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4385" yWindow="-15" windowWidth="14430" windowHeight="12825" activeTab="4"/>
  </bookViews>
  <sheets>
    <sheet name="1.ตารางข้อมูลไม้สักแปรรูป" sheetId="15" r:id="rId1"/>
    <sheet name="2.1ต้นทุนตามสัดส่วน (ผลิต)" sheetId="28" r:id="rId2"/>
    <sheet name="2.2ต้นทุนตามสัดส่วน (ไม่ช่อม)" sheetId="30" r:id="rId3"/>
    <sheet name="2.3ต้นทุนตามสัดส่วน (รับโอน)" sheetId="29" r:id="rId4"/>
    <sheet name="2.4ต้นทุนตามสัดส่วน(รวม)" sheetId="13" r:id="rId5"/>
    <sheet name="3.1เก็บค่าใช้จ่าย" sheetId="3" r:id="rId6"/>
    <sheet name="3.2เก็บไม้วัตถุดิบ" sheetId="18" r:id="rId7"/>
    <sheet name="4.1 สต็อกกลุ่ม 1" sheetId="5" r:id="rId8"/>
    <sheet name="4.2 สต็อกกลุ่ม 2" sheetId="24" r:id="rId9"/>
    <sheet name="4.3 สต็อกกลุ่ม 3" sheetId="25" r:id="rId10"/>
    <sheet name="4.4 สต็อกกลุ่ม 4" sheetId="26" r:id="rId11"/>
    <sheet name="4. สต็อกรวมไม้แปรรูป AA" sheetId="27" r:id="rId12"/>
    <sheet name="Sheet1" sheetId="16" r:id="rId13"/>
    <sheet name="เก็บข้อมูล ผอ.ประวุฒิ" sheetId="17" r:id="rId14"/>
  </sheets>
  <externalReferences>
    <externalReference r:id="rId15"/>
    <externalReference r:id="rId16"/>
  </externalReferences>
  <definedNames>
    <definedName name="_xlnm.Print_Area" localSheetId="0">'1.ตารางข้อมูลไม้สักแปรรูป'!#REF!</definedName>
    <definedName name="_xlnm.Print_Area" localSheetId="1">'2.1ต้นทุนตามสัดส่วน (ผลิต)'!$A$1:$X$201</definedName>
    <definedName name="_xlnm.Print_Area" localSheetId="2">'2.2ต้นทุนตามสัดส่วน (ไม่ช่อม)'!$A$1:$X$201</definedName>
    <definedName name="_xlnm.Print_Area" localSheetId="3">'2.3ต้นทุนตามสัดส่วน (รับโอน)'!$A$1:$X$201</definedName>
    <definedName name="_xlnm.Print_Area" localSheetId="4">'2.4ต้นทุนตามสัดส่วน(รวม)'!$A$1:$X$201</definedName>
    <definedName name="_xlnm.Print_Area" localSheetId="5">'3.1เก็บค่าใช้จ่าย'!$A$1:$DJ$169</definedName>
    <definedName name="_xlnm.Print_Area" localSheetId="6">'3.2เก็บไม้วัตถุดิบ'!$A$1:$DJ$169</definedName>
    <definedName name="จำนวนส่งหน่วยงาน_PRO_ST">[1]สต็อคสินค้าไม้แปรรูป!$W$2:$W$1048576</definedName>
    <definedName name="ประเภทไม้_3_กลุ่ม_ST">[1]สต็อคสินค้าไม้แปรรูป!$F$2:$F$1048576</definedName>
    <definedName name="ปริมาตรส่งหน่วยงาน_PRO_ST">[1]สต็อคสินค้าไม้แปรรูป!$X$2:$X$1048576</definedName>
    <definedName name="ราคาส่งหน่วยงาน_PRO_ST">[1]สต็อคสินค้าไม้แปรรูป!$Y$2:$Y$1048576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49" i="18" l="1"/>
  <c r="K149" i="18"/>
  <c r="L149" i="18" s="1"/>
  <c r="Q149" i="18" s="1"/>
  <c r="P149" i="18"/>
  <c r="U149" i="18"/>
  <c r="G150" i="18"/>
  <c r="K150" i="18"/>
  <c r="L150" i="18"/>
  <c r="Q150" i="18" s="1"/>
  <c r="P150" i="18"/>
  <c r="U150" i="18"/>
  <c r="V150" i="18"/>
  <c r="G151" i="18"/>
  <c r="L151" i="18" s="1"/>
  <c r="Q151" i="18" s="1"/>
  <c r="K151" i="18"/>
  <c r="P151" i="18"/>
  <c r="U151" i="18"/>
  <c r="G152" i="18"/>
  <c r="L152" i="18" s="1"/>
  <c r="Q152" i="18" s="1"/>
  <c r="K152" i="18"/>
  <c r="P152" i="18"/>
  <c r="U152" i="18"/>
  <c r="G153" i="18"/>
  <c r="K153" i="18"/>
  <c r="L153" i="18" s="1"/>
  <c r="Q153" i="18" s="1"/>
  <c r="P153" i="18"/>
  <c r="U153" i="18"/>
  <c r="G154" i="18"/>
  <c r="K154" i="18"/>
  <c r="L154" i="18"/>
  <c r="Q154" i="18" s="1"/>
  <c r="P154" i="18"/>
  <c r="U154" i="18"/>
  <c r="V154" i="18"/>
  <c r="G155" i="18"/>
  <c r="L155" i="18" s="1"/>
  <c r="Q155" i="18" s="1"/>
  <c r="K155" i="18"/>
  <c r="P155" i="18"/>
  <c r="U155" i="18"/>
  <c r="G156" i="18"/>
  <c r="L156" i="18" s="1"/>
  <c r="Q156" i="18" s="1"/>
  <c r="K156" i="18"/>
  <c r="P156" i="18"/>
  <c r="U156" i="18"/>
  <c r="G157" i="18"/>
  <c r="K157" i="18"/>
  <c r="L157" i="18" s="1"/>
  <c r="Q157" i="18" s="1"/>
  <c r="P157" i="18"/>
  <c r="U157" i="18"/>
  <c r="G149" i="3"/>
  <c r="K149" i="3"/>
  <c r="L149" i="3"/>
  <c r="Q149" i="3" s="1"/>
  <c r="P149" i="3"/>
  <c r="U149" i="3"/>
  <c r="V149" i="3"/>
  <c r="G150" i="3"/>
  <c r="K150" i="3"/>
  <c r="L150" i="3"/>
  <c r="Q150" i="3" s="1"/>
  <c r="P150" i="3"/>
  <c r="V150" i="3" s="1"/>
  <c r="U150" i="3"/>
  <c r="G151" i="3"/>
  <c r="L151" i="3" s="1"/>
  <c r="Q151" i="3" s="1"/>
  <c r="K151" i="3"/>
  <c r="P151" i="3"/>
  <c r="U151" i="3"/>
  <c r="G152" i="3"/>
  <c r="L152" i="3" s="1"/>
  <c r="Q152" i="3" s="1"/>
  <c r="K152" i="3"/>
  <c r="P152" i="3"/>
  <c r="U152" i="3"/>
  <c r="G153" i="3"/>
  <c r="K153" i="3"/>
  <c r="L153" i="3"/>
  <c r="Q153" i="3" s="1"/>
  <c r="P153" i="3"/>
  <c r="U153" i="3"/>
  <c r="V153" i="3"/>
  <c r="G154" i="3"/>
  <c r="K154" i="3"/>
  <c r="L154" i="3"/>
  <c r="Q154" i="3" s="1"/>
  <c r="P154" i="3"/>
  <c r="V154" i="3" s="1"/>
  <c r="U154" i="3"/>
  <c r="G155" i="3"/>
  <c r="L155" i="3" s="1"/>
  <c r="Q155" i="3" s="1"/>
  <c r="K155" i="3"/>
  <c r="P155" i="3"/>
  <c r="U155" i="3"/>
  <c r="G156" i="3"/>
  <c r="L156" i="3" s="1"/>
  <c r="Q156" i="3" s="1"/>
  <c r="K156" i="3"/>
  <c r="P156" i="3"/>
  <c r="U156" i="3"/>
  <c r="G157" i="3"/>
  <c r="K157" i="3"/>
  <c r="L157" i="3"/>
  <c r="Q157" i="3" s="1"/>
  <c r="P157" i="3"/>
  <c r="U157" i="3"/>
  <c r="V157" i="3"/>
  <c r="V156" i="18" l="1"/>
  <c r="V152" i="18"/>
  <c r="V157" i="18"/>
  <c r="V153" i="18"/>
  <c r="V149" i="18"/>
  <c r="V155" i="18"/>
  <c r="V151" i="18"/>
  <c r="V155" i="3"/>
  <c r="V151" i="3"/>
  <c r="V156" i="3"/>
  <c r="V152" i="3"/>
  <c r="U16" i="28" l="1"/>
  <c r="Z189" i="30"/>
  <c r="Y189" i="30"/>
  <c r="Z188" i="30"/>
  <c r="Y188" i="30"/>
  <c r="Z187" i="30"/>
  <c r="Y187" i="30"/>
  <c r="Z186" i="30"/>
  <c r="Z190" i="30" s="1"/>
  <c r="Y186" i="30"/>
  <c r="Y190" i="30" s="1"/>
  <c r="Z179" i="30"/>
  <c r="Y179" i="30"/>
  <c r="Z178" i="30"/>
  <c r="Y178" i="30"/>
  <c r="Z177" i="30"/>
  <c r="Y177" i="30"/>
  <c r="Z176" i="30"/>
  <c r="Z180" i="30" s="1"/>
  <c r="Y176" i="30"/>
  <c r="Y180" i="30" s="1"/>
  <c r="Z169" i="30"/>
  <c r="Y169" i="30"/>
  <c r="Z168" i="30"/>
  <c r="Y168" i="30"/>
  <c r="Z167" i="30"/>
  <c r="Y167" i="30"/>
  <c r="Z166" i="30"/>
  <c r="Z170" i="30" s="1"/>
  <c r="Y166" i="30"/>
  <c r="Y170" i="30" s="1"/>
  <c r="Z159" i="30"/>
  <c r="Y159" i="30"/>
  <c r="Z158" i="30"/>
  <c r="Y158" i="30"/>
  <c r="Z157" i="30"/>
  <c r="Y157" i="30"/>
  <c r="Z156" i="30"/>
  <c r="Z160" i="30" s="1"/>
  <c r="Y156" i="30"/>
  <c r="Y160" i="30" s="1"/>
  <c r="Z139" i="30"/>
  <c r="Y139" i="30"/>
  <c r="Z138" i="30"/>
  <c r="Y138" i="30"/>
  <c r="Z137" i="30"/>
  <c r="Y137" i="30"/>
  <c r="Z136" i="30"/>
  <c r="Z140" i="30" s="1"/>
  <c r="Y136" i="30"/>
  <c r="Y140" i="30" s="1"/>
  <c r="Z129" i="30"/>
  <c r="Y129" i="30"/>
  <c r="Z128" i="30"/>
  <c r="Y128" i="30"/>
  <c r="Z127" i="30"/>
  <c r="Y127" i="30"/>
  <c r="Z126" i="30"/>
  <c r="Z130" i="30" s="1"/>
  <c r="Y126" i="30"/>
  <c r="Y130" i="30" s="1"/>
  <c r="Z119" i="30"/>
  <c r="Y119" i="30"/>
  <c r="Z118" i="30"/>
  <c r="Y118" i="30"/>
  <c r="Z117" i="30"/>
  <c r="Y117" i="30"/>
  <c r="Z116" i="30"/>
  <c r="Z120" i="30" s="1"/>
  <c r="Y116" i="30"/>
  <c r="Y120" i="30" s="1"/>
  <c r="Z109" i="30"/>
  <c r="Y109" i="30"/>
  <c r="Z108" i="30"/>
  <c r="Y108" i="30"/>
  <c r="Z107" i="30"/>
  <c r="Y107" i="30"/>
  <c r="Z106" i="30"/>
  <c r="Z110" i="30" s="1"/>
  <c r="Y106" i="30"/>
  <c r="Y110" i="30" s="1"/>
  <c r="Z89" i="30"/>
  <c r="Y89" i="30"/>
  <c r="Z88" i="30"/>
  <c r="Y88" i="30"/>
  <c r="Z87" i="30"/>
  <c r="Y87" i="30"/>
  <c r="Z86" i="30"/>
  <c r="Z90" i="30" s="1"/>
  <c r="Y86" i="30"/>
  <c r="Y90" i="30" s="1"/>
  <c r="Z79" i="30"/>
  <c r="Y79" i="30"/>
  <c r="Z78" i="30"/>
  <c r="Y78" i="30"/>
  <c r="Z77" i="30"/>
  <c r="Y77" i="30"/>
  <c r="Z76" i="30"/>
  <c r="Z80" i="30" s="1"/>
  <c r="Y76" i="30"/>
  <c r="Y80" i="30" s="1"/>
  <c r="Z69" i="30"/>
  <c r="Y69" i="30"/>
  <c r="Z68" i="30"/>
  <c r="Y68" i="30"/>
  <c r="Z67" i="30"/>
  <c r="Y67" i="30"/>
  <c r="Z66" i="30"/>
  <c r="Z70" i="30" s="1"/>
  <c r="Y66" i="30"/>
  <c r="Y70" i="30" s="1"/>
  <c r="Z59" i="30"/>
  <c r="Y59" i="30"/>
  <c r="Z58" i="30"/>
  <c r="Y58" i="30"/>
  <c r="Z57" i="30"/>
  <c r="Y57" i="30"/>
  <c r="Z56" i="30"/>
  <c r="Z60" i="30" s="1"/>
  <c r="Y56" i="30"/>
  <c r="Y60" i="30" s="1"/>
  <c r="Z39" i="30"/>
  <c r="Y39" i="30"/>
  <c r="Z38" i="30"/>
  <c r="Y38" i="30"/>
  <c r="Z37" i="30"/>
  <c r="Y37" i="30"/>
  <c r="Z36" i="30"/>
  <c r="Y36" i="30"/>
  <c r="Z29" i="30"/>
  <c r="Y29" i="30"/>
  <c r="Z28" i="30"/>
  <c r="Y28" i="30"/>
  <c r="Z27" i="30"/>
  <c r="Y27" i="30"/>
  <c r="Z26" i="30"/>
  <c r="Z30" i="30" s="1"/>
  <c r="Y26" i="30"/>
  <c r="Z9" i="30"/>
  <c r="Z10" i="30" s="1"/>
  <c r="Y9" i="30"/>
  <c r="Z8" i="30"/>
  <c r="Y8" i="30"/>
  <c r="Z7" i="30"/>
  <c r="Y7" i="30"/>
  <c r="Z6" i="30"/>
  <c r="Y6" i="30"/>
  <c r="Z17" i="30"/>
  <c r="Z18" i="30"/>
  <c r="Z19" i="30"/>
  <c r="Z16" i="30"/>
  <c r="Y17" i="30"/>
  <c r="Y18" i="30"/>
  <c r="Y19" i="30"/>
  <c r="Y16" i="30"/>
  <c r="Y10" i="30"/>
  <c r="Y30" i="30" l="1"/>
  <c r="Z40" i="30"/>
  <c r="Y40" i="30"/>
  <c r="Z20" i="30"/>
  <c r="Y20" i="30"/>
  <c r="AC683" i="15"/>
  <c r="AB683" i="15"/>
  <c r="AA683" i="15"/>
  <c r="Z683" i="15"/>
  <c r="Y683" i="15"/>
  <c r="X683" i="15"/>
  <c r="W683" i="15"/>
  <c r="V683" i="15"/>
  <c r="U683" i="15"/>
  <c r="T683" i="15"/>
  <c r="S683" i="15"/>
  <c r="R683" i="15"/>
  <c r="Q683" i="15"/>
  <c r="P683" i="15"/>
  <c r="O683" i="15"/>
  <c r="K683" i="15"/>
  <c r="J683" i="15"/>
  <c r="I683" i="15"/>
  <c r="H683" i="15"/>
  <c r="G683" i="15"/>
  <c r="F683" i="15"/>
  <c r="AC682" i="15"/>
  <c r="AB682" i="15"/>
  <c r="AA682" i="15"/>
  <c r="Z682" i="15"/>
  <c r="Y682" i="15"/>
  <c r="X682" i="15"/>
  <c r="W682" i="15"/>
  <c r="V682" i="15"/>
  <c r="U682" i="15"/>
  <c r="T682" i="15"/>
  <c r="S682" i="15"/>
  <c r="R682" i="15"/>
  <c r="Q682" i="15"/>
  <c r="P682" i="15"/>
  <c r="O682" i="15"/>
  <c r="K682" i="15"/>
  <c r="J682" i="15"/>
  <c r="I682" i="15"/>
  <c r="H682" i="15"/>
  <c r="G682" i="15"/>
  <c r="F682" i="15"/>
  <c r="AC681" i="15"/>
  <c r="AB681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K681" i="15"/>
  <c r="J681" i="15"/>
  <c r="I681" i="15"/>
  <c r="H681" i="15"/>
  <c r="G681" i="15"/>
  <c r="F681" i="15"/>
  <c r="AC680" i="15"/>
  <c r="AC684" i="15" s="1"/>
  <c r="AB680" i="15"/>
  <c r="AB684" i="15" s="1"/>
  <c r="AA680" i="15"/>
  <c r="AA684" i="15" s="1"/>
  <c r="Z680" i="15"/>
  <c r="Z684" i="15" s="1"/>
  <c r="Y680" i="15"/>
  <c r="Y684" i="15" s="1"/>
  <c r="X680" i="15"/>
  <c r="X684" i="15" s="1"/>
  <c r="W680" i="15"/>
  <c r="W684" i="15" s="1"/>
  <c r="V680" i="15"/>
  <c r="V684" i="15" s="1"/>
  <c r="U680" i="15"/>
  <c r="U684" i="15" s="1"/>
  <c r="T680" i="15"/>
  <c r="T684" i="15" s="1"/>
  <c r="S680" i="15"/>
  <c r="S684" i="15" s="1"/>
  <c r="R680" i="15"/>
  <c r="R684" i="15" s="1"/>
  <c r="Q680" i="15"/>
  <c r="Q684" i="15" s="1"/>
  <c r="P680" i="15"/>
  <c r="P684" i="15" s="1"/>
  <c r="O680" i="15"/>
  <c r="O684" i="15" s="1"/>
  <c r="K680" i="15"/>
  <c r="K684" i="15" s="1"/>
  <c r="J680" i="15"/>
  <c r="J684" i="15" s="1"/>
  <c r="I680" i="15"/>
  <c r="I684" i="15" s="1"/>
  <c r="H680" i="15"/>
  <c r="H684" i="15" s="1"/>
  <c r="G680" i="15"/>
  <c r="G684" i="15" s="1"/>
  <c r="F680" i="15"/>
  <c r="F684" i="15" s="1"/>
  <c r="AM679" i="15"/>
  <c r="AC679" i="15"/>
  <c r="AB679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M679" i="15"/>
  <c r="K679" i="15"/>
  <c r="J679" i="15"/>
  <c r="I679" i="15"/>
  <c r="H679" i="15"/>
  <c r="G679" i="15"/>
  <c r="F679" i="15"/>
  <c r="E679" i="15"/>
  <c r="D679" i="15"/>
  <c r="C679" i="15"/>
  <c r="AH678" i="15"/>
  <c r="AF678" i="15"/>
  <c r="AI678" i="15" s="1"/>
  <c r="AE678" i="15"/>
  <c r="AD678" i="15"/>
  <c r="N678" i="15"/>
  <c r="M678" i="15"/>
  <c r="L678" i="15"/>
  <c r="AH677" i="15"/>
  <c r="AF677" i="15"/>
  <c r="AE677" i="15"/>
  <c r="AD677" i="15"/>
  <c r="N677" i="15"/>
  <c r="M677" i="15"/>
  <c r="L677" i="15"/>
  <c r="AH676" i="15"/>
  <c r="AK676" i="15" s="1"/>
  <c r="AF676" i="15"/>
  <c r="AI676" i="15" s="1"/>
  <c r="AE676" i="15"/>
  <c r="AD676" i="15"/>
  <c r="AG676" i="15" s="1"/>
  <c r="N676" i="15"/>
  <c r="M676" i="15"/>
  <c r="L676" i="15"/>
  <c r="AH675" i="15"/>
  <c r="AF675" i="15"/>
  <c r="AI675" i="15" s="1"/>
  <c r="AE675" i="15"/>
  <c r="AE679" i="15" s="1"/>
  <c r="AD675" i="15"/>
  <c r="N675" i="15"/>
  <c r="M675" i="15"/>
  <c r="L675" i="15"/>
  <c r="L679" i="15" s="1"/>
  <c r="AM674" i="15"/>
  <c r="AC674" i="15"/>
  <c r="AB674" i="15"/>
  <c r="AA674" i="15"/>
  <c r="Z674" i="15"/>
  <c r="Y674" i="15"/>
  <c r="X674" i="15"/>
  <c r="W674" i="15"/>
  <c r="V674" i="15"/>
  <c r="U674" i="15"/>
  <c r="T674" i="15"/>
  <c r="S674" i="15"/>
  <c r="R674" i="15"/>
  <c r="Q674" i="15"/>
  <c r="P674" i="15"/>
  <c r="O674" i="15"/>
  <c r="N674" i="15"/>
  <c r="K674" i="15"/>
  <c r="J674" i="15"/>
  <c r="I674" i="15"/>
  <c r="H674" i="15"/>
  <c r="G674" i="15"/>
  <c r="F674" i="15"/>
  <c r="E674" i="15"/>
  <c r="D674" i="15"/>
  <c r="C674" i="15"/>
  <c r="AI673" i="15"/>
  <c r="AL673" i="15" s="1"/>
  <c r="AF673" i="15"/>
  <c r="AE673" i="15"/>
  <c r="AH673" i="15" s="1"/>
  <c r="AD673" i="15"/>
  <c r="AG673" i="15" s="1"/>
  <c r="N673" i="15"/>
  <c r="M673" i="15"/>
  <c r="L673" i="15"/>
  <c r="AJ673" i="15" s="1"/>
  <c r="AI672" i="15"/>
  <c r="AL672" i="15" s="1"/>
  <c r="AF672" i="15"/>
  <c r="AE672" i="15"/>
  <c r="AH672" i="15" s="1"/>
  <c r="AD672" i="15"/>
  <c r="AG672" i="15" s="1"/>
  <c r="N672" i="15"/>
  <c r="M672" i="15"/>
  <c r="L672" i="15"/>
  <c r="AI671" i="15"/>
  <c r="AL671" i="15" s="1"/>
  <c r="AF671" i="15"/>
  <c r="AE671" i="15"/>
  <c r="AH671" i="15" s="1"/>
  <c r="AD671" i="15"/>
  <c r="AG671" i="15" s="1"/>
  <c r="N671" i="15"/>
  <c r="M671" i="15"/>
  <c r="L671" i="15"/>
  <c r="AI670" i="15"/>
  <c r="AI674" i="15" s="1"/>
  <c r="AF670" i="15"/>
  <c r="AF674" i="15" s="1"/>
  <c r="AE670" i="15"/>
  <c r="AE674" i="15" s="1"/>
  <c r="AD670" i="15"/>
  <c r="AD674" i="15" s="1"/>
  <c r="N670" i="15"/>
  <c r="M670" i="15"/>
  <c r="L670" i="15"/>
  <c r="L674" i="15" s="1"/>
  <c r="AM669" i="15"/>
  <c r="AC669" i="15"/>
  <c r="AB669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K669" i="15"/>
  <c r="J669" i="15"/>
  <c r="I669" i="15"/>
  <c r="H669" i="15"/>
  <c r="G669" i="15"/>
  <c r="F669" i="15"/>
  <c r="E669" i="15"/>
  <c r="D669" i="15"/>
  <c r="C669" i="15"/>
  <c r="AF668" i="15"/>
  <c r="AI668" i="15" s="1"/>
  <c r="AE668" i="15"/>
  <c r="AH668" i="15" s="1"/>
  <c r="AD668" i="15"/>
  <c r="AG668" i="15" s="1"/>
  <c r="AJ668" i="15" s="1"/>
  <c r="N668" i="15"/>
  <c r="M668" i="15"/>
  <c r="L668" i="15"/>
  <c r="AF667" i="15"/>
  <c r="AI667" i="15" s="1"/>
  <c r="AE667" i="15"/>
  <c r="AH667" i="15" s="1"/>
  <c r="AD667" i="15"/>
  <c r="AG667" i="15" s="1"/>
  <c r="AJ667" i="15" s="1"/>
  <c r="N667" i="15"/>
  <c r="AL667" i="15" s="1"/>
  <c r="M667" i="15"/>
  <c r="L667" i="15"/>
  <c r="AF666" i="15"/>
  <c r="AI666" i="15" s="1"/>
  <c r="AE666" i="15"/>
  <c r="AH666" i="15" s="1"/>
  <c r="AD666" i="15"/>
  <c r="AG666" i="15" s="1"/>
  <c r="AJ666" i="15" s="1"/>
  <c r="N666" i="15"/>
  <c r="M666" i="15"/>
  <c r="L666" i="15"/>
  <c r="AF665" i="15"/>
  <c r="AF669" i="15" s="1"/>
  <c r="AE665" i="15"/>
  <c r="AE669" i="15" s="1"/>
  <c r="AD665" i="15"/>
  <c r="AG665" i="15" s="1"/>
  <c r="N665" i="15"/>
  <c r="N669" i="15" s="1"/>
  <c r="M665" i="15"/>
  <c r="M669" i="15" s="1"/>
  <c r="L665" i="15"/>
  <c r="L669" i="15" s="1"/>
  <c r="AM664" i="15"/>
  <c r="AC664" i="15"/>
  <c r="AB664" i="15"/>
  <c r="AA664" i="15"/>
  <c r="Z664" i="15"/>
  <c r="Y664" i="15"/>
  <c r="X664" i="15"/>
  <c r="W664" i="15"/>
  <c r="V664" i="15"/>
  <c r="U664" i="15"/>
  <c r="T664" i="15"/>
  <c r="S664" i="15"/>
  <c r="R664" i="15"/>
  <c r="Q664" i="15"/>
  <c r="P664" i="15"/>
  <c r="O664" i="15"/>
  <c r="L664" i="15"/>
  <c r="K664" i="15"/>
  <c r="J664" i="15"/>
  <c r="I664" i="15"/>
  <c r="H664" i="15"/>
  <c r="G664" i="15"/>
  <c r="F664" i="15"/>
  <c r="E664" i="15"/>
  <c r="D664" i="15"/>
  <c r="C664" i="15"/>
  <c r="AK663" i="15"/>
  <c r="AH663" i="15"/>
  <c r="AG663" i="15"/>
  <c r="AJ663" i="15" s="1"/>
  <c r="AF663" i="15"/>
  <c r="AI663" i="15" s="1"/>
  <c r="AE663" i="15"/>
  <c r="AD663" i="15"/>
  <c r="N663" i="15"/>
  <c r="M663" i="15"/>
  <c r="L663" i="15"/>
  <c r="AK662" i="15"/>
  <c r="AH662" i="15"/>
  <c r="AG662" i="15"/>
  <c r="AJ662" i="15" s="1"/>
  <c r="AF662" i="15"/>
  <c r="AI662" i="15" s="1"/>
  <c r="AE662" i="15"/>
  <c r="AD662" i="15"/>
  <c r="N662" i="15"/>
  <c r="AL662" i="15" s="1"/>
  <c r="M662" i="15"/>
  <c r="L662" i="15"/>
  <c r="AK661" i="15"/>
  <c r="AH661" i="15"/>
  <c r="AG661" i="15"/>
  <c r="AJ661" i="15" s="1"/>
  <c r="AF661" i="15"/>
  <c r="AI661" i="15" s="1"/>
  <c r="AE661" i="15"/>
  <c r="AD661" i="15"/>
  <c r="N661" i="15"/>
  <c r="M661" i="15"/>
  <c r="L661" i="15"/>
  <c r="AK660" i="15"/>
  <c r="AK664" i="15" s="1"/>
  <c r="AH660" i="15"/>
  <c r="AH664" i="15" s="1"/>
  <c r="AG660" i="15"/>
  <c r="AG664" i="15" s="1"/>
  <c r="AF660" i="15"/>
  <c r="AF664" i="15" s="1"/>
  <c r="AE660" i="15"/>
  <c r="AE664" i="15" s="1"/>
  <c r="AD660" i="15"/>
  <c r="AD664" i="15" s="1"/>
  <c r="N660" i="15"/>
  <c r="N664" i="15" s="1"/>
  <c r="M660" i="15"/>
  <c r="M664" i="15" s="1"/>
  <c r="L660" i="15"/>
  <c r="AM659" i="15"/>
  <c r="AC659" i="15"/>
  <c r="AB659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M659" i="15"/>
  <c r="K659" i="15"/>
  <c r="J659" i="15"/>
  <c r="I659" i="15"/>
  <c r="H659" i="15"/>
  <c r="G659" i="15"/>
  <c r="F659" i="15"/>
  <c r="E659" i="15"/>
  <c r="D659" i="15"/>
  <c r="C659" i="15"/>
  <c r="AL658" i="15"/>
  <c r="AI658" i="15"/>
  <c r="AH658" i="15"/>
  <c r="AK658" i="15" s="1"/>
  <c r="AF658" i="15"/>
  <c r="AE658" i="15"/>
  <c r="AD658" i="15"/>
  <c r="AG658" i="15" s="1"/>
  <c r="N658" i="15"/>
  <c r="M658" i="15"/>
  <c r="L658" i="15"/>
  <c r="AL657" i="15"/>
  <c r="AI657" i="15"/>
  <c r="AH657" i="15"/>
  <c r="AK657" i="15" s="1"/>
  <c r="AF657" i="15"/>
  <c r="AE657" i="15"/>
  <c r="AD657" i="15"/>
  <c r="AG657" i="15" s="1"/>
  <c r="N657" i="15"/>
  <c r="M657" i="15"/>
  <c r="L657" i="15"/>
  <c r="AJ657" i="15" s="1"/>
  <c r="AL656" i="15"/>
  <c r="AI656" i="15"/>
  <c r="AH656" i="15"/>
  <c r="AK656" i="15" s="1"/>
  <c r="AF656" i="15"/>
  <c r="AE656" i="15"/>
  <c r="AD656" i="15"/>
  <c r="AG656" i="15" s="1"/>
  <c r="N656" i="15"/>
  <c r="M656" i="15"/>
  <c r="L656" i="15"/>
  <c r="AL655" i="15"/>
  <c r="AL659" i="15" s="1"/>
  <c r="AI655" i="15"/>
  <c r="AI659" i="15" s="1"/>
  <c r="AH655" i="15"/>
  <c r="AF655" i="15"/>
  <c r="AF659" i="15" s="1"/>
  <c r="AE655" i="15"/>
  <c r="AE659" i="15" s="1"/>
  <c r="AD655" i="15"/>
  <c r="N655" i="15"/>
  <c r="N659" i="15" s="1"/>
  <c r="M655" i="15"/>
  <c r="L655" i="15"/>
  <c r="L659" i="15" s="1"/>
  <c r="AM654" i="15"/>
  <c r="AC654" i="15"/>
  <c r="AB654" i="15"/>
  <c r="AA654" i="15"/>
  <c r="Z654" i="15"/>
  <c r="Y654" i="15"/>
  <c r="X654" i="15"/>
  <c r="W654" i="15"/>
  <c r="V654" i="15"/>
  <c r="U654" i="15"/>
  <c r="T654" i="15"/>
  <c r="S654" i="15"/>
  <c r="R654" i="15"/>
  <c r="Q654" i="15"/>
  <c r="P654" i="15"/>
  <c r="O654" i="15"/>
  <c r="N654" i="15"/>
  <c r="K654" i="15"/>
  <c r="J654" i="15"/>
  <c r="I654" i="15"/>
  <c r="H654" i="15"/>
  <c r="G654" i="15"/>
  <c r="F654" i="15"/>
  <c r="E654" i="15"/>
  <c r="D654" i="15"/>
  <c r="C654" i="15"/>
  <c r="AI653" i="15"/>
  <c r="AL653" i="15" s="1"/>
  <c r="AF653" i="15"/>
  <c r="AE653" i="15"/>
  <c r="AH653" i="15" s="1"/>
  <c r="AD653" i="15"/>
  <c r="AG653" i="15" s="1"/>
  <c r="N653" i="15"/>
  <c r="M653" i="15"/>
  <c r="L653" i="15"/>
  <c r="AL652" i="15"/>
  <c r="AI652" i="15"/>
  <c r="AF652" i="15"/>
  <c r="AE652" i="15"/>
  <c r="AH652" i="15" s="1"/>
  <c r="AD652" i="15"/>
  <c r="AG652" i="15" s="1"/>
  <c r="N652" i="15"/>
  <c r="M652" i="15"/>
  <c r="L652" i="15"/>
  <c r="AJ652" i="15" s="1"/>
  <c r="AI651" i="15"/>
  <c r="AL651" i="15" s="1"/>
  <c r="AH651" i="15"/>
  <c r="AF651" i="15"/>
  <c r="AE651" i="15"/>
  <c r="AD651" i="15"/>
  <c r="AG651" i="15" s="1"/>
  <c r="N651" i="15"/>
  <c r="M651" i="15"/>
  <c r="AK651" i="15" s="1"/>
  <c r="L651" i="15"/>
  <c r="AI650" i="15"/>
  <c r="AL650" i="15" s="1"/>
  <c r="AL654" i="15" s="1"/>
  <c r="AH650" i="15"/>
  <c r="AF650" i="15"/>
  <c r="AF654" i="15" s="1"/>
  <c r="AE650" i="15"/>
  <c r="AE654" i="15" s="1"/>
  <c r="AD650" i="15"/>
  <c r="N650" i="15"/>
  <c r="M650" i="15"/>
  <c r="M654" i="15" s="1"/>
  <c r="L650" i="15"/>
  <c r="AM649" i="15"/>
  <c r="AC649" i="15"/>
  <c r="AB649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M649" i="15"/>
  <c r="K649" i="15"/>
  <c r="J649" i="15"/>
  <c r="I649" i="15"/>
  <c r="H649" i="15"/>
  <c r="G649" i="15"/>
  <c r="F649" i="15"/>
  <c r="E649" i="15"/>
  <c r="D649" i="15"/>
  <c r="C649" i="15"/>
  <c r="AI648" i="15"/>
  <c r="AF648" i="15"/>
  <c r="AE648" i="15"/>
  <c r="AH648" i="15" s="1"/>
  <c r="AD648" i="15"/>
  <c r="AG648" i="15" s="1"/>
  <c r="N648" i="15"/>
  <c r="M648" i="15"/>
  <c r="AK648" i="15" s="1"/>
  <c r="L648" i="15"/>
  <c r="AJ648" i="15" s="1"/>
  <c r="AL647" i="15"/>
  <c r="AI647" i="15"/>
  <c r="AH647" i="15"/>
  <c r="AF647" i="15"/>
  <c r="AE647" i="15"/>
  <c r="AD647" i="15"/>
  <c r="AG647" i="15" s="1"/>
  <c r="N647" i="15"/>
  <c r="M647" i="15"/>
  <c r="AK647" i="15" s="1"/>
  <c r="L647" i="15"/>
  <c r="AL646" i="15"/>
  <c r="AI646" i="15"/>
  <c r="AH646" i="15"/>
  <c r="AF646" i="15"/>
  <c r="AE646" i="15"/>
  <c r="AD646" i="15"/>
  <c r="AG646" i="15" s="1"/>
  <c r="N646" i="15"/>
  <c r="M646" i="15"/>
  <c r="AK646" i="15" s="1"/>
  <c r="L646" i="15"/>
  <c r="AL645" i="15"/>
  <c r="AI645" i="15"/>
  <c r="AI649" i="15" s="1"/>
  <c r="AH645" i="15"/>
  <c r="AH649" i="15" s="1"/>
  <c r="AF645" i="15"/>
  <c r="AF649" i="15" s="1"/>
  <c r="AE645" i="15"/>
  <c r="AE649" i="15" s="1"/>
  <c r="AD645" i="15"/>
  <c r="AD649" i="15" s="1"/>
  <c r="N645" i="15"/>
  <c r="N649" i="15" s="1"/>
  <c r="M645" i="15"/>
  <c r="AK645" i="15" s="1"/>
  <c r="L645" i="15"/>
  <c r="AI644" i="15"/>
  <c r="AH644" i="15"/>
  <c r="AG644" i="15"/>
  <c r="AC644" i="15"/>
  <c r="AB644" i="15"/>
  <c r="AA644" i="15"/>
  <c r="Z644" i="15"/>
  <c r="Y644" i="15"/>
  <c r="X644" i="15"/>
  <c r="W644" i="15"/>
  <c r="V644" i="15"/>
  <c r="U644" i="15"/>
  <c r="T644" i="15"/>
  <c r="S644" i="15"/>
  <c r="R644" i="15"/>
  <c r="Q644" i="15"/>
  <c r="P644" i="15"/>
  <c r="O644" i="15"/>
  <c r="K644" i="15"/>
  <c r="J644" i="15"/>
  <c r="I644" i="15"/>
  <c r="H644" i="15"/>
  <c r="G644" i="15"/>
  <c r="F644" i="15"/>
  <c r="E644" i="15"/>
  <c r="D644" i="15"/>
  <c r="C644" i="15"/>
  <c r="AL643" i="15"/>
  <c r="AF643" i="15"/>
  <c r="AE643" i="15"/>
  <c r="AD643" i="15"/>
  <c r="N643" i="15"/>
  <c r="AO643" i="15" s="1"/>
  <c r="M643" i="15"/>
  <c r="L643" i="15"/>
  <c r="AJ643" i="15" s="1"/>
  <c r="AL642" i="15"/>
  <c r="AF642" i="15"/>
  <c r="AE642" i="15"/>
  <c r="AD642" i="15"/>
  <c r="N642" i="15"/>
  <c r="AO642" i="15" s="1"/>
  <c r="M642" i="15"/>
  <c r="L642" i="15"/>
  <c r="AJ642" i="15" s="1"/>
  <c r="AL641" i="15"/>
  <c r="AF641" i="15"/>
  <c r="AE641" i="15"/>
  <c r="AD641" i="15"/>
  <c r="N641" i="15"/>
  <c r="AO641" i="15" s="1"/>
  <c r="M641" i="15"/>
  <c r="L641" i="15"/>
  <c r="AJ641" i="15" s="1"/>
  <c r="AL640" i="15"/>
  <c r="AL644" i="15" s="1"/>
  <c r="AF640" i="15"/>
  <c r="AF644" i="15" s="1"/>
  <c r="AE640" i="15"/>
  <c r="AE644" i="15" s="1"/>
  <c r="AD640" i="15"/>
  <c r="AD644" i="15" s="1"/>
  <c r="N640" i="15"/>
  <c r="N644" i="15" s="1"/>
  <c r="M640" i="15"/>
  <c r="M644" i="15" s="1"/>
  <c r="L640" i="15"/>
  <c r="AJ640" i="15" s="1"/>
  <c r="AI639" i="15"/>
  <c r="AH639" i="15"/>
  <c r="AG639" i="15"/>
  <c r="AC639" i="15"/>
  <c r="AB639" i="15"/>
  <c r="AA639" i="15"/>
  <c r="Z639" i="15"/>
  <c r="Y639" i="15"/>
  <c r="X639" i="15"/>
  <c r="W639" i="15"/>
  <c r="V639" i="15"/>
  <c r="U639" i="15"/>
  <c r="T639" i="15"/>
  <c r="S639" i="15"/>
  <c r="R639" i="15"/>
  <c r="Q639" i="15"/>
  <c r="P639" i="15"/>
  <c r="O639" i="15"/>
  <c r="N639" i="15"/>
  <c r="M639" i="15"/>
  <c r="K639" i="15"/>
  <c r="J639" i="15"/>
  <c r="I639" i="15"/>
  <c r="H639" i="15"/>
  <c r="G639" i="15"/>
  <c r="F639" i="15"/>
  <c r="AF638" i="15"/>
  <c r="AE638" i="15"/>
  <c r="AD638" i="15"/>
  <c r="N638" i="15"/>
  <c r="M638" i="15"/>
  <c r="L638" i="15"/>
  <c r="AF637" i="15"/>
  <c r="AE637" i="15"/>
  <c r="AD637" i="15"/>
  <c r="N637" i="15"/>
  <c r="M637" i="15"/>
  <c r="L637" i="15"/>
  <c r="AF636" i="15"/>
  <c r="AE636" i="15"/>
  <c r="AD636" i="15"/>
  <c r="N636" i="15"/>
  <c r="M636" i="15"/>
  <c r="L636" i="15"/>
  <c r="AF635" i="15"/>
  <c r="AF639" i="15" s="1"/>
  <c r="AE635" i="15"/>
  <c r="AE639" i="15" s="1"/>
  <c r="AD635" i="15"/>
  <c r="AD639" i="15" s="1"/>
  <c r="N635" i="15"/>
  <c r="M635" i="15"/>
  <c r="L635" i="15"/>
  <c r="L639" i="15" s="1"/>
  <c r="AC626" i="15"/>
  <c r="AB626" i="15"/>
  <c r="AA626" i="15"/>
  <c r="Z626" i="15"/>
  <c r="Y626" i="15"/>
  <c r="X626" i="15"/>
  <c r="W626" i="15"/>
  <c r="V626" i="15"/>
  <c r="U626" i="15"/>
  <c r="T626" i="15"/>
  <c r="S626" i="15"/>
  <c r="R626" i="15"/>
  <c r="Q626" i="15"/>
  <c r="P626" i="15"/>
  <c r="O626" i="15"/>
  <c r="K626" i="15"/>
  <c r="J626" i="15"/>
  <c r="I626" i="15"/>
  <c r="H626" i="15"/>
  <c r="G626" i="15"/>
  <c r="F626" i="15"/>
  <c r="AC625" i="15"/>
  <c r="AB625" i="15"/>
  <c r="AA625" i="15"/>
  <c r="Z625" i="15"/>
  <c r="Y625" i="15"/>
  <c r="X625" i="15"/>
  <c r="W625" i="15"/>
  <c r="V625" i="15"/>
  <c r="U625" i="15"/>
  <c r="T625" i="15"/>
  <c r="S625" i="15"/>
  <c r="R625" i="15"/>
  <c r="Q625" i="15"/>
  <c r="P625" i="15"/>
  <c r="O625" i="15"/>
  <c r="K625" i="15"/>
  <c r="J625" i="15"/>
  <c r="I625" i="15"/>
  <c r="H625" i="15"/>
  <c r="G625" i="15"/>
  <c r="F625" i="15"/>
  <c r="AC624" i="15"/>
  <c r="AB624" i="15"/>
  <c r="AA624" i="15"/>
  <c r="Z624" i="15"/>
  <c r="Y624" i="15"/>
  <c r="X624" i="15"/>
  <c r="W624" i="15"/>
  <c r="V624" i="15"/>
  <c r="U624" i="15"/>
  <c r="T624" i="15"/>
  <c r="S624" i="15"/>
  <c r="R624" i="15"/>
  <c r="Q624" i="15"/>
  <c r="P624" i="15"/>
  <c r="O624" i="15"/>
  <c r="K624" i="15"/>
  <c r="J624" i="15"/>
  <c r="I624" i="15"/>
  <c r="H624" i="15"/>
  <c r="G624" i="15"/>
  <c r="F624" i="15"/>
  <c r="AC623" i="15"/>
  <c r="AC627" i="15" s="1"/>
  <c r="AB623" i="15"/>
  <c r="AB627" i="15" s="1"/>
  <c r="AA623" i="15"/>
  <c r="AA627" i="15" s="1"/>
  <c r="Z623" i="15"/>
  <c r="Z627" i="15" s="1"/>
  <c r="Y623" i="15"/>
  <c r="Y627" i="15" s="1"/>
  <c r="X623" i="15"/>
  <c r="X627" i="15" s="1"/>
  <c r="W623" i="15"/>
  <c r="W627" i="15" s="1"/>
  <c r="V623" i="15"/>
  <c r="V627" i="15" s="1"/>
  <c r="U623" i="15"/>
  <c r="U627" i="15" s="1"/>
  <c r="T623" i="15"/>
  <c r="T627" i="15" s="1"/>
  <c r="S623" i="15"/>
  <c r="S627" i="15" s="1"/>
  <c r="R623" i="15"/>
  <c r="R627" i="15" s="1"/>
  <c r="Q623" i="15"/>
  <c r="Q627" i="15" s="1"/>
  <c r="P623" i="15"/>
  <c r="P627" i="15" s="1"/>
  <c r="O623" i="15"/>
  <c r="O627" i="15" s="1"/>
  <c r="K623" i="15"/>
  <c r="K627" i="15" s="1"/>
  <c r="J623" i="15"/>
  <c r="J627" i="15" s="1"/>
  <c r="I623" i="15"/>
  <c r="I627" i="15" s="1"/>
  <c r="H623" i="15"/>
  <c r="H627" i="15" s="1"/>
  <c r="G623" i="15"/>
  <c r="G627" i="15" s="1"/>
  <c r="F623" i="15"/>
  <c r="F627" i="15" s="1"/>
  <c r="AM622" i="15"/>
  <c r="AC622" i="15"/>
  <c r="AB622" i="15"/>
  <c r="AA622" i="15"/>
  <c r="Z622" i="15"/>
  <c r="Y622" i="15"/>
  <c r="X622" i="15"/>
  <c r="W622" i="15"/>
  <c r="V622" i="15"/>
  <c r="U622" i="15"/>
  <c r="T622" i="15"/>
  <c r="S622" i="15"/>
  <c r="R622" i="15"/>
  <c r="Q622" i="15"/>
  <c r="P622" i="15"/>
  <c r="O622" i="15"/>
  <c r="N622" i="15"/>
  <c r="K622" i="15"/>
  <c r="J622" i="15"/>
  <c r="I622" i="15"/>
  <c r="H622" i="15"/>
  <c r="G622" i="15"/>
  <c r="F622" i="15"/>
  <c r="E622" i="15"/>
  <c r="D622" i="15"/>
  <c r="C622" i="15"/>
  <c r="AL621" i="15"/>
  <c r="AI621" i="15"/>
  <c r="AH621" i="15"/>
  <c r="AF621" i="15"/>
  <c r="AE621" i="15"/>
  <c r="AD621" i="15"/>
  <c r="N621" i="15"/>
  <c r="M621" i="15"/>
  <c r="L621" i="15"/>
  <c r="AL620" i="15"/>
  <c r="AI620" i="15"/>
  <c r="AH620" i="15"/>
  <c r="AF620" i="15"/>
  <c r="AE620" i="15"/>
  <c r="AD620" i="15"/>
  <c r="N620" i="15"/>
  <c r="M620" i="15"/>
  <c r="L620" i="15"/>
  <c r="AL619" i="15"/>
  <c r="AI619" i="15"/>
  <c r="AH619" i="15"/>
  <c r="AF619" i="15"/>
  <c r="AE619" i="15"/>
  <c r="AD619" i="15"/>
  <c r="N619" i="15"/>
  <c r="M619" i="15"/>
  <c r="L619" i="15"/>
  <c r="AL618" i="15"/>
  <c r="AI618" i="15"/>
  <c r="AH618" i="15"/>
  <c r="AF618" i="15"/>
  <c r="AF622" i="15" s="1"/>
  <c r="AE618" i="15"/>
  <c r="AD618" i="15"/>
  <c r="N618" i="15"/>
  <c r="M618" i="15"/>
  <c r="M622" i="15" s="1"/>
  <c r="L618" i="15"/>
  <c r="L622" i="15" s="1"/>
  <c r="AM617" i="15"/>
  <c r="AC617" i="15"/>
  <c r="AB617" i="15"/>
  <c r="AA617" i="15"/>
  <c r="Z617" i="15"/>
  <c r="Y617" i="15"/>
  <c r="X617" i="15"/>
  <c r="W617" i="15"/>
  <c r="V617" i="15"/>
  <c r="U617" i="15"/>
  <c r="T617" i="15"/>
  <c r="S617" i="15"/>
  <c r="R617" i="15"/>
  <c r="Q617" i="15"/>
  <c r="P617" i="15"/>
  <c r="O617" i="15"/>
  <c r="K617" i="15"/>
  <c r="J617" i="15"/>
  <c r="I617" i="15"/>
  <c r="H617" i="15"/>
  <c r="G617" i="15"/>
  <c r="F617" i="15"/>
  <c r="E617" i="15"/>
  <c r="D617" i="15"/>
  <c r="C617" i="15"/>
  <c r="AG616" i="15"/>
  <c r="AF616" i="15"/>
  <c r="AI616" i="15" s="1"/>
  <c r="AE616" i="15"/>
  <c r="AH616" i="15" s="1"/>
  <c r="AD616" i="15"/>
  <c r="N616" i="15"/>
  <c r="M616" i="15"/>
  <c r="L616" i="15"/>
  <c r="AJ616" i="15" s="1"/>
  <c r="AG615" i="15"/>
  <c r="AF615" i="15"/>
  <c r="AI615" i="15" s="1"/>
  <c r="AE615" i="15"/>
  <c r="AH615" i="15" s="1"/>
  <c r="AD615" i="15"/>
  <c r="N615" i="15"/>
  <c r="M615" i="15"/>
  <c r="AK615" i="15" s="1"/>
  <c r="L615" i="15"/>
  <c r="AJ615" i="15" s="1"/>
  <c r="AI614" i="15"/>
  <c r="AG614" i="15"/>
  <c r="AF614" i="15"/>
  <c r="AE614" i="15"/>
  <c r="AH614" i="15" s="1"/>
  <c r="AD614" i="15"/>
  <c r="N614" i="15"/>
  <c r="AL614" i="15" s="1"/>
  <c r="M614" i="15"/>
  <c r="L614" i="15"/>
  <c r="AJ614" i="15" s="1"/>
  <c r="AI613" i="15"/>
  <c r="AG613" i="15"/>
  <c r="AG617" i="15" s="1"/>
  <c r="AF613" i="15"/>
  <c r="AE613" i="15"/>
  <c r="AH613" i="15" s="1"/>
  <c r="AH617" i="15" s="1"/>
  <c r="AD613" i="15"/>
  <c r="AD617" i="15" s="1"/>
  <c r="N613" i="15"/>
  <c r="M613" i="15"/>
  <c r="L613" i="15"/>
  <c r="L617" i="15" s="1"/>
  <c r="AM612" i="15"/>
  <c r="AC612" i="15"/>
  <c r="AB612" i="15"/>
  <c r="AA612" i="15"/>
  <c r="Z612" i="15"/>
  <c r="Y612" i="15"/>
  <c r="X612" i="15"/>
  <c r="W612" i="15"/>
  <c r="V612" i="15"/>
  <c r="U612" i="15"/>
  <c r="T612" i="15"/>
  <c r="S612" i="15"/>
  <c r="R612" i="15"/>
  <c r="Q612" i="15"/>
  <c r="P612" i="15"/>
  <c r="O612" i="15"/>
  <c r="L612" i="15"/>
  <c r="K612" i="15"/>
  <c r="J612" i="15"/>
  <c r="I612" i="15"/>
  <c r="H612" i="15"/>
  <c r="G612" i="15"/>
  <c r="F612" i="15"/>
  <c r="E612" i="15"/>
  <c r="D612" i="15"/>
  <c r="C612" i="15"/>
  <c r="AJ611" i="15"/>
  <c r="AH611" i="15"/>
  <c r="AG611" i="15"/>
  <c r="AF611" i="15"/>
  <c r="AI611" i="15" s="1"/>
  <c r="AE611" i="15"/>
  <c r="AD611" i="15"/>
  <c r="N611" i="15"/>
  <c r="M611" i="15"/>
  <c r="AK611" i="15" s="1"/>
  <c r="L611" i="15"/>
  <c r="AH610" i="15"/>
  <c r="AG610" i="15"/>
  <c r="AJ610" i="15" s="1"/>
  <c r="AF610" i="15"/>
  <c r="AI610" i="15" s="1"/>
  <c r="AE610" i="15"/>
  <c r="AD610" i="15"/>
  <c r="N610" i="15"/>
  <c r="AL610" i="15" s="1"/>
  <c r="M610" i="15"/>
  <c r="AK610" i="15" s="1"/>
  <c r="L610" i="15"/>
  <c r="AJ609" i="15"/>
  <c r="AH609" i="15"/>
  <c r="AG609" i="15"/>
  <c r="AF609" i="15"/>
  <c r="AI609" i="15" s="1"/>
  <c r="AE609" i="15"/>
  <c r="AD609" i="15"/>
  <c r="N609" i="15"/>
  <c r="M609" i="15"/>
  <c r="AK609" i="15" s="1"/>
  <c r="L609" i="15"/>
  <c r="AH608" i="15"/>
  <c r="AH612" i="15" s="1"/>
  <c r="AF608" i="15"/>
  <c r="AI608" i="15" s="1"/>
  <c r="AE608" i="15"/>
  <c r="AE612" i="15" s="1"/>
  <c r="AD608" i="15"/>
  <c r="AD612" i="15" s="1"/>
  <c r="N608" i="15"/>
  <c r="M608" i="15"/>
  <c r="AK608" i="15" s="1"/>
  <c r="AK612" i="15" s="1"/>
  <c r="L608" i="15"/>
  <c r="AM607" i="15"/>
  <c r="AC607" i="15"/>
  <c r="AB607" i="15"/>
  <c r="AA607" i="15"/>
  <c r="Z607" i="15"/>
  <c r="Y607" i="15"/>
  <c r="X607" i="15"/>
  <c r="W607" i="15"/>
  <c r="V607" i="15"/>
  <c r="U607" i="15"/>
  <c r="T607" i="15"/>
  <c r="S607" i="15"/>
  <c r="R607" i="15"/>
  <c r="Q607" i="15"/>
  <c r="P607" i="15"/>
  <c r="O607" i="15"/>
  <c r="M607" i="15"/>
  <c r="K607" i="15"/>
  <c r="J607" i="15"/>
  <c r="I607" i="15"/>
  <c r="H607" i="15"/>
  <c r="G607" i="15"/>
  <c r="F607" i="15"/>
  <c r="E607" i="15"/>
  <c r="D607" i="15"/>
  <c r="C607" i="15"/>
  <c r="AI606" i="15"/>
  <c r="AG606" i="15"/>
  <c r="AF606" i="15"/>
  <c r="AE606" i="15"/>
  <c r="AD606" i="15"/>
  <c r="N606" i="15"/>
  <c r="AL606" i="15" s="1"/>
  <c r="M606" i="15"/>
  <c r="L606" i="15"/>
  <c r="AJ606" i="15" s="1"/>
  <c r="AI605" i="15"/>
  <c r="AI607" i="15" s="1"/>
  <c r="AH605" i="15"/>
  <c r="AF605" i="15"/>
  <c r="AE605" i="15"/>
  <c r="AK605" i="15" s="1"/>
  <c r="AD605" i="15"/>
  <c r="AG605" i="15" s="1"/>
  <c r="N605" i="15"/>
  <c r="AL605" i="15" s="1"/>
  <c r="M605" i="15"/>
  <c r="L605" i="15"/>
  <c r="AI604" i="15"/>
  <c r="AH604" i="15"/>
  <c r="AG604" i="15"/>
  <c r="AF604" i="15"/>
  <c r="AE604" i="15"/>
  <c r="AE607" i="15" s="1"/>
  <c r="AD604" i="15"/>
  <c r="AD607" i="15" s="1"/>
  <c r="N604" i="15"/>
  <c r="AL604" i="15" s="1"/>
  <c r="M604" i="15"/>
  <c r="L604" i="15"/>
  <c r="AK603" i="15"/>
  <c r="AI603" i="15"/>
  <c r="AH603" i="15"/>
  <c r="AG603" i="15"/>
  <c r="AG607" i="15" s="1"/>
  <c r="AF603" i="15"/>
  <c r="AF607" i="15" s="1"/>
  <c r="AE603" i="15"/>
  <c r="AD603" i="15"/>
  <c r="N603" i="15"/>
  <c r="N607" i="15" s="1"/>
  <c r="M603" i="15"/>
  <c r="L603" i="15"/>
  <c r="AM602" i="15"/>
  <c r="AF602" i="15"/>
  <c r="AC602" i="15"/>
  <c r="AB602" i="15"/>
  <c r="AA602" i="15"/>
  <c r="Z602" i="15"/>
  <c r="Y602" i="15"/>
  <c r="X602" i="15"/>
  <c r="W602" i="15"/>
  <c r="V602" i="15"/>
  <c r="U602" i="15"/>
  <c r="T602" i="15"/>
  <c r="S602" i="15"/>
  <c r="R602" i="15"/>
  <c r="Q602" i="15"/>
  <c r="P602" i="15"/>
  <c r="O602" i="15"/>
  <c r="K602" i="15"/>
  <c r="J602" i="15"/>
  <c r="I602" i="15"/>
  <c r="H602" i="15"/>
  <c r="G602" i="15"/>
  <c r="F602" i="15"/>
  <c r="E602" i="15"/>
  <c r="D602" i="15"/>
  <c r="C602" i="15"/>
  <c r="AL601" i="15"/>
  <c r="AI601" i="15"/>
  <c r="AH601" i="15"/>
  <c r="AF601" i="15"/>
  <c r="AE601" i="15"/>
  <c r="AD601" i="15"/>
  <c r="AG601" i="15" s="1"/>
  <c r="N601" i="15"/>
  <c r="M601" i="15"/>
  <c r="AK601" i="15" s="1"/>
  <c r="L601" i="15"/>
  <c r="AJ601" i="15" s="1"/>
  <c r="AL600" i="15"/>
  <c r="AI600" i="15"/>
  <c r="AH600" i="15"/>
  <c r="AF600" i="15"/>
  <c r="AE600" i="15"/>
  <c r="AD600" i="15"/>
  <c r="AG600" i="15" s="1"/>
  <c r="N600" i="15"/>
  <c r="M600" i="15"/>
  <c r="AK600" i="15" s="1"/>
  <c r="L600" i="15"/>
  <c r="AL599" i="15"/>
  <c r="AI599" i="15"/>
  <c r="AH599" i="15"/>
  <c r="AF599" i="15"/>
  <c r="AE599" i="15"/>
  <c r="AD599" i="15"/>
  <c r="AG599" i="15" s="1"/>
  <c r="N599" i="15"/>
  <c r="M599" i="15"/>
  <c r="AK599" i="15" s="1"/>
  <c r="L599" i="15"/>
  <c r="AL598" i="15"/>
  <c r="AL602" i="15" s="1"/>
  <c r="AI598" i="15"/>
  <c r="AI602" i="15" s="1"/>
  <c r="AH598" i="15"/>
  <c r="AH602" i="15" s="1"/>
  <c r="AF598" i="15"/>
  <c r="AE598" i="15"/>
  <c r="AE602" i="15" s="1"/>
  <c r="AD598" i="15"/>
  <c r="AD602" i="15" s="1"/>
  <c r="N598" i="15"/>
  <c r="N602" i="15" s="1"/>
  <c r="M598" i="15"/>
  <c r="M602" i="15" s="1"/>
  <c r="L598" i="15"/>
  <c r="L602" i="15" s="1"/>
  <c r="AM597" i="15"/>
  <c r="AC597" i="15"/>
  <c r="AB597" i="15"/>
  <c r="AA597" i="15"/>
  <c r="Z597" i="15"/>
  <c r="Y597" i="15"/>
  <c r="X597" i="15"/>
  <c r="W597" i="15"/>
  <c r="V597" i="15"/>
  <c r="U597" i="15"/>
  <c r="T597" i="15"/>
  <c r="S597" i="15"/>
  <c r="R597" i="15"/>
  <c r="Q597" i="15"/>
  <c r="P597" i="15"/>
  <c r="O597" i="15"/>
  <c r="K597" i="15"/>
  <c r="J597" i="15"/>
  <c r="I597" i="15"/>
  <c r="H597" i="15"/>
  <c r="G597" i="15"/>
  <c r="F597" i="15"/>
  <c r="E597" i="15"/>
  <c r="D597" i="15"/>
  <c r="C597" i="15"/>
  <c r="AI596" i="15"/>
  <c r="AG596" i="15"/>
  <c r="AF596" i="15"/>
  <c r="AE596" i="15"/>
  <c r="AH596" i="15" s="1"/>
  <c r="AD596" i="15"/>
  <c r="N596" i="15"/>
  <c r="AL596" i="15" s="1"/>
  <c r="M596" i="15"/>
  <c r="AK596" i="15" s="1"/>
  <c r="L596" i="15"/>
  <c r="AJ596" i="15" s="1"/>
  <c r="AI595" i="15"/>
  <c r="AG595" i="15"/>
  <c r="AF595" i="15"/>
  <c r="AE595" i="15"/>
  <c r="AH595" i="15" s="1"/>
  <c r="AD595" i="15"/>
  <c r="N595" i="15"/>
  <c r="AL595" i="15" s="1"/>
  <c r="M595" i="15"/>
  <c r="L595" i="15"/>
  <c r="AJ595" i="15" s="1"/>
  <c r="AI594" i="15"/>
  <c r="AG594" i="15"/>
  <c r="AF594" i="15"/>
  <c r="AE594" i="15"/>
  <c r="AH594" i="15" s="1"/>
  <c r="AD594" i="15"/>
  <c r="N594" i="15"/>
  <c r="AL594" i="15" s="1"/>
  <c r="M594" i="15"/>
  <c r="L594" i="15"/>
  <c r="AJ594" i="15" s="1"/>
  <c r="AI593" i="15"/>
  <c r="AI597" i="15" s="1"/>
  <c r="AG593" i="15"/>
  <c r="AG597" i="15" s="1"/>
  <c r="AF593" i="15"/>
  <c r="AF597" i="15" s="1"/>
  <c r="AE593" i="15"/>
  <c r="AE597" i="15" s="1"/>
  <c r="AD593" i="15"/>
  <c r="AD597" i="15" s="1"/>
  <c r="N593" i="15"/>
  <c r="N597" i="15" s="1"/>
  <c r="M593" i="15"/>
  <c r="M597" i="15" s="1"/>
  <c r="L593" i="15"/>
  <c r="L597" i="15" s="1"/>
  <c r="AM592" i="15"/>
  <c r="AC592" i="15"/>
  <c r="AB592" i="15"/>
  <c r="AA592" i="15"/>
  <c r="Z592" i="15"/>
  <c r="Y592" i="15"/>
  <c r="X592" i="15"/>
  <c r="W592" i="15"/>
  <c r="V592" i="15"/>
  <c r="U592" i="15"/>
  <c r="T592" i="15"/>
  <c r="S592" i="15"/>
  <c r="R592" i="15"/>
  <c r="Q592" i="15"/>
  <c r="P592" i="15"/>
  <c r="O592" i="15"/>
  <c r="L592" i="15"/>
  <c r="K592" i="15"/>
  <c r="J592" i="15"/>
  <c r="I592" i="15"/>
  <c r="H592" i="15"/>
  <c r="G592" i="15"/>
  <c r="F592" i="15"/>
  <c r="E592" i="15"/>
  <c r="D592" i="15"/>
  <c r="C592" i="15"/>
  <c r="AJ591" i="15"/>
  <c r="AH591" i="15"/>
  <c r="AG591" i="15"/>
  <c r="AF591" i="15"/>
  <c r="AI591" i="15" s="1"/>
  <c r="AE591" i="15"/>
  <c r="AD591" i="15"/>
  <c r="N591" i="15"/>
  <c r="M591" i="15"/>
  <c r="AK591" i="15" s="1"/>
  <c r="L591" i="15"/>
  <c r="AJ590" i="15"/>
  <c r="AH590" i="15"/>
  <c r="AG590" i="15"/>
  <c r="AF590" i="15"/>
  <c r="AI590" i="15" s="1"/>
  <c r="AE590" i="15"/>
  <c r="AD590" i="15"/>
  <c r="N590" i="15"/>
  <c r="M590" i="15"/>
  <c r="AK590" i="15" s="1"/>
  <c r="L590" i="15"/>
  <c r="AJ589" i="15"/>
  <c r="AH589" i="15"/>
  <c r="AG589" i="15"/>
  <c r="AF589" i="15"/>
  <c r="AI589" i="15" s="1"/>
  <c r="AE589" i="15"/>
  <c r="AD589" i="15"/>
  <c r="N589" i="15"/>
  <c r="AL589" i="15" s="1"/>
  <c r="M589" i="15"/>
  <c r="AK589" i="15" s="1"/>
  <c r="L589" i="15"/>
  <c r="AJ588" i="15"/>
  <c r="AJ592" i="15" s="1"/>
  <c r="AH588" i="15"/>
  <c r="AH592" i="15" s="1"/>
  <c r="AG588" i="15"/>
  <c r="AG592" i="15" s="1"/>
  <c r="AF588" i="15"/>
  <c r="AF592" i="15" s="1"/>
  <c r="AE588" i="15"/>
  <c r="AE592" i="15" s="1"/>
  <c r="AD588" i="15"/>
  <c r="AD592" i="15" s="1"/>
  <c r="N588" i="15"/>
  <c r="N592" i="15" s="1"/>
  <c r="M588" i="15"/>
  <c r="M592" i="15" s="1"/>
  <c r="L588" i="15"/>
  <c r="AI587" i="15"/>
  <c r="AH587" i="15"/>
  <c r="AG587" i="15"/>
  <c r="AC587" i="15"/>
  <c r="AB587" i="15"/>
  <c r="AA587" i="15"/>
  <c r="Z587" i="15"/>
  <c r="Y587" i="15"/>
  <c r="X587" i="15"/>
  <c r="W587" i="15"/>
  <c r="V587" i="15"/>
  <c r="U587" i="15"/>
  <c r="T587" i="15"/>
  <c r="S587" i="15"/>
  <c r="R587" i="15"/>
  <c r="Q587" i="15"/>
  <c r="P587" i="15"/>
  <c r="O587" i="15"/>
  <c r="M587" i="15"/>
  <c r="K587" i="15"/>
  <c r="J587" i="15"/>
  <c r="I587" i="15"/>
  <c r="H587" i="15"/>
  <c r="G587" i="15"/>
  <c r="F587" i="15"/>
  <c r="E587" i="15"/>
  <c r="D587" i="15"/>
  <c r="C587" i="15"/>
  <c r="AN586" i="15"/>
  <c r="AK586" i="15"/>
  <c r="AJ586" i="15"/>
  <c r="AF586" i="15"/>
  <c r="AE586" i="15"/>
  <c r="AD586" i="15"/>
  <c r="N586" i="15"/>
  <c r="AL586" i="15" s="1"/>
  <c r="M586" i="15"/>
  <c r="L586" i="15"/>
  <c r="AM586" i="15" s="1"/>
  <c r="AN585" i="15"/>
  <c r="AK585" i="15"/>
  <c r="AJ585" i="15"/>
  <c r="AF585" i="15"/>
  <c r="AE585" i="15"/>
  <c r="AD585" i="15"/>
  <c r="N585" i="15"/>
  <c r="AL585" i="15" s="1"/>
  <c r="M585" i="15"/>
  <c r="L585" i="15"/>
  <c r="AM585" i="15" s="1"/>
  <c r="AN584" i="15"/>
  <c r="AK584" i="15"/>
  <c r="AJ584" i="15"/>
  <c r="AF584" i="15"/>
  <c r="AE584" i="15"/>
  <c r="AD584" i="15"/>
  <c r="N584" i="15"/>
  <c r="AL584" i="15" s="1"/>
  <c r="M584" i="15"/>
  <c r="L584" i="15"/>
  <c r="AM584" i="15" s="1"/>
  <c r="AN583" i="15"/>
  <c r="AK583" i="15"/>
  <c r="AK587" i="15" s="1"/>
  <c r="AJ583" i="15"/>
  <c r="AJ587" i="15" s="1"/>
  <c r="AF583" i="15"/>
  <c r="AF587" i="15" s="1"/>
  <c r="AE583" i="15"/>
  <c r="AE587" i="15" s="1"/>
  <c r="AD583" i="15"/>
  <c r="AD587" i="15" s="1"/>
  <c r="N583" i="15"/>
  <c r="AL583" i="15" s="1"/>
  <c r="AL587" i="15" s="1"/>
  <c r="M583" i="15"/>
  <c r="L583" i="15"/>
  <c r="L587" i="15" s="1"/>
  <c r="AI582" i="15"/>
  <c r="AH582" i="15"/>
  <c r="AG582" i="15"/>
  <c r="AE582" i="15"/>
  <c r="AC582" i="15"/>
  <c r="AB582" i="15"/>
  <c r="AA582" i="15"/>
  <c r="Z582" i="15"/>
  <c r="Y582" i="15"/>
  <c r="X582" i="15"/>
  <c r="W582" i="15"/>
  <c r="V582" i="15"/>
  <c r="U582" i="15"/>
  <c r="T582" i="15"/>
  <c r="S582" i="15"/>
  <c r="R582" i="15"/>
  <c r="Q582" i="15"/>
  <c r="P582" i="15"/>
  <c r="O582" i="15"/>
  <c r="L582" i="15"/>
  <c r="K582" i="15"/>
  <c r="J582" i="15"/>
  <c r="I582" i="15"/>
  <c r="H582" i="15"/>
  <c r="G582" i="15"/>
  <c r="F582" i="15"/>
  <c r="AF581" i="15"/>
  <c r="AE581" i="15"/>
  <c r="AD581" i="15"/>
  <c r="N581" i="15"/>
  <c r="M581" i="15"/>
  <c r="L581" i="15"/>
  <c r="AF580" i="15"/>
  <c r="AE580" i="15"/>
  <c r="AD580" i="15"/>
  <c r="N580" i="15"/>
  <c r="M580" i="15"/>
  <c r="L580" i="15"/>
  <c r="AF579" i="15"/>
  <c r="AE579" i="15"/>
  <c r="AD579" i="15"/>
  <c r="N579" i="15"/>
  <c r="M579" i="15"/>
  <c r="L579" i="15"/>
  <c r="AF578" i="15"/>
  <c r="AF582" i="15" s="1"/>
  <c r="AE578" i="15"/>
  <c r="AD578" i="15"/>
  <c r="AD582" i="15" s="1"/>
  <c r="N578" i="15"/>
  <c r="N582" i="15" s="1"/>
  <c r="M578" i="15"/>
  <c r="M582" i="15" s="1"/>
  <c r="L578" i="15"/>
  <c r="AC569" i="15"/>
  <c r="AB569" i="15"/>
  <c r="AA569" i="15"/>
  <c r="Z569" i="15"/>
  <c r="Y569" i="15"/>
  <c r="X569" i="15"/>
  <c r="W569" i="15"/>
  <c r="V569" i="15"/>
  <c r="U569" i="15"/>
  <c r="T569" i="15"/>
  <c r="S569" i="15"/>
  <c r="R569" i="15"/>
  <c r="Q569" i="15"/>
  <c r="P569" i="15"/>
  <c r="O569" i="15"/>
  <c r="K569" i="15"/>
  <c r="J569" i="15"/>
  <c r="I569" i="15"/>
  <c r="H569" i="15"/>
  <c r="G569" i="15"/>
  <c r="F569" i="15"/>
  <c r="AC568" i="15"/>
  <c r="AB568" i="15"/>
  <c r="AA568" i="15"/>
  <c r="Z568" i="15"/>
  <c r="Y568" i="15"/>
  <c r="X568" i="15"/>
  <c r="W568" i="15"/>
  <c r="V568" i="15"/>
  <c r="U568" i="15"/>
  <c r="T568" i="15"/>
  <c r="S568" i="15"/>
  <c r="R568" i="15"/>
  <c r="Q568" i="15"/>
  <c r="P568" i="15"/>
  <c r="O568" i="15"/>
  <c r="K568" i="15"/>
  <c r="J568" i="15"/>
  <c r="I568" i="15"/>
  <c r="H568" i="15"/>
  <c r="G568" i="15"/>
  <c r="F568" i="15"/>
  <c r="AC567" i="15"/>
  <c r="AB567" i="15"/>
  <c r="AA567" i="15"/>
  <c r="Z567" i="15"/>
  <c r="Z570" i="15" s="1"/>
  <c r="Y567" i="15"/>
  <c r="X567" i="15"/>
  <c r="W567" i="15"/>
  <c r="V567" i="15"/>
  <c r="V570" i="15" s="1"/>
  <c r="U567" i="15"/>
  <c r="T567" i="15"/>
  <c r="S567" i="15"/>
  <c r="R567" i="15"/>
  <c r="R570" i="15" s="1"/>
  <c r="Q567" i="15"/>
  <c r="P567" i="15"/>
  <c r="O567" i="15"/>
  <c r="K567" i="15"/>
  <c r="J567" i="15"/>
  <c r="J570" i="15" s="1"/>
  <c r="I567" i="15"/>
  <c r="H567" i="15"/>
  <c r="G567" i="15"/>
  <c r="F567" i="15"/>
  <c r="F570" i="15" s="1"/>
  <c r="AC566" i="15"/>
  <c r="AC570" i="15" s="1"/>
  <c r="AB566" i="15"/>
  <c r="AB570" i="15" s="1"/>
  <c r="AA566" i="15"/>
  <c r="AA570" i="15" s="1"/>
  <c r="Z566" i="15"/>
  <c r="Y566" i="15"/>
  <c r="Y570" i="15" s="1"/>
  <c r="X566" i="15"/>
  <c r="X570" i="15" s="1"/>
  <c r="W566" i="15"/>
  <c r="W570" i="15" s="1"/>
  <c r="V566" i="15"/>
  <c r="U566" i="15"/>
  <c r="U570" i="15" s="1"/>
  <c r="T566" i="15"/>
  <c r="T570" i="15" s="1"/>
  <c r="S566" i="15"/>
  <c r="S570" i="15" s="1"/>
  <c r="R566" i="15"/>
  <c r="Q566" i="15"/>
  <c r="Q570" i="15" s="1"/>
  <c r="P566" i="15"/>
  <c r="P570" i="15" s="1"/>
  <c r="O566" i="15"/>
  <c r="O570" i="15" s="1"/>
  <c r="K566" i="15"/>
  <c r="K570" i="15" s="1"/>
  <c r="J566" i="15"/>
  <c r="I566" i="15"/>
  <c r="I570" i="15" s="1"/>
  <c r="H566" i="15"/>
  <c r="H570" i="15" s="1"/>
  <c r="G566" i="15"/>
  <c r="G570" i="15" s="1"/>
  <c r="F566" i="15"/>
  <c r="AM565" i="15"/>
  <c r="AC565" i="15"/>
  <c r="AB565" i="15"/>
  <c r="AA565" i="15"/>
  <c r="Z565" i="15"/>
  <c r="Y565" i="15"/>
  <c r="X565" i="15"/>
  <c r="W565" i="15"/>
  <c r="V565" i="15"/>
  <c r="U565" i="15"/>
  <c r="T565" i="15"/>
  <c r="S565" i="15"/>
  <c r="R565" i="15"/>
  <c r="Q565" i="15"/>
  <c r="P565" i="15"/>
  <c r="O565" i="15"/>
  <c r="L565" i="15"/>
  <c r="K565" i="15"/>
  <c r="J565" i="15"/>
  <c r="I565" i="15"/>
  <c r="H565" i="15"/>
  <c r="G565" i="15"/>
  <c r="F565" i="15"/>
  <c r="E565" i="15"/>
  <c r="D565" i="15"/>
  <c r="C565" i="15"/>
  <c r="AH564" i="15"/>
  <c r="AG564" i="15"/>
  <c r="AJ564" i="15" s="1"/>
  <c r="AF564" i="15"/>
  <c r="AE564" i="15"/>
  <c r="AD564" i="15"/>
  <c r="N564" i="15"/>
  <c r="M564" i="15"/>
  <c r="L564" i="15"/>
  <c r="AJ563" i="15"/>
  <c r="AH563" i="15"/>
  <c r="AG563" i="15"/>
  <c r="AF563" i="15"/>
  <c r="AE563" i="15"/>
  <c r="AD563" i="15"/>
  <c r="N563" i="15"/>
  <c r="M563" i="15"/>
  <c r="L563" i="15"/>
  <c r="AH562" i="15"/>
  <c r="AG562" i="15"/>
  <c r="AG565" i="15" s="1"/>
  <c r="AF562" i="15"/>
  <c r="AE562" i="15"/>
  <c r="AD562" i="15"/>
  <c r="N562" i="15"/>
  <c r="M562" i="15"/>
  <c r="L562" i="15"/>
  <c r="AJ561" i="15"/>
  <c r="AH561" i="15"/>
  <c r="AH565" i="15" s="1"/>
  <c r="AG561" i="15"/>
  <c r="AF561" i="15"/>
  <c r="AF565" i="15" s="1"/>
  <c r="AE561" i="15"/>
  <c r="AE565" i="15" s="1"/>
  <c r="AD561" i="15"/>
  <c r="AD565" i="15" s="1"/>
  <c r="N561" i="15"/>
  <c r="M561" i="15"/>
  <c r="M565" i="15" s="1"/>
  <c r="L561" i="15"/>
  <c r="AM560" i="15"/>
  <c r="AC560" i="15"/>
  <c r="AB560" i="15"/>
  <c r="AA560" i="15"/>
  <c r="Z560" i="15"/>
  <c r="Y560" i="15"/>
  <c r="X560" i="15"/>
  <c r="W560" i="15"/>
  <c r="V560" i="15"/>
  <c r="U560" i="15"/>
  <c r="T560" i="15"/>
  <c r="S560" i="15"/>
  <c r="R560" i="15"/>
  <c r="Q560" i="15"/>
  <c r="P560" i="15"/>
  <c r="O560" i="15"/>
  <c r="M560" i="15"/>
  <c r="K560" i="15"/>
  <c r="J560" i="15"/>
  <c r="I560" i="15"/>
  <c r="H560" i="15"/>
  <c r="G560" i="15"/>
  <c r="F560" i="15"/>
  <c r="E560" i="15"/>
  <c r="D560" i="15"/>
  <c r="C560" i="15"/>
  <c r="AI559" i="15"/>
  <c r="AG559" i="15"/>
  <c r="AF559" i="15"/>
  <c r="AE559" i="15"/>
  <c r="AD559" i="15"/>
  <c r="N559" i="15"/>
  <c r="AL559" i="15" s="1"/>
  <c r="M559" i="15"/>
  <c r="L559" i="15"/>
  <c r="AI558" i="15"/>
  <c r="AI560" i="15" s="1"/>
  <c r="AH558" i="15"/>
  <c r="AF558" i="15"/>
  <c r="AE558" i="15"/>
  <c r="AD558" i="15"/>
  <c r="AG558" i="15" s="1"/>
  <c r="N558" i="15"/>
  <c r="AL558" i="15" s="1"/>
  <c r="M558" i="15"/>
  <c r="L558" i="15"/>
  <c r="AI557" i="15"/>
  <c r="AH557" i="15"/>
  <c r="AF557" i="15"/>
  <c r="AE557" i="15"/>
  <c r="AK557" i="15" s="1"/>
  <c r="AD557" i="15"/>
  <c r="AD560" i="15" s="1"/>
  <c r="N557" i="15"/>
  <c r="AL557" i="15" s="1"/>
  <c r="M557" i="15"/>
  <c r="L557" i="15"/>
  <c r="AK556" i="15"/>
  <c r="AI556" i="15"/>
  <c r="AH556" i="15"/>
  <c r="AG556" i="15"/>
  <c r="AF556" i="15"/>
  <c r="AF560" i="15" s="1"/>
  <c r="AE556" i="15"/>
  <c r="AD556" i="15"/>
  <c r="N556" i="15"/>
  <c r="N560" i="15" s="1"/>
  <c r="M556" i="15"/>
  <c r="L556" i="15"/>
  <c r="AM555" i="15"/>
  <c r="AC555" i="15"/>
  <c r="AB555" i="15"/>
  <c r="AA555" i="15"/>
  <c r="Z555" i="15"/>
  <c r="Y555" i="15"/>
  <c r="X555" i="15"/>
  <c r="W555" i="15"/>
  <c r="V555" i="15"/>
  <c r="U555" i="15"/>
  <c r="T555" i="15"/>
  <c r="S555" i="15"/>
  <c r="R555" i="15"/>
  <c r="Q555" i="15"/>
  <c r="P555" i="15"/>
  <c r="O555" i="15"/>
  <c r="N555" i="15"/>
  <c r="K555" i="15"/>
  <c r="J555" i="15"/>
  <c r="I555" i="15"/>
  <c r="H555" i="15"/>
  <c r="G555" i="15"/>
  <c r="F555" i="15"/>
  <c r="E555" i="15"/>
  <c r="D555" i="15"/>
  <c r="C555" i="15"/>
  <c r="AH554" i="15"/>
  <c r="AF554" i="15"/>
  <c r="AI554" i="15" s="1"/>
  <c r="AE554" i="15"/>
  <c r="AD554" i="15"/>
  <c r="AG554" i="15" s="1"/>
  <c r="N554" i="15"/>
  <c r="M554" i="15"/>
  <c r="AK554" i="15" s="1"/>
  <c r="L554" i="15"/>
  <c r="AJ554" i="15" s="1"/>
  <c r="AI553" i="15"/>
  <c r="AF553" i="15"/>
  <c r="AL553" i="15" s="1"/>
  <c r="AE553" i="15"/>
  <c r="AH553" i="15" s="1"/>
  <c r="AD553" i="15"/>
  <c r="AG553" i="15" s="1"/>
  <c r="N553" i="15"/>
  <c r="M553" i="15"/>
  <c r="L553" i="15"/>
  <c r="AJ553" i="15" s="1"/>
  <c r="AH552" i="15"/>
  <c r="AF552" i="15"/>
  <c r="AI552" i="15" s="1"/>
  <c r="AE552" i="15"/>
  <c r="AD552" i="15"/>
  <c r="AG552" i="15" s="1"/>
  <c r="N552" i="15"/>
  <c r="M552" i="15"/>
  <c r="AK552" i="15" s="1"/>
  <c r="L552" i="15"/>
  <c r="AJ552" i="15" s="1"/>
  <c r="AI551" i="15"/>
  <c r="AI555" i="15" s="1"/>
  <c r="AF551" i="15"/>
  <c r="AL551" i="15" s="1"/>
  <c r="AE551" i="15"/>
  <c r="AE566" i="15" s="1"/>
  <c r="AD551" i="15"/>
  <c r="AG551" i="15" s="1"/>
  <c r="AG555" i="15" s="1"/>
  <c r="N551" i="15"/>
  <c r="M551" i="15"/>
  <c r="L551" i="15"/>
  <c r="L555" i="15" s="1"/>
  <c r="AM550" i="15"/>
  <c r="AC550" i="15"/>
  <c r="AB550" i="15"/>
  <c r="AA550" i="15"/>
  <c r="Z550" i="15"/>
  <c r="Y550" i="15"/>
  <c r="X550" i="15"/>
  <c r="W550" i="15"/>
  <c r="V550" i="15"/>
  <c r="U550" i="15"/>
  <c r="T550" i="15"/>
  <c r="S550" i="15"/>
  <c r="R550" i="15"/>
  <c r="Q550" i="15"/>
  <c r="P550" i="15"/>
  <c r="O550" i="15"/>
  <c r="K550" i="15"/>
  <c r="J550" i="15"/>
  <c r="I550" i="15"/>
  <c r="H550" i="15"/>
  <c r="G550" i="15"/>
  <c r="F550" i="15"/>
  <c r="E550" i="15"/>
  <c r="D550" i="15"/>
  <c r="C550" i="15"/>
  <c r="AI549" i="15"/>
  <c r="AG549" i="15"/>
  <c r="AF549" i="15"/>
  <c r="AE549" i="15"/>
  <c r="AH549" i="15" s="1"/>
  <c r="AD549" i="15"/>
  <c r="N549" i="15"/>
  <c r="AL549" i="15" s="1"/>
  <c r="M549" i="15"/>
  <c r="AK549" i="15" s="1"/>
  <c r="L549" i="15"/>
  <c r="AJ549" i="15" s="1"/>
  <c r="AG548" i="15"/>
  <c r="AF548" i="15"/>
  <c r="AI548" i="15" s="1"/>
  <c r="AE548" i="15"/>
  <c r="AH548" i="15" s="1"/>
  <c r="AD548" i="15"/>
  <c r="N548" i="15"/>
  <c r="M548" i="15"/>
  <c r="AK548" i="15" s="1"/>
  <c r="L548" i="15"/>
  <c r="AJ548" i="15" s="1"/>
  <c r="AI547" i="15"/>
  <c r="AG547" i="15"/>
  <c r="AG550" i="15" s="1"/>
  <c r="AF547" i="15"/>
  <c r="AE547" i="15"/>
  <c r="AH547" i="15" s="1"/>
  <c r="AD547" i="15"/>
  <c r="N547" i="15"/>
  <c r="AL547" i="15" s="1"/>
  <c r="M547" i="15"/>
  <c r="AK547" i="15" s="1"/>
  <c r="L547" i="15"/>
  <c r="AJ547" i="15" s="1"/>
  <c r="AG546" i="15"/>
  <c r="AF546" i="15"/>
  <c r="AF550" i="15" s="1"/>
  <c r="AE546" i="15"/>
  <c r="AH546" i="15" s="1"/>
  <c r="AH550" i="15" s="1"/>
  <c r="AD546" i="15"/>
  <c r="AD550" i="15" s="1"/>
  <c r="N546" i="15"/>
  <c r="M546" i="15"/>
  <c r="M550" i="15" s="1"/>
  <c r="L546" i="15"/>
  <c r="L550" i="15" s="1"/>
  <c r="AM545" i="15"/>
  <c r="AC545" i="15"/>
  <c r="AB545" i="15"/>
  <c r="AA545" i="15"/>
  <c r="Z545" i="15"/>
  <c r="Y545" i="15"/>
  <c r="X545" i="15"/>
  <c r="W545" i="15"/>
  <c r="V545" i="15"/>
  <c r="U545" i="15"/>
  <c r="T545" i="15"/>
  <c r="S545" i="15"/>
  <c r="R545" i="15"/>
  <c r="Q545" i="15"/>
  <c r="P545" i="15"/>
  <c r="O545" i="15"/>
  <c r="K545" i="15"/>
  <c r="J545" i="15"/>
  <c r="I545" i="15"/>
  <c r="H545" i="15"/>
  <c r="G545" i="15"/>
  <c r="F545" i="15"/>
  <c r="E545" i="15"/>
  <c r="D545" i="15"/>
  <c r="C545" i="15"/>
  <c r="AH544" i="15"/>
  <c r="AG544" i="15"/>
  <c r="AF544" i="15"/>
  <c r="AI544" i="15" s="1"/>
  <c r="AE544" i="15"/>
  <c r="AD544" i="15"/>
  <c r="AJ544" i="15" s="1"/>
  <c r="N544" i="15"/>
  <c r="N545" i="15" s="1"/>
  <c r="M544" i="15"/>
  <c r="AK544" i="15" s="1"/>
  <c r="L544" i="15"/>
  <c r="AH543" i="15"/>
  <c r="AG543" i="15"/>
  <c r="AF543" i="15"/>
  <c r="AI543" i="15" s="1"/>
  <c r="AE543" i="15"/>
  <c r="AD543" i="15"/>
  <c r="AJ543" i="15" s="1"/>
  <c r="N543" i="15"/>
  <c r="AL543" i="15" s="1"/>
  <c r="M543" i="15"/>
  <c r="AK543" i="15" s="1"/>
  <c r="L543" i="15"/>
  <c r="AJ542" i="15"/>
  <c r="AH542" i="15"/>
  <c r="AG542" i="15"/>
  <c r="AF542" i="15"/>
  <c r="AI542" i="15" s="1"/>
  <c r="AE542" i="15"/>
  <c r="AD542" i="15"/>
  <c r="N542" i="15"/>
  <c r="AL542" i="15" s="1"/>
  <c r="M542" i="15"/>
  <c r="AK542" i="15" s="1"/>
  <c r="L542" i="15"/>
  <c r="AH541" i="15"/>
  <c r="AH545" i="15" s="1"/>
  <c r="AF541" i="15"/>
  <c r="AI541" i="15" s="1"/>
  <c r="AE541" i="15"/>
  <c r="AE545" i="15" s="1"/>
  <c r="AD541" i="15"/>
  <c r="AD545" i="15" s="1"/>
  <c r="N541" i="15"/>
  <c r="AL541" i="15" s="1"/>
  <c r="M541" i="15"/>
  <c r="AK541" i="15" s="1"/>
  <c r="L541" i="15"/>
  <c r="L545" i="15" s="1"/>
  <c r="AM540" i="15"/>
  <c r="AC540" i="15"/>
  <c r="AB540" i="15"/>
  <c r="AA540" i="15"/>
  <c r="Z540" i="15"/>
  <c r="Y540" i="15"/>
  <c r="X540" i="15"/>
  <c r="W540" i="15"/>
  <c r="V540" i="15"/>
  <c r="U540" i="15"/>
  <c r="T540" i="15"/>
  <c r="S540" i="15"/>
  <c r="R540" i="15"/>
  <c r="Q540" i="15"/>
  <c r="P540" i="15"/>
  <c r="O540" i="15"/>
  <c r="K540" i="15"/>
  <c r="J540" i="15"/>
  <c r="I540" i="15"/>
  <c r="H540" i="15"/>
  <c r="G540" i="15"/>
  <c r="F540" i="15"/>
  <c r="E540" i="15"/>
  <c r="D540" i="15"/>
  <c r="C540" i="15"/>
  <c r="AI539" i="15"/>
  <c r="AG539" i="15"/>
  <c r="AF539" i="15"/>
  <c r="AE539" i="15"/>
  <c r="AH539" i="15" s="1"/>
  <c r="AD539" i="15"/>
  <c r="N539" i="15"/>
  <c r="AL539" i="15" s="1"/>
  <c r="M539" i="15"/>
  <c r="L539" i="15"/>
  <c r="AJ539" i="15" s="1"/>
  <c r="AI538" i="15"/>
  <c r="AG538" i="15"/>
  <c r="AF538" i="15"/>
  <c r="AE538" i="15"/>
  <c r="AH538" i="15" s="1"/>
  <c r="AD538" i="15"/>
  <c r="N538" i="15"/>
  <c r="AL538" i="15" s="1"/>
  <c r="M538" i="15"/>
  <c r="L538" i="15"/>
  <c r="AJ538" i="15" s="1"/>
  <c r="AI537" i="15"/>
  <c r="AG537" i="15"/>
  <c r="AF537" i="15"/>
  <c r="AE537" i="15"/>
  <c r="AH537" i="15" s="1"/>
  <c r="AD537" i="15"/>
  <c r="N537" i="15"/>
  <c r="AL537" i="15" s="1"/>
  <c r="M537" i="15"/>
  <c r="L537" i="15"/>
  <c r="AJ537" i="15" s="1"/>
  <c r="AI536" i="15"/>
  <c r="AI540" i="15" s="1"/>
  <c r="AG536" i="15"/>
  <c r="AG540" i="15" s="1"/>
  <c r="AF536" i="15"/>
  <c r="AF540" i="15" s="1"/>
  <c r="AE536" i="15"/>
  <c r="AE540" i="15" s="1"/>
  <c r="AD536" i="15"/>
  <c r="AD540" i="15" s="1"/>
  <c r="N536" i="15"/>
  <c r="N540" i="15" s="1"/>
  <c r="M536" i="15"/>
  <c r="M540" i="15" s="1"/>
  <c r="L536" i="15"/>
  <c r="L540" i="15" s="1"/>
  <c r="AM535" i="15"/>
  <c r="AC535" i="15"/>
  <c r="AB535" i="15"/>
  <c r="AA535" i="15"/>
  <c r="Z535" i="15"/>
  <c r="Y535" i="15"/>
  <c r="X535" i="15"/>
  <c r="W535" i="15"/>
  <c r="V535" i="15"/>
  <c r="U535" i="15"/>
  <c r="T535" i="15"/>
  <c r="S535" i="15"/>
  <c r="R535" i="15"/>
  <c r="Q535" i="15"/>
  <c r="P535" i="15"/>
  <c r="O535" i="15"/>
  <c r="L535" i="15"/>
  <c r="K535" i="15"/>
  <c r="J535" i="15"/>
  <c r="I535" i="15"/>
  <c r="H535" i="15"/>
  <c r="G535" i="15"/>
  <c r="F535" i="15"/>
  <c r="E535" i="15"/>
  <c r="D535" i="15"/>
  <c r="C535" i="15"/>
  <c r="AJ534" i="15"/>
  <c r="AH534" i="15"/>
  <c r="AG534" i="15"/>
  <c r="AF534" i="15"/>
  <c r="AI534" i="15" s="1"/>
  <c r="AE534" i="15"/>
  <c r="AD534" i="15"/>
  <c r="N534" i="15"/>
  <c r="AL534" i="15" s="1"/>
  <c r="M534" i="15"/>
  <c r="AK534" i="15" s="1"/>
  <c r="L534" i="15"/>
  <c r="AJ533" i="15"/>
  <c r="AH533" i="15"/>
  <c r="AG533" i="15"/>
  <c r="AF533" i="15"/>
  <c r="AI533" i="15" s="1"/>
  <c r="AE533" i="15"/>
  <c r="AD533" i="15"/>
  <c r="N533" i="15"/>
  <c r="M533" i="15"/>
  <c r="AK533" i="15" s="1"/>
  <c r="L533" i="15"/>
  <c r="AJ532" i="15"/>
  <c r="AH532" i="15"/>
  <c r="AG532" i="15"/>
  <c r="AF532" i="15"/>
  <c r="AI532" i="15" s="1"/>
  <c r="AE532" i="15"/>
  <c r="AD532" i="15"/>
  <c r="N532" i="15"/>
  <c r="M532" i="15"/>
  <c r="AK532" i="15" s="1"/>
  <c r="L532" i="15"/>
  <c r="AJ531" i="15"/>
  <c r="AJ535" i="15" s="1"/>
  <c r="AH531" i="15"/>
  <c r="AH535" i="15" s="1"/>
  <c r="AG531" i="15"/>
  <c r="AG535" i="15" s="1"/>
  <c r="AF531" i="15"/>
  <c r="AF535" i="15" s="1"/>
  <c r="AE531" i="15"/>
  <c r="AE535" i="15" s="1"/>
  <c r="AD531" i="15"/>
  <c r="AD535" i="15" s="1"/>
  <c r="N531" i="15"/>
  <c r="N535" i="15" s="1"/>
  <c r="M531" i="15"/>
  <c r="M535" i="15" s="1"/>
  <c r="L531" i="15"/>
  <c r="AK530" i="15"/>
  <c r="AI530" i="15"/>
  <c r="AH530" i="15"/>
  <c r="AG530" i="15"/>
  <c r="AC530" i="15"/>
  <c r="AB530" i="15"/>
  <c r="AA530" i="15"/>
  <c r="Z530" i="15"/>
  <c r="Y530" i="15"/>
  <c r="X530" i="15"/>
  <c r="W530" i="15"/>
  <c r="V530" i="15"/>
  <c r="U530" i="15"/>
  <c r="T530" i="15"/>
  <c r="S530" i="15"/>
  <c r="R530" i="15"/>
  <c r="Q530" i="15"/>
  <c r="P530" i="15"/>
  <c r="O530" i="15"/>
  <c r="M530" i="15"/>
  <c r="K530" i="15"/>
  <c r="J530" i="15"/>
  <c r="I530" i="15"/>
  <c r="H530" i="15"/>
  <c r="G530" i="15"/>
  <c r="F530" i="15"/>
  <c r="E530" i="15"/>
  <c r="D530" i="15"/>
  <c r="C530" i="15"/>
  <c r="AN529" i="15"/>
  <c r="AK529" i="15"/>
  <c r="AJ529" i="15"/>
  <c r="AF529" i="15"/>
  <c r="AE529" i="15"/>
  <c r="AD529" i="15"/>
  <c r="N529" i="15"/>
  <c r="AL529" i="15" s="1"/>
  <c r="M529" i="15"/>
  <c r="L529" i="15"/>
  <c r="AM529" i="15" s="1"/>
  <c r="AN528" i="15"/>
  <c r="AK528" i="15"/>
  <c r="AJ528" i="15"/>
  <c r="AF528" i="15"/>
  <c r="AE528" i="15"/>
  <c r="AD528" i="15"/>
  <c r="N528" i="15"/>
  <c r="AL528" i="15" s="1"/>
  <c r="M528" i="15"/>
  <c r="L528" i="15"/>
  <c r="AM528" i="15" s="1"/>
  <c r="AN527" i="15"/>
  <c r="AK527" i="15"/>
  <c r="AJ527" i="15"/>
  <c r="AF527" i="15"/>
  <c r="AE527" i="15"/>
  <c r="AD527" i="15"/>
  <c r="N527" i="15"/>
  <c r="AL527" i="15" s="1"/>
  <c r="M527" i="15"/>
  <c r="L527" i="15"/>
  <c r="AM527" i="15" s="1"/>
  <c r="AN526" i="15"/>
  <c r="AK526" i="15"/>
  <c r="AJ526" i="15"/>
  <c r="AJ530" i="15" s="1"/>
  <c r="AF526" i="15"/>
  <c r="AF530" i="15" s="1"/>
  <c r="AE526" i="15"/>
  <c r="AE530" i="15" s="1"/>
  <c r="AD526" i="15"/>
  <c r="AD530" i="15" s="1"/>
  <c r="N526" i="15"/>
  <c r="AL526" i="15" s="1"/>
  <c r="AL530" i="15" s="1"/>
  <c r="M526" i="15"/>
  <c r="L526" i="15"/>
  <c r="L530" i="15" s="1"/>
  <c r="AI525" i="15"/>
  <c r="AH525" i="15"/>
  <c r="AG525" i="15"/>
  <c r="AE525" i="15"/>
  <c r="AC525" i="15"/>
  <c r="AB525" i="15"/>
  <c r="AA525" i="15"/>
  <c r="Z525" i="15"/>
  <c r="Y525" i="15"/>
  <c r="X525" i="15"/>
  <c r="W525" i="15"/>
  <c r="V525" i="15"/>
  <c r="U525" i="15"/>
  <c r="T525" i="15"/>
  <c r="S525" i="15"/>
  <c r="R525" i="15"/>
  <c r="Q525" i="15"/>
  <c r="P525" i="15"/>
  <c r="O525" i="15"/>
  <c r="L525" i="15"/>
  <c r="K525" i="15"/>
  <c r="J525" i="15"/>
  <c r="I525" i="15"/>
  <c r="H525" i="15"/>
  <c r="G525" i="15"/>
  <c r="F525" i="15"/>
  <c r="AF524" i="15"/>
  <c r="AE524" i="15"/>
  <c r="AD524" i="15"/>
  <c r="N524" i="15"/>
  <c r="M524" i="15"/>
  <c r="L524" i="15"/>
  <c r="AF523" i="15"/>
  <c r="AE523" i="15"/>
  <c r="AD523" i="15"/>
  <c r="N523" i="15"/>
  <c r="M523" i="15"/>
  <c r="L523" i="15"/>
  <c r="AF522" i="15"/>
  <c r="AE522" i="15"/>
  <c r="AD522" i="15"/>
  <c r="N522" i="15"/>
  <c r="M522" i="15"/>
  <c r="L522" i="15"/>
  <c r="AF521" i="15"/>
  <c r="AF525" i="15" s="1"/>
  <c r="AE521" i="15"/>
  <c r="AD521" i="15"/>
  <c r="AD525" i="15" s="1"/>
  <c r="N521" i="15"/>
  <c r="N525" i="15" s="1"/>
  <c r="M521" i="15"/>
  <c r="M525" i="15" s="1"/>
  <c r="L521" i="15"/>
  <c r="AC512" i="15"/>
  <c r="AB512" i="15"/>
  <c r="AA512" i="15"/>
  <c r="Z512" i="15"/>
  <c r="Y512" i="15"/>
  <c r="X512" i="15"/>
  <c r="W512" i="15"/>
  <c r="V512" i="15"/>
  <c r="U512" i="15"/>
  <c r="T512" i="15"/>
  <c r="S512" i="15"/>
  <c r="R512" i="15"/>
  <c r="Q512" i="15"/>
  <c r="P512" i="15"/>
  <c r="O512" i="15"/>
  <c r="K512" i="15"/>
  <c r="J512" i="15"/>
  <c r="I512" i="15"/>
  <c r="H512" i="15"/>
  <c r="G512" i="15"/>
  <c r="F512" i="15"/>
  <c r="AC511" i="15"/>
  <c r="AB511" i="15"/>
  <c r="AA511" i="15"/>
  <c r="Z511" i="15"/>
  <c r="Y511" i="15"/>
  <c r="X511" i="15"/>
  <c r="W511" i="15"/>
  <c r="V511" i="15"/>
  <c r="U511" i="15"/>
  <c r="T511" i="15"/>
  <c r="S511" i="15"/>
  <c r="R511" i="15"/>
  <c r="Q511" i="15"/>
  <c r="P511" i="15"/>
  <c r="O511" i="15"/>
  <c r="K511" i="15"/>
  <c r="J511" i="15"/>
  <c r="I511" i="15"/>
  <c r="H511" i="15"/>
  <c r="G511" i="15"/>
  <c r="F511" i="15"/>
  <c r="AC510" i="15"/>
  <c r="AB510" i="15"/>
  <c r="AA510" i="15"/>
  <c r="Z510" i="15"/>
  <c r="Y510" i="15"/>
  <c r="X510" i="15"/>
  <c r="W510" i="15"/>
  <c r="V510" i="15"/>
  <c r="U510" i="15"/>
  <c r="T510" i="15"/>
  <c r="S510" i="15"/>
  <c r="R510" i="15"/>
  <c r="Q510" i="15"/>
  <c r="P510" i="15"/>
  <c r="O510" i="15"/>
  <c r="K510" i="15"/>
  <c r="J510" i="15"/>
  <c r="I510" i="15"/>
  <c r="H510" i="15"/>
  <c r="G510" i="15"/>
  <c r="F510" i="15"/>
  <c r="AC509" i="15"/>
  <c r="AC513" i="15" s="1"/>
  <c r="AB509" i="15"/>
  <c r="AB513" i="15" s="1"/>
  <c r="AA509" i="15"/>
  <c r="AA513" i="15" s="1"/>
  <c r="Z509" i="15"/>
  <c r="Z513" i="15" s="1"/>
  <c r="Y509" i="15"/>
  <c r="Y513" i="15" s="1"/>
  <c r="X509" i="15"/>
  <c r="X513" i="15" s="1"/>
  <c r="W509" i="15"/>
  <c r="W513" i="15" s="1"/>
  <c r="V509" i="15"/>
  <c r="V513" i="15" s="1"/>
  <c r="U509" i="15"/>
  <c r="U513" i="15" s="1"/>
  <c r="T509" i="15"/>
  <c r="T513" i="15" s="1"/>
  <c r="S509" i="15"/>
  <c r="S513" i="15" s="1"/>
  <c r="R509" i="15"/>
  <c r="R513" i="15" s="1"/>
  <c r="Q509" i="15"/>
  <c r="Q513" i="15" s="1"/>
  <c r="P509" i="15"/>
  <c r="P513" i="15" s="1"/>
  <c r="O509" i="15"/>
  <c r="O513" i="15" s="1"/>
  <c r="K509" i="15"/>
  <c r="K513" i="15" s="1"/>
  <c r="J509" i="15"/>
  <c r="J513" i="15" s="1"/>
  <c r="I509" i="15"/>
  <c r="I513" i="15" s="1"/>
  <c r="H509" i="15"/>
  <c r="H513" i="15" s="1"/>
  <c r="G509" i="15"/>
  <c r="G513" i="15" s="1"/>
  <c r="F509" i="15"/>
  <c r="F513" i="15" s="1"/>
  <c r="AM508" i="15"/>
  <c r="AC508" i="15"/>
  <c r="AB508" i="15"/>
  <c r="AA508" i="15"/>
  <c r="Z508" i="15"/>
  <c r="Y508" i="15"/>
  <c r="X508" i="15"/>
  <c r="W508" i="15"/>
  <c r="V508" i="15"/>
  <c r="U508" i="15"/>
  <c r="T508" i="15"/>
  <c r="S508" i="15"/>
  <c r="R508" i="15"/>
  <c r="Q508" i="15"/>
  <c r="P508" i="15"/>
  <c r="O508" i="15"/>
  <c r="L508" i="15"/>
  <c r="K508" i="15"/>
  <c r="J508" i="15"/>
  <c r="I508" i="15"/>
  <c r="H508" i="15"/>
  <c r="G508" i="15"/>
  <c r="F508" i="15"/>
  <c r="E508" i="15"/>
  <c r="D508" i="15"/>
  <c r="C508" i="15"/>
  <c r="AJ507" i="15"/>
  <c r="AH507" i="15"/>
  <c r="AG507" i="15"/>
  <c r="AF507" i="15"/>
  <c r="AE507" i="15"/>
  <c r="AD507" i="15"/>
  <c r="N507" i="15"/>
  <c r="M507" i="15"/>
  <c r="L507" i="15"/>
  <c r="AJ506" i="15"/>
  <c r="AH506" i="15"/>
  <c r="AG506" i="15"/>
  <c r="AF506" i="15"/>
  <c r="AE506" i="15"/>
  <c r="AD506" i="15"/>
  <c r="N506" i="15"/>
  <c r="M506" i="15"/>
  <c r="AK506" i="15" s="1"/>
  <c r="L506" i="15"/>
  <c r="AJ505" i="15"/>
  <c r="AH505" i="15"/>
  <c r="AG505" i="15"/>
  <c r="AF505" i="15"/>
  <c r="AE505" i="15"/>
  <c r="AD505" i="15"/>
  <c r="N505" i="15"/>
  <c r="M505" i="15"/>
  <c r="AK505" i="15" s="1"/>
  <c r="L505" i="15"/>
  <c r="AJ504" i="15"/>
  <c r="AH504" i="15"/>
  <c r="AH508" i="15" s="1"/>
  <c r="AG504" i="15"/>
  <c r="AF504" i="15"/>
  <c r="AE504" i="15"/>
  <c r="AE508" i="15" s="1"/>
  <c r="AD504" i="15"/>
  <c r="AD508" i="15" s="1"/>
  <c r="N504" i="15"/>
  <c r="N508" i="15" s="1"/>
  <c r="M504" i="15"/>
  <c r="L504" i="15"/>
  <c r="AM503" i="15"/>
  <c r="AC503" i="15"/>
  <c r="AB503" i="15"/>
  <c r="AA503" i="15"/>
  <c r="Z503" i="15"/>
  <c r="Y503" i="15"/>
  <c r="X503" i="15"/>
  <c r="W503" i="15"/>
  <c r="V503" i="15"/>
  <c r="U503" i="15"/>
  <c r="T503" i="15"/>
  <c r="S503" i="15"/>
  <c r="R503" i="15"/>
  <c r="Q503" i="15"/>
  <c r="P503" i="15"/>
  <c r="O503" i="15"/>
  <c r="M503" i="15"/>
  <c r="K503" i="15"/>
  <c r="J503" i="15"/>
  <c r="I503" i="15"/>
  <c r="H503" i="15"/>
  <c r="G503" i="15"/>
  <c r="F503" i="15"/>
  <c r="E503" i="15"/>
  <c r="D503" i="15"/>
  <c r="C503" i="15"/>
  <c r="AK502" i="15"/>
  <c r="AI502" i="15"/>
  <c r="AH502" i="15"/>
  <c r="AG502" i="15"/>
  <c r="AF502" i="15"/>
  <c r="AE502" i="15"/>
  <c r="AD502" i="15"/>
  <c r="N502" i="15"/>
  <c r="AL502" i="15" s="1"/>
  <c r="M502" i="15"/>
  <c r="L502" i="15"/>
  <c r="AK501" i="15"/>
  <c r="AI501" i="15"/>
  <c r="AH501" i="15"/>
  <c r="AG501" i="15"/>
  <c r="AF501" i="15"/>
  <c r="AE501" i="15"/>
  <c r="AD501" i="15"/>
  <c r="N501" i="15"/>
  <c r="AL501" i="15" s="1"/>
  <c r="M501" i="15"/>
  <c r="L501" i="15"/>
  <c r="AJ501" i="15" s="1"/>
  <c r="AK500" i="15"/>
  <c r="AI500" i="15"/>
  <c r="AH500" i="15"/>
  <c r="AG500" i="15"/>
  <c r="AF500" i="15"/>
  <c r="AE500" i="15"/>
  <c r="AD500" i="15"/>
  <c r="N500" i="15"/>
  <c r="AL500" i="15" s="1"/>
  <c r="M500" i="15"/>
  <c r="L500" i="15"/>
  <c r="AK499" i="15"/>
  <c r="AK503" i="15" s="1"/>
  <c r="AI499" i="15"/>
  <c r="AI503" i="15" s="1"/>
  <c r="AH499" i="15"/>
  <c r="AH503" i="15" s="1"/>
  <c r="AG499" i="15"/>
  <c r="AF499" i="15"/>
  <c r="AF503" i="15" s="1"/>
  <c r="AE499" i="15"/>
  <c r="AE503" i="15" s="1"/>
  <c r="AD499" i="15"/>
  <c r="AD503" i="15" s="1"/>
  <c r="N499" i="15"/>
  <c r="M499" i="15"/>
  <c r="L499" i="15"/>
  <c r="AM498" i="15"/>
  <c r="AC498" i="15"/>
  <c r="AB498" i="15"/>
  <c r="AA498" i="15"/>
  <c r="Z498" i="15"/>
  <c r="Y498" i="15"/>
  <c r="X498" i="15"/>
  <c r="W498" i="15"/>
  <c r="V498" i="15"/>
  <c r="U498" i="15"/>
  <c r="T498" i="15"/>
  <c r="S498" i="15"/>
  <c r="R498" i="15"/>
  <c r="Q498" i="15"/>
  <c r="P498" i="15"/>
  <c r="O498" i="15"/>
  <c r="N498" i="15"/>
  <c r="K498" i="15"/>
  <c r="J498" i="15"/>
  <c r="I498" i="15"/>
  <c r="H498" i="15"/>
  <c r="G498" i="15"/>
  <c r="F498" i="15"/>
  <c r="E498" i="15"/>
  <c r="D498" i="15"/>
  <c r="C498" i="15"/>
  <c r="AL497" i="15"/>
  <c r="AI497" i="15"/>
  <c r="AH497" i="15"/>
  <c r="AF497" i="15"/>
  <c r="AE497" i="15"/>
  <c r="AD497" i="15"/>
  <c r="AG497" i="15" s="1"/>
  <c r="N497" i="15"/>
  <c r="M497" i="15"/>
  <c r="L497" i="15"/>
  <c r="AL496" i="15"/>
  <c r="AI496" i="15"/>
  <c r="AH496" i="15"/>
  <c r="AF496" i="15"/>
  <c r="AE496" i="15"/>
  <c r="AD496" i="15"/>
  <c r="AG496" i="15" s="1"/>
  <c r="N496" i="15"/>
  <c r="M496" i="15"/>
  <c r="AK496" i="15" s="1"/>
  <c r="L496" i="15"/>
  <c r="AL495" i="15"/>
  <c r="AL498" i="15" s="1"/>
  <c r="AI495" i="15"/>
  <c r="AH495" i="15"/>
  <c r="AF495" i="15"/>
  <c r="AE495" i="15"/>
  <c r="AD495" i="15"/>
  <c r="AG495" i="15" s="1"/>
  <c r="N495" i="15"/>
  <c r="M495" i="15"/>
  <c r="AK495" i="15" s="1"/>
  <c r="L495" i="15"/>
  <c r="AJ495" i="15" s="1"/>
  <c r="AL494" i="15"/>
  <c r="AI494" i="15"/>
  <c r="AI498" i="15" s="1"/>
  <c r="AH494" i="15"/>
  <c r="AH498" i="15" s="1"/>
  <c r="AF494" i="15"/>
  <c r="AF498" i="15" s="1"/>
  <c r="AE494" i="15"/>
  <c r="AE498" i="15" s="1"/>
  <c r="AD494" i="15"/>
  <c r="AG494" i="15" s="1"/>
  <c r="N494" i="15"/>
  <c r="M494" i="15"/>
  <c r="M498" i="15" s="1"/>
  <c r="L494" i="15"/>
  <c r="L498" i="15" s="1"/>
  <c r="AM493" i="15"/>
  <c r="AC493" i="15"/>
  <c r="AB493" i="15"/>
  <c r="AA493" i="15"/>
  <c r="Z493" i="15"/>
  <c r="Y493" i="15"/>
  <c r="X493" i="15"/>
  <c r="W493" i="15"/>
  <c r="V493" i="15"/>
  <c r="U493" i="15"/>
  <c r="T493" i="15"/>
  <c r="S493" i="15"/>
  <c r="R493" i="15"/>
  <c r="Q493" i="15"/>
  <c r="P493" i="15"/>
  <c r="O493" i="15"/>
  <c r="K493" i="15"/>
  <c r="J493" i="15"/>
  <c r="I493" i="15"/>
  <c r="H493" i="15"/>
  <c r="G493" i="15"/>
  <c r="F493" i="15"/>
  <c r="E493" i="15"/>
  <c r="D493" i="15"/>
  <c r="C493" i="15"/>
  <c r="AI492" i="15"/>
  <c r="AG492" i="15"/>
  <c r="AF492" i="15"/>
  <c r="AE492" i="15"/>
  <c r="AH492" i="15" s="1"/>
  <c r="AD492" i="15"/>
  <c r="N492" i="15"/>
  <c r="AL492" i="15" s="1"/>
  <c r="M492" i="15"/>
  <c r="L492" i="15"/>
  <c r="AJ492" i="15" s="1"/>
  <c r="AI491" i="15"/>
  <c r="AG491" i="15"/>
  <c r="AF491" i="15"/>
  <c r="AE491" i="15"/>
  <c r="AH491" i="15" s="1"/>
  <c r="AD491" i="15"/>
  <c r="N491" i="15"/>
  <c r="AL491" i="15" s="1"/>
  <c r="M491" i="15"/>
  <c r="L491" i="15"/>
  <c r="AJ491" i="15" s="1"/>
  <c r="AG490" i="15"/>
  <c r="AF490" i="15"/>
  <c r="AI490" i="15" s="1"/>
  <c r="AE490" i="15"/>
  <c r="AH490" i="15" s="1"/>
  <c r="AD490" i="15"/>
  <c r="N490" i="15"/>
  <c r="M490" i="15"/>
  <c r="L490" i="15"/>
  <c r="AJ490" i="15" s="1"/>
  <c r="AG489" i="15"/>
  <c r="AG493" i="15" s="1"/>
  <c r="AF489" i="15"/>
  <c r="AF493" i="15" s="1"/>
  <c r="AE489" i="15"/>
  <c r="AH489" i="15" s="1"/>
  <c r="AD489" i="15"/>
  <c r="AD493" i="15" s="1"/>
  <c r="N489" i="15"/>
  <c r="N493" i="15" s="1"/>
  <c r="M489" i="15"/>
  <c r="L489" i="15"/>
  <c r="AM488" i="15"/>
  <c r="AC488" i="15"/>
  <c r="AB488" i="15"/>
  <c r="AA488" i="15"/>
  <c r="Z488" i="15"/>
  <c r="Y488" i="15"/>
  <c r="X488" i="15"/>
  <c r="W488" i="15"/>
  <c r="V488" i="15"/>
  <c r="U488" i="15"/>
  <c r="T488" i="15"/>
  <c r="S488" i="15"/>
  <c r="R488" i="15"/>
  <c r="Q488" i="15"/>
  <c r="P488" i="15"/>
  <c r="O488" i="15"/>
  <c r="L488" i="15"/>
  <c r="K488" i="15"/>
  <c r="J488" i="15"/>
  <c r="I488" i="15"/>
  <c r="H488" i="15"/>
  <c r="G488" i="15"/>
  <c r="F488" i="15"/>
  <c r="E488" i="15"/>
  <c r="D488" i="15"/>
  <c r="C488" i="15"/>
  <c r="AH487" i="15"/>
  <c r="AG487" i="15"/>
  <c r="AJ487" i="15" s="1"/>
  <c r="AF487" i="15"/>
  <c r="AI487" i="15" s="1"/>
  <c r="AE487" i="15"/>
  <c r="AD487" i="15"/>
  <c r="N487" i="15"/>
  <c r="AL487" i="15" s="1"/>
  <c r="M487" i="15"/>
  <c r="AK487" i="15" s="1"/>
  <c r="L487" i="15"/>
  <c r="AJ486" i="15"/>
  <c r="AH486" i="15"/>
  <c r="AG486" i="15"/>
  <c r="AF486" i="15"/>
  <c r="AI486" i="15" s="1"/>
  <c r="AE486" i="15"/>
  <c r="AD486" i="15"/>
  <c r="N486" i="15"/>
  <c r="M486" i="15"/>
  <c r="AK486" i="15" s="1"/>
  <c r="L486" i="15"/>
  <c r="AH485" i="15"/>
  <c r="AG485" i="15"/>
  <c r="AJ485" i="15" s="1"/>
  <c r="AF485" i="15"/>
  <c r="AI485" i="15" s="1"/>
  <c r="AE485" i="15"/>
  <c r="AD485" i="15"/>
  <c r="N485" i="15"/>
  <c r="AL485" i="15" s="1"/>
  <c r="M485" i="15"/>
  <c r="AK485" i="15" s="1"/>
  <c r="L485" i="15"/>
  <c r="AJ484" i="15"/>
  <c r="AH484" i="15"/>
  <c r="AH488" i="15" s="1"/>
  <c r="AG484" i="15"/>
  <c r="AG488" i="15" s="1"/>
  <c r="AF484" i="15"/>
  <c r="AI484" i="15" s="1"/>
  <c r="AI488" i="15" s="1"/>
  <c r="AE484" i="15"/>
  <c r="AE488" i="15" s="1"/>
  <c r="AD484" i="15"/>
  <c r="AD488" i="15" s="1"/>
  <c r="N484" i="15"/>
  <c r="M484" i="15"/>
  <c r="M488" i="15" s="1"/>
  <c r="L484" i="15"/>
  <c r="AM483" i="15"/>
  <c r="AC483" i="15"/>
  <c r="AB483" i="15"/>
  <c r="AA483" i="15"/>
  <c r="Z483" i="15"/>
  <c r="Y483" i="15"/>
  <c r="X483" i="15"/>
  <c r="W483" i="15"/>
  <c r="V483" i="15"/>
  <c r="U483" i="15"/>
  <c r="T483" i="15"/>
  <c r="S483" i="15"/>
  <c r="R483" i="15"/>
  <c r="Q483" i="15"/>
  <c r="P483" i="15"/>
  <c r="O483" i="15"/>
  <c r="M483" i="15"/>
  <c r="K483" i="15"/>
  <c r="J483" i="15"/>
  <c r="I483" i="15"/>
  <c r="H483" i="15"/>
  <c r="G483" i="15"/>
  <c r="F483" i="15"/>
  <c r="E483" i="15"/>
  <c r="D483" i="15"/>
  <c r="C483" i="15"/>
  <c r="AK482" i="15"/>
  <c r="AI482" i="15"/>
  <c r="AH482" i="15"/>
  <c r="AG482" i="15"/>
  <c r="AF482" i="15"/>
  <c r="AE482" i="15"/>
  <c r="AD482" i="15"/>
  <c r="N482" i="15"/>
  <c r="AL482" i="15" s="1"/>
  <c r="M482" i="15"/>
  <c r="L482" i="15"/>
  <c r="AI481" i="15"/>
  <c r="AI483" i="15" s="1"/>
  <c r="AG481" i="15"/>
  <c r="AF481" i="15"/>
  <c r="AE481" i="15"/>
  <c r="AD481" i="15"/>
  <c r="N481" i="15"/>
  <c r="AL481" i="15" s="1"/>
  <c r="M481" i="15"/>
  <c r="L481" i="15"/>
  <c r="AJ481" i="15" s="1"/>
  <c r="AI480" i="15"/>
  <c r="AH480" i="15"/>
  <c r="AF480" i="15"/>
  <c r="AE480" i="15"/>
  <c r="AK480" i="15" s="1"/>
  <c r="AD480" i="15"/>
  <c r="AG480" i="15" s="1"/>
  <c r="N480" i="15"/>
  <c r="AL480" i="15" s="1"/>
  <c r="M480" i="15"/>
  <c r="L480" i="15"/>
  <c r="AI479" i="15"/>
  <c r="AH479" i="15"/>
  <c r="AG479" i="15"/>
  <c r="AG483" i="15" s="1"/>
  <c r="AF479" i="15"/>
  <c r="AF483" i="15" s="1"/>
  <c r="AE479" i="15"/>
  <c r="AK479" i="15" s="1"/>
  <c r="AD479" i="15"/>
  <c r="AD483" i="15" s="1"/>
  <c r="N479" i="15"/>
  <c r="N483" i="15" s="1"/>
  <c r="M479" i="15"/>
  <c r="L479" i="15"/>
  <c r="AM478" i="15"/>
  <c r="AC478" i="15"/>
  <c r="AB478" i="15"/>
  <c r="AA478" i="15"/>
  <c r="Z478" i="15"/>
  <c r="Y478" i="15"/>
  <c r="X478" i="15"/>
  <c r="W478" i="15"/>
  <c r="V478" i="15"/>
  <c r="U478" i="15"/>
  <c r="T478" i="15"/>
  <c r="S478" i="15"/>
  <c r="R478" i="15"/>
  <c r="Q478" i="15"/>
  <c r="P478" i="15"/>
  <c r="O478" i="15"/>
  <c r="N478" i="15"/>
  <c r="K478" i="15"/>
  <c r="J478" i="15"/>
  <c r="I478" i="15"/>
  <c r="H478" i="15"/>
  <c r="G478" i="15"/>
  <c r="F478" i="15"/>
  <c r="E478" i="15"/>
  <c r="D478" i="15"/>
  <c r="C478" i="15"/>
  <c r="AI477" i="15"/>
  <c r="AH477" i="15"/>
  <c r="AF477" i="15"/>
  <c r="AL477" i="15" s="1"/>
  <c r="AE477" i="15"/>
  <c r="AD477" i="15"/>
  <c r="AG477" i="15" s="1"/>
  <c r="N477" i="15"/>
  <c r="M477" i="15"/>
  <c r="L477" i="15"/>
  <c r="AJ477" i="15" s="1"/>
  <c r="AF476" i="15"/>
  <c r="AE476" i="15"/>
  <c r="AH476" i="15" s="1"/>
  <c r="AD476" i="15"/>
  <c r="AG476" i="15" s="1"/>
  <c r="N476" i="15"/>
  <c r="M476" i="15"/>
  <c r="L476" i="15"/>
  <c r="AJ476" i="15" s="1"/>
  <c r="AI475" i="15"/>
  <c r="AH475" i="15"/>
  <c r="AF475" i="15"/>
  <c r="AL475" i="15" s="1"/>
  <c r="AE475" i="15"/>
  <c r="AD475" i="15"/>
  <c r="AG475" i="15" s="1"/>
  <c r="N475" i="15"/>
  <c r="M475" i="15"/>
  <c r="L475" i="15"/>
  <c r="AJ475" i="15" s="1"/>
  <c r="AF474" i="15"/>
  <c r="AE474" i="15"/>
  <c r="AH474" i="15" s="1"/>
  <c r="AH478" i="15" s="1"/>
  <c r="AD474" i="15"/>
  <c r="AG474" i="15" s="1"/>
  <c r="N474" i="15"/>
  <c r="M474" i="15"/>
  <c r="L474" i="15"/>
  <c r="L478" i="15" s="1"/>
  <c r="AI473" i="15"/>
  <c r="AH473" i="15"/>
  <c r="AG473" i="15"/>
  <c r="AC473" i="15"/>
  <c r="AB473" i="15"/>
  <c r="AA473" i="15"/>
  <c r="Z473" i="15"/>
  <c r="Y473" i="15"/>
  <c r="X473" i="15"/>
  <c r="W473" i="15"/>
  <c r="V473" i="15"/>
  <c r="U473" i="15"/>
  <c r="T473" i="15"/>
  <c r="S473" i="15"/>
  <c r="R473" i="15"/>
  <c r="Q473" i="15"/>
  <c r="P473" i="15"/>
  <c r="O473" i="15"/>
  <c r="M473" i="15"/>
  <c r="K473" i="15"/>
  <c r="J473" i="15"/>
  <c r="I473" i="15"/>
  <c r="H473" i="15"/>
  <c r="G473" i="15"/>
  <c r="F473" i="15"/>
  <c r="E473" i="15"/>
  <c r="D473" i="15"/>
  <c r="C473" i="15"/>
  <c r="AF472" i="15"/>
  <c r="AE472" i="15"/>
  <c r="AD472" i="15"/>
  <c r="N472" i="15"/>
  <c r="AL472" i="15" s="1"/>
  <c r="M472" i="15"/>
  <c r="L472" i="15"/>
  <c r="AJ472" i="15" s="1"/>
  <c r="AJ471" i="15"/>
  <c r="AF471" i="15"/>
  <c r="AE471" i="15"/>
  <c r="AD471" i="15"/>
  <c r="N471" i="15"/>
  <c r="M471" i="15"/>
  <c r="L471" i="15"/>
  <c r="AM471" i="15" s="1"/>
  <c r="AF470" i="15"/>
  <c r="AF473" i="15" s="1"/>
  <c r="AE470" i="15"/>
  <c r="AE473" i="15" s="1"/>
  <c r="AD470" i="15"/>
  <c r="N470" i="15"/>
  <c r="AL470" i="15" s="1"/>
  <c r="M470" i="15"/>
  <c r="L470" i="15"/>
  <c r="AJ470" i="15" s="1"/>
  <c r="AJ469" i="15"/>
  <c r="AF469" i="15"/>
  <c r="AE469" i="15"/>
  <c r="AD469" i="15"/>
  <c r="AD473" i="15" s="1"/>
  <c r="N469" i="15"/>
  <c r="M469" i="15"/>
  <c r="L469" i="15"/>
  <c r="AM469" i="15" s="1"/>
  <c r="AI468" i="15"/>
  <c r="AH468" i="15"/>
  <c r="AG468" i="15"/>
  <c r="AC468" i="15"/>
  <c r="AB468" i="15"/>
  <c r="AA468" i="15"/>
  <c r="Z468" i="15"/>
  <c r="Y468" i="15"/>
  <c r="X468" i="15"/>
  <c r="W468" i="15"/>
  <c r="V468" i="15"/>
  <c r="U468" i="15"/>
  <c r="T468" i="15"/>
  <c r="S468" i="15"/>
  <c r="R468" i="15"/>
  <c r="Q468" i="15"/>
  <c r="P468" i="15"/>
  <c r="O468" i="15"/>
  <c r="N468" i="15"/>
  <c r="M468" i="15"/>
  <c r="K468" i="15"/>
  <c r="J468" i="15"/>
  <c r="I468" i="15"/>
  <c r="H468" i="15"/>
  <c r="G468" i="15"/>
  <c r="F468" i="15"/>
  <c r="AF467" i="15"/>
  <c r="AE467" i="15"/>
  <c r="AD467" i="15"/>
  <c r="N467" i="15"/>
  <c r="M467" i="15"/>
  <c r="L467" i="15"/>
  <c r="AF466" i="15"/>
  <c r="AE466" i="15"/>
  <c r="AD466" i="15"/>
  <c r="N466" i="15"/>
  <c r="M466" i="15"/>
  <c r="L466" i="15"/>
  <c r="AF465" i="15"/>
  <c r="AE465" i="15"/>
  <c r="AD465" i="15"/>
  <c r="N465" i="15"/>
  <c r="M465" i="15"/>
  <c r="L465" i="15"/>
  <c r="AF464" i="15"/>
  <c r="AF468" i="15" s="1"/>
  <c r="AE464" i="15"/>
  <c r="AE468" i="15" s="1"/>
  <c r="AD464" i="15"/>
  <c r="AD468" i="15" s="1"/>
  <c r="N464" i="15"/>
  <c r="M464" i="15"/>
  <c r="L464" i="15"/>
  <c r="L468" i="15" s="1"/>
  <c r="AC455" i="15"/>
  <c r="AB455" i="15"/>
  <c r="AA455" i="15"/>
  <c r="Z455" i="15"/>
  <c r="Y455" i="15"/>
  <c r="X455" i="15"/>
  <c r="W455" i="15"/>
  <c r="V455" i="15"/>
  <c r="U455" i="15"/>
  <c r="T455" i="15"/>
  <c r="S455" i="15"/>
  <c r="R455" i="15"/>
  <c r="Q455" i="15"/>
  <c r="P455" i="15"/>
  <c r="O455" i="15"/>
  <c r="K455" i="15"/>
  <c r="J455" i="15"/>
  <c r="I455" i="15"/>
  <c r="H455" i="15"/>
  <c r="G455" i="15"/>
  <c r="F455" i="15"/>
  <c r="AC454" i="15"/>
  <c r="AB454" i="15"/>
  <c r="AA454" i="15"/>
  <c r="Z454" i="15"/>
  <c r="Y454" i="15"/>
  <c r="X454" i="15"/>
  <c r="W454" i="15"/>
  <c r="V454" i="15"/>
  <c r="U454" i="15"/>
  <c r="T454" i="15"/>
  <c r="S454" i="15"/>
  <c r="R454" i="15"/>
  <c r="Q454" i="15"/>
  <c r="P454" i="15"/>
  <c r="O454" i="15"/>
  <c r="K454" i="15"/>
  <c r="J454" i="15"/>
  <c r="I454" i="15"/>
  <c r="H454" i="15"/>
  <c r="G454" i="15"/>
  <c r="F454" i="15"/>
  <c r="AC453" i="15"/>
  <c r="AB453" i="15"/>
  <c r="AA453" i="15"/>
  <c r="Z453" i="15"/>
  <c r="Y453" i="15"/>
  <c r="X453" i="15"/>
  <c r="W453" i="15"/>
  <c r="V453" i="15"/>
  <c r="U453" i="15"/>
  <c r="T453" i="15"/>
  <c r="S453" i="15"/>
  <c r="R453" i="15"/>
  <c r="Q453" i="15"/>
  <c r="P453" i="15"/>
  <c r="O453" i="15"/>
  <c r="K453" i="15"/>
  <c r="J453" i="15"/>
  <c r="I453" i="15"/>
  <c r="H453" i="15"/>
  <c r="G453" i="15"/>
  <c r="F453" i="15"/>
  <c r="AC452" i="15"/>
  <c r="AC456" i="15" s="1"/>
  <c r="AB452" i="15"/>
  <c r="AB456" i="15" s="1"/>
  <c r="AA452" i="15"/>
  <c r="AA456" i="15" s="1"/>
  <c r="Z452" i="15"/>
  <c r="Z456" i="15" s="1"/>
  <c r="Y452" i="15"/>
  <c r="Y456" i="15" s="1"/>
  <c r="X452" i="15"/>
  <c r="X456" i="15" s="1"/>
  <c r="W452" i="15"/>
  <c r="W456" i="15" s="1"/>
  <c r="V452" i="15"/>
  <c r="V456" i="15" s="1"/>
  <c r="U452" i="15"/>
  <c r="U456" i="15" s="1"/>
  <c r="T452" i="15"/>
  <c r="T456" i="15" s="1"/>
  <c r="S452" i="15"/>
  <c r="S456" i="15" s="1"/>
  <c r="R452" i="15"/>
  <c r="R456" i="15" s="1"/>
  <c r="Q452" i="15"/>
  <c r="Q456" i="15" s="1"/>
  <c r="P452" i="15"/>
  <c r="P456" i="15" s="1"/>
  <c r="O452" i="15"/>
  <c r="O456" i="15" s="1"/>
  <c r="K452" i="15"/>
  <c r="K456" i="15" s="1"/>
  <c r="J452" i="15"/>
  <c r="J456" i="15" s="1"/>
  <c r="I452" i="15"/>
  <c r="I456" i="15" s="1"/>
  <c r="H452" i="15"/>
  <c r="H456" i="15" s="1"/>
  <c r="G452" i="15"/>
  <c r="G456" i="15" s="1"/>
  <c r="F452" i="15"/>
  <c r="F456" i="15" s="1"/>
  <c r="AM451" i="15"/>
  <c r="AC451" i="15"/>
  <c r="AB451" i="15"/>
  <c r="AA451" i="15"/>
  <c r="Z451" i="15"/>
  <c r="Y451" i="15"/>
  <c r="X451" i="15"/>
  <c r="W451" i="15"/>
  <c r="V451" i="15"/>
  <c r="U451" i="15"/>
  <c r="T451" i="15"/>
  <c r="S451" i="15"/>
  <c r="R451" i="15"/>
  <c r="Q451" i="15"/>
  <c r="P451" i="15"/>
  <c r="O451" i="15"/>
  <c r="N451" i="15"/>
  <c r="K451" i="15"/>
  <c r="J451" i="15"/>
  <c r="I451" i="15"/>
  <c r="H451" i="15"/>
  <c r="G451" i="15"/>
  <c r="F451" i="15"/>
  <c r="E451" i="15"/>
  <c r="D451" i="15"/>
  <c r="C451" i="15"/>
  <c r="AL450" i="15"/>
  <c r="AI450" i="15"/>
  <c r="AH450" i="15"/>
  <c r="AF450" i="15"/>
  <c r="AE450" i="15"/>
  <c r="AE455" i="15" s="1"/>
  <c r="AD450" i="15"/>
  <c r="AD455" i="15" s="1"/>
  <c r="N450" i="15"/>
  <c r="M450" i="15"/>
  <c r="L450" i="15"/>
  <c r="L455" i="15" s="1"/>
  <c r="AL449" i="15"/>
  <c r="AI449" i="15"/>
  <c r="AH449" i="15"/>
  <c r="AF449" i="15"/>
  <c r="AE449" i="15"/>
  <c r="AE454" i="15" s="1"/>
  <c r="AD449" i="15"/>
  <c r="AD454" i="15" s="1"/>
  <c r="N449" i="15"/>
  <c r="N454" i="15" s="1"/>
  <c r="M449" i="15"/>
  <c r="L449" i="15"/>
  <c r="AL448" i="15"/>
  <c r="AI448" i="15"/>
  <c r="AH448" i="15"/>
  <c r="AF448" i="15"/>
  <c r="AE448" i="15"/>
  <c r="AE453" i="15" s="1"/>
  <c r="AD448" i="15"/>
  <c r="AD453" i="15" s="1"/>
  <c r="N448" i="15"/>
  <c r="M448" i="15"/>
  <c r="L448" i="15"/>
  <c r="AL447" i="15"/>
  <c r="AI447" i="15"/>
  <c r="AH447" i="15"/>
  <c r="AF447" i="15"/>
  <c r="AF451" i="15" s="1"/>
  <c r="AE447" i="15"/>
  <c r="AE452" i="15" s="1"/>
  <c r="AD447" i="15"/>
  <c r="AD452" i="15" s="1"/>
  <c r="AD456" i="15" s="1"/>
  <c r="N447" i="15"/>
  <c r="M447" i="15"/>
  <c r="M451" i="15" s="1"/>
  <c r="L447" i="15"/>
  <c r="L451" i="15" s="1"/>
  <c r="AM446" i="15"/>
  <c r="AC446" i="15"/>
  <c r="AB446" i="15"/>
  <c r="AA446" i="15"/>
  <c r="Z446" i="15"/>
  <c r="Y446" i="15"/>
  <c r="X446" i="15"/>
  <c r="W446" i="15"/>
  <c r="V446" i="15"/>
  <c r="U446" i="15"/>
  <c r="T446" i="15"/>
  <c r="S446" i="15"/>
  <c r="R446" i="15"/>
  <c r="Q446" i="15"/>
  <c r="P446" i="15"/>
  <c r="O446" i="15"/>
  <c r="K446" i="15"/>
  <c r="J446" i="15"/>
  <c r="I446" i="15"/>
  <c r="H446" i="15"/>
  <c r="G446" i="15"/>
  <c r="F446" i="15"/>
  <c r="E446" i="15"/>
  <c r="D446" i="15"/>
  <c r="C446" i="15"/>
  <c r="AI445" i="15"/>
  <c r="AG445" i="15"/>
  <c r="AF445" i="15"/>
  <c r="AE445" i="15"/>
  <c r="AH445" i="15" s="1"/>
  <c r="AD445" i="15"/>
  <c r="N445" i="15"/>
  <c r="N455" i="15" s="1"/>
  <c r="M445" i="15"/>
  <c r="L445" i="15"/>
  <c r="AJ445" i="15" s="1"/>
  <c r="AI444" i="15"/>
  <c r="AG444" i="15"/>
  <c r="AF444" i="15"/>
  <c r="AE444" i="15"/>
  <c r="AH444" i="15" s="1"/>
  <c r="AD444" i="15"/>
  <c r="N444" i="15"/>
  <c r="AL444" i="15" s="1"/>
  <c r="M444" i="15"/>
  <c r="L444" i="15"/>
  <c r="AJ444" i="15" s="1"/>
  <c r="AI443" i="15"/>
  <c r="AG443" i="15"/>
  <c r="AF443" i="15"/>
  <c r="AE443" i="15"/>
  <c r="AH443" i="15" s="1"/>
  <c r="AD443" i="15"/>
  <c r="N443" i="15"/>
  <c r="N453" i="15" s="1"/>
  <c r="M443" i="15"/>
  <c r="L443" i="15"/>
  <c r="AJ443" i="15" s="1"/>
  <c r="AI442" i="15"/>
  <c r="AI446" i="15" s="1"/>
  <c r="AG442" i="15"/>
  <c r="AG446" i="15" s="1"/>
  <c r="AF442" i="15"/>
  <c r="AF446" i="15" s="1"/>
  <c r="AE442" i="15"/>
  <c r="AE446" i="15" s="1"/>
  <c r="AD442" i="15"/>
  <c r="AD446" i="15" s="1"/>
  <c r="N442" i="15"/>
  <c r="N452" i="15" s="1"/>
  <c r="M442" i="15"/>
  <c r="M446" i="15" s="1"/>
  <c r="L442" i="15"/>
  <c r="L446" i="15" s="1"/>
  <c r="AM441" i="15"/>
  <c r="AC441" i="15"/>
  <c r="AB441" i="15"/>
  <c r="AA441" i="15"/>
  <c r="Z441" i="15"/>
  <c r="Y441" i="15"/>
  <c r="X441" i="15"/>
  <c r="W441" i="15"/>
  <c r="V441" i="15"/>
  <c r="U441" i="15"/>
  <c r="T441" i="15"/>
  <c r="S441" i="15"/>
  <c r="R441" i="15"/>
  <c r="Q441" i="15"/>
  <c r="P441" i="15"/>
  <c r="O441" i="15"/>
  <c r="L441" i="15"/>
  <c r="K441" i="15"/>
  <c r="J441" i="15"/>
  <c r="I441" i="15"/>
  <c r="H441" i="15"/>
  <c r="G441" i="15"/>
  <c r="F441" i="15"/>
  <c r="E441" i="15"/>
  <c r="D441" i="15"/>
  <c r="C441" i="15"/>
  <c r="AJ440" i="15"/>
  <c r="AH440" i="15"/>
  <c r="AG440" i="15"/>
  <c r="AF440" i="15"/>
  <c r="AI440" i="15" s="1"/>
  <c r="AE440" i="15"/>
  <c r="AD440" i="15"/>
  <c r="N440" i="15"/>
  <c r="AL440" i="15" s="1"/>
  <c r="M440" i="15"/>
  <c r="AK440" i="15" s="1"/>
  <c r="L440" i="15"/>
  <c r="AJ439" i="15"/>
  <c r="AH439" i="15"/>
  <c r="AG439" i="15"/>
  <c r="AF439" i="15"/>
  <c r="AI439" i="15" s="1"/>
  <c r="AE439" i="15"/>
  <c r="AD439" i="15"/>
  <c r="N439" i="15"/>
  <c r="M439" i="15"/>
  <c r="AK439" i="15" s="1"/>
  <c r="L439" i="15"/>
  <c r="AJ438" i="15"/>
  <c r="AH438" i="15"/>
  <c r="AG438" i="15"/>
  <c r="AF438" i="15"/>
  <c r="AI438" i="15" s="1"/>
  <c r="AE438" i="15"/>
  <c r="AD438" i="15"/>
  <c r="N438" i="15"/>
  <c r="M438" i="15"/>
  <c r="AK438" i="15" s="1"/>
  <c r="L438" i="15"/>
  <c r="AJ437" i="15"/>
  <c r="AJ441" i="15" s="1"/>
  <c r="AH437" i="15"/>
  <c r="AH441" i="15" s="1"/>
  <c r="AG437" i="15"/>
  <c r="AG441" i="15" s="1"/>
  <c r="AF437" i="15"/>
  <c r="AF441" i="15" s="1"/>
  <c r="AE437" i="15"/>
  <c r="AE441" i="15" s="1"/>
  <c r="AD437" i="15"/>
  <c r="AD441" i="15" s="1"/>
  <c r="N437" i="15"/>
  <c r="N441" i="15" s="1"/>
  <c r="M437" i="15"/>
  <c r="M441" i="15" s="1"/>
  <c r="L437" i="15"/>
  <c r="AM436" i="15"/>
  <c r="AC436" i="15"/>
  <c r="AB436" i="15"/>
  <c r="AA436" i="15"/>
  <c r="Z436" i="15"/>
  <c r="Y436" i="15"/>
  <c r="X436" i="15"/>
  <c r="W436" i="15"/>
  <c r="V436" i="15"/>
  <c r="U436" i="15"/>
  <c r="T436" i="15"/>
  <c r="S436" i="15"/>
  <c r="R436" i="15"/>
  <c r="Q436" i="15"/>
  <c r="P436" i="15"/>
  <c r="O436" i="15"/>
  <c r="M436" i="15"/>
  <c r="K436" i="15"/>
  <c r="J436" i="15"/>
  <c r="I436" i="15"/>
  <c r="H436" i="15"/>
  <c r="G436" i="15"/>
  <c r="F436" i="15"/>
  <c r="E436" i="15"/>
  <c r="D436" i="15"/>
  <c r="C436" i="15"/>
  <c r="AK435" i="15"/>
  <c r="AI435" i="15"/>
  <c r="AH435" i="15"/>
  <c r="AG435" i="15"/>
  <c r="AF435" i="15"/>
  <c r="AE435" i="15"/>
  <c r="AD435" i="15"/>
  <c r="N435" i="15"/>
  <c r="AL435" i="15" s="1"/>
  <c r="M435" i="15"/>
  <c r="L435" i="15"/>
  <c r="AJ435" i="15" s="1"/>
  <c r="AK434" i="15"/>
  <c r="AI434" i="15"/>
  <c r="AH434" i="15"/>
  <c r="AG434" i="15"/>
  <c r="AF434" i="15"/>
  <c r="AE434" i="15"/>
  <c r="AD434" i="15"/>
  <c r="N434" i="15"/>
  <c r="AL434" i="15" s="1"/>
  <c r="M434" i="15"/>
  <c r="L434" i="15"/>
  <c r="AJ434" i="15" s="1"/>
  <c r="AK433" i="15"/>
  <c r="AI433" i="15"/>
  <c r="AH433" i="15"/>
  <c r="AG433" i="15"/>
  <c r="AF433" i="15"/>
  <c r="AE433" i="15"/>
  <c r="AD433" i="15"/>
  <c r="N433" i="15"/>
  <c r="AL433" i="15" s="1"/>
  <c r="M433" i="15"/>
  <c r="L433" i="15"/>
  <c r="AJ433" i="15" s="1"/>
  <c r="AK432" i="15"/>
  <c r="AK436" i="15" s="1"/>
  <c r="AI432" i="15"/>
  <c r="AI436" i="15" s="1"/>
  <c r="AH432" i="15"/>
  <c r="AH436" i="15" s="1"/>
  <c r="AG432" i="15"/>
  <c r="AG436" i="15" s="1"/>
  <c r="AF432" i="15"/>
  <c r="AF436" i="15" s="1"/>
  <c r="AE432" i="15"/>
  <c r="AE436" i="15" s="1"/>
  <c r="AD432" i="15"/>
  <c r="AD436" i="15" s="1"/>
  <c r="N432" i="15"/>
  <c r="N436" i="15" s="1"/>
  <c r="M432" i="15"/>
  <c r="L432" i="15"/>
  <c r="L436" i="15" s="1"/>
  <c r="AM431" i="15"/>
  <c r="AC431" i="15"/>
  <c r="AB431" i="15"/>
  <c r="AA431" i="15"/>
  <c r="Z431" i="15"/>
  <c r="Y431" i="15"/>
  <c r="X431" i="15"/>
  <c r="W431" i="15"/>
  <c r="V431" i="15"/>
  <c r="U431" i="15"/>
  <c r="T431" i="15"/>
  <c r="S431" i="15"/>
  <c r="R431" i="15"/>
  <c r="Q431" i="15"/>
  <c r="P431" i="15"/>
  <c r="O431" i="15"/>
  <c r="N431" i="15"/>
  <c r="K431" i="15"/>
  <c r="J431" i="15"/>
  <c r="I431" i="15"/>
  <c r="H431" i="15"/>
  <c r="G431" i="15"/>
  <c r="F431" i="15"/>
  <c r="E431" i="15"/>
  <c r="D431" i="15"/>
  <c r="C431" i="15"/>
  <c r="AL430" i="15"/>
  <c r="AI430" i="15"/>
  <c r="AH430" i="15"/>
  <c r="AF430" i="15"/>
  <c r="AE430" i="15"/>
  <c r="AD430" i="15"/>
  <c r="AG430" i="15" s="1"/>
  <c r="N430" i="15"/>
  <c r="M430" i="15"/>
  <c r="AK430" i="15" s="1"/>
  <c r="L430" i="15"/>
  <c r="AL429" i="15"/>
  <c r="AI429" i="15"/>
  <c r="AH429" i="15"/>
  <c r="AF429" i="15"/>
  <c r="AE429" i="15"/>
  <c r="AD429" i="15"/>
  <c r="AG429" i="15" s="1"/>
  <c r="N429" i="15"/>
  <c r="M429" i="15"/>
  <c r="AK429" i="15" s="1"/>
  <c r="L429" i="15"/>
  <c r="AJ429" i="15" s="1"/>
  <c r="AL428" i="15"/>
  <c r="AI428" i="15"/>
  <c r="AH428" i="15"/>
  <c r="AF428" i="15"/>
  <c r="AE428" i="15"/>
  <c r="AD428" i="15"/>
  <c r="AG428" i="15" s="1"/>
  <c r="N428" i="15"/>
  <c r="M428" i="15"/>
  <c r="AK428" i="15" s="1"/>
  <c r="L428" i="15"/>
  <c r="AJ428" i="15" s="1"/>
  <c r="AL427" i="15"/>
  <c r="AL431" i="15" s="1"/>
  <c r="AI427" i="15"/>
  <c r="AI431" i="15" s="1"/>
  <c r="AH427" i="15"/>
  <c r="AH431" i="15" s="1"/>
  <c r="AF427" i="15"/>
  <c r="AF431" i="15" s="1"/>
  <c r="AE427" i="15"/>
  <c r="AE431" i="15" s="1"/>
  <c r="AD427" i="15"/>
  <c r="AD431" i="15" s="1"/>
  <c r="N427" i="15"/>
  <c r="M427" i="15"/>
  <c r="M431" i="15" s="1"/>
  <c r="L427" i="15"/>
  <c r="L431" i="15" s="1"/>
  <c r="AM426" i="15"/>
  <c r="AC426" i="15"/>
  <c r="AB426" i="15"/>
  <c r="AA426" i="15"/>
  <c r="Z426" i="15"/>
  <c r="Y426" i="15"/>
  <c r="X426" i="15"/>
  <c r="W426" i="15"/>
  <c r="V426" i="15"/>
  <c r="U426" i="15"/>
  <c r="T426" i="15"/>
  <c r="S426" i="15"/>
  <c r="R426" i="15"/>
  <c r="Q426" i="15"/>
  <c r="P426" i="15"/>
  <c r="O426" i="15"/>
  <c r="K426" i="15"/>
  <c r="J426" i="15"/>
  <c r="I426" i="15"/>
  <c r="H426" i="15"/>
  <c r="G426" i="15"/>
  <c r="F426" i="15"/>
  <c r="E426" i="15"/>
  <c r="D426" i="15"/>
  <c r="C426" i="15"/>
  <c r="AI425" i="15"/>
  <c r="AG425" i="15"/>
  <c r="AF425" i="15"/>
  <c r="AE425" i="15"/>
  <c r="AH425" i="15" s="1"/>
  <c r="AD425" i="15"/>
  <c r="N425" i="15"/>
  <c r="AL425" i="15" s="1"/>
  <c r="M425" i="15"/>
  <c r="L425" i="15"/>
  <c r="AJ425" i="15" s="1"/>
  <c r="AI424" i="15"/>
  <c r="AG424" i="15"/>
  <c r="AF424" i="15"/>
  <c r="AE424" i="15"/>
  <c r="AH424" i="15" s="1"/>
  <c r="AD424" i="15"/>
  <c r="N424" i="15"/>
  <c r="AL424" i="15" s="1"/>
  <c r="M424" i="15"/>
  <c r="L424" i="15"/>
  <c r="AJ424" i="15" s="1"/>
  <c r="AI423" i="15"/>
  <c r="AG423" i="15"/>
  <c r="AF423" i="15"/>
  <c r="AE423" i="15"/>
  <c r="AH423" i="15" s="1"/>
  <c r="AD423" i="15"/>
  <c r="N423" i="15"/>
  <c r="AL423" i="15" s="1"/>
  <c r="M423" i="15"/>
  <c r="L423" i="15"/>
  <c r="AJ423" i="15" s="1"/>
  <c r="AI422" i="15"/>
  <c r="AI426" i="15" s="1"/>
  <c r="AG422" i="15"/>
  <c r="AG426" i="15" s="1"/>
  <c r="AF422" i="15"/>
  <c r="AF426" i="15" s="1"/>
  <c r="AE422" i="15"/>
  <c r="AE426" i="15" s="1"/>
  <c r="AD422" i="15"/>
  <c r="AD426" i="15" s="1"/>
  <c r="N422" i="15"/>
  <c r="N426" i="15" s="1"/>
  <c r="M422" i="15"/>
  <c r="M426" i="15" s="1"/>
  <c r="L422" i="15"/>
  <c r="L426" i="15" s="1"/>
  <c r="AM421" i="15"/>
  <c r="AC421" i="15"/>
  <c r="AB421" i="15"/>
  <c r="AA421" i="15"/>
  <c r="Z421" i="15"/>
  <c r="Y421" i="15"/>
  <c r="X421" i="15"/>
  <c r="W421" i="15"/>
  <c r="V421" i="15"/>
  <c r="U421" i="15"/>
  <c r="T421" i="15"/>
  <c r="S421" i="15"/>
  <c r="R421" i="15"/>
  <c r="Q421" i="15"/>
  <c r="P421" i="15"/>
  <c r="O421" i="15"/>
  <c r="L421" i="15"/>
  <c r="K421" i="15"/>
  <c r="J421" i="15"/>
  <c r="I421" i="15"/>
  <c r="H421" i="15"/>
  <c r="G421" i="15"/>
  <c r="F421" i="15"/>
  <c r="E421" i="15"/>
  <c r="D421" i="15"/>
  <c r="C421" i="15"/>
  <c r="AJ420" i="15"/>
  <c r="AH420" i="15"/>
  <c r="AG420" i="15"/>
  <c r="AF420" i="15"/>
  <c r="AI420" i="15" s="1"/>
  <c r="AE420" i="15"/>
  <c r="AD420" i="15"/>
  <c r="N420" i="15"/>
  <c r="AL420" i="15" s="1"/>
  <c r="M420" i="15"/>
  <c r="AK420" i="15" s="1"/>
  <c r="L420" i="15"/>
  <c r="AJ419" i="15"/>
  <c r="AH419" i="15"/>
  <c r="AG419" i="15"/>
  <c r="AF419" i="15"/>
  <c r="AI419" i="15" s="1"/>
  <c r="AE419" i="15"/>
  <c r="AD419" i="15"/>
  <c r="N419" i="15"/>
  <c r="AL419" i="15" s="1"/>
  <c r="M419" i="15"/>
  <c r="AK419" i="15" s="1"/>
  <c r="L419" i="15"/>
  <c r="AJ418" i="15"/>
  <c r="AH418" i="15"/>
  <c r="AG418" i="15"/>
  <c r="AF418" i="15"/>
  <c r="AI418" i="15" s="1"/>
  <c r="AE418" i="15"/>
  <c r="AD418" i="15"/>
  <c r="N418" i="15"/>
  <c r="M418" i="15"/>
  <c r="AK418" i="15" s="1"/>
  <c r="L418" i="15"/>
  <c r="AJ417" i="15"/>
  <c r="AJ421" i="15" s="1"/>
  <c r="AH417" i="15"/>
  <c r="AH421" i="15" s="1"/>
  <c r="AG417" i="15"/>
  <c r="AG421" i="15" s="1"/>
  <c r="AF417" i="15"/>
  <c r="AF421" i="15" s="1"/>
  <c r="AE417" i="15"/>
  <c r="AE421" i="15" s="1"/>
  <c r="AD417" i="15"/>
  <c r="AD421" i="15" s="1"/>
  <c r="N417" i="15"/>
  <c r="N421" i="15" s="1"/>
  <c r="M417" i="15"/>
  <c r="M421" i="15" s="1"/>
  <c r="L417" i="15"/>
  <c r="AK416" i="15"/>
  <c r="AI416" i="15"/>
  <c r="AH416" i="15"/>
  <c r="AG416" i="15"/>
  <c r="AC416" i="15"/>
  <c r="AB416" i="15"/>
  <c r="AA416" i="15"/>
  <c r="Z416" i="15"/>
  <c r="Y416" i="15"/>
  <c r="X416" i="15"/>
  <c r="W416" i="15"/>
  <c r="V416" i="15"/>
  <c r="U416" i="15"/>
  <c r="T416" i="15"/>
  <c r="S416" i="15"/>
  <c r="R416" i="15"/>
  <c r="Q416" i="15"/>
  <c r="P416" i="15"/>
  <c r="O416" i="15"/>
  <c r="M416" i="15"/>
  <c r="K416" i="15"/>
  <c r="J416" i="15"/>
  <c r="I416" i="15"/>
  <c r="H416" i="15"/>
  <c r="G416" i="15"/>
  <c r="F416" i="15"/>
  <c r="E416" i="15"/>
  <c r="D416" i="15"/>
  <c r="C416" i="15"/>
  <c r="AN415" i="15"/>
  <c r="AK415" i="15"/>
  <c r="AJ415" i="15"/>
  <c r="AF415" i="15"/>
  <c r="AE415" i="15"/>
  <c r="AD415" i="15"/>
  <c r="N415" i="15"/>
  <c r="AL415" i="15" s="1"/>
  <c r="M415" i="15"/>
  <c r="L415" i="15"/>
  <c r="AM415" i="15" s="1"/>
  <c r="AN414" i="15"/>
  <c r="AK414" i="15"/>
  <c r="AJ414" i="15"/>
  <c r="AF414" i="15"/>
  <c r="AE414" i="15"/>
  <c r="AD414" i="15"/>
  <c r="N414" i="15"/>
  <c r="AL414" i="15" s="1"/>
  <c r="M414" i="15"/>
  <c r="L414" i="15"/>
  <c r="AM414" i="15" s="1"/>
  <c r="AN413" i="15"/>
  <c r="AK413" i="15"/>
  <c r="AJ413" i="15"/>
  <c r="AF413" i="15"/>
  <c r="AE413" i="15"/>
  <c r="AD413" i="15"/>
  <c r="N413" i="15"/>
  <c r="AL413" i="15" s="1"/>
  <c r="M413" i="15"/>
  <c r="L413" i="15"/>
  <c r="AM413" i="15" s="1"/>
  <c r="AN412" i="15"/>
  <c r="AK412" i="15"/>
  <c r="AJ412" i="15"/>
  <c r="AJ416" i="15" s="1"/>
  <c r="AF412" i="15"/>
  <c r="AF416" i="15" s="1"/>
  <c r="AE412" i="15"/>
  <c r="AE416" i="15" s="1"/>
  <c r="AD412" i="15"/>
  <c r="AD416" i="15" s="1"/>
  <c r="N412" i="15"/>
  <c r="AL412" i="15" s="1"/>
  <c r="AL416" i="15" s="1"/>
  <c r="M412" i="15"/>
  <c r="L412" i="15"/>
  <c r="L416" i="15" s="1"/>
  <c r="AI411" i="15"/>
  <c r="AH411" i="15"/>
  <c r="AG411" i="15"/>
  <c r="AE411" i="15"/>
  <c r="AC411" i="15"/>
  <c r="AB411" i="15"/>
  <c r="AA411" i="15"/>
  <c r="Z411" i="15"/>
  <c r="Y411" i="15"/>
  <c r="X411" i="15"/>
  <c r="W411" i="15"/>
  <c r="V411" i="15"/>
  <c r="U411" i="15"/>
  <c r="T411" i="15"/>
  <c r="S411" i="15"/>
  <c r="R411" i="15"/>
  <c r="Q411" i="15"/>
  <c r="P411" i="15"/>
  <c r="O411" i="15"/>
  <c r="L411" i="15"/>
  <c r="K411" i="15"/>
  <c r="J411" i="15"/>
  <c r="I411" i="15"/>
  <c r="H411" i="15"/>
  <c r="G411" i="15"/>
  <c r="F411" i="15"/>
  <c r="AF410" i="15"/>
  <c r="AE410" i="15"/>
  <c r="AD410" i="15"/>
  <c r="N410" i="15"/>
  <c r="M410" i="15"/>
  <c r="L410" i="15"/>
  <c r="AF409" i="15"/>
  <c r="AE409" i="15"/>
  <c r="AD409" i="15"/>
  <c r="N409" i="15"/>
  <c r="M409" i="15"/>
  <c r="L409" i="15"/>
  <c r="AF408" i="15"/>
  <c r="AE408" i="15"/>
  <c r="AD408" i="15"/>
  <c r="N408" i="15"/>
  <c r="M408" i="15"/>
  <c r="L408" i="15"/>
  <c r="AF407" i="15"/>
  <c r="AF411" i="15" s="1"/>
  <c r="AE407" i="15"/>
  <c r="AD407" i="15"/>
  <c r="AD411" i="15" s="1"/>
  <c r="N407" i="15"/>
  <c r="N411" i="15" s="1"/>
  <c r="M407" i="15"/>
  <c r="M411" i="15" s="1"/>
  <c r="L407" i="15"/>
  <c r="AC398" i="15"/>
  <c r="AB398" i="15"/>
  <c r="AA398" i="15"/>
  <c r="Z398" i="15"/>
  <c r="Y398" i="15"/>
  <c r="X398" i="15"/>
  <c r="W398" i="15"/>
  <c r="V398" i="15"/>
  <c r="U398" i="15"/>
  <c r="T398" i="15"/>
  <c r="S398" i="15"/>
  <c r="R398" i="15"/>
  <c r="Q398" i="15"/>
  <c r="P398" i="15"/>
  <c r="O398" i="15"/>
  <c r="K398" i="15"/>
  <c r="J398" i="15"/>
  <c r="I398" i="15"/>
  <c r="H398" i="15"/>
  <c r="G398" i="15"/>
  <c r="F398" i="15"/>
  <c r="AC397" i="15"/>
  <c r="AB397" i="15"/>
  <c r="AA397" i="15"/>
  <c r="Z397" i="15"/>
  <c r="Y397" i="15"/>
  <c r="X397" i="15"/>
  <c r="W397" i="15"/>
  <c r="V397" i="15"/>
  <c r="U397" i="15"/>
  <c r="T397" i="15"/>
  <c r="S397" i="15"/>
  <c r="R397" i="15"/>
  <c r="Q397" i="15"/>
  <c r="P397" i="15"/>
  <c r="O397" i="15"/>
  <c r="K397" i="15"/>
  <c r="J397" i="15"/>
  <c r="I397" i="15"/>
  <c r="H397" i="15"/>
  <c r="G397" i="15"/>
  <c r="F397" i="15"/>
  <c r="AC396" i="15"/>
  <c r="AB396" i="15"/>
  <c r="AA396" i="15"/>
  <c r="Z396" i="15"/>
  <c r="Y396" i="15"/>
  <c r="X396" i="15"/>
  <c r="W396" i="15"/>
  <c r="V396" i="15"/>
  <c r="U396" i="15"/>
  <c r="T396" i="15"/>
  <c r="S396" i="15"/>
  <c r="R396" i="15"/>
  <c r="Q396" i="15"/>
  <c r="P396" i="15"/>
  <c r="O396" i="15"/>
  <c r="K396" i="15"/>
  <c r="J396" i="15"/>
  <c r="I396" i="15"/>
  <c r="H396" i="15"/>
  <c r="G396" i="15"/>
  <c r="F396" i="15"/>
  <c r="AC395" i="15"/>
  <c r="AC399" i="15" s="1"/>
  <c r="AB395" i="15"/>
  <c r="AB399" i="15" s="1"/>
  <c r="AA395" i="15"/>
  <c r="AA399" i="15" s="1"/>
  <c r="Z395" i="15"/>
  <c r="Z399" i="15" s="1"/>
  <c r="Y395" i="15"/>
  <c r="Y399" i="15" s="1"/>
  <c r="X395" i="15"/>
  <c r="X399" i="15" s="1"/>
  <c r="W395" i="15"/>
  <c r="W399" i="15" s="1"/>
  <c r="V395" i="15"/>
  <c r="V399" i="15" s="1"/>
  <c r="U395" i="15"/>
  <c r="U399" i="15" s="1"/>
  <c r="T395" i="15"/>
  <c r="T399" i="15" s="1"/>
  <c r="S395" i="15"/>
  <c r="S399" i="15" s="1"/>
  <c r="R395" i="15"/>
  <c r="R399" i="15" s="1"/>
  <c r="Q395" i="15"/>
  <c r="Q399" i="15" s="1"/>
  <c r="P395" i="15"/>
  <c r="P399" i="15" s="1"/>
  <c r="O395" i="15"/>
  <c r="K395" i="15"/>
  <c r="J395" i="15"/>
  <c r="J399" i="15" s="1"/>
  <c r="I395" i="15"/>
  <c r="I399" i="15" s="1"/>
  <c r="H395" i="15"/>
  <c r="H399" i="15" s="1"/>
  <c r="G395" i="15"/>
  <c r="F395" i="15"/>
  <c r="F399" i="15" s="1"/>
  <c r="AM394" i="15"/>
  <c r="AC394" i="15"/>
  <c r="AB394" i="15"/>
  <c r="AA394" i="15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M394" i="15"/>
  <c r="K394" i="15"/>
  <c r="J394" i="15"/>
  <c r="I394" i="15"/>
  <c r="H394" i="15"/>
  <c r="G394" i="15"/>
  <c r="F394" i="15"/>
  <c r="E394" i="15"/>
  <c r="D394" i="15"/>
  <c r="C394" i="15"/>
  <c r="AI393" i="15"/>
  <c r="AH393" i="15"/>
  <c r="AK393" i="15" s="1"/>
  <c r="AF393" i="15"/>
  <c r="AE393" i="15"/>
  <c r="AD393" i="15"/>
  <c r="AG393" i="15" s="1"/>
  <c r="N393" i="15"/>
  <c r="M393" i="15"/>
  <c r="L393" i="15"/>
  <c r="L398" i="15" s="1"/>
  <c r="AI392" i="15"/>
  <c r="AH392" i="15"/>
  <c r="AF392" i="15"/>
  <c r="AE392" i="15"/>
  <c r="AD392" i="15"/>
  <c r="AG392" i="15" s="1"/>
  <c r="N392" i="15"/>
  <c r="AL392" i="15" s="1"/>
  <c r="M392" i="15"/>
  <c r="L392" i="15"/>
  <c r="AI391" i="15"/>
  <c r="AH391" i="15"/>
  <c r="AF391" i="15"/>
  <c r="AE391" i="15"/>
  <c r="AE396" i="15" s="1"/>
  <c r="AD391" i="15"/>
  <c r="AD396" i="15" s="1"/>
  <c r="N391" i="15"/>
  <c r="N396" i="15" s="1"/>
  <c r="M391" i="15"/>
  <c r="L391" i="15"/>
  <c r="L396" i="15" s="1"/>
  <c r="AI390" i="15"/>
  <c r="AI394" i="15" s="1"/>
  <c r="AH390" i="15"/>
  <c r="AF390" i="15"/>
  <c r="AF394" i="15" s="1"/>
  <c r="AE390" i="15"/>
  <c r="AE394" i="15" s="1"/>
  <c r="AD390" i="15"/>
  <c r="AD395" i="15" s="1"/>
  <c r="N390" i="15"/>
  <c r="N395" i="15" s="1"/>
  <c r="M390" i="15"/>
  <c r="L390" i="15"/>
  <c r="L395" i="15" s="1"/>
  <c r="AM389" i="15"/>
  <c r="AC389" i="15"/>
  <c r="AB389" i="15"/>
  <c r="AA389" i="15"/>
  <c r="Z389" i="15"/>
  <c r="Y389" i="15"/>
  <c r="X389" i="15"/>
  <c r="W389" i="15"/>
  <c r="V389" i="15"/>
  <c r="U389" i="15"/>
  <c r="T389" i="15"/>
  <c r="S389" i="15"/>
  <c r="R389" i="15"/>
  <c r="Q389" i="15"/>
  <c r="P389" i="15"/>
  <c r="O389" i="15"/>
  <c r="N389" i="15"/>
  <c r="K389" i="15"/>
  <c r="J389" i="15"/>
  <c r="I389" i="15"/>
  <c r="H389" i="15"/>
  <c r="G389" i="15"/>
  <c r="F389" i="15"/>
  <c r="E389" i="15"/>
  <c r="D389" i="15"/>
  <c r="C389" i="15"/>
  <c r="AI388" i="15"/>
  <c r="AL388" i="15" s="1"/>
  <c r="AF388" i="15"/>
  <c r="AF398" i="15" s="1"/>
  <c r="AE388" i="15"/>
  <c r="AH388" i="15" s="1"/>
  <c r="AD388" i="15"/>
  <c r="AG388" i="15" s="1"/>
  <c r="N388" i="15"/>
  <c r="M388" i="15"/>
  <c r="M398" i="15" s="1"/>
  <c r="L388" i="15"/>
  <c r="AI387" i="15"/>
  <c r="AL387" i="15" s="1"/>
  <c r="AF387" i="15"/>
  <c r="AE387" i="15"/>
  <c r="AH387" i="15" s="1"/>
  <c r="AD387" i="15"/>
  <c r="AG387" i="15" s="1"/>
  <c r="N387" i="15"/>
  <c r="M387" i="15"/>
  <c r="M397" i="15" s="1"/>
  <c r="L387" i="15"/>
  <c r="AI386" i="15"/>
  <c r="AL386" i="15" s="1"/>
  <c r="AF386" i="15"/>
  <c r="AF396" i="15" s="1"/>
  <c r="AE386" i="15"/>
  <c r="AH386" i="15" s="1"/>
  <c r="AD386" i="15"/>
  <c r="AG386" i="15" s="1"/>
  <c r="N386" i="15"/>
  <c r="M386" i="15"/>
  <c r="AK386" i="15" s="1"/>
  <c r="L386" i="15"/>
  <c r="AJ386" i="15" s="1"/>
  <c r="AI385" i="15"/>
  <c r="AI389" i="15" s="1"/>
  <c r="AF385" i="15"/>
  <c r="AF389" i="15" s="1"/>
  <c r="AE385" i="15"/>
  <c r="AE389" i="15" s="1"/>
  <c r="AD385" i="15"/>
  <c r="AD389" i="15" s="1"/>
  <c r="N385" i="15"/>
  <c r="M385" i="15"/>
  <c r="M395" i="15" s="1"/>
  <c r="L385" i="15"/>
  <c r="L389" i="15" s="1"/>
  <c r="AM384" i="15"/>
  <c r="AC384" i="15"/>
  <c r="AB384" i="15"/>
  <c r="AA384" i="15"/>
  <c r="Z384" i="15"/>
  <c r="Y384" i="15"/>
  <c r="X384" i="15"/>
  <c r="W384" i="15"/>
  <c r="V384" i="15"/>
  <c r="U384" i="15"/>
  <c r="T384" i="15"/>
  <c r="S384" i="15"/>
  <c r="R384" i="15"/>
  <c r="Q384" i="15"/>
  <c r="P384" i="15"/>
  <c r="O384" i="15"/>
  <c r="K384" i="15"/>
  <c r="J384" i="15"/>
  <c r="I384" i="15"/>
  <c r="H384" i="15"/>
  <c r="G384" i="15"/>
  <c r="F384" i="15"/>
  <c r="E384" i="15"/>
  <c r="D384" i="15"/>
  <c r="C384" i="15"/>
  <c r="AJ383" i="15"/>
  <c r="AG383" i="15"/>
  <c r="AF383" i="15"/>
  <c r="AI383" i="15" s="1"/>
  <c r="AE383" i="15"/>
  <c r="AH383" i="15" s="1"/>
  <c r="AD383" i="15"/>
  <c r="N383" i="15"/>
  <c r="M383" i="15"/>
  <c r="AK383" i="15" s="1"/>
  <c r="L383" i="15"/>
  <c r="AJ382" i="15"/>
  <c r="AG382" i="15"/>
  <c r="AF382" i="15"/>
  <c r="AI382" i="15" s="1"/>
  <c r="AE382" i="15"/>
  <c r="AH382" i="15" s="1"/>
  <c r="AD382" i="15"/>
  <c r="N382" i="15"/>
  <c r="M382" i="15"/>
  <c r="AK382" i="15" s="1"/>
  <c r="L382" i="15"/>
  <c r="AJ381" i="15"/>
  <c r="AG381" i="15"/>
  <c r="AF381" i="15"/>
  <c r="AI381" i="15" s="1"/>
  <c r="AE381" i="15"/>
  <c r="AH381" i="15" s="1"/>
  <c r="AD381" i="15"/>
  <c r="N381" i="15"/>
  <c r="M381" i="15"/>
  <c r="AK381" i="15" s="1"/>
  <c r="L381" i="15"/>
  <c r="AJ380" i="15"/>
  <c r="AJ384" i="15" s="1"/>
  <c r="AG380" i="15"/>
  <c r="AG384" i="15" s="1"/>
  <c r="AF380" i="15"/>
  <c r="AF384" i="15" s="1"/>
  <c r="AE380" i="15"/>
  <c r="AE384" i="15" s="1"/>
  <c r="AD380" i="15"/>
  <c r="AD384" i="15" s="1"/>
  <c r="N380" i="15"/>
  <c r="N384" i="15" s="1"/>
  <c r="M380" i="15"/>
  <c r="M384" i="15" s="1"/>
  <c r="L380" i="15"/>
  <c r="L384" i="15" s="1"/>
  <c r="AM379" i="15"/>
  <c r="AC379" i="15"/>
  <c r="AB379" i="15"/>
  <c r="AA379" i="15"/>
  <c r="Z379" i="15"/>
  <c r="Y379" i="15"/>
  <c r="X379" i="15"/>
  <c r="W379" i="15"/>
  <c r="V379" i="15"/>
  <c r="U379" i="15"/>
  <c r="T379" i="15"/>
  <c r="S379" i="15"/>
  <c r="R379" i="15"/>
  <c r="Q379" i="15"/>
  <c r="P379" i="15"/>
  <c r="O379" i="15"/>
  <c r="L379" i="15"/>
  <c r="K379" i="15"/>
  <c r="J379" i="15"/>
  <c r="I379" i="15"/>
  <c r="H379" i="15"/>
  <c r="G379" i="15"/>
  <c r="F379" i="15"/>
  <c r="E379" i="15"/>
  <c r="D379" i="15"/>
  <c r="C379" i="15"/>
  <c r="AK378" i="15"/>
  <c r="AH378" i="15"/>
  <c r="AG378" i="15"/>
  <c r="AJ378" i="15" s="1"/>
  <c r="AF378" i="15"/>
  <c r="AI378" i="15" s="1"/>
  <c r="AE378" i="15"/>
  <c r="AD378" i="15"/>
  <c r="N378" i="15"/>
  <c r="M378" i="15"/>
  <c r="L378" i="15"/>
  <c r="AK377" i="15"/>
  <c r="AH377" i="15"/>
  <c r="AG377" i="15"/>
  <c r="AJ377" i="15" s="1"/>
  <c r="AF377" i="15"/>
  <c r="AI377" i="15" s="1"/>
  <c r="AE377" i="15"/>
  <c r="AD377" i="15"/>
  <c r="N377" i="15"/>
  <c r="M377" i="15"/>
  <c r="L377" i="15"/>
  <c r="AK376" i="15"/>
  <c r="AH376" i="15"/>
  <c r="AG376" i="15"/>
  <c r="AJ376" i="15" s="1"/>
  <c r="AF376" i="15"/>
  <c r="AI376" i="15" s="1"/>
  <c r="AE376" i="15"/>
  <c r="AD376" i="15"/>
  <c r="N376" i="15"/>
  <c r="AL376" i="15" s="1"/>
  <c r="M376" i="15"/>
  <c r="L376" i="15"/>
  <c r="AK375" i="15"/>
  <c r="AK379" i="15" s="1"/>
  <c r="AH375" i="15"/>
  <c r="AH379" i="15" s="1"/>
  <c r="AG375" i="15"/>
  <c r="AG379" i="15" s="1"/>
  <c r="AF375" i="15"/>
  <c r="AF379" i="15" s="1"/>
  <c r="AE375" i="15"/>
  <c r="AE379" i="15" s="1"/>
  <c r="AD375" i="15"/>
  <c r="AD379" i="15" s="1"/>
  <c r="N375" i="15"/>
  <c r="N379" i="15" s="1"/>
  <c r="M375" i="15"/>
  <c r="M379" i="15" s="1"/>
  <c r="L375" i="15"/>
  <c r="AM374" i="15"/>
  <c r="AC374" i="15"/>
  <c r="AB374" i="15"/>
  <c r="AA374" i="15"/>
  <c r="Z374" i="15"/>
  <c r="Y374" i="15"/>
  <c r="X374" i="15"/>
  <c r="W374" i="15"/>
  <c r="V374" i="15"/>
  <c r="U374" i="15"/>
  <c r="T374" i="15"/>
  <c r="S374" i="15"/>
  <c r="R374" i="15"/>
  <c r="Q374" i="15"/>
  <c r="P374" i="15"/>
  <c r="O374" i="15"/>
  <c r="M374" i="15"/>
  <c r="K374" i="15"/>
  <c r="J374" i="15"/>
  <c r="I374" i="15"/>
  <c r="H374" i="15"/>
  <c r="G374" i="15"/>
  <c r="F374" i="15"/>
  <c r="E374" i="15"/>
  <c r="D374" i="15"/>
  <c r="C374" i="15"/>
  <c r="AL373" i="15"/>
  <c r="AI373" i="15"/>
  <c r="AH373" i="15"/>
  <c r="AK373" i="15" s="1"/>
  <c r="AF373" i="15"/>
  <c r="AE373" i="15"/>
  <c r="AD373" i="15"/>
  <c r="AG373" i="15" s="1"/>
  <c r="N373" i="15"/>
  <c r="M373" i="15"/>
  <c r="L373" i="15"/>
  <c r="AL372" i="15"/>
  <c r="AI372" i="15"/>
  <c r="AH372" i="15"/>
  <c r="AK372" i="15" s="1"/>
  <c r="AF372" i="15"/>
  <c r="AE372" i="15"/>
  <c r="AD372" i="15"/>
  <c r="AG372" i="15" s="1"/>
  <c r="N372" i="15"/>
  <c r="M372" i="15"/>
  <c r="L372" i="15"/>
  <c r="AL371" i="15"/>
  <c r="AI371" i="15"/>
  <c r="AH371" i="15"/>
  <c r="AK371" i="15" s="1"/>
  <c r="AF371" i="15"/>
  <c r="AE371" i="15"/>
  <c r="AD371" i="15"/>
  <c r="AG371" i="15" s="1"/>
  <c r="N371" i="15"/>
  <c r="M371" i="15"/>
  <c r="L371" i="15"/>
  <c r="AJ371" i="15" s="1"/>
  <c r="AL370" i="15"/>
  <c r="AL374" i="15" s="1"/>
  <c r="AI370" i="15"/>
  <c r="AI374" i="15" s="1"/>
  <c r="AH370" i="15"/>
  <c r="AH374" i="15" s="1"/>
  <c r="AF370" i="15"/>
  <c r="AF374" i="15" s="1"/>
  <c r="AE370" i="15"/>
  <c r="AE374" i="15" s="1"/>
  <c r="AD370" i="15"/>
  <c r="AD374" i="15" s="1"/>
  <c r="N370" i="15"/>
  <c r="N374" i="15" s="1"/>
  <c r="M370" i="15"/>
  <c r="L370" i="15"/>
  <c r="L374" i="15" s="1"/>
  <c r="AM369" i="15"/>
  <c r="AC369" i="15"/>
  <c r="AB369" i="15"/>
  <c r="AA369" i="15"/>
  <c r="Z369" i="15"/>
  <c r="Y369" i="15"/>
  <c r="X369" i="15"/>
  <c r="W369" i="15"/>
  <c r="V369" i="15"/>
  <c r="U369" i="15"/>
  <c r="T369" i="15"/>
  <c r="S369" i="15"/>
  <c r="R369" i="15"/>
  <c r="Q369" i="15"/>
  <c r="P369" i="15"/>
  <c r="O369" i="15"/>
  <c r="N369" i="15"/>
  <c r="K369" i="15"/>
  <c r="J369" i="15"/>
  <c r="I369" i="15"/>
  <c r="H369" i="15"/>
  <c r="G369" i="15"/>
  <c r="F369" i="15"/>
  <c r="E369" i="15"/>
  <c r="D369" i="15"/>
  <c r="C369" i="15"/>
  <c r="AI368" i="15"/>
  <c r="AL368" i="15" s="1"/>
  <c r="AF368" i="15"/>
  <c r="AE368" i="15"/>
  <c r="AH368" i="15" s="1"/>
  <c r="AD368" i="15"/>
  <c r="AG368" i="15" s="1"/>
  <c r="N368" i="15"/>
  <c r="M368" i="15"/>
  <c r="AK368" i="15" s="1"/>
  <c r="L368" i="15"/>
  <c r="AI367" i="15"/>
  <c r="AL367" i="15" s="1"/>
  <c r="AF367" i="15"/>
  <c r="AE367" i="15"/>
  <c r="AH367" i="15" s="1"/>
  <c r="AD367" i="15"/>
  <c r="AG367" i="15" s="1"/>
  <c r="N367" i="15"/>
  <c r="M367" i="15"/>
  <c r="AK367" i="15" s="1"/>
  <c r="L367" i="15"/>
  <c r="AJ367" i="15" s="1"/>
  <c r="AI366" i="15"/>
  <c r="AL366" i="15" s="1"/>
  <c r="AF366" i="15"/>
  <c r="AE366" i="15"/>
  <c r="AH366" i="15" s="1"/>
  <c r="AD366" i="15"/>
  <c r="AG366" i="15" s="1"/>
  <c r="N366" i="15"/>
  <c r="M366" i="15"/>
  <c r="L366" i="15"/>
  <c r="AJ366" i="15" s="1"/>
  <c r="AI365" i="15"/>
  <c r="AI369" i="15" s="1"/>
  <c r="AF365" i="15"/>
  <c r="AF369" i="15" s="1"/>
  <c r="AE365" i="15"/>
  <c r="AE369" i="15" s="1"/>
  <c r="AD365" i="15"/>
  <c r="AD369" i="15" s="1"/>
  <c r="N365" i="15"/>
  <c r="M365" i="15"/>
  <c r="M369" i="15" s="1"/>
  <c r="L365" i="15"/>
  <c r="L369" i="15" s="1"/>
  <c r="AM364" i="15"/>
  <c r="AC364" i="15"/>
  <c r="AB364" i="15"/>
  <c r="AA364" i="15"/>
  <c r="Z364" i="15"/>
  <c r="Y364" i="15"/>
  <c r="X364" i="15"/>
  <c r="W364" i="15"/>
  <c r="V364" i="15"/>
  <c r="U364" i="15"/>
  <c r="T364" i="15"/>
  <c r="S364" i="15"/>
  <c r="R364" i="15"/>
  <c r="Q364" i="15"/>
  <c r="P364" i="15"/>
  <c r="O364" i="15"/>
  <c r="L364" i="15"/>
  <c r="K364" i="15"/>
  <c r="J364" i="15"/>
  <c r="I364" i="15"/>
  <c r="H364" i="15"/>
  <c r="G364" i="15"/>
  <c r="F364" i="15"/>
  <c r="E364" i="15"/>
  <c r="D364" i="15"/>
  <c r="C364" i="15"/>
  <c r="AJ363" i="15"/>
  <c r="AG363" i="15"/>
  <c r="AF363" i="15"/>
  <c r="AI363" i="15" s="1"/>
  <c r="AE363" i="15"/>
  <c r="AH363" i="15" s="1"/>
  <c r="AD363" i="15"/>
  <c r="N363" i="15"/>
  <c r="M363" i="15"/>
  <c r="AK363" i="15" s="1"/>
  <c r="L363" i="15"/>
  <c r="AJ362" i="15"/>
  <c r="AG362" i="15"/>
  <c r="AF362" i="15"/>
  <c r="AI362" i="15" s="1"/>
  <c r="AE362" i="15"/>
  <c r="AH362" i="15" s="1"/>
  <c r="AD362" i="15"/>
  <c r="N362" i="15"/>
  <c r="M362" i="15"/>
  <c r="AK362" i="15" s="1"/>
  <c r="L362" i="15"/>
  <c r="AJ361" i="15"/>
  <c r="AG361" i="15"/>
  <c r="AF361" i="15"/>
  <c r="AI361" i="15" s="1"/>
  <c r="AE361" i="15"/>
  <c r="AH361" i="15" s="1"/>
  <c r="AD361" i="15"/>
  <c r="N361" i="15"/>
  <c r="M361" i="15"/>
  <c r="AK361" i="15" s="1"/>
  <c r="L361" i="15"/>
  <c r="AJ360" i="15"/>
  <c r="AJ364" i="15" s="1"/>
  <c r="AG360" i="15"/>
  <c r="AG364" i="15" s="1"/>
  <c r="AF360" i="15"/>
  <c r="AF364" i="15" s="1"/>
  <c r="AE360" i="15"/>
  <c r="AE364" i="15" s="1"/>
  <c r="AD360" i="15"/>
  <c r="AD364" i="15" s="1"/>
  <c r="N360" i="15"/>
  <c r="N364" i="15" s="1"/>
  <c r="M360" i="15"/>
  <c r="M364" i="15" s="1"/>
  <c r="L360" i="15"/>
  <c r="AI359" i="15"/>
  <c r="AH359" i="15"/>
  <c r="AG359" i="15"/>
  <c r="AC359" i="15"/>
  <c r="AB359" i="15"/>
  <c r="AA359" i="15"/>
  <c r="Z359" i="15"/>
  <c r="Y359" i="15"/>
  <c r="X359" i="15"/>
  <c r="W359" i="15"/>
  <c r="V359" i="15"/>
  <c r="U359" i="15"/>
  <c r="T359" i="15"/>
  <c r="S359" i="15"/>
  <c r="R359" i="15"/>
  <c r="Q359" i="15"/>
  <c r="P359" i="15"/>
  <c r="O359" i="15"/>
  <c r="M359" i="15"/>
  <c r="L359" i="15"/>
  <c r="K359" i="15"/>
  <c r="J359" i="15"/>
  <c r="I359" i="15"/>
  <c r="H359" i="15"/>
  <c r="G359" i="15"/>
  <c r="F359" i="15"/>
  <c r="E359" i="15"/>
  <c r="D359" i="15"/>
  <c r="C359" i="15"/>
  <c r="AJ358" i="15"/>
  <c r="AM358" i="15" s="1"/>
  <c r="AF358" i="15"/>
  <c r="AE358" i="15"/>
  <c r="AD358" i="15"/>
  <c r="N358" i="15"/>
  <c r="M358" i="15"/>
  <c r="AK358" i="15" s="1"/>
  <c r="AN358" i="15" s="1"/>
  <c r="L358" i="15"/>
  <c r="AJ357" i="15"/>
  <c r="AM357" i="15" s="1"/>
  <c r="AF357" i="15"/>
  <c r="AE357" i="15"/>
  <c r="AD357" i="15"/>
  <c r="N357" i="15"/>
  <c r="M357" i="15"/>
  <c r="AK357" i="15" s="1"/>
  <c r="AN357" i="15" s="1"/>
  <c r="L357" i="15"/>
  <c r="AJ356" i="15"/>
  <c r="AM356" i="15" s="1"/>
  <c r="AF356" i="15"/>
  <c r="AE356" i="15"/>
  <c r="AD356" i="15"/>
  <c r="N356" i="15"/>
  <c r="M356" i="15"/>
  <c r="AK356" i="15" s="1"/>
  <c r="AN356" i="15" s="1"/>
  <c r="L356" i="15"/>
  <c r="AJ355" i="15"/>
  <c r="AJ359" i="15" s="1"/>
  <c r="AF355" i="15"/>
  <c r="AF359" i="15" s="1"/>
  <c r="AE355" i="15"/>
  <c r="AE359" i="15" s="1"/>
  <c r="AD355" i="15"/>
  <c r="AD359" i="15" s="1"/>
  <c r="N355" i="15"/>
  <c r="N359" i="15" s="1"/>
  <c r="M355" i="15"/>
  <c r="AK355" i="15" s="1"/>
  <c r="L355" i="15"/>
  <c r="AI354" i="15"/>
  <c r="AH354" i="15"/>
  <c r="AG354" i="15"/>
  <c r="AE354" i="15"/>
  <c r="AD354" i="15"/>
  <c r="AC354" i="15"/>
  <c r="AB354" i="15"/>
  <c r="AA354" i="15"/>
  <c r="Z354" i="15"/>
  <c r="Y354" i="15"/>
  <c r="X354" i="15"/>
  <c r="W354" i="15"/>
  <c r="V354" i="15"/>
  <c r="U354" i="15"/>
  <c r="T354" i="15"/>
  <c r="S354" i="15"/>
  <c r="R354" i="15"/>
  <c r="Q354" i="15"/>
  <c r="P354" i="15"/>
  <c r="O354" i="15"/>
  <c r="K354" i="15"/>
  <c r="J354" i="15"/>
  <c r="I354" i="15"/>
  <c r="H354" i="15"/>
  <c r="G354" i="15"/>
  <c r="F354" i="15"/>
  <c r="AF353" i="15"/>
  <c r="AE353" i="15"/>
  <c r="AD353" i="15"/>
  <c r="N353" i="15"/>
  <c r="M353" i="15"/>
  <c r="L353" i="15"/>
  <c r="AF352" i="15"/>
  <c r="AE352" i="15"/>
  <c r="AD352" i="15"/>
  <c r="N352" i="15"/>
  <c r="M352" i="15"/>
  <c r="L352" i="15"/>
  <c r="AF351" i="15"/>
  <c r="AE351" i="15"/>
  <c r="AD351" i="15"/>
  <c r="N351" i="15"/>
  <c r="M351" i="15"/>
  <c r="L351" i="15"/>
  <c r="AF350" i="15"/>
  <c r="AF354" i="15" s="1"/>
  <c r="AE350" i="15"/>
  <c r="AD350" i="15"/>
  <c r="N350" i="15"/>
  <c r="N354" i="15" s="1"/>
  <c r="M350" i="15"/>
  <c r="M354" i="15" s="1"/>
  <c r="L350" i="15"/>
  <c r="L354" i="15" s="1"/>
  <c r="AC341" i="15"/>
  <c r="AB341" i="15"/>
  <c r="AA341" i="15"/>
  <c r="Z341" i="15"/>
  <c r="Y341" i="15"/>
  <c r="X341" i="15"/>
  <c r="W341" i="15"/>
  <c r="V341" i="15"/>
  <c r="U341" i="15"/>
  <c r="T341" i="15"/>
  <c r="S341" i="15"/>
  <c r="R341" i="15"/>
  <c r="Q341" i="15"/>
  <c r="P341" i="15"/>
  <c r="O341" i="15"/>
  <c r="K341" i="15"/>
  <c r="J341" i="15"/>
  <c r="I341" i="15"/>
  <c r="H341" i="15"/>
  <c r="G341" i="15"/>
  <c r="F341" i="15"/>
  <c r="AC340" i="15"/>
  <c r="AB340" i="15"/>
  <c r="AA340" i="15"/>
  <c r="Z340" i="15"/>
  <c r="Y340" i="15"/>
  <c r="X340" i="15"/>
  <c r="W340" i="15"/>
  <c r="V340" i="15"/>
  <c r="U340" i="15"/>
  <c r="T340" i="15"/>
  <c r="S340" i="15"/>
  <c r="R340" i="15"/>
  <c r="Q340" i="15"/>
  <c r="P340" i="15"/>
  <c r="O340" i="15"/>
  <c r="K340" i="15"/>
  <c r="J340" i="15"/>
  <c r="I340" i="15"/>
  <c r="H340" i="15"/>
  <c r="G340" i="15"/>
  <c r="F340" i="15"/>
  <c r="AC339" i="15"/>
  <c r="AB339" i="15"/>
  <c r="AA339" i="15"/>
  <c r="Z339" i="15"/>
  <c r="Y339" i="15"/>
  <c r="X339" i="15"/>
  <c r="W339" i="15"/>
  <c r="V339" i="15"/>
  <c r="U339" i="15"/>
  <c r="T339" i="15"/>
  <c r="S339" i="15"/>
  <c r="R339" i="15"/>
  <c r="Q339" i="15"/>
  <c r="P339" i="15"/>
  <c r="O339" i="15"/>
  <c r="K339" i="15"/>
  <c r="J339" i="15"/>
  <c r="I339" i="15"/>
  <c r="H339" i="15"/>
  <c r="G339" i="15"/>
  <c r="F339" i="15"/>
  <c r="AC338" i="15"/>
  <c r="AC342" i="15" s="1"/>
  <c r="AB338" i="15"/>
  <c r="AB342" i="15" s="1"/>
  <c r="AA338" i="15"/>
  <c r="AA342" i="15" s="1"/>
  <c r="Z338" i="15"/>
  <c r="Z342" i="15" s="1"/>
  <c r="Y338" i="15"/>
  <c r="Y342" i="15" s="1"/>
  <c r="X338" i="15"/>
  <c r="X342" i="15" s="1"/>
  <c r="W338" i="15"/>
  <c r="W342" i="15" s="1"/>
  <c r="V338" i="15"/>
  <c r="V342" i="15" s="1"/>
  <c r="U338" i="15"/>
  <c r="U342" i="15" s="1"/>
  <c r="T338" i="15"/>
  <c r="T342" i="15" s="1"/>
  <c r="S338" i="15"/>
  <c r="S342" i="15" s="1"/>
  <c r="R338" i="15"/>
  <c r="R342" i="15" s="1"/>
  <c r="Q338" i="15"/>
  <c r="Q342" i="15" s="1"/>
  <c r="P338" i="15"/>
  <c r="P342" i="15" s="1"/>
  <c r="O338" i="15"/>
  <c r="O342" i="15" s="1"/>
  <c r="K338" i="15"/>
  <c r="K342" i="15" s="1"/>
  <c r="J338" i="15"/>
  <c r="J342" i="15" s="1"/>
  <c r="I338" i="15"/>
  <c r="I342" i="15" s="1"/>
  <c r="H338" i="15"/>
  <c r="H342" i="15" s="1"/>
  <c r="G338" i="15"/>
  <c r="G342" i="15" s="1"/>
  <c r="F338" i="15"/>
  <c r="F342" i="15" s="1"/>
  <c r="AM337" i="15"/>
  <c r="AC337" i="15"/>
  <c r="AB337" i="15"/>
  <c r="AA337" i="15"/>
  <c r="Z337" i="15"/>
  <c r="Y337" i="15"/>
  <c r="X337" i="15"/>
  <c r="W337" i="15"/>
  <c r="V337" i="15"/>
  <c r="U337" i="15"/>
  <c r="T337" i="15"/>
  <c r="S337" i="15"/>
  <c r="R337" i="15"/>
  <c r="Q337" i="15"/>
  <c r="P337" i="15"/>
  <c r="O337" i="15"/>
  <c r="L337" i="15"/>
  <c r="K337" i="15"/>
  <c r="J337" i="15"/>
  <c r="I337" i="15"/>
  <c r="H337" i="15"/>
  <c r="G337" i="15"/>
  <c r="F337" i="15"/>
  <c r="E337" i="15"/>
  <c r="D337" i="15"/>
  <c r="C337" i="15"/>
  <c r="AJ336" i="15"/>
  <c r="AG336" i="15"/>
  <c r="AF336" i="15"/>
  <c r="AE336" i="15"/>
  <c r="AD336" i="15"/>
  <c r="N336" i="15"/>
  <c r="M336" i="15"/>
  <c r="L336" i="15"/>
  <c r="AJ335" i="15"/>
  <c r="AG335" i="15"/>
  <c r="AF335" i="15"/>
  <c r="AE335" i="15"/>
  <c r="AD335" i="15"/>
  <c r="N335" i="15"/>
  <c r="M335" i="15"/>
  <c r="L335" i="15"/>
  <c r="AJ334" i="15"/>
  <c r="AG334" i="15"/>
  <c r="AF334" i="15"/>
  <c r="AI334" i="15" s="1"/>
  <c r="AE334" i="15"/>
  <c r="AD334" i="15"/>
  <c r="N334" i="15"/>
  <c r="M334" i="15"/>
  <c r="L334" i="15"/>
  <c r="AJ333" i="15"/>
  <c r="AG333" i="15"/>
  <c r="AG337" i="15" s="1"/>
  <c r="AF333" i="15"/>
  <c r="AE333" i="15"/>
  <c r="AD333" i="15"/>
  <c r="AD337" i="15" s="1"/>
  <c r="N333" i="15"/>
  <c r="M333" i="15"/>
  <c r="M337" i="15" s="1"/>
  <c r="L333" i="15"/>
  <c r="AM332" i="15"/>
  <c r="AC332" i="15"/>
  <c r="AB332" i="15"/>
  <c r="AA332" i="15"/>
  <c r="Z332" i="15"/>
  <c r="Y332" i="15"/>
  <c r="X332" i="15"/>
  <c r="W332" i="15"/>
  <c r="V332" i="15"/>
  <c r="U332" i="15"/>
  <c r="T332" i="15"/>
  <c r="S332" i="15"/>
  <c r="R332" i="15"/>
  <c r="Q332" i="15"/>
  <c r="P332" i="15"/>
  <c r="O332" i="15"/>
  <c r="M332" i="15"/>
  <c r="L332" i="15"/>
  <c r="K332" i="15"/>
  <c r="J332" i="15"/>
  <c r="I332" i="15"/>
  <c r="H332" i="15"/>
  <c r="G332" i="15"/>
  <c r="F332" i="15"/>
  <c r="E332" i="15"/>
  <c r="D332" i="15"/>
  <c r="C332" i="15"/>
  <c r="AK331" i="15"/>
  <c r="AH331" i="15"/>
  <c r="AG331" i="15"/>
  <c r="AJ331" i="15" s="1"/>
  <c r="AF331" i="15"/>
  <c r="AI331" i="15" s="1"/>
  <c r="AE331" i="15"/>
  <c r="AD331" i="15"/>
  <c r="N331" i="15"/>
  <c r="AL331" i="15" s="1"/>
  <c r="M331" i="15"/>
  <c r="L331" i="15"/>
  <c r="AK330" i="15"/>
  <c r="AH330" i="15"/>
  <c r="AG330" i="15"/>
  <c r="AJ330" i="15" s="1"/>
  <c r="AF330" i="15"/>
  <c r="AI330" i="15" s="1"/>
  <c r="AE330" i="15"/>
  <c r="AD330" i="15"/>
  <c r="N330" i="15"/>
  <c r="AL330" i="15" s="1"/>
  <c r="M330" i="15"/>
  <c r="L330" i="15"/>
  <c r="AK329" i="15"/>
  <c r="AH329" i="15"/>
  <c r="AG329" i="15"/>
  <c r="AJ329" i="15" s="1"/>
  <c r="AF329" i="15"/>
  <c r="AI329" i="15" s="1"/>
  <c r="AE329" i="15"/>
  <c r="AD329" i="15"/>
  <c r="N329" i="15"/>
  <c r="M329" i="15"/>
  <c r="L329" i="15"/>
  <c r="AK328" i="15"/>
  <c r="AK332" i="15" s="1"/>
  <c r="AH328" i="15"/>
  <c r="AH332" i="15" s="1"/>
  <c r="AG328" i="15"/>
  <c r="AG332" i="15" s="1"/>
  <c r="AF328" i="15"/>
  <c r="AF332" i="15" s="1"/>
  <c r="AE328" i="15"/>
  <c r="AE332" i="15" s="1"/>
  <c r="AD328" i="15"/>
  <c r="AD332" i="15" s="1"/>
  <c r="N328" i="15"/>
  <c r="N332" i="15" s="1"/>
  <c r="M328" i="15"/>
  <c r="L328" i="15"/>
  <c r="AM327" i="15"/>
  <c r="AC327" i="15"/>
  <c r="AB327" i="15"/>
  <c r="AA327" i="15"/>
  <c r="Z327" i="15"/>
  <c r="Y327" i="15"/>
  <c r="X327" i="15"/>
  <c r="W327" i="15"/>
  <c r="V327" i="15"/>
  <c r="U327" i="15"/>
  <c r="T327" i="15"/>
  <c r="S327" i="15"/>
  <c r="R327" i="15"/>
  <c r="Q327" i="15"/>
  <c r="P327" i="15"/>
  <c r="O327" i="15"/>
  <c r="N327" i="15"/>
  <c r="M327" i="15"/>
  <c r="K327" i="15"/>
  <c r="J327" i="15"/>
  <c r="I327" i="15"/>
  <c r="H327" i="15"/>
  <c r="G327" i="15"/>
  <c r="F327" i="15"/>
  <c r="E327" i="15"/>
  <c r="D327" i="15"/>
  <c r="C327" i="15"/>
  <c r="AL326" i="15"/>
  <c r="AI326" i="15"/>
  <c r="AH326" i="15"/>
  <c r="AK326" i="15" s="1"/>
  <c r="AF326" i="15"/>
  <c r="AE326" i="15"/>
  <c r="AD326" i="15"/>
  <c r="AG326" i="15" s="1"/>
  <c r="N326" i="15"/>
  <c r="M326" i="15"/>
  <c r="L326" i="15"/>
  <c r="AJ326" i="15" s="1"/>
  <c r="AL325" i="15"/>
  <c r="AI325" i="15"/>
  <c r="AH325" i="15"/>
  <c r="AK325" i="15" s="1"/>
  <c r="AF325" i="15"/>
  <c r="AE325" i="15"/>
  <c r="AD325" i="15"/>
  <c r="AG325" i="15" s="1"/>
  <c r="N325" i="15"/>
  <c r="M325" i="15"/>
  <c r="L325" i="15"/>
  <c r="AL324" i="15"/>
  <c r="AI324" i="15"/>
  <c r="AH324" i="15"/>
  <c r="AK324" i="15" s="1"/>
  <c r="AF324" i="15"/>
  <c r="AE324" i="15"/>
  <c r="AD324" i="15"/>
  <c r="AG324" i="15" s="1"/>
  <c r="N324" i="15"/>
  <c r="M324" i="15"/>
  <c r="L324" i="15"/>
  <c r="AL323" i="15"/>
  <c r="AL327" i="15" s="1"/>
  <c r="AI323" i="15"/>
  <c r="AI327" i="15" s="1"/>
  <c r="AH323" i="15"/>
  <c r="AH327" i="15" s="1"/>
  <c r="AF323" i="15"/>
  <c r="AF327" i="15" s="1"/>
  <c r="AE323" i="15"/>
  <c r="AE327" i="15" s="1"/>
  <c r="AD323" i="15"/>
  <c r="AD327" i="15" s="1"/>
  <c r="N323" i="15"/>
  <c r="M323" i="15"/>
  <c r="L323" i="15"/>
  <c r="L327" i="15" s="1"/>
  <c r="AM322" i="15"/>
  <c r="AC322" i="15"/>
  <c r="AB322" i="15"/>
  <c r="AA322" i="15"/>
  <c r="Z322" i="15"/>
  <c r="Y322" i="15"/>
  <c r="X322" i="15"/>
  <c r="W322" i="15"/>
  <c r="V322" i="15"/>
  <c r="U322" i="15"/>
  <c r="T322" i="15"/>
  <c r="S322" i="15"/>
  <c r="R322" i="15"/>
  <c r="Q322" i="15"/>
  <c r="P322" i="15"/>
  <c r="O322" i="15"/>
  <c r="N322" i="15"/>
  <c r="K322" i="15"/>
  <c r="J322" i="15"/>
  <c r="I322" i="15"/>
  <c r="H322" i="15"/>
  <c r="G322" i="15"/>
  <c r="F322" i="15"/>
  <c r="E322" i="15"/>
  <c r="D322" i="15"/>
  <c r="C322" i="15"/>
  <c r="AI321" i="15"/>
  <c r="AL321" i="15" s="1"/>
  <c r="AF321" i="15"/>
  <c r="AE321" i="15"/>
  <c r="AH321" i="15" s="1"/>
  <c r="AD321" i="15"/>
  <c r="AG321" i="15" s="1"/>
  <c r="N321" i="15"/>
  <c r="M321" i="15"/>
  <c r="AK321" i="15" s="1"/>
  <c r="L321" i="15"/>
  <c r="AJ321" i="15" s="1"/>
  <c r="AI320" i="15"/>
  <c r="AL320" i="15" s="1"/>
  <c r="AF320" i="15"/>
  <c r="AE320" i="15"/>
  <c r="AH320" i="15" s="1"/>
  <c r="AD320" i="15"/>
  <c r="AG320" i="15" s="1"/>
  <c r="N320" i="15"/>
  <c r="M320" i="15"/>
  <c r="L320" i="15"/>
  <c r="AJ320" i="15" s="1"/>
  <c r="AI319" i="15"/>
  <c r="AL319" i="15" s="1"/>
  <c r="AF319" i="15"/>
  <c r="AE319" i="15"/>
  <c r="AH319" i="15" s="1"/>
  <c r="AD319" i="15"/>
  <c r="AG319" i="15" s="1"/>
  <c r="N319" i="15"/>
  <c r="M319" i="15"/>
  <c r="L319" i="15"/>
  <c r="AI318" i="15"/>
  <c r="AI322" i="15" s="1"/>
  <c r="AF318" i="15"/>
  <c r="AF322" i="15" s="1"/>
  <c r="AE318" i="15"/>
  <c r="AE322" i="15" s="1"/>
  <c r="AD318" i="15"/>
  <c r="AD322" i="15" s="1"/>
  <c r="N318" i="15"/>
  <c r="M318" i="15"/>
  <c r="M322" i="15" s="1"/>
  <c r="L318" i="15"/>
  <c r="AM317" i="15"/>
  <c r="AJ317" i="15"/>
  <c r="AC317" i="15"/>
  <c r="AB317" i="15"/>
  <c r="AA317" i="15"/>
  <c r="Z317" i="15"/>
  <c r="Y317" i="15"/>
  <c r="X317" i="15"/>
  <c r="W317" i="15"/>
  <c r="V317" i="15"/>
  <c r="U317" i="15"/>
  <c r="T317" i="15"/>
  <c r="S317" i="15"/>
  <c r="R317" i="15"/>
  <c r="Q317" i="15"/>
  <c r="P317" i="15"/>
  <c r="O317" i="15"/>
  <c r="L317" i="15"/>
  <c r="K317" i="15"/>
  <c r="J317" i="15"/>
  <c r="I317" i="15"/>
  <c r="H317" i="15"/>
  <c r="G317" i="15"/>
  <c r="F317" i="15"/>
  <c r="E317" i="15"/>
  <c r="D317" i="15"/>
  <c r="C317" i="15"/>
  <c r="AJ316" i="15"/>
  <c r="AG316" i="15"/>
  <c r="AF316" i="15"/>
  <c r="AI316" i="15" s="1"/>
  <c r="AE316" i="15"/>
  <c r="AH316" i="15" s="1"/>
  <c r="AD316" i="15"/>
  <c r="N316" i="15"/>
  <c r="AL316" i="15" s="1"/>
  <c r="M316" i="15"/>
  <c r="AK316" i="15" s="1"/>
  <c r="L316" i="15"/>
  <c r="AJ315" i="15"/>
  <c r="AG315" i="15"/>
  <c r="AF315" i="15"/>
  <c r="AI315" i="15" s="1"/>
  <c r="AE315" i="15"/>
  <c r="AH315" i="15" s="1"/>
  <c r="AD315" i="15"/>
  <c r="N315" i="15"/>
  <c r="AL315" i="15" s="1"/>
  <c r="M315" i="15"/>
  <c r="AK315" i="15" s="1"/>
  <c r="L315" i="15"/>
  <c r="AJ314" i="15"/>
  <c r="AG314" i="15"/>
  <c r="AF314" i="15"/>
  <c r="AI314" i="15" s="1"/>
  <c r="AE314" i="15"/>
  <c r="AH314" i="15" s="1"/>
  <c r="AD314" i="15"/>
  <c r="N314" i="15"/>
  <c r="AL314" i="15" s="1"/>
  <c r="M314" i="15"/>
  <c r="AK314" i="15" s="1"/>
  <c r="L314" i="15"/>
  <c r="AJ313" i="15"/>
  <c r="AG313" i="15"/>
  <c r="AG317" i="15" s="1"/>
  <c r="AF313" i="15"/>
  <c r="AI313" i="15" s="1"/>
  <c r="AI317" i="15" s="1"/>
  <c r="AE313" i="15"/>
  <c r="AE317" i="15" s="1"/>
  <c r="AD313" i="15"/>
  <c r="AD317" i="15" s="1"/>
  <c r="N313" i="15"/>
  <c r="N317" i="15" s="1"/>
  <c r="M313" i="15"/>
  <c r="L313" i="15"/>
  <c r="AM312" i="15"/>
  <c r="AC312" i="15"/>
  <c r="AB312" i="15"/>
  <c r="AA312" i="15"/>
  <c r="Z312" i="15"/>
  <c r="Y312" i="15"/>
  <c r="X312" i="15"/>
  <c r="W312" i="15"/>
  <c r="V312" i="15"/>
  <c r="U312" i="15"/>
  <c r="T312" i="15"/>
  <c r="S312" i="15"/>
  <c r="R312" i="15"/>
  <c r="Q312" i="15"/>
  <c r="P312" i="15"/>
  <c r="O312" i="15"/>
  <c r="L312" i="15"/>
  <c r="K312" i="15"/>
  <c r="J312" i="15"/>
  <c r="I312" i="15"/>
  <c r="H312" i="15"/>
  <c r="G312" i="15"/>
  <c r="F312" i="15"/>
  <c r="E312" i="15"/>
  <c r="D312" i="15"/>
  <c r="C312" i="15"/>
  <c r="AK311" i="15"/>
  <c r="AH311" i="15"/>
  <c r="AG311" i="15"/>
  <c r="AJ311" i="15" s="1"/>
  <c r="AF311" i="15"/>
  <c r="AI311" i="15" s="1"/>
  <c r="AE311" i="15"/>
  <c r="AD311" i="15"/>
  <c r="N311" i="15"/>
  <c r="M311" i="15"/>
  <c r="L311" i="15"/>
  <c r="AH310" i="15"/>
  <c r="AG310" i="15"/>
  <c r="AJ310" i="15" s="1"/>
  <c r="AF310" i="15"/>
  <c r="AI310" i="15" s="1"/>
  <c r="AE310" i="15"/>
  <c r="AD310" i="15"/>
  <c r="N310" i="15"/>
  <c r="M310" i="15"/>
  <c r="AK310" i="15" s="1"/>
  <c r="L310" i="15"/>
  <c r="AH309" i="15"/>
  <c r="AF309" i="15"/>
  <c r="AI309" i="15" s="1"/>
  <c r="AE309" i="15"/>
  <c r="AD309" i="15"/>
  <c r="N309" i="15"/>
  <c r="AL309" i="15" s="1"/>
  <c r="M309" i="15"/>
  <c r="AK309" i="15" s="1"/>
  <c r="L309" i="15"/>
  <c r="AH308" i="15"/>
  <c r="AG308" i="15"/>
  <c r="AF308" i="15"/>
  <c r="AE308" i="15"/>
  <c r="AE312" i="15" s="1"/>
  <c r="AD308" i="15"/>
  <c r="AJ308" i="15" s="1"/>
  <c r="N308" i="15"/>
  <c r="N312" i="15" s="1"/>
  <c r="M308" i="15"/>
  <c r="M312" i="15" s="1"/>
  <c r="L308" i="15"/>
  <c r="AM307" i="15"/>
  <c r="AC307" i="15"/>
  <c r="AB307" i="15"/>
  <c r="AA307" i="15"/>
  <c r="Z307" i="15"/>
  <c r="Y307" i="15"/>
  <c r="X307" i="15"/>
  <c r="W307" i="15"/>
  <c r="V307" i="15"/>
  <c r="U307" i="15"/>
  <c r="T307" i="15"/>
  <c r="S307" i="15"/>
  <c r="R307" i="15"/>
  <c r="Q307" i="15"/>
  <c r="P307" i="15"/>
  <c r="O307" i="15"/>
  <c r="M307" i="15"/>
  <c r="K307" i="15"/>
  <c r="J307" i="15"/>
  <c r="I307" i="15"/>
  <c r="H307" i="15"/>
  <c r="G307" i="15"/>
  <c r="F307" i="15"/>
  <c r="E307" i="15"/>
  <c r="D307" i="15"/>
  <c r="C307" i="15"/>
  <c r="AI306" i="15"/>
  <c r="AH306" i="15"/>
  <c r="AF306" i="15"/>
  <c r="AE306" i="15"/>
  <c r="AK306" i="15" s="1"/>
  <c r="AD306" i="15"/>
  <c r="AG306" i="15" s="1"/>
  <c r="N306" i="15"/>
  <c r="AL306" i="15" s="1"/>
  <c r="M306" i="15"/>
  <c r="L306" i="15"/>
  <c r="AK305" i="15"/>
  <c r="AI305" i="15"/>
  <c r="AH305" i="15"/>
  <c r="AG305" i="15"/>
  <c r="AF305" i="15"/>
  <c r="AE305" i="15"/>
  <c r="AD305" i="15"/>
  <c r="N305" i="15"/>
  <c r="AL305" i="15" s="1"/>
  <c r="M305" i="15"/>
  <c r="L305" i="15"/>
  <c r="AI304" i="15"/>
  <c r="AG304" i="15"/>
  <c r="AF304" i="15"/>
  <c r="AE304" i="15"/>
  <c r="AH304" i="15" s="1"/>
  <c r="AK304" i="15" s="1"/>
  <c r="AD304" i="15"/>
  <c r="N304" i="15"/>
  <c r="AL304" i="15" s="1"/>
  <c r="M304" i="15"/>
  <c r="L304" i="15"/>
  <c r="AJ304" i="15" s="1"/>
  <c r="AI303" i="15"/>
  <c r="AI307" i="15" s="1"/>
  <c r="AF303" i="15"/>
  <c r="AF307" i="15" s="1"/>
  <c r="AE303" i="15"/>
  <c r="AD303" i="15"/>
  <c r="AD307" i="15" s="1"/>
  <c r="N303" i="15"/>
  <c r="N307" i="15" s="1"/>
  <c r="M303" i="15"/>
  <c r="L303" i="15"/>
  <c r="AI302" i="15"/>
  <c r="AH302" i="15"/>
  <c r="AG302" i="15"/>
  <c r="AE302" i="15"/>
  <c r="AD302" i="15"/>
  <c r="AC302" i="15"/>
  <c r="AB302" i="15"/>
  <c r="AA302" i="15"/>
  <c r="Z302" i="15"/>
  <c r="Y302" i="15"/>
  <c r="X302" i="15"/>
  <c r="W302" i="15"/>
  <c r="V302" i="15"/>
  <c r="U302" i="15"/>
  <c r="T302" i="15"/>
  <c r="S302" i="15"/>
  <c r="R302" i="15"/>
  <c r="Q302" i="15"/>
  <c r="P302" i="15"/>
  <c r="O302" i="15"/>
  <c r="K302" i="15"/>
  <c r="J302" i="15"/>
  <c r="I302" i="15"/>
  <c r="H302" i="15"/>
  <c r="G302" i="15"/>
  <c r="F302" i="15"/>
  <c r="E302" i="15"/>
  <c r="D302" i="15"/>
  <c r="C302" i="15"/>
  <c r="AJ301" i="15"/>
  <c r="AM301" i="15" s="1"/>
  <c r="AF301" i="15"/>
  <c r="AE301" i="15"/>
  <c r="AD301" i="15"/>
  <c r="N301" i="15"/>
  <c r="M301" i="15"/>
  <c r="L301" i="15"/>
  <c r="AJ300" i="15"/>
  <c r="AM300" i="15" s="1"/>
  <c r="AF300" i="15"/>
  <c r="AE300" i="15"/>
  <c r="AD300" i="15"/>
  <c r="N300" i="15"/>
  <c r="M300" i="15"/>
  <c r="AK300" i="15" s="1"/>
  <c r="AN300" i="15" s="1"/>
  <c r="L300" i="15"/>
  <c r="AJ299" i="15"/>
  <c r="AM299" i="15" s="1"/>
  <c r="AF299" i="15"/>
  <c r="AE299" i="15"/>
  <c r="AD299" i="15"/>
  <c r="N299" i="15"/>
  <c r="M299" i="15"/>
  <c r="AK299" i="15" s="1"/>
  <c r="AN299" i="15" s="1"/>
  <c r="L299" i="15"/>
  <c r="AJ298" i="15"/>
  <c r="AJ302" i="15" s="1"/>
  <c r="AF298" i="15"/>
  <c r="AF302" i="15" s="1"/>
  <c r="AE298" i="15"/>
  <c r="AD298" i="15"/>
  <c r="N298" i="15"/>
  <c r="M298" i="15"/>
  <c r="M302" i="15" s="1"/>
  <c r="L298" i="15"/>
  <c r="L302" i="15" s="1"/>
  <c r="AI297" i="15"/>
  <c r="AH297" i="15"/>
  <c r="AG297" i="15"/>
  <c r="AD297" i="15"/>
  <c r="AC297" i="15"/>
  <c r="AB297" i="15"/>
  <c r="AA297" i="15"/>
  <c r="Z297" i="15"/>
  <c r="Y297" i="15"/>
  <c r="X297" i="15"/>
  <c r="W297" i="15"/>
  <c r="V297" i="15"/>
  <c r="U297" i="15"/>
  <c r="T297" i="15"/>
  <c r="S297" i="15"/>
  <c r="R297" i="15"/>
  <c r="Q297" i="15"/>
  <c r="P297" i="15"/>
  <c r="O297" i="15"/>
  <c r="N297" i="15"/>
  <c r="K297" i="15"/>
  <c r="J297" i="15"/>
  <c r="I297" i="15"/>
  <c r="H297" i="15"/>
  <c r="G297" i="15"/>
  <c r="F297" i="15"/>
  <c r="AF296" i="15"/>
  <c r="AE296" i="15"/>
  <c r="AD296" i="15"/>
  <c r="N296" i="15"/>
  <c r="M296" i="15"/>
  <c r="L296" i="15"/>
  <c r="AF295" i="15"/>
  <c r="AE295" i="15"/>
  <c r="AD295" i="15"/>
  <c r="N295" i="15"/>
  <c r="M295" i="15"/>
  <c r="L295" i="15"/>
  <c r="AF294" i="15"/>
  <c r="AE294" i="15"/>
  <c r="AD294" i="15"/>
  <c r="N294" i="15"/>
  <c r="M294" i="15"/>
  <c r="L294" i="15"/>
  <c r="AF293" i="15"/>
  <c r="AF297" i="15" s="1"/>
  <c r="AE293" i="15"/>
  <c r="AE297" i="15" s="1"/>
  <c r="AD293" i="15"/>
  <c r="N293" i="15"/>
  <c r="M293" i="15"/>
  <c r="M297" i="15" s="1"/>
  <c r="L293" i="15"/>
  <c r="L297" i="15" s="1"/>
  <c r="AC284" i="15"/>
  <c r="AB284" i="15"/>
  <c r="AA284" i="15"/>
  <c r="Z284" i="15"/>
  <c r="Y284" i="15"/>
  <c r="X284" i="15"/>
  <c r="W284" i="15"/>
  <c r="V284" i="15"/>
  <c r="U284" i="15"/>
  <c r="T284" i="15"/>
  <c r="S284" i="15"/>
  <c r="R284" i="15"/>
  <c r="Q284" i="15"/>
  <c r="P284" i="15"/>
  <c r="O284" i="15"/>
  <c r="K284" i="15"/>
  <c r="J284" i="15"/>
  <c r="I284" i="15"/>
  <c r="H284" i="15"/>
  <c r="G284" i="15"/>
  <c r="F284" i="15"/>
  <c r="AC283" i="15"/>
  <c r="AB283" i="15"/>
  <c r="AA283" i="15"/>
  <c r="Z283" i="15"/>
  <c r="Y283" i="15"/>
  <c r="X283" i="15"/>
  <c r="W283" i="15"/>
  <c r="V283" i="15"/>
  <c r="U283" i="15"/>
  <c r="T283" i="15"/>
  <c r="S283" i="15"/>
  <c r="R283" i="15"/>
  <c r="Q283" i="15"/>
  <c r="P283" i="15"/>
  <c r="O283" i="15"/>
  <c r="K283" i="15"/>
  <c r="J283" i="15"/>
  <c r="I283" i="15"/>
  <c r="H283" i="15"/>
  <c r="G283" i="15"/>
  <c r="F283" i="15"/>
  <c r="AC282" i="15"/>
  <c r="AB282" i="15"/>
  <c r="AA282" i="15"/>
  <c r="Z282" i="15"/>
  <c r="Y282" i="15"/>
  <c r="X282" i="15"/>
  <c r="W282" i="15"/>
  <c r="V282" i="15"/>
  <c r="U282" i="15"/>
  <c r="T282" i="15"/>
  <c r="S282" i="15"/>
  <c r="R282" i="15"/>
  <c r="Q282" i="15"/>
  <c r="P282" i="15"/>
  <c r="O282" i="15"/>
  <c r="K282" i="15"/>
  <c r="J282" i="15"/>
  <c r="I282" i="15"/>
  <c r="H282" i="15"/>
  <c r="G282" i="15"/>
  <c r="F282" i="15"/>
  <c r="AC281" i="15"/>
  <c r="AC285" i="15" s="1"/>
  <c r="AB281" i="15"/>
  <c r="AB285" i="15" s="1"/>
  <c r="AA281" i="15"/>
  <c r="AA285" i="15" s="1"/>
  <c r="Z281" i="15"/>
  <c r="Z285" i="15" s="1"/>
  <c r="Y281" i="15"/>
  <c r="Y285" i="15" s="1"/>
  <c r="X281" i="15"/>
  <c r="X285" i="15" s="1"/>
  <c r="W281" i="15"/>
  <c r="W285" i="15" s="1"/>
  <c r="V281" i="15"/>
  <c r="V285" i="15" s="1"/>
  <c r="U281" i="15"/>
  <c r="U285" i="15" s="1"/>
  <c r="T281" i="15"/>
  <c r="T285" i="15" s="1"/>
  <c r="S281" i="15"/>
  <c r="S285" i="15" s="1"/>
  <c r="R281" i="15"/>
  <c r="R285" i="15" s="1"/>
  <c r="Q281" i="15"/>
  <c r="Q285" i="15" s="1"/>
  <c r="P281" i="15"/>
  <c r="O281" i="15"/>
  <c r="O285" i="15" s="1"/>
  <c r="K281" i="15"/>
  <c r="K285" i="15" s="1"/>
  <c r="J281" i="15"/>
  <c r="J285" i="15" s="1"/>
  <c r="I281" i="15"/>
  <c r="I285" i="15" s="1"/>
  <c r="H281" i="15"/>
  <c r="H285" i="15" s="1"/>
  <c r="G281" i="15"/>
  <c r="G285" i="15" s="1"/>
  <c r="F281" i="15"/>
  <c r="F285" i="15" s="1"/>
  <c r="AM280" i="15"/>
  <c r="AC280" i="15"/>
  <c r="AB280" i="15"/>
  <c r="AA280" i="15"/>
  <c r="Z280" i="15"/>
  <c r="Y280" i="15"/>
  <c r="X280" i="15"/>
  <c r="W280" i="15"/>
  <c r="V280" i="15"/>
  <c r="U280" i="15"/>
  <c r="T280" i="15"/>
  <c r="S280" i="15"/>
  <c r="R280" i="15"/>
  <c r="Q280" i="15"/>
  <c r="P280" i="15"/>
  <c r="O280" i="15"/>
  <c r="L280" i="15"/>
  <c r="K280" i="15"/>
  <c r="J280" i="15"/>
  <c r="I280" i="15"/>
  <c r="H280" i="15"/>
  <c r="G280" i="15"/>
  <c r="F280" i="15"/>
  <c r="E280" i="15"/>
  <c r="D280" i="15"/>
  <c r="C280" i="15"/>
  <c r="AJ279" i="15"/>
  <c r="AG279" i="15"/>
  <c r="AF279" i="15"/>
  <c r="AF284" i="15" s="1"/>
  <c r="AE279" i="15"/>
  <c r="AE284" i="15" s="1"/>
  <c r="AD279" i="15"/>
  <c r="AD284" i="15" s="1"/>
  <c r="N279" i="15"/>
  <c r="N284" i="15" s="1"/>
  <c r="M279" i="15"/>
  <c r="M284" i="15" s="1"/>
  <c r="L279" i="15"/>
  <c r="L284" i="15" s="1"/>
  <c r="AJ278" i="15"/>
  <c r="AG278" i="15"/>
  <c r="AF278" i="15"/>
  <c r="AF283" i="15" s="1"/>
  <c r="AE278" i="15"/>
  <c r="AE283" i="15" s="1"/>
  <c r="AD278" i="15"/>
  <c r="AD283" i="15" s="1"/>
  <c r="N278" i="15"/>
  <c r="N283" i="15" s="1"/>
  <c r="M278" i="15"/>
  <c r="L278" i="15"/>
  <c r="L283" i="15" s="1"/>
  <c r="AJ277" i="15"/>
  <c r="AG277" i="15"/>
  <c r="AF277" i="15"/>
  <c r="AI277" i="15" s="1"/>
  <c r="AE277" i="15"/>
  <c r="AE282" i="15" s="1"/>
  <c r="AD277" i="15"/>
  <c r="N277" i="15"/>
  <c r="AL277" i="15" s="1"/>
  <c r="M277" i="15"/>
  <c r="L277" i="15"/>
  <c r="L282" i="15" s="1"/>
  <c r="AJ276" i="15"/>
  <c r="AG276" i="15"/>
  <c r="AG280" i="15" s="1"/>
  <c r="AF276" i="15"/>
  <c r="AF281" i="15" s="1"/>
  <c r="AE276" i="15"/>
  <c r="AE281" i="15" s="1"/>
  <c r="AE285" i="15" s="1"/>
  <c r="AD276" i="15"/>
  <c r="AD280" i="15" s="1"/>
  <c r="N276" i="15"/>
  <c r="N280" i="15" s="1"/>
  <c r="M276" i="15"/>
  <c r="M280" i="15" s="1"/>
  <c r="L276" i="15"/>
  <c r="L281" i="15" s="1"/>
  <c r="L285" i="15" s="1"/>
  <c r="AM275" i="15"/>
  <c r="AC275" i="15"/>
  <c r="AB275" i="15"/>
  <c r="AA275" i="15"/>
  <c r="Z275" i="15"/>
  <c r="Y275" i="15"/>
  <c r="X275" i="15"/>
  <c r="W275" i="15"/>
  <c r="V275" i="15"/>
  <c r="U275" i="15"/>
  <c r="T275" i="15"/>
  <c r="S275" i="15"/>
  <c r="R275" i="15"/>
  <c r="Q275" i="15"/>
  <c r="P275" i="15"/>
  <c r="O275" i="15"/>
  <c r="M275" i="15"/>
  <c r="L275" i="15"/>
  <c r="K275" i="15"/>
  <c r="J275" i="15"/>
  <c r="I275" i="15"/>
  <c r="H275" i="15"/>
  <c r="G275" i="15"/>
  <c r="F275" i="15"/>
  <c r="E275" i="15"/>
  <c r="D275" i="15"/>
  <c r="C275" i="15"/>
  <c r="AK274" i="15"/>
  <c r="AH274" i="15"/>
  <c r="AG274" i="15"/>
  <c r="AJ274" i="15" s="1"/>
  <c r="AF274" i="15"/>
  <c r="AI274" i="15" s="1"/>
  <c r="AE274" i="15"/>
  <c r="AD274" i="15"/>
  <c r="N274" i="15"/>
  <c r="AL274" i="15" s="1"/>
  <c r="M274" i="15"/>
  <c r="L274" i="15"/>
  <c r="AK273" i="15"/>
  <c r="AH273" i="15"/>
  <c r="AG273" i="15"/>
  <c r="AJ273" i="15" s="1"/>
  <c r="AF273" i="15"/>
  <c r="AI273" i="15" s="1"/>
  <c r="AE273" i="15"/>
  <c r="AD273" i="15"/>
  <c r="N273" i="15"/>
  <c r="M273" i="15"/>
  <c r="L273" i="15"/>
  <c r="AK272" i="15"/>
  <c r="AH272" i="15"/>
  <c r="AG272" i="15"/>
  <c r="AJ272" i="15" s="1"/>
  <c r="AF272" i="15"/>
  <c r="AI272" i="15" s="1"/>
  <c r="AE272" i="15"/>
  <c r="AD272" i="15"/>
  <c r="AD282" i="15" s="1"/>
  <c r="N272" i="15"/>
  <c r="M272" i="15"/>
  <c r="L272" i="15"/>
  <c r="AK271" i="15"/>
  <c r="AK275" i="15" s="1"/>
  <c r="AH271" i="15"/>
  <c r="AH275" i="15" s="1"/>
  <c r="AG271" i="15"/>
  <c r="AG275" i="15" s="1"/>
  <c r="AF271" i="15"/>
  <c r="AF275" i="15" s="1"/>
  <c r="AE271" i="15"/>
  <c r="AE275" i="15" s="1"/>
  <c r="AD271" i="15"/>
  <c r="AD275" i="15" s="1"/>
  <c r="N271" i="15"/>
  <c r="N275" i="15" s="1"/>
  <c r="M271" i="15"/>
  <c r="L271" i="15"/>
  <c r="AM270" i="15"/>
  <c r="AC270" i="15"/>
  <c r="AB270" i="15"/>
  <c r="AA270" i="15"/>
  <c r="Z270" i="15"/>
  <c r="Y270" i="15"/>
  <c r="X270" i="15"/>
  <c r="W270" i="15"/>
  <c r="V270" i="15"/>
  <c r="U270" i="15"/>
  <c r="T270" i="15"/>
  <c r="S270" i="15"/>
  <c r="R270" i="15"/>
  <c r="Q270" i="15"/>
  <c r="P270" i="15"/>
  <c r="O270" i="15"/>
  <c r="N270" i="15"/>
  <c r="M270" i="15"/>
  <c r="K270" i="15"/>
  <c r="J270" i="15"/>
  <c r="I270" i="15"/>
  <c r="H270" i="15"/>
  <c r="G270" i="15"/>
  <c r="F270" i="15"/>
  <c r="E270" i="15"/>
  <c r="D270" i="15"/>
  <c r="C270" i="15"/>
  <c r="AL269" i="15"/>
  <c r="AI269" i="15"/>
  <c r="AH269" i="15"/>
  <c r="AK269" i="15" s="1"/>
  <c r="AF269" i="15"/>
  <c r="AE269" i="15"/>
  <c r="AD269" i="15"/>
  <c r="AG269" i="15" s="1"/>
  <c r="N269" i="15"/>
  <c r="M269" i="15"/>
  <c r="L269" i="15"/>
  <c r="AL268" i="15"/>
  <c r="AI268" i="15"/>
  <c r="AH268" i="15"/>
  <c r="AK268" i="15" s="1"/>
  <c r="AF268" i="15"/>
  <c r="AE268" i="15"/>
  <c r="AD268" i="15"/>
  <c r="AG268" i="15" s="1"/>
  <c r="N268" i="15"/>
  <c r="M268" i="15"/>
  <c r="L268" i="15"/>
  <c r="AL267" i="15"/>
  <c r="AI267" i="15"/>
  <c r="AH267" i="15"/>
  <c r="AK267" i="15" s="1"/>
  <c r="AF267" i="15"/>
  <c r="AE267" i="15"/>
  <c r="AD267" i="15"/>
  <c r="AG267" i="15" s="1"/>
  <c r="N267" i="15"/>
  <c r="M267" i="15"/>
  <c r="L267" i="15"/>
  <c r="AJ267" i="15" s="1"/>
  <c r="AL266" i="15"/>
  <c r="AL270" i="15" s="1"/>
  <c r="AI266" i="15"/>
  <c r="AI270" i="15" s="1"/>
  <c r="AH266" i="15"/>
  <c r="AH270" i="15" s="1"/>
  <c r="AF266" i="15"/>
  <c r="AF270" i="15" s="1"/>
  <c r="AE266" i="15"/>
  <c r="AE270" i="15" s="1"/>
  <c r="AD266" i="15"/>
  <c r="AD270" i="15" s="1"/>
  <c r="N266" i="15"/>
  <c r="M266" i="15"/>
  <c r="L266" i="15"/>
  <c r="L270" i="15" s="1"/>
  <c r="AM265" i="15"/>
  <c r="AC265" i="15"/>
  <c r="AB265" i="15"/>
  <c r="AA265" i="15"/>
  <c r="Z265" i="15"/>
  <c r="Y265" i="15"/>
  <c r="X265" i="15"/>
  <c r="W265" i="15"/>
  <c r="V265" i="15"/>
  <c r="U265" i="15"/>
  <c r="T265" i="15"/>
  <c r="S265" i="15"/>
  <c r="R265" i="15"/>
  <c r="Q265" i="15"/>
  <c r="P265" i="15"/>
  <c r="O265" i="15"/>
  <c r="N265" i="15"/>
  <c r="K265" i="15"/>
  <c r="J265" i="15"/>
  <c r="I265" i="15"/>
  <c r="H265" i="15"/>
  <c r="G265" i="15"/>
  <c r="F265" i="15"/>
  <c r="E265" i="15"/>
  <c r="D265" i="15"/>
  <c r="C265" i="15"/>
  <c r="AI264" i="15"/>
  <c r="AL264" i="15" s="1"/>
  <c r="AF264" i="15"/>
  <c r="AE264" i="15"/>
  <c r="AH264" i="15" s="1"/>
  <c r="AD264" i="15"/>
  <c r="AG264" i="15" s="1"/>
  <c r="N264" i="15"/>
  <c r="M264" i="15"/>
  <c r="AK264" i="15" s="1"/>
  <c r="L264" i="15"/>
  <c r="AI263" i="15"/>
  <c r="AL263" i="15" s="1"/>
  <c r="AF263" i="15"/>
  <c r="AE263" i="15"/>
  <c r="AH263" i="15" s="1"/>
  <c r="AD263" i="15"/>
  <c r="AG263" i="15" s="1"/>
  <c r="N263" i="15"/>
  <c r="M263" i="15"/>
  <c r="L263" i="15"/>
  <c r="AJ263" i="15" s="1"/>
  <c r="AI262" i="15"/>
  <c r="AL262" i="15" s="1"/>
  <c r="AF262" i="15"/>
  <c r="AE262" i="15"/>
  <c r="AH262" i="15" s="1"/>
  <c r="AD262" i="15"/>
  <c r="AG262" i="15" s="1"/>
  <c r="N262" i="15"/>
  <c r="M262" i="15"/>
  <c r="L262" i="15"/>
  <c r="AI261" i="15"/>
  <c r="AI265" i="15" s="1"/>
  <c r="AF261" i="15"/>
  <c r="AF265" i="15" s="1"/>
  <c r="AE261" i="15"/>
  <c r="AE265" i="15" s="1"/>
  <c r="AD261" i="15"/>
  <c r="AD265" i="15" s="1"/>
  <c r="N261" i="15"/>
  <c r="M261" i="15"/>
  <c r="M265" i="15" s="1"/>
  <c r="L261" i="15"/>
  <c r="L265" i="15" s="1"/>
  <c r="AM260" i="15"/>
  <c r="AC260" i="15"/>
  <c r="AB260" i="15"/>
  <c r="AA260" i="15"/>
  <c r="Z260" i="15"/>
  <c r="Y260" i="15"/>
  <c r="X260" i="15"/>
  <c r="W260" i="15"/>
  <c r="V260" i="15"/>
  <c r="U260" i="15"/>
  <c r="T260" i="15"/>
  <c r="S260" i="15"/>
  <c r="R260" i="15"/>
  <c r="Q260" i="15"/>
  <c r="P260" i="15"/>
  <c r="O260" i="15"/>
  <c r="L260" i="15"/>
  <c r="K260" i="15"/>
  <c r="J260" i="15"/>
  <c r="I260" i="15"/>
  <c r="H260" i="15"/>
  <c r="G260" i="15"/>
  <c r="F260" i="15"/>
  <c r="E260" i="15"/>
  <c r="D260" i="15"/>
  <c r="C260" i="15"/>
  <c r="AJ259" i="15"/>
  <c r="AG259" i="15"/>
  <c r="AF259" i="15"/>
  <c r="AI259" i="15" s="1"/>
  <c r="AE259" i="15"/>
  <c r="AH259" i="15" s="1"/>
  <c r="AD259" i="15"/>
  <c r="N259" i="15"/>
  <c r="M259" i="15"/>
  <c r="L259" i="15"/>
  <c r="AJ258" i="15"/>
  <c r="AG258" i="15"/>
  <c r="AF258" i="15"/>
  <c r="AI258" i="15" s="1"/>
  <c r="AE258" i="15"/>
  <c r="AH258" i="15" s="1"/>
  <c r="AD258" i="15"/>
  <c r="N258" i="15"/>
  <c r="M258" i="15"/>
  <c r="L258" i="15"/>
  <c r="AJ257" i="15"/>
  <c r="AG257" i="15"/>
  <c r="AF257" i="15"/>
  <c r="AI257" i="15" s="1"/>
  <c r="AE257" i="15"/>
  <c r="AH257" i="15" s="1"/>
  <c r="AD257" i="15"/>
  <c r="N257" i="15"/>
  <c r="M257" i="15"/>
  <c r="AK257" i="15" s="1"/>
  <c r="L257" i="15"/>
  <c r="AJ256" i="15"/>
  <c r="AJ260" i="15" s="1"/>
  <c r="AG256" i="15"/>
  <c r="AG260" i="15" s="1"/>
  <c r="AF256" i="15"/>
  <c r="AF260" i="15" s="1"/>
  <c r="AE256" i="15"/>
  <c r="AE260" i="15" s="1"/>
  <c r="AD256" i="15"/>
  <c r="AD260" i="15" s="1"/>
  <c r="N256" i="15"/>
  <c r="N260" i="15" s="1"/>
  <c r="M256" i="15"/>
  <c r="M260" i="15" s="1"/>
  <c r="L256" i="15"/>
  <c r="AM255" i="15"/>
  <c r="AC255" i="15"/>
  <c r="AB255" i="15"/>
  <c r="AA255" i="15"/>
  <c r="Z255" i="15"/>
  <c r="Y255" i="15"/>
  <c r="X255" i="15"/>
  <c r="W255" i="15"/>
  <c r="V255" i="15"/>
  <c r="U255" i="15"/>
  <c r="T255" i="15"/>
  <c r="S255" i="15"/>
  <c r="R255" i="15"/>
  <c r="Q255" i="15"/>
  <c r="P255" i="15"/>
  <c r="O255" i="15"/>
  <c r="M255" i="15"/>
  <c r="L255" i="15"/>
  <c r="K255" i="15"/>
  <c r="J255" i="15"/>
  <c r="I255" i="15"/>
  <c r="H255" i="15"/>
  <c r="G255" i="15"/>
  <c r="F255" i="15"/>
  <c r="E255" i="15"/>
  <c r="D255" i="15"/>
  <c r="C255" i="15"/>
  <c r="AK254" i="15"/>
  <c r="AH254" i="15"/>
  <c r="AG254" i="15"/>
  <c r="AJ254" i="15" s="1"/>
  <c r="AF254" i="15"/>
  <c r="AI254" i="15" s="1"/>
  <c r="AE254" i="15"/>
  <c r="AD254" i="15"/>
  <c r="N254" i="15"/>
  <c r="M254" i="15"/>
  <c r="L254" i="15"/>
  <c r="AK253" i="15"/>
  <c r="AH253" i="15"/>
  <c r="AG253" i="15"/>
  <c r="AJ253" i="15" s="1"/>
  <c r="AF253" i="15"/>
  <c r="AI253" i="15" s="1"/>
  <c r="AE253" i="15"/>
  <c r="AD253" i="15"/>
  <c r="N253" i="15"/>
  <c r="AL253" i="15" s="1"/>
  <c r="M253" i="15"/>
  <c r="L253" i="15"/>
  <c r="AK252" i="15"/>
  <c r="AH252" i="15"/>
  <c r="AG252" i="15"/>
  <c r="AJ252" i="15" s="1"/>
  <c r="AF252" i="15"/>
  <c r="AI252" i="15" s="1"/>
  <c r="AE252" i="15"/>
  <c r="AD252" i="15"/>
  <c r="N252" i="15"/>
  <c r="AL252" i="15" s="1"/>
  <c r="M252" i="15"/>
  <c r="L252" i="15"/>
  <c r="AK251" i="15"/>
  <c r="AK255" i="15" s="1"/>
  <c r="AH251" i="15"/>
  <c r="AH255" i="15" s="1"/>
  <c r="AG251" i="15"/>
  <c r="AG255" i="15" s="1"/>
  <c r="AF251" i="15"/>
  <c r="AF255" i="15" s="1"/>
  <c r="AE251" i="15"/>
  <c r="AE255" i="15" s="1"/>
  <c r="AD251" i="15"/>
  <c r="AD255" i="15" s="1"/>
  <c r="N251" i="15"/>
  <c r="N255" i="15" s="1"/>
  <c r="M251" i="15"/>
  <c r="L251" i="15"/>
  <c r="AM250" i="15"/>
  <c r="AC250" i="15"/>
  <c r="AB250" i="15"/>
  <c r="AA250" i="15"/>
  <c r="Z250" i="15"/>
  <c r="Y250" i="15"/>
  <c r="X250" i="15"/>
  <c r="W250" i="15"/>
  <c r="V250" i="15"/>
  <c r="U250" i="15"/>
  <c r="T250" i="15"/>
  <c r="S250" i="15"/>
  <c r="R250" i="15"/>
  <c r="Q250" i="15"/>
  <c r="P250" i="15"/>
  <c r="O250" i="15"/>
  <c r="N250" i="15"/>
  <c r="M250" i="15"/>
  <c r="K250" i="15"/>
  <c r="J250" i="15"/>
  <c r="I250" i="15"/>
  <c r="H250" i="15"/>
  <c r="G250" i="15"/>
  <c r="F250" i="15"/>
  <c r="E250" i="15"/>
  <c r="D250" i="15"/>
  <c r="C250" i="15"/>
  <c r="AL249" i="15"/>
  <c r="AI249" i="15"/>
  <c r="AH249" i="15"/>
  <c r="AK249" i="15" s="1"/>
  <c r="AF249" i="15"/>
  <c r="AE249" i="15"/>
  <c r="AD249" i="15"/>
  <c r="AG249" i="15" s="1"/>
  <c r="N249" i="15"/>
  <c r="M249" i="15"/>
  <c r="L249" i="15"/>
  <c r="AJ249" i="15" s="1"/>
  <c r="AL248" i="15"/>
  <c r="AI248" i="15"/>
  <c r="AH248" i="15"/>
  <c r="AK248" i="15" s="1"/>
  <c r="AF248" i="15"/>
  <c r="AE248" i="15"/>
  <c r="AD248" i="15"/>
  <c r="AG248" i="15" s="1"/>
  <c r="N248" i="15"/>
  <c r="M248" i="15"/>
  <c r="L248" i="15"/>
  <c r="AJ248" i="15" s="1"/>
  <c r="AL247" i="15"/>
  <c r="AI247" i="15"/>
  <c r="AH247" i="15"/>
  <c r="AK247" i="15" s="1"/>
  <c r="AF247" i="15"/>
  <c r="AE247" i="15"/>
  <c r="AD247" i="15"/>
  <c r="AG247" i="15" s="1"/>
  <c r="N247" i="15"/>
  <c r="M247" i="15"/>
  <c r="L247" i="15"/>
  <c r="AL246" i="15"/>
  <c r="AL250" i="15" s="1"/>
  <c r="AI246" i="15"/>
  <c r="AI250" i="15" s="1"/>
  <c r="AH246" i="15"/>
  <c r="AH250" i="15" s="1"/>
  <c r="AF246" i="15"/>
  <c r="AF250" i="15" s="1"/>
  <c r="AE246" i="15"/>
  <c r="AE250" i="15" s="1"/>
  <c r="AD246" i="15"/>
  <c r="AD250" i="15" s="1"/>
  <c r="N246" i="15"/>
  <c r="M246" i="15"/>
  <c r="L246" i="15"/>
  <c r="L250" i="15" s="1"/>
  <c r="AI245" i="15"/>
  <c r="AH245" i="15"/>
  <c r="AG245" i="15"/>
  <c r="AC245" i="15"/>
  <c r="AB245" i="15"/>
  <c r="AA245" i="15"/>
  <c r="Z245" i="15"/>
  <c r="Y245" i="15"/>
  <c r="X245" i="15"/>
  <c r="W245" i="15"/>
  <c r="V245" i="15"/>
  <c r="U245" i="15"/>
  <c r="T245" i="15"/>
  <c r="S245" i="15"/>
  <c r="R245" i="15"/>
  <c r="Q245" i="15"/>
  <c r="P245" i="15"/>
  <c r="O245" i="15"/>
  <c r="N245" i="15"/>
  <c r="K245" i="15"/>
  <c r="J245" i="15"/>
  <c r="I245" i="15"/>
  <c r="H245" i="15"/>
  <c r="G245" i="15"/>
  <c r="F245" i="15"/>
  <c r="E245" i="15"/>
  <c r="D245" i="15"/>
  <c r="C245" i="15"/>
  <c r="AL244" i="15"/>
  <c r="AO244" i="15" s="1"/>
  <c r="AF244" i="15"/>
  <c r="AE244" i="15"/>
  <c r="AK244" i="15" s="1"/>
  <c r="AD244" i="15"/>
  <c r="N244" i="15"/>
  <c r="M244" i="15"/>
  <c r="AN244" i="15" s="1"/>
  <c r="L244" i="15"/>
  <c r="AL243" i="15"/>
  <c r="AO243" i="15" s="1"/>
  <c r="AF243" i="15"/>
  <c r="AE243" i="15"/>
  <c r="AK243" i="15" s="1"/>
  <c r="AD243" i="15"/>
  <c r="N243" i="15"/>
  <c r="M243" i="15"/>
  <c r="AN243" i="15" s="1"/>
  <c r="L243" i="15"/>
  <c r="AL242" i="15"/>
  <c r="AO242" i="15" s="1"/>
  <c r="AF242" i="15"/>
  <c r="AE242" i="15"/>
  <c r="AK242" i="15" s="1"/>
  <c r="AD242" i="15"/>
  <c r="N242" i="15"/>
  <c r="M242" i="15"/>
  <c r="L242" i="15"/>
  <c r="AL241" i="15"/>
  <c r="AL245" i="15" s="1"/>
  <c r="AF241" i="15"/>
  <c r="AF245" i="15" s="1"/>
  <c r="AE241" i="15"/>
  <c r="AE245" i="15" s="1"/>
  <c r="AD241" i="15"/>
  <c r="AD245" i="15" s="1"/>
  <c r="N241" i="15"/>
  <c r="M241" i="15"/>
  <c r="M245" i="15" s="1"/>
  <c r="L241" i="15"/>
  <c r="L245" i="15" s="1"/>
  <c r="AI240" i="15"/>
  <c r="AH240" i="15"/>
  <c r="AG240" i="15"/>
  <c r="AF240" i="15"/>
  <c r="AC240" i="15"/>
  <c r="AB240" i="15"/>
  <c r="AA240" i="15"/>
  <c r="Z240" i="15"/>
  <c r="Y240" i="15"/>
  <c r="X240" i="15"/>
  <c r="W240" i="15"/>
  <c r="V240" i="15"/>
  <c r="U240" i="15"/>
  <c r="T240" i="15"/>
  <c r="S240" i="15"/>
  <c r="R240" i="15"/>
  <c r="Q240" i="15"/>
  <c r="P240" i="15"/>
  <c r="O240" i="15"/>
  <c r="M240" i="15"/>
  <c r="L240" i="15"/>
  <c r="K240" i="15"/>
  <c r="J240" i="15"/>
  <c r="I240" i="15"/>
  <c r="H240" i="15"/>
  <c r="G240" i="15"/>
  <c r="F240" i="15"/>
  <c r="AF239" i="15"/>
  <c r="AE239" i="15"/>
  <c r="AD239" i="15"/>
  <c r="N239" i="15"/>
  <c r="M239" i="15"/>
  <c r="L239" i="15"/>
  <c r="AF238" i="15"/>
  <c r="AE238" i="15"/>
  <c r="AD238" i="15"/>
  <c r="N238" i="15"/>
  <c r="M238" i="15"/>
  <c r="L238" i="15"/>
  <c r="AF237" i="15"/>
  <c r="AE237" i="15"/>
  <c r="AD237" i="15"/>
  <c r="N237" i="15"/>
  <c r="M237" i="15"/>
  <c r="L237" i="15"/>
  <c r="AF236" i="15"/>
  <c r="AE236" i="15"/>
  <c r="AE240" i="15" s="1"/>
  <c r="AD236" i="15"/>
  <c r="AD240" i="15" s="1"/>
  <c r="N236" i="15"/>
  <c r="N240" i="15" s="1"/>
  <c r="M236" i="15"/>
  <c r="L236" i="15"/>
  <c r="J228" i="15"/>
  <c r="F228" i="15"/>
  <c r="AC227" i="15"/>
  <c r="AB227" i="15"/>
  <c r="AA227" i="15"/>
  <c r="Z227" i="15"/>
  <c r="Z228" i="15" s="1"/>
  <c r="Y227" i="15"/>
  <c r="X227" i="15"/>
  <c r="W227" i="15"/>
  <c r="V227" i="15"/>
  <c r="V228" i="15" s="1"/>
  <c r="U227" i="15"/>
  <c r="T227" i="15"/>
  <c r="S227" i="15"/>
  <c r="R227" i="15"/>
  <c r="R228" i="15" s="1"/>
  <c r="Q227" i="15"/>
  <c r="P227" i="15"/>
  <c r="O227" i="15"/>
  <c r="K227" i="15"/>
  <c r="J227" i="15"/>
  <c r="I227" i="15"/>
  <c r="H227" i="15"/>
  <c r="G227" i="15"/>
  <c r="F227" i="15"/>
  <c r="AC226" i="15"/>
  <c r="AB226" i="15"/>
  <c r="AA226" i="15"/>
  <c r="Z226" i="15"/>
  <c r="Y226" i="15"/>
  <c r="X226" i="15"/>
  <c r="W226" i="15"/>
  <c r="V226" i="15"/>
  <c r="U226" i="15"/>
  <c r="T226" i="15"/>
  <c r="S226" i="15"/>
  <c r="R226" i="15"/>
  <c r="Q226" i="15"/>
  <c r="P226" i="15"/>
  <c r="O226" i="15"/>
  <c r="K226" i="15"/>
  <c r="J226" i="15"/>
  <c r="I226" i="15"/>
  <c r="H226" i="15"/>
  <c r="G226" i="15"/>
  <c r="F226" i="15"/>
  <c r="AC225" i="15"/>
  <c r="AB225" i="15"/>
  <c r="AA225" i="15"/>
  <c r="Z225" i="15"/>
  <c r="Y225" i="15"/>
  <c r="X225" i="15"/>
  <c r="W225" i="15"/>
  <c r="V225" i="15"/>
  <c r="U225" i="15"/>
  <c r="T225" i="15"/>
  <c r="S225" i="15"/>
  <c r="R225" i="15"/>
  <c r="Q225" i="15"/>
  <c r="P225" i="15"/>
  <c r="O225" i="15"/>
  <c r="K225" i="15"/>
  <c r="J225" i="15"/>
  <c r="I225" i="15"/>
  <c r="H225" i="15"/>
  <c r="G225" i="15"/>
  <c r="F225" i="15"/>
  <c r="AC224" i="15"/>
  <c r="AC228" i="15" s="1"/>
  <c r="AB224" i="15"/>
  <c r="AB228" i="15" s="1"/>
  <c r="AA224" i="15"/>
  <c r="AA228" i="15" s="1"/>
  <c r="Z224" i="15"/>
  <c r="Y224" i="15"/>
  <c r="Y228" i="15" s="1"/>
  <c r="X224" i="15"/>
  <c r="X228" i="15" s="1"/>
  <c r="W224" i="15"/>
  <c r="W228" i="15" s="1"/>
  <c r="V224" i="15"/>
  <c r="U224" i="15"/>
  <c r="U228" i="15" s="1"/>
  <c r="T224" i="15"/>
  <c r="T228" i="15" s="1"/>
  <c r="S224" i="15"/>
  <c r="S228" i="15" s="1"/>
  <c r="R224" i="15"/>
  <c r="Q224" i="15"/>
  <c r="Q228" i="15" s="1"/>
  <c r="P224" i="15"/>
  <c r="P228" i="15" s="1"/>
  <c r="O224" i="15"/>
  <c r="O228" i="15" s="1"/>
  <c r="K224" i="15"/>
  <c r="J224" i="15"/>
  <c r="I224" i="15"/>
  <c r="I228" i="15" s="1"/>
  <c r="H224" i="15"/>
  <c r="G224" i="15"/>
  <c r="F224" i="15"/>
  <c r="AM223" i="15"/>
  <c r="AC223" i="15"/>
  <c r="AB223" i="15"/>
  <c r="AA223" i="15"/>
  <c r="Z223" i="15"/>
  <c r="Y223" i="15"/>
  <c r="X223" i="15"/>
  <c r="W223" i="15"/>
  <c r="V223" i="15"/>
  <c r="U223" i="15"/>
  <c r="T223" i="15"/>
  <c r="S223" i="15"/>
  <c r="R223" i="15"/>
  <c r="Q223" i="15"/>
  <c r="P223" i="15"/>
  <c r="O223" i="15"/>
  <c r="M223" i="15"/>
  <c r="K223" i="15"/>
  <c r="J223" i="15"/>
  <c r="I223" i="15"/>
  <c r="H223" i="15"/>
  <c r="G223" i="15"/>
  <c r="F223" i="15"/>
  <c r="E223" i="15"/>
  <c r="D223" i="15"/>
  <c r="C223" i="15"/>
  <c r="AI222" i="15"/>
  <c r="AG222" i="15"/>
  <c r="AF222" i="15"/>
  <c r="AE222" i="15"/>
  <c r="AH222" i="15" s="1"/>
  <c r="AD222" i="15"/>
  <c r="N222" i="15"/>
  <c r="AL222" i="15" s="1"/>
  <c r="M222" i="15"/>
  <c r="L222" i="15"/>
  <c r="AI221" i="15"/>
  <c r="AF221" i="15"/>
  <c r="AE221" i="15"/>
  <c r="AD221" i="15"/>
  <c r="AG221" i="15" s="1"/>
  <c r="N221" i="15"/>
  <c r="M221" i="15"/>
  <c r="L221" i="15"/>
  <c r="AI220" i="15"/>
  <c r="AH220" i="15"/>
  <c r="AF220" i="15"/>
  <c r="AE220" i="15"/>
  <c r="AK220" i="15" s="1"/>
  <c r="AD220" i="15"/>
  <c r="AG220" i="15" s="1"/>
  <c r="N220" i="15"/>
  <c r="M220" i="15"/>
  <c r="L220" i="15"/>
  <c r="AK219" i="15"/>
  <c r="AI219" i="15"/>
  <c r="AH219" i="15"/>
  <c r="AG219" i="15"/>
  <c r="AG223" i="15" s="1"/>
  <c r="AF219" i="15"/>
  <c r="AF223" i="15" s="1"/>
  <c r="AE219" i="15"/>
  <c r="AD219" i="15"/>
  <c r="N219" i="15"/>
  <c r="M219" i="15"/>
  <c r="L219" i="15"/>
  <c r="AM218" i="15"/>
  <c r="AC218" i="15"/>
  <c r="AB218" i="15"/>
  <c r="AA218" i="15"/>
  <c r="Z218" i="15"/>
  <c r="Y218" i="15"/>
  <c r="X218" i="15"/>
  <c r="W218" i="15"/>
  <c r="V218" i="15"/>
  <c r="U218" i="15"/>
  <c r="T218" i="15"/>
  <c r="S218" i="15"/>
  <c r="R218" i="15"/>
  <c r="Q218" i="15"/>
  <c r="P218" i="15"/>
  <c r="O218" i="15"/>
  <c r="N218" i="15"/>
  <c r="M218" i="15"/>
  <c r="K218" i="15"/>
  <c r="J218" i="15"/>
  <c r="I218" i="15"/>
  <c r="H218" i="15"/>
  <c r="G218" i="15"/>
  <c r="F218" i="15"/>
  <c r="E218" i="15"/>
  <c r="D218" i="15"/>
  <c r="C218" i="15"/>
  <c r="AL217" i="15"/>
  <c r="AI217" i="15"/>
  <c r="AH217" i="15"/>
  <c r="AK217" i="15" s="1"/>
  <c r="AF217" i="15"/>
  <c r="AE217" i="15"/>
  <c r="AD217" i="15"/>
  <c r="AD227" i="15" s="1"/>
  <c r="N217" i="15"/>
  <c r="N227" i="15" s="1"/>
  <c r="M217" i="15"/>
  <c r="L217" i="15"/>
  <c r="AL216" i="15"/>
  <c r="AI216" i="15"/>
  <c r="AH216" i="15"/>
  <c r="AK216" i="15" s="1"/>
  <c r="AF216" i="15"/>
  <c r="AE216" i="15"/>
  <c r="AD216" i="15"/>
  <c r="AG216" i="15" s="1"/>
  <c r="N216" i="15"/>
  <c r="M216" i="15"/>
  <c r="L216" i="15"/>
  <c r="AJ216" i="15" s="1"/>
  <c r="AL215" i="15"/>
  <c r="AI215" i="15"/>
  <c r="AH215" i="15"/>
  <c r="AK215" i="15" s="1"/>
  <c r="AF215" i="15"/>
  <c r="AE215" i="15"/>
  <c r="AD215" i="15"/>
  <c r="AG215" i="15" s="1"/>
  <c r="N215" i="15"/>
  <c r="M215" i="15"/>
  <c r="L215" i="15"/>
  <c r="L225" i="15" s="1"/>
  <c r="AL214" i="15"/>
  <c r="AL218" i="15" s="1"/>
  <c r="AI214" i="15"/>
  <c r="AI218" i="15" s="1"/>
  <c r="AH214" i="15"/>
  <c r="AH218" i="15" s="1"/>
  <c r="AF214" i="15"/>
  <c r="AF218" i="15" s="1"/>
  <c r="AE214" i="15"/>
  <c r="AE218" i="15" s="1"/>
  <c r="AD214" i="15"/>
  <c r="AD218" i="15" s="1"/>
  <c r="N214" i="15"/>
  <c r="M214" i="15"/>
  <c r="L214" i="15"/>
  <c r="L218" i="15" s="1"/>
  <c r="AM213" i="15"/>
  <c r="AC213" i="15"/>
  <c r="AB213" i="15"/>
  <c r="AA213" i="15"/>
  <c r="Z213" i="15"/>
  <c r="Y213" i="15"/>
  <c r="X213" i="15"/>
  <c r="W213" i="15"/>
  <c r="V213" i="15"/>
  <c r="U213" i="15"/>
  <c r="T213" i="15"/>
  <c r="S213" i="15"/>
  <c r="R213" i="15"/>
  <c r="Q213" i="15"/>
  <c r="P213" i="15"/>
  <c r="O213" i="15"/>
  <c r="N213" i="15"/>
  <c r="K213" i="15"/>
  <c r="J213" i="15"/>
  <c r="I213" i="15"/>
  <c r="H213" i="15"/>
  <c r="G213" i="15"/>
  <c r="F213" i="15"/>
  <c r="E213" i="15"/>
  <c r="D213" i="15"/>
  <c r="C213" i="15"/>
  <c r="AI212" i="15"/>
  <c r="AL212" i="15" s="1"/>
  <c r="AF212" i="15"/>
  <c r="AE212" i="15"/>
  <c r="AH212" i="15" s="1"/>
  <c r="AD212" i="15"/>
  <c r="AG212" i="15" s="1"/>
  <c r="N212" i="15"/>
  <c r="M212" i="15"/>
  <c r="L212" i="15"/>
  <c r="AI211" i="15"/>
  <c r="AL211" i="15" s="1"/>
  <c r="AF211" i="15"/>
  <c r="AE211" i="15"/>
  <c r="AH211" i="15" s="1"/>
  <c r="AD211" i="15"/>
  <c r="AG211" i="15" s="1"/>
  <c r="N211" i="15"/>
  <c r="M211" i="15"/>
  <c r="AK211" i="15" s="1"/>
  <c r="L211" i="15"/>
  <c r="AI210" i="15"/>
  <c r="AL210" i="15" s="1"/>
  <c r="AF210" i="15"/>
  <c r="AF225" i="15" s="1"/>
  <c r="AE210" i="15"/>
  <c r="AH210" i="15" s="1"/>
  <c r="AD210" i="15"/>
  <c r="AG210" i="15" s="1"/>
  <c r="N210" i="15"/>
  <c r="M210" i="15"/>
  <c r="AK210" i="15" s="1"/>
  <c r="L210" i="15"/>
  <c r="AJ210" i="15" s="1"/>
  <c r="AI209" i="15"/>
  <c r="AI213" i="15" s="1"/>
  <c r="AF209" i="15"/>
  <c r="AF213" i="15" s="1"/>
  <c r="AE209" i="15"/>
  <c r="AE213" i="15" s="1"/>
  <c r="AD209" i="15"/>
  <c r="AD213" i="15" s="1"/>
  <c r="N209" i="15"/>
  <c r="M209" i="15"/>
  <c r="M224" i="15" s="1"/>
  <c r="L209" i="15"/>
  <c r="L213" i="15" s="1"/>
  <c r="AM208" i="15"/>
  <c r="AC208" i="15"/>
  <c r="AB208" i="15"/>
  <c r="AA208" i="15"/>
  <c r="Z208" i="15"/>
  <c r="Y208" i="15"/>
  <c r="X208" i="15"/>
  <c r="W208" i="15"/>
  <c r="V208" i="15"/>
  <c r="U208" i="15"/>
  <c r="T208" i="15"/>
  <c r="S208" i="15"/>
  <c r="R208" i="15"/>
  <c r="Q208" i="15"/>
  <c r="P208" i="15"/>
  <c r="O208" i="15"/>
  <c r="L208" i="15"/>
  <c r="K208" i="15"/>
  <c r="J208" i="15"/>
  <c r="I208" i="15"/>
  <c r="H208" i="15"/>
  <c r="G208" i="15"/>
  <c r="F208" i="15"/>
  <c r="E208" i="15"/>
  <c r="D208" i="15"/>
  <c r="C208" i="15"/>
  <c r="AJ207" i="15"/>
  <c r="AG207" i="15"/>
  <c r="AF207" i="15"/>
  <c r="AI207" i="15" s="1"/>
  <c r="AE207" i="15"/>
  <c r="AH207" i="15" s="1"/>
  <c r="AD207" i="15"/>
  <c r="N207" i="15"/>
  <c r="AL207" i="15" s="1"/>
  <c r="M207" i="15"/>
  <c r="AK207" i="15" s="1"/>
  <c r="L207" i="15"/>
  <c r="AJ206" i="15"/>
  <c r="AG206" i="15"/>
  <c r="AF206" i="15"/>
  <c r="AI206" i="15" s="1"/>
  <c r="AE206" i="15"/>
  <c r="AH206" i="15" s="1"/>
  <c r="AD206" i="15"/>
  <c r="N206" i="15"/>
  <c r="AL206" i="15" s="1"/>
  <c r="M206" i="15"/>
  <c r="AK206" i="15" s="1"/>
  <c r="L206" i="15"/>
  <c r="AJ205" i="15"/>
  <c r="AG205" i="15"/>
  <c r="AF205" i="15"/>
  <c r="AI205" i="15" s="1"/>
  <c r="AE205" i="15"/>
  <c r="AH205" i="15" s="1"/>
  <c r="AD205" i="15"/>
  <c r="N205" i="15"/>
  <c r="AL205" i="15" s="1"/>
  <c r="M205" i="15"/>
  <c r="AK205" i="15" s="1"/>
  <c r="L205" i="15"/>
  <c r="AJ204" i="15"/>
  <c r="AJ208" i="15" s="1"/>
  <c r="AG204" i="15"/>
  <c r="AG208" i="15" s="1"/>
  <c r="AF204" i="15"/>
  <c r="AF208" i="15" s="1"/>
  <c r="AE204" i="15"/>
  <c r="AE208" i="15" s="1"/>
  <c r="AD204" i="15"/>
  <c r="AD208" i="15" s="1"/>
  <c r="N204" i="15"/>
  <c r="N208" i="15" s="1"/>
  <c r="M204" i="15"/>
  <c r="M208" i="15" s="1"/>
  <c r="L204" i="15"/>
  <c r="AM203" i="15"/>
  <c r="AC203" i="15"/>
  <c r="AB203" i="15"/>
  <c r="AA203" i="15"/>
  <c r="Z203" i="15"/>
  <c r="Y203" i="15"/>
  <c r="X203" i="15"/>
  <c r="W203" i="15"/>
  <c r="V203" i="15"/>
  <c r="U203" i="15"/>
  <c r="T203" i="15"/>
  <c r="S203" i="15"/>
  <c r="R203" i="15"/>
  <c r="Q203" i="15"/>
  <c r="P203" i="15"/>
  <c r="O203" i="15"/>
  <c r="M203" i="15"/>
  <c r="L203" i="15"/>
  <c r="K203" i="15"/>
  <c r="J203" i="15"/>
  <c r="I203" i="15"/>
  <c r="H203" i="15"/>
  <c r="G203" i="15"/>
  <c r="F203" i="15"/>
  <c r="E203" i="15"/>
  <c r="D203" i="15"/>
  <c r="C203" i="15"/>
  <c r="AK202" i="15"/>
  <c r="AH202" i="15"/>
  <c r="AG202" i="15"/>
  <c r="AJ202" i="15" s="1"/>
  <c r="AF202" i="15"/>
  <c r="AI202" i="15" s="1"/>
  <c r="AE202" i="15"/>
  <c r="AD202" i="15"/>
  <c r="N202" i="15"/>
  <c r="AL202" i="15" s="1"/>
  <c r="M202" i="15"/>
  <c r="L202" i="15"/>
  <c r="AK201" i="15"/>
  <c r="AH201" i="15"/>
  <c r="AG201" i="15"/>
  <c r="AJ201" i="15" s="1"/>
  <c r="AF201" i="15"/>
  <c r="AI201" i="15" s="1"/>
  <c r="AE201" i="15"/>
  <c r="AD201" i="15"/>
  <c r="N201" i="15"/>
  <c r="AL201" i="15" s="1"/>
  <c r="M201" i="15"/>
  <c r="L201" i="15"/>
  <c r="AK200" i="15"/>
  <c r="AH200" i="15"/>
  <c r="AG200" i="15"/>
  <c r="AJ200" i="15" s="1"/>
  <c r="AF200" i="15"/>
  <c r="AI200" i="15" s="1"/>
  <c r="AE200" i="15"/>
  <c r="AD200" i="15"/>
  <c r="N200" i="15"/>
  <c r="M200" i="15"/>
  <c r="L200" i="15"/>
  <c r="AK199" i="15"/>
  <c r="AK203" i="15" s="1"/>
  <c r="AH199" i="15"/>
  <c r="AH203" i="15" s="1"/>
  <c r="AG199" i="15"/>
  <c r="AG203" i="15" s="1"/>
  <c r="AF199" i="15"/>
  <c r="AF203" i="15" s="1"/>
  <c r="AE199" i="15"/>
  <c r="AE203" i="15" s="1"/>
  <c r="AD199" i="15"/>
  <c r="AD203" i="15" s="1"/>
  <c r="N199" i="15"/>
  <c r="N203" i="15" s="1"/>
  <c r="M199" i="15"/>
  <c r="L199" i="15"/>
  <c r="AM198" i="15"/>
  <c r="AC198" i="15"/>
  <c r="AB198" i="15"/>
  <c r="AA198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K198" i="15"/>
  <c r="J198" i="15"/>
  <c r="I198" i="15"/>
  <c r="H198" i="15"/>
  <c r="G198" i="15"/>
  <c r="F198" i="15"/>
  <c r="E198" i="15"/>
  <c r="D198" i="15"/>
  <c r="C198" i="15"/>
  <c r="AL197" i="15"/>
  <c r="AI197" i="15"/>
  <c r="AH197" i="15"/>
  <c r="AK197" i="15" s="1"/>
  <c r="AF197" i="15"/>
  <c r="AE197" i="15"/>
  <c r="AD197" i="15"/>
  <c r="AG197" i="15" s="1"/>
  <c r="N197" i="15"/>
  <c r="M197" i="15"/>
  <c r="L197" i="15"/>
  <c r="AJ197" i="15" s="1"/>
  <c r="AL196" i="15"/>
  <c r="AI196" i="15"/>
  <c r="AH196" i="15"/>
  <c r="AK196" i="15" s="1"/>
  <c r="AF196" i="15"/>
  <c r="AE196" i="15"/>
  <c r="AD196" i="15"/>
  <c r="AG196" i="15" s="1"/>
  <c r="N196" i="15"/>
  <c r="M196" i="15"/>
  <c r="L196" i="15"/>
  <c r="AL195" i="15"/>
  <c r="AI195" i="15"/>
  <c r="AH195" i="15"/>
  <c r="AK195" i="15" s="1"/>
  <c r="AF195" i="15"/>
  <c r="AE195" i="15"/>
  <c r="AD195" i="15"/>
  <c r="AG195" i="15" s="1"/>
  <c r="N195" i="15"/>
  <c r="M195" i="15"/>
  <c r="L195" i="15"/>
  <c r="AL194" i="15"/>
  <c r="AL198" i="15" s="1"/>
  <c r="AI194" i="15"/>
  <c r="AI198" i="15" s="1"/>
  <c r="AH194" i="15"/>
  <c r="AH198" i="15" s="1"/>
  <c r="AF194" i="15"/>
  <c r="AF198" i="15" s="1"/>
  <c r="AE194" i="15"/>
  <c r="AE198" i="15" s="1"/>
  <c r="AD194" i="15"/>
  <c r="AD198" i="15" s="1"/>
  <c r="N194" i="15"/>
  <c r="M194" i="15"/>
  <c r="L194" i="15"/>
  <c r="L198" i="15" s="1"/>
  <c r="AM193" i="15"/>
  <c r="AC193" i="15"/>
  <c r="AB193" i="15"/>
  <c r="AA193" i="15"/>
  <c r="Z193" i="15"/>
  <c r="Y193" i="15"/>
  <c r="X193" i="15"/>
  <c r="W193" i="15"/>
  <c r="V193" i="15"/>
  <c r="U193" i="15"/>
  <c r="T193" i="15"/>
  <c r="S193" i="15"/>
  <c r="R193" i="15"/>
  <c r="Q193" i="15"/>
  <c r="P193" i="15"/>
  <c r="O193" i="15"/>
  <c r="N193" i="15"/>
  <c r="K193" i="15"/>
  <c r="J193" i="15"/>
  <c r="I193" i="15"/>
  <c r="H193" i="15"/>
  <c r="G193" i="15"/>
  <c r="F193" i="15"/>
  <c r="E193" i="15"/>
  <c r="D193" i="15"/>
  <c r="C193" i="15"/>
  <c r="AI192" i="15"/>
  <c r="AL192" i="15" s="1"/>
  <c r="AF192" i="15"/>
  <c r="AE192" i="15"/>
  <c r="AH192" i="15" s="1"/>
  <c r="AD192" i="15"/>
  <c r="AG192" i="15" s="1"/>
  <c r="N192" i="15"/>
  <c r="M192" i="15"/>
  <c r="AK192" i="15" s="1"/>
  <c r="L192" i="15"/>
  <c r="AJ192" i="15" s="1"/>
  <c r="AI191" i="15"/>
  <c r="AL191" i="15" s="1"/>
  <c r="AF191" i="15"/>
  <c r="AE191" i="15"/>
  <c r="AH191" i="15" s="1"/>
  <c r="AD191" i="15"/>
  <c r="AG191" i="15" s="1"/>
  <c r="N191" i="15"/>
  <c r="M191" i="15"/>
  <c r="L191" i="15"/>
  <c r="AJ191" i="15" s="1"/>
  <c r="AI190" i="15"/>
  <c r="AL190" i="15" s="1"/>
  <c r="AF190" i="15"/>
  <c r="AE190" i="15"/>
  <c r="AH190" i="15" s="1"/>
  <c r="AD190" i="15"/>
  <c r="AG190" i="15" s="1"/>
  <c r="N190" i="15"/>
  <c r="M190" i="15"/>
  <c r="L190" i="15"/>
  <c r="AI189" i="15"/>
  <c r="AI193" i="15" s="1"/>
  <c r="AF189" i="15"/>
  <c r="AF193" i="15" s="1"/>
  <c r="AE189" i="15"/>
  <c r="AE193" i="15" s="1"/>
  <c r="AD189" i="15"/>
  <c r="AD193" i="15" s="1"/>
  <c r="N189" i="15"/>
  <c r="M189" i="15"/>
  <c r="M193" i="15" s="1"/>
  <c r="L189" i="15"/>
  <c r="L193" i="15" s="1"/>
  <c r="AI188" i="15"/>
  <c r="AH188" i="15"/>
  <c r="AG188" i="15"/>
  <c r="AC188" i="15"/>
  <c r="AB188" i="15"/>
  <c r="AA188" i="15"/>
  <c r="Z188" i="15"/>
  <c r="Y188" i="15"/>
  <c r="X188" i="15"/>
  <c r="W188" i="15"/>
  <c r="V188" i="15"/>
  <c r="U188" i="15"/>
  <c r="T188" i="15"/>
  <c r="S188" i="15"/>
  <c r="R188" i="15"/>
  <c r="Q188" i="15"/>
  <c r="P188" i="15"/>
  <c r="O188" i="15"/>
  <c r="L188" i="15"/>
  <c r="K188" i="15"/>
  <c r="J188" i="15"/>
  <c r="I188" i="15"/>
  <c r="H188" i="15"/>
  <c r="G188" i="15"/>
  <c r="F188" i="15"/>
  <c r="E188" i="15"/>
  <c r="D188" i="15"/>
  <c r="C188" i="15"/>
  <c r="AF187" i="15"/>
  <c r="AL187" i="15" s="1"/>
  <c r="AE187" i="15"/>
  <c r="AD187" i="15"/>
  <c r="N187" i="15"/>
  <c r="M187" i="15"/>
  <c r="L187" i="15"/>
  <c r="AJ187" i="15" s="1"/>
  <c r="AM187" i="15" s="1"/>
  <c r="AF186" i="15"/>
  <c r="AL186" i="15" s="1"/>
  <c r="AE186" i="15"/>
  <c r="AD186" i="15"/>
  <c r="N186" i="15"/>
  <c r="AO186" i="15" s="1"/>
  <c r="M186" i="15"/>
  <c r="L186" i="15"/>
  <c r="AJ186" i="15" s="1"/>
  <c r="AM186" i="15" s="1"/>
  <c r="AF185" i="15"/>
  <c r="AL185" i="15" s="1"/>
  <c r="AE185" i="15"/>
  <c r="AD185" i="15"/>
  <c r="N185" i="15"/>
  <c r="M185" i="15"/>
  <c r="L185" i="15"/>
  <c r="AJ185" i="15" s="1"/>
  <c r="AM185" i="15" s="1"/>
  <c r="AF184" i="15"/>
  <c r="AF188" i="15" s="1"/>
  <c r="AE184" i="15"/>
  <c r="AE188" i="15" s="1"/>
  <c r="AD184" i="15"/>
  <c r="AD188" i="15" s="1"/>
  <c r="N184" i="15"/>
  <c r="N188" i="15" s="1"/>
  <c r="M184" i="15"/>
  <c r="M188" i="15" s="1"/>
  <c r="L184" i="15"/>
  <c r="AJ184" i="15" s="1"/>
  <c r="AI183" i="15"/>
  <c r="AH183" i="15"/>
  <c r="AG183" i="15"/>
  <c r="AD183" i="15"/>
  <c r="AC183" i="15"/>
  <c r="AB183" i="15"/>
  <c r="AA183" i="15"/>
  <c r="Z183" i="15"/>
  <c r="Y183" i="15"/>
  <c r="X183" i="15"/>
  <c r="W183" i="15"/>
  <c r="V183" i="15"/>
  <c r="U183" i="15"/>
  <c r="T183" i="15"/>
  <c r="S183" i="15"/>
  <c r="R183" i="15"/>
  <c r="Q183" i="15"/>
  <c r="P183" i="15"/>
  <c r="O183" i="15"/>
  <c r="N183" i="15"/>
  <c r="M183" i="15"/>
  <c r="K183" i="15"/>
  <c r="J183" i="15"/>
  <c r="I183" i="15"/>
  <c r="H183" i="15"/>
  <c r="G183" i="15"/>
  <c r="F183" i="15"/>
  <c r="AF182" i="15"/>
  <c r="AE182" i="15"/>
  <c r="AD182" i="15"/>
  <c r="N182" i="15"/>
  <c r="M182" i="15"/>
  <c r="L182" i="15"/>
  <c r="AF181" i="15"/>
  <c r="AE181" i="15"/>
  <c r="AD181" i="15"/>
  <c r="N181" i="15"/>
  <c r="M181" i="15"/>
  <c r="L181" i="15"/>
  <c r="AF180" i="15"/>
  <c r="AE180" i="15"/>
  <c r="AD180" i="15"/>
  <c r="N180" i="15"/>
  <c r="M180" i="15"/>
  <c r="L180" i="15"/>
  <c r="AF179" i="15"/>
  <c r="AF183" i="15" s="1"/>
  <c r="AE179" i="15"/>
  <c r="AE183" i="15" s="1"/>
  <c r="AD179" i="15"/>
  <c r="N179" i="15"/>
  <c r="M179" i="15"/>
  <c r="L179" i="15"/>
  <c r="L183" i="15" s="1"/>
  <c r="AC170" i="15"/>
  <c r="AB170" i="15"/>
  <c r="AA170" i="15"/>
  <c r="AA171" i="15" s="1"/>
  <c r="Z170" i="15"/>
  <c r="Y170" i="15"/>
  <c r="X170" i="15"/>
  <c r="W170" i="15"/>
  <c r="W171" i="15" s="1"/>
  <c r="V170" i="15"/>
  <c r="U170" i="15"/>
  <c r="T170" i="15"/>
  <c r="S170" i="15"/>
  <c r="S171" i="15" s="1"/>
  <c r="R170" i="15"/>
  <c r="Q170" i="15"/>
  <c r="P170" i="15"/>
  <c r="O170" i="15"/>
  <c r="O171" i="15" s="1"/>
  <c r="K170" i="15"/>
  <c r="K171" i="15" s="1"/>
  <c r="J170" i="15"/>
  <c r="I170" i="15"/>
  <c r="H170" i="15"/>
  <c r="G170" i="15"/>
  <c r="G171" i="15" s="1"/>
  <c r="F170" i="15"/>
  <c r="AC169" i="15"/>
  <c r="AB169" i="15"/>
  <c r="AA169" i="15"/>
  <c r="Z169" i="15"/>
  <c r="Y169" i="15"/>
  <c r="X169" i="15"/>
  <c r="W169" i="15"/>
  <c r="V169" i="15"/>
  <c r="U169" i="15"/>
  <c r="T169" i="15"/>
  <c r="S169" i="15"/>
  <c r="R169" i="15"/>
  <c r="Q169" i="15"/>
  <c r="P169" i="15"/>
  <c r="O169" i="15"/>
  <c r="K169" i="15"/>
  <c r="J169" i="15"/>
  <c r="I169" i="15"/>
  <c r="H169" i="15"/>
  <c r="G169" i="15"/>
  <c r="F169" i="15"/>
  <c r="AC168" i="15"/>
  <c r="AB168" i="15"/>
  <c r="AA168" i="15"/>
  <c r="Z168" i="15"/>
  <c r="Y168" i="15"/>
  <c r="X168" i="15"/>
  <c r="W168" i="15"/>
  <c r="V168" i="15"/>
  <c r="U168" i="15"/>
  <c r="T168" i="15"/>
  <c r="S168" i="15"/>
  <c r="R168" i="15"/>
  <c r="Q168" i="15"/>
  <c r="P168" i="15"/>
  <c r="O168" i="15"/>
  <c r="K168" i="15"/>
  <c r="J168" i="15"/>
  <c r="I168" i="15"/>
  <c r="H168" i="15"/>
  <c r="G168" i="15"/>
  <c r="F168" i="15"/>
  <c r="AC167" i="15"/>
  <c r="AC171" i="15" s="1"/>
  <c r="AB167" i="15"/>
  <c r="AB171" i="15" s="1"/>
  <c r="AA167" i="15"/>
  <c r="Z167" i="15"/>
  <c r="Z171" i="15" s="1"/>
  <c r="Y167" i="15"/>
  <c r="Y171" i="15" s="1"/>
  <c r="X167" i="15"/>
  <c r="X171" i="15" s="1"/>
  <c r="W167" i="15"/>
  <c r="V167" i="15"/>
  <c r="V171" i="15" s="1"/>
  <c r="U167" i="15"/>
  <c r="U171" i="15" s="1"/>
  <c r="T167" i="15"/>
  <c r="T171" i="15" s="1"/>
  <c r="S167" i="15"/>
  <c r="R167" i="15"/>
  <c r="R171" i="15" s="1"/>
  <c r="Q167" i="15"/>
  <c r="Q171" i="15" s="1"/>
  <c r="P167" i="15"/>
  <c r="P171" i="15" s="1"/>
  <c r="O167" i="15"/>
  <c r="K167" i="15"/>
  <c r="J167" i="15"/>
  <c r="J171" i="15" s="1"/>
  <c r="I167" i="15"/>
  <c r="I171" i="15" s="1"/>
  <c r="H167" i="15"/>
  <c r="H171" i="15" s="1"/>
  <c r="G167" i="15"/>
  <c r="F167" i="15"/>
  <c r="F171" i="15" s="1"/>
  <c r="AM166" i="15"/>
  <c r="AC166" i="15"/>
  <c r="AB166" i="15"/>
  <c r="AA166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K166" i="15"/>
  <c r="J166" i="15"/>
  <c r="I166" i="15"/>
  <c r="H166" i="15"/>
  <c r="G166" i="15"/>
  <c r="F166" i="15"/>
  <c r="E166" i="15"/>
  <c r="D166" i="15"/>
  <c r="C166" i="15"/>
  <c r="AI165" i="15"/>
  <c r="AF165" i="15"/>
  <c r="AF170" i="15" s="1"/>
  <c r="AE165" i="15"/>
  <c r="AE170" i="15" s="1"/>
  <c r="AD165" i="15"/>
  <c r="AD170" i="15" s="1"/>
  <c r="N165" i="15"/>
  <c r="N170" i="15" s="1"/>
  <c r="M165" i="15"/>
  <c r="M170" i="15" s="1"/>
  <c r="L165" i="15"/>
  <c r="L170" i="15" s="1"/>
  <c r="AI164" i="15"/>
  <c r="AF164" i="15"/>
  <c r="AE164" i="15"/>
  <c r="AE169" i="15" s="1"/>
  <c r="AD164" i="15"/>
  <c r="AD169" i="15" s="1"/>
  <c r="N164" i="15"/>
  <c r="N169" i="15" s="1"/>
  <c r="M164" i="15"/>
  <c r="M169" i="15" s="1"/>
  <c r="L164" i="15"/>
  <c r="AI163" i="15"/>
  <c r="AL163" i="15" s="1"/>
  <c r="AF163" i="15"/>
  <c r="AF168" i="15" s="1"/>
  <c r="AE163" i="15"/>
  <c r="AH163" i="15" s="1"/>
  <c r="AD163" i="15"/>
  <c r="AD168" i="15" s="1"/>
  <c r="N163" i="15"/>
  <c r="N168" i="15" s="1"/>
  <c r="M163" i="15"/>
  <c r="L163" i="15"/>
  <c r="AI162" i="15"/>
  <c r="AF162" i="15"/>
  <c r="AF166" i="15" s="1"/>
  <c r="AE162" i="15"/>
  <c r="AE167" i="15" s="1"/>
  <c r="AD162" i="15"/>
  <c r="AD166" i="15" s="1"/>
  <c r="N162" i="15"/>
  <c r="M162" i="15"/>
  <c r="M166" i="15" s="1"/>
  <c r="L162" i="15"/>
  <c r="L166" i="15" s="1"/>
  <c r="AM161" i="15"/>
  <c r="AC161" i="15"/>
  <c r="AB161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L161" i="15"/>
  <c r="K161" i="15"/>
  <c r="J161" i="15"/>
  <c r="I161" i="15"/>
  <c r="H161" i="15"/>
  <c r="G161" i="15"/>
  <c r="F161" i="15"/>
  <c r="E161" i="15"/>
  <c r="D161" i="15"/>
  <c r="C161" i="15"/>
  <c r="AJ160" i="15"/>
  <c r="AG160" i="15"/>
  <c r="AF160" i="15"/>
  <c r="AI160" i="15" s="1"/>
  <c r="AE160" i="15"/>
  <c r="AH160" i="15" s="1"/>
  <c r="AD160" i="15"/>
  <c r="N160" i="15"/>
  <c r="M160" i="15"/>
  <c r="AK160" i="15" s="1"/>
  <c r="L160" i="15"/>
  <c r="AJ159" i="15"/>
  <c r="AG159" i="15"/>
  <c r="AF159" i="15"/>
  <c r="AF169" i="15" s="1"/>
  <c r="AE159" i="15"/>
  <c r="AH159" i="15" s="1"/>
  <c r="AD159" i="15"/>
  <c r="N159" i="15"/>
  <c r="M159" i="15"/>
  <c r="AK159" i="15" s="1"/>
  <c r="L159" i="15"/>
  <c r="AJ158" i="15"/>
  <c r="AG158" i="15"/>
  <c r="AF158" i="15"/>
  <c r="AI158" i="15" s="1"/>
  <c r="AE158" i="15"/>
  <c r="AH158" i="15" s="1"/>
  <c r="AD158" i="15"/>
  <c r="N158" i="15"/>
  <c r="M158" i="15"/>
  <c r="AK158" i="15" s="1"/>
  <c r="L158" i="15"/>
  <c r="AJ157" i="15"/>
  <c r="AJ161" i="15" s="1"/>
  <c r="AG157" i="15"/>
  <c r="AG161" i="15" s="1"/>
  <c r="AF157" i="15"/>
  <c r="AF161" i="15" s="1"/>
  <c r="AE157" i="15"/>
  <c r="AE161" i="15" s="1"/>
  <c r="AD157" i="15"/>
  <c r="AD161" i="15" s="1"/>
  <c r="N157" i="15"/>
  <c r="N161" i="15" s="1"/>
  <c r="M157" i="15"/>
  <c r="M161" i="15" s="1"/>
  <c r="L157" i="15"/>
  <c r="AM156" i="15"/>
  <c r="AC156" i="15"/>
  <c r="AB156" i="15"/>
  <c r="AA156" i="15"/>
  <c r="Z156" i="15"/>
  <c r="Y156" i="15"/>
  <c r="X156" i="15"/>
  <c r="W156" i="15"/>
  <c r="V156" i="15"/>
  <c r="U156" i="15"/>
  <c r="T156" i="15"/>
  <c r="S156" i="15"/>
  <c r="R156" i="15"/>
  <c r="Q156" i="15"/>
  <c r="P156" i="15"/>
  <c r="O156" i="15"/>
  <c r="M156" i="15"/>
  <c r="L156" i="15"/>
  <c r="K156" i="15"/>
  <c r="J156" i="15"/>
  <c r="I156" i="15"/>
  <c r="H156" i="15"/>
  <c r="G156" i="15"/>
  <c r="F156" i="15"/>
  <c r="E156" i="15"/>
  <c r="D156" i="15"/>
  <c r="C156" i="15"/>
  <c r="AK155" i="15"/>
  <c r="AH155" i="15"/>
  <c r="AG155" i="15"/>
  <c r="AJ155" i="15" s="1"/>
  <c r="AF155" i="15"/>
  <c r="AI155" i="15" s="1"/>
  <c r="AE155" i="15"/>
  <c r="AD155" i="15"/>
  <c r="N155" i="15"/>
  <c r="M155" i="15"/>
  <c r="L155" i="15"/>
  <c r="AK154" i="15"/>
  <c r="AH154" i="15"/>
  <c r="AG154" i="15"/>
  <c r="AJ154" i="15" s="1"/>
  <c r="AF154" i="15"/>
  <c r="AI154" i="15" s="1"/>
  <c r="AE154" i="15"/>
  <c r="AD154" i="15"/>
  <c r="N154" i="15"/>
  <c r="AL154" i="15" s="1"/>
  <c r="M154" i="15"/>
  <c r="L154" i="15"/>
  <c r="AK153" i="15"/>
  <c r="AH153" i="15"/>
  <c r="AG153" i="15"/>
  <c r="AJ153" i="15" s="1"/>
  <c r="AF153" i="15"/>
  <c r="AI153" i="15" s="1"/>
  <c r="AE153" i="15"/>
  <c r="AD153" i="15"/>
  <c r="N153" i="15"/>
  <c r="AL153" i="15" s="1"/>
  <c r="M153" i="15"/>
  <c r="L153" i="15"/>
  <c r="AK152" i="15"/>
  <c r="AK156" i="15" s="1"/>
  <c r="AH152" i="15"/>
  <c r="AH156" i="15" s="1"/>
  <c r="AG152" i="15"/>
  <c r="AG156" i="15" s="1"/>
  <c r="AF152" i="15"/>
  <c r="AF156" i="15" s="1"/>
  <c r="AE152" i="15"/>
  <c r="AE156" i="15" s="1"/>
  <c r="AD152" i="15"/>
  <c r="AD156" i="15" s="1"/>
  <c r="N152" i="15"/>
  <c r="N156" i="15" s="1"/>
  <c r="M152" i="15"/>
  <c r="L152" i="15"/>
  <c r="AM151" i="15"/>
  <c r="AC151" i="15"/>
  <c r="AB151" i="15"/>
  <c r="AA151" i="15"/>
  <c r="Z151" i="15"/>
  <c r="Y151" i="15"/>
  <c r="X151" i="15"/>
  <c r="W151" i="15"/>
  <c r="V151" i="15"/>
  <c r="U151" i="15"/>
  <c r="T151" i="15"/>
  <c r="S151" i="15"/>
  <c r="R151" i="15"/>
  <c r="Q151" i="15"/>
  <c r="P151" i="15"/>
  <c r="O151" i="15"/>
  <c r="N151" i="15"/>
  <c r="M151" i="15"/>
  <c r="K151" i="15"/>
  <c r="J151" i="15"/>
  <c r="I151" i="15"/>
  <c r="H151" i="15"/>
  <c r="G151" i="15"/>
  <c r="F151" i="15"/>
  <c r="E151" i="15"/>
  <c r="D151" i="15"/>
  <c r="C151" i="15"/>
  <c r="AH150" i="15"/>
  <c r="AK150" i="15" s="1"/>
  <c r="AF150" i="15"/>
  <c r="AI150" i="15" s="1"/>
  <c r="AL150" i="15" s="1"/>
  <c r="AE150" i="15"/>
  <c r="AD150" i="15"/>
  <c r="AG150" i="15" s="1"/>
  <c r="N150" i="15"/>
  <c r="M150" i="15"/>
  <c r="L150" i="15"/>
  <c r="AL149" i="15"/>
  <c r="AI149" i="15"/>
  <c r="AH149" i="15"/>
  <c r="AK149" i="15" s="1"/>
  <c r="AF149" i="15"/>
  <c r="AE149" i="15"/>
  <c r="AD149" i="15"/>
  <c r="AG149" i="15" s="1"/>
  <c r="N149" i="15"/>
  <c r="M149" i="15"/>
  <c r="L149" i="15"/>
  <c r="AL148" i="15"/>
  <c r="AI148" i="15"/>
  <c r="AH148" i="15"/>
  <c r="AK148" i="15" s="1"/>
  <c r="AF148" i="15"/>
  <c r="AE148" i="15"/>
  <c r="AD148" i="15"/>
  <c r="AG148" i="15" s="1"/>
  <c r="N148" i="15"/>
  <c r="M148" i="15"/>
  <c r="L148" i="15"/>
  <c r="AJ148" i="15" s="1"/>
  <c r="AL147" i="15"/>
  <c r="AL151" i="15" s="1"/>
  <c r="AI147" i="15"/>
  <c r="AH147" i="15"/>
  <c r="AH151" i="15" s="1"/>
  <c r="AF147" i="15"/>
  <c r="AF151" i="15" s="1"/>
  <c r="AE147" i="15"/>
  <c r="AE151" i="15" s="1"/>
  <c r="AD147" i="15"/>
  <c r="AD167" i="15" s="1"/>
  <c r="N147" i="15"/>
  <c r="M147" i="15"/>
  <c r="L147" i="15"/>
  <c r="L151" i="15" s="1"/>
  <c r="AM146" i="15"/>
  <c r="AC146" i="15"/>
  <c r="AB146" i="15"/>
  <c r="AA146" i="15"/>
  <c r="Z146" i="15"/>
  <c r="Y146" i="15"/>
  <c r="X146" i="15"/>
  <c r="W146" i="15"/>
  <c r="V146" i="15"/>
  <c r="U146" i="15"/>
  <c r="T146" i="15"/>
  <c r="S146" i="15"/>
  <c r="R146" i="15"/>
  <c r="Q146" i="15"/>
  <c r="P146" i="15"/>
  <c r="O146" i="15"/>
  <c r="N146" i="15"/>
  <c r="K146" i="15"/>
  <c r="J146" i="15"/>
  <c r="I146" i="15"/>
  <c r="H146" i="15"/>
  <c r="G146" i="15"/>
  <c r="F146" i="15"/>
  <c r="E146" i="15"/>
  <c r="D146" i="15"/>
  <c r="C146" i="15"/>
  <c r="AI145" i="15"/>
  <c r="AL145" i="15" s="1"/>
  <c r="AF145" i="15"/>
  <c r="AE145" i="15"/>
  <c r="AH145" i="15" s="1"/>
  <c r="AD145" i="15"/>
  <c r="AG145" i="15" s="1"/>
  <c r="N145" i="15"/>
  <c r="M145" i="15"/>
  <c r="AK145" i="15" s="1"/>
  <c r="L145" i="15"/>
  <c r="AI144" i="15"/>
  <c r="AL144" i="15" s="1"/>
  <c r="AF144" i="15"/>
  <c r="AE144" i="15"/>
  <c r="AH144" i="15" s="1"/>
  <c r="AD144" i="15"/>
  <c r="AG144" i="15" s="1"/>
  <c r="N144" i="15"/>
  <c r="M144" i="15"/>
  <c r="AK144" i="15" s="1"/>
  <c r="L144" i="15"/>
  <c r="AJ144" i="15" s="1"/>
  <c r="AI143" i="15"/>
  <c r="AL143" i="15" s="1"/>
  <c r="AF143" i="15"/>
  <c r="AE143" i="15"/>
  <c r="AH143" i="15" s="1"/>
  <c r="AD143" i="15"/>
  <c r="AG143" i="15" s="1"/>
  <c r="N143" i="15"/>
  <c r="M143" i="15"/>
  <c r="L143" i="15"/>
  <c r="AJ143" i="15" s="1"/>
  <c r="AI142" i="15"/>
  <c r="AI146" i="15" s="1"/>
  <c r="AF142" i="15"/>
  <c r="AF146" i="15" s="1"/>
  <c r="AE142" i="15"/>
  <c r="AE146" i="15" s="1"/>
  <c r="AD142" i="15"/>
  <c r="AD146" i="15" s="1"/>
  <c r="N142" i="15"/>
  <c r="M142" i="15"/>
  <c r="M146" i="15" s="1"/>
  <c r="L142" i="15"/>
  <c r="L146" i="15" s="1"/>
  <c r="AM141" i="15"/>
  <c r="AC141" i="15"/>
  <c r="AB141" i="15"/>
  <c r="AA141" i="15"/>
  <c r="Z141" i="15"/>
  <c r="Y141" i="15"/>
  <c r="X141" i="15"/>
  <c r="W141" i="15"/>
  <c r="V141" i="15"/>
  <c r="U141" i="15"/>
  <c r="T141" i="15"/>
  <c r="S141" i="15"/>
  <c r="R141" i="15"/>
  <c r="Q141" i="15"/>
  <c r="P141" i="15"/>
  <c r="O141" i="15"/>
  <c r="L141" i="15"/>
  <c r="K141" i="15"/>
  <c r="J141" i="15"/>
  <c r="I141" i="15"/>
  <c r="H141" i="15"/>
  <c r="G141" i="15"/>
  <c r="F141" i="15"/>
  <c r="E141" i="15"/>
  <c r="D141" i="15"/>
  <c r="C141" i="15"/>
  <c r="AJ140" i="15"/>
  <c r="AG140" i="15"/>
  <c r="AF140" i="15"/>
  <c r="AI140" i="15" s="1"/>
  <c r="AE140" i="15"/>
  <c r="AH140" i="15" s="1"/>
  <c r="AD140" i="15"/>
  <c r="N140" i="15"/>
  <c r="M140" i="15"/>
  <c r="AK140" i="15" s="1"/>
  <c r="L140" i="15"/>
  <c r="AJ139" i="15"/>
  <c r="AG139" i="15"/>
  <c r="AF139" i="15"/>
  <c r="AI139" i="15" s="1"/>
  <c r="AE139" i="15"/>
  <c r="AH139" i="15" s="1"/>
  <c r="AD139" i="15"/>
  <c r="N139" i="15"/>
  <c r="M139" i="15"/>
  <c r="AK139" i="15" s="1"/>
  <c r="L139" i="15"/>
  <c r="AJ138" i="15"/>
  <c r="AG138" i="15"/>
  <c r="AF138" i="15"/>
  <c r="AI138" i="15" s="1"/>
  <c r="AE138" i="15"/>
  <c r="AH138" i="15" s="1"/>
  <c r="AD138" i="15"/>
  <c r="N138" i="15"/>
  <c r="M138" i="15"/>
  <c r="AK138" i="15" s="1"/>
  <c r="L138" i="15"/>
  <c r="AF137" i="15"/>
  <c r="AF141" i="15" s="1"/>
  <c r="AE137" i="15"/>
  <c r="AE141" i="15" s="1"/>
  <c r="AD137" i="15"/>
  <c r="AG137" i="15" s="1"/>
  <c r="N137" i="15"/>
  <c r="N141" i="15" s="1"/>
  <c r="M137" i="15"/>
  <c r="M141" i="15" s="1"/>
  <c r="L137" i="15"/>
  <c r="AM136" i="15"/>
  <c r="AC136" i="15"/>
  <c r="AB136" i="15"/>
  <c r="AA136" i="15"/>
  <c r="Z136" i="15"/>
  <c r="Y136" i="15"/>
  <c r="X136" i="15"/>
  <c r="W136" i="15"/>
  <c r="V136" i="15"/>
  <c r="U136" i="15"/>
  <c r="T136" i="15"/>
  <c r="S136" i="15"/>
  <c r="R136" i="15"/>
  <c r="Q136" i="15"/>
  <c r="P136" i="15"/>
  <c r="O136" i="15"/>
  <c r="M136" i="15"/>
  <c r="L136" i="15"/>
  <c r="K136" i="15"/>
  <c r="J136" i="15"/>
  <c r="I136" i="15"/>
  <c r="H136" i="15"/>
  <c r="G136" i="15"/>
  <c r="F136" i="15"/>
  <c r="E136" i="15"/>
  <c r="D136" i="15"/>
  <c r="C136" i="15"/>
  <c r="AK135" i="15"/>
  <c r="AH135" i="15"/>
  <c r="AG135" i="15"/>
  <c r="AJ135" i="15" s="1"/>
  <c r="AF135" i="15"/>
  <c r="AI135" i="15" s="1"/>
  <c r="AE135" i="15"/>
  <c r="AD135" i="15"/>
  <c r="N135" i="15"/>
  <c r="AL135" i="15" s="1"/>
  <c r="M135" i="15"/>
  <c r="L135" i="15"/>
  <c r="AK134" i="15"/>
  <c r="AH134" i="15"/>
  <c r="AG134" i="15"/>
  <c r="AJ134" i="15" s="1"/>
  <c r="AF134" i="15"/>
  <c r="AI134" i="15" s="1"/>
  <c r="AE134" i="15"/>
  <c r="AD134" i="15"/>
  <c r="N134" i="15"/>
  <c r="M134" i="15"/>
  <c r="L134" i="15"/>
  <c r="AK133" i="15"/>
  <c r="AH133" i="15"/>
  <c r="AG133" i="15"/>
  <c r="AJ133" i="15" s="1"/>
  <c r="AF133" i="15"/>
  <c r="AI133" i="15" s="1"/>
  <c r="AE133" i="15"/>
  <c r="AD133" i="15"/>
  <c r="N133" i="15"/>
  <c r="M133" i="15"/>
  <c r="L133" i="15"/>
  <c r="AK132" i="15"/>
  <c r="AK136" i="15" s="1"/>
  <c r="AH132" i="15"/>
  <c r="AH136" i="15" s="1"/>
  <c r="AG132" i="15"/>
  <c r="AG136" i="15" s="1"/>
  <c r="AF132" i="15"/>
  <c r="AF136" i="15" s="1"/>
  <c r="AE132" i="15"/>
  <c r="AE136" i="15" s="1"/>
  <c r="AD132" i="15"/>
  <c r="AD136" i="15" s="1"/>
  <c r="N132" i="15"/>
  <c r="N136" i="15" s="1"/>
  <c r="M132" i="15"/>
  <c r="L132" i="15"/>
  <c r="AI131" i="15"/>
  <c r="AH131" i="15"/>
  <c r="AG131" i="15"/>
  <c r="AC131" i="15"/>
  <c r="AB131" i="15"/>
  <c r="AA131" i="15"/>
  <c r="Z131" i="15"/>
  <c r="Y131" i="15"/>
  <c r="X131" i="15"/>
  <c r="W131" i="15"/>
  <c r="V131" i="15"/>
  <c r="U131" i="15"/>
  <c r="T131" i="15"/>
  <c r="S131" i="15"/>
  <c r="R131" i="15"/>
  <c r="Q131" i="15"/>
  <c r="P131" i="15"/>
  <c r="O131" i="15"/>
  <c r="N131" i="15"/>
  <c r="M131" i="15"/>
  <c r="K131" i="15"/>
  <c r="J131" i="15"/>
  <c r="I131" i="15"/>
  <c r="H131" i="15"/>
  <c r="G131" i="15"/>
  <c r="F131" i="15"/>
  <c r="E131" i="15"/>
  <c r="D131" i="15"/>
  <c r="C131" i="15"/>
  <c r="AK130" i="15"/>
  <c r="AN130" i="15" s="1"/>
  <c r="AF130" i="15"/>
  <c r="AE130" i="15"/>
  <c r="AD130" i="15"/>
  <c r="AJ130" i="15" s="1"/>
  <c r="N130" i="15"/>
  <c r="AL130" i="15" s="1"/>
  <c r="AO130" i="15" s="1"/>
  <c r="M130" i="15"/>
  <c r="L130" i="15"/>
  <c r="AK129" i="15"/>
  <c r="AN129" i="15" s="1"/>
  <c r="AF129" i="15"/>
  <c r="AE129" i="15"/>
  <c r="AD129" i="15"/>
  <c r="AJ129" i="15" s="1"/>
  <c r="N129" i="15"/>
  <c r="AL129" i="15" s="1"/>
  <c r="AO129" i="15" s="1"/>
  <c r="M129" i="15"/>
  <c r="L129" i="15"/>
  <c r="AM129" i="15" s="1"/>
  <c r="AK128" i="15"/>
  <c r="AN128" i="15" s="1"/>
  <c r="AF128" i="15"/>
  <c r="AE128" i="15"/>
  <c r="AD128" i="15"/>
  <c r="AJ128" i="15" s="1"/>
  <c r="N128" i="15"/>
  <c r="AL128" i="15" s="1"/>
  <c r="AO128" i="15" s="1"/>
  <c r="M128" i="15"/>
  <c r="L128" i="15"/>
  <c r="AM128" i="15" s="1"/>
  <c r="AK127" i="15"/>
  <c r="AK131" i="15" s="1"/>
  <c r="AF127" i="15"/>
  <c r="AF131" i="15" s="1"/>
  <c r="AE127" i="15"/>
  <c r="AE131" i="15" s="1"/>
  <c r="AD127" i="15"/>
  <c r="AD131" i="15" s="1"/>
  <c r="N127" i="15"/>
  <c r="AL127" i="15" s="1"/>
  <c r="M127" i="15"/>
  <c r="L127" i="15"/>
  <c r="L131" i="15" s="1"/>
  <c r="AI126" i="15"/>
  <c r="AH126" i="15"/>
  <c r="AG126" i="15"/>
  <c r="AF126" i="15"/>
  <c r="AE126" i="15"/>
  <c r="AC126" i="15"/>
  <c r="AB126" i="15"/>
  <c r="AA126" i="15"/>
  <c r="Z126" i="15"/>
  <c r="Y126" i="15"/>
  <c r="X126" i="15"/>
  <c r="W126" i="15"/>
  <c r="V126" i="15"/>
  <c r="U126" i="15"/>
  <c r="T126" i="15"/>
  <c r="S126" i="15"/>
  <c r="R126" i="15"/>
  <c r="Q126" i="15"/>
  <c r="P126" i="15"/>
  <c r="O126" i="15"/>
  <c r="L126" i="15"/>
  <c r="K126" i="15"/>
  <c r="J126" i="15"/>
  <c r="I126" i="15"/>
  <c r="H126" i="15"/>
  <c r="G126" i="15"/>
  <c r="F126" i="15"/>
  <c r="AF125" i="15"/>
  <c r="AE125" i="15"/>
  <c r="AD125" i="15"/>
  <c r="N125" i="15"/>
  <c r="M125" i="15"/>
  <c r="L125" i="15"/>
  <c r="AF124" i="15"/>
  <c r="AE124" i="15"/>
  <c r="AD124" i="15"/>
  <c r="N124" i="15"/>
  <c r="M124" i="15"/>
  <c r="L124" i="15"/>
  <c r="AF123" i="15"/>
  <c r="AE123" i="15"/>
  <c r="AD123" i="15"/>
  <c r="N123" i="15"/>
  <c r="M123" i="15"/>
  <c r="L123" i="15"/>
  <c r="AF122" i="15"/>
  <c r="AE122" i="15"/>
  <c r="AD122" i="15"/>
  <c r="AD126" i="15" s="1"/>
  <c r="N122" i="15"/>
  <c r="N126" i="15" s="1"/>
  <c r="M122" i="15"/>
  <c r="M126" i="15" s="1"/>
  <c r="L122" i="15"/>
  <c r="AC113" i="15"/>
  <c r="AC114" i="15" s="1"/>
  <c r="AB113" i="15"/>
  <c r="AA113" i="15"/>
  <c r="Z113" i="15"/>
  <c r="Y113" i="15"/>
  <c r="Y114" i="15" s="1"/>
  <c r="X113" i="15"/>
  <c r="W113" i="15"/>
  <c r="V113" i="15"/>
  <c r="U113" i="15"/>
  <c r="U114" i="15" s="1"/>
  <c r="T113" i="15"/>
  <c r="S113" i="15"/>
  <c r="R113" i="15"/>
  <c r="Q113" i="15"/>
  <c r="P113" i="15"/>
  <c r="O113" i="15"/>
  <c r="K113" i="15"/>
  <c r="J113" i="15"/>
  <c r="I113" i="15"/>
  <c r="I114" i="15" s="1"/>
  <c r="H113" i="15"/>
  <c r="G113" i="15"/>
  <c r="F113" i="15"/>
  <c r="AC112" i="15"/>
  <c r="AB112" i="15"/>
  <c r="AA112" i="15"/>
  <c r="Z112" i="15"/>
  <c r="Y112" i="15"/>
  <c r="X112" i="15"/>
  <c r="W112" i="15"/>
  <c r="V112" i="15"/>
  <c r="U112" i="15"/>
  <c r="T112" i="15"/>
  <c r="S112" i="15"/>
  <c r="R112" i="15"/>
  <c r="Q112" i="15"/>
  <c r="P112" i="15"/>
  <c r="K112" i="15"/>
  <c r="J112" i="15"/>
  <c r="I112" i="15"/>
  <c r="H112" i="15"/>
  <c r="G112" i="15"/>
  <c r="F112" i="15"/>
  <c r="AC111" i="15"/>
  <c r="AB111" i="15"/>
  <c r="AA111" i="15"/>
  <c r="Z111" i="15"/>
  <c r="Y111" i="15"/>
  <c r="X111" i="15"/>
  <c r="W111" i="15"/>
  <c r="V111" i="15"/>
  <c r="U111" i="15"/>
  <c r="T111" i="15"/>
  <c r="S111" i="15"/>
  <c r="R111" i="15"/>
  <c r="Q111" i="15"/>
  <c r="P111" i="15"/>
  <c r="O111" i="15"/>
  <c r="K111" i="15"/>
  <c r="J111" i="15"/>
  <c r="I111" i="15"/>
  <c r="H111" i="15"/>
  <c r="G111" i="15"/>
  <c r="F111" i="15"/>
  <c r="AC110" i="15"/>
  <c r="AB110" i="15"/>
  <c r="AB114" i="15" s="1"/>
  <c r="AA110" i="15"/>
  <c r="AA114" i="15" s="1"/>
  <c r="Z110" i="15"/>
  <c r="Z114" i="15" s="1"/>
  <c r="Y110" i="15"/>
  <c r="X110" i="15"/>
  <c r="X114" i="15" s="1"/>
  <c r="W110" i="15"/>
  <c r="W114" i="15" s="1"/>
  <c r="V110" i="15"/>
  <c r="V114" i="15" s="1"/>
  <c r="U110" i="15"/>
  <c r="T110" i="15"/>
  <c r="T114" i="15" s="1"/>
  <c r="S110" i="15"/>
  <c r="S114" i="15" s="1"/>
  <c r="R110" i="15"/>
  <c r="R114" i="15" s="1"/>
  <c r="Q110" i="15"/>
  <c r="P110" i="15"/>
  <c r="O110" i="15"/>
  <c r="K110" i="15"/>
  <c r="K114" i="15" s="1"/>
  <c r="J110" i="15"/>
  <c r="J114" i="15" s="1"/>
  <c r="I110" i="15"/>
  <c r="H110" i="15"/>
  <c r="H114" i="15" s="1"/>
  <c r="G110" i="15"/>
  <c r="G114" i="15" s="1"/>
  <c r="F110" i="15"/>
  <c r="F114" i="15" s="1"/>
  <c r="AM109" i="15"/>
  <c r="AC109" i="15"/>
  <c r="AB109" i="15"/>
  <c r="AA109" i="15"/>
  <c r="Z109" i="15"/>
  <c r="Y109" i="15"/>
  <c r="X109" i="15"/>
  <c r="W109" i="15"/>
  <c r="V109" i="15"/>
  <c r="U109" i="15"/>
  <c r="T109" i="15"/>
  <c r="S109" i="15"/>
  <c r="R109" i="15"/>
  <c r="Q109" i="15"/>
  <c r="P109" i="15"/>
  <c r="O109" i="15"/>
  <c r="M109" i="15"/>
  <c r="K109" i="15"/>
  <c r="J109" i="15"/>
  <c r="I109" i="15"/>
  <c r="H109" i="15"/>
  <c r="G109" i="15"/>
  <c r="F109" i="15"/>
  <c r="E109" i="15"/>
  <c r="D109" i="15"/>
  <c r="C109" i="15"/>
  <c r="AG108" i="15"/>
  <c r="AF108" i="15"/>
  <c r="AE108" i="15"/>
  <c r="AH108" i="15" s="1"/>
  <c r="AD108" i="15"/>
  <c r="N108" i="15"/>
  <c r="M108" i="15"/>
  <c r="L108" i="15"/>
  <c r="AG107" i="15"/>
  <c r="AF107" i="15"/>
  <c r="AF112" i="15" s="1"/>
  <c r="AE107" i="15"/>
  <c r="AD107" i="15"/>
  <c r="N107" i="15"/>
  <c r="M107" i="15"/>
  <c r="L107" i="15"/>
  <c r="AJ107" i="15" s="1"/>
  <c r="AG106" i="15"/>
  <c r="AF106" i="15"/>
  <c r="AE106" i="15"/>
  <c r="AH106" i="15" s="1"/>
  <c r="AD106" i="15"/>
  <c r="N106" i="15"/>
  <c r="M106" i="15"/>
  <c r="L106" i="15"/>
  <c r="AG105" i="15"/>
  <c r="AF105" i="15"/>
  <c r="AF109" i="15" s="1"/>
  <c r="AE105" i="15"/>
  <c r="AH105" i="15" s="1"/>
  <c r="AD105" i="15"/>
  <c r="AD109" i="15" s="1"/>
  <c r="N105" i="15"/>
  <c r="N109" i="15" s="1"/>
  <c r="M105" i="15"/>
  <c r="L105" i="15"/>
  <c r="L109" i="15" s="1"/>
  <c r="AM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K104" i="15"/>
  <c r="J104" i="15"/>
  <c r="I104" i="15"/>
  <c r="H104" i="15"/>
  <c r="G104" i="15"/>
  <c r="F104" i="15"/>
  <c r="E104" i="15"/>
  <c r="D104" i="15"/>
  <c r="C104" i="15"/>
  <c r="AH103" i="15"/>
  <c r="AF103" i="15"/>
  <c r="AI103" i="15" s="1"/>
  <c r="AL103" i="15" s="1"/>
  <c r="AE103" i="15"/>
  <c r="AD103" i="15"/>
  <c r="AG103" i="15" s="1"/>
  <c r="N103" i="15"/>
  <c r="M103" i="15"/>
  <c r="L103" i="15"/>
  <c r="AJ103" i="15" s="1"/>
  <c r="AH102" i="15"/>
  <c r="AF102" i="15"/>
  <c r="AI102" i="15" s="1"/>
  <c r="AL102" i="15" s="1"/>
  <c r="AE102" i="15"/>
  <c r="AD102" i="15"/>
  <c r="N102" i="15"/>
  <c r="M102" i="15"/>
  <c r="AK102" i="15" s="1"/>
  <c r="L102" i="15"/>
  <c r="AH101" i="15"/>
  <c r="AF101" i="15"/>
  <c r="AI101" i="15" s="1"/>
  <c r="AL101" i="15" s="1"/>
  <c r="AE101" i="15"/>
  <c r="AD101" i="15"/>
  <c r="AG101" i="15" s="1"/>
  <c r="N101" i="15"/>
  <c r="M101" i="15"/>
  <c r="AK101" i="15" s="1"/>
  <c r="L101" i="15"/>
  <c r="AH100" i="15"/>
  <c r="AH104" i="15" s="1"/>
  <c r="AF100" i="15"/>
  <c r="AI100" i="15" s="1"/>
  <c r="AE100" i="15"/>
  <c r="AE104" i="15" s="1"/>
  <c r="AD100" i="15"/>
  <c r="AD104" i="15" s="1"/>
  <c r="N100" i="15"/>
  <c r="M100" i="15"/>
  <c r="M104" i="15" s="1"/>
  <c r="L100" i="15"/>
  <c r="L104" i="15" s="1"/>
  <c r="AM99" i="15"/>
  <c r="AC99" i="15"/>
  <c r="AB99" i="15"/>
  <c r="AA99" i="15"/>
  <c r="Z99" i="15"/>
  <c r="Y99" i="15"/>
  <c r="X99" i="15"/>
  <c r="W99" i="15"/>
  <c r="V99" i="15"/>
  <c r="U99" i="15"/>
  <c r="T99" i="15"/>
  <c r="S99" i="15"/>
  <c r="R99" i="15"/>
  <c r="Q99" i="15"/>
  <c r="P99" i="15"/>
  <c r="O99" i="15"/>
  <c r="K99" i="15"/>
  <c r="J99" i="15"/>
  <c r="I99" i="15"/>
  <c r="H99" i="15"/>
  <c r="G99" i="15"/>
  <c r="F99" i="15"/>
  <c r="E99" i="15"/>
  <c r="D99" i="15"/>
  <c r="C99" i="15"/>
  <c r="AI98" i="15"/>
  <c r="AG98" i="15"/>
  <c r="AF98" i="15"/>
  <c r="AE98" i="15"/>
  <c r="AH98" i="15" s="1"/>
  <c r="AD98" i="15"/>
  <c r="N98" i="15"/>
  <c r="AL98" i="15" s="1"/>
  <c r="M98" i="15"/>
  <c r="L98" i="15"/>
  <c r="AJ98" i="15" s="1"/>
  <c r="AI97" i="15"/>
  <c r="AG97" i="15"/>
  <c r="AF97" i="15"/>
  <c r="AE97" i="15"/>
  <c r="AH97" i="15" s="1"/>
  <c r="AD97" i="15"/>
  <c r="N97" i="15"/>
  <c r="AL97" i="15" s="1"/>
  <c r="M97" i="15"/>
  <c r="L97" i="15"/>
  <c r="AJ97" i="15" s="1"/>
  <c r="AI96" i="15"/>
  <c r="AG96" i="15"/>
  <c r="AF96" i="15"/>
  <c r="AE96" i="15"/>
  <c r="AD96" i="15"/>
  <c r="N96" i="15"/>
  <c r="AL96" i="15" s="1"/>
  <c r="M96" i="15"/>
  <c r="L96" i="15"/>
  <c r="AJ96" i="15" s="1"/>
  <c r="AI95" i="15"/>
  <c r="AI99" i="15" s="1"/>
  <c r="AG95" i="15"/>
  <c r="AG99" i="15" s="1"/>
  <c r="AF95" i="15"/>
  <c r="AF99" i="15" s="1"/>
  <c r="AE95" i="15"/>
  <c r="AE99" i="15" s="1"/>
  <c r="AD95" i="15"/>
  <c r="AD99" i="15" s="1"/>
  <c r="N95" i="15"/>
  <c r="N99" i="15" s="1"/>
  <c r="M95" i="15"/>
  <c r="M99" i="15" s="1"/>
  <c r="L95" i="15"/>
  <c r="L99" i="15" s="1"/>
  <c r="AM94" i="15"/>
  <c r="AC94" i="15"/>
  <c r="AB94" i="15"/>
  <c r="AA94" i="15"/>
  <c r="Z94" i="15"/>
  <c r="Y94" i="15"/>
  <c r="X94" i="15"/>
  <c r="W94" i="15"/>
  <c r="V94" i="15"/>
  <c r="U94" i="15"/>
  <c r="T94" i="15"/>
  <c r="S94" i="15"/>
  <c r="R94" i="15"/>
  <c r="Q94" i="15"/>
  <c r="P94" i="15"/>
  <c r="O94" i="15"/>
  <c r="L94" i="15"/>
  <c r="K94" i="15"/>
  <c r="J94" i="15"/>
  <c r="I94" i="15"/>
  <c r="H94" i="15"/>
  <c r="G94" i="15"/>
  <c r="F94" i="15"/>
  <c r="E94" i="15"/>
  <c r="D94" i="15"/>
  <c r="C94" i="15"/>
  <c r="AH93" i="15"/>
  <c r="AF93" i="15"/>
  <c r="AI93" i="15" s="1"/>
  <c r="AE93" i="15"/>
  <c r="AD93" i="15"/>
  <c r="AG93" i="15" s="1"/>
  <c r="AJ93" i="15" s="1"/>
  <c r="N93" i="15"/>
  <c r="M93" i="15"/>
  <c r="AK93" i="15" s="1"/>
  <c r="L93" i="15"/>
  <c r="AH92" i="15"/>
  <c r="AF92" i="15"/>
  <c r="AI92" i="15" s="1"/>
  <c r="AE92" i="15"/>
  <c r="AD92" i="15"/>
  <c r="AG92" i="15" s="1"/>
  <c r="AJ92" i="15" s="1"/>
  <c r="N92" i="15"/>
  <c r="M92" i="15"/>
  <c r="AK92" i="15" s="1"/>
  <c r="L92" i="15"/>
  <c r="AH91" i="15"/>
  <c r="AF91" i="15"/>
  <c r="AI91" i="15" s="1"/>
  <c r="AE91" i="15"/>
  <c r="AD91" i="15"/>
  <c r="AG91" i="15" s="1"/>
  <c r="AJ91" i="15" s="1"/>
  <c r="N91" i="15"/>
  <c r="M91" i="15"/>
  <c r="AK91" i="15" s="1"/>
  <c r="L91" i="15"/>
  <c r="AH90" i="15"/>
  <c r="AH94" i="15" s="1"/>
  <c r="AF90" i="15"/>
  <c r="AF94" i="15" s="1"/>
  <c r="AE90" i="15"/>
  <c r="AE94" i="15" s="1"/>
  <c r="AD90" i="15"/>
  <c r="AG90" i="15" s="1"/>
  <c r="N90" i="15"/>
  <c r="N94" i="15" s="1"/>
  <c r="M90" i="15"/>
  <c r="M94" i="15" s="1"/>
  <c r="L90" i="15"/>
  <c r="AM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M89" i="15"/>
  <c r="K89" i="15"/>
  <c r="J89" i="15"/>
  <c r="I89" i="15"/>
  <c r="H89" i="15"/>
  <c r="G89" i="15"/>
  <c r="F89" i="15"/>
  <c r="E89" i="15"/>
  <c r="D89" i="15"/>
  <c r="C89" i="15"/>
  <c r="AI88" i="15"/>
  <c r="AG88" i="15"/>
  <c r="AF88" i="15"/>
  <c r="AE88" i="15"/>
  <c r="AH88" i="15" s="1"/>
  <c r="AK88" i="15" s="1"/>
  <c r="AD88" i="15"/>
  <c r="N88" i="15"/>
  <c r="AL88" i="15" s="1"/>
  <c r="M88" i="15"/>
  <c r="L88" i="15"/>
  <c r="AJ88" i="15" s="1"/>
  <c r="AI87" i="15"/>
  <c r="AG87" i="15"/>
  <c r="AF87" i="15"/>
  <c r="AE87" i="15"/>
  <c r="AH87" i="15" s="1"/>
  <c r="AK87" i="15" s="1"/>
  <c r="AD87" i="15"/>
  <c r="N87" i="15"/>
  <c r="AL87" i="15" s="1"/>
  <c r="M87" i="15"/>
  <c r="L87" i="15"/>
  <c r="AI86" i="15"/>
  <c r="AG86" i="15"/>
  <c r="AF86" i="15"/>
  <c r="AE86" i="15"/>
  <c r="AH86" i="15" s="1"/>
  <c r="AK86" i="15" s="1"/>
  <c r="AD86" i="15"/>
  <c r="N86" i="15"/>
  <c r="AL86" i="15" s="1"/>
  <c r="M86" i="15"/>
  <c r="L86" i="15"/>
  <c r="AI85" i="15"/>
  <c r="AI89" i="15" s="1"/>
  <c r="AG85" i="15"/>
  <c r="AF85" i="15"/>
  <c r="AF89" i="15" s="1"/>
  <c r="AE85" i="15"/>
  <c r="AH85" i="15" s="1"/>
  <c r="AH89" i="15" s="1"/>
  <c r="AD85" i="15"/>
  <c r="AD89" i="15" s="1"/>
  <c r="N85" i="15"/>
  <c r="M85" i="15"/>
  <c r="L85" i="15"/>
  <c r="L89" i="15" s="1"/>
  <c r="AM84" i="15"/>
  <c r="AD84" i="15"/>
  <c r="AC84" i="15"/>
  <c r="AB84" i="15"/>
  <c r="AA84" i="15"/>
  <c r="Z84" i="15"/>
  <c r="Y84" i="15"/>
  <c r="X84" i="15"/>
  <c r="W84" i="15"/>
  <c r="V84" i="15"/>
  <c r="U84" i="15"/>
  <c r="T84" i="15"/>
  <c r="S84" i="15"/>
  <c r="R84" i="15"/>
  <c r="Q84" i="15"/>
  <c r="P84" i="15"/>
  <c r="O84" i="15"/>
  <c r="N84" i="15"/>
  <c r="K84" i="15"/>
  <c r="J84" i="15"/>
  <c r="I84" i="15"/>
  <c r="H84" i="15"/>
  <c r="G84" i="15"/>
  <c r="F84" i="15"/>
  <c r="E84" i="15"/>
  <c r="D84" i="15"/>
  <c r="C84" i="15"/>
  <c r="AH83" i="15"/>
  <c r="AF83" i="15"/>
  <c r="AI83" i="15" s="1"/>
  <c r="AL83" i="15" s="1"/>
  <c r="AE83" i="15"/>
  <c r="AD83" i="15"/>
  <c r="N83" i="15"/>
  <c r="M83" i="15"/>
  <c r="AK83" i="15" s="1"/>
  <c r="L83" i="15"/>
  <c r="AH82" i="15"/>
  <c r="AF82" i="15"/>
  <c r="AI82" i="15" s="1"/>
  <c r="AL82" i="15" s="1"/>
  <c r="AE82" i="15"/>
  <c r="AD82" i="15"/>
  <c r="N82" i="15"/>
  <c r="M82" i="15"/>
  <c r="AK82" i="15" s="1"/>
  <c r="L82" i="15"/>
  <c r="AH81" i="15"/>
  <c r="AF81" i="15"/>
  <c r="AI81" i="15" s="1"/>
  <c r="AL81" i="15" s="1"/>
  <c r="AE81" i="15"/>
  <c r="AD81" i="15"/>
  <c r="N81" i="15"/>
  <c r="M81" i="15"/>
  <c r="AK81" i="15" s="1"/>
  <c r="L81" i="15"/>
  <c r="AH80" i="15"/>
  <c r="AH84" i="15" s="1"/>
  <c r="AF80" i="15"/>
  <c r="AI80" i="15" s="1"/>
  <c r="AI84" i="15" s="1"/>
  <c r="AE80" i="15"/>
  <c r="AE84" i="15" s="1"/>
  <c r="AD80" i="15"/>
  <c r="N80" i="15"/>
  <c r="M80" i="15"/>
  <c r="M84" i="15" s="1"/>
  <c r="L80" i="15"/>
  <c r="L84" i="15" s="1"/>
  <c r="AM79" i="15"/>
  <c r="AC79" i="15"/>
  <c r="AB79" i="15"/>
  <c r="AA79" i="15"/>
  <c r="Z79" i="15"/>
  <c r="Y79" i="15"/>
  <c r="X79" i="15"/>
  <c r="W79" i="15"/>
  <c r="V79" i="15"/>
  <c r="U79" i="15"/>
  <c r="T79" i="15"/>
  <c r="S79" i="15"/>
  <c r="R79" i="15"/>
  <c r="Q79" i="15"/>
  <c r="P79" i="15"/>
  <c r="O79" i="15"/>
  <c r="K79" i="15"/>
  <c r="J79" i="15"/>
  <c r="I79" i="15"/>
  <c r="H79" i="15"/>
  <c r="G79" i="15"/>
  <c r="F79" i="15"/>
  <c r="E79" i="15"/>
  <c r="D79" i="15"/>
  <c r="C79" i="15"/>
  <c r="AI78" i="15"/>
  <c r="AG78" i="15"/>
  <c r="AF78" i="15"/>
  <c r="AE78" i="15"/>
  <c r="AH78" i="15" s="1"/>
  <c r="AD78" i="15"/>
  <c r="N78" i="15"/>
  <c r="M78" i="15"/>
  <c r="L78" i="15"/>
  <c r="AJ78" i="15" s="1"/>
  <c r="AI77" i="15"/>
  <c r="AG77" i="15"/>
  <c r="AF77" i="15"/>
  <c r="AE77" i="15"/>
  <c r="AH77" i="15" s="1"/>
  <c r="AD77" i="15"/>
  <c r="N77" i="15"/>
  <c r="M77" i="15"/>
  <c r="L77" i="15"/>
  <c r="AJ77" i="15" s="1"/>
  <c r="AI76" i="15"/>
  <c r="AG76" i="15"/>
  <c r="AF76" i="15"/>
  <c r="AE76" i="15"/>
  <c r="AD76" i="15"/>
  <c r="N76" i="15"/>
  <c r="M76" i="15"/>
  <c r="L76" i="15"/>
  <c r="AJ76" i="15" s="1"/>
  <c r="AI75" i="15"/>
  <c r="AI79" i="15" s="1"/>
  <c r="AG75" i="15"/>
  <c r="AG79" i="15" s="1"/>
  <c r="AF75" i="15"/>
  <c r="AF79" i="15" s="1"/>
  <c r="AE75" i="15"/>
  <c r="AD75" i="15"/>
  <c r="AD79" i="15" s="1"/>
  <c r="N75" i="15"/>
  <c r="N79" i="15" s="1"/>
  <c r="M75" i="15"/>
  <c r="M79" i="15" s="1"/>
  <c r="L75" i="15"/>
  <c r="AI74" i="15"/>
  <c r="AH74" i="15"/>
  <c r="AG74" i="15"/>
  <c r="AF74" i="15"/>
  <c r="AC74" i="15"/>
  <c r="AB74" i="15"/>
  <c r="AA74" i="15"/>
  <c r="Z74" i="15"/>
  <c r="Y74" i="15"/>
  <c r="X74" i="15"/>
  <c r="W74" i="15"/>
  <c r="V74" i="15"/>
  <c r="U74" i="15"/>
  <c r="T74" i="15"/>
  <c r="S74" i="15"/>
  <c r="R74" i="15"/>
  <c r="Q74" i="15"/>
  <c r="P74" i="15"/>
  <c r="O74" i="15"/>
  <c r="K74" i="15"/>
  <c r="J74" i="15"/>
  <c r="I74" i="15"/>
  <c r="H74" i="15"/>
  <c r="G74" i="15"/>
  <c r="F74" i="15"/>
  <c r="E74" i="15"/>
  <c r="D74" i="15"/>
  <c r="C74" i="15"/>
  <c r="AL73" i="15"/>
  <c r="AF73" i="15"/>
  <c r="AO73" i="15" s="1"/>
  <c r="AE73" i="15"/>
  <c r="AD73" i="15"/>
  <c r="N73" i="15"/>
  <c r="M73" i="15"/>
  <c r="AK73" i="15" s="1"/>
  <c r="L73" i="15"/>
  <c r="AJ73" i="15" s="1"/>
  <c r="AL72" i="15"/>
  <c r="AO72" i="15" s="1"/>
  <c r="AF72" i="15"/>
  <c r="AE72" i="15"/>
  <c r="AK72" i="15" s="1"/>
  <c r="AD72" i="15"/>
  <c r="N72" i="15"/>
  <c r="M72" i="15"/>
  <c r="AN72" i="15" s="1"/>
  <c r="L72" i="15"/>
  <c r="AL71" i="15"/>
  <c r="AO71" i="15" s="1"/>
  <c r="AF71" i="15"/>
  <c r="AE71" i="15"/>
  <c r="AK71" i="15" s="1"/>
  <c r="AD71" i="15"/>
  <c r="N71" i="15"/>
  <c r="M71" i="15"/>
  <c r="L71" i="15"/>
  <c r="AL70" i="15"/>
  <c r="AL74" i="15" s="1"/>
  <c r="AF70" i="15"/>
  <c r="AE70" i="15"/>
  <c r="AE74" i="15" s="1"/>
  <c r="AD70" i="15"/>
  <c r="AD74" i="15" s="1"/>
  <c r="N70" i="15"/>
  <c r="N74" i="15" s="1"/>
  <c r="M70" i="15"/>
  <c r="M74" i="15" s="1"/>
  <c r="L70" i="15"/>
  <c r="AI69" i="15"/>
  <c r="AH69" i="15"/>
  <c r="AG69" i="15"/>
  <c r="AF69" i="15"/>
  <c r="AC69" i="15"/>
  <c r="AB69" i="15"/>
  <c r="AA69" i="15"/>
  <c r="Z69" i="15"/>
  <c r="Y69" i="15"/>
  <c r="X69" i="15"/>
  <c r="W69" i="15"/>
  <c r="V69" i="15"/>
  <c r="U69" i="15"/>
  <c r="T69" i="15"/>
  <c r="S69" i="15"/>
  <c r="R69" i="15"/>
  <c r="Q69" i="15"/>
  <c r="P69" i="15"/>
  <c r="M69" i="15"/>
  <c r="K69" i="15"/>
  <c r="J69" i="15"/>
  <c r="I69" i="15"/>
  <c r="H69" i="15"/>
  <c r="G69" i="15"/>
  <c r="F69" i="15"/>
  <c r="AF68" i="15"/>
  <c r="AE68" i="15"/>
  <c r="AD68" i="15"/>
  <c r="N68" i="15"/>
  <c r="N69" i="15" s="1"/>
  <c r="M68" i="15"/>
  <c r="L68" i="15"/>
  <c r="AF67" i="15"/>
  <c r="AE67" i="15"/>
  <c r="AD67" i="15"/>
  <c r="O112" i="15"/>
  <c r="N67" i="15"/>
  <c r="M67" i="15"/>
  <c r="L67" i="15"/>
  <c r="AF66" i="15"/>
  <c r="AE66" i="15"/>
  <c r="AD66" i="15"/>
  <c r="N66" i="15"/>
  <c r="M66" i="15"/>
  <c r="L66" i="15"/>
  <c r="AF65" i="15"/>
  <c r="AE65" i="15"/>
  <c r="AE69" i="15" s="1"/>
  <c r="AD65" i="15"/>
  <c r="AD69" i="15" s="1"/>
  <c r="N65" i="15"/>
  <c r="M65" i="15"/>
  <c r="L65" i="15"/>
  <c r="L69" i="15" s="1"/>
  <c r="AM57" i="15"/>
  <c r="AC56" i="15"/>
  <c r="AB56" i="15"/>
  <c r="AA56" i="15"/>
  <c r="AA57" i="15" s="1"/>
  <c r="Z56" i="15"/>
  <c r="Y56" i="15"/>
  <c r="X56" i="15"/>
  <c r="W56" i="15"/>
  <c r="W57" i="15" s="1"/>
  <c r="V56" i="15"/>
  <c r="U56" i="15"/>
  <c r="T56" i="15"/>
  <c r="S56" i="15"/>
  <c r="S57" i="15" s="1"/>
  <c r="R56" i="15"/>
  <c r="Q56" i="15"/>
  <c r="P56" i="15"/>
  <c r="O56" i="15"/>
  <c r="K56" i="15"/>
  <c r="K57" i="15" s="1"/>
  <c r="J56" i="15"/>
  <c r="I56" i="15"/>
  <c r="H56" i="15"/>
  <c r="G56" i="15"/>
  <c r="G57" i="15" s="1"/>
  <c r="F56" i="15"/>
  <c r="E56" i="15"/>
  <c r="D56" i="15"/>
  <c r="C56" i="15"/>
  <c r="C57" i="15" s="1"/>
  <c r="AM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K55" i="15"/>
  <c r="J55" i="15"/>
  <c r="I55" i="15"/>
  <c r="H55" i="15"/>
  <c r="G55" i="15"/>
  <c r="F55" i="15"/>
  <c r="E55" i="15"/>
  <c r="D55" i="15"/>
  <c r="C55" i="15"/>
  <c r="AM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K54" i="15"/>
  <c r="J54" i="15"/>
  <c r="I54" i="15"/>
  <c r="H54" i="15"/>
  <c r="G54" i="15"/>
  <c r="F54" i="15"/>
  <c r="E54" i="15"/>
  <c r="D54" i="15"/>
  <c r="C54" i="15"/>
  <c r="AM53" i="15"/>
  <c r="AC53" i="15"/>
  <c r="AC57" i="15" s="1"/>
  <c r="AB53" i="15"/>
  <c r="AB57" i="15" s="1"/>
  <c r="AA53" i="15"/>
  <c r="Z53" i="15"/>
  <c r="Z57" i="15" s="1"/>
  <c r="Y53" i="15"/>
  <c r="Y57" i="15" s="1"/>
  <c r="X53" i="15"/>
  <c r="X57" i="15" s="1"/>
  <c r="W53" i="15"/>
  <c r="V53" i="15"/>
  <c r="V57" i="15" s="1"/>
  <c r="U53" i="15"/>
  <c r="U57" i="15" s="1"/>
  <c r="T53" i="15"/>
  <c r="T57" i="15" s="1"/>
  <c r="S53" i="15"/>
  <c r="R53" i="15"/>
  <c r="R57" i="15" s="1"/>
  <c r="Q53" i="15"/>
  <c r="Q57" i="15" s="1"/>
  <c r="P53" i="15"/>
  <c r="O53" i="15"/>
  <c r="K53" i="15"/>
  <c r="J53" i="15"/>
  <c r="J57" i="15" s="1"/>
  <c r="I53" i="15"/>
  <c r="I57" i="15" s="1"/>
  <c r="H53" i="15"/>
  <c r="H57" i="15" s="1"/>
  <c r="G53" i="15"/>
  <c r="E53" i="15"/>
  <c r="E57" i="15" s="1"/>
  <c r="D53" i="15"/>
  <c r="C53" i="15"/>
  <c r="AM52" i="15"/>
  <c r="AC52" i="15"/>
  <c r="AB52" i="15"/>
  <c r="AA52" i="15"/>
  <c r="Z52" i="15"/>
  <c r="Y52" i="15"/>
  <c r="X52" i="15"/>
  <c r="W52" i="15"/>
  <c r="V52" i="15"/>
  <c r="U52" i="15"/>
  <c r="T52" i="15"/>
  <c r="S52" i="15"/>
  <c r="R52" i="15"/>
  <c r="Q52" i="15"/>
  <c r="P52" i="15"/>
  <c r="O52" i="15"/>
  <c r="N52" i="15"/>
  <c r="K52" i="15"/>
  <c r="J52" i="15"/>
  <c r="I52" i="15"/>
  <c r="H52" i="15"/>
  <c r="G52" i="15"/>
  <c r="F52" i="15"/>
  <c r="E52" i="15"/>
  <c r="D52" i="15"/>
  <c r="C52" i="15"/>
  <c r="AI51" i="15"/>
  <c r="AF51" i="15"/>
  <c r="AF56" i="15" s="1"/>
  <c r="AE51" i="15"/>
  <c r="AE56" i="15" s="1"/>
  <c r="AD51" i="15"/>
  <c r="AD56" i="15" s="1"/>
  <c r="N51" i="15"/>
  <c r="N56" i="15" s="1"/>
  <c r="M51" i="15"/>
  <c r="M56" i="15" s="1"/>
  <c r="L51" i="15"/>
  <c r="L56" i="15" s="1"/>
  <c r="AI50" i="15"/>
  <c r="AF50" i="15"/>
  <c r="AE50" i="15"/>
  <c r="AE55" i="15" s="1"/>
  <c r="AD50" i="15"/>
  <c r="AD55" i="15" s="1"/>
  <c r="N50" i="15"/>
  <c r="N55" i="15" s="1"/>
  <c r="M50" i="15"/>
  <c r="M55" i="15" s="1"/>
  <c r="L50" i="15"/>
  <c r="AI49" i="15"/>
  <c r="AL49" i="15" s="1"/>
  <c r="AF49" i="15"/>
  <c r="AF54" i="15" s="1"/>
  <c r="AE49" i="15"/>
  <c r="AH49" i="15" s="1"/>
  <c r="AD49" i="15"/>
  <c r="AD54" i="15" s="1"/>
  <c r="N49" i="15"/>
  <c r="N54" i="15" s="1"/>
  <c r="M49" i="15"/>
  <c r="AK49" i="15" s="1"/>
  <c r="L49" i="15"/>
  <c r="AI48" i="15"/>
  <c r="AF48" i="15"/>
  <c r="AF52" i="15" s="1"/>
  <c r="AE48" i="15"/>
  <c r="AE53" i="15" s="1"/>
  <c r="AD48" i="15"/>
  <c r="AD52" i="15" s="1"/>
  <c r="N48" i="15"/>
  <c r="M48" i="15"/>
  <c r="M52" i="15" s="1"/>
  <c r="L48" i="15"/>
  <c r="L52" i="15" s="1"/>
  <c r="AM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L47" i="15"/>
  <c r="K47" i="15"/>
  <c r="J47" i="15"/>
  <c r="I47" i="15"/>
  <c r="H47" i="15"/>
  <c r="G47" i="15"/>
  <c r="F47" i="15"/>
  <c r="E47" i="15"/>
  <c r="D47" i="15"/>
  <c r="C47" i="15"/>
  <c r="AJ46" i="15"/>
  <c r="AG46" i="15"/>
  <c r="AF46" i="15"/>
  <c r="AI46" i="15" s="1"/>
  <c r="AE46" i="15"/>
  <c r="AH46" i="15" s="1"/>
  <c r="AD46" i="15"/>
  <c r="N46" i="15"/>
  <c r="AL46" i="15" s="1"/>
  <c r="M46" i="15"/>
  <c r="L46" i="15"/>
  <c r="AJ45" i="15"/>
  <c r="AG45" i="15"/>
  <c r="AF45" i="15"/>
  <c r="AF55" i="15" s="1"/>
  <c r="AE45" i="15"/>
  <c r="AH45" i="15" s="1"/>
  <c r="AD45" i="15"/>
  <c r="N45" i="15"/>
  <c r="M45" i="15"/>
  <c r="L45" i="15"/>
  <c r="AJ44" i="15"/>
  <c r="AG44" i="15"/>
  <c r="AF44" i="15"/>
  <c r="AI44" i="15" s="1"/>
  <c r="AE44" i="15"/>
  <c r="AH44" i="15" s="1"/>
  <c r="AD44" i="15"/>
  <c r="N44" i="15"/>
  <c r="AL44" i="15" s="1"/>
  <c r="M44" i="15"/>
  <c r="L44" i="15"/>
  <c r="AJ43" i="15"/>
  <c r="AJ47" i="15" s="1"/>
  <c r="AG43" i="15"/>
  <c r="AG47" i="15" s="1"/>
  <c r="AF43" i="15"/>
  <c r="AF47" i="15" s="1"/>
  <c r="AE43" i="15"/>
  <c r="AE47" i="15" s="1"/>
  <c r="AD43" i="15"/>
  <c r="AD47" i="15" s="1"/>
  <c r="N43" i="15"/>
  <c r="N47" i="15" s="1"/>
  <c r="M43" i="15"/>
  <c r="M47" i="15" s="1"/>
  <c r="L43" i="15"/>
  <c r="AM42" i="15"/>
  <c r="AC42" i="15"/>
  <c r="AB42" i="15"/>
  <c r="AA42" i="15"/>
  <c r="Z42" i="15"/>
  <c r="Y42" i="15"/>
  <c r="X42" i="15"/>
  <c r="W42" i="15"/>
  <c r="V42" i="15"/>
  <c r="U42" i="15"/>
  <c r="T42" i="15"/>
  <c r="S42" i="15"/>
  <c r="R42" i="15"/>
  <c r="Q42" i="15"/>
  <c r="P42" i="15"/>
  <c r="O42" i="15"/>
  <c r="M42" i="15"/>
  <c r="L42" i="15"/>
  <c r="K42" i="15"/>
  <c r="J42" i="15"/>
  <c r="I42" i="15"/>
  <c r="H42" i="15"/>
  <c r="G42" i="15"/>
  <c r="F42" i="15"/>
  <c r="E42" i="15"/>
  <c r="D42" i="15"/>
  <c r="C42" i="15"/>
  <c r="AK41" i="15"/>
  <c r="AH41" i="15"/>
  <c r="AG41" i="15"/>
  <c r="AJ41" i="15" s="1"/>
  <c r="AF41" i="15"/>
  <c r="AI41" i="15" s="1"/>
  <c r="AE41" i="15"/>
  <c r="AD41" i="15"/>
  <c r="N41" i="15"/>
  <c r="AL41" i="15" s="1"/>
  <c r="M41" i="15"/>
  <c r="L41" i="15"/>
  <c r="AK40" i="15"/>
  <c r="AH40" i="15"/>
  <c r="AG40" i="15"/>
  <c r="AJ40" i="15" s="1"/>
  <c r="AF40" i="15"/>
  <c r="AI40" i="15" s="1"/>
  <c r="AE40" i="15"/>
  <c r="AD40" i="15"/>
  <c r="N40" i="15"/>
  <c r="M40" i="15"/>
  <c r="L40" i="15"/>
  <c r="AK39" i="15"/>
  <c r="AH39" i="15"/>
  <c r="AG39" i="15"/>
  <c r="AJ39" i="15" s="1"/>
  <c r="AF39" i="15"/>
  <c r="AI39" i="15" s="1"/>
  <c r="AE39" i="15"/>
  <c r="AD39" i="15"/>
  <c r="N39" i="15"/>
  <c r="AL39" i="15" s="1"/>
  <c r="M39" i="15"/>
  <c r="L39" i="15"/>
  <c r="AK38" i="15"/>
  <c r="AK42" i="15" s="1"/>
  <c r="AH38" i="15"/>
  <c r="AH42" i="15" s="1"/>
  <c r="AG38" i="15"/>
  <c r="AG42" i="15" s="1"/>
  <c r="AF38" i="15"/>
  <c r="AF42" i="15" s="1"/>
  <c r="AE38" i="15"/>
  <c r="AE42" i="15" s="1"/>
  <c r="AD38" i="15"/>
  <c r="AD42" i="15" s="1"/>
  <c r="N38" i="15"/>
  <c r="N42" i="15" s="1"/>
  <c r="M38" i="15"/>
  <c r="L38" i="15"/>
  <c r="AM37" i="15"/>
  <c r="AC37" i="15"/>
  <c r="AB37" i="15"/>
  <c r="AA37" i="15"/>
  <c r="Z37" i="15"/>
  <c r="Y37" i="15"/>
  <c r="X37" i="15"/>
  <c r="W37" i="15"/>
  <c r="V37" i="15"/>
  <c r="U37" i="15"/>
  <c r="T37" i="15"/>
  <c r="S37" i="15"/>
  <c r="R37" i="15"/>
  <c r="Q37" i="15"/>
  <c r="P37" i="15"/>
  <c r="O37" i="15"/>
  <c r="N37" i="15"/>
  <c r="M37" i="15"/>
  <c r="K37" i="15"/>
  <c r="J37" i="15"/>
  <c r="I37" i="15"/>
  <c r="H37" i="15"/>
  <c r="G37" i="15"/>
  <c r="F37" i="15"/>
  <c r="E37" i="15"/>
  <c r="D37" i="15"/>
  <c r="C37" i="15"/>
  <c r="AL36" i="15"/>
  <c r="AI36" i="15"/>
  <c r="AH36" i="15"/>
  <c r="AK36" i="15" s="1"/>
  <c r="AF36" i="15"/>
  <c r="AE36" i="15"/>
  <c r="AD36" i="15"/>
  <c r="AG36" i="15" s="1"/>
  <c r="N36" i="15"/>
  <c r="M36" i="15"/>
  <c r="L36" i="15"/>
  <c r="AL35" i="15"/>
  <c r="AI35" i="15"/>
  <c r="AH35" i="15"/>
  <c r="AK35" i="15" s="1"/>
  <c r="AF35" i="15"/>
  <c r="AE35" i="15"/>
  <c r="AD35" i="15"/>
  <c r="AG35" i="15" s="1"/>
  <c r="N35" i="15"/>
  <c r="M35" i="15"/>
  <c r="L35" i="15"/>
  <c r="AJ35" i="15" s="1"/>
  <c r="AL34" i="15"/>
  <c r="AI34" i="15"/>
  <c r="AH34" i="15"/>
  <c r="AK34" i="15" s="1"/>
  <c r="AF34" i="15"/>
  <c r="AE34" i="15"/>
  <c r="AD34" i="15"/>
  <c r="AG34" i="15" s="1"/>
  <c r="N34" i="15"/>
  <c r="M34" i="15"/>
  <c r="L34" i="15"/>
  <c r="AL33" i="15"/>
  <c r="AL37" i="15" s="1"/>
  <c r="AI33" i="15"/>
  <c r="AI37" i="15" s="1"/>
  <c r="AH33" i="15"/>
  <c r="AH37" i="15" s="1"/>
  <c r="AF33" i="15"/>
  <c r="AF37" i="15" s="1"/>
  <c r="AE33" i="15"/>
  <c r="AE37" i="15" s="1"/>
  <c r="AD33" i="15"/>
  <c r="AD53" i="15" s="1"/>
  <c r="N33" i="15"/>
  <c r="M33" i="15"/>
  <c r="L33" i="15"/>
  <c r="L37" i="15" s="1"/>
  <c r="AM32" i="15"/>
  <c r="AC32" i="15"/>
  <c r="AB32" i="15"/>
  <c r="AA32" i="15"/>
  <c r="Z32" i="15"/>
  <c r="Y32" i="15"/>
  <c r="X32" i="15"/>
  <c r="W32" i="15"/>
  <c r="V32" i="15"/>
  <c r="U32" i="15"/>
  <c r="T32" i="15"/>
  <c r="S32" i="15"/>
  <c r="R32" i="15"/>
  <c r="Q32" i="15"/>
  <c r="P32" i="15"/>
  <c r="O32" i="15"/>
  <c r="N32" i="15"/>
  <c r="K32" i="15"/>
  <c r="J32" i="15"/>
  <c r="I32" i="15"/>
  <c r="H32" i="15"/>
  <c r="G32" i="15"/>
  <c r="F32" i="15"/>
  <c r="E32" i="15"/>
  <c r="D32" i="15"/>
  <c r="C32" i="15"/>
  <c r="AI31" i="15"/>
  <c r="AL31" i="15" s="1"/>
  <c r="AF31" i="15"/>
  <c r="AE31" i="15"/>
  <c r="AH31" i="15" s="1"/>
  <c r="AD31" i="15"/>
  <c r="AG31" i="15" s="1"/>
  <c r="N31" i="15"/>
  <c r="M31" i="15"/>
  <c r="AK31" i="15" s="1"/>
  <c r="L31" i="15"/>
  <c r="AI30" i="15"/>
  <c r="AL30" i="15" s="1"/>
  <c r="AF30" i="15"/>
  <c r="AE30" i="15"/>
  <c r="AH30" i="15" s="1"/>
  <c r="AD30" i="15"/>
  <c r="AG30" i="15" s="1"/>
  <c r="N30" i="15"/>
  <c r="M30" i="15"/>
  <c r="L30" i="15"/>
  <c r="AJ30" i="15" s="1"/>
  <c r="AI29" i="15"/>
  <c r="AL29" i="15" s="1"/>
  <c r="AF29" i="15"/>
  <c r="AE29" i="15"/>
  <c r="AH29" i="15" s="1"/>
  <c r="AD29" i="15"/>
  <c r="AG29" i="15" s="1"/>
  <c r="N29" i="15"/>
  <c r="M29" i="15"/>
  <c r="AK29" i="15" s="1"/>
  <c r="L29" i="15"/>
  <c r="AI28" i="15"/>
  <c r="AI32" i="15" s="1"/>
  <c r="AF28" i="15"/>
  <c r="AF32" i="15" s="1"/>
  <c r="AE28" i="15"/>
  <c r="AE32" i="15" s="1"/>
  <c r="AD28" i="15"/>
  <c r="AD32" i="15" s="1"/>
  <c r="N28" i="15"/>
  <c r="M28" i="15"/>
  <c r="M32" i="15" s="1"/>
  <c r="L28" i="15"/>
  <c r="L32" i="15" s="1"/>
  <c r="AM27" i="15"/>
  <c r="AC27" i="15"/>
  <c r="AB27" i="15"/>
  <c r="AA27" i="15"/>
  <c r="Z27" i="15"/>
  <c r="Y27" i="15"/>
  <c r="X27" i="15"/>
  <c r="W27" i="15"/>
  <c r="V27" i="15"/>
  <c r="U27" i="15"/>
  <c r="T27" i="15"/>
  <c r="S27" i="15"/>
  <c r="R27" i="15"/>
  <c r="Q27" i="15"/>
  <c r="P27" i="15"/>
  <c r="O27" i="15"/>
  <c r="L27" i="15"/>
  <c r="K27" i="15"/>
  <c r="J27" i="15"/>
  <c r="I27" i="15"/>
  <c r="H27" i="15"/>
  <c r="G27" i="15"/>
  <c r="F27" i="15"/>
  <c r="E27" i="15"/>
  <c r="D27" i="15"/>
  <c r="C27" i="15"/>
  <c r="AJ26" i="15"/>
  <c r="AG26" i="15"/>
  <c r="AF26" i="15"/>
  <c r="AI26" i="15" s="1"/>
  <c r="AE26" i="15"/>
  <c r="AH26" i="15" s="1"/>
  <c r="AD26" i="15"/>
  <c r="N26" i="15"/>
  <c r="AL26" i="15" s="1"/>
  <c r="M26" i="15"/>
  <c r="L26" i="15"/>
  <c r="AJ25" i="15"/>
  <c r="AG25" i="15"/>
  <c r="AF25" i="15"/>
  <c r="AI25" i="15" s="1"/>
  <c r="AE25" i="15"/>
  <c r="AH25" i="15" s="1"/>
  <c r="AD25" i="15"/>
  <c r="N25" i="15"/>
  <c r="AL25" i="15" s="1"/>
  <c r="M25" i="15"/>
  <c r="L25" i="15"/>
  <c r="AJ24" i="15"/>
  <c r="AG24" i="15"/>
  <c r="AF24" i="15"/>
  <c r="AI24" i="15" s="1"/>
  <c r="AE24" i="15"/>
  <c r="AH24" i="15" s="1"/>
  <c r="AD24" i="15"/>
  <c r="N24" i="15"/>
  <c r="AL24" i="15" s="1"/>
  <c r="M24" i="15"/>
  <c r="L24" i="15"/>
  <c r="AJ23" i="15"/>
  <c r="AJ27" i="15" s="1"/>
  <c r="AG23" i="15"/>
  <c r="AG27" i="15" s="1"/>
  <c r="AF23" i="15"/>
  <c r="AI23" i="15" s="1"/>
  <c r="AI27" i="15" s="1"/>
  <c r="AE23" i="15"/>
  <c r="AE27" i="15" s="1"/>
  <c r="AD23" i="15"/>
  <c r="AD27" i="15" s="1"/>
  <c r="N23" i="15"/>
  <c r="N27" i="15" s="1"/>
  <c r="M23" i="15"/>
  <c r="M27" i="15" s="1"/>
  <c r="L23" i="15"/>
  <c r="AM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M22" i="15"/>
  <c r="L22" i="15"/>
  <c r="K22" i="15"/>
  <c r="J22" i="15"/>
  <c r="I22" i="15"/>
  <c r="H22" i="15"/>
  <c r="G22" i="15"/>
  <c r="F22" i="15"/>
  <c r="E22" i="15"/>
  <c r="D22" i="15"/>
  <c r="C22" i="15"/>
  <c r="AK21" i="15"/>
  <c r="AH21" i="15"/>
  <c r="AG21" i="15"/>
  <c r="AJ21" i="15" s="1"/>
  <c r="AF21" i="15"/>
  <c r="AI21" i="15" s="1"/>
  <c r="AE21" i="15"/>
  <c r="AD21" i="15"/>
  <c r="N21" i="15"/>
  <c r="AL21" i="15" s="1"/>
  <c r="M21" i="15"/>
  <c r="L21" i="15"/>
  <c r="AK20" i="15"/>
  <c r="AH20" i="15"/>
  <c r="AG20" i="15"/>
  <c r="AJ20" i="15" s="1"/>
  <c r="AF20" i="15"/>
  <c r="AI20" i="15" s="1"/>
  <c r="AE20" i="15"/>
  <c r="AD20" i="15"/>
  <c r="N20" i="15"/>
  <c r="M20" i="15"/>
  <c r="L20" i="15"/>
  <c r="AK19" i="15"/>
  <c r="AH19" i="15"/>
  <c r="AG19" i="15"/>
  <c r="AJ19" i="15" s="1"/>
  <c r="AF19" i="15"/>
  <c r="AI19" i="15" s="1"/>
  <c r="AE19" i="15"/>
  <c r="AD19" i="15"/>
  <c r="N19" i="15"/>
  <c r="AL19" i="15" s="1"/>
  <c r="M19" i="15"/>
  <c r="L19" i="15"/>
  <c r="AK18" i="15"/>
  <c r="AK22" i="15" s="1"/>
  <c r="AH18" i="15"/>
  <c r="AH22" i="15" s="1"/>
  <c r="AG18" i="15"/>
  <c r="AJ18" i="15" s="1"/>
  <c r="AF18" i="15"/>
  <c r="AF22" i="15" s="1"/>
  <c r="AE18" i="15"/>
  <c r="AE22" i="15" s="1"/>
  <c r="AD18" i="15"/>
  <c r="AD22" i="15" s="1"/>
  <c r="N18" i="15"/>
  <c r="N22" i="15" s="1"/>
  <c r="M18" i="15"/>
  <c r="L18" i="15"/>
  <c r="AM17" i="15"/>
  <c r="AI17" i="15"/>
  <c r="AH17" i="15"/>
  <c r="AG17" i="15"/>
  <c r="AC17" i="15"/>
  <c r="AB17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K17" i="15"/>
  <c r="J17" i="15"/>
  <c r="I17" i="15"/>
  <c r="H17" i="15"/>
  <c r="G17" i="15"/>
  <c r="E17" i="15"/>
  <c r="D17" i="15"/>
  <c r="C17" i="15"/>
  <c r="AL16" i="15"/>
  <c r="AF16" i="15"/>
  <c r="AE16" i="15"/>
  <c r="AK16" i="15" s="1"/>
  <c r="AD16" i="15"/>
  <c r="N16" i="15"/>
  <c r="M16" i="15"/>
  <c r="L16" i="15"/>
  <c r="AJ16" i="15" s="1"/>
  <c r="AF15" i="15"/>
  <c r="AL15" i="15" s="1"/>
  <c r="AE15" i="15"/>
  <c r="AD15" i="15"/>
  <c r="N15" i="15"/>
  <c r="M15" i="15"/>
  <c r="AK15" i="15" s="1"/>
  <c r="L15" i="15"/>
  <c r="AJ15" i="15" s="1"/>
  <c r="AJ14" i="15"/>
  <c r="AF14" i="15"/>
  <c r="AE14" i="15"/>
  <c r="AD14" i="15"/>
  <c r="N14" i="15"/>
  <c r="N17" i="15" s="1"/>
  <c r="M14" i="15"/>
  <c r="AK14" i="15" s="1"/>
  <c r="L14" i="15"/>
  <c r="AK13" i="15"/>
  <c r="AF13" i="15"/>
  <c r="AF17" i="15" s="1"/>
  <c r="AE13" i="15"/>
  <c r="AE17" i="15" s="1"/>
  <c r="AD13" i="15"/>
  <c r="AD17" i="15" s="1"/>
  <c r="N13" i="15"/>
  <c r="AL13" i="15" s="1"/>
  <c r="M13" i="15"/>
  <c r="AO12" i="15"/>
  <c r="AP11" i="15" s="1"/>
  <c r="AM12" i="15"/>
  <c r="AI12" i="15"/>
  <c r="AH12" i="15"/>
  <c r="AG12" i="15"/>
  <c r="AC12" i="15"/>
  <c r="AB12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M12" i="15"/>
  <c r="K12" i="15"/>
  <c r="J12" i="15"/>
  <c r="I12" i="15"/>
  <c r="H12" i="15"/>
  <c r="G12" i="15"/>
  <c r="F12" i="15"/>
  <c r="E12" i="15"/>
  <c r="D12" i="15"/>
  <c r="C12" i="15"/>
  <c r="AL11" i="15"/>
  <c r="AF11" i="15"/>
  <c r="AE11" i="15"/>
  <c r="AK11" i="15" s="1"/>
  <c r="AD11" i="15"/>
  <c r="N11" i="15"/>
  <c r="M11" i="15"/>
  <c r="L11" i="15"/>
  <c r="AJ11" i="15" s="1"/>
  <c r="AP10" i="15"/>
  <c r="AJ10" i="15"/>
  <c r="AF10" i="15"/>
  <c r="AE10" i="15"/>
  <c r="AD10" i="15"/>
  <c r="N10" i="15"/>
  <c r="AL10" i="15" s="1"/>
  <c r="M10" i="15"/>
  <c r="AK10" i="15" s="1"/>
  <c r="L10" i="15"/>
  <c r="AL9" i="15"/>
  <c r="AF9" i="15"/>
  <c r="AE9" i="15"/>
  <c r="AK9" i="15" s="1"/>
  <c r="AD9" i="15"/>
  <c r="N9" i="15"/>
  <c r="M9" i="15"/>
  <c r="L9" i="15"/>
  <c r="L12" i="15" s="1"/>
  <c r="AP8" i="15"/>
  <c r="AJ8" i="15"/>
  <c r="AF8" i="15"/>
  <c r="AF12" i="15" s="1"/>
  <c r="AE8" i="15"/>
  <c r="AE12" i="15" s="1"/>
  <c r="AD8" i="15"/>
  <c r="AD12" i="15" s="1"/>
  <c r="N8" i="15"/>
  <c r="N12" i="15" s="1"/>
  <c r="M8" i="15"/>
  <c r="AK8" i="15" s="1"/>
  <c r="AK12" i="15" s="1"/>
  <c r="L8" i="15"/>
  <c r="P285" i="15" l="1"/>
  <c r="P57" i="15"/>
  <c r="O57" i="15"/>
  <c r="P114" i="15"/>
  <c r="Q114" i="15"/>
  <c r="D57" i="15"/>
  <c r="AJ22" i="15"/>
  <c r="AJ31" i="15"/>
  <c r="AD57" i="15"/>
  <c r="AJ36" i="15"/>
  <c r="AL40" i="15"/>
  <c r="AK44" i="15"/>
  <c r="AK54" i="15" s="1"/>
  <c r="AK45" i="15"/>
  <c r="AK46" i="15"/>
  <c r="AH54" i="15"/>
  <c r="AI56" i="15"/>
  <c r="AN71" i="15"/>
  <c r="AJ12" i="15"/>
  <c r="AL45" i="15"/>
  <c r="AI55" i="15"/>
  <c r="AK17" i="15"/>
  <c r="AL20" i="15"/>
  <c r="AK24" i="15"/>
  <c r="AK25" i="15"/>
  <c r="AK26" i="15"/>
  <c r="AJ29" i="15"/>
  <c r="AK30" i="15"/>
  <c r="AJ34" i="15"/>
  <c r="AG22" i="15"/>
  <c r="AF27" i="15"/>
  <c r="AP9" i="15"/>
  <c r="AL8" i="15"/>
  <c r="AL12" i="15" s="1"/>
  <c r="AJ9" i="15"/>
  <c r="AL14" i="15"/>
  <c r="AL17" i="15" s="1"/>
  <c r="AI18" i="15"/>
  <c r="AI22" i="15" s="1"/>
  <c r="AH23" i="15"/>
  <c r="AH27" i="15" s="1"/>
  <c r="AL23" i="15"/>
  <c r="AL27" i="15" s="1"/>
  <c r="AG28" i="15"/>
  <c r="AG32" i="15" s="1"/>
  <c r="AI38" i="15"/>
  <c r="AI42" i="15" s="1"/>
  <c r="AH43" i="15"/>
  <c r="AH47" i="15" s="1"/>
  <c r="AG48" i="15"/>
  <c r="AG49" i="15"/>
  <c r="AG54" i="15" s="1"/>
  <c r="AG50" i="15"/>
  <c r="AG55" i="15" s="1"/>
  <c r="AG51" i="15"/>
  <c r="AG56" i="15" s="1"/>
  <c r="AF53" i="15"/>
  <c r="AF57" i="15" s="1"/>
  <c r="AE54" i="15"/>
  <c r="AE57" i="15" s="1"/>
  <c r="AI54" i="15"/>
  <c r="O69" i="15"/>
  <c r="AJ70" i="15"/>
  <c r="AJ71" i="15"/>
  <c r="AM71" i="15" s="1"/>
  <c r="AJ72" i="15"/>
  <c r="AM72" i="15" s="1"/>
  <c r="AL76" i="15"/>
  <c r="AL77" i="15"/>
  <c r="AL78" i="15"/>
  <c r="AG80" i="15"/>
  <c r="AJ80" i="15" s="1"/>
  <c r="AL80" i="15"/>
  <c r="AL84" i="15" s="1"/>
  <c r="AG81" i="15"/>
  <c r="AJ81" i="15" s="1"/>
  <c r="AG82" i="15"/>
  <c r="AJ82" i="15"/>
  <c r="AG83" i="15"/>
  <c r="AJ83" i="15" s="1"/>
  <c r="N89" i="15"/>
  <c r="AL85" i="15"/>
  <c r="AL89" i="15" s="1"/>
  <c r="AG89" i="15"/>
  <c r="AJ87" i="15"/>
  <c r="AE111" i="15"/>
  <c r="M110" i="15"/>
  <c r="M114" i="15" s="1"/>
  <c r="L113" i="15"/>
  <c r="AH113" i="15"/>
  <c r="AK108" i="15"/>
  <c r="AM130" i="15"/>
  <c r="AL134" i="15"/>
  <c r="AJ145" i="15"/>
  <c r="AD171" i="15"/>
  <c r="AI151" i="15"/>
  <c r="AJ150" i="15"/>
  <c r="AJ188" i="15"/>
  <c r="AM184" i="15"/>
  <c r="AO185" i="15"/>
  <c r="AO187" i="15"/>
  <c r="AK190" i="15"/>
  <c r="AJ196" i="15"/>
  <c r="AL200" i="15"/>
  <c r="AJ211" i="15"/>
  <c r="AK212" i="15"/>
  <c r="AG225" i="15"/>
  <c r="AG226" i="15"/>
  <c r="AH227" i="15"/>
  <c r="AK222" i="15"/>
  <c r="M17" i="15"/>
  <c r="AH28" i="15"/>
  <c r="AH32" i="15" s="1"/>
  <c r="AL28" i="15"/>
  <c r="AL32" i="15" s="1"/>
  <c r="AG33" i="15"/>
  <c r="AG37" i="15" s="1"/>
  <c r="AK33" i="15"/>
  <c r="AK37" i="15" s="1"/>
  <c r="AJ38" i="15"/>
  <c r="AJ42" i="15" s="1"/>
  <c r="AI43" i="15"/>
  <c r="AI47" i="15" s="1"/>
  <c r="AI45" i="15"/>
  <c r="AH48" i="15"/>
  <c r="AL48" i="15"/>
  <c r="AH50" i="15"/>
  <c r="AH55" i="15" s="1"/>
  <c r="AL50" i="15"/>
  <c r="AH51" i="15"/>
  <c r="AH56" i="15" s="1"/>
  <c r="AL51" i="15"/>
  <c r="AL56" i="15" s="1"/>
  <c r="M53" i="15"/>
  <c r="L54" i="15"/>
  <c r="AK70" i="15"/>
  <c r="AK74" i="15" s="1"/>
  <c r="AO70" i="15"/>
  <c r="L74" i="15"/>
  <c r="AG94" i="15"/>
  <c r="AJ90" i="15"/>
  <c r="AJ94" i="15" s="1"/>
  <c r="AG110" i="15"/>
  <c r="AD111" i="15"/>
  <c r="AE112" i="15"/>
  <c r="AF113" i="15"/>
  <c r="AL131" i="15"/>
  <c r="AO127" i="15"/>
  <c r="AD37" i="15"/>
  <c r="AE52" i="15"/>
  <c r="AI52" i="15"/>
  <c r="N53" i="15"/>
  <c r="N57" i="15" s="1"/>
  <c r="M54" i="15"/>
  <c r="L55" i="15"/>
  <c r="AM73" i="15"/>
  <c r="L79" i="15"/>
  <c r="AJ75" i="15"/>
  <c r="AJ79" i="15" s="1"/>
  <c r="AH75" i="15"/>
  <c r="AK75" i="15"/>
  <c r="AH76" i="15"/>
  <c r="AK76" i="15" s="1"/>
  <c r="AE79" i="15"/>
  <c r="AK85" i="15"/>
  <c r="AK89" i="15" s="1"/>
  <c r="AI104" i="15"/>
  <c r="AL100" i="15"/>
  <c r="AL104" i="15" s="1"/>
  <c r="AD112" i="15"/>
  <c r="L111" i="15"/>
  <c r="AK106" i="15"/>
  <c r="M112" i="15"/>
  <c r="N113" i="15"/>
  <c r="AG113" i="15"/>
  <c r="AG141" i="15"/>
  <c r="AJ137" i="15"/>
  <c r="AJ141" i="15" s="1"/>
  <c r="AJ163" i="15"/>
  <c r="AH168" i="15"/>
  <c r="AI170" i="15"/>
  <c r="AK23" i="15"/>
  <c r="AK27" i="15" s="1"/>
  <c r="AJ28" i="15"/>
  <c r="AJ32" i="15" s="1"/>
  <c r="AL38" i="15"/>
  <c r="AL42" i="15" s="1"/>
  <c r="AJ48" i="15"/>
  <c r="AJ51" i="15"/>
  <c r="AJ56" i="15" s="1"/>
  <c r="AN73" i="15"/>
  <c r="AK77" i="15"/>
  <c r="AK78" i="15"/>
  <c r="AJ86" i="15"/>
  <c r="M113" i="15"/>
  <c r="AK105" i="15"/>
  <c r="M111" i="15"/>
  <c r="AF111" i="15"/>
  <c r="AL107" i="15"/>
  <c r="AD113" i="15"/>
  <c r="O114" i="15"/>
  <c r="AL133" i="15"/>
  <c r="AL138" i="15"/>
  <c r="AL139" i="15"/>
  <c r="AL140" i="15"/>
  <c r="AK143" i="15"/>
  <c r="AJ149" i="15"/>
  <c r="AL155" i="15"/>
  <c r="AL158" i="15"/>
  <c r="AL160" i="15"/>
  <c r="AK163" i="15"/>
  <c r="AJ190" i="15"/>
  <c r="AK191" i="15"/>
  <c r="AJ195" i="15"/>
  <c r="AJ212" i="15"/>
  <c r="AI226" i="15"/>
  <c r="AF84" i="15"/>
  <c r="AE89" i="15"/>
  <c r="AL90" i="15"/>
  <c r="AL94" i="15" s="1"/>
  <c r="AL91" i="15"/>
  <c r="AL92" i="15"/>
  <c r="AL93" i="15"/>
  <c r="AD94" i="15"/>
  <c r="AK97" i="15"/>
  <c r="AK98" i="15"/>
  <c r="AJ100" i="15"/>
  <c r="AJ101" i="15"/>
  <c r="AF104" i="15"/>
  <c r="AI105" i="15"/>
  <c r="AL105" i="15" s="1"/>
  <c r="AI106" i="15"/>
  <c r="AI111" i="15" s="1"/>
  <c r="AI107" i="15"/>
  <c r="AI112" i="15" s="1"/>
  <c r="AI108" i="15"/>
  <c r="AI113" i="15" s="1"/>
  <c r="AE109" i="15"/>
  <c r="N110" i="15"/>
  <c r="N114" i="15" s="1"/>
  <c r="AD110" i="15"/>
  <c r="L112" i="15"/>
  <c r="AE113" i="15"/>
  <c r="AI132" i="15"/>
  <c r="AI136" i="15" s="1"/>
  <c r="AH137" i="15"/>
  <c r="AH141" i="15" s="1"/>
  <c r="AL137" i="15"/>
  <c r="AL141" i="15" s="1"/>
  <c r="AD141" i="15"/>
  <c r="AG142" i="15"/>
  <c r="AG146" i="15" s="1"/>
  <c r="AI152" i="15"/>
  <c r="AI156" i="15" s="1"/>
  <c r="AH157" i="15"/>
  <c r="AH161" i="15" s="1"/>
  <c r="AG162" i="15"/>
  <c r="AJ162" i="15" s="1"/>
  <c r="AK162" i="15"/>
  <c r="AG163" i="15"/>
  <c r="AG168" i="15" s="1"/>
  <c r="AG164" i="15"/>
  <c r="AG169" i="15" s="1"/>
  <c r="AG165" i="15"/>
  <c r="AG170" i="15" s="1"/>
  <c r="L167" i="15"/>
  <c r="AF167" i="15"/>
  <c r="AF171" i="15" s="1"/>
  <c r="AE168" i="15"/>
  <c r="AE171" i="15" s="1"/>
  <c r="AI168" i="15"/>
  <c r="AK184" i="15"/>
  <c r="AO184" i="15"/>
  <c r="AK185" i="15"/>
  <c r="AK186" i="15"/>
  <c r="AN186" i="15" s="1"/>
  <c r="AK187" i="15"/>
  <c r="AN187" i="15" s="1"/>
  <c r="AG189" i="15"/>
  <c r="AG193" i="15" s="1"/>
  <c r="AI199" i="15"/>
  <c r="AI203" i="15" s="1"/>
  <c r="AH204" i="15"/>
  <c r="AH208" i="15" s="1"/>
  <c r="AG209" i="15"/>
  <c r="AG213" i="15" s="1"/>
  <c r="M213" i="15"/>
  <c r="AJ215" i="15"/>
  <c r="L223" i="15"/>
  <c r="AJ219" i="15"/>
  <c r="AE223" i="15"/>
  <c r="AE224" i="15"/>
  <c r="AI223" i="15"/>
  <c r="M225" i="15"/>
  <c r="M228" i="15" s="1"/>
  <c r="N226" i="15"/>
  <c r="AL221" i="15"/>
  <c r="H228" i="15"/>
  <c r="L224" i="15"/>
  <c r="AJ247" i="15"/>
  <c r="AJ264" i="15"/>
  <c r="AJ269" i="15"/>
  <c r="AL273" i="15"/>
  <c r="AI282" i="15"/>
  <c r="AL75" i="15"/>
  <c r="AL79" i="15" s="1"/>
  <c r="AK80" i="15"/>
  <c r="AK84" i="15" s="1"/>
  <c r="AJ85" i="15"/>
  <c r="AJ89" i="15" s="1"/>
  <c r="AI90" i="15"/>
  <c r="AI94" i="15" s="1"/>
  <c r="AH95" i="15"/>
  <c r="AH99" i="15" s="1"/>
  <c r="AL95" i="15"/>
  <c r="AL99" i="15" s="1"/>
  <c r="AH96" i="15"/>
  <c r="AH111" i="15" s="1"/>
  <c r="AG100" i="15"/>
  <c r="AK100" i="15"/>
  <c r="AK104" i="15" s="1"/>
  <c r="AG102" i="15"/>
  <c r="AJ102" i="15" s="1"/>
  <c r="AK103" i="15"/>
  <c r="AJ105" i="15"/>
  <c r="AJ106" i="15"/>
  <c r="AJ108" i="15"/>
  <c r="AE110" i="15"/>
  <c r="AE114" i="15" s="1"/>
  <c r="N111" i="15"/>
  <c r="AJ127" i="15"/>
  <c r="AJ131" i="15" s="1"/>
  <c r="AN127" i="15"/>
  <c r="AJ132" i="15"/>
  <c r="AJ136" i="15" s="1"/>
  <c r="AI137" i="15"/>
  <c r="AI141" i="15" s="1"/>
  <c r="AH142" i="15"/>
  <c r="AH146" i="15" s="1"/>
  <c r="AL142" i="15"/>
  <c r="AL146" i="15" s="1"/>
  <c r="AG147" i="15"/>
  <c r="AG151" i="15" s="1"/>
  <c r="AK147" i="15"/>
  <c r="AK151" i="15" s="1"/>
  <c r="AJ152" i="15"/>
  <c r="AJ156" i="15" s="1"/>
  <c r="AI157" i="15"/>
  <c r="AI161" i="15" s="1"/>
  <c r="AI159" i="15"/>
  <c r="AL159" i="15" s="1"/>
  <c r="AH162" i="15"/>
  <c r="AL162" i="15"/>
  <c r="AH164" i="15"/>
  <c r="AH169" i="15" s="1"/>
  <c r="AL164" i="15"/>
  <c r="AH165" i="15"/>
  <c r="AH170" i="15" s="1"/>
  <c r="AL165" i="15"/>
  <c r="M167" i="15"/>
  <c r="L168" i="15"/>
  <c r="AL184" i="15"/>
  <c r="AL188" i="15" s="1"/>
  <c r="AH189" i="15"/>
  <c r="AH193" i="15" s="1"/>
  <c r="AL189" i="15"/>
  <c r="AL193" i="15" s="1"/>
  <c r="AG194" i="15"/>
  <c r="AG198" i="15" s="1"/>
  <c r="AK194" i="15"/>
  <c r="AK198" i="15" s="1"/>
  <c r="AJ199" i="15"/>
  <c r="AJ203" i="15" s="1"/>
  <c r="AI204" i="15"/>
  <c r="AI208" i="15" s="1"/>
  <c r="AH209" i="15"/>
  <c r="AH213" i="15" s="1"/>
  <c r="AL209" i="15"/>
  <c r="AL213" i="15" s="1"/>
  <c r="AG214" i="15"/>
  <c r="AG218" i="15" s="1"/>
  <c r="AK214" i="15"/>
  <c r="AK218" i="15" s="1"/>
  <c r="AG217" i="15"/>
  <c r="AJ217" i="15" s="1"/>
  <c r="N225" i="15"/>
  <c r="AL220" i="15"/>
  <c r="AD226" i="15"/>
  <c r="AH221" i="15"/>
  <c r="AH226" i="15" s="1"/>
  <c r="L227" i="15"/>
  <c r="AJ222" i="15"/>
  <c r="AE227" i="15"/>
  <c r="AI227" i="15"/>
  <c r="AF224" i="15"/>
  <c r="AE226" i="15"/>
  <c r="AG282" i="15"/>
  <c r="AG283" i="15"/>
  <c r="AG284" i="15"/>
  <c r="AG109" i="15"/>
  <c r="L110" i="15"/>
  <c r="L114" i="15" s="1"/>
  <c r="AF110" i="15"/>
  <c r="AF114" i="15" s="1"/>
  <c r="N112" i="15"/>
  <c r="AD151" i="15"/>
  <c r="AE166" i="15"/>
  <c r="AI166" i="15"/>
  <c r="N167" i="15"/>
  <c r="N171" i="15" s="1"/>
  <c r="M168" i="15"/>
  <c r="L169" i="15"/>
  <c r="N224" i="15"/>
  <c r="N228" i="15" s="1"/>
  <c r="AL219" i="15"/>
  <c r="AD225" i="15"/>
  <c r="AH225" i="15"/>
  <c r="L226" i="15"/>
  <c r="AJ221" i="15"/>
  <c r="M227" i="15"/>
  <c r="AF227" i="15"/>
  <c r="N223" i="15"/>
  <c r="AD223" i="15"/>
  <c r="AG224" i="15"/>
  <c r="AK258" i="15"/>
  <c r="AK259" i="15"/>
  <c r="AJ262" i="15"/>
  <c r="AK263" i="15"/>
  <c r="AK90" i="15"/>
  <c r="AK94" i="15" s="1"/>
  <c r="AJ95" i="15"/>
  <c r="AJ99" i="15" s="1"/>
  <c r="AH107" i="15"/>
  <c r="AL108" i="15"/>
  <c r="AL132" i="15"/>
  <c r="AL136" i="15" s="1"/>
  <c r="AJ142" i="15"/>
  <c r="AJ146" i="15" s="1"/>
  <c r="AL152" i="15"/>
  <c r="AL156" i="15" s="1"/>
  <c r="AK157" i="15"/>
  <c r="AK161" i="15" s="1"/>
  <c r="AJ165" i="15"/>
  <c r="AN184" i="15"/>
  <c r="AJ189" i="15"/>
  <c r="AJ193" i="15" s="1"/>
  <c r="AK204" i="15"/>
  <c r="AK208" i="15" s="1"/>
  <c r="AJ209" i="15"/>
  <c r="AJ213" i="15" s="1"/>
  <c r="AD224" i="15"/>
  <c r="AD228" i="15" s="1"/>
  <c r="AJ220" i="15"/>
  <c r="AE225" i="15"/>
  <c r="AI225" i="15"/>
  <c r="M226" i="15"/>
  <c r="AF226" i="15"/>
  <c r="AG227" i="15"/>
  <c r="G228" i="15"/>
  <c r="K228" i="15"/>
  <c r="AN242" i="15"/>
  <c r="AL254" i="15"/>
  <c r="AL257" i="15"/>
  <c r="AL258" i="15"/>
  <c r="AL259" i="15"/>
  <c r="AK262" i="15"/>
  <c r="AJ268" i="15"/>
  <c r="AL272" i="15"/>
  <c r="AO300" i="15"/>
  <c r="AJ241" i="15"/>
  <c r="AJ242" i="15"/>
  <c r="AM242" i="15" s="1"/>
  <c r="AJ243" i="15"/>
  <c r="AM243" i="15" s="1"/>
  <c r="AJ244" i="15"/>
  <c r="AM244" i="15" s="1"/>
  <c r="AI251" i="15"/>
  <c r="AI255" i="15" s="1"/>
  <c r="AH256" i="15"/>
  <c r="AH260" i="15" s="1"/>
  <c r="AL256" i="15"/>
  <c r="AG261" i="15"/>
  <c r="AG265" i="15" s="1"/>
  <c r="AJ266" i="15"/>
  <c r="AJ270" i="15" s="1"/>
  <c r="AI271" i="15"/>
  <c r="AI275" i="15" s="1"/>
  <c r="AH276" i="15"/>
  <c r="AH277" i="15"/>
  <c r="AH282" i="15" s="1"/>
  <c r="AH278" i="15"/>
  <c r="AH283" i="15" s="1"/>
  <c r="AH279" i="15"/>
  <c r="AH284" i="15" s="1"/>
  <c r="AL279" i="15"/>
  <c r="M281" i="15"/>
  <c r="M285" i="15" s="1"/>
  <c r="AF282" i="15"/>
  <c r="AF285" i="15" s="1"/>
  <c r="AL298" i="15"/>
  <c r="AL302" i="15" s="1"/>
  <c r="AL299" i="15"/>
  <c r="AO299" i="15" s="1"/>
  <c r="AL300" i="15"/>
  <c r="AL301" i="15"/>
  <c r="AO301" i="15" s="1"/>
  <c r="AG303" i="15"/>
  <c r="AG307" i="15" s="1"/>
  <c r="AL303" i="15"/>
  <c r="AL307" i="15" s="1"/>
  <c r="AJ305" i="15"/>
  <c r="AL311" i="15"/>
  <c r="L322" i="15"/>
  <c r="AK319" i="15"/>
  <c r="AJ325" i="15"/>
  <c r="AL329" i="15"/>
  <c r="L338" i="15"/>
  <c r="AE338" i="15"/>
  <c r="L339" i="15"/>
  <c r="AE339" i="15"/>
  <c r="L340" i="15"/>
  <c r="AE340" i="15"/>
  <c r="L341" i="15"/>
  <c r="AE341" i="15"/>
  <c r="AJ368" i="15"/>
  <c r="AJ373" i="15"/>
  <c r="AL378" i="15"/>
  <c r="AJ387" i="15"/>
  <c r="AJ392" i="15"/>
  <c r="AK241" i="15"/>
  <c r="AK245" i="15" s="1"/>
  <c r="AO241" i="15"/>
  <c r="AG246" i="15"/>
  <c r="AG250" i="15" s="1"/>
  <c r="AK246" i="15"/>
  <c r="AK250" i="15" s="1"/>
  <c r="AJ251" i="15"/>
  <c r="AJ255" i="15" s="1"/>
  <c r="AI256" i="15"/>
  <c r="AI260" i="15" s="1"/>
  <c r="AH261" i="15"/>
  <c r="AH265" i="15" s="1"/>
  <c r="AL261" i="15"/>
  <c r="AL265" i="15" s="1"/>
  <c r="AG266" i="15"/>
  <c r="AG270" i="15" s="1"/>
  <c r="AK266" i="15"/>
  <c r="AK270" i="15" s="1"/>
  <c r="AJ271" i="15"/>
  <c r="AJ275" i="15" s="1"/>
  <c r="AI276" i="15"/>
  <c r="AI278" i="15"/>
  <c r="AI283" i="15" s="1"/>
  <c r="AI279" i="15"/>
  <c r="AI284" i="15" s="1"/>
  <c r="AE280" i="15"/>
  <c r="N281" i="15"/>
  <c r="N285" i="15" s="1"/>
  <c r="AD281" i="15"/>
  <c r="AD285" i="15" s="1"/>
  <c r="M282" i="15"/>
  <c r="AM298" i="15"/>
  <c r="N302" i="15"/>
  <c r="AH303" i="15"/>
  <c r="AH307" i="15" s="1"/>
  <c r="AE307" i="15"/>
  <c r="AF312" i="15"/>
  <c r="AI308" i="15"/>
  <c r="AI312" i="15" s="1"/>
  <c r="AK308" i="15"/>
  <c r="AK312" i="15" s="1"/>
  <c r="AG309" i="15"/>
  <c r="AJ309" i="15" s="1"/>
  <c r="M317" i="15"/>
  <c r="AF317" i="15"/>
  <c r="AD339" i="15"/>
  <c r="AF338" i="15"/>
  <c r="AI339" i="15"/>
  <c r="AF340" i="15"/>
  <c r="M341" i="15"/>
  <c r="AF341" i="15"/>
  <c r="AK359" i="15"/>
  <c r="AN355" i="15"/>
  <c r="AF280" i="15"/>
  <c r="AJ280" i="15"/>
  <c r="N282" i="15"/>
  <c r="M283" i="15"/>
  <c r="L307" i="15"/>
  <c r="AJ303" i="15"/>
  <c r="AL308" i="15"/>
  <c r="N338" i="15"/>
  <c r="N339" i="15"/>
  <c r="AG339" i="15"/>
  <c r="N340" i="15"/>
  <c r="AG340" i="15"/>
  <c r="N341" i="15"/>
  <c r="AG341" i="15"/>
  <c r="AH396" i="15"/>
  <c r="AH397" i="15"/>
  <c r="AM241" i="15"/>
  <c r="AL251" i="15"/>
  <c r="AL255" i="15" s="1"/>
  <c r="AK256" i="15"/>
  <c r="AK260" i="15" s="1"/>
  <c r="AJ261" i="15"/>
  <c r="AL271" i="15"/>
  <c r="AL275" i="15" s="1"/>
  <c r="AK276" i="15"/>
  <c r="AK279" i="15"/>
  <c r="AK298" i="15"/>
  <c r="AK301" i="15"/>
  <c r="AN301" i="15" s="1"/>
  <c r="AJ306" i="15"/>
  <c r="AD312" i="15"/>
  <c r="AH312" i="15"/>
  <c r="AL310" i="15"/>
  <c r="AJ319" i="15"/>
  <c r="AK320" i="15"/>
  <c r="AJ324" i="15"/>
  <c r="AD340" i="15"/>
  <c r="AD341" i="15"/>
  <c r="AO358" i="15"/>
  <c r="AL361" i="15"/>
  <c r="AL362" i="15"/>
  <c r="AL363" i="15"/>
  <c r="AK366" i="15"/>
  <c r="AJ372" i="15"/>
  <c r="AL377" i="15"/>
  <c r="AL381" i="15"/>
  <c r="AL382" i="15"/>
  <c r="AL383" i="15"/>
  <c r="AJ388" i="15"/>
  <c r="AI396" i="15"/>
  <c r="AG397" i="15"/>
  <c r="AG398" i="15"/>
  <c r="AH313" i="15"/>
  <c r="AH317" i="15" s="1"/>
  <c r="AL313" i="15"/>
  <c r="AL317" i="15" s="1"/>
  <c r="AG318" i="15"/>
  <c r="AG322" i="15" s="1"/>
  <c r="AI328" i="15"/>
  <c r="AI332" i="15" s="1"/>
  <c r="AH333" i="15"/>
  <c r="AH334" i="15"/>
  <c r="AH339" i="15" s="1"/>
  <c r="AL334" i="15"/>
  <c r="AH335" i="15"/>
  <c r="AH340" i="15" s="1"/>
  <c r="AL335" i="15"/>
  <c r="AH336" i="15"/>
  <c r="AH341" i="15" s="1"/>
  <c r="N337" i="15"/>
  <c r="M338" i="15"/>
  <c r="AF339" i="15"/>
  <c r="AL355" i="15"/>
  <c r="AL356" i="15"/>
  <c r="AO356" i="15" s="1"/>
  <c r="AL357" i="15"/>
  <c r="AO357" i="15" s="1"/>
  <c r="AL358" i="15"/>
  <c r="AH360" i="15"/>
  <c r="AH364" i="15" s="1"/>
  <c r="AL360" i="15"/>
  <c r="AL364" i="15" s="1"/>
  <c r="AG365" i="15"/>
  <c r="AG369" i="15" s="1"/>
  <c r="AJ370" i="15"/>
  <c r="AJ374" i="15" s="1"/>
  <c r="AI375" i="15"/>
  <c r="AI379" i="15" s="1"/>
  <c r="AH380" i="15"/>
  <c r="AH384" i="15" s="1"/>
  <c r="AG385" i="15"/>
  <c r="AG389" i="15" s="1"/>
  <c r="AK385" i="15"/>
  <c r="AK389" i="15" s="1"/>
  <c r="AK387" i="15"/>
  <c r="AK388" i="15"/>
  <c r="M389" i="15"/>
  <c r="M396" i="15"/>
  <c r="M399" i="15" s="1"/>
  <c r="AF397" i="15"/>
  <c r="AJ393" i="15"/>
  <c r="L394" i="15"/>
  <c r="G399" i="15"/>
  <c r="K399" i="15"/>
  <c r="O399" i="15"/>
  <c r="AE395" i="15"/>
  <c r="N397" i="15"/>
  <c r="N399" i="15" s="1"/>
  <c r="AD397" i="15"/>
  <c r="AD399" i="15" s="1"/>
  <c r="AL418" i="15"/>
  <c r="AK423" i="15"/>
  <c r="AK424" i="15"/>
  <c r="AK425" i="15"/>
  <c r="AL439" i="15"/>
  <c r="N456" i="15"/>
  <c r="AI454" i="15"/>
  <c r="AH455" i="15"/>
  <c r="AJ488" i="15"/>
  <c r="AH318" i="15"/>
  <c r="AH322" i="15" s="1"/>
  <c r="AL318" i="15"/>
  <c r="AL322" i="15" s="1"/>
  <c r="AG323" i="15"/>
  <c r="AG327" i="15" s="1"/>
  <c r="AK323" i="15"/>
  <c r="AK327" i="15" s="1"/>
  <c r="AJ328" i="15"/>
  <c r="AJ332" i="15" s="1"/>
  <c r="AI333" i="15"/>
  <c r="AI335" i="15"/>
  <c r="AI340" i="15" s="1"/>
  <c r="AI336" i="15"/>
  <c r="AI341" i="15" s="1"/>
  <c r="AE337" i="15"/>
  <c r="AD338" i="15"/>
  <c r="AD342" i="15" s="1"/>
  <c r="M339" i="15"/>
  <c r="AM355" i="15"/>
  <c r="AI360" i="15"/>
  <c r="AI364" i="15" s="1"/>
  <c r="AH365" i="15"/>
  <c r="AH369" i="15" s="1"/>
  <c r="AL365" i="15"/>
  <c r="AL369" i="15" s="1"/>
  <c r="AG370" i="15"/>
  <c r="AG374" i="15" s="1"/>
  <c r="AK370" i="15"/>
  <c r="AK374" i="15" s="1"/>
  <c r="AJ375" i="15"/>
  <c r="AJ379" i="15" s="1"/>
  <c r="AI380" i="15"/>
  <c r="AI384" i="15" s="1"/>
  <c r="AH385" i="15"/>
  <c r="AH389" i="15" s="1"/>
  <c r="AL385" i="15"/>
  <c r="AL389" i="15" s="1"/>
  <c r="AG390" i="15"/>
  <c r="AK390" i="15"/>
  <c r="AG391" i="15"/>
  <c r="AG396" i="15" s="1"/>
  <c r="AK391" i="15"/>
  <c r="AK392" i="15"/>
  <c r="N398" i="15"/>
  <c r="AF395" i="15"/>
  <c r="M453" i="15"/>
  <c r="AF453" i="15"/>
  <c r="AI455" i="15"/>
  <c r="AJ473" i="15"/>
  <c r="AF337" i="15"/>
  <c r="AJ337" i="15"/>
  <c r="M340" i="15"/>
  <c r="AL390" i="15"/>
  <c r="AL391" i="15"/>
  <c r="AD398" i="15"/>
  <c r="AH398" i="15"/>
  <c r="AL393" i="15"/>
  <c r="N394" i="15"/>
  <c r="AD394" i="15"/>
  <c r="AH394" i="15"/>
  <c r="AH453" i="15"/>
  <c r="M454" i="15"/>
  <c r="AF454" i="15"/>
  <c r="AL328" i="15"/>
  <c r="AK333" i="15"/>
  <c r="AK336" i="15"/>
  <c r="AO355" i="15"/>
  <c r="AJ365" i="15"/>
  <c r="AJ369" i="15" s="1"/>
  <c r="AL375" i="15"/>
  <c r="AL379" i="15" s="1"/>
  <c r="AK380" i="15"/>
  <c r="AK384" i="15" s="1"/>
  <c r="L397" i="15"/>
  <c r="L399" i="15" s="1"/>
  <c r="AE397" i="15"/>
  <c r="AI397" i="15"/>
  <c r="AE398" i="15"/>
  <c r="AI398" i="15"/>
  <c r="AJ430" i="15"/>
  <c r="AL438" i="15"/>
  <c r="AK443" i="15"/>
  <c r="AK444" i="15"/>
  <c r="AK445" i="15"/>
  <c r="AE456" i="15"/>
  <c r="AI453" i="15"/>
  <c r="AH454" i="15"/>
  <c r="M455" i="15"/>
  <c r="AF455" i="15"/>
  <c r="AM412" i="15"/>
  <c r="AI417" i="15"/>
  <c r="AI421" i="15" s="1"/>
  <c r="AH422" i="15"/>
  <c r="AH426" i="15" s="1"/>
  <c r="AL422" i="15"/>
  <c r="AL426" i="15" s="1"/>
  <c r="AG427" i="15"/>
  <c r="AG431" i="15" s="1"/>
  <c r="AK427" i="15"/>
  <c r="AK431" i="15" s="1"/>
  <c r="AJ432" i="15"/>
  <c r="AJ436" i="15" s="1"/>
  <c r="AI437" i="15"/>
  <c r="AI441" i="15" s="1"/>
  <c r="AH442" i="15"/>
  <c r="AH446" i="15" s="1"/>
  <c r="AL442" i="15"/>
  <c r="AL443" i="15"/>
  <c r="AL445" i="15"/>
  <c r="N446" i="15"/>
  <c r="AG447" i="15"/>
  <c r="AJ447" i="15" s="1"/>
  <c r="AK447" i="15"/>
  <c r="AG448" i="15"/>
  <c r="AG453" i="15" s="1"/>
  <c r="AK448" i="15"/>
  <c r="AG449" i="15"/>
  <c r="AG454" i="15" s="1"/>
  <c r="AK449" i="15"/>
  <c r="AG450" i="15"/>
  <c r="AG455" i="15" s="1"/>
  <c r="AK450" i="15"/>
  <c r="L452" i="15"/>
  <c r="AF452" i="15"/>
  <c r="AF456" i="15" s="1"/>
  <c r="AK469" i="15"/>
  <c r="AN469" i="15" s="1"/>
  <c r="AK471" i="15"/>
  <c r="AN471" i="15"/>
  <c r="L473" i="15"/>
  <c r="AG478" i="15"/>
  <c r="AI474" i="15"/>
  <c r="AI478" i="15" s="1"/>
  <c r="AK475" i="15"/>
  <c r="AI476" i="15"/>
  <c r="AL476" i="15" s="1"/>
  <c r="AK477" i="15"/>
  <c r="AE478" i="15"/>
  <c r="AH481" i="15"/>
  <c r="AK481" i="15" s="1"/>
  <c r="AJ482" i="15"/>
  <c r="L493" i="15"/>
  <c r="AH493" i="15"/>
  <c r="AJ489" i="15"/>
  <c r="AJ493" i="15" s="1"/>
  <c r="AK497" i="15"/>
  <c r="M509" i="15"/>
  <c r="AF509" i="15"/>
  <c r="AD511" i="15"/>
  <c r="N512" i="15"/>
  <c r="AG512" i="15"/>
  <c r="AL533" i="15"/>
  <c r="AK545" i="15"/>
  <c r="AD451" i="15"/>
  <c r="AH451" i="15"/>
  <c r="AL451" i="15"/>
  <c r="M452" i="15"/>
  <c r="M456" i="15" s="1"/>
  <c r="L453" i="15"/>
  <c r="N473" i="15"/>
  <c r="AM470" i="15"/>
  <c r="AM472" i="15"/>
  <c r="AJ474" i="15"/>
  <c r="AJ478" i="15" s="1"/>
  <c r="AF478" i="15"/>
  <c r="AL479" i="15"/>
  <c r="AL483" i="15" s="1"/>
  <c r="M493" i="15"/>
  <c r="AK489" i="15"/>
  <c r="AE493" i="15"/>
  <c r="AD498" i="15"/>
  <c r="L509" i="15"/>
  <c r="AE511" i="15"/>
  <c r="AG509" i="15"/>
  <c r="AF510" i="15"/>
  <c r="L511" i="15"/>
  <c r="AD512" i="15"/>
  <c r="AH512" i="15"/>
  <c r="AO412" i="15"/>
  <c r="AO413" i="15"/>
  <c r="AO414" i="15"/>
  <c r="AO415" i="15"/>
  <c r="N416" i="15"/>
  <c r="AK417" i="15"/>
  <c r="AK421" i="15" s="1"/>
  <c r="AJ422" i="15"/>
  <c r="AJ426" i="15" s="1"/>
  <c r="AL432" i="15"/>
  <c r="AL436" i="15" s="1"/>
  <c r="AK437" i="15"/>
  <c r="AK441" i="15" s="1"/>
  <c r="AJ442" i="15"/>
  <c r="AJ446" i="15" s="1"/>
  <c r="AE451" i="15"/>
  <c r="AI451" i="15"/>
  <c r="L454" i="15"/>
  <c r="AL469" i="15"/>
  <c r="AL473" i="15" s="1"/>
  <c r="AK470" i="15"/>
  <c r="AN470" i="15" s="1"/>
  <c r="AL471" i="15"/>
  <c r="AO471" i="15" s="1"/>
  <c r="AK472" i="15"/>
  <c r="AN472" i="15" s="1"/>
  <c r="M478" i="15"/>
  <c r="AK474" i="15"/>
  <c r="AK476" i="15"/>
  <c r="AJ480" i="15"/>
  <c r="AE483" i="15"/>
  <c r="AK484" i="15"/>
  <c r="AK488" i="15" s="1"/>
  <c r="AK490" i="15"/>
  <c r="AK491" i="15"/>
  <c r="AK492" i="15"/>
  <c r="AJ496" i="15"/>
  <c r="AD510" i="15"/>
  <c r="AH510" i="15"/>
  <c r="AG510" i="15"/>
  <c r="AF511" i="15"/>
  <c r="AE512" i="15"/>
  <c r="AL417" i="15"/>
  <c r="AL421" i="15" s="1"/>
  <c r="AJ427" i="15"/>
  <c r="AJ431" i="15" s="1"/>
  <c r="AL437" i="15"/>
  <c r="AL441" i="15" s="1"/>
  <c r="AK442" i="15"/>
  <c r="AK446" i="15" s="1"/>
  <c r="AJ450" i="15"/>
  <c r="AO470" i="15"/>
  <c r="AO472" i="15"/>
  <c r="AD478" i="15"/>
  <c r="L483" i="15"/>
  <c r="AJ479" i="15"/>
  <c r="AJ483" i="15" s="1"/>
  <c r="N488" i="15"/>
  <c r="AL484" i="15"/>
  <c r="AL486" i="15"/>
  <c r="AF488" i="15"/>
  <c r="AI489" i="15"/>
  <c r="AI493" i="15" s="1"/>
  <c r="AL490" i="15"/>
  <c r="AG498" i="15"/>
  <c r="AJ497" i="15"/>
  <c r="N503" i="15"/>
  <c r="AL499" i="15"/>
  <c r="AL503" i="15" s="1"/>
  <c r="AG503" i="15"/>
  <c r="L510" i="15"/>
  <c r="AE510" i="15"/>
  <c r="L512" i="15"/>
  <c r="AL506" i="15"/>
  <c r="AG511" i="15"/>
  <c r="M512" i="15"/>
  <c r="AF512" i="15"/>
  <c r="AL532" i="15"/>
  <c r="AK537" i="15"/>
  <c r="AK538" i="15"/>
  <c r="AK539" i="15"/>
  <c r="AL489" i="15"/>
  <c r="AL493" i="15" s="1"/>
  <c r="AK494" i="15"/>
  <c r="AK498" i="15" s="1"/>
  <c r="AJ499" i="15"/>
  <c r="AJ500" i="15"/>
  <c r="AJ502" i="15"/>
  <c r="L503" i="15"/>
  <c r="AI504" i="15"/>
  <c r="AI505" i="15"/>
  <c r="AI510" i="15" s="1"/>
  <c r="AI506" i="15"/>
  <c r="AI511" i="15" s="1"/>
  <c r="AI507" i="15"/>
  <c r="AI512" i="15" s="1"/>
  <c r="N509" i="15"/>
  <c r="AD509" i="15"/>
  <c r="AH509" i="15"/>
  <c r="M510" i="15"/>
  <c r="AM526" i="15"/>
  <c r="AI531" i="15"/>
  <c r="AI535" i="15" s="1"/>
  <c r="AH536" i="15"/>
  <c r="AH540" i="15" s="1"/>
  <c r="AL536" i="15"/>
  <c r="AL540" i="15" s="1"/>
  <c r="AG541" i="15"/>
  <c r="AG545" i="15" s="1"/>
  <c r="M545" i="15"/>
  <c r="AI546" i="15"/>
  <c r="AI550" i="15" s="1"/>
  <c r="AH551" i="15"/>
  <c r="AH555" i="15" s="1"/>
  <c r="AD555" i="15"/>
  <c r="L566" i="15"/>
  <c r="L560" i="15"/>
  <c r="AJ556" i="15"/>
  <c r="AH559" i="15"/>
  <c r="AH560" i="15" s="1"/>
  <c r="N565" i="15"/>
  <c r="N566" i="15"/>
  <c r="AG566" i="15"/>
  <c r="AJ562" i="15"/>
  <c r="AL563" i="15"/>
  <c r="N568" i="15"/>
  <c r="AG568" i="15"/>
  <c r="AE569" i="15"/>
  <c r="AL591" i="15"/>
  <c r="AJ600" i="15"/>
  <c r="AF508" i="15"/>
  <c r="AJ508" i="15"/>
  <c r="AE509" i="15"/>
  <c r="AE513" i="15" s="1"/>
  <c r="N510" i="15"/>
  <c r="M511" i="15"/>
  <c r="AL544" i="15"/>
  <c r="AL545" i="15" s="1"/>
  <c r="AJ546" i="15"/>
  <c r="AJ550" i="15" s="1"/>
  <c r="AL552" i="15"/>
  <c r="AL555" i="15" s="1"/>
  <c r="AL554" i="15"/>
  <c r="AE555" i="15"/>
  <c r="AG557" i="15"/>
  <c r="AG567" i="15" s="1"/>
  <c r="L569" i="15"/>
  <c r="AJ559" i="15"/>
  <c r="M567" i="15"/>
  <c r="AF567" i="15"/>
  <c r="AI562" i="15"/>
  <c r="AI567" i="15" s="1"/>
  <c r="AK562" i="15"/>
  <c r="AD568" i="15"/>
  <c r="AH568" i="15"/>
  <c r="M569" i="15"/>
  <c r="AF569" i="15"/>
  <c r="AI564" i="15"/>
  <c r="AI569" i="15" s="1"/>
  <c r="AK564" i="15"/>
  <c r="AK504" i="15"/>
  <c r="AK507" i="15"/>
  <c r="M508" i="15"/>
  <c r="AG508" i="15"/>
  <c r="N511" i="15"/>
  <c r="AO526" i="15"/>
  <c r="AO527" i="15"/>
  <c r="AO528" i="15"/>
  <c r="AO529" i="15"/>
  <c r="N530" i="15"/>
  <c r="AK531" i="15"/>
  <c r="AK535" i="15" s="1"/>
  <c r="AJ536" i="15"/>
  <c r="AJ540" i="15" s="1"/>
  <c r="AJ541" i="15"/>
  <c r="AJ545" i="15" s="1"/>
  <c r="AF545" i="15"/>
  <c r="AK546" i="15"/>
  <c r="AK550" i="15" s="1"/>
  <c r="AJ551" i="15"/>
  <c r="AJ555" i="15" s="1"/>
  <c r="AF555" i="15"/>
  <c r="AL556" i="15"/>
  <c r="AL560" i="15" s="1"/>
  <c r="AJ558" i="15"/>
  <c r="AE568" i="15"/>
  <c r="AL562" i="15"/>
  <c r="N567" i="15"/>
  <c r="L568" i="15"/>
  <c r="N569" i="15"/>
  <c r="AL564" i="15"/>
  <c r="AG569" i="15"/>
  <c r="AJ565" i="15"/>
  <c r="AK594" i="15"/>
  <c r="AK595" i="15"/>
  <c r="AJ494" i="15"/>
  <c r="AJ498" i="15" s="1"/>
  <c r="AL504" i="15"/>
  <c r="AL531" i="15"/>
  <c r="AL535" i="15" s="1"/>
  <c r="AK536" i="15"/>
  <c r="AK540" i="15" s="1"/>
  <c r="AI545" i="15"/>
  <c r="N550" i="15"/>
  <c r="AL546" i="15"/>
  <c r="AL548" i="15"/>
  <c r="AE550" i="15"/>
  <c r="M555" i="15"/>
  <c r="AK551" i="15"/>
  <c r="AK553" i="15"/>
  <c r="L567" i="15"/>
  <c r="AE567" i="15"/>
  <c r="AE570" i="15" s="1"/>
  <c r="AK558" i="15"/>
  <c r="AE560" i="15"/>
  <c r="M566" i="15"/>
  <c r="AF566" i="15"/>
  <c r="AI561" i="15"/>
  <c r="AK561" i="15"/>
  <c r="AD567" i="15"/>
  <c r="AH567" i="15"/>
  <c r="M568" i="15"/>
  <c r="AF568" i="15"/>
  <c r="AI563" i="15"/>
  <c r="AI568" i="15" s="1"/>
  <c r="AK563" i="15"/>
  <c r="AD569" i="15"/>
  <c r="AH569" i="15"/>
  <c r="AL590" i="15"/>
  <c r="AJ599" i="15"/>
  <c r="AK606" i="15"/>
  <c r="AI617" i="15"/>
  <c r="AD566" i="15"/>
  <c r="AH566" i="15"/>
  <c r="AH570" i="15" s="1"/>
  <c r="AM583" i="15"/>
  <c r="AI588" i="15"/>
  <c r="AI592" i="15" s="1"/>
  <c r="AH593" i="15"/>
  <c r="AH597" i="15" s="1"/>
  <c r="AL593" i="15"/>
  <c r="AL597" i="15" s="1"/>
  <c r="AG598" i="15"/>
  <c r="AG602" i="15" s="1"/>
  <c r="AK598" i="15"/>
  <c r="AK602" i="15" s="1"/>
  <c r="L607" i="15"/>
  <c r="AJ603" i="15"/>
  <c r="AK604" i="15"/>
  <c r="AK607" i="15" s="1"/>
  <c r="AH606" i="15"/>
  <c r="AH607" i="15" s="1"/>
  <c r="N612" i="15"/>
  <c r="AG608" i="15"/>
  <c r="AG612" i="15" s="1"/>
  <c r="AL608" i="15"/>
  <c r="AL612" i="15" s="1"/>
  <c r="N623" i="15"/>
  <c r="AK614" i="15"/>
  <c r="AF624" i="15"/>
  <c r="AH623" i="15"/>
  <c r="AH622" i="15"/>
  <c r="M624" i="15"/>
  <c r="AE625" i="15"/>
  <c r="AD626" i="15"/>
  <c r="AG621" i="15"/>
  <c r="AG626" i="15" s="1"/>
  <c r="AI626" i="15"/>
  <c r="AJ647" i="15"/>
  <c r="M612" i="15"/>
  <c r="AF612" i="15"/>
  <c r="AD623" i="15"/>
  <c r="AG618" i="15"/>
  <c r="N624" i="15"/>
  <c r="AH624" i="15"/>
  <c r="M625" i="15"/>
  <c r="AF625" i="15"/>
  <c r="L626" i="15"/>
  <c r="AE626" i="15"/>
  <c r="AO583" i="15"/>
  <c r="AO584" i="15"/>
  <c r="AO585" i="15"/>
  <c r="AO586" i="15"/>
  <c r="N587" i="15"/>
  <c r="AK588" i="15"/>
  <c r="AK592" i="15" s="1"/>
  <c r="AJ593" i="15"/>
  <c r="AJ597" i="15" s="1"/>
  <c r="AL603" i="15"/>
  <c r="AL607" i="15" s="1"/>
  <c r="AJ605" i="15"/>
  <c r="AJ608" i="15"/>
  <c r="AJ612" i="15" s="1"/>
  <c r="AJ613" i="15"/>
  <c r="AJ617" i="15" s="1"/>
  <c r="AL615" i="15"/>
  <c r="AK616" i="15"/>
  <c r="AE623" i="15"/>
  <c r="AE627" i="15" s="1"/>
  <c r="AL622" i="15"/>
  <c r="AD624" i="15"/>
  <c r="AG619" i="15"/>
  <c r="AG624" i="15" s="1"/>
  <c r="AI624" i="15"/>
  <c r="N625" i="15"/>
  <c r="AH625" i="15"/>
  <c r="M626" i="15"/>
  <c r="AF626" i="15"/>
  <c r="AL588" i="15"/>
  <c r="AL592" i="15" s="1"/>
  <c r="AK593" i="15"/>
  <c r="AK597" i="15" s="1"/>
  <c r="AJ604" i="15"/>
  <c r="AI612" i="15"/>
  <c r="AL609" i="15"/>
  <c r="AL611" i="15"/>
  <c r="M617" i="15"/>
  <c r="AK613" i="15"/>
  <c r="AK617" i="15" s="1"/>
  <c r="M623" i="15"/>
  <c r="AF617" i="15"/>
  <c r="N626" i="15"/>
  <c r="AE617" i="15"/>
  <c r="AE624" i="15"/>
  <c r="AD625" i="15"/>
  <c r="AG620" i="15"/>
  <c r="AG625" i="15" s="1"/>
  <c r="AI625" i="15"/>
  <c r="AH626" i="15"/>
  <c r="AD622" i="15"/>
  <c r="AJ644" i="15"/>
  <c r="AK649" i="15"/>
  <c r="AJ646" i="15"/>
  <c r="AL613" i="15"/>
  <c r="AL617" i="15" s="1"/>
  <c r="AL616" i="15"/>
  <c r="N617" i="15"/>
  <c r="AK618" i="15"/>
  <c r="AK619" i="15"/>
  <c r="AK620" i="15"/>
  <c r="AK621" i="15"/>
  <c r="L623" i="15"/>
  <c r="L627" i="15" s="1"/>
  <c r="AF623" i="15"/>
  <c r="AF627" i="15" s="1"/>
  <c r="AK640" i="15"/>
  <c r="AO640" i="15"/>
  <c r="AK641" i="15"/>
  <c r="AN641" i="15" s="1"/>
  <c r="AK642" i="15"/>
  <c r="AN642" i="15" s="1"/>
  <c r="AK643" i="15"/>
  <c r="AN643" i="15" s="1"/>
  <c r="AG645" i="15"/>
  <c r="AG649" i="15" s="1"/>
  <c r="AL648" i="15"/>
  <c r="AL649" i="15" s="1"/>
  <c r="AJ651" i="15"/>
  <c r="AJ656" i="15"/>
  <c r="AL661" i="15"/>
  <c r="AK667" i="15"/>
  <c r="AK671" i="15"/>
  <c r="N680" i="15"/>
  <c r="AG681" i="15"/>
  <c r="L682" i="15"/>
  <c r="AE682" i="15"/>
  <c r="M683" i="15"/>
  <c r="AI683" i="15"/>
  <c r="L624" i="15"/>
  <c r="L649" i="15"/>
  <c r="AH654" i="15"/>
  <c r="AI654" i="15"/>
  <c r="AH659" i="15"/>
  <c r="AK655" i="15"/>
  <c r="AK659" i="15" s="1"/>
  <c r="M680" i="15"/>
  <c r="AD680" i="15"/>
  <c r="L681" i="15"/>
  <c r="AE681" i="15"/>
  <c r="M682" i="15"/>
  <c r="AF682" i="15"/>
  <c r="N683" i="15"/>
  <c r="AH683" i="15"/>
  <c r="AE622" i="15"/>
  <c r="AI622" i="15"/>
  <c r="L625" i="15"/>
  <c r="AM640" i="15"/>
  <c r="AM641" i="15"/>
  <c r="AM642" i="15"/>
  <c r="AM643" i="15"/>
  <c r="L644" i="15"/>
  <c r="AD654" i="15"/>
  <c r="AG650" i="15"/>
  <c r="AG654" i="15" s="1"/>
  <c r="AK652" i="15"/>
  <c r="AJ653" i="15"/>
  <c r="AD659" i="15"/>
  <c r="AG655" i="15"/>
  <c r="AG659" i="15" s="1"/>
  <c r="AJ658" i="15"/>
  <c r="AL663" i="15"/>
  <c r="AG669" i="15"/>
  <c r="AJ665" i="15"/>
  <c r="AJ669" i="15" s="1"/>
  <c r="AK666" i="15"/>
  <c r="AK668" i="15"/>
  <c r="AJ672" i="15"/>
  <c r="AK673" i="15"/>
  <c r="M681" i="15"/>
  <c r="AL676" i="15"/>
  <c r="AI681" i="15"/>
  <c r="N682" i="15"/>
  <c r="AH682" i="15"/>
  <c r="AD683" i="15"/>
  <c r="AJ618" i="15"/>
  <c r="AJ621" i="15"/>
  <c r="AN640" i="15"/>
  <c r="L654" i="15"/>
  <c r="AJ650" i="15"/>
  <c r="AJ654" i="15" s="1"/>
  <c r="AK653" i="15"/>
  <c r="AL666" i="15"/>
  <c r="AL668" i="15"/>
  <c r="AJ671" i="15"/>
  <c r="AK672" i="15"/>
  <c r="AL675" i="15"/>
  <c r="N681" i="15"/>
  <c r="AD682" i="15"/>
  <c r="L683" i="15"/>
  <c r="AE683" i="15"/>
  <c r="AK650" i="15"/>
  <c r="AJ655" i="15"/>
  <c r="AJ659" i="15" s="1"/>
  <c r="AI660" i="15"/>
  <c r="AI664" i="15" s="1"/>
  <c r="AH665" i="15"/>
  <c r="AH669" i="15" s="1"/>
  <c r="AD669" i="15"/>
  <c r="AG670" i="15"/>
  <c r="AG674" i="15" s="1"/>
  <c r="AK670" i="15"/>
  <c r="AK674" i="15" s="1"/>
  <c r="M674" i="15"/>
  <c r="AJ676" i="15"/>
  <c r="AJ677" i="15"/>
  <c r="AF679" i="15"/>
  <c r="AE680" i="15"/>
  <c r="AE684" i="15" s="1"/>
  <c r="AD681" i="15"/>
  <c r="AH681" i="15"/>
  <c r="AF683" i="15"/>
  <c r="AJ660" i="15"/>
  <c r="AJ664" i="15" s="1"/>
  <c r="AI665" i="15"/>
  <c r="AI669" i="15" s="1"/>
  <c r="AH670" i="15"/>
  <c r="AH674" i="15" s="1"/>
  <c r="AL670" i="15"/>
  <c r="AL674" i="15" s="1"/>
  <c r="AG675" i="15"/>
  <c r="AK675" i="15"/>
  <c r="AG677" i="15"/>
  <c r="AG682" i="15" s="1"/>
  <c r="AK677" i="15"/>
  <c r="AG678" i="15"/>
  <c r="AG683" i="15" s="1"/>
  <c r="AK678" i="15"/>
  <c r="L680" i="15"/>
  <c r="AF680" i="15"/>
  <c r="AL678" i="15"/>
  <c r="N679" i="15"/>
  <c r="AD679" i="15"/>
  <c r="AH679" i="15"/>
  <c r="AF681" i="15"/>
  <c r="AI677" i="15"/>
  <c r="AI679" i="15" s="1"/>
  <c r="AJ312" i="15" l="1"/>
  <c r="D111" i="15"/>
  <c r="AK66" i="15"/>
  <c r="AN66" i="15" s="1"/>
  <c r="AK483" i="15"/>
  <c r="AJ84" i="15"/>
  <c r="AK665" i="15"/>
  <c r="AK669" i="15" s="1"/>
  <c r="L684" i="15"/>
  <c r="AJ678" i="15"/>
  <c r="AL665" i="15"/>
  <c r="AL669" i="15" s="1"/>
  <c r="AK654" i="15"/>
  <c r="N684" i="15"/>
  <c r="AK644" i="15"/>
  <c r="AJ598" i="15"/>
  <c r="AJ602" i="15" s="1"/>
  <c r="AI623" i="15"/>
  <c r="AI627" i="15" s="1"/>
  <c r="AD570" i="15"/>
  <c r="M570" i="15"/>
  <c r="AJ557" i="15"/>
  <c r="AL507" i="15"/>
  <c r="L570" i="15"/>
  <c r="AD513" i="15"/>
  <c r="AK559" i="15"/>
  <c r="AK560" i="15" s="1"/>
  <c r="AL488" i="15"/>
  <c r="AK422" i="15"/>
  <c r="AK426" i="15" s="1"/>
  <c r="AL505" i="15"/>
  <c r="L513" i="15"/>
  <c r="AH511" i="15"/>
  <c r="M513" i="15"/>
  <c r="AM416" i="15"/>
  <c r="AJ385" i="15"/>
  <c r="AJ389" i="15" s="1"/>
  <c r="AK360" i="15"/>
  <c r="AK364" i="15" s="1"/>
  <c r="AL332" i="15"/>
  <c r="AL394" i="15"/>
  <c r="AF399" i="15"/>
  <c r="AM359" i="15"/>
  <c r="AI395" i="15"/>
  <c r="AI399" i="15" s="1"/>
  <c r="AJ391" i="15"/>
  <c r="AL380" i="15"/>
  <c r="AL384" i="15" s="1"/>
  <c r="AK365" i="15"/>
  <c r="AK369" i="15" s="1"/>
  <c r="AL336" i="15"/>
  <c r="AK302" i="15"/>
  <c r="AN298" i="15"/>
  <c r="AJ265" i="15"/>
  <c r="AH395" i="15"/>
  <c r="AH399" i="15" s="1"/>
  <c r="N342" i="15"/>
  <c r="AE342" i="15"/>
  <c r="AG281" i="15"/>
  <c r="AG285" i="15" s="1"/>
  <c r="AL278" i="15"/>
  <c r="AH281" i="15"/>
  <c r="AH285" i="15" s="1"/>
  <c r="AH280" i="15"/>
  <c r="AJ246" i="15"/>
  <c r="AJ250" i="15" s="1"/>
  <c r="AN241" i="15"/>
  <c r="AH224" i="15"/>
  <c r="AH228" i="15" s="1"/>
  <c r="AL199" i="15"/>
  <c r="AL203" i="15" s="1"/>
  <c r="AK137" i="15"/>
  <c r="AK141" i="15" s="1"/>
  <c r="AL223" i="15"/>
  <c r="AG312" i="15"/>
  <c r="AF228" i="15"/>
  <c r="AH167" i="15"/>
  <c r="AH171" i="15" s="1"/>
  <c r="AH166" i="15"/>
  <c r="AJ109" i="15"/>
  <c r="AG104" i="15"/>
  <c r="AK303" i="15"/>
  <c r="AK307" i="15" s="1"/>
  <c r="AE228" i="15"/>
  <c r="AJ194" i="15"/>
  <c r="AJ198" i="15" s="1"/>
  <c r="AK165" i="15"/>
  <c r="AD114" i="15"/>
  <c r="AK96" i="15"/>
  <c r="AK43" i="15"/>
  <c r="AK47" i="15" s="1"/>
  <c r="AL18" i="15"/>
  <c r="AL22" i="15" s="1"/>
  <c r="AH79" i="15"/>
  <c r="AL55" i="15"/>
  <c r="AJ74" i="15"/>
  <c r="AK50" i="15"/>
  <c r="AK55" i="15" s="1"/>
  <c r="AG53" i="15"/>
  <c r="AG57" i="15" s="1"/>
  <c r="AG52" i="15"/>
  <c r="AJ33" i="15"/>
  <c r="AJ37" i="15" s="1"/>
  <c r="AL54" i="15"/>
  <c r="AM70" i="15"/>
  <c r="AL660" i="15"/>
  <c r="AL664" i="15" s="1"/>
  <c r="AK679" i="15"/>
  <c r="AD684" i="15"/>
  <c r="AJ619" i="15"/>
  <c r="M627" i="15"/>
  <c r="AG623" i="15"/>
  <c r="AG627" i="15" s="1"/>
  <c r="AG622" i="15"/>
  <c r="N627" i="15"/>
  <c r="AK565" i="15"/>
  <c r="AL508" i="15"/>
  <c r="AG570" i="15"/>
  <c r="AM530" i="15"/>
  <c r="N513" i="15"/>
  <c r="AI509" i="15"/>
  <c r="AI513" i="15" s="1"/>
  <c r="AI508" i="15"/>
  <c r="AJ503" i="15"/>
  <c r="AG560" i="15"/>
  <c r="AK473" i="15"/>
  <c r="AH483" i="15"/>
  <c r="AK394" i="15"/>
  <c r="AE399" i="15"/>
  <c r="AG338" i="15"/>
  <c r="AG342" i="15" s="1"/>
  <c r="AJ323" i="15"/>
  <c r="AJ327" i="15" s="1"/>
  <c r="AL312" i="15"/>
  <c r="AK334" i="15"/>
  <c r="AK313" i="15"/>
  <c r="AK317" i="15" s="1"/>
  <c r="L342" i="15"/>
  <c r="AJ318" i="15"/>
  <c r="AJ322" i="15" s="1"/>
  <c r="AL260" i="15"/>
  <c r="AJ245" i="15"/>
  <c r="AO298" i="15"/>
  <c r="AK277" i="15"/>
  <c r="L228" i="15"/>
  <c r="AJ214" i="15"/>
  <c r="AJ218" i="15" s="1"/>
  <c r="AL204" i="15"/>
  <c r="AL208" i="15" s="1"/>
  <c r="AK189" i="15"/>
  <c r="AK193" i="15" s="1"/>
  <c r="AM127" i="15"/>
  <c r="AJ104" i="15"/>
  <c r="AK95" i="15"/>
  <c r="AK99" i="15" s="1"/>
  <c r="AN185" i="15"/>
  <c r="AG112" i="15"/>
  <c r="AH110" i="15"/>
  <c r="AJ164" i="15"/>
  <c r="M57" i="15"/>
  <c r="AM188" i="15"/>
  <c r="AG111" i="15"/>
  <c r="AG84" i="15"/>
  <c r="AL43" i="15"/>
  <c r="AL47" i="15" s="1"/>
  <c r="AK28" i="15"/>
  <c r="AK32" i="15" s="1"/>
  <c r="AJ50" i="15"/>
  <c r="AJ55" i="15" s="1"/>
  <c r="AI682" i="15"/>
  <c r="AL677" i="15"/>
  <c r="AL679" i="15" s="1"/>
  <c r="AG680" i="15"/>
  <c r="AG684" i="15" s="1"/>
  <c r="AG679" i="15"/>
  <c r="AI680" i="15"/>
  <c r="AI684" i="15" s="1"/>
  <c r="M684" i="15"/>
  <c r="AK622" i="15"/>
  <c r="AD627" i="15"/>
  <c r="AH627" i="15"/>
  <c r="AM587" i="15"/>
  <c r="AI565" i="15"/>
  <c r="AI566" i="15"/>
  <c r="AI570" i="15" s="1"/>
  <c r="AK508" i="15"/>
  <c r="N570" i="15"/>
  <c r="AJ560" i="15"/>
  <c r="AG513" i="15"/>
  <c r="AK451" i="15"/>
  <c r="AM473" i="15"/>
  <c r="AL474" i="15"/>
  <c r="AL478" i="15" s="1"/>
  <c r="AH452" i="15"/>
  <c r="AH456" i="15" s="1"/>
  <c r="AG395" i="15"/>
  <c r="AG399" i="15" s="1"/>
  <c r="AG394" i="15"/>
  <c r="AI338" i="15"/>
  <c r="AI342" i="15" s="1"/>
  <c r="AI337" i="15"/>
  <c r="AJ390" i="15"/>
  <c r="M342" i="15"/>
  <c r="AL333" i="15"/>
  <c r="AK318" i="15"/>
  <c r="AK322" i="15" s="1"/>
  <c r="AK280" i="15"/>
  <c r="AJ307" i="15"/>
  <c r="AF342" i="15"/>
  <c r="AI281" i="15"/>
  <c r="AI285" i="15" s="1"/>
  <c r="AI280" i="15"/>
  <c r="M171" i="15"/>
  <c r="AI224" i="15"/>
  <c r="AI228" i="15" s="1"/>
  <c r="AJ223" i="15"/>
  <c r="AK164" i="15"/>
  <c r="AK166" i="15" s="1"/>
  <c r="AG167" i="15"/>
  <c r="AG171" i="15" s="1"/>
  <c r="AG166" i="15"/>
  <c r="AJ147" i="15"/>
  <c r="AJ151" i="15" s="1"/>
  <c r="AI110" i="15"/>
  <c r="AI114" i="15" s="1"/>
  <c r="AI109" i="15"/>
  <c r="AI169" i="15"/>
  <c r="C113" i="15"/>
  <c r="AJ68" i="15"/>
  <c r="AJ113" i="15" s="1"/>
  <c r="AH223" i="15"/>
  <c r="AK111" i="15"/>
  <c r="AK221" i="15"/>
  <c r="AI167" i="15"/>
  <c r="AG114" i="15"/>
  <c r="E113" i="15"/>
  <c r="AL68" i="15"/>
  <c r="AL113" i="15" s="1"/>
  <c r="AL53" i="15"/>
  <c r="AL52" i="15"/>
  <c r="AL106" i="15"/>
  <c r="AK51" i="15"/>
  <c r="AK56" i="15" s="1"/>
  <c r="AI53" i="15"/>
  <c r="AI57" i="15" s="1"/>
  <c r="AJ670" i="15"/>
  <c r="AJ674" i="15" s="1"/>
  <c r="AF684" i="15"/>
  <c r="AJ675" i="15"/>
  <c r="AM644" i="15"/>
  <c r="AH680" i="15"/>
  <c r="AH684" i="15" s="1"/>
  <c r="AJ645" i="15"/>
  <c r="AJ649" i="15" s="1"/>
  <c r="AJ620" i="15"/>
  <c r="AJ607" i="15"/>
  <c r="AF570" i="15"/>
  <c r="AK555" i="15"/>
  <c r="AL550" i="15"/>
  <c r="AL561" i="15"/>
  <c r="AH513" i="15"/>
  <c r="AK478" i="15"/>
  <c r="AK493" i="15"/>
  <c r="AO469" i="15"/>
  <c r="AF513" i="15"/>
  <c r="L456" i="15"/>
  <c r="AG452" i="15"/>
  <c r="AG456" i="15" s="1"/>
  <c r="AG451" i="15"/>
  <c r="AL446" i="15"/>
  <c r="AK337" i="15"/>
  <c r="AI452" i="15"/>
  <c r="AI456" i="15" s="1"/>
  <c r="AJ449" i="15"/>
  <c r="AJ448" i="15"/>
  <c r="AL359" i="15"/>
  <c r="AH338" i="15"/>
  <c r="AH342" i="15" s="1"/>
  <c r="AH337" i="15"/>
  <c r="AM245" i="15"/>
  <c r="AK335" i="15"/>
  <c r="AM302" i="15"/>
  <c r="AL276" i="15"/>
  <c r="AK261" i="15"/>
  <c r="AK265" i="15" s="1"/>
  <c r="AH112" i="15"/>
  <c r="AK107" i="15"/>
  <c r="AG228" i="15"/>
  <c r="AL166" i="15"/>
  <c r="AK278" i="15"/>
  <c r="AK209" i="15"/>
  <c r="AK213" i="15" s="1"/>
  <c r="AK188" i="15"/>
  <c r="L171" i="15"/>
  <c r="AL157" i="15"/>
  <c r="AL161" i="15" s="1"/>
  <c r="AK142" i="15"/>
  <c r="AK146" i="15" s="1"/>
  <c r="AH109" i="15"/>
  <c r="AJ52" i="15"/>
  <c r="AK79" i="15"/>
  <c r="AH53" i="15"/>
  <c r="AH57" i="15" s="1"/>
  <c r="AH52" i="15"/>
  <c r="AN70" i="15"/>
  <c r="AK48" i="15"/>
  <c r="AJ49" i="15"/>
  <c r="AJ54" i="15" s="1"/>
  <c r="AM68" i="15" l="1"/>
  <c r="E170" i="15"/>
  <c r="AL125" i="15"/>
  <c r="AL170" i="15" s="1"/>
  <c r="C111" i="15"/>
  <c r="AJ66" i="15"/>
  <c r="AJ111" i="15" s="1"/>
  <c r="AO68" i="15"/>
  <c r="AI171" i="15"/>
  <c r="AK109" i="15"/>
  <c r="AJ394" i="15"/>
  <c r="AK53" i="15"/>
  <c r="AK52" i="15"/>
  <c r="AL280" i="15"/>
  <c r="AL565" i="15"/>
  <c r="AK223" i="15"/>
  <c r="C170" i="15"/>
  <c r="AJ125" i="15"/>
  <c r="AJ170" i="15" s="1"/>
  <c r="AL337" i="15"/>
  <c r="AJ622" i="15"/>
  <c r="C112" i="15"/>
  <c r="AJ67" i="15"/>
  <c r="AJ112" i="15" s="1"/>
  <c r="AJ166" i="15"/>
  <c r="AJ679" i="15"/>
  <c r="AK123" i="15"/>
  <c r="AK168" i="15" s="1"/>
  <c r="D168" i="15"/>
  <c r="AH114" i="15"/>
  <c r="AM74" i="15"/>
  <c r="E112" i="15"/>
  <c r="AL67" i="15"/>
  <c r="AL112" i="15" s="1"/>
  <c r="D113" i="15"/>
  <c r="AK68" i="15"/>
  <c r="AK113" i="15" s="1"/>
  <c r="AL57" i="15"/>
  <c r="AM131" i="15"/>
  <c r="E111" i="15"/>
  <c r="AL66" i="15"/>
  <c r="AL111" i="15" s="1"/>
  <c r="D112" i="15"/>
  <c r="AK67" i="15"/>
  <c r="AK112" i="15" s="1"/>
  <c r="AJ451" i="15"/>
  <c r="AL109" i="15"/>
  <c r="AN123" i="15" l="1"/>
  <c r="AN67" i="15"/>
  <c r="AN68" i="15"/>
  <c r="AM67" i="15"/>
  <c r="AM112" i="15" s="1"/>
  <c r="AK124" i="15"/>
  <c r="AK169" i="15" s="1"/>
  <c r="D169" i="15"/>
  <c r="E168" i="15"/>
  <c r="AL123" i="15"/>
  <c r="AL168" i="15" s="1"/>
  <c r="AO66" i="15"/>
  <c r="E110" i="15"/>
  <c r="E114" i="15" s="1"/>
  <c r="E69" i="15"/>
  <c r="AL65" i="15"/>
  <c r="AO65" i="15" s="1"/>
  <c r="AO67" i="15"/>
  <c r="AM125" i="15"/>
  <c r="E169" i="15"/>
  <c r="AL124" i="15"/>
  <c r="AL169" i="15" s="1"/>
  <c r="C227" i="15"/>
  <c r="AJ182" i="15"/>
  <c r="AJ227" i="15" s="1"/>
  <c r="AK57" i="15"/>
  <c r="AJ123" i="15"/>
  <c r="AJ168" i="15" s="1"/>
  <c r="C168" i="15"/>
  <c r="E227" i="15"/>
  <c r="AL182" i="15"/>
  <c r="AL227" i="15" s="1"/>
  <c r="D170" i="15"/>
  <c r="AK125" i="15"/>
  <c r="AK170" i="15" s="1"/>
  <c r="AN125" i="15"/>
  <c r="AM66" i="15"/>
  <c r="AM111" i="15" s="1"/>
  <c r="D225" i="15"/>
  <c r="AK180" i="15"/>
  <c r="AK225" i="15" s="1"/>
  <c r="AN180" i="15"/>
  <c r="AJ124" i="15"/>
  <c r="AJ169" i="15" s="1"/>
  <c r="C169" i="15"/>
  <c r="AO125" i="15"/>
  <c r="AN124" i="15" l="1"/>
  <c r="AM124" i="15"/>
  <c r="AM169" i="15" s="1"/>
  <c r="AM182" i="15"/>
  <c r="E284" i="15"/>
  <c r="AL239" i="15"/>
  <c r="AL284" i="15" s="1"/>
  <c r="AO239" i="15"/>
  <c r="AO69" i="15"/>
  <c r="AP68" i="15" s="1"/>
  <c r="D227" i="15"/>
  <c r="AK182" i="15"/>
  <c r="AK227" i="15" s="1"/>
  <c r="AL69" i="15"/>
  <c r="AL110" i="15"/>
  <c r="C226" i="15"/>
  <c r="AJ181" i="15"/>
  <c r="AJ226" i="15" s="1"/>
  <c r="AO182" i="15"/>
  <c r="AM123" i="15"/>
  <c r="AM168" i="15" s="1"/>
  <c r="C284" i="15"/>
  <c r="AJ239" i="15"/>
  <c r="AJ284" i="15" s="1"/>
  <c r="AO124" i="15"/>
  <c r="AO123" i="15"/>
  <c r="C225" i="15"/>
  <c r="AJ180" i="15"/>
  <c r="AJ225" i="15" s="1"/>
  <c r="AK237" i="15"/>
  <c r="AK282" i="15" s="1"/>
  <c r="D282" i="15"/>
  <c r="E225" i="15"/>
  <c r="AL180" i="15"/>
  <c r="AL225" i="15" s="1"/>
  <c r="D110" i="15"/>
  <c r="D114" i="15" s="1"/>
  <c r="D69" i="15"/>
  <c r="AK65" i="15"/>
  <c r="AN65" i="15" s="1"/>
  <c r="E226" i="15"/>
  <c r="AL181" i="15"/>
  <c r="AL226" i="15" s="1"/>
  <c r="D226" i="15"/>
  <c r="AK181" i="15"/>
  <c r="AK226" i="15" s="1"/>
  <c r="AM180" i="15" l="1"/>
  <c r="AM225" i="15" s="1"/>
  <c r="AN181" i="15"/>
  <c r="AP66" i="15"/>
  <c r="AO181" i="15"/>
  <c r="AM239" i="15"/>
  <c r="D339" i="15"/>
  <c r="AK294" i="15"/>
  <c r="AK339" i="15" s="1"/>
  <c r="D284" i="15"/>
  <c r="AK239" i="15"/>
  <c r="AK284" i="15" s="1"/>
  <c r="AL114" i="15"/>
  <c r="AK238" i="15"/>
  <c r="AK283" i="15" s="1"/>
  <c r="D283" i="15"/>
  <c r="C341" i="15"/>
  <c r="AJ296" i="15"/>
  <c r="AJ341" i="15" s="1"/>
  <c r="AJ238" i="15"/>
  <c r="AJ283" i="15" s="1"/>
  <c r="C283" i="15"/>
  <c r="AO180" i="15"/>
  <c r="AN237" i="15"/>
  <c r="C282" i="15"/>
  <c r="AJ237" i="15"/>
  <c r="AJ282" i="15" s="1"/>
  <c r="AM237" i="15"/>
  <c r="AM282" i="15" s="1"/>
  <c r="AP67" i="15"/>
  <c r="AM181" i="15"/>
  <c r="AM226" i="15" s="1"/>
  <c r="AN182" i="15"/>
  <c r="AP65" i="15"/>
  <c r="AL237" i="15"/>
  <c r="AL282" i="15" s="1"/>
  <c r="E282" i="15"/>
  <c r="E341" i="15"/>
  <c r="AL296" i="15"/>
  <c r="AL341" i="15" s="1"/>
  <c r="AK69" i="15"/>
  <c r="AK110" i="15"/>
  <c r="AL238" i="15"/>
  <c r="AL283" i="15" s="1"/>
  <c r="E283" i="15"/>
  <c r="AO237" i="15" l="1"/>
  <c r="AM238" i="15"/>
  <c r="AM283" i="15" s="1"/>
  <c r="AN239" i="15"/>
  <c r="AM296" i="15"/>
  <c r="E398" i="15"/>
  <c r="AL353" i="15"/>
  <c r="AL398" i="15" s="1"/>
  <c r="C339" i="15"/>
  <c r="AJ294" i="15"/>
  <c r="AJ339" i="15" s="1"/>
  <c r="C398" i="15"/>
  <c r="AJ353" i="15"/>
  <c r="AJ398" i="15" s="1"/>
  <c r="AN294" i="15"/>
  <c r="AO296" i="15"/>
  <c r="E339" i="15"/>
  <c r="AL294" i="15"/>
  <c r="AL339" i="15" s="1"/>
  <c r="C340" i="15"/>
  <c r="AJ295" i="15"/>
  <c r="AJ340" i="15" s="1"/>
  <c r="AM295" i="15"/>
  <c r="AM340" i="15" s="1"/>
  <c r="AN238" i="15"/>
  <c r="E126" i="15"/>
  <c r="E167" i="15"/>
  <c r="E171" i="15" s="1"/>
  <c r="AL122" i="15"/>
  <c r="AO122" i="15" s="1"/>
  <c r="D396" i="15"/>
  <c r="AK351" i="15"/>
  <c r="AK396" i="15" s="1"/>
  <c r="E340" i="15"/>
  <c r="AL295" i="15"/>
  <c r="AL340" i="15" s="1"/>
  <c r="AK114" i="15"/>
  <c r="D340" i="15"/>
  <c r="AK295" i="15"/>
  <c r="AK340" i="15" s="1"/>
  <c r="D341" i="15"/>
  <c r="AK296" i="15"/>
  <c r="AK341" i="15" s="1"/>
  <c r="AO238" i="15"/>
  <c r="AM353" i="15" l="1"/>
  <c r="AO353" i="15"/>
  <c r="AO294" i="15"/>
  <c r="AM294" i="15"/>
  <c r="AM339" i="15" s="1"/>
  <c r="AO295" i="15"/>
  <c r="AO126" i="15"/>
  <c r="AP122" i="15" s="1"/>
  <c r="D398" i="15"/>
  <c r="AK353" i="15"/>
  <c r="AK398" i="15" s="1"/>
  <c r="AN296" i="15"/>
  <c r="AN295" i="15"/>
  <c r="AL352" i="15"/>
  <c r="AL397" i="15" s="1"/>
  <c r="E397" i="15"/>
  <c r="AN351" i="15"/>
  <c r="C455" i="15"/>
  <c r="AJ410" i="15"/>
  <c r="AJ455" i="15" s="1"/>
  <c r="AL126" i="15"/>
  <c r="AL167" i="15"/>
  <c r="D397" i="15"/>
  <c r="AK352" i="15"/>
  <c r="AK397" i="15" s="1"/>
  <c r="AK122" i="15"/>
  <c r="D126" i="15"/>
  <c r="AN122" i="15"/>
  <c r="D167" i="15"/>
  <c r="D171" i="15" s="1"/>
  <c r="E396" i="15"/>
  <c r="AL351" i="15"/>
  <c r="AL396" i="15" s="1"/>
  <c r="E455" i="15"/>
  <c r="AL410" i="15"/>
  <c r="AL455" i="15" s="1"/>
  <c r="AK408" i="15"/>
  <c r="AK453" i="15" s="1"/>
  <c r="D453" i="15"/>
  <c r="C397" i="15"/>
  <c r="AJ352" i="15"/>
  <c r="AJ397" i="15" s="1"/>
  <c r="AJ351" i="15"/>
  <c r="AJ396" i="15" s="1"/>
  <c r="C396" i="15"/>
  <c r="AO351" i="15" l="1"/>
  <c r="AN352" i="15"/>
  <c r="AM351" i="15"/>
  <c r="AM396" i="15" s="1"/>
  <c r="AO410" i="15"/>
  <c r="AO352" i="15"/>
  <c r="AJ408" i="15"/>
  <c r="AJ453" i="15" s="1"/>
  <c r="C453" i="15"/>
  <c r="E453" i="15"/>
  <c r="AL408" i="15"/>
  <c r="AL453" i="15" s="1"/>
  <c r="AM352" i="15"/>
  <c r="AM397" i="15" s="1"/>
  <c r="AK126" i="15"/>
  <c r="AK167" i="15"/>
  <c r="E454" i="15"/>
  <c r="AL409" i="15"/>
  <c r="AL454" i="15" s="1"/>
  <c r="AJ409" i="15"/>
  <c r="AJ454" i="15" s="1"/>
  <c r="C454" i="15"/>
  <c r="AN408" i="15"/>
  <c r="AK409" i="15"/>
  <c r="AK454" i="15" s="1"/>
  <c r="D454" i="15"/>
  <c r="AM410" i="15"/>
  <c r="AN353" i="15"/>
  <c r="D510" i="15"/>
  <c r="AK465" i="15"/>
  <c r="AK510" i="15" s="1"/>
  <c r="C512" i="15"/>
  <c r="AJ467" i="15"/>
  <c r="AJ512" i="15" s="1"/>
  <c r="E512" i="15"/>
  <c r="AL467" i="15"/>
  <c r="AL512" i="15" s="1"/>
  <c r="AL171" i="15"/>
  <c r="D455" i="15"/>
  <c r="AK410" i="15"/>
  <c r="AK455" i="15" s="1"/>
  <c r="AP125" i="15"/>
  <c r="AP124" i="15"/>
  <c r="AP123" i="15"/>
  <c r="AN410" i="15" l="1"/>
  <c r="AN465" i="15"/>
  <c r="AO467" i="15"/>
  <c r="AL179" i="15"/>
  <c r="AO179" i="15" s="1"/>
  <c r="E224" i="15"/>
  <c r="E228" i="15" s="1"/>
  <c r="E183" i="15"/>
  <c r="C511" i="15"/>
  <c r="AJ466" i="15"/>
  <c r="AJ511" i="15" s="1"/>
  <c r="C510" i="15"/>
  <c r="AJ465" i="15"/>
  <c r="AJ510" i="15" s="1"/>
  <c r="E569" i="15"/>
  <c r="AL524" i="15"/>
  <c r="AL569" i="15" s="1"/>
  <c r="AM467" i="15"/>
  <c r="AM409" i="15"/>
  <c r="AM454" i="15" s="1"/>
  <c r="AO409" i="15"/>
  <c r="AM408" i="15"/>
  <c r="AM453" i="15" s="1"/>
  <c r="D511" i="15"/>
  <c r="AK466" i="15"/>
  <c r="AK511" i="15" s="1"/>
  <c r="E510" i="15"/>
  <c r="AL465" i="15"/>
  <c r="AL510" i="15" s="1"/>
  <c r="AK171" i="15"/>
  <c r="D512" i="15"/>
  <c r="AK467" i="15"/>
  <c r="AK512" i="15" s="1"/>
  <c r="C569" i="15"/>
  <c r="AJ524" i="15"/>
  <c r="AJ569" i="15" s="1"/>
  <c r="D567" i="15"/>
  <c r="AK522" i="15"/>
  <c r="AK567" i="15" s="1"/>
  <c r="AN409" i="15"/>
  <c r="E511" i="15"/>
  <c r="AL466" i="15"/>
  <c r="AL511" i="15" s="1"/>
  <c r="AO408" i="15"/>
  <c r="AO466" i="15" l="1"/>
  <c r="AN522" i="15"/>
  <c r="AO183" i="15"/>
  <c r="C626" i="15"/>
  <c r="AJ581" i="15"/>
  <c r="AJ626" i="15" s="1"/>
  <c r="E567" i="15"/>
  <c r="AL522" i="15"/>
  <c r="AL567" i="15" s="1"/>
  <c r="E568" i="15"/>
  <c r="AL523" i="15"/>
  <c r="AL568" i="15" s="1"/>
  <c r="E626" i="15"/>
  <c r="AL581" i="15"/>
  <c r="AL626" i="15" s="1"/>
  <c r="AM524" i="15"/>
  <c r="D569" i="15"/>
  <c r="AK524" i="15"/>
  <c r="AK569" i="15" s="1"/>
  <c r="AO465" i="15"/>
  <c r="D568" i="15"/>
  <c r="AK523" i="15"/>
  <c r="AK568" i="15" s="1"/>
  <c r="C568" i="15"/>
  <c r="AJ523" i="15"/>
  <c r="AJ568" i="15" s="1"/>
  <c r="D624" i="15"/>
  <c r="AK579" i="15"/>
  <c r="AK624" i="15" s="1"/>
  <c r="C567" i="15"/>
  <c r="AJ522" i="15"/>
  <c r="AJ567" i="15" s="1"/>
  <c r="AM466" i="15"/>
  <c r="AM511" i="15" s="1"/>
  <c r="AN467" i="15"/>
  <c r="AK179" i="15"/>
  <c r="D224" i="15"/>
  <c r="D228" i="15" s="1"/>
  <c r="D183" i="15"/>
  <c r="AN466" i="15"/>
  <c r="AO524" i="15"/>
  <c r="AM465" i="15"/>
  <c r="AM510" i="15" s="1"/>
  <c r="AL183" i="15"/>
  <c r="AL224" i="15"/>
  <c r="AO523" i="15" l="1"/>
  <c r="AN579" i="15"/>
  <c r="AK183" i="15"/>
  <c r="AK224" i="15"/>
  <c r="C624" i="15"/>
  <c r="AJ579" i="15"/>
  <c r="AJ624" i="15" s="1"/>
  <c r="E624" i="15"/>
  <c r="AL579" i="15"/>
  <c r="AL624" i="15" s="1"/>
  <c r="C683" i="15"/>
  <c r="AJ638" i="15"/>
  <c r="AJ683" i="15" s="1"/>
  <c r="AN179" i="15"/>
  <c r="AM523" i="15"/>
  <c r="AM568" i="15" s="1"/>
  <c r="AN523" i="15"/>
  <c r="AN524" i="15"/>
  <c r="E625" i="15"/>
  <c r="AL580" i="15"/>
  <c r="AL625" i="15" s="1"/>
  <c r="AO522" i="15"/>
  <c r="C625" i="15"/>
  <c r="AJ580" i="15"/>
  <c r="AJ625" i="15" s="1"/>
  <c r="D625" i="15"/>
  <c r="AK580" i="15"/>
  <c r="AK625" i="15" s="1"/>
  <c r="D626" i="15"/>
  <c r="AK581" i="15"/>
  <c r="AK626" i="15" s="1"/>
  <c r="E683" i="15"/>
  <c r="AL638" i="15"/>
  <c r="AL683" i="15" s="1"/>
  <c r="AP182" i="15"/>
  <c r="AP181" i="15"/>
  <c r="AP180" i="15"/>
  <c r="AL228" i="15"/>
  <c r="AM522" i="15"/>
  <c r="AM567" i="15" s="1"/>
  <c r="D681" i="15"/>
  <c r="AK636" i="15"/>
  <c r="AK681" i="15" s="1"/>
  <c r="AO581" i="15"/>
  <c r="AM581" i="15"/>
  <c r="AP179" i="15"/>
  <c r="AO579" i="15" l="1"/>
  <c r="AM580" i="15"/>
  <c r="AM625" i="15" s="1"/>
  <c r="AN581" i="15"/>
  <c r="AO580" i="15"/>
  <c r="C681" i="15"/>
  <c r="AJ636" i="15"/>
  <c r="AJ681" i="15" s="1"/>
  <c r="AN636" i="15"/>
  <c r="AN580" i="15"/>
  <c r="C682" i="15"/>
  <c r="AJ637" i="15"/>
  <c r="AJ682" i="15" s="1"/>
  <c r="E682" i="15"/>
  <c r="AL637" i="15"/>
  <c r="AL682" i="15" s="1"/>
  <c r="AO637" i="15"/>
  <c r="AM638" i="15"/>
  <c r="AL236" i="15"/>
  <c r="E240" i="15"/>
  <c r="AO236" i="15"/>
  <c r="E281" i="15"/>
  <c r="E285" i="15" s="1"/>
  <c r="D682" i="15"/>
  <c r="AK637" i="15"/>
  <c r="AK682" i="15" s="1"/>
  <c r="AK228" i="15"/>
  <c r="AO638" i="15"/>
  <c r="D683" i="15"/>
  <c r="AK638" i="15"/>
  <c r="AK683" i="15" s="1"/>
  <c r="E681" i="15"/>
  <c r="AL636" i="15"/>
  <c r="AL681" i="15" s="1"/>
  <c r="AM579" i="15"/>
  <c r="AM624" i="15" s="1"/>
  <c r="AN637" i="15" l="1"/>
  <c r="AM637" i="15"/>
  <c r="AM682" i="15" s="1"/>
  <c r="AO636" i="15"/>
  <c r="D281" i="15"/>
  <c r="D285" i="15" s="1"/>
  <c r="AK236" i="15"/>
  <c r="AN236" i="15" s="1"/>
  <c r="D240" i="15"/>
  <c r="AL240" i="15"/>
  <c r="AL281" i="15"/>
  <c r="AO240" i="15"/>
  <c r="AP236" i="15" s="1"/>
  <c r="AN638" i="15"/>
  <c r="AM636" i="15"/>
  <c r="AM681" i="15" s="1"/>
  <c r="AL285" i="15" l="1"/>
  <c r="AK240" i="15"/>
  <c r="AK281" i="15"/>
  <c r="AP239" i="15"/>
  <c r="AP237" i="15"/>
  <c r="AP238" i="15"/>
  <c r="AK285" i="15" l="1"/>
  <c r="E338" i="15"/>
  <c r="E342" i="15" s="1"/>
  <c r="AL293" i="15"/>
  <c r="AO293" i="15" s="1"/>
  <c r="E297" i="15"/>
  <c r="AO297" i="15" l="1"/>
  <c r="AP293" i="15" s="1"/>
  <c r="AL297" i="15"/>
  <c r="AL338" i="15"/>
  <c r="D338" i="15"/>
  <c r="D342" i="15" s="1"/>
  <c r="D297" i="15"/>
  <c r="AK293" i="15"/>
  <c r="AK297" i="15" l="1"/>
  <c r="AK338" i="15"/>
  <c r="AL342" i="15"/>
  <c r="AN293" i="15"/>
  <c r="AP296" i="15"/>
  <c r="AP295" i="15"/>
  <c r="AP294" i="15"/>
  <c r="E395" i="15" l="1"/>
  <c r="E399" i="15" s="1"/>
  <c r="AL350" i="15"/>
  <c r="E354" i="15"/>
  <c r="AK342" i="15"/>
  <c r="AL354" i="15" l="1"/>
  <c r="AL395" i="15"/>
  <c r="D354" i="15"/>
  <c r="D395" i="15"/>
  <c r="D399" i="15" s="1"/>
  <c r="AK350" i="15"/>
  <c r="AO350" i="15"/>
  <c r="AO354" i="15" l="1"/>
  <c r="AP350" i="15" s="1"/>
  <c r="AK354" i="15"/>
  <c r="AK395" i="15"/>
  <c r="AL399" i="15"/>
  <c r="AN350" i="15"/>
  <c r="E411" i="15" l="1"/>
  <c r="E452" i="15"/>
  <c r="E456" i="15" s="1"/>
  <c r="AL407" i="15"/>
  <c r="AO407" i="15" s="1"/>
  <c r="AP353" i="15"/>
  <c r="AP351" i="15"/>
  <c r="AP352" i="15"/>
  <c r="AK399" i="15"/>
  <c r="AO411" i="15" l="1"/>
  <c r="AP407" i="15" s="1"/>
  <c r="AK407" i="15"/>
  <c r="D411" i="15"/>
  <c r="D452" i="15"/>
  <c r="D456" i="15" s="1"/>
  <c r="AL411" i="15"/>
  <c r="AL452" i="15"/>
  <c r="AK411" i="15" l="1"/>
  <c r="AK452" i="15"/>
  <c r="AL456" i="15"/>
  <c r="AN407" i="15"/>
  <c r="AP410" i="15"/>
  <c r="AP409" i="15"/>
  <c r="AP408" i="15"/>
  <c r="E509" i="15" l="1"/>
  <c r="E513" i="15" s="1"/>
  <c r="AL464" i="15"/>
  <c r="AO464" i="15" s="1"/>
  <c r="E468" i="15"/>
  <c r="AK456" i="15"/>
  <c r="AO468" i="15" l="1"/>
  <c r="AP464" i="15"/>
  <c r="AL468" i="15"/>
  <c r="AL509" i="15"/>
  <c r="D509" i="15"/>
  <c r="D513" i="15" s="1"/>
  <c r="AK464" i="15"/>
  <c r="AN464" i="15" s="1"/>
  <c r="D468" i="15"/>
  <c r="AL513" i="15" l="1"/>
  <c r="AK468" i="15"/>
  <c r="AK509" i="15"/>
  <c r="AP467" i="15"/>
  <c r="AP466" i="15"/>
  <c r="AP465" i="15"/>
  <c r="AK513" i="15" l="1"/>
  <c r="E566" i="15"/>
  <c r="E570" i="15" s="1"/>
  <c r="E525" i="15"/>
  <c r="AL521" i="15"/>
  <c r="AL525" i="15" l="1"/>
  <c r="AL566" i="15"/>
  <c r="AO521" i="15"/>
  <c r="D566" i="15"/>
  <c r="D570" i="15" s="1"/>
  <c r="AK521" i="15"/>
  <c r="AN521" i="15" s="1"/>
  <c r="D525" i="15"/>
  <c r="AL570" i="15" l="1"/>
  <c r="AO525" i="15"/>
  <c r="AP521" i="15" s="1"/>
  <c r="AK525" i="15"/>
  <c r="AK566" i="15"/>
  <c r="AK570" i="15" l="1"/>
  <c r="AP524" i="15"/>
  <c r="AP523" i="15"/>
  <c r="AP522" i="15"/>
  <c r="E623" i="15"/>
  <c r="E627" i="15" s="1"/>
  <c r="E582" i="15"/>
  <c r="AL578" i="15"/>
  <c r="AO578" i="15" s="1"/>
  <c r="AO582" i="15" l="1"/>
  <c r="AP578" i="15" s="1"/>
  <c r="AL582" i="15"/>
  <c r="AL623" i="15"/>
  <c r="D623" i="15"/>
  <c r="D627" i="15" s="1"/>
  <c r="AK578" i="15"/>
  <c r="AN578" i="15" s="1"/>
  <c r="D582" i="15"/>
  <c r="AL627" i="15" l="1"/>
  <c r="AK582" i="15"/>
  <c r="AK623" i="15"/>
  <c r="AP581" i="15"/>
  <c r="AP579" i="15"/>
  <c r="AP580" i="15"/>
  <c r="AK627" i="15" l="1"/>
  <c r="E680" i="15"/>
  <c r="E684" i="15" s="1"/>
  <c r="AL635" i="15"/>
  <c r="E639" i="15"/>
  <c r="AL639" i="15" l="1"/>
  <c r="AL680" i="15"/>
  <c r="AL684" i="15" s="1"/>
  <c r="AO635" i="15"/>
  <c r="D680" i="15"/>
  <c r="D684" i="15" s="1"/>
  <c r="AK635" i="15"/>
  <c r="AN635" i="15" s="1"/>
  <c r="D639" i="15"/>
  <c r="AO639" i="15" l="1"/>
  <c r="AK639" i="15"/>
  <c r="AK680" i="15"/>
  <c r="AK684" i="15" s="1"/>
  <c r="AP637" i="15" l="1"/>
  <c r="AP638" i="15"/>
  <c r="AP636" i="15"/>
  <c r="AP635" i="15"/>
  <c r="D565" i="24" l="1"/>
  <c r="C565" i="24"/>
  <c r="B565" i="24"/>
  <c r="D526" i="24"/>
  <c r="C526" i="24"/>
  <c r="B526" i="24"/>
  <c r="D487" i="24"/>
  <c r="C487" i="24"/>
  <c r="B487" i="24"/>
  <c r="D409" i="24"/>
  <c r="C409" i="24"/>
  <c r="B409" i="24"/>
  <c r="D370" i="24"/>
  <c r="C370" i="24"/>
  <c r="B370" i="24"/>
  <c r="D331" i="24"/>
  <c r="C331" i="24"/>
  <c r="B331" i="24"/>
  <c r="D253" i="24"/>
  <c r="C253" i="24"/>
  <c r="B253" i="24"/>
  <c r="D214" i="24"/>
  <c r="C214" i="24"/>
  <c r="B214" i="24"/>
  <c r="D175" i="24"/>
  <c r="C175" i="24"/>
  <c r="B175" i="24"/>
  <c r="D97" i="24"/>
  <c r="C97" i="24"/>
  <c r="B97" i="24"/>
  <c r="D58" i="24"/>
  <c r="C58" i="24"/>
  <c r="B58" i="24"/>
  <c r="D565" i="25"/>
  <c r="D604" i="25" s="1"/>
  <c r="F604" i="25" s="1"/>
  <c r="C565" i="25"/>
  <c r="B565" i="25"/>
  <c r="D526" i="25"/>
  <c r="C526" i="25"/>
  <c r="B526" i="25"/>
  <c r="D487" i="25"/>
  <c r="C487" i="25"/>
  <c r="B487" i="25"/>
  <c r="D409" i="25"/>
  <c r="C409" i="25"/>
  <c r="B409" i="25"/>
  <c r="D370" i="25"/>
  <c r="C370" i="25"/>
  <c r="B370" i="25"/>
  <c r="D331" i="25"/>
  <c r="C331" i="25"/>
  <c r="B331" i="25"/>
  <c r="D253" i="25"/>
  <c r="C253" i="25"/>
  <c r="B253" i="25"/>
  <c r="D214" i="25"/>
  <c r="C214" i="25"/>
  <c r="B214" i="25"/>
  <c r="D175" i="25"/>
  <c r="C175" i="25"/>
  <c r="B175" i="25"/>
  <c r="D97" i="25"/>
  <c r="C97" i="25"/>
  <c r="B97" i="25"/>
  <c r="D58" i="25"/>
  <c r="C58" i="25"/>
  <c r="B58" i="25"/>
  <c r="D565" i="26"/>
  <c r="C565" i="26"/>
  <c r="B565" i="26"/>
  <c r="D526" i="26"/>
  <c r="D604" i="26" s="1"/>
  <c r="F604" i="26" s="1"/>
  <c r="C526" i="26"/>
  <c r="B526" i="26"/>
  <c r="D487" i="26"/>
  <c r="C487" i="26"/>
  <c r="C604" i="26" s="1"/>
  <c r="B487" i="26"/>
  <c r="D409" i="26"/>
  <c r="C409" i="26"/>
  <c r="B409" i="26"/>
  <c r="D370" i="26"/>
  <c r="C370" i="26"/>
  <c r="B370" i="26"/>
  <c r="D331" i="26"/>
  <c r="C331" i="26"/>
  <c r="B331" i="26"/>
  <c r="D253" i="26"/>
  <c r="C253" i="26"/>
  <c r="B253" i="26"/>
  <c r="D214" i="26"/>
  <c r="C214" i="26"/>
  <c r="B214" i="26"/>
  <c r="D175" i="26"/>
  <c r="C175" i="26"/>
  <c r="B175" i="26"/>
  <c r="D97" i="26"/>
  <c r="C97" i="26"/>
  <c r="B97" i="26"/>
  <c r="D58" i="26"/>
  <c r="C58" i="26"/>
  <c r="B58" i="26"/>
  <c r="D565" i="5"/>
  <c r="C565" i="5"/>
  <c r="B565" i="5"/>
  <c r="B604" i="5" s="1"/>
  <c r="B604" i="27" s="1"/>
  <c r="D526" i="5"/>
  <c r="C526" i="5"/>
  <c r="B526" i="5"/>
  <c r="D487" i="5"/>
  <c r="C487" i="5"/>
  <c r="C604" i="5" s="1"/>
  <c r="B487" i="5"/>
  <c r="D409" i="5"/>
  <c r="C409" i="5"/>
  <c r="B409" i="5"/>
  <c r="D370" i="5"/>
  <c r="C370" i="5"/>
  <c r="B370" i="5"/>
  <c r="D331" i="5"/>
  <c r="C331" i="5"/>
  <c r="B331" i="5"/>
  <c r="D253" i="5"/>
  <c r="C253" i="5"/>
  <c r="B253" i="5"/>
  <c r="D214" i="5"/>
  <c r="C214" i="5"/>
  <c r="B214" i="5"/>
  <c r="D175" i="5"/>
  <c r="C175" i="5"/>
  <c r="B175" i="5"/>
  <c r="D97" i="5"/>
  <c r="C97" i="5"/>
  <c r="B97" i="5"/>
  <c r="D58" i="5"/>
  <c r="C58" i="5"/>
  <c r="B58" i="5"/>
  <c r="C18" i="24"/>
  <c r="B18" i="24"/>
  <c r="B57" i="24" s="1"/>
  <c r="C18" i="25"/>
  <c r="C57" i="25" s="1"/>
  <c r="B18" i="25"/>
  <c r="B57" i="25" s="1"/>
  <c r="C18" i="26"/>
  <c r="C57" i="26" s="1"/>
  <c r="B18" i="26"/>
  <c r="C18" i="5"/>
  <c r="C57" i="5" s="1"/>
  <c r="B18" i="5"/>
  <c r="B57" i="5" s="1"/>
  <c r="B15" i="24"/>
  <c r="B15" i="26"/>
  <c r="B15" i="27"/>
  <c r="B15" i="5"/>
  <c r="B15" i="25"/>
  <c r="D604" i="24"/>
  <c r="F604" i="24" s="1"/>
  <c r="C604" i="24"/>
  <c r="B604" i="24"/>
  <c r="C604" i="25"/>
  <c r="B604" i="25"/>
  <c r="B604" i="26"/>
  <c r="E604" i="27"/>
  <c r="F603" i="27"/>
  <c r="F604" i="5"/>
  <c r="D604" i="5"/>
  <c r="D604" i="27" s="1"/>
  <c r="F565" i="24"/>
  <c r="F565" i="25"/>
  <c r="F565" i="26"/>
  <c r="E565" i="27"/>
  <c r="F564" i="27"/>
  <c r="D565" i="27"/>
  <c r="C565" i="27"/>
  <c r="F526" i="24"/>
  <c r="F526" i="25"/>
  <c r="F526" i="26"/>
  <c r="E526" i="27"/>
  <c r="F525" i="27"/>
  <c r="D526" i="27"/>
  <c r="B526" i="27"/>
  <c r="F487" i="24"/>
  <c r="F487" i="25"/>
  <c r="F487" i="26"/>
  <c r="E487" i="27"/>
  <c r="F486" i="27"/>
  <c r="F487" i="5"/>
  <c r="E448" i="27"/>
  <c r="F447" i="27"/>
  <c r="F409" i="24"/>
  <c r="F409" i="25"/>
  <c r="F409" i="26"/>
  <c r="E409" i="27"/>
  <c r="F408" i="27"/>
  <c r="F370" i="24"/>
  <c r="F370" i="25"/>
  <c r="F370" i="26"/>
  <c r="E370" i="27"/>
  <c r="F369" i="27"/>
  <c r="F331" i="24"/>
  <c r="B448" i="24"/>
  <c r="F331" i="25"/>
  <c r="B448" i="25"/>
  <c r="F331" i="26"/>
  <c r="E331" i="27"/>
  <c r="F330" i="27"/>
  <c r="F331" i="5"/>
  <c r="E292" i="27"/>
  <c r="F291" i="27"/>
  <c r="F253" i="24"/>
  <c r="F253" i="25"/>
  <c r="F253" i="26"/>
  <c r="E253" i="27"/>
  <c r="F252" i="27"/>
  <c r="F253" i="5"/>
  <c r="F214" i="24"/>
  <c r="F214" i="25"/>
  <c r="F214" i="26"/>
  <c r="E214" i="27"/>
  <c r="F213" i="27"/>
  <c r="F175" i="24"/>
  <c r="C292" i="24"/>
  <c r="F175" i="25"/>
  <c r="B292" i="25"/>
  <c r="F175" i="26"/>
  <c r="E175" i="27"/>
  <c r="F174" i="27"/>
  <c r="F175" i="5"/>
  <c r="B292" i="5"/>
  <c r="F97" i="24"/>
  <c r="F97" i="25"/>
  <c r="F97" i="26"/>
  <c r="E97" i="27"/>
  <c r="F96" i="27"/>
  <c r="F97" i="5"/>
  <c r="F58" i="24"/>
  <c r="F58" i="25"/>
  <c r="F58" i="26"/>
  <c r="E58" i="27"/>
  <c r="F57" i="27"/>
  <c r="C57" i="24"/>
  <c r="B57" i="26"/>
  <c r="E18" i="27"/>
  <c r="C179" i="13"/>
  <c r="B179" i="13"/>
  <c r="C178" i="13"/>
  <c r="B178" i="13"/>
  <c r="C177" i="13"/>
  <c r="B177" i="13"/>
  <c r="C176" i="13"/>
  <c r="B176" i="13"/>
  <c r="C169" i="13"/>
  <c r="B169" i="13"/>
  <c r="C168" i="13"/>
  <c r="B168" i="13"/>
  <c r="C167" i="13"/>
  <c r="B167" i="13"/>
  <c r="C166" i="13"/>
  <c r="B166" i="13"/>
  <c r="C159" i="13"/>
  <c r="B159" i="13"/>
  <c r="C158" i="13"/>
  <c r="B158" i="13"/>
  <c r="C157" i="13"/>
  <c r="B157" i="13"/>
  <c r="C156" i="13"/>
  <c r="B156" i="13"/>
  <c r="C129" i="13"/>
  <c r="B129" i="13"/>
  <c r="C128" i="13"/>
  <c r="B128" i="13"/>
  <c r="C127" i="13"/>
  <c r="B127" i="13"/>
  <c r="C126" i="13"/>
  <c r="B126" i="13"/>
  <c r="C119" i="13"/>
  <c r="B119" i="13"/>
  <c r="C118" i="13"/>
  <c r="B118" i="13"/>
  <c r="C117" i="13"/>
  <c r="B117" i="13"/>
  <c r="C116" i="13"/>
  <c r="B116" i="13"/>
  <c r="C109" i="13"/>
  <c r="B109" i="13"/>
  <c r="C108" i="13"/>
  <c r="B108" i="13"/>
  <c r="C107" i="13"/>
  <c r="B107" i="13"/>
  <c r="C106" i="13"/>
  <c r="B106" i="13"/>
  <c r="C79" i="13"/>
  <c r="B79" i="13"/>
  <c r="C78" i="13"/>
  <c r="B78" i="13"/>
  <c r="C77" i="13"/>
  <c r="B77" i="13"/>
  <c r="C76" i="13"/>
  <c r="B76" i="13"/>
  <c r="C69" i="13"/>
  <c r="B69" i="13"/>
  <c r="C68" i="13"/>
  <c r="B68" i="13"/>
  <c r="C67" i="13"/>
  <c r="B67" i="13"/>
  <c r="C66" i="13"/>
  <c r="B66" i="13"/>
  <c r="C59" i="13"/>
  <c r="B59" i="13"/>
  <c r="C58" i="13"/>
  <c r="B58" i="13"/>
  <c r="C57" i="13"/>
  <c r="B57" i="13"/>
  <c r="C56" i="13"/>
  <c r="B56" i="13"/>
  <c r="C39" i="13"/>
  <c r="B39" i="13"/>
  <c r="C38" i="13"/>
  <c r="B38" i="13"/>
  <c r="C37" i="13"/>
  <c r="B37" i="13"/>
  <c r="C36" i="13"/>
  <c r="B36" i="13"/>
  <c r="C29" i="13"/>
  <c r="B29" i="13"/>
  <c r="C28" i="13"/>
  <c r="B28" i="13"/>
  <c r="C27" i="13"/>
  <c r="B27" i="13"/>
  <c r="C26" i="13"/>
  <c r="B26" i="13"/>
  <c r="C19" i="13"/>
  <c r="B19" i="13"/>
  <c r="C18" i="13"/>
  <c r="B18" i="13"/>
  <c r="C17" i="13"/>
  <c r="B17" i="13"/>
  <c r="C16" i="13"/>
  <c r="B16" i="13"/>
  <c r="S179" i="13"/>
  <c r="R179" i="13"/>
  <c r="P179" i="13"/>
  <c r="O179" i="13"/>
  <c r="M179" i="13"/>
  <c r="L179" i="13"/>
  <c r="S178" i="13"/>
  <c r="R178" i="13"/>
  <c r="P178" i="13"/>
  <c r="O178" i="13"/>
  <c r="M178" i="13"/>
  <c r="L178" i="13"/>
  <c r="S177" i="13"/>
  <c r="R177" i="13"/>
  <c r="P177" i="13"/>
  <c r="O177" i="13"/>
  <c r="M177" i="13"/>
  <c r="L177" i="13"/>
  <c r="S176" i="13"/>
  <c r="R176" i="13"/>
  <c r="P176" i="13"/>
  <c r="O176" i="13"/>
  <c r="M176" i="13"/>
  <c r="L176" i="13"/>
  <c r="S169" i="13"/>
  <c r="R169" i="13"/>
  <c r="P169" i="13"/>
  <c r="O169" i="13"/>
  <c r="M169" i="13"/>
  <c r="L169" i="13"/>
  <c r="S168" i="13"/>
  <c r="R168" i="13"/>
  <c r="P168" i="13"/>
  <c r="O168" i="13"/>
  <c r="M168" i="13"/>
  <c r="L168" i="13"/>
  <c r="S167" i="13"/>
  <c r="R167" i="13"/>
  <c r="P167" i="13"/>
  <c r="O167" i="13"/>
  <c r="M167" i="13"/>
  <c r="L167" i="13"/>
  <c r="S166" i="13"/>
  <c r="R166" i="13"/>
  <c r="P166" i="13"/>
  <c r="O166" i="13"/>
  <c r="M166" i="13"/>
  <c r="L166" i="13"/>
  <c r="S159" i="13"/>
  <c r="R159" i="13"/>
  <c r="P159" i="13"/>
  <c r="O159" i="13"/>
  <c r="M159" i="13"/>
  <c r="L159" i="13"/>
  <c r="S158" i="13"/>
  <c r="R158" i="13"/>
  <c r="P158" i="13"/>
  <c r="O158" i="13"/>
  <c r="M158" i="13"/>
  <c r="L158" i="13"/>
  <c r="S157" i="13"/>
  <c r="R157" i="13"/>
  <c r="P157" i="13"/>
  <c r="O157" i="13"/>
  <c r="M157" i="13"/>
  <c r="L157" i="13"/>
  <c r="S156" i="13"/>
  <c r="R156" i="13"/>
  <c r="P156" i="13"/>
  <c r="O156" i="13"/>
  <c r="M156" i="13"/>
  <c r="L156" i="13"/>
  <c r="S129" i="13"/>
  <c r="R129" i="13"/>
  <c r="P129" i="13"/>
  <c r="O129" i="13"/>
  <c r="M129" i="13"/>
  <c r="L129" i="13"/>
  <c r="S128" i="13"/>
  <c r="R128" i="13"/>
  <c r="P128" i="13"/>
  <c r="O128" i="13"/>
  <c r="M128" i="13"/>
  <c r="L128" i="13"/>
  <c r="S127" i="13"/>
  <c r="R127" i="13"/>
  <c r="P127" i="13"/>
  <c r="O127" i="13"/>
  <c r="M127" i="13"/>
  <c r="L127" i="13"/>
  <c r="S126" i="13"/>
  <c r="R126" i="13"/>
  <c r="P126" i="13"/>
  <c r="O126" i="13"/>
  <c r="M126" i="13"/>
  <c r="L126" i="13"/>
  <c r="S119" i="13"/>
  <c r="R119" i="13"/>
  <c r="P119" i="13"/>
  <c r="O119" i="13"/>
  <c r="M119" i="13"/>
  <c r="L119" i="13"/>
  <c r="S118" i="13"/>
  <c r="R118" i="13"/>
  <c r="P118" i="13"/>
  <c r="O118" i="13"/>
  <c r="M118" i="13"/>
  <c r="L118" i="13"/>
  <c r="S117" i="13"/>
  <c r="R117" i="13"/>
  <c r="P117" i="13"/>
  <c r="O117" i="13"/>
  <c r="M117" i="13"/>
  <c r="L117" i="13"/>
  <c r="S116" i="13"/>
  <c r="R116" i="13"/>
  <c r="P116" i="13"/>
  <c r="O116" i="13"/>
  <c r="M116" i="13"/>
  <c r="L116" i="13"/>
  <c r="S109" i="13"/>
  <c r="R109" i="13"/>
  <c r="P109" i="13"/>
  <c r="O109" i="13"/>
  <c r="M109" i="13"/>
  <c r="L109" i="13"/>
  <c r="S108" i="13"/>
  <c r="R108" i="13"/>
  <c r="P108" i="13"/>
  <c r="O108" i="13"/>
  <c r="M108" i="13"/>
  <c r="L108" i="13"/>
  <c r="S107" i="13"/>
  <c r="R107" i="13"/>
  <c r="P107" i="13"/>
  <c r="O107" i="13"/>
  <c r="M107" i="13"/>
  <c r="L107" i="13"/>
  <c r="S106" i="13"/>
  <c r="R106" i="13"/>
  <c r="P106" i="13"/>
  <c r="O106" i="13"/>
  <c r="M106" i="13"/>
  <c r="L106" i="13"/>
  <c r="S79" i="13"/>
  <c r="R79" i="13"/>
  <c r="P79" i="13"/>
  <c r="O79" i="13"/>
  <c r="M79" i="13"/>
  <c r="L79" i="13"/>
  <c r="S78" i="13"/>
  <c r="R78" i="13"/>
  <c r="P78" i="13"/>
  <c r="O78" i="13"/>
  <c r="M78" i="13"/>
  <c r="L78" i="13"/>
  <c r="S77" i="13"/>
  <c r="R77" i="13"/>
  <c r="P77" i="13"/>
  <c r="O77" i="13"/>
  <c r="M77" i="13"/>
  <c r="L77" i="13"/>
  <c r="S76" i="13"/>
  <c r="R76" i="13"/>
  <c r="P76" i="13"/>
  <c r="O76" i="13"/>
  <c r="M76" i="13"/>
  <c r="L76" i="13"/>
  <c r="S69" i="13"/>
  <c r="R69" i="13"/>
  <c r="P69" i="13"/>
  <c r="O69" i="13"/>
  <c r="M69" i="13"/>
  <c r="L69" i="13"/>
  <c r="S68" i="13"/>
  <c r="R68" i="13"/>
  <c r="P68" i="13"/>
  <c r="O68" i="13"/>
  <c r="M68" i="13"/>
  <c r="L68" i="13"/>
  <c r="S67" i="13"/>
  <c r="R67" i="13"/>
  <c r="P67" i="13"/>
  <c r="O67" i="13"/>
  <c r="M67" i="13"/>
  <c r="L67" i="13"/>
  <c r="S66" i="13"/>
  <c r="R66" i="13"/>
  <c r="P66" i="13"/>
  <c r="O66" i="13"/>
  <c r="M66" i="13"/>
  <c r="L66" i="13"/>
  <c r="S59" i="13"/>
  <c r="R59" i="13"/>
  <c r="P59" i="13"/>
  <c r="O59" i="13"/>
  <c r="M59" i="13"/>
  <c r="L59" i="13"/>
  <c r="S58" i="13"/>
  <c r="R58" i="13"/>
  <c r="P58" i="13"/>
  <c r="O58" i="13"/>
  <c r="M58" i="13"/>
  <c r="L58" i="13"/>
  <c r="S57" i="13"/>
  <c r="R57" i="13"/>
  <c r="P57" i="13"/>
  <c r="O57" i="13"/>
  <c r="M57" i="13"/>
  <c r="L57" i="13"/>
  <c r="S56" i="13"/>
  <c r="R56" i="13"/>
  <c r="P56" i="13"/>
  <c r="O56" i="13"/>
  <c r="M56" i="13"/>
  <c r="L56" i="13"/>
  <c r="S39" i="13"/>
  <c r="R39" i="13"/>
  <c r="P39" i="13"/>
  <c r="O39" i="13"/>
  <c r="M39" i="13"/>
  <c r="L39" i="13"/>
  <c r="S38" i="13"/>
  <c r="R38" i="13"/>
  <c r="P38" i="13"/>
  <c r="O38" i="13"/>
  <c r="M38" i="13"/>
  <c r="L38" i="13"/>
  <c r="S37" i="13"/>
  <c r="R37" i="13"/>
  <c r="P37" i="13"/>
  <c r="O37" i="13"/>
  <c r="M37" i="13"/>
  <c r="L37" i="13"/>
  <c r="S36" i="13"/>
  <c r="R36" i="13"/>
  <c r="P36" i="13"/>
  <c r="O36" i="13"/>
  <c r="M36" i="13"/>
  <c r="L36" i="13"/>
  <c r="S29" i="13"/>
  <c r="R29" i="13"/>
  <c r="P29" i="13"/>
  <c r="O29" i="13"/>
  <c r="M29" i="13"/>
  <c r="L29" i="13"/>
  <c r="S28" i="13"/>
  <c r="R28" i="13"/>
  <c r="P28" i="13"/>
  <c r="O28" i="13"/>
  <c r="M28" i="13"/>
  <c r="L28" i="13"/>
  <c r="S27" i="13"/>
  <c r="R27" i="13"/>
  <c r="P27" i="13"/>
  <c r="O27" i="13"/>
  <c r="M27" i="13"/>
  <c r="L27" i="13"/>
  <c r="S26" i="13"/>
  <c r="R26" i="13"/>
  <c r="P26" i="13"/>
  <c r="O26" i="13"/>
  <c r="M26" i="13"/>
  <c r="L26" i="13"/>
  <c r="S19" i="13"/>
  <c r="R19" i="13"/>
  <c r="P19" i="13"/>
  <c r="O19" i="13"/>
  <c r="M19" i="13"/>
  <c r="L19" i="13"/>
  <c r="S18" i="13"/>
  <c r="R18" i="13"/>
  <c r="P18" i="13"/>
  <c r="O18" i="13"/>
  <c r="M18" i="13"/>
  <c r="L18" i="13"/>
  <c r="S17" i="13"/>
  <c r="R17" i="13"/>
  <c r="P17" i="13"/>
  <c r="O17" i="13"/>
  <c r="M17" i="13"/>
  <c r="L17" i="13"/>
  <c r="S16" i="13"/>
  <c r="R16" i="13"/>
  <c r="P16" i="13"/>
  <c r="O16" i="13"/>
  <c r="M16" i="13"/>
  <c r="L16" i="13"/>
  <c r="S9" i="13"/>
  <c r="S8" i="13"/>
  <c r="S7" i="13"/>
  <c r="S6" i="13"/>
  <c r="R9" i="13"/>
  <c r="R8" i="13"/>
  <c r="R7" i="13"/>
  <c r="R6" i="13"/>
  <c r="P9" i="13"/>
  <c r="P8" i="13"/>
  <c r="P7" i="13"/>
  <c r="P6" i="13"/>
  <c r="O9" i="13"/>
  <c r="O8" i="13"/>
  <c r="O7" i="13"/>
  <c r="O6" i="13"/>
  <c r="M9" i="13"/>
  <c r="M8" i="13"/>
  <c r="M7" i="13"/>
  <c r="M6" i="13"/>
  <c r="L9" i="13"/>
  <c r="L8" i="13"/>
  <c r="L7" i="13"/>
  <c r="L6" i="13"/>
  <c r="C9" i="13"/>
  <c r="C8" i="13"/>
  <c r="C7" i="13"/>
  <c r="C6" i="13"/>
  <c r="B9" i="13"/>
  <c r="B8" i="13"/>
  <c r="B7" i="13"/>
  <c r="B6" i="13"/>
  <c r="C604" i="27" l="1"/>
  <c r="F604" i="27"/>
  <c r="B565" i="27"/>
  <c r="C448" i="24"/>
  <c r="C487" i="27"/>
  <c r="F526" i="5"/>
  <c r="F526" i="27" s="1"/>
  <c r="C526" i="27"/>
  <c r="F565" i="5"/>
  <c r="F565" i="27" s="1"/>
  <c r="C448" i="26"/>
  <c r="B487" i="27"/>
  <c r="C448" i="5"/>
  <c r="B448" i="26"/>
  <c r="C448" i="25"/>
  <c r="F487" i="27"/>
  <c r="C292" i="26"/>
  <c r="D487" i="27"/>
  <c r="C253" i="27"/>
  <c r="C409" i="27"/>
  <c r="B292" i="24"/>
  <c r="C370" i="27"/>
  <c r="B331" i="27"/>
  <c r="B409" i="27"/>
  <c r="D448" i="5"/>
  <c r="D448" i="25"/>
  <c r="F448" i="25" s="1"/>
  <c r="F331" i="27"/>
  <c r="D409" i="27"/>
  <c r="B448" i="5"/>
  <c r="B448" i="27" s="1"/>
  <c r="D448" i="26"/>
  <c r="F448" i="26" s="1"/>
  <c r="D448" i="24"/>
  <c r="F448" i="24" s="1"/>
  <c r="B370" i="27"/>
  <c r="C292" i="5"/>
  <c r="B292" i="26"/>
  <c r="C292" i="25"/>
  <c r="D370" i="27"/>
  <c r="F409" i="5"/>
  <c r="F409" i="27" s="1"/>
  <c r="C331" i="27"/>
  <c r="F370" i="5"/>
  <c r="F370" i="27" s="1"/>
  <c r="B96" i="24"/>
  <c r="B135" i="24" s="1"/>
  <c r="B174" i="24" s="1"/>
  <c r="B213" i="24" s="1"/>
  <c r="B252" i="24" s="1"/>
  <c r="B291" i="24" s="1"/>
  <c r="B330" i="24" s="1"/>
  <c r="B369" i="24" s="1"/>
  <c r="B408" i="24" s="1"/>
  <c r="B447" i="24" s="1"/>
  <c r="D292" i="26"/>
  <c r="F292" i="26" s="1"/>
  <c r="F175" i="27"/>
  <c r="B214" i="27"/>
  <c r="F253" i="27"/>
  <c r="D331" i="27"/>
  <c r="D214" i="27"/>
  <c r="B253" i="27"/>
  <c r="D292" i="5"/>
  <c r="F292" i="5" s="1"/>
  <c r="D292" i="25"/>
  <c r="F292" i="25" s="1"/>
  <c r="D292" i="24"/>
  <c r="F292" i="24" s="1"/>
  <c r="D58" i="27"/>
  <c r="B97" i="27"/>
  <c r="B96" i="26"/>
  <c r="B135" i="26" s="1"/>
  <c r="B174" i="26" s="1"/>
  <c r="B213" i="26" s="1"/>
  <c r="B252" i="26" s="1"/>
  <c r="B291" i="26" s="1"/>
  <c r="B330" i="26" s="1"/>
  <c r="B369" i="26" s="1"/>
  <c r="B408" i="26" s="1"/>
  <c r="B447" i="26" s="1"/>
  <c r="C96" i="25"/>
  <c r="C135" i="25" s="1"/>
  <c r="C174" i="25" s="1"/>
  <c r="C213" i="25" s="1"/>
  <c r="C252" i="25" s="1"/>
  <c r="C291" i="25" s="1"/>
  <c r="C330" i="25" s="1"/>
  <c r="C369" i="25" s="1"/>
  <c r="C408" i="25" s="1"/>
  <c r="C447" i="25" s="1"/>
  <c r="D253" i="27"/>
  <c r="C96" i="5"/>
  <c r="C135" i="5" s="1"/>
  <c r="C174" i="5" s="1"/>
  <c r="C213" i="5" s="1"/>
  <c r="C252" i="5" s="1"/>
  <c r="C291" i="5" s="1"/>
  <c r="C330" i="5" s="1"/>
  <c r="C369" i="5" s="1"/>
  <c r="C408" i="5" s="1"/>
  <c r="C447" i="5" s="1"/>
  <c r="C214" i="27"/>
  <c r="B96" i="25"/>
  <c r="B135" i="25" s="1"/>
  <c r="B174" i="25" s="1"/>
  <c r="B213" i="25" s="1"/>
  <c r="B252" i="25" s="1"/>
  <c r="B291" i="25" s="1"/>
  <c r="B330" i="25" s="1"/>
  <c r="B369" i="25" s="1"/>
  <c r="B408" i="25" s="1"/>
  <c r="B447" i="25" s="1"/>
  <c r="C96" i="24"/>
  <c r="C135" i="24" s="1"/>
  <c r="C174" i="24" s="1"/>
  <c r="C213" i="24" s="1"/>
  <c r="C252" i="24" s="1"/>
  <c r="C291" i="24" s="1"/>
  <c r="C330" i="24" s="1"/>
  <c r="C369" i="24" s="1"/>
  <c r="C408" i="24" s="1"/>
  <c r="C447" i="24" s="1"/>
  <c r="B96" i="5"/>
  <c r="B135" i="5" s="1"/>
  <c r="B174" i="5" s="1"/>
  <c r="B213" i="5" s="1"/>
  <c r="C175" i="27"/>
  <c r="F214" i="5"/>
  <c r="F214" i="27" s="1"/>
  <c r="D175" i="27"/>
  <c r="C96" i="26"/>
  <c r="C135" i="26" s="1"/>
  <c r="B175" i="27"/>
  <c r="B58" i="27"/>
  <c r="C58" i="27"/>
  <c r="C97" i="27"/>
  <c r="B57" i="27"/>
  <c r="F97" i="27"/>
  <c r="D97" i="27"/>
  <c r="C57" i="27"/>
  <c r="F58" i="5"/>
  <c r="F58" i="27" s="1"/>
  <c r="B18" i="27"/>
  <c r="C18" i="27"/>
  <c r="D200" i="30"/>
  <c r="H200" i="30" s="1"/>
  <c r="D190" i="30"/>
  <c r="H190" i="30" s="1"/>
  <c r="S189" i="30"/>
  <c r="R189" i="30"/>
  <c r="P189" i="30"/>
  <c r="O189" i="30"/>
  <c r="M189" i="30"/>
  <c r="L189" i="30"/>
  <c r="G189" i="30"/>
  <c r="F189" i="30"/>
  <c r="C189" i="30"/>
  <c r="E189" i="30" s="1"/>
  <c r="B189" i="30"/>
  <c r="S188" i="30"/>
  <c r="R188" i="30"/>
  <c r="P188" i="30"/>
  <c r="O188" i="30"/>
  <c r="M188" i="30"/>
  <c r="L188" i="30"/>
  <c r="F188" i="30"/>
  <c r="C188" i="30"/>
  <c r="E188" i="30" s="1"/>
  <c r="B188" i="30"/>
  <c r="S187" i="30"/>
  <c r="R187" i="30"/>
  <c r="P187" i="30"/>
  <c r="O187" i="30"/>
  <c r="M187" i="30"/>
  <c r="L187" i="30"/>
  <c r="F187" i="30"/>
  <c r="E187" i="30"/>
  <c r="C187" i="30"/>
  <c r="G187" i="30" s="1"/>
  <c r="B187" i="30"/>
  <c r="S186" i="30"/>
  <c r="R186" i="30"/>
  <c r="P186" i="30"/>
  <c r="O186" i="30"/>
  <c r="M186" i="30"/>
  <c r="L186" i="30"/>
  <c r="L190" i="30" s="1"/>
  <c r="F186" i="30"/>
  <c r="F190" i="30" s="1"/>
  <c r="C186" i="30"/>
  <c r="G186" i="30" s="1"/>
  <c r="B186" i="30"/>
  <c r="S180" i="30"/>
  <c r="R180" i="30"/>
  <c r="P180" i="30"/>
  <c r="O180" i="30"/>
  <c r="M180" i="30"/>
  <c r="L180" i="30"/>
  <c r="F180" i="30"/>
  <c r="D180" i="30"/>
  <c r="H180" i="30" s="1"/>
  <c r="C180" i="30"/>
  <c r="B180" i="30"/>
  <c r="G179" i="30"/>
  <c r="E179" i="30"/>
  <c r="G178" i="30"/>
  <c r="E178" i="30"/>
  <c r="G177" i="30"/>
  <c r="E177" i="30"/>
  <c r="G176" i="30"/>
  <c r="E176" i="30"/>
  <c r="S170" i="30"/>
  <c r="R170" i="30"/>
  <c r="P170" i="30"/>
  <c r="O170" i="30"/>
  <c r="M170" i="30"/>
  <c r="L170" i="30"/>
  <c r="F170" i="30"/>
  <c r="D170" i="30"/>
  <c r="H170" i="30" s="1"/>
  <c r="C170" i="30"/>
  <c r="B170" i="30"/>
  <c r="G169" i="30"/>
  <c r="E169" i="30"/>
  <c r="G168" i="30"/>
  <c r="E168" i="30"/>
  <c r="G167" i="30"/>
  <c r="E167" i="30"/>
  <c r="G166" i="30"/>
  <c r="E166" i="30"/>
  <c r="S160" i="30"/>
  <c r="R160" i="30"/>
  <c r="P160" i="30"/>
  <c r="O160" i="30"/>
  <c r="M160" i="30"/>
  <c r="L160" i="30"/>
  <c r="F160" i="30"/>
  <c r="D160" i="30"/>
  <c r="H160" i="30" s="1"/>
  <c r="C160" i="30"/>
  <c r="B160" i="30"/>
  <c r="G159" i="30"/>
  <c r="E159" i="30"/>
  <c r="G158" i="30"/>
  <c r="E158" i="30"/>
  <c r="G157" i="30"/>
  <c r="E157" i="30"/>
  <c r="E160" i="30" s="1"/>
  <c r="I160" i="30" s="1"/>
  <c r="G156" i="30"/>
  <c r="E156" i="30"/>
  <c r="D150" i="30"/>
  <c r="H150" i="30" s="1"/>
  <c r="D140" i="30"/>
  <c r="H140" i="30" s="1"/>
  <c r="S139" i="30"/>
  <c r="R139" i="30"/>
  <c r="P139" i="30"/>
  <c r="O139" i="30"/>
  <c r="M139" i="30"/>
  <c r="L139" i="30"/>
  <c r="F139" i="30"/>
  <c r="C139" i="30"/>
  <c r="B139" i="30"/>
  <c r="S138" i="30"/>
  <c r="R138" i="30"/>
  <c r="P138" i="30"/>
  <c r="O138" i="30"/>
  <c r="M138" i="30"/>
  <c r="L138" i="30"/>
  <c r="F138" i="30"/>
  <c r="C138" i="30"/>
  <c r="E138" i="30" s="1"/>
  <c r="B138" i="30"/>
  <c r="S137" i="30"/>
  <c r="R137" i="30"/>
  <c r="P137" i="30"/>
  <c r="O137" i="30"/>
  <c r="M137" i="30"/>
  <c r="L137" i="30"/>
  <c r="F137" i="30"/>
  <c r="C137" i="30"/>
  <c r="B137" i="30"/>
  <c r="S136" i="30"/>
  <c r="R136" i="30"/>
  <c r="P136" i="30"/>
  <c r="O136" i="30"/>
  <c r="M136" i="30"/>
  <c r="L136" i="30"/>
  <c r="L140" i="30" s="1"/>
  <c r="F136" i="30"/>
  <c r="C136" i="30"/>
  <c r="B136" i="30"/>
  <c r="B140" i="30" s="1"/>
  <c r="S130" i="30"/>
  <c r="R130" i="30"/>
  <c r="P130" i="30"/>
  <c r="O130" i="30"/>
  <c r="M130" i="30"/>
  <c r="L130" i="30"/>
  <c r="F130" i="30"/>
  <c r="D130" i="30"/>
  <c r="H130" i="30" s="1"/>
  <c r="C130" i="30"/>
  <c r="B130" i="30"/>
  <c r="G129" i="30"/>
  <c r="E129" i="30"/>
  <c r="G128" i="30"/>
  <c r="E128" i="30"/>
  <c r="G127" i="30"/>
  <c r="E127" i="30"/>
  <c r="G126" i="30"/>
  <c r="E126" i="30"/>
  <c r="S120" i="30"/>
  <c r="R120" i="30"/>
  <c r="P120" i="30"/>
  <c r="O120" i="30"/>
  <c r="M120" i="30"/>
  <c r="L120" i="30"/>
  <c r="F120" i="30"/>
  <c r="D120" i="30"/>
  <c r="H120" i="30" s="1"/>
  <c r="C120" i="30"/>
  <c r="B120" i="30"/>
  <c r="G119" i="30"/>
  <c r="E119" i="30"/>
  <c r="G118" i="30"/>
  <c r="E118" i="30"/>
  <c r="G117" i="30"/>
  <c r="E117" i="30"/>
  <c r="G116" i="30"/>
  <c r="E116" i="30"/>
  <c r="S110" i="30"/>
  <c r="R110" i="30"/>
  <c r="P110" i="30"/>
  <c r="O110" i="30"/>
  <c r="M110" i="30"/>
  <c r="L110" i="30"/>
  <c r="F110" i="30"/>
  <c r="D110" i="30"/>
  <c r="H110" i="30" s="1"/>
  <c r="C110" i="30"/>
  <c r="B110" i="30"/>
  <c r="G109" i="30"/>
  <c r="E109" i="30"/>
  <c r="G108" i="30"/>
  <c r="E108" i="30"/>
  <c r="G107" i="30"/>
  <c r="E107" i="30"/>
  <c r="G106" i="30"/>
  <c r="E106" i="30"/>
  <c r="D100" i="30"/>
  <c r="H100" i="30" s="1"/>
  <c r="H90" i="30"/>
  <c r="D90" i="30"/>
  <c r="S89" i="30"/>
  <c r="S99" i="30" s="1"/>
  <c r="S149" i="30" s="1"/>
  <c r="S199" i="30" s="1"/>
  <c r="R89" i="30"/>
  <c r="P89" i="30"/>
  <c r="O89" i="30"/>
  <c r="M89" i="30"/>
  <c r="L89" i="30"/>
  <c r="F89" i="30"/>
  <c r="C89" i="30"/>
  <c r="B89" i="30"/>
  <c r="S88" i="30"/>
  <c r="R88" i="30"/>
  <c r="R98" i="30" s="1"/>
  <c r="R148" i="30" s="1"/>
  <c r="R198" i="30" s="1"/>
  <c r="P88" i="30"/>
  <c r="O88" i="30"/>
  <c r="O98" i="30" s="1"/>
  <c r="M88" i="30"/>
  <c r="L88" i="30"/>
  <c r="F88" i="30"/>
  <c r="C88" i="30"/>
  <c r="B88" i="30"/>
  <c r="S87" i="30"/>
  <c r="R87" i="30"/>
  <c r="P87" i="30"/>
  <c r="O87" i="30"/>
  <c r="M87" i="30"/>
  <c r="L87" i="30"/>
  <c r="F87" i="30"/>
  <c r="C87" i="30"/>
  <c r="B87" i="30"/>
  <c r="S86" i="30"/>
  <c r="S96" i="30" s="1"/>
  <c r="R86" i="30"/>
  <c r="P86" i="30"/>
  <c r="O86" i="30"/>
  <c r="M86" i="30"/>
  <c r="L86" i="30"/>
  <c r="F86" i="30"/>
  <c r="C86" i="30"/>
  <c r="E86" i="30" s="1"/>
  <c r="B86" i="30"/>
  <c r="S80" i="30"/>
  <c r="R80" i="30"/>
  <c r="P80" i="30"/>
  <c r="O80" i="30"/>
  <c r="M80" i="30"/>
  <c r="L80" i="30"/>
  <c r="F80" i="30"/>
  <c r="D80" i="30"/>
  <c r="H80" i="30" s="1"/>
  <c r="C80" i="30"/>
  <c r="B80" i="30"/>
  <c r="G79" i="30"/>
  <c r="E79" i="30"/>
  <c r="G78" i="30"/>
  <c r="E78" i="30"/>
  <c r="G77" i="30"/>
  <c r="E77" i="30"/>
  <c r="G76" i="30"/>
  <c r="E76" i="30"/>
  <c r="S70" i="30"/>
  <c r="R70" i="30"/>
  <c r="P70" i="30"/>
  <c r="O70" i="30"/>
  <c r="M70" i="30"/>
  <c r="L70" i="30"/>
  <c r="F70" i="30"/>
  <c r="D70" i="30"/>
  <c r="H70" i="30" s="1"/>
  <c r="C70" i="30"/>
  <c r="B70" i="30"/>
  <c r="G69" i="30"/>
  <c r="E69" i="30"/>
  <c r="G68" i="30"/>
  <c r="E68" i="30"/>
  <c r="G67" i="30"/>
  <c r="E67" i="30"/>
  <c r="G66" i="30"/>
  <c r="E66" i="30"/>
  <c r="S60" i="30"/>
  <c r="R60" i="30"/>
  <c r="P60" i="30"/>
  <c r="O60" i="30"/>
  <c r="M60" i="30"/>
  <c r="L60" i="30"/>
  <c r="F60" i="30"/>
  <c r="D60" i="30"/>
  <c r="C60" i="30"/>
  <c r="G60" i="30" s="1"/>
  <c r="B60" i="30"/>
  <c r="G59" i="30"/>
  <c r="E59" i="30"/>
  <c r="G58" i="30"/>
  <c r="E58" i="30"/>
  <c r="G57" i="30"/>
  <c r="E57" i="30"/>
  <c r="G56" i="30"/>
  <c r="E56" i="30"/>
  <c r="D50" i="30"/>
  <c r="S49" i="30"/>
  <c r="R49" i="30"/>
  <c r="P49" i="30"/>
  <c r="O49" i="30"/>
  <c r="O99" i="30" s="1"/>
  <c r="O149" i="30" s="1"/>
  <c r="O199" i="30" s="1"/>
  <c r="M49" i="30"/>
  <c r="L49" i="30"/>
  <c r="C49" i="30"/>
  <c r="B49" i="30"/>
  <c r="S48" i="30"/>
  <c r="R48" i="30"/>
  <c r="P48" i="30"/>
  <c r="O48" i="30"/>
  <c r="M48" i="30"/>
  <c r="M98" i="30" s="1"/>
  <c r="M148" i="30" s="1"/>
  <c r="M198" i="30" s="1"/>
  <c r="L48" i="30"/>
  <c r="C48" i="30"/>
  <c r="B48" i="30"/>
  <c r="S47" i="30"/>
  <c r="R47" i="30"/>
  <c r="P47" i="30"/>
  <c r="O47" i="30"/>
  <c r="O97" i="30" s="1"/>
  <c r="O147" i="30" s="1"/>
  <c r="O197" i="30" s="1"/>
  <c r="M47" i="30"/>
  <c r="L47" i="30"/>
  <c r="C47" i="30"/>
  <c r="B47" i="30"/>
  <c r="S46" i="30"/>
  <c r="R46" i="30"/>
  <c r="R50" i="30" s="1"/>
  <c r="P46" i="30"/>
  <c r="P50" i="30" s="1"/>
  <c r="O46" i="30"/>
  <c r="M46" i="30"/>
  <c r="L46" i="30"/>
  <c r="C46" i="30"/>
  <c r="B46" i="30"/>
  <c r="S40" i="30"/>
  <c r="R40" i="30"/>
  <c r="P40" i="30"/>
  <c r="O40" i="30"/>
  <c r="M40" i="30"/>
  <c r="L40" i="30"/>
  <c r="F40" i="30"/>
  <c r="D40" i="30"/>
  <c r="C40" i="30"/>
  <c r="G40" i="30" s="1"/>
  <c r="B40" i="30"/>
  <c r="G39" i="30"/>
  <c r="E39" i="30"/>
  <c r="G38" i="30"/>
  <c r="E38" i="30"/>
  <c r="G37" i="30"/>
  <c r="E37" i="30"/>
  <c r="G36" i="30"/>
  <c r="E36" i="30"/>
  <c r="E40" i="30" s="1"/>
  <c r="I40" i="30" s="1"/>
  <c r="S30" i="30"/>
  <c r="R30" i="30"/>
  <c r="P30" i="30"/>
  <c r="O30" i="30"/>
  <c r="M30" i="30"/>
  <c r="L30" i="30"/>
  <c r="F30" i="30"/>
  <c r="D30" i="30"/>
  <c r="C30" i="30"/>
  <c r="G30" i="30" s="1"/>
  <c r="B30" i="30"/>
  <c r="G29" i="30"/>
  <c r="E29" i="30"/>
  <c r="G28" i="30"/>
  <c r="E28" i="30"/>
  <c r="G27" i="30"/>
  <c r="E27" i="30"/>
  <c r="G26" i="30"/>
  <c r="E26" i="30"/>
  <c r="S20" i="30"/>
  <c r="R20" i="30"/>
  <c r="P20" i="30"/>
  <c r="O20" i="30"/>
  <c r="M20" i="30"/>
  <c r="L20" i="30"/>
  <c r="D20" i="30"/>
  <c r="C20" i="30"/>
  <c r="B20" i="30"/>
  <c r="E19" i="30"/>
  <c r="E18" i="30"/>
  <c r="E17" i="30"/>
  <c r="V16" i="30"/>
  <c r="E16" i="30"/>
  <c r="S10" i="30"/>
  <c r="R10" i="30"/>
  <c r="P10" i="30"/>
  <c r="O10" i="30"/>
  <c r="M10" i="30"/>
  <c r="L10" i="30"/>
  <c r="I10" i="30"/>
  <c r="H10" i="30"/>
  <c r="F10" i="30"/>
  <c r="D10" i="30"/>
  <c r="C10" i="30"/>
  <c r="G10" i="30" s="1"/>
  <c r="B10" i="30"/>
  <c r="V9" i="30"/>
  <c r="I19" i="30" s="1"/>
  <c r="U9" i="30"/>
  <c r="H19" i="30" s="1"/>
  <c r="J9" i="30"/>
  <c r="G9" i="30"/>
  <c r="K9" i="30" s="1"/>
  <c r="Q9" i="30" s="1"/>
  <c r="E9" i="30"/>
  <c r="V8" i="30"/>
  <c r="X8" i="30" s="1"/>
  <c r="U8" i="30"/>
  <c r="U18" i="30" s="1"/>
  <c r="K8" i="30"/>
  <c r="J8" i="30"/>
  <c r="G8" i="30"/>
  <c r="E8" i="30"/>
  <c r="V7" i="30"/>
  <c r="I17" i="30" s="1"/>
  <c r="U7" i="30"/>
  <c r="J7" i="30"/>
  <c r="G7" i="30"/>
  <c r="K7" i="30" s="1"/>
  <c r="E7" i="30"/>
  <c r="V6" i="30"/>
  <c r="I16" i="30" s="1"/>
  <c r="U6" i="30"/>
  <c r="U16" i="30" s="1"/>
  <c r="J6" i="30"/>
  <c r="G6" i="30"/>
  <c r="K6" i="30" s="1"/>
  <c r="N6" i="30" s="1"/>
  <c r="E6" i="30"/>
  <c r="E60" i="30" l="1"/>
  <c r="I60" i="30" s="1"/>
  <c r="E80" i="30"/>
  <c r="I80" i="30" s="1"/>
  <c r="E30" i="30"/>
  <c r="M97" i="30"/>
  <c r="L50" i="30"/>
  <c r="E49" i="30"/>
  <c r="B99" i="30"/>
  <c r="B486" i="26"/>
  <c r="B525" i="26" s="1"/>
  <c r="B564" i="26" s="1"/>
  <c r="B603" i="26"/>
  <c r="C486" i="5"/>
  <c r="C525" i="5" s="1"/>
  <c r="C564" i="5" s="1"/>
  <c r="C603" i="5"/>
  <c r="B486" i="24"/>
  <c r="B525" i="24" s="1"/>
  <c r="B564" i="24" s="1"/>
  <c r="B603" i="24"/>
  <c r="C486" i="24"/>
  <c r="C525" i="24" s="1"/>
  <c r="C564" i="24" s="1"/>
  <c r="C603" i="24"/>
  <c r="B486" i="25"/>
  <c r="B525" i="25" s="1"/>
  <c r="B564" i="25" s="1"/>
  <c r="B603" i="25"/>
  <c r="C486" i="25"/>
  <c r="C525" i="25" s="1"/>
  <c r="C564" i="25" s="1"/>
  <c r="C603" i="25"/>
  <c r="C448" i="27"/>
  <c r="B292" i="27"/>
  <c r="C292" i="27"/>
  <c r="F448" i="5"/>
  <c r="F448" i="27" s="1"/>
  <c r="D448" i="27"/>
  <c r="D292" i="27"/>
  <c r="F292" i="27"/>
  <c r="B213" i="27"/>
  <c r="B252" i="5"/>
  <c r="B174" i="27"/>
  <c r="B135" i="27"/>
  <c r="B96" i="27"/>
  <c r="C135" i="27"/>
  <c r="C174" i="26"/>
  <c r="C96" i="27"/>
  <c r="E46" i="30"/>
  <c r="E47" i="30"/>
  <c r="G86" i="30"/>
  <c r="S90" i="30"/>
  <c r="O148" i="30"/>
  <c r="O198" i="30" s="1"/>
  <c r="E186" i="30"/>
  <c r="O190" i="30"/>
  <c r="G188" i="30"/>
  <c r="U19" i="30"/>
  <c r="E10" i="30"/>
  <c r="X9" i="30"/>
  <c r="H16" i="30"/>
  <c r="I18" i="30"/>
  <c r="M50" i="30"/>
  <c r="E130" i="30"/>
  <c r="I130" i="30" s="1"/>
  <c r="G138" i="30"/>
  <c r="E170" i="30"/>
  <c r="I170" i="30" s="1"/>
  <c r="E180" i="30"/>
  <c r="I180" i="30" s="1"/>
  <c r="P190" i="30"/>
  <c r="R190" i="30"/>
  <c r="P99" i="30"/>
  <c r="X7" i="30"/>
  <c r="X6" i="30"/>
  <c r="V17" i="30"/>
  <c r="I27" i="30" s="1"/>
  <c r="V18" i="30"/>
  <c r="B97" i="30"/>
  <c r="S97" i="30"/>
  <c r="S147" i="30" s="1"/>
  <c r="S197" i="30" s="1"/>
  <c r="H60" i="30"/>
  <c r="E70" i="30"/>
  <c r="I70" i="30" s="1"/>
  <c r="M90" i="30"/>
  <c r="L97" i="30"/>
  <c r="L147" i="30" s="1"/>
  <c r="L197" i="30" s="1"/>
  <c r="R97" i="30"/>
  <c r="F140" i="30"/>
  <c r="E20" i="30"/>
  <c r="B50" i="30"/>
  <c r="B96" i="30"/>
  <c r="Q7" i="30"/>
  <c r="N7" i="30"/>
  <c r="J10" i="30"/>
  <c r="T8" i="30"/>
  <c r="Q8" i="30"/>
  <c r="I26" i="30"/>
  <c r="F90" i="30"/>
  <c r="T7" i="30"/>
  <c r="N8" i="30"/>
  <c r="H18" i="30"/>
  <c r="V26" i="30"/>
  <c r="C50" i="30"/>
  <c r="P97" i="30"/>
  <c r="P147" i="30" s="1"/>
  <c r="P197" i="30" s="1"/>
  <c r="C99" i="30"/>
  <c r="G89" i="30"/>
  <c r="E89" i="30"/>
  <c r="U17" i="30"/>
  <c r="H17" i="30"/>
  <c r="M147" i="30"/>
  <c r="M197" i="30" s="1"/>
  <c r="M140" i="30"/>
  <c r="O140" i="30"/>
  <c r="G87" i="30"/>
  <c r="E87" i="30"/>
  <c r="C97" i="30"/>
  <c r="M96" i="30"/>
  <c r="T6" i="30"/>
  <c r="Q6" i="30"/>
  <c r="Q10" i="30" s="1"/>
  <c r="H26" i="30"/>
  <c r="U26" i="30"/>
  <c r="O50" i="30"/>
  <c r="O96" i="30"/>
  <c r="O90" i="30"/>
  <c r="E190" i="30"/>
  <c r="I190" i="30" s="1"/>
  <c r="H28" i="30"/>
  <c r="U28" i="30"/>
  <c r="U10" i="30"/>
  <c r="L90" i="30"/>
  <c r="T9" i="30"/>
  <c r="N9" i="30"/>
  <c r="E120" i="30"/>
  <c r="I120" i="30" s="1"/>
  <c r="S146" i="30"/>
  <c r="S140" i="30"/>
  <c r="G139" i="30"/>
  <c r="E139" i="30"/>
  <c r="B98" i="30"/>
  <c r="R99" i="30"/>
  <c r="R96" i="30"/>
  <c r="V19" i="30"/>
  <c r="E48" i="30"/>
  <c r="B90" i="30"/>
  <c r="C98" i="30"/>
  <c r="G88" i="30"/>
  <c r="E88" i="30"/>
  <c r="P98" i="30"/>
  <c r="P148" i="30" s="1"/>
  <c r="P198" i="30" s="1"/>
  <c r="V10" i="30"/>
  <c r="P96" i="30"/>
  <c r="S98" i="30"/>
  <c r="S148" i="30" s="1"/>
  <c r="S198" i="30" s="1"/>
  <c r="L99" i="30"/>
  <c r="L149" i="30" s="1"/>
  <c r="L199" i="30" s="1"/>
  <c r="G137" i="30"/>
  <c r="E137" i="30"/>
  <c r="H40" i="30"/>
  <c r="R90" i="30"/>
  <c r="M99" i="30"/>
  <c r="M149" i="30" s="1"/>
  <c r="M199" i="30" s="1"/>
  <c r="P90" i="30"/>
  <c r="P149" i="30"/>
  <c r="P199" i="30" s="1"/>
  <c r="S50" i="30"/>
  <c r="L98" i="30"/>
  <c r="L148" i="30" s="1"/>
  <c r="L198" i="30" s="1"/>
  <c r="C140" i="30"/>
  <c r="C96" i="30"/>
  <c r="L96" i="30"/>
  <c r="S190" i="30"/>
  <c r="R147" i="30"/>
  <c r="R197" i="30" s="1"/>
  <c r="M190" i="30"/>
  <c r="C90" i="30"/>
  <c r="E110" i="30"/>
  <c r="I110" i="30" s="1"/>
  <c r="G136" i="30"/>
  <c r="E136" i="30"/>
  <c r="E140" i="30" s="1"/>
  <c r="I140" i="30" s="1"/>
  <c r="P140" i="30"/>
  <c r="R149" i="30"/>
  <c r="R199" i="30" s="1"/>
  <c r="B190" i="30"/>
  <c r="R140" i="30"/>
  <c r="C190" i="30"/>
  <c r="D30" i="29"/>
  <c r="D30" i="13"/>
  <c r="D30" i="28"/>
  <c r="D18" i="5" l="1"/>
  <c r="F46" i="30"/>
  <c r="G16" i="30"/>
  <c r="J18" i="30"/>
  <c r="K18" i="30" s="1"/>
  <c r="C148" i="30"/>
  <c r="H29" i="30"/>
  <c r="B149" i="30"/>
  <c r="B252" i="27"/>
  <c r="B291" i="5"/>
  <c r="C174" i="27"/>
  <c r="C213" i="26"/>
  <c r="B146" i="30"/>
  <c r="E50" i="30"/>
  <c r="H20" i="30"/>
  <c r="I28" i="30"/>
  <c r="B148" i="30"/>
  <c r="V28" i="30"/>
  <c r="V27" i="30"/>
  <c r="B147" i="30"/>
  <c r="U29" i="30"/>
  <c r="U39" i="30" s="1"/>
  <c r="E90" i="30"/>
  <c r="I90" i="30" s="1"/>
  <c r="W9" i="30"/>
  <c r="U20" i="30"/>
  <c r="I20" i="30"/>
  <c r="X10" i="30"/>
  <c r="V20" i="30"/>
  <c r="R100" i="30"/>
  <c r="W8" i="30"/>
  <c r="S150" i="30"/>
  <c r="S196" i="30"/>
  <c r="S200" i="30" s="1"/>
  <c r="E99" i="30"/>
  <c r="E97" i="30"/>
  <c r="E98" i="30"/>
  <c r="L100" i="30"/>
  <c r="C100" i="30"/>
  <c r="E96" i="30"/>
  <c r="H38" i="30"/>
  <c r="H48" i="30" s="1"/>
  <c r="U38" i="30"/>
  <c r="C149" i="30"/>
  <c r="J19" i="30"/>
  <c r="K19" i="30" s="1"/>
  <c r="H36" i="30"/>
  <c r="H46" i="30" s="1"/>
  <c r="U36" i="30"/>
  <c r="V36" i="30"/>
  <c r="I36" i="30"/>
  <c r="W7" i="30"/>
  <c r="T10" i="30"/>
  <c r="M146" i="30"/>
  <c r="M100" i="30"/>
  <c r="P100" i="30"/>
  <c r="B100" i="30"/>
  <c r="U27" i="30"/>
  <c r="H27" i="30"/>
  <c r="H30" i="30" s="1"/>
  <c r="I30" i="30"/>
  <c r="W6" i="30"/>
  <c r="P146" i="30"/>
  <c r="R146" i="30"/>
  <c r="C146" i="30"/>
  <c r="B196" i="30"/>
  <c r="C147" i="30"/>
  <c r="L146" i="30"/>
  <c r="V29" i="30"/>
  <c r="I29" i="30"/>
  <c r="O146" i="30"/>
  <c r="O100" i="30"/>
  <c r="S100" i="30"/>
  <c r="N10" i="30"/>
  <c r="E179" i="29"/>
  <c r="E178" i="29"/>
  <c r="E177" i="29"/>
  <c r="E176" i="29"/>
  <c r="E169" i="29"/>
  <c r="E168" i="29"/>
  <c r="E167" i="29"/>
  <c r="E166" i="29"/>
  <c r="E159" i="29"/>
  <c r="E158" i="29"/>
  <c r="E157" i="29"/>
  <c r="E156" i="29"/>
  <c r="E129" i="29"/>
  <c r="E128" i="29"/>
  <c r="E127" i="29"/>
  <c r="E126" i="29"/>
  <c r="E119" i="29"/>
  <c r="E118" i="29"/>
  <c r="E117" i="29"/>
  <c r="E116" i="29"/>
  <c r="E109" i="29"/>
  <c r="E108" i="29"/>
  <c r="E107" i="29"/>
  <c r="E106" i="29"/>
  <c r="E79" i="29"/>
  <c r="E78" i="29"/>
  <c r="E77" i="29"/>
  <c r="E76" i="29"/>
  <c r="E69" i="29"/>
  <c r="E68" i="29"/>
  <c r="E67" i="29"/>
  <c r="E66" i="29"/>
  <c r="E59" i="29"/>
  <c r="E58" i="29"/>
  <c r="E57" i="29"/>
  <c r="E56" i="29"/>
  <c r="E39" i="29"/>
  <c r="E38" i="29"/>
  <c r="E37" i="29"/>
  <c r="E36" i="29"/>
  <c r="E29" i="29"/>
  <c r="E28" i="29"/>
  <c r="E27" i="29"/>
  <c r="E26" i="29"/>
  <c r="E19" i="29"/>
  <c r="E18" i="29"/>
  <c r="E17" i="29"/>
  <c r="E16" i="29"/>
  <c r="E9" i="29"/>
  <c r="E8" i="29"/>
  <c r="E7" i="29"/>
  <c r="E6" i="29"/>
  <c r="E199" i="28"/>
  <c r="E189" i="28"/>
  <c r="E179" i="28"/>
  <c r="E178" i="28"/>
  <c r="E177" i="28"/>
  <c r="E176" i="28"/>
  <c r="E169" i="28"/>
  <c r="E168" i="28"/>
  <c r="E167" i="28"/>
  <c r="E166" i="28"/>
  <c r="E159" i="28"/>
  <c r="E158" i="28"/>
  <c r="E157" i="28"/>
  <c r="E156" i="28"/>
  <c r="E149" i="28"/>
  <c r="E139" i="28"/>
  <c r="E129" i="28"/>
  <c r="E128" i="28"/>
  <c r="E127" i="28"/>
  <c r="E126" i="28"/>
  <c r="E119" i="28"/>
  <c r="E118" i="28"/>
  <c r="E117" i="28"/>
  <c r="E116" i="28"/>
  <c r="E109" i="28"/>
  <c r="E108" i="28"/>
  <c r="E107" i="28"/>
  <c r="E106" i="28"/>
  <c r="E99" i="28"/>
  <c r="E89" i="28"/>
  <c r="E79" i="28"/>
  <c r="E78" i="28"/>
  <c r="E77" i="28"/>
  <c r="E76" i="28"/>
  <c r="E69" i="28"/>
  <c r="E68" i="28"/>
  <c r="E67" i="28"/>
  <c r="E66" i="28"/>
  <c r="E59" i="28"/>
  <c r="E58" i="28"/>
  <c r="E57" i="28"/>
  <c r="E56" i="28"/>
  <c r="E39" i="28"/>
  <c r="E38" i="28"/>
  <c r="E37" i="28"/>
  <c r="E36" i="28"/>
  <c r="E29" i="28"/>
  <c r="E28" i="28"/>
  <c r="E27" i="28"/>
  <c r="E26" i="28"/>
  <c r="E7" i="28"/>
  <c r="E8" i="28"/>
  <c r="E9" i="28"/>
  <c r="E6" i="28"/>
  <c r="E17" i="28"/>
  <c r="E18" i="28"/>
  <c r="E19" i="28"/>
  <c r="E16" i="28"/>
  <c r="CQ149" i="18" l="1"/>
  <c r="CQ153" i="18"/>
  <c r="CQ157" i="18"/>
  <c r="CQ152" i="3"/>
  <c r="CQ156" i="3"/>
  <c r="CQ150" i="18"/>
  <c r="CQ154" i="18"/>
  <c r="CQ149" i="3"/>
  <c r="CQ153" i="3"/>
  <c r="CQ157" i="3"/>
  <c r="CQ151" i="18"/>
  <c r="CQ155" i="18"/>
  <c r="CQ150" i="3"/>
  <c r="CQ154" i="3"/>
  <c r="CQ152" i="18"/>
  <c r="CQ156" i="18"/>
  <c r="CQ151" i="3"/>
  <c r="CQ155" i="3"/>
  <c r="CT150" i="18"/>
  <c r="CT154" i="18"/>
  <c r="CT149" i="3"/>
  <c r="CT153" i="3"/>
  <c r="CT157" i="3"/>
  <c r="CT154" i="3"/>
  <c r="CT151" i="18"/>
  <c r="CT155" i="18"/>
  <c r="CT150" i="3"/>
  <c r="CT152" i="18"/>
  <c r="CT156" i="18"/>
  <c r="CT151" i="3"/>
  <c r="CT155" i="3"/>
  <c r="CT149" i="18"/>
  <c r="CT153" i="18"/>
  <c r="CT157" i="18"/>
  <c r="CT152" i="3"/>
  <c r="CT156" i="3"/>
  <c r="DA150" i="18"/>
  <c r="DA154" i="18"/>
  <c r="DA149" i="3"/>
  <c r="DA153" i="3"/>
  <c r="DA157" i="3"/>
  <c r="DA155" i="3"/>
  <c r="DA151" i="18"/>
  <c r="DA155" i="18"/>
  <c r="DA150" i="3"/>
  <c r="DA152" i="18"/>
  <c r="DA156" i="18"/>
  <c r="DA151" i="3"/>
  <c r="DA149" i="18"/>
  <c r="DA153" i="18"/>
  <c r="DA157" i="18"/>
  <c r="DA152" i="3"/>
  <c r="DA156" i="3"/>
  <c r="DA154" i="3"/>
  <c r="E19" i="13"/>
  <c r="CR152" i="18"/>
  <c r="CR156" i="18"/>
  <c r="CR151" i="3"/>
  <c r="CR155" i="3"/>
  <c r="CR156" i="3"/>
  <c r="CR149" i="18"/>
  <c r="CR153" i="18"/>
  <c r="CR157" i="18"/>
  <c r="CR152" i="3"/>
  <c r="CR150" i="18"/>
  <c r="CR154" i="18"/>
  <c r="CR149" i="3"/>
  <c r="CR153" i="3"/>
  <c r="CR151" i="18"/>
  <c r="CR155" i="18"/>
  <c r="CR150" i="3"/>
  <c r="CR154" i="3"/>
  <c r="CR157" i="3"/>
  <c r="DC152" i="18"/>
  <c r="DC156" i="18"/>
  <c r="DC151" i="3"/>
  <c r="DC155" i="3"/>
  <c r="DC156" i="3"/>
  <c r="DC149" i="18"/>
  <c r="DC153" i="18"/>
  <c r="DC157" i="18"/>
  <c r="DC152" i="3"/>
  <c r="DC157" i="3"/>
  <c r="DC150" i="18"/>
  <c r="DC154" i="18"/>
  <c r="DC149" i="3"/>
  <c r="DC153" i="3"/>
  <c r="DC151" i="18"/>
  <c r="DC155" i="18"/>
  <c r="DC150" i="3"/>
  <c r="DC154" i="3"/>
  <c r="DB149" i="18"/>
  <c r="DB153" i="18"/>
  <c r="DB157" i="18"/>
  <c r="DB152" i="3"/>
  <c r="DB156" i="3"/>
  <c r="DB153" i="3"/>
  <c r="DB157" i="3"/>
  <c r="DB154" i="3"/>
  <c r="DB150" i="18"/>
  <c r="DB154" i="18"/>
  <c r="DB149" i="3"/>
  <c r="DB151" i="18"/>
  <c r="DB155" i="18"/>
  <c r="DB150" i="3"/>
  <c r="DB152" i="18"/>
  <c r="DB156" i="18"/>
  <c r="DB151" i="3"/>
  <c r="DB155" i="3"/>
  <c r="CS151" i="18"/>
  <c r="CS155" i="18"/>
  <c r="CS150" i="3"/>
  <c r="CS154" i="3"/>
  <c r="CS152" i="18"/>
  <c r="CS156" i="18"/>
  <c r="CS151" i="3"/>
  <c r="CS155" i="3"/>
  <c r="CS156" i="3"/>
  <c r="CS149" i="18"/>
  <c r="CS153" i="18"/>
  <c r="CS157" i="18"/>
  <c r="CS152" i="3"/>
  <c r="CS150" i="18"/>
  <c r="CS154" i="18"/>
  <c r="CS149" i="3"/>
  <c r="CS153" i="3"/>
  <c r="CS157" i="3"/>
  <c r="CV149" i="18"/>
  <c r="CV153" i="18"/>
  <c r="CV157" i="18"/>
  <c r="CV152" i="3"/>
  <c r="CV156" i="3"/>
  <c r="CV150" i="18"/>
  <c r="CV154" i="18"/>
  <c r="CV149" i="3"/>
  <c r="CV151" i="18"/>
  <c r="CV155" i="18"/>
  <c r="CV150" i="3"/>
  <c r="CV154" i="3"/>
  <c r="CV152" i="18"/>
  <c r="CV156" i="18"/>
  <c r="CV151" i="3"/>
  <c r="CV155" i="3"/>
  <c r="CY155" i="3" s="1"/>
  <c r="CV153" i="3"/>
  <c r="CV157" i="3"/>
  <c r="CW152" i="18"/>
  <c r="CW156" i="18"/>
  <c r="CW151" i="3"/>
  <c r="CW155" i="3"/>
  <c r="CW157" i="3"/>
  <c r="CW149" i="18"/>
  <c r="CW153" i="18"/>
  <c r="CW157" i="18"/>
  <c r="CW152" i="3"/>
  <c r="CW150" i="18"/>
  <c r="CW154" i="18"/>
  <c r="CW149" i="3"/>
  <c r="CW153" i="3"/>
  <c r="CW151" i="18"/>
  <c r="CW155" i="18"/>
  <c r="CW150" i="3"/>
  <c r="CW154" i="3"/>
  <c r="CW156" i="3"/>
  <c r="CX151" i="18"/>
  <c r="CX155" i="18"/>
  <c r="CX150" i="3"/>
  <c r="CX154" i="3"/>
  <c r="CX156" i="3"/>
  <c r="CX152" i="18"/>
  <c r="CX156" i="18"/>
  <c r="CX151" i="3"/>
  <c r="CX149" i="18"/>
  <c r="CX153" i="18"/>
  <c r="CX157" i="18"/>
  <c r="CX152" i="3"/>
  <c r="CX150" i="18"/>
  <c r="CX154" i="18"/>
  <c r="CX149" i="3"/>
  <c r="CX153" i="3"/>
  <c r="CX157" i="3"/>
  <c r="CX155" i="3"/>
  <c r="DF151" i="18"/>
  <c r="DF155" i="18"/>
  <c r="DF150" i="3"/>
  <c r="DF154" i="3"/>
  <c r="DF155" i="3"/>
  <c r="DF152" i="18"/>
  <c r="DF156" i="18"/>
  <c r="DF151" i="3"/>
  <c r="DF149" i="18"/>
  <c r="DF153" i="18"/>
  <c r="DF157" i="18"/>
  <c r="DF152" i="3"/>
  <c r="DF156" i="3"/>
  <c r="DF150" i="18"/>
  <c r="DI150" i="18" s="1"/>
  <c r="DF154" i="18"/>
  <c r="DF149" i="3"/>
  <c r="DF153" i="3"/>
  <c r="DF157" i="3"/>
  <c r="DG150" i="18"/>
  <c r="DG154" i="18"/>
  <c r="DG149" i="3"/>
  <c r="DG153" i="3"/>
  <c r="DG157" i="3"/>
  <c r="DG154" i="3"/>
  <c r="DG151" i="18"/>
  <c r="DG155" i="18"/>
  <c r="DG150" i="3"/>
  <c r="DG152" i="18"/>
  <c r="DG156" i="18"/>
  <c r="DG151" i="3"/>
  <c r="DG149" i="18"/>
  <c r="DG153" i="18"/>
  <c r="DG157" i="18"/>
  <c r="DG152" i="3"/>
  <c r="DG156" i="3"/>
  <c r="DG155" i="3"/>
  <c r="DH149" i="18"/>
  <c r="DH153" i="18"/>
  <c r="DH157" i="18"/>
  <c r="DH152" i="3"/>
  <c r="DH156" i="3"/>
  <c r="DI156" i="3" s="1"/>
  <c r="DH157" i="3"/>
  <c r="DH150" i="18"/>
  <c r="DH154" i="18"/>
  <c r="DH149" i="3"/>
  <c r="DH153" i="3"/>
  <c r="DH151" i="18"/>
  <c r="DH155" i="18"/>
  <c r="DH150" i="3"/>
  <c r="DH152" i="18"/>
  <c r="DH156" i="18"/>
  <c r="DH151" i="3"/>
  <c r="DH155" i="3"/>
  <c r="DH154" i="3"/>
  <c r="CD149" i="18"/>
  <c r="CD153" i="18"/>
  <c r="CD149" i="3"/>
  <c r="CD153" i="3"/>
  <c r="CD157" i="3"/>
  <c r="CD150" i="18"/>
  <c r="CD154" i="18"/>
  <c r="CD157" i="18"/>
  <c r="CD150" i="3"/>
  <c r="CD154" i="3"/>
  <c r="CD151" i="18"/>
  <c r="CD155" i="18"/>
  <c r="CD151" i="3"/>
  <c r="CD155" i="3"/>
  <c r="CD152" i="18"/>
  <c r="CD156" i="18"/>
  <c r="CD152" i="3"/>
  <c r="CD156" i="3"/>
  <c r="CE152" i="18"/>
  <c r="CE156" i="18"/>
  <c r="CE152" i="3"/>
  <c r="CE156" i="3"/>
  <c r="CE149" i="18"/>
  <c r="CE153" i="18"/>
  <c r="CE149" i="3"/>
  <c r="CE153" i="3"/>
  <c r="CE157" i="3"/>
  <c r="CE150" i="18"/>
  <c r="CE154" i="18"/>
  <c r="CE157" i="18"/>
  <c r="CE150" i="3"/>
  <c r="CE154" i="3"/>
  <c r="CE151" i="18"/>
  <c r="CE155" i="18"/>
  <c r="CE151" i="3"/>
  <c r="CE155" i="3"/>
  <c r="BT152" i="18"/>
  <c r="BT156" i="18"/>
  <c r="BT152" i="3"/>
  <c r="BT156" i="3"/>
  <c r="BT149" i="18"/>
  <c r="BT153" i="18"/>
  <c r="BT149" i="3"/>
  <c r="BT153" i="3"/>
  <c r="BT157" i="3"/>
  <c r="BT150" i="18"/>
  <c r="BT154" i="18"/>
  <c r="BT157" i="18"/>
  <c r="BT150" i="3"/>
  <c r="BT154" i="3"/>
  <c r="BT151" i="18"/>
  <c r="BT155" i="18"/>
  <c r="BT151" i="3"/>
  <c r="BT155" i="3"/>
  <c r="BW149" i="18"/>
  <c r="BW153" i="18"/>
  <c r="BW149" i="3"/>
  <c r="BW153" i="3"/>
  <c r="BW157" i="3"/>
  <c r="BW150" i="18"/>
  <c r="BW154" i="18"/>
  <c r="BW157" i="18"/>
  <c r="BW150" i="3"/>
  <c r="BW154" i="3"/>
  <c r="BW151" i="18"/>
  <c r="BW155" i="18"/>
  <c r="BW151" i="3"/>
  <c r="BW155" i="3"/>
  <c r="BW152" i="18"/>
  <c r="BW156" i="18"/>
  <c r="BW152" i="3"/>
  <c r="BW156" i="3"/>
  <c r="BY152" i="18"/>
  <c r="BY156" i="18"/>
  <c r="BY152" i="3"/>
  <c r="BY156" i="3"/>
  <c r="BY149" i="18"/>
  <c r="BY153" i="18"/>
  <c r="BY149" i="3"/>
  <c r="BY153" i="3"/>
  <c r="BY157" i="3"/>
  <c r="BY150" i="18"/>
  <c r="BY154" i="18"/>
  <c r="BY157" i="18"/>
  <c r="BY150" i="3"/>
  <c r="BY154" i="3"/>
  <c r="BY151" i="18"/>
  <c r="BY155" i="18"/>
  <c r="BY151" i="3"/>
  <c r="BY155" i="3"/>
  <c r="CA150" i="18"/>
  <c r="CA154" i="18"/>
  <c r="CA157" i="18"/>
  <c r="CA150" i="3"/>
  <c r="CA154" i="3"/>
  <c r="CA151" i="18"/>
  <c r="CA155" i="18"/>
  <c r="CA151" i="3"/>
  <c r="CA155" i="3"/>
  <c r="CA152" i="18"/>
  <c r="CA156" i="18"/>
  <c r="CA152" i="3"/>
  <c r="CA156" i="3"/>
  <c r="CA149" i="18"/>
  <c r="CA153" i="18"/>
  <c r="CA149" i="3"/>
  <c r="CA153" i="3"/>
  <c r="CA157" i="3"/>
  <c r="CI150" i="18"/>
  <c r="CI154" i="18"/>
  <c r="CI157" i="18"/>
  <c r="CI150" i="3"/>
  <c r="CI154" i="3"/>
  <c r="CI151" i="18"/>
  <c r="CI155" i="18"/>
  <c r="CI151" i="3"/>
  <c r="CI155" i="3"/>
  <c r="CI152" i="18"/>
  <c r="CI156" i="18"/>
  <c r="CI152" i="3"/>
  <c r="CI156" i="3"/>
  <c r="CI149" i="18"/>
  <c r="CI153" i="18"/>
  <c r="CI149" i="3"/>
  <c r="CI153" i="3"/>
  <c r="CI157" i="3"/>
  <c r="CJ149" i="18"/>
  <c r="CJ153" i="18"/>
  <c r="CJ149" i="3"/>
  <c r="CJ153" i="3"/>
  <c r="CJ157" i="3"/>
  <c r="CJ150" i="18"/>
  <c r="CJ154" i="18"/>
  <c r="CJ157" i="18"/>
  <c r="CJ150" i="3"/>
  <c r="CJ154" i="3"/>
  <c r="CJ151" i="18"/>
  <c r="CJ155" i="18"/>
  <c r="CJ151" i="3"/>
  <c r="CJ155" i="3"/>
  <c r="CJ152" i="18"/>
  <c r="CJ156" i="18"/>
  <c r="CJ152" i="3"/>
  <c r="CJ156" i="3"/>
  <c r="CK152" i="18"/>
  <c r="CK156" i="18"/>
  <c r="CK152" i="3"/>
  <c r="CK156" i="3"/>
  <c r="CK149" i="18"/>
  <c r="CK153" i="18"/>
  <c r="CK149" i="3"/>
  <c r="CK153" i="3"/>
  <c r="CK157" i="3"/>
  <c r="CK150" i="18"/>
  <c r="CK154" i="18"/>
  <c r="CK157" i="18"/>
  <c r="CK150" i="3"/>
  <c r="CK154" i="3"/>
  <c r="CK151" i="18"/>
  <c r="CK155" i="18"/>
  <c r="CK151" i="3"/>
  <c r="CK155" i="3"/>
  <c r="CF151" i="18"/>
  <c r="CF155" i="18"/>
  <c r="CF151" i="3"/>
  <c r="CF155" i="3"/>
  <c r="CF152" i="18"/>
  <c r="CF156" i="18"/>
  <c r="CF152" i="3"/>
  <c r="CF156" i="3"/>
  <c r="CF149" i="18"/>
  <c r="CF153" i="18"/>
  <c r="CF149" i="3"/>
  <c r="CF153" i="3"/>
  <c r="CF157" i="3"/>
  <c r="CF150" i="18"/>
  <c r="CF154" i="18"/>
  <c r="CF157" i="18"/>
  <c r="CF150" i="3"/>
  <c r="CF154" i="3"/>
  <c r="BU151" i="18"/>
  <c r="BU155" i="18"/>
  <c r="BU151" i="3"/>
  <c r="BU155" i="3"/>
  <c r="BU152" i="18"/>
  <c r="BU156" i="18"/>
  <c r="BU152" i="3"/>
  <c r="BU156" i="3"/>
  <c r="BU149" i="18"/>
  <c r="BU153" i="18"/>
  <c r="BU149" i="3"/>
  <c r="BU153" i="3"/>
  <c r="BU157" i="3"/>
  <c r="BU150" i="18"/>
  <c r="BU154" i="18"/>
  <c r="BU157" i="18"/>
  <c r="BX157" i="18" s="1"/>
  <c r="BU150" i="3"/>
  <c r="BU154" i="3"/>
  <c r="BV150" i="18"/>
  <c r="BV154" i="18"/>
  <c r="BV157" i="18"/>
  <c r="BV150" i="3"/>
  <c r="BV154" i="3"/>
  <c r="BV151" i="18"/>
  <c r="BV155" i="18"/>
  <c r="BV151" i="3"/>
  <c r="BV155" i="3"/>
  <c r="BV152" i="18"/>
  <c r="BV156" i="18"/>
  <c r="BV152" i="3"/>
  <c r="BV156" i="3"/>
  <c r="BV149" i="18"/>
  <c r="BV153" i="18"/>
  <c r="BV149" i="3"/>
  <c r="BV153" i="3"/>
  <c r="BV157" i="3"/>
  <c r="BZ151" i="18"/>
  <c r="BZ155" i="18"/>
  <c r="BZ151" i="3"/>
  <c r="BZ155" i="3"/>
  <c r="BZ152" i="18"/>
  <c r="BZ156" i="18"/>
  <c r="BZ152" i="3"/>
  <c r="BZ156" i="3"/>
  <c r="BZ149" i="18"/>
  <c r="BZ153" i="18"/>
  <c r="BZ149" i="3"/>
  <c r="BZ153" i="3"/>
  <c r="BZ157" i="3"/>
  <c r="BZ150" i="18"/>
  <c r="BZ154" i="18"/>
  <c r="BZ157" i="18"/>
  <c r="BZ150" i="3"/>
  <c r="BZ154" i="3"/>
  <c r="AY152" i="18"/>
  <c r="AY156" i="18"/>
  <c r="AY151" i="3"/>
  <c r="AY155" i="3"/>
  <c r="AY149" i="18"/>
  <c r="AY153" i="18"/>
  <c r="AY157" i="18"/>
  <c r="AY152" i="3"/>
  <c r="AY156" i="3"/>
  <c r="AY150" i="18"/>
  <c r="AY154" i="18"/>
  <c r="AY149" i="3"/>
  <c r="AY153" i="3"/>
  <c r="AY157" i="3"/>
  <c r="AY151" i="18"/>
  <c r="AY155" i="18"/>
  <c r="AY150" i="3"/>
  <c r="AY154" i="3"/>
  <c r="BB150" i="18"/>
  <c r="BB154" i="18"/>
  <c r="BB149" i="3"/>
  <c r="BB153" i="3"/>
  <c r="BB157" i="3"/>
  <c r="BB151" i="18"/>
  <c r="BB155" i="18"/>
  <c r="BB150" i="3"/>
  <c r="BB154" i="3"/>
  <c r="BB152" i="18"/>
  <c r="BB156" i="18"/>
  <c r="BB151" i="3"/>
  <c r="BB155" i="3"/>
  <c r="BB149" i="18"/>
  <c r="BB153" i="18"/>
  <c r="BB157" i="18"/>
  <c r="BB152" i="3"/>
  <c r="BB156" i="3"/>
  <c r="AW150" i="18"/>
  <c r="AW154" i="18"/>
  <c r="AW149" i="3"/>
  <c r="AW153" i="3"/>
  <c r="AW157" i="3"/>
  <c r="AW151" i="18"/>
  <c r="AW155" i="18"/>
  <c r="AW150" i="3"/>
  <c r="AW154" i="3"/>
  <c r="AW152" i="18"/>
  <c r="AW156" i="18"/>
  <c r="AW151" i="3"/>
  <c r="AW155" i="3"/>
  <c r="AW149" i="18"/>
  <c r="AW153" i="18"/>
  <c r="AW157" i="18"/>
  <c r="AW152" i="3"/>
  <c r="AW156" i="3"/>
  <c r="BI149" i="18"/>
  <c r="BI153" i="18"/>
  <c r="BI157" i="18"/>
  <c r="BI152" i="3"/>
  <c r="BI156" i="3"/>
  <c r="BI150" i="18"/>
  <c r="BI154" i="18"/>
  <c r="BI149" i="3"/>
  <c r="BI153" i="3"/>
  <c r="BI157" i="3"/>
  <c r="BI151" i="18"/>
  <c r="BI155" i="18"/>
  <c r="BI150" i="3"/>
  <c r="BI154" i="3"/>
  <c r="BI152" i="18"/>
  <c r="BI156" i="18"/>
  <c r="BI151" i="3"/>
  <c r="BI155" i="3"/>
  <c r="BC149" i="18"/>
  <c r="BC153" i="18"/>
  <c r="BC157" i="18"/>
  <c r="BC152" i="3"/>
  <c r="BC156" i="3"/>
  <c r="BC150" i="18"/>
  <c r="BC154" i="18"/>
  <c r="BC149" i="3"/>
  <c r="BC153" i="3"/>
  <c r="BC157" i="3"/>
  <c r="BC151" i="18"/>
  <c r="BC155" i="18"/>
  <c r="BC150" i="3"/>
  <c r="BC154" i="3"/>
  <c r="BC152" i="18"/>
  <c r="BC156" i="18"/>
  <c r="BC151" i="3"/>
  <c r="BC155" i="3"/>
  <c r="BM151" i="18"/>
  <c r="BM155" i="18"/>
  <c r="BM150" i="3"/>
  <c r="BM154" i="3"/>
  <c r="BM152" i="18"/>
  <c r="BM156" i="18"/>
  <c r="BM151" i="3"/>
  <c r="BM155" i="3"/>
  <c r="BM149" i="18"/>
  <c r="BM153" i="18"/>
  <c r="BM157" i="18"/>
  <c r="BM152" i="3"/>
  <c r="BM156" i="3"/>
  <c r="BM150" i="18"/>
  <c r="BM154" i="18"/>
  <c r="BM149" i="3"/>
  <c r="BM153" i="3"/>
  <c r="BM157" i="3"/>
  <c r="AZ151" i="18"/>
  <c r="AZ155" i="18"/>
  <c r="AZ150" i="3"/>
  <c r="AZ154" i="3"/>
  <c r="AZ152" i="18"/>
  <c r="AZ156" i="18"/>
  <c r="AZ151" i="3"/>
  <c r="AZ155" i="3"/>
  <c r="AZ149" i="18"/>
  <c r="AZ153" i="18"/>
  <c r="AZ157" i="18"/>
  <c r="AZ152" i="3"/>
  <c r="AZ156" i="3"/>
  <c r="AZ150" i="18"/>
  <c r="AZ154" i="18"/>
  <c r="AZ149" i="3"/>
  <c r="AZ153" i="3"/>
  <c r="AZ157" i="3"/>
  <c r="BD152" i="18"/>
  <c r="BD156" i="18"/>
  <c r="BD151" i="3"/>
  <c r="BD155" i="3"/>
  <c r="BD149" i="18"/>
  <c r="BD153" i="18"/>
  <c r="BD157" i="18"/>
  <c r="BD152" i="3"/>
  <c r="BD156" i="3"/>
  <c r="BD150" i="18"/>
  <c r="BD154" i="18"/>
  <c r="BD149" i="3"/>
  <c r="BD153" i="3"/>
  <c r="BD157" i="3"/>
  <c r="BD151" i="18"/>
  <c r="BD155" i="18"/>
  <c r="BD150" i="3"/>
  <c r="BD154" i="3"/>
  <c r="BL152" i="18"/>
  <c r="BL156" i="18"/>
  <c r="BL151" i="3"/>
  <c r="BL155" i="3"/>
  <c r="BL149" i="18"/>
  <c r="BL153" i="18"/>
  <c r="BL157" i="18"/>
  <c r="BL152" i="3"/>
  <c r="BL156" i="3"/>
  <c r="BL150" i="18"/>
  <c r="BL154" i="18"/>
  <c r="BL149" i="3"/>
  <c r="BL153" i="3"/>
  <c r="BL157" i="3"/>
  <c r="BL151" i="18"/>
  <c r="BL155" i="18"/>
  <c r="BL150" i="3"/>
  <c r="BL154" i="3"/>
  <c r="BO154" i="3" s="1"/>
  <c r="BN150" i="18"/>
  <c r="BN154" i="18"/>
  <c r="BN149" i="3"/>
  <c r="BN153" i="3"/>
  <c r="BN157" i="3"/>
  <c r="BN151" i="18"/>
  <c r="BN155" i="18"/>
  <c r="BO155" i="18" s="1"/>
  <c r="BN150" i="3"/>
  <c r="BN154" i="3"/>
  <c r="BN152" i="18"/>
  <c r="BN156" i="18"/>
  <c r="BN151" i="3"/>
  <c r="BN155" i="3"/>
  <c r="BN149" i="18"/>
  <c r="BN153" i="18"/>
  <c r="BN157" i="18"/>
  <c r="BN152" i="3"/>
  <c r="BN156" i="3"/>
  <c r="E17" i="13"/>
  <c r="AX149" i="18"/>
  <c r="BA149" i="18" s="1"/>
  <c r="AX153" i="18"/>
  <c r="BA153" i="18" s="1"/>
  <c r="AX157" i="18"/>
  <c r="AX152" i="3"/>
  <c r="BA152" i="3" s="1"/>
  <c r="AX156" i="3"/>
  <c r="BA156" i="3" s="1"/>
  <c r="AX150" i="18"/>
  <c r="BA150" i="18" s="1"/>
  <c r="AX154" i="18"/>
  <c r="AX149" i="3"/>
  <c r="BA149" i="3" s="1"/>
  <c r="AX153" i="3"/>
  <c r="BA153" i="3" s="1"/>
  <c r="AX157" i="3"/>
  <c r="BA157" i="3" s="1"/>
  <c r="AX151" i="18"/>
  <c r="AX155" i="18"/>
  <c r="BA155" i="18" s="1"/>
  <c r="AX150" i="3"/>
  <c r="BA150" i="3" s="1"/>
  <c r="AX154" i="3"/>
  <c r="BA154" i="3" s="1"/>
  <c r="AX152" i="18"/>
  <c r="BA152" i="18" s="1"/>
  <c r="AX156" i="18"/>
  <c r="BA156" i="18" s="1"/>
  <c r="AX151" i="3"/>
  <c r="BA151" i="3" s="1"/>
  <c r="AX155" i="3"/>
  <c r="BA155" i="3" s="1"/>
  <c r="BG151" i="18"/>
  <c r="BG155" i="18"/>
  <c r="BG150" i="3"/>
  <c r="BG154" i="3"/>
  <c r="BG152" i="18"/>
  <c r="BG156" i="18"/>
  <c r="BG151" i="3"/>
  <c r="BG155" i="3"/>
  <c r="BG149" i="18"/>
  <c r="BG153" i="18"/>
  <c r="BG157" i="18"/>
  <c r="BG152" i="3"/>
  <c r="BG156" i="3"/>
  <c r="BG150" i="18"/>
  <c r="BG154" i="18"/>
  <c r="BG149" i="3"/>
  <c r="BG153" i="3"/>
  <c r="BG157" i="3"/>
  <c r="BH150" i="18"/>
  <c r="BH154" i="18"/>
  <c r="BH149" i="3"/>
  <c r="BH153" i="3"/>
  <c r="BH157" i="3"/>
  <c r="BH151" i="18"/>
  <c r="BH155" i="18"/>
  <c r="BH150" i="3"/>
  <c r="BH154" i="3"/>
  <c r="BH152" i="18"/>
  <c r="BH156" i="18"/>
  <c r="BH151" i="3"/>
  <c r="BH155" i="3"/>
  <c r="BH149" i="18"/>
  <c r="BH153" i="18"/>
  <c r="BH157" i="18"/>
  <c r="BH152" i="3"/>
  <c r="BH156" i="3"/>
  <c r="AA149" i="18"/>
  <c r="AA154" i="18"/>
  <c r="AA156" i="18"/>
  <c r="AA150" i="18"/>
  <c r="AA153" i="18"/>
  <c r="AA151" i="18"/>
  <c r="AA152" i="18"/>
  <c r="AA155" i="18"/>
  <c r="AA157" i="18"/>
  <c r="AA151" i="3"/>
  <c r="AA155" i="3"/>
  <c r="AA150" i="3"/>
  <c r="AA152" i="3"/>
  <c r="AA154" i="3"/>
  <c r="AA156" i="3"/>
  <c r="AA149" i="3"/>
  <c r="AA153" i="3"/>
  <c r="AA157" i="3"/>
  <c r="Z150" i="18"/>
  <c r="DN150" i="18" s="1"/>
  <c r="Z152" i="18"/>
  <c r="DN152" i="18" s="1"/>
  <c r="Z149" i="18"/>
  <c r="Z151" i="18"/>
  <c r="DN151" i="18" s="1"/>
  <c r="Z153" i="18"/>
  <c r="Z155" i="18"/>
  <c r="DN155" i="18" s="1"/>
  <c r="Z157" i="18"/>
  <c r="DN157" i="18" s="1"/>
  <c r="Z154" i="18"/>
  <c r="DN154" i="18" s="1"/>
  <c r="Z156" i="18"/>
  <c r="Z152" i="3"/>
  <c r="DN152" i="3" s="1"/>
  <c r="Z150" i="3"/>
  <c r="Z154" i="3"/>
  <c r="DN154" i="3" s="1"/>
  <c r="Z149" i="3"/>
  <c r="Z151" i="3"/>
  <c r="DN151" i="3" s="1"/>
  <c r="Z153" i="3"/>
  <c r="DN153" i="3" s="1"/>
  <c r="Z155" i="3"/>
  <c r="DN155" i="3" s="1"/>
  <c r="Z157" i="3"/>
  <c r="Z156" i="3"/>
  <c r="DN156" i="3" s="1"/>
  <c r="AB149" i="18"/>
  <c r="DP149" i="18" s="1"/>
  <c r="AB151" i="18"/>
  <c r="DP151" i="18" s="1"/>
  <c r="AB153" i="18"/>
  <c r="DP153" i="18" s="1"/>
  <c r="AB150" i="18"/>
  <c r="DP150" i="18" s="1"/>
  <c r="AB154" i="18"/>
  <c r="AB156" i="18"/>
  <c r="DP156" i="18" s="1"/>
  <c r="AB152" i="18"/>
  <c r="DP152" i="18" s="1"/>
  <c r="AB155" i="18"/>
  <c r="DP155" i="18" s="1"/>
  <c r="AB157" i="18"/>
  <c r="DP157" i="18" s="1"/>
  <c r="AB152" i="3"/>
  <c r="DP152" i="3" s="1"/>
  <c r="AB154" i="3"/>
  <c r="DP154" i="3" s="1"/>
  <c r="AB157" i="3"/>
  <c r="DP157" i="3" s="1"/>
  <c r="AB149" i="3"/>
  <c r="DP149" i="3" s="1"/>
  <c r="AB151" i="3"/>
  <c r="DP151" i="3" s="1"/>
  <c r="AB153" i="3"/>
  <c r="DP153" i="3" s="1"/>
  <c r="AB155" i="3"/>
  <c r="DP155" i="3" s="1"/>
  <c r="AB150" i="3"/>
  <c r="DP150" i="3" s="1"/>
  <c r="AB156" i="3"/>
  <c r="DP156" i="3" s="1"/>
  <c r="AC149" i="18"/>
  <c r="DQ149" i="18" s="1"/>
  <c r="AC150" i="18"/>
  <c r="DQ150" i="18" s="1"/>
  <c r="AC152" i="18"/>
  <c r="DQ152" i="18" s="1"/>
  <c r="AC155" i="18"/>
  <c r="DQ155" i="18" s="1"/>
  <c r="AC157" i="18"/>
  <c r="DQ157" i="18" s="1"/>
  <c r="AC153" i="18"/>
  <c r="DQ153" i="18" s="1"/>
  <c r="AC154" i="18"/>
  <c r="AC156" i="18"/>
  <c r="DQ156" i="18" s="1"/>
  <c r="AC151" i="18"/>
  <c r="DQ151" i="18" s="1"/>
  <c r="AC150" i="3"/>
  <c r="DQ150" i="3" s="1"/>
  <c r="AC154" i="3"/>
  <c r="DQ154" i="3" s="1"/>
  <c r="AC152" i="3"/>
  <c r="DQ152" i="3" s="1"/>
  <c r="AC149" i="3"/>
  <c r="DQ149" i="3" s="1"/>
  <c r="AC151" i="3"/>
  <c r="DQ151" i="3" s="1"/>
  <c r="AC153" i="3"/>
  <c r="DQ153" i="3" s="1"/>
  <c r="AC155" i="3"/>
  <c r="DQ155" i="3" s="1"/>
  <c r="AC157" i="3"/>
  <c r="DQ157" i="3" s="1"/>
  <c r="AC156" i="3"/>
  <c r="DQ156" i="3" s="1"/>
  <c r="AE150" i="18"/>
  <c r="AE152" i="18"/>
  <c r="AE149" i="18"/>
  <c r="AE151" i="18"/>
  <c r="AE155" i="18"/>
  <c r="AE157" i="18"/>
  <c r="AE153" i="18"/>
  <c r="AE154" i="18"/>
  <c r="AE156" i="18"/>
  <c r="AE149" i="3"/>
  <c r="AE151" i="3"/>
  <c r="AE155" i="3"/>
  <c r="AE157" i="3"/>
  <c r="AE154" i="3"/>
  <c r="AE156" i="3"/>
  <c r="AE150" i="3"/>
  <c r="AE153" i="3"/>
  <c r="AE152" i="3"/>
  <c r="AF149" i="18"/>
  <c r="DT149" i="18" s="1"/>
  <c r="AF151" i="18"/>
  <c r="DT151" i="18" s="1"/>
  <c r="AF153" i="18"/>
  <c r="DT153" i="18" s="1"/>
  <c r="AF154" i="18"/>
  <c r="DT154" i="18" s="1"/>
  <c r="AF156" i="18"/>
  <c r="DT156" i="18" s="1"/>
  <c r="AF152" i="18"/>
  <c r="DT152" i="18" s="1"/>
  <c r="AF150" i="18"/>
  <c r="DT150" i="18" s="1"/>
  <c r="AF155" i="18"/>
  <c r="DT155" i="18" s="1"/>
  <c r="AF157" i="18"/>
  <c r="DT157" i="18" s="1"/>
  <c r="AF149" i="3"/>
  <c r="DT149" i="3" s="1"/>
  <c r="AF153" i="3"/>
  <c r="DT153" i="3" s="1"/>
  <c r="AF157" i="3"/>
  <c r="DT157" i="3" s="1"/>
  <c r="AF155" i="3"/>
  <c r="DT155" i="3" s="1"/>
  <c r="AF150" i="3"/>
  <c r="DT150" i="3" s="1"/>
  <c r="AF152" i="3"/>
  <c r="DT152" i="3" s="1"/>
  <c r="AF154" i="3"/>
  <c r="DT154" i="3" s="1"/>
  <c r="AF156" i="3"/>
  <c r="DT156" i="3" s="1"/>
  <c r="AF151" i="3"/>
  <c r="DT151" i="3" s="1"/>
  <c r="AG149" i="18"/>
  <c r="AG151" i="18"/>
  <c r="DU151" i="18" s="1"/>
  <c r="AG153" i="18"/>
  <c r="DU153" i="18" s="1"/>
  <c r="AG150" i="18"/>
  <c r="DU150" i="18" s="1"/>
  <c r="AG154" i="18"/>
  <c r="DU154" i="18" s="1"/>
  <c r="AG156" i="18"/>
  <c r="DU156" i="18" s="1"/>
  <c r="AG152" i="18"/>
  <c r="DU152" i="18" s="1"/>
  <c r="AG155" i="18"/>
  <c r="DU155" i="18" s="1"/>
  <c r="AG157" i="18"/>
  <c r="DU157" i="18" s="1"/>
  <c r="AG150" i="3"/>
  <c r="DU150" i="3" s="1"/>
  <c r="AG153" i="3"/>
  <c r="DU153" i="3" s="1"/>
  <c r="AG155" i="3"/>
  <c r="DU155" i="3" s="1"/>
  <c r="AG157" i="3"/>
  <c r="DU157" i="3" s="1"/>
  <c r="AG149" i="3"/>
  <c r="DU149" i="3" s="1"/>
  <c r="AG151" i="3"/>
  <c r="DU151" i="3" s="1"/>
  <c r="AG152" i="3"/>
  <c r="DU152" i="3" s="1"/>
  <c r="AG154" i="3"/>
  <c r="DU154" i="3" s="1"/>
  <c r="AG156" i="3"/>
  <c r="DU156" i="3" s="1"/>
  <c r="AO149" i="18"/>
  <c r="EC149" i="18" s="1"/>
  <c r="AO150" i="18"/>
  <c r="AO153" i="18"/>
  <c r="EC153" i="18" s="1"/>
  <c r="AO155" i="18"/>
  <c r="EC155" i="18" s="1"/>
  <c r="AO156" i="18"/>
  <c r="AO152" i="18"/>
  <c r="EC152" i="18" s="1"/>
  <c r="AO154" i="18"/>
  <c r="EC154" i="18" s="1"/>
  <c r="AO151" i="18"/>
  <c r="EC151" i="18" s="1"/>
  <c r="AO157" i="18"/>
  <c r="AO152" i="3"/>
  <c r="AO154" i="3"/>
  <c r="AO156" i="3"/>
  <c r="AO155" i="3"/>
  <c r="AO149" i="3"/>
  <c r="AO151" i="3"/>
  <c r="AO157" i="3"/>
  <c r="AO150" i="3"/>
  <c r="AO153" i="3"/>
  <c r="AP150" i="18"/>
  <c r="ED150" i="18" s="1"/>
  <c r="AP152" i="18"/>
  <c r="ED152" i="18" s="1"/>
  <c r="AP149" i="18"/>
  <c r="ED149" i="18" s="1"/>
  <c r="AP151" i="18"/>
  <c r="ED151" i="18" s="1"/>
  <c r="AP157" i="18"/>
  <c r="ED157" i="18" s="1"/>
  <c r="AP153" i="18"/>
  <c r="ED153" i="18" s="1"/>
  <c r="AP155" i="18"/>
  <c r="ED155" i="18" s="1"/>
  <c r="AP156" i="18"/>
  <c r="ED156" i="18" s="1"/>
  <c r="AP154" i="18"/>
  <c r="ED154" i="18" s="1"/>
  <c r="AP152" i="3"/>
  <c r="ED152" i="3" s="1"/>
  <c r="AP150" i="3"/>
  <c r="ED150" i="3" s="1"/>
  <c r="AP156" i="3"/>
  <c r="ED156" i="3" s="1"/>
  <c r="AP149" i="3"/>
  <c r="ED149" i="3" s="1"/>
  <c r="AP151" i="3"/>
  <c r="ED151" i="3" s="1"/>
  <c r="AP153" i="3"/>
  <c r="ED153" i="3" s="1"/>
  <c r="AP155" i="3"/>
  <c r="ED155" i="3" s="1"/>
  <c r="AP157" i="3"/>
  <c r="ED157" i="3" s="1"/>
  <c r="AP154" i="3"/>
  <c r="ED154" i="3" s="1"/>
  <c r="AQ149" i="18"/>
  <c r="AQ154" i="18"/>
  <c r="AQ150" i="18"/>
  <c r="AQ151" i="18"/>
  <c r="AQ157" i="18"/>
  <c r="EE157" i="18" s="1"/>
  <c r="AQ153" i="18"/>
  <c r="AQ155" i="18"/>
  <c r="AQ152" i="18"/>
  <c r="AQ156" i="18"/>
  <c r="EE156" i="18" s="1"/>
  <c r="AQ149" i="3"/>
  <c r="EE149" i="3" s="1"/>
  <c r="AQ155" i="3"/>
  <c r="EE155" i="3" s="1"/>
  <c r="AQ157" i="3"/>
  <c r="EE157" i="3" s="1"/>
  <c r="AQ152" i="3"/>
  <c r="EE152" i="3" s="1"/>
  <c r="AQ150" i="3"/>
  <c r="AQ151" i="3"/>
  <c r="AQ153" i="3"/>
  <c r="AQ154" i="3"/>
  <c r="EE154" i="3" s="1"/>
  <c r="AQ156" i="3"/>
  <c r="EE156" i="3" s="1"/>
  <c r="AJ7" i="3"/>
  <c r="AJ149" i="18"/>
  <c r="AJ150" i="18"/>
  <c r="AJ155" i="18"/>
  <c r="AJ157" i="18"/>
  <c r="AJ151" i="18"/>
  <c r="AJ153" i="18"/>
  <c r="AJ154" i="18"/>
  <c r="AJ156" i="18"/>
  <c r="AJ152" i="18"/>
  <c r="AJ156" i="3"/>
  <c r="AJ154" i="3"/>
  <c r="AJ149" i="3"/>
  <c r="AJ151" i="3"/>
  <c r="AJ153" i="3"/>
  <c r="AJ155" i="3"/>
  <c r="AJ157" i="3"/>
  <c r="AJ150" i="3"/>
  <c r="AJ152" i="3"/>
  <c r="AL7" i="3"/>
  <c r="AL149" i="18"/>
  <c r="DZ149" i="18" s="1"/>
  <c r="AL152" i="18"/>
  <c r="DZ152" i="18" s="1"/>
  <c r="AL154" i="18"/>
  <c r="DZ154" i="18" s="1"/>
  <c r="AL156" i="18"/>
  <c r="DZ156" i="18" s="1"/>
  <c r="AL151" i="18"/>
  <c r="DZ151" i="18" s="1"/>
  <c r="AL155" i="18"/>
  <c r="DZ155" i="18" s="1"/>
  <c r="AL157" i="18"/>
  <c r="DZ157" i="18" s="1"/>
  <c r="AL150" i="18"/>
  <c r="DZ150" i="18" s="1"/>
  <c r="AL153" i="18"/>
  <c r="DZ153" i="18" s="1"/>
  <c r="AL149" i="3"/>
  <c r="DZ149" i="3" s="1"/>
  <c r="AL153" i="3"/>
  <c r="DZ153" i="3" s="1"/>
  <c r="AL157" i="3"/>
  <c r="DZ157" i="3" s="1"/>
  <c r="AL150" i="3"/>
  <c r="DZ150" i="3" s="1"/>
  <c r="AL152" i="3"/>
  <c r="DZ152" i="3" s="1"/>
  <c r="AL154" i="3"/>
  <c r="DZ154" i="3" s="1"/>
  <c r="AL156" i="3"/>
  <c r="DZ156" i="3" s="1"/>
  <c r="AL151" i="3"/>
  <c r="DZ151" i="3" s="1"/>
  <c r="AL155" i="3"/>
  <c r="DZ155" i="3" s="1"/>
  <c r="AK7" i="3"/>
  <c r="AK150" i="18"/>
  <c r="AK152" i="18"/>
  <c r="DY152" i="18" s="1"/>
  <c r="AK149" i="18"/>
  <c r="DY149" i="18" s="1"/>
  <c r="AK151" i="18"/>
  <c r="DY151" i="18" s="1"/>
  <c r="AK155" i="18"/>
  <c r="DY155" i="18" s="1"/>
  <c r="AK157" i="18"/>
  <c r="DY157" i="18" s="1"/>
  <c r="AK153" i="18"/>
  <c r="DY153" i="18" s="1"/>
  <c r="AK154" i="18"/>
  <c r="DY154" i="18" s="1"/>
  <c r="AK156" i="18"/>
  <c r="DY156" i="18" s="1"/>
  <c r="AK153" i="3"/>
  <c r="DY153" i="3" s="1"/>
  <c r="AK154" i="3"/>
  <c r="AK150" i="3"/>
  <c r="DY150" i="3" s="1"/>
  <c r="AK152" i="3"/>
  <c r="AK156" i="3"/>
  <c r="DY156" i="3" s="1"/>
  <c r="AK149" i="3"/>
  <c r="DY149" i="3" s="1"/>
  <c r="AK151" i="3"/>
  <c r="DY151" i="3" s="1"/>
  <c r="AK155" i="3"/>
  <c r="AK157" i="3"/>
  <c r="E18" i="13"/>
  <c r="E148" i="30"/>
  <c r="C198" i="30"/>
  <c r="D18" i="26"/>
  <c r="G19" i="30"/>
  <c r="F49" i="30"/>
  <c r="F96" i="30"/>
  <c r="G46" i="30"/>
  <c r="D18" i="25"/>
  <c r="F48" i="30"/>
  <c r="G18" i="30"/>
  <c r="D18" i="24"/>
  <c r="F47" i="30"/>
  <c r="G17" i="30"/>
  <c r="D57" i="5"/>
  <c r="F18" i="5"/>
  <c r="F20" i="30"/>
  <c r="G20" i="30" s="1"/>
  <c r="B150" i="30"/>
  <c r="E16" i="13"/>
  <c r="Q19" i="30"/>
  <c r="N19" i="30"/>
  <c r="T19" i="30"/>
  <c r="T18" i="30"/>
  <c r="N18" i="30"/>
  <c r="Q18" i="30"/>
  <c r="I38" i="30"/>
  <c r="V30" i="30"/>
  <c r="I37" i="30"/>
  <c r="I47" i="30" s="1"/>
  <c r="U49" i="30"/>
  <c r="U59" i="30" s="1"/>
  <c r="B199" i="30"/>
  <c r="H39" i="30"/>
  <c r="H49" i="30" s="1"/>
  <c r="B291" i="27"/>
  <c r="B330" i="5"/>
  <c r="C213" i="27"/>
  <c r="C252" i="26"/>
  <c r="V37" i="30"/>
  <c r="U48" i="30"/>
  <c r="H58" i="30" s="1"/>
  <c r="V38" i="30"/>
  <c r="B197" i="30"/>
  <c r="B198" i="30"/>
  <c r="U30" i="30"/>
  <c r="L150" i="30"/>
  <c r="L196" i="30"/>
  <c r="L200" i="30" s="1"/>
  <c r="M150" i="30"/>
  <c r="M196" i="30"/>
  <c r="M200" i="30" s="1"/>
  <c r="E147" i="30"/>
  <c r="C197" i="30"/>
  <c r="I46" i="30"/>
  <c r="C199" i="30"/>
  <c r="E149" i="30"/>
  <c r="E198" i="30"/>
  <c r="C150" i="30"/>
  <c r="E146" i="30"/>
  <c r="C196" i="30"/>
  <c r="R150" i="30"/>
  <c r="R196" i="30"/>
  <c r="R200" i="30" s="1"/>
  <c r="O196" i="30"/>
  <c r="O200" i="30" s="1"/>
  <c r="O150" i="30"/>
  <c r="V46" i="30"/>
  <c r="P196" i="30"/>
  <c r="P200" i="30" s="1"/>
  <c r="P150" i="30"/>
  <c r="U46" i="30"/>
  <c r="H37" i="30"/>
  <c r="H47" i="30" s="1"/>
  <c r="U37" i="30"/>
  <c r="I39" i="30"/>
  <c r="V39" i="30"/>
  <c r="W10" i="30"/>
  <c r="J16" i="30"/>
  <c r="K16" i="30" s="1"/>
  <c r="J17" i="30"/>
  <c r="K17" i="30" s="1"/>
  <c r="E100" i="30"/>
  <c r="I100" i="30" s="1"/>
  <c r="CW9" i="3"/>
  <c r="CW11" i="3"/>
  <c r="CW13" i="3"/>
  <c r="CW15" i="3"/>
  <c r="CW17" i="3"/>
  <c r="CW19" i="3"/>
  <c r="CW21" i="3"/>
  <c r="CW23" i="3"/>
  <c r="CW25" i="3"/>
  <c r="CW27" i="3"/>
  <c r="CW29" i="3"/>
  <c r="CW31" i="3"/>
  <c r="CW33" i="3"/>
  <c r="CW35" i="3"/>
  <c r="CW8" i="3"/>
  <c r="CW10" i="3"/>
  <c r="CW12" i="3"/>
  <c r="CW14" i="3"/>
  <c r="CW16" i="3"/>
  <c r="CW18" i="3"/>
  <c r="CW20" i="3"/>
  <c r="CW22" i="3"/>
  <c r="CW24" i="3"/>
  <c r="CW26" i="3"/>
  <c r="CW28" i="3"/>
  <c r="CW30" i="3"/>
  <c r="CW32" i="3"/>
  <c r="CW34" i="3"/>
  <c r="CW36" i="3"/>
  <c r="CW38" i="3"/>
  <c r="CW40" i="3"/>
  <c r="CW42" i="3"/>
  <c r="CW44" i="3"/>
  <c r="CW46" i="3"/>
  <c r="CW48" i="3"/>
  <c r="CW50" i="3"/>
  <c r="CW52" i="3"/>
  <c r="CW54" i="3"/>
  <c r="CW56" i="3"/>
  <c r="CW58" i="3"/>
  <c r="CW60" i="3"/>
  <c r="CW62" i="3"/>
  <c r="CW64" i="3"/>
  <c r="CW66" i="3"/>
  <c r="CW68" i="3"/>
  <c r="CW70" i="3"/>
  <c r="CW72" i="3"/>
  <c r="CW74" i="3"/>
  <c r="CW76" i="3"/>
  <c r="CW37" i="3"/>
  <c r="CW43" i="3"/>
  <c r="CW51" i="3"/>
  <c r="CW59" i="3"/>
  <c r="CW67" i="3"/>
  <c r="CW75" i="3"/>
  <c r="CW140" i="3"/>
  <c r="CW146" i="3"/>
  <c r="CW163" i="3"/>
  <c r="CW71" i="3"/>
  <c r="CW41" i="3"/>
  <c r="CW49" i="3"/>
  <c r="CW57" i="3"/>
  <c r="CW65" i="3"/>
  <c r="CW73" i="3"/>
  <c r="CW78" i="3"/>
  <c r="CW80" i="3"/>
  <c r="CW82" i="3"/>
  <c r="CW84" i="3"/>
  <c r="CW86" i="3"/>
  <c r="CW88" i="3"/>
  <c r="CW90" i="3"/>
  <c r="CW92" i="3"/>
  <c r="CW94" i="3"/>
  <c r="CW96" i="3"/>
  <c r="CW98" i="3"/>
  <c r="CW100" i="3"/>
  <c r="CW102" i="3"/>
  <c r="CW104" i="3"/>
  <c r="CW106" i="3"/>
  <c r="CW108" i="3"/>
  <c r="CW110" i="3"/>
  <c r="CW112" i="3"/>
  <c r="CW114" i="3"/>
  <c r="CW116" i="3"/>
  <c r="CW118" i="3"/>
  <c r="CW120" i="3"/>
  <c r="CW122" i="3"/>
  <c r="CW126" i="3"/>
  <c r="CW130" i="3"/>
  <c r="CW134" i="3"/>
  <c r="CW142" i="3"/>
  <c r="CW159" i="3"/>
  <c r="CW7" i="3"/>
  <c r="CW39" i="3"/>
  <c r="CW47" i="3"/>
  <c r="CW55" i="3"/>
  <c r="CW63" i="3"/>
  <c r="CW45" i="3"/>
  <c r="CW53" i="3"/>
  <c r="CW61" i="3"/>
  <c r="CW69" i="3"/>
  <c r="CW77" i="3"/>
  <c r="CW79" i="3"/>
  <c r="CW81" i="3"/>
  <c r="CW83" i="3"/>
  <c r="CW85" i="3"/>
  <c r="CW87" i="3"/>
  <c r="CW89" i="3"/>
  <c r="CW91" i="3"/>
  <c r="CW93" i="3"/>
  <c r="CW95" i="3"/>
  <c r="CW97" i="3"/>
  <c r="CW99" i="3"/>
  <c r="CW101" i="3"/>
  <c r="CW103" i="3"/>
  <c r="CW105" i="3"/>
  <c r="CW107" i="3"/>
  <c r="CW109" i="3"/>
  <c r="CW111" i="3"/>
  <c r="CW113" i="3"/>
  <c r="CW115" i="3"/>
  <c r="CW117" i="3"/>
  <c r="CW119" i="3"/>
  <c r="CW121" i="3"/>
  <c r="CW123" i="3"/>
  <c r="CW125" i="3"/>
  <c r="CW127" i="3"/>
  <c r="CW129" i="3"/>
  <c r="CW131" i="3"/>
  <c r="CW133" i="3"/>
  <c r="CW135" i="3"/>
  <c r="CW137" i="3"/>
  <c r="CW139" i="3"/>
  <c r="CW141" i="3"/>
  <c r="CW143" i="3"/>
  <c r="CW145" i="3"/>
  <c r="CW147" i="3"/>
  <c r="CW158" i="3"/>
  <c r="CW160" i="3"/>
  <c r="CW162" i="3"/>
  <c r="CW164" i="3"/>
  <c r="CW166" i="3"/>
  <c r="CW124" i="3"/>
  <c r="CW128" i="3"/>
  <c r="CW132" i="3"/>
  <c r="CW136" i="3"/>
  <c r="CW138" i="3"/>
  <c r="CW144" i="3"/>
  <c r="CW148" i="3"/>
  <c r="CW161" i="3"/>
  <c r="CW165" i="3"/>
  <c r="DB10" i="3"/>
  <c r="DB14" i="3"/>
  <c r="DB18" i="3"/>
  <c r="DB22" i="3"/>
  <c r="DB26" i="3"/>
  <c r="DB30" i="3"/>
  <c r="DB34" i="3"/>
  <c r="DB38" i="3"/>
  <c r="DB42" i="3"/>
  <c r="DB46" i="3"/>
  <c r="DB50" i="3"/>
  <c r="DB54" i="3"/>
  <c r="DB58" i="3"/>
  <c r="DB62" i="3"/>
  <c r="DB66" i="3"/>
  <c r="DB70" i="3"/>
  <c r="DB74" i="3"/>
  <c r="DB78" i="3"/>
  <c r="DB82" i="3"/>
  <c r="DB9" i="3"/>
  <c r="DB13" i="3"/>
  <c r="DB17" i="3"/>
  <c r="DB21" i="3"/>
  <c r="DB25" i="3"/>
  <c r="DB29" i="3"/>
  <c r="DB33" i="3"/>
  <c r="DB37" i="3"/>
  <c r="DB41" i="3"/>
  <c r="DB45" i="3"/>
  <c r="DB8" i="3"/>
  <c r="DB12" i="3"/>
  <c r="DB16" i="3"/>
  <c r="DB20" i="3"/>
  <c r="DB24" i="3"/>
  <c r="DB28" i="3"/>
  <c r="DB32" i="3"/>
  <c r="DB36" i="3"/>
  <c r="DB40" i="3"/>
  <c r="DB11" i="3"/>
  <c r="DB15" i="3"/>
  <c r="DB19" i="3"/>
  <c r="DB23" i="3"/>
  <c r="DB27" i="3"/>
  <c r="DB31" i="3"/>
  <c r="DB35" i="3"/>
  <c r="DB39" i="3"/>
  <c r="DB43" i="3"/>
  <c r="DB47" i="3"/>
  <c r="DB51" i="3"/>
  <c r="DB55" i="3"/>
  <c r="DB59" i="3"/>
  <c r="DB63" i="3"/>
  <c r="DB67" i="3"/>
  <c r="DB71" i="3"/>
  <c r="DB75" i="3"/>
  <c r="DB79" i="3"/>
  <c r="DB83" i="3"/>
  <c r="DB44" i="3"/>
  <c r="DB53" i="3"/>
  <c r="DB61" i="3"/>
  <c r="DB69" i="3"/>
  <c r="DB77" i="3"/>
  <c r="DB87" i="3"/>
  <c r="DB91" i="3"/>
  <c r="DB95" i="3"/>
  <c r="DB99" i="3"/>
  <c r="DB103" i="3"/>
  <c r="DB107" i="3"/>
  <c r="DB111" i="3"/>
  <c r="DB115" i="3"/>
  <c r="DB119" i="3"/>
  <c r="DB123" i="3"/>
  <c r="DB127" i="3"/>
  <c r="DB131" i="3"/>
  <c r="DB135" i="3"/>
  <c r="DB139" i="3"/>
  <c r="DB143" i="3"/>
  <c r="DB147" i="3"/>
  <c r="DB160" i="3"/>
  <c r="DB164" i="3"/>
  <c r="DB48" i="3"/>
  <c r="DB56" i="3"/>
  <c r="DB64" i="3"/>
  <c r="DB72" i="3"/>
  <c r="DB80" i="3"/>
  <c r="DB86" i="3"/>
  <c r="DB90" i="3"/>
  <c r="DB94" i="3"/>
  <c r="DB98" i="3"/>
  <c r="DB102" i="3"/>
  <c r="DB106" i="3"/>
  <c r="DB110" i="3"/>
  <c r="DB114" i="3"/>
  <c r="DB118" i="3"/>
  <c r="DB122" i="3"/>
  <c r="DB126" i="3"/>
  <c r="DB130" i="3"/>
  <c r="DB134" i="3"/>
  <c r="DB138" i="3"/>
  <c r="DB142" i="3"/>
  <c r="DB146" i="3"/>
  <c r="DB159" i="3"/>
  <c r="DB163" i="3"/>
  <c r="DB7" i="3"/>
  <c r="DB49" i="3"/>
  <c r="DB57" i="3"/>
  <c r="DB65" i="3"/>
  <c r="DB73" i="3"/>
  <c r="DB81" i="3"/>
  <c r="DB85" i="3"/>
  <c r="DB89" i="3"/>
  <c r="DB93" i="3"/>
  <c r="DB97" i="3"/>
  <c r="DB101" i="3"/>
  <c r="DB105" i="3"/>
  <c r="DB109" i="3"/>
  <c r="DB113" i="3"/>
  <c r="DB117" i="3"/>
  <c r="DB121" i="3"/>
  <c r="DB125" i="3"/>
  <c r="DB129" i="3"/>
  <c r="DB133" i="3"/>
  <c r="DB137" i="3"/>
  <c r="DB141" i="3"/>
  <c r="DB145" i="3"/>
  <c r="DB158" i="3"/>
  <c r="DB162" i="3"/>
  <c r="DB166" i="3"/>
  <c r="DB52" i="3"/>
  <c r="DB60" i="3"/>
  <c r="DB68" i="3"/>
  <c r="DB76" i="3"/>
  <c r="DB84" i="3"/>
  <c r="DB88" i="3"/>
  <c r="DB92" i="3"/>
  <c r="DB96" i="3"/>
  <c r="DB100" i="3"/>
  <c r="DB104" i="3"/>
  <c r="DB108" i="3"/>
  <c r="DB112" i="3"/>
  <c r="DB116" i="3"/>
  <c r="DB120" i="3"/>
  <c r="DB124" i="3"/>
  <c r="DB128" i="3"/>
  <c r="DB132" i="3"/>
  <c r="DB136" i="3"/>
  <c r="DB140" i="3"/>
  <c r="DB144" i="3"/>
  <c r="DB148" i="3"/>
  <c r="DB161" i="3"/>
  <c r="DB165" i="3"/>
  <c r="DG9" i="3"/>
  <c r="DG13" i="3"/>
  <c r="DG17" i="3"/>
  <c r="DG21" i="3"/>
  <c r="DG25" i="3"/>
  <c r="DG29" i="3"/>
  <c r="DG33" i="3"/>
  <c r="DG37" i="3"/>
  <c r="DG41" i="3"/>
  <c r="DG45" i="3"/>
  <c r="DG49" i="3"/>
  <c r="DG53" i="3"/>
  <c r="DG57" i="3"/>
  <c r="DG61" i="3"/>
  <c r="DG65" i="3"/>
  <c r="DG69" i="3"/>
  <c r="DG73" i="3"/>
  <c r="DG77" i="3"/>
  <c r="DG81" i="3"/>
  <c r="DG85" i="3"/>
  <c r="DG89" i="3"/>
  <c r="DG93" i="3"/>
  <c r="DG97" i="3"/>
  <c r="DG101" i="3"/>
  <c r="DG105" i="3"/>
  <c r="DG109" i="3"/>
  <c r="DG113" i="3"/>
  <c r="DG117" i="3"/>
  <c r="DG8" i="3"/>
  <c r="DG12" i="3"/>
  <c r="DG16" i="3"/>
  <c r="DG20" i="3"/>
  <c r="DG24" i="3"/>
  <c r="DG28" i="3"/>
  <c r="DG32" i="3"/>
  <c r="DG36" i="3"/>
  <c r="DG40" i="3"/>
  <c r="DG44" i="3"/>
  <c r="DG48" i="3"/>
  <c r="DG52" i="3"/>
  <c r="DG56" i="3"/>
  <c r="DG60" i="3"/>
  <c r="DG64" i="3"/>
  <c r="DG68" i="3"/>
  <c r="DG72" i="3"/>
  <c r="DG76" i="3"/>
  <c r="DG80" i="3"/>
  <c r="DG84" i="3"/>
  <c r="DG88" i="3"/>
  <c r="DG92" i="3"/>
  <c r="DG96" i="3"/>
  <c r="DG100" i="3"/>
  <c r="DG104" i="3"/>
  <c r="DG108" i="3"/>
  <c r="DG112" i="3"/>
  <c r="DG116" i="3"/>
  <c r="DG120" i="3"/>
  <c r="DG11" i="3"/>
  <c r="DG15" i="3"/>
  <c r="DG19" i="3"/>
  <c r="DG23" i="3"/>
  <c r="DG27" i="3"/>
  <c r="DG31" i="3"/>
  <c r="DG35" i="3"/>
  <c r="DG39" i="3"/>
  <c r="DG43" i="3"/>
  <c r="DG47" i="3"/>
  <c r="DG51" i="3"/>
  <c r="DG55" i="3"/>
  <c r="DG59" i="3"/>
  <c r="DG63" i="3"/>
  <c r="DG67" i="3"/>
  <c r="DG71" i="3"/>
  <c r="DG75" i="3"/>
  <c r="DG79" i="3"/>
  <c r="DG83" i="3"/>
  <c r="DG87" i="3"/>
  <c r="DG91" i="3"/>
  <c r="DG95" i="3"/>
  <c r="DG99" i="3"/>
  <c r="DG103" i="3"/>
  <c r="DG107" i="3"/>
  <c r="DG111" i="3"/>
  <c r="DG115" i="3"/>
  <c r="DG119" i="3"/>
  <c r="DG10" i="3"/>
  <c r="DG14" i="3"/>
  <c r="DG18" i="3"/>
  <c r="DG22" i="3"/>
  <c r="DG26" i="3"/>
  <c r="DG30" i="3"/>
  <c r="DG34" i="3"/>
  <c r="DG38" i="3"/>
  <c r="DG42" i="3"/>
  <c r="DG46" i="3"/>
  <c r="DG50" i="3"/>
  <c r="DG54" i="3"/>
  <c r="DG58" i="3"/>
  <c r="DG62" i="3"/>
  <c r="DG66" i="3"/>
  <c r="DG70" i="3"/>
  <c r="DG74" i="3"/>
  <c r="DG78" i="3"/>
  <c r="DG82" i="3"/>
  <c r="DG86" i="3"/>
  <c r="DG90" i="3"/>
  <c r="DG94" i="3"/>
  <c r="DG98" i="3"/>
  <c r="DG102" i="3"/>
  <c r="DG106" i="3"/>
  <c r="DG110" i="3"/>
  <c r="DG114" i="3"/>
  <c r="DG118" i="3"/>
  <c r="DG121" i="3"/>
  <c r="DG125" i="3"/>
  <c r="DG129" i="3"/>
  <c r="DG133" i="3"/>
  <c r="DG137" i="3"/>
  <c r="DG141" i="3"/>
  <c r="DG145" i="3"/>
  <c r="DG158" i="3"/>
  <c r="DG162" i="3"/>
  <c r="DG166" i="3"/>
  <c r="DG124" i="3"/>
  <c r="DG128" i="3"/>
  <c r="DG132" i="3"/>
  <c r="DG136" i="3"/>
  <c r="DG140" i="3"/>
  <c r="DG144" i="3"/>
  <c r="DG148" i="3"/>
  <c r="DG161" i="3"/>
  <c r="DG165" i="3"/>
  <c r="DG123" i="3"/>
  <c r="DG127" i="3"/>
  <c r="DG131" i="3"/>
  <c r="DG135" i="3"/>
  <c r="DG139" i="3"/>
  <c r="DG143" i="3"/>
  <c r="DG147" i="3"/>
  <c r="DG160" i="3"/>
  <c r="DG164" i="3"/>
  <c r="DG122" i="3"/>
  <c r="DG126" i="3"/>
  <c r="DG130" i="3"/>
  <c r="DG134" i="3"/>
  <c r="DG138" i="3"/>
  <c r="DG142" i="3"/>
  <c r="DG146" i="3"/>
  <c r="DG159" i="3"/>
  <c r="DG163" i="3"/>
  <c r="DG7" i="3"/>
  <c r="DA9" i="3"/>
  <c r="DA13" i="3"/>
  <c r="DA17" i="3"/>
  <c r="DA21" i="3"/>
  <c r="DA25" i="3"/>
  <c r="DA29" i="3"/>
  <c r="DA33" i="3"/>
  <c r="DA37" i="3"/>
  <c r="DA41" i="3"/>
  <c r="DA45" i="3"/>
  <c r="DA49" i="3"/>
  <c r="DA53" i="3"/>
  <c r="DA57" i="3"/>
  <c r="DA61" i="3"/>
  <c r="DA65" i="3"/>
  <c r="DA69" i="3"/>
  <c r="DA73" i="3"/>
  <c r="DA77" i="3"/>
  <c r="DA81" i="3"/>
  <c r="DA8" i="3"/>
  <c r="DA12" i="3"/>
  <c r="DA16" i="3"/>
  <c r="DA20" i="3"/>
  <c r="DA24" i="3"/>
  <c r="DA28" i="3"/>
  <c r="DA32" i="3"/>
  <c r="DA36" i="3"/>
  <c r="DA40" i="3"/>
  <c r="DA44" i="3"/>
  <c r="DA11" i="3"/>
  <c r="DA15" i="3"/>
  <c r="DA19" i="3"/>
  <c r="DA23" i="3"/>
  <c r="DA27" i="3"/>
  <c r="DA31" i="3"/>
  <c r="DA35" i="3"/>
  <c r="DA39" i="3"/>
  <c r="DA43" i="3"/>
  <c r="DA10" i="3"/>
  <c r="DA14" i="3"/>
  <c r="DA18" i="3"/>
  <c r="DA22" i="3"/>
  <c r="DA26" i="3"/>
  <c r="DA30" i="3"/>
  <c r="DA34" i="3"/>
  <c r="DA38" i="3"/>
  <c r="DA42" i="3"/>
  <c r="DA46" i="3"/>
  <c r="DA50" i="3"/>
  <c r="DA54" i="3"/>
  <c r="DA58" i="3"/>
  <c r="DA62" i="3"/>
  <c r="DA66" i="3"/>
  <c r="DA70" i="3"/>
  <c r="DA74" i="3"/>
  <c r="DA78" i="3"/>
  <c r="DA82" i="3"/>
  <c r="DA48" i="3"/>
  <c r="DA56" i="3"/>
  <c r="DA64" i="3"/>
  <c r="DA72" i="3"/>
  <c r="DA80" i="3"/>
  <c r="DA86" i="3"/>
  <c r="DA90" i="3"/>
  <c r="DA94" i="3"/>
  <c r="DA98" i="3"/>
  <c r="DA102" i="3"/>
  <c r="DA106" i="3"/>
  <c r="DA110" i="3"/>
  <c r="DA114" i="3"/>
  <c r="DA118" i="3"/>
  <c r="DA122" i="3"/>
  <c r="DA126" i="3"/>
  <c r="DA130" i="3"/>
  <c r="DA134" i="3"/>
  <c r="DA138" i="3"/>
  <c r="DA142" i="3"/>
  <c r="DA146" i="3"/>
  <c r="DA159" i="3"/>
  <c r="DA163" i="3"/>
  <c r="DA51" i="3"/>
  <c r="DA59" i="3"/>
  <c r="DA67" i="3"/>
  <c r="DA75" i="3"/>
  <c r="DA83" i="3"/>
  <c r="DA85" i="3"/>
  <c r="DA89" i="3"/>
  <c r="DA93" i="3"/>
  <c r="DA97" i="3"/>
  <c r="DA101" i="3"/>
  <c r="DA105" i="3"/>
  <c r="DA109" i="3"/>
  <c r="DA113" i="3"/>
  <c r="DA117" i="3"/>
  <c r="DA121" i="3"/>
  <c r="DA125" i="3"/>
  <c r="DA129" i="3"/>
  <c r="DA133" i="3"/>
  <c r="DA137" i="3"/>
  <c r="DA141" i="3"/>
  <c r="DA145" i="3"/>
  <c r="DA158" i="3"/>
  <c r="DA162" i="3"/>
  <c r="DA166" i="3"/>
  <c r="DA52" i="3"/>
  <c r="DA60" i="3"/>
  <c r="DA68" i="3"/>
  <c r="DA76" i="3"/>
  <c r="DA84" i="3"/>
  <c r="DA88" i="3"/>
  <c r="DA92" i="3"/>
  <c r="DA96" i="3"/>
  <c r="DA100" i="3"/>
  <c r="DA104" i="3"/>
  <c r="DA108" i="3"/>
  <c r="DA112" i="3"/>
  <c r="DA116" i="3"/>
  <c r="DA120" i="3"/>
  <c r="DA124" i="3"/>
  <c r="DA128" i="3"/>
  <c r="DA132" i="3"/>
  <c r="DA136" i="3"/>
  <c r="DA140" i="3"/>
  <c r="DA144" i="3"/>
  <c r="DA148" i="3"/>
  <c r="DA161" i="3"/>
  <c r="DA165" i="3"/>
  <c r="DA7" i="3"/>
  <c r="DA47" i="3"/>
  <c r="DA55" i="3"/>
  <c r="DA63" i="3"/>
  <c r="DA71" i="3"/>
  <c r="DA79" i="3"/>
  <c r="DA87" i="3"/>
  <c r="DA91" i="3"/>
  <c r="DA95" i="3"/>
  <c r="DA99" i="3"/>
  <c r="DA103" i="3"/>
  <c r="DA107" i="3"/>
  <c r="DA111" i="3"/>
  <c r="DA115" i="3"/>
  <c r="DA119" i="3"/>
  <c r="DA123" i="3"/>
  <c r="DA127" i="3"/>
  <c r="DA131" i="3"/>
  <c r="DA135" i="3"/>
  <c r="DA139" i="3"/>
  <c r="DA143" i="3"/>
  <c r="DA147" i="3"/>
  <c r="DA160" i="3"/>
  <c r="DA164" i="3"/>
  <c r="DF8" i="3"/>
  <c r="DF12" i="3"/>
  <c r="DF16" i="3"/>
  <c r="DF20" i="3"/>
  <c r="DF24" i="3"/>
  <c r="DF28" i="3"/>
  <c r="DF32" i="3"/>
  <c r="DF36" i="3"/>
  <c r="DF40" i="3"/>
  <c r="DF44" i="3"/>
  <c r="DF48" i="3"/>
  <c r="DF52" i="3"/>
  <c r="DF56" i="3"/>
  <c r="DF60" i="3"/>
  <c r="DF64" i="3"/>
  <c r="DF68" i="3"/>
  <c r="DF72" i="3"/>
  <c r="DF76" i="3"/>
  <c r="DF80" i="3"/>
  <c r="DF84" i="3"/>
  <c r="DF88" i="3"/>
  <c r="DF92" i="3"/>
  <c r="DF96" i="3"/>
  <c r="DF100" i="3"/>
  <c r="DF104" i="3"/>
  <c r="DF108" i="3"/>
  <c r="DF112" i="3"/>
  <c r="DF116" i="3"/>
  <c r="DF120" i="3"/>
  <c r="DF11" i="3"/>
  <c r="DF15" i="3"/>
  <c r="DF19" i="3"/>
  <c r="DF23" i="3"/>
  <c r="DF27" i="3"/>
  <c r="DF31" i="3"/>
  <c r="DF35" i="3"/>
  <c r="DF39" i="3"/>
  <c r="DF43" i="3"/>
  <c r="DF47" i="3"/>
  <c r="DF51" i="3"/>
  <c r="DF55" i="3"/>
  <c r="DF59" i="3"/>
  <c r="DF63" i="3"/>
  <c r="DF67" i="3"/>
  <c r="DF71" i="3"/>
  <c r="DF75" i="3"/>
  <c r="DF79" i="3"/>
  <c r="DF83" i="3"/>
  <c r="DF87" i="3"/>
  <c r="DF91" i="3"/>
  <c r="DF95" i="3"/>
  <c r="DF99" i="3"/>
  <c r="DF103" i="3"/>
  <c r="DF107" i="3"/>
  <c r="DF111" i="3"/>
  <c r="DF115" i="3"/>
  <c r="DF119" i="3"/>
  <c r="DF10" i="3"/>
  <c r="DF14" i="3"/>
  <c r="DF18" i="3"/>
  <c r="DF22" i="3"/>
  <c r="DF26" i="3"/>
  <c r="DF30" i="3"/>
  <c r="DF34" i="3"/>
  <c r="DF38" i="3"/>
  <c r="DF42" i="3"/>
  <c r="DF46" i="3"/>
  <c r="DF50" i="3"/>
  <c r="DF54" i="3"/>
  <c r="DF58" i="3"/>
  <c r="DF62" i="3"/>
  <c r="DF66" i="3"/>
  <c r="DF70" i="3"/>
  <c r="DF74" i="3"/>
  <c r="DF78" i="3"/>
  <c r="DF82" i="3"/>
  <c r="DF86" i="3"/>
  <c r="DF90" i="3"/>
  <c r="DF94" i="3"/>
  <c r="DF98" i="3"/>
  <c r="DF102" i="3"/>
  <c r="DF106" i="3"/>
  <c r="DF110" i="3"/>
  <c r="DF114" i="3"/>
  <c r="DF118" i="3"/>
  <c r="DF9" i="3"/>
  <c r="DF13" i="3"/>
  <c r="DF17" i="3"/>
  <c r="DF21" i="3"/>
  <c r="DF25" i="3"/>
  <c r="DF29" i="3"/>
  <c r="DF33" i="3"/>
  <c r="DF37" i="3"/>
  <c r="DF41" i="3"/>
  <c r="DF45" i="3"/>
  <c r="DF49" i="3"/>
  <c r="DF53" i="3"/>
  <c r="DF57" i="3"/>
  <c r="DF61" i="3"/>
  <c r="DF65" i="3"/>
  <c r="DF69" i="3"/>
  <c r="DF73" i="3"/>
  <c r="DF77" i="3"/>
  <c r="DF81" i="3"/>
  <c r="DF85" i="3"/>
  <c r="DF89" i="3"/>
  <c r="DF93" i="3"/>
  <c r="DF97" i="3"/>
  <c r="DF101" i="3"/>
  <c r="DF105" i="3"/>
  <c r="DF109" i="3"/>
  <c r="DF113" i="3"/>
  <c r="DF117" i="3"/>
  <c r="DF121" i="3"/>
  <c r="DF124" i="3"/>
  <c r="DF128" i="3"/>
  <c r="DF132" i="3"/>
  <c r="DF136" i="3"/>
  <c r="DF140" i="3"/>
  <c r="DF144" i="3"/>
  <c r="DF148" i="3"/>
  <c r="DF161" i="3"/>
  <c r="DF165" i="3"/>
  <c r="DF7" i="3"/>
  <c r="DF123" i="3"/>
  <c r="DF127" i="3"/>
  <c r="DF131" i="3"/>
  <c r="DF135" i="3"/>
  <c r="DF139" i="3"/>
  <c r="DF143" i="3"/>
  <c r="DF147" i="3"/>
  <c r="DF160" i="3"/>
  <c r="DF164" i="3"/>
  <c r="DF122" i="3"/>
  <c r="DF126" i="3"/>
  <c r="DF130" i="3"/>
  <c r="DF134" i="3"/>
  <c r="DF138" i="3"/>
  <c r="DF142" i="3"/>
  <c r="DF146" i="3"/>
  <c r="DF159" i="3"/>
  <c r="DF163" i="3"/>
  <c r="DF125" i="3"/>
  <c r="DF129" i="3"/>
  <c r="DF133" i="3"/>
  <c r="DF137" i="3"/>
  <c r="DF141" i="3"/>
  <c r="DF145" i="3"/>
  <c r="DF158" i="3"/>
  <c r="DF162" i="3"/>
  <c r="DF166" i="3"/>
  <c r="CX8" i="3"/>
  <c r="CX10" i="3"/>
  <c r="CX12" i="3"/>
  <c r="CX14" i="3"/>
  <c r="CX16" i="3"/>
  <c r="CX18" i="3"/>
  <c r="CX20" i="3"/>
  <c r="CX22" i="3"/>
  <c r="CX24" i="3"/>
  <c r="CX26" i="3"/>
  <c r="CX28" i="3"/>
  <c r="CX30" i="3"/>
  <c r="CX32" i="3"/>
  <c r="CX34" i="3"/>
  <c r="CX36" i="3"/>
  <c r="CX38" i="3"/>
  <c r="CX9" i="3"/>
  <c r="CX11" i="3"/>
  <c r="CX13" i="3"/>
  <c r="CX15" i="3"/>
  <c r="CX17" i="3"/>
  <c r="CX19" i="3"/>
  <c r="CX21" i="3"/>
  <c r="CX23" i="3"/>
  <c r="CX25" i="3"/>
  <c r="CX27" i="3"/>
  <c r="CX29" i="3"/>
  <c r="CX31" i="3"/>
  <c r="CX33" i="3"/>
  <c r="CX35" i="3"/>
  <c r="CX40" i="3"/>
  <c r="CX45" i="3"/>
  <c r="CX48" i="3"/>
  <c r="CX53" i="3"/>
  <c r="CX56" i="3"/>
  <c r="CX61" i="3"/>
  <c r="CX64" i="3"/>
  <c r="CX69" i="3"/>
  <c r="CX72" i="3"/>
  <c r="CX77" i="3"/>
  <c r="CX79" i="3"/>
  <c r="CX81" i="3"/>
  <c r="CX85" i="3"/>
  <c r="CX87" i="3"/>
  <c r="CX91" i="3"/>
  <c r="CX99" i="3"/>
  <c r="CX111" i="3"/>
  <c r="CX127" i="3"/>
  <c r="CX143" i="3"/>
  <c r="CX7" i="3"/>
  <c r="CX82" i="3"/>
  <c r="CX86" i="3"/>
  <c r="CX94" i="3"/>
  <c r="CX98" i="3"/>
  <c r="CX106" i="3"/>
  <c r="CX112" i="3"/>
  <c r="CX118" i="3"/>
  <c r="CX126" i="3"/>
  <c r="CX132" i="3"/>
  <c r="CX138" i="3"/>
  <c r="CX144" i="3"/>
  <c r="CX159" i="3"/>
  <c r="CX165" i="3"/>
  <c r="CX37" i="3"/>
  <c r="CX43" i="3"/>
  <c r="CX46" i="3"/>
  <c r="CX51" i="3"/>
  <c r="CX54" i="3"/>
  <c r="CX59" i="3"/>
  <c r="CX62" i="3"/>
  <c r="CX67" i="3"/>
  <c r="CX70" i="3"/>
  <c r="CX75" i="3"/>
  <c r="CX78" i="3"/>
  <c r="CX92" i="3"/>
  <c r="CX100" i="3"/>
  <c r="CX108" i="3"/>
  <c r="CX114" i="3"/>
  <c r="CX120" i="3"/>
  <c r="CX130" i="3"/>
  <c r="CX134" i="3"/>
  <c r="CX140" i="3"/>
  <c r="CX146" i="3"/>
  <c r="CX161" i="3"/>
  <c r="CX41" i="3"/>
  <c r="CX44" i="3"/>
  <c r="CX49" i="3"/>
  <c r="CX52" i="3"/>
  <c r="CX57" i="3"/>
  <c r="CX60" i="3"/>
  <c r="CX65" i="3"/>
  <c r="CX68" i="3"/>
  <c r="CX76" i="3"/>
  <c r="CX80" i="3"/>
  <c r="CX88" i="3"/>
  <c r="CX102" i="3"/>
  <c r="CX124" i="3"/>
  <c r="CX39" i="3"/>
  <c r="CX42" i="3"/>
  <c r="CX47" i="3"/>
  <c r="CX50" i="3"/>
  <c r="CX55" i="3"/>
  <c r="CX58" i="3"/>
  <c r="CX63" i="3"/>
  <c r="CX66" i="3"/>
  <c r="CX71" i="3"/>
  <c r="CX74" i="3"/>
  <c r="CX83" i="3"/>
  <c r="CX89" i="3"/>
  <c r="CX93" i="3"/>
  <c r="CX95" i="3"/>
  <c r="CX97" i="3"/>
  <c r="CX101" i="3"/>
  <c r="CX103" i="3"/>
  <c r="CX105" i="3"/>
  <c r="CX107" i="3"/>
  <c r="CX109" i="3"/>
  <c r="CX113" i="3"/>
  <c r="CX115" i="3"/>
  <c r="CX117" i="3"/>
  <c r="CX119" i="3"/>
  <c r="CX121" i="3"/>
  <c r="CX123" i="3"/>
  <c r="CX125" i="3"/>
  <c r="CX129" i="3"/>
  <c r="CX131" i="3"/>
  <c r="CX133" i="3"/>
  <c r="CX135" i="3"/>
  <c r="CX137" i="3"/>
  <c r="CX139" i="3"/>
  <c r="CX141" i="3"/>
  <c r="CX145" i="3"/>
  <c r="CX147" i="3"/>
  <c r="CX158" i="3"/>
  <c r="CX160" i="3"/>
  <c r="CX162" i="3"/>
  <c r="CX164" i="3"/>
  <c r="CX166" i="3"/>
  <c r="CX73" i="3"/>
  <c r="CX84" i="3"/>
  <c r="CX90" i="3"/>
  <c r="CX96" i="3"/>
  <c r="CX104" i="3"/>
  <c r="CX110" i="3"/>
  <c r="CX116" i="3"/>
  <c r="CX122" i="3"/>
  <c r="CX128" i="3"/>
  <c r="CX136" i="3"/>
  <c r="CX142" i="3"/>
  <c r="CX148" i="3"/>
  <c r="CX163" i="3"/>
  <c r="DC11" i="3"/>
  <c r="DC15" i="3"/>
  <c r="DC19" i="3"/>
  <c r="DC23" i="3"/>
  <c r="DC27" i="3"/>
  <c r="DC31" i="3"/>
  <c r="DC35" i="3"/>
  <c r="DC39" i="3"/>
  <c r="DC43" i="3"/>
  <c r="DC47" i="3"/>
  <c r="DC51" i="3"/>
  <c r="DC55" i="3"/>
  <c r="DC59" i="3"/>
  <c r="DC63" i="3"/>
  <c r="DC67" i="3"/>
  <c r="DC71" i="3"/>
  <c r="DC75" i="3"/>
  <c r="DC79" i="3"/>
  <c r="DC83" i="3"/>
  <c r="DC10" i="3"/>
  <c r="DC14" i="3"/>
  <c r="DC18" i="3"/>
  <c r="DC22" i="3"/>
  <c r="DC26" i="3"/>
  <c r="DC30" i="3"/>
  <c r="DC34" i="3"/>
  <c r="DC38" i="3"/>
  <c r="DC42" i="3"/>
  <c r="DC9" i="3"/>
  <c r="DC13" i="3"/>
  <c r="DC17" i="3"/>
  <c r="DC21" i="3"/>
  <c r="DC25" i="3"/>
  <c r="DC29" i="3"/>
  <c r="DC33" i="3"/>
  <c r="DC37" i="3"/>
  <c r="DC41" i="3"/>
  <c r="DC8" i="3"/>
  <c r="DC12" i="3"/>
  <c r="DC16" i="3"/>
  <c r="DC20" i="3"/>
  <c r="DC24" i="3"/>
  <c r="DC28" i="3"/>
  <c r="DC32" i="3"/>
  <c r="DC36" i="3"/>
  <c r="DC40" i="3"/>
  <c r="DC44" i="3"/>
  <c r="DC48" i="3"/>
  <c r="DC52" i="3"/>
  <c r="DC56" i="3"/>
  <c r="DC60" i="3"/>
  <c r="DC64" i="3"/>
  <c r="DC68" i="3"/>
  <c r="DC72" i="3"/>
  <c r="DC76" i="3"/>
  <c r="DC80" i="3"/>
  <c r="DC50" i="3"/>
  <c r="DC58" i="3"/>
  <c r="DC66" i="3"/>
  <c r="DC74" i="3"/>
  <c r="DC82" i="3"/>
  <c r="DC84" i="3"/>
  <c r="DC88" i="3"/>
  <c r="DC92" i="3"/>
  <c r="DC96" i="3"/>
  <c r="DC100" i="3"/>
  <c r="DC104" i="3"/>
  <c r="DC108" i="3"/>
  <c r="DC112" i="3"/>
  <c r="DC116" i="3"/>
  <c r="DC120" i="3"/>
  <c r="DC124" i="3"/>
  <c r="DC128" i="3"/>
  <c r="DC132" i="3"/>
  <c r="DC136" i="3"/>
  <c r="DC140" i="3"/>
  <c r="DC144" i="3"/>
  <c r="DC148" i="3"/>
  <c r="DC161" i="3"/>
  <c r="DC165" i="3"/>
  <c r="DC7" i="3"/>
  <c r="DC45" i="3"/>
  <c r="DC53" i="3"/>
  <c r="DC61" i="3"/>
  <c r="DC69" i="3"/>
  <c r="DC77" i="3"/>
  <c r="DC87" i="3"/>
  <c r="DC91" i="3"/>
  <c r="DC95" i="3"/>
  <c r="DC99" i="3"/>
  <c r="DC103" i="3"/>
  <c r="DC107" i="3"/>
  <c r="DC111" i="3"/>
  <c r="DC115" i="3"/>
  <c r="DC119" i="3"/>
  <c r="DC123" i="3"/>
  <c r="DC127" i="3"/>
  <c r="DC131" i="3"/>
  <c r="DC135" i="3"/>
  <c r="DC139" i="3"/>
  <c r="DC143" i="3"/>
  <c r="DC147" i="3"/>
  <c r="DC160" i="3"/>
  <c r="DC164" i="3"/>
  <c r="DC46" i="3"/>
  <c r="DC54" i="3"/>
  <c r="DC62" i="3"/>
  <c r="DC70" i="3"/>
  <c r="DC78" i="3"/>
  <c r="DC86" i="3"/>
  <c r="DC90" i="3"/>
  <c r="DC94" i="3"/>
  <c r="DC98" i="3"/>
  <c r="DC102" i="3"/>
  <c r="DC106" i="3"/>
  <c r="DC110" i="3"/>
  <c r="DC114" i="3"/>
  <c r="DC118" i="3"/>
  <c r="DC122" i="3"/>
  <c r="DC126" i="3"/>
  <c r="DC130" i="3"/>
  <c r="DC134" i="3"/>
  <c r="DC138" i="3"/>
  <c r="DC142" i="3"/>
  <c r="DC146" i="3"/>
  <c r="DC159" i="3"/>
  <c r="DC163" i="3"/>
  <c r="DC49" i="3"/>
  <c r="DC57" i="3"/>
  <c r="DC65" i="3"/>
  <c r="DC73" i="3"/>
  <c r="DC81" i="3"/>
  <c r="DC85" i="3"/>
  <c r="DC89" i="3"/>
  <c r="DC93" i="3"/>
  <c r="DC97" i="3"/>
  <c r="DC101" i="3"/>
  <c r="DC105" i="3"/>
  <c r="DC109" i="3"/>
  <c r="DC113" i="3"/>
  <c r="DC117" i="3"/>
  <c r="DC121" i="3"/>
  <c r="DC125" i="3"/>
  <c r="DC129" i="3"/>
  <c r="DC133" i="3"/>
  <c r="DC137" i="3"/>
  <c r="DC141" i="3"/>
  <c r="DC145" i="3"/>
  <c r="DC158" i="3"/>
  <c r="DC162" i="3"/>
  <c r="DC166" i="3"/>
  <c r="DH10" i="3"/>
  <c r="DH14" i="3"/>
  <c r="DH18" i="3"/>
  <c r="DH22" i="3"/>
  <c r="DH26" i="3"/>
  <c r="DH30" i="3"/>
  <c r="DH34" i="3"/>
  <c r="DH38" i="3"/>
  <c r="DH42" i="3"/>
  <c r="DH46" i="3"/>
  <c r="DH50" i="3"/>
  <c r="DH54" i="3"/>
  <c r="DH58" i="3"/>
  <c r="DH62" i="3"/>
  <c r="DH66" i="3"/>
  <c r="DH70" i="3"/>
  <c r="DH74" i="3"/>
  <c r="DH78" i="3"/>
  <c r="DH82" i="3"/>
  <c r="DH86" i="3"/>
  <c r="DH90" i="3"/>
  <c r="DH94" i="3"/>
  <c r="DH98" i="3"/>
  <c r="DH102" i="3"/>
  <c r="DH106" i="3"/>
  <c r="DH110" i="3"/>
  <c r="DH114" i="3"/>
  <c r="DH118" i="3"/>
  <c r="DH9" i="3"/>
  <c r="DH13" i="3"/>
  <c r="DH17" i="3"/>
  <c r="DH21" i="3"/>
  <c r="DH25" i="3"/>
  <c r="DH29" i="3"/>
  <c r="DH33" i="3"/>
  <c r="DH37" i="3"/>
  <c r="DH41" i="3"/>
  <c r="DH45" i="3"/>
  <c r="DH49" i="3"/>
  <c r="DH53" i="3"/>
  <c r="DH57" i="3"/>
  <c r="DH61" i="3"/>
  <c r="DH65" i="3"/>
  <c r="DH69" i="3"/>
  <c r="DH73" i="3"/>
  <c r="DH77" i="3"/>
  <c r="DH81" i="3"/>
  <c r="DH85" i="3"/>
  <c r="DH89" i="3"/>
  <c r="DH93" i="3"/>
  <c r="DH97" i="3"/>
  <c r="DH101" i="3"/>
  <c r="DH105" i="3"/>
  <c r="DH109" i="3"/>
  <c r="DH113" i="3"/>
  <c r="DH117" i="3"/>
  <c r="DH8" i="3"/>
  <c r="DH12" i="3"/>
  <c r="DH16" i="3"/>
  <c r="DH20" i="3"/>
  <c r="DH24" i="3"/>
  <c r="DH28" i="3"/>
  <c r="DH32" i="3"/>
  <c r="DH36" i="3"/>
  <c r="DH40" i="3"/>
  <c r="DH44" i="3"/>
  <c r="DH48" i="3"/>
  <c r="DH52" i="3"/>
  <c r="DH56" i="3"/>
  <c r="DH60" i="3"/>
  <c r="DH64" i="3"/>
  <c r="DH68" i="3"/>
  <c r="DH72" i="3"/>
  <c r="DH76" i="3"/>
  <c r="DH80" i="3"/>
  <c r="DH84" i="3"/>
  <c r="DH88" i="3"/>
  <c r="DH92" i="3"/>
  <c r="DH96" i="3"/>
  <c r="DH100" i="3"/>
  <c r="DH104" i="3"/>
  <c r="DH108" i="3"/>
  <c r="DH112" i="3"/>
  <c r="DH116" i="3"/>
  <c r="DH120" i="3"/>
  <c r="DH11" i="3"/>
  <c r="DH15" i="3"/>
  <c r="DH19" i="3"/>
  <c r="DH23" i="3"/>
  <c r="DH27" i="3"/>
  <c r="DH31" i="3"/>
  <c r="DH35" i="3"/>
  <c r="DH39" i="3"/>
  <c r="DH43" i="3"/>
  <c r="DH47" i="3"/>
  <c r="DH51" i="3"/>
  <c r="DH55" i="3"/>
  <c r="DH59" i="3"/>
  <c r="DH63" i="3"/>
  <c r="DH67" i="3"/>
  <c r="DH71" i="3"/>
  <c r="DH75" i="3"/>
  <c r="DH79" i="3"/>
  <c r="DH83" i="3"/>
  <c r="DH87" i="3"/>
  <c r="DH91" i="3"/>
  <c r="DH95" i="3"/>
  <c r="DH99" i="3"/>
  <c r="DH103" i="3"/>
  <c r="DH107" i="3"/>
  <c r="DH111" i="3"/>
  <c r="DH115" i="3"/>
  <c r="DH119" i="3"/>
  <c r="DH122" i="3"/>
  <c r="DH126" i="3"/>
  <c r="DH130" i="3"/>
  <c r="DH134" i="3"/>
  <c r="DH138" i="3"/>
  <c r="DH142" i="3"/>
  <c r="DH146" i="3"/>
  <c r="DH159" i="3"/>
  <c r="DH163" i="3"/>
  <c r="DH121" i="3"/>
  <c r="DH125" i="3"/>
  <c r="DH129" i="3"/>
  <c r="DH133" i="3"/>
  <c r="DH137" i="3"/>
  <c r="DH141" i="3"/>
  <c r="DH145" i="3"/>
  <c r="DH158" i="3"/>
  <c r="DH162" i="3"/>
  <c r="DH166" i="3"/>
  <c r="DH124" i="3"/>
  <c r="DH128" i="3"/>
  <c r="DH132" i="3"/>
  <c r="DH136" i="3"/>
  <c r="DH140" i="3"/>
  <c r="DH144" i="3"/>
  <c r="DH148" i="3"/>
  <c r="DH161" i="3"/>
  <c r="DH165" i="3"/>
  <c r="DH7" i="3"/>
  <c r="DH123" i="3"/>
  <c r="DH127" i="3"/>
  <c r="DH131" i="3"/>
  <c r="DH135" i="3"/>
  <c r="DH139" i="3"/>
  <c r="DH143" i="3"/>
  <c r="DH147" i="3"/>
  <c r="DH160" i="3"/>
  <c r="DH164" i="3"/>
  <c r="BZ9" i="3"/>
  <c r="BZ11" i="3"/>
  <c r="BZ13" i="3"/>
  <c r="BZ15" i="3"/>
  <c r="BZ17" i="3"/>
  <c r="BZ19" i="3"/>
  <c r="BZ21" i="3"/>
  <c r="BZ23" i="3"/>
  <c r="BZ25" i="3"/>
  <c r="BZ27" i="3"/>
  <c r="BZ29" i="3"/>
  <c r="BZ31" i="3"/>
  <c r="BZ33" i="3"/>
  <c r="BZ35" i="3"/>
  <c r="BZ37" i="3"/>
  <c r="BZ8" i="3"/>
  <c r="BZ10" i="3"/>
  <c r="BZ12" i="3"/>
  <c r="BZ14" i="3"/>
  <c r="BZ16" i="3"/>
  <c r="BZ18" i="3"/>
  <c r="BZ20" i="3"/>
  <c r="BZ22" i="3"/>
  <c r="BZ24" i="3"/>
  <c r="BZ26" i="3"/>
  <c r="BZ28" i="3"/>
  <c r="BZ30" i="3"/>
  <c r="BZ32" i="3"/>
  <c r="BZ34" i="3"/>
  <c r="BZ36" i="3"/>
  <c r="BZ38" i="3"/>
  <c r="BZ39" i="3"/>
  <c r="BZ44" i="3"/>
  <c r="BZ47" i="3"/>
  <c r="BZ52" i="3"/>
  <c r="BZ55" i="3"/>
  <c r="BZ60" i="3"/>
  <c r="BZ70" i="3"/>
  <c r="BZ84" i="3"/>
  <c r="BZ90" i="3"/>
  <c r="BZ94" i="3"/>
  <c r="BZ100" i="3"/>
  <c r="BZ104" i="3"/>
  <c r="BZ110" i="3"/>
  <c r="BZ114" i="3"/>
  <c r="BZ118" i="3"/>
  <c r="BZ124" i="3"/>
  <c r="BZ128" i="3"/>
  <c r="BZ132" i="3"/>
  <c r="BZ138" i="3"/>
  <c r="BZ142" i="3"/>
  <c r="BZ148" i="3"/>
  <c r="BZ161" i="3"/>
  <c r="BZ165" i="3"/>
  <c r="BZ42" i="3"/>
  <c r="BZ45" i="3"/>
  <c r="BZ50" i="3"/>
  <c r="BZ53" i="3"/>
  <c r="BZ58" i="3"/>
  <c r="BZ66" i="3"/>
  <c r="BZ72" i="3"/>
  <c r="BZ78" i="3"/>
  <c r="BZ86" i="3"/>
  <c r="BZ96" i="3"/>
  <c r="BZ108" i="3"/>
  <c r="BZ120" i="3"/>
  <c r="BZ134" i="3"/>
  <c r="BZ146" i="3"/>
  <c r="BZ7" i="3"/>
  <c r="BZ40" i="3"/>
  <c r="BZ43" i="3"/>
  <c r="BZ48" i="3"/>
  <c r="BZ51" i="3"/>
  <c r="BZ56" i="3"/>
  <c r="BZ59" i="3"/>
  <c r="BZ64" i="3"/>
  <c r="BZ41" i="3"/>
  <c r="BZ46" i="3"/>
  <c r="BZ49" i="3"/>
  <c r="BZ54" i="3"/>
  <c r="BZ57" i="3"/>
  <c r="BZ62" i="3"/>
  <c r="BZ65" i="3"/>
  <c r="BZ67" i="3"/>
  <c r="BZ69" i="3"/>
  <c r="BZ71" i="3"/>
  <c r="BZ73" i="3"/>
  <c r="BZ75" i="3"/>
  <c r="BZ77" i="3"/>
  <c r="BZ79" i="3"/>
  <c r="BZ81" i="3"/>
  <c r="BZ83" i="3"/>
  <c r="BZ85" i="3"/>
  <c r="BZ87" i="3"/>
  <c r="BZ89" i="3"/>
  <c r="BZ91" i="3"/>
  <c r="BZ93" i="3"/>
  <c r="BZ95" i="3"/>
  <c r="BZ97" i="3"/>
  <c r="BZ99" i="3"/>
  <c r="BZ101" i="3"/>
  <c r="BZ103" i="3"/>
  <c r="BZ105" i="3"/>
  <c r="BZ107" i="3"/>
  <c r="BZ109" i="3"/>
  <c r="BZ111" i="3"/>
  <c r="BZ113" i="3"/>
  <c r="BZ115" i="3"/>
  <c r="BZ117" i="3"/>
  <c r="BZ119" i="3"/>
  <c r="BZ121" i="3"/>
  <c r="BZ123" i="3"/>
  <c r="BZ125" i="3"/>
  <c r="BZ127" i="3"/>
  <c r="BZ129" i="3"/>
  <c r="BZ131" i="3"/>
  <c r="BZ133" i="3"/>
  <c r="BZ135" i="3"/>
  <c r="BZ137" i="3"/>
  <c r="BZ139" i="3"/>
  <c r="BZ141" i="3"/>
  <c r="BZ143" i="3"/>
  <c r="BZ145" i="3"/>
  <c r="BZ147" i="3"/>
  <c r="BZ158" i="3"/>
  <c r="BZ160" i="3"/>
  <c r="BZ162" i="3"/>
  <c r="BZ164" i="3"/>
  <c r="BZ166" i="3"/>
  <c r="BZ63" i="3"/>
  <c r="BZ61" i="3"/>
  <c r="BZ68" i="3"/>
  <c r="BZ74" i="3"/>
  <c r="BZ76" i="3"/>
  <c r="BZ80" i="3"/>
  <c r="BZ82" i="3"/>
  <c r="BZ88" i="3"/>
  <c r="BZ92" i="3"/>
  <c r="BZ98" i="3"/>
  <c r="BZ102" i="3"/>
  <c r="BZ106" i="3"/>
  <c r="BZ112" i="3"/>
  <c r="BZ116" i="3"/>
  <c r="BZ122" i="3"/>
  <c r="BZ126" i="3"/>
  <c r="BZ130" i="3"/>
  <c r="BZ136" i="3"/>
  <c r="BZ140" i="3"/>
  <c r="BZ144" i="3"/>
  <c r="BZ159" i="3"/>
  <c r="BZ163" i="3"/>
  <c r="CF11" i="3"/>
  <c r="CF15" i="3"/>
  <c r="CF19" i="3"/>
  <c r="CF23" i="3"/>
  <c r="CF27" i="3"/>
  <c r="CF31" i="3"/>
  <c r="CF35" i="3"/>
  <c r="CF39" i="3"/>
  <c r="CF43" i="3"/>
  <c r="CF47" i="3"/>
  <c r="CF51" i="3"/>
  <c r="CF55" i="3"/>
  <c r="CF59" i="3"/>
  <c r="CF63" i="3"/>
  <c r="CF67" i="3"/>
  <c r="CF71" i="3"/>
  <c r="CF75" i="3"/>
  <c r="CF79" i="3"/>
  <c r="CF83" i="3"/>
  <c r="CF10" i="3"/>
  <c r="CF14" i="3"/>
  <c r="CF18" i="3"/>
  <c r="CF22" i="3"/>
  <c r="CF26" i="3"/>
  <c r="CF30" i="3"/>
  <c r="CF34" i="3"/>
  <c r="CF38" i="3"/>
  <c r="CF42" i="3"/>
  <c r="CF46" i="3"/>
  <c r="CF50" i="3"/>
  <c r="CF54" i="3"/>
  <c r="CF58" i="3"/>
  <c r="CF62" i="3"/>
  <c r="CF66" i="3"/>
  <c r="CF70" i="3"/>
  <c r="CF74" i="3"/>
  <c r="CF78" i="3"/>
  <c r="CF9" i="3"/>
  <c r="CF13" i="3"/>
  <c r="CF17" i="3"/>
  <c r="CF21" i="3"/>
  <c r="CF25" i="3"/>
  <c r="CF29" i="3"/>
  <c r="CF33" i="3"/>
  <c r="CF37" i="3"/>
  <c r="CF41" i="3"/>
  <c r="CF45" i="3"/>
  <c r="CF49" i="3"/>
  <c r="CF53" i="3"/>
  <c r="CF57" i="3"/>
  <c r="CF61" i="3"/>
  <c r="CF65" i="3"/>
  <c r="CF69" i="3"/>
  <c r="CF73" i="3"/>
  <c r="CF77" i="3"/>
  <c r="CF81" i="3"/>
  <c r="CF8" i="3"/>
  <c r="CF12" i="3"/>
  <c r="CF16" i="3"/>
  <c r="CF20" i="3"/>
  <c r="CF24" i="3"/>
  <c r="CF28" i="3"/>
  <c r="CF32" i="3"/>
  <c r="CF36" i="3"/>
  <c r="CF40" i="3"/>
  <c r="CF44" i="3"/>
  <c r="CF48" i="3"/>
  <c r="CF52" i="3"/>
  <c r="CF56" i="3"/>
  <c r="CF60" i="3"/>
  <c r="CF64" i="3"/>
  <c r="CF68" i="3"/>
  <c r="CF72" i="3"/>
  <c r="CF76" i="3"/>
  <c r="CF80" i="3"/>
  <c r="CF82" i="3"/>
  <c r="CF87" i="3"/>
  <c r="CF91" i="3"/>
  <c r="CF95" i="3"/>
  <c r="CF99" i="3"/>
  <c r="CF103" i="3"/>
  <c r="CF107" i="3"/>
  <c r="CF111" i="3"/>
  <c r="CF115" i="3"/>
  <c r="CF119" i="3"/>
  <c r="CF123" i="3"/>
  <c r="CF127" i="3"/>
  <c r="CF131" i="3"/>
  <c r="CF135" i="3"/>
  <c r="CF139" i="3"/>
  <c r="CF143" i="3"/>
  <c r="CF147" i="3"/>
  <c r="CF160" i="3"/>
  <c r="CF164" i="3"/>
  <c r="CF86" i="3"/>
  <c r="CF90" i="3"/>
  <c r="CF94" i="3"/>
  <c r="CF98" i="3"/>
  <c r="CF102" i="3"/>
  <c r="CF106" i="3"/>
  <c r="CF110" i="3"/>
  <c r="CF114" i="3"/>
  <c r="CF118" i="3"/>
  <c r="CF122" i="3"/>
  <c r="CF126" i="3"/>
  <c r="CF130" i="3"/>
  <c r="CF134" i="3"/>
  <c r="CF138" i="3"/>
  <c r="CF142" i="3"/>
  <c r="CF146" i="3"/>
  <c r="CF159" i="3"/>
  <c r="CF163" i="3"/>
  <c r="CF85" i="3"/>
  <c r="CF89" i="3"/>
  <c r="CF93" i="3"/>
  <c r="CF97" i="3"/>
  <c r="CF101" i="3"/>
  <c r="CF105" i="3"/>
  <c r="CF109" i="3"/>
  <c r="CF113" i="3"/>
  <c r="CF117" i="3"/>
  <c r="CF121" i="3"/>
  <c r="CF125" i="3"/>
  <c r="CF129" i="3"/>
  <c r="CF133" i="3"/>
  <c r="CF137" i="3"/>
  <c r="CF141" i="3"/>
  <c r="CF145" i="3"/>
  <c r="CF158" i="3"/>
  <c r="CF162" i="3"/>
  <c r="CF166" i="3"/>
  <c r="CF84" i="3"/>
  <c r="CF88" i="3"/>
  <c r="CF92" i="3"/>
  <c r="CF96" i="3"/>
  <c r="CF100" i="3"/>
  <c r="CF104" i="3"/>
  <c r="CF108" i="3"/>
  <c r="CF112" i="3"/>
  <c r="CF116" i="3"/>
  <c r="CF120" i="3"/>
  <c r="CF124" i="3"/>
  <c r="CF128" i="3"/>
  <c r="CF132" i="3"/>
  <c r="CF136" i="3"/>
  <c r="CF140" i="3"/>
  <c r="CF144" i="3"/>
  <c r="CF148" i="3"/>
  <c r="CF161" i="3"/>
  <c r="CF165" i="3"/>
  <c r="CF7" i="3"/>
  <c r="CI8" i="3"/>
  <c r="CI12" i="3"/>
  <c r="CI16" i="3"/>
  <c r="CI20" i="3"/>
  <c r="CI24" i="3"/>
  <c r="CI28" i="3"/>
  <c r="CI32" i="3"/>
  <c r="CI36" i="3"/>
  <c r="CI40" i="3"/>
  <c r="CI44" i="3"/>
  <c r="CI48" i="3"/>
  <c r="CI52" i="3"/>
  <c r="CI56" i="3"/>
  <c r="CI60" i="3"/>
  <c r="CI64" i="3"/>
  <c r="CI68" i="3"/>
  <c r="CI72" i="3"/>
  <c r="CI76" i="3"/>
  <c r="CI80" i="3"/>
  <c r="CI84" i="3"/>
  <c r="CI88" i="3"/>
  <c r="CI92" i="3"/>
  <c r="CI96" i="3"/>
  <c r="CI100" i="3"/>
  <c r="CI104" i="3"/>
  <c r="CI108" i="3"/>
  <c r="CI112" i="3"/>
  <c r="CI116" i="3"/>
  <c r="CI120" i="3"/>
  <c r="CI11" i="3"/>
  <c r="CI15" i="3"/>
  <c r="CI19" i="3"/>
  <c r="CI23" i="3"/>
  <c r="CI27" i="3"/>
  <c r="CI31" i="3"/>
  <c r="CI35" i="3"/>
  <c r="CI39" i="3"/>
  <c r="CI43" i="3"/>
  <c r="CI47" i="3"/>
  <c r="CI51" i="3"/>
  <c r="CI55" i="3"/>
  <c r="CI59" i="3"/>
  <c r="CI63" i="3"/>
  <c r="CI67" i="3"/>
  <c r="CI71" i="3"/>
  <c r="CI75" i="3"/>
  <c r="CI79" i="3"/>
  <c r="CI83" i="3"/>
  <c r="CI87" i="3"/>
  <c r="CI91" i="3"/>
  <c r="CI95" i="3"/>
  <c r="CI99" i="3"/>
  <c r="CI103" i="3"/>
  <c r="CI107" i="3"/>
  <c r="CI111" i="3"/>
  <c r="CI115" i="3"/>
  <c r="CI119" i="3"/>
  <c r="CI10" i="3"/>
  <c r="CI14" i="3"/>
  <c r="CI18" i="3"/>
  <c r="CI22" i="3"/>
  <c r="CI26" i="3"/>
  <c r="CI30" i="3"/>
  <c r="CI34" i="3"/>
  <c r="CI38" i="3"/>
  <c r="CI42" i="3"/>
  <c r="CI46" i="3"/>
  <c r="CI50" i="3"/>
  <c r="CI54" i="3"/>
  <c r="CI58" i="3"/>
  <c r="CI62" i="3"/>
  <c r="CI66" i="3"/>
  <c r="CI70" i="3"/>
  <c r="CI74" i="3"/>
  <c r="CI78" i="3"/>
  <c r="CI82" i="3"/>
  <c r="CI86" i="3"/>
  <c r="CI90" i="3"/>
  <c r="CI94" i="3"/>
  <c r="CI98" i="3"/>
  <c r="CI102" i="3"/>
  <c r="CI106" i="3"/>
  <c r="CI110" i="3"/>
  <c r="CI114" i="3"/>
  <c r="CI118" i="3"/>
  <c r="CI9" i="3"/>
  <c r="CI13" i="3"/>
  <c r="CI17" i="3"/>
  <c r="CI21" i="3"/>
  <c r="CI25" i="3"/>
  <c r="CI29" i="3"/>
  <c r="CI33" i="3"/>
  <c r="CI37" i="3"/>
  <c r="CI41" i="3"/>
  <c r="CI45" i="3"/>
  <c r="CI49" i="3"/>
  <c r="CI53" i="3"/>
  <c r="CI57" i="3"/>
  <c r="CI61" i="3"/>
  <c r="CI65" i="3"/>
  <c r="CI69" i="3"/>
  <c r="CI73" i="3"/>
  <c r="CI77" i="3"/>
  <c r="CI81" i="3"/>
  <c r="CI85" i="3"/>
  <c r="CI89" i="3"/>
  <c r="CI93" i="3"/>
  <c r="CI97" i="3"/>
  <c r="CI101" i="3"/>
  <c r="CI105" i="3"/>
  <c r="CI109" i="3"/>
  <c r="CI113" i="3"/>
  <c r="CI117" i="3"/>
  <c r="CI121" i="3"/>
  <c r="CI124" i="3"/>
  <c r="CI128" i="3"/>
  <c r="CI132" i="3"/>
  <c r="CI136" i="3"/>
  <c r="CI140" i="3"/>
  <c r="CI144" i="3"/>
  <c r="CI148" i="3"/>
  <c r="CI161" i="3"/>
  <c r="CI165" i="3"/>
  <c r="CI7" i="3"/>
  <c r="CI123" i="3"/>
  <c r="CI127" i="3"/>
  <c r="CI131" i="3"/>
  <c r="CI135" i="3"/>
  <c r="CI139" i="3"/>
  <c r="CI143" i="3"/>
  <c r="CI147" i="3"/>
  <c r="CI160" i="3"/>
  <c r="CI164" i="3"/>
  <c r="CI122" i="3"/>
  <c r="CI126" i="3"/>
  <c r="CI130" i="3"/>
  <c r="CI134" i="3"/>
  <c r="CI138" i="3"/>
  <c r="CI142" i="3"/>
  <c r="CI146" i="3"/>
  <c r="CI159" i="3"/>
  <c r="CI163" i="3"/>
  <c r="CI125" i="3"/>
  <c r="CI129" i="3"/>
  <c r="CI133" i="3"/>
  <c r="CI137" i="3"/>
  <c r="CI141" i="3"/>
  <c r="CI145" i="3"/>
  <c r="CI158" i="3"/>
  <c r="CI162" i="3"/>
  <c r="CI166" i="3"/>
  <c r="CJ9" i="3"/>
  <c r="CJ13" i="3"/>
  <c r="CJ17" i="3"/>
  <c r="CJ21" i="3"/>
  <c r="CJ25" i="3"/>
  <c r="CJ29" i="3"/>
  <c r="CJ33" i="3"/>
  <c r="CJ37" i="3"/>
  <c r="CJ41" i="3"/>
  <c r="CJ45" i="3"/>
  <c r="CJ49" i="3"/>
  <c r="CJ53" i="3"/>
  <c r="CJ57" i="3"/>
  <c r="CJ61" i="3"/>
  <c r="CJ65" i="3"/>
  <c r="CJ69" i="3"/>
  <c r="CJ73" i="3"/>
  <c r="CJ77" i="3"/>
  <c r="CJ81" i="3"/>
  <c r="CJ85" i="3"/>
  <c r="CJ89" i="3"/>
  <c r="CJ93" i="3"/>
  <c r="CJ97" i="3"/>
  <c r="CJ101" i="3"/>
  <c r="CJ105" i="3"/>
  <c r="CJ109" i="3"/>
  <c r="CJ113" i="3"/>
  <c r="CJ117" i="3"/>
  <c r="CJ8" i="3"/>
  <c r="CJ12" i="3"/>
  <c r="CJ16" i="3"/>
  <c r="CJ20" i="3"/>
  <c r="CJ24" i="3"/>
  <c r="CJ28" i="3"/>
  <c r="CJ32" i="3"/>
  <c r="CJ36" i="3"/>
  <c r="CJ40" i="3"/>
  <c r="CJ44" i="3"/>
  <c r="CJ48" i="3"/>
  <c r="CJ52" i="3"/>
  <c r="CJ56" i="3"/>
  <c r="CJ60" i="3"/>
  <c r="CJ64" i="3"/>
  <c r="CJ68" i="3"/>
  <c r="CJ72" i="3"/>
  <c r="CJ76" i="3"/>
  <c r="CJ80" i="3"/>
  <c r="CJ84" i="3"/>
  <c r="CJ88" i="3"/>
  <c r="CJ92" i="3"/>
  <c r="CJ96" i="3"/>
  <c r="CJ100" i="3"/>
  <c r="CJ104" i="3"/>
  <c r="CJ108" i="3"/>
  <c r="CJ112" i="3"/>
  <c r="CJ116" i="3"/>
  <c r="CJ120" i="3"/>
  <c r="CJ11" i="3"/>
  <c r="CJ15" i="3"/>
  <c r="CJ19" i="3"/>
  <c r="CJ23" i="3"/>
  <c r="CJ27" i="3"/>
  <c r="CJ31" i="3"/>
  <c r="CJ35" i="3"/>
  <c r="CJ39" i="3"/>
  <c r="CJ43" i="3"/>
  <c r="CJ47" i="3"/>
  <c r="CJ51" i="3"/>
  <c r="CJ55" i="3"/>
  <c r="CJ59" i="3"/>
  <c r="CJ63" i="3"/>
  <c r="CJ67" i="3"/>
  <c r="CJ71" i="3"/>
  <c r="CJ75" i="3"/>
  <c r="CJ79" i="3"/>
  <c r="CJ83" i="3"/>
  <c r="CJ87" i="3"/>
  <c r="CJ91" i="3"/>
  <c r="CJ95" i="3"/>
  <c r="CJ99" i="3"/>
  <c r="CJ103" i="3"/>
  <c r="CJ107" i="3"/>
  <c r="CJ111" i="3"/>
  <c r="CJ115" i="3"/>
  <c r="CJ119" i="3"/>
  <c r="CJ10" i="3"/>
  <c r="CJ14" i="3"/>
  <c r="CJ18" i="3"/>
  <c r="CJ22" i="3"/>
  <c r="CJ26" i="3"/>
  <c r="CJ30" i="3"/>
  <c r="CJ34" i="3"/>
  <c r="CJ38" i="3"/>
  <c r="CJ42" i="3"/>
  <c r="CJ46" i="3"/>
  <c r="CJ50" i="3"/>
  <c r="CJ54" i="3"/>
  <c r="CJ58" i="3"/>
  <c r="CJ62" i="3"/>
  <c r="CJ66" i="3"/>
  <c r="CJ70" i="3"/>
  <c r="CJ74" i="3"/>
  <c r="CJ78" i="3"/>
  <c r="CJ82" i="3"/>
  <c r="CJ86" i="3"/>
  <c r="CJ90" i="3"/>
  <c r="CJ94" i="3"/>
  <c r="CJ98" i="3"/>
  <c r="CJ102" i="3"/>
  <c r="CJ106" i="3"/>
  <c r="CJ110" i="3"/>
  <c r="CJ114" i="3"/>
  <c r="CJ118" i="3"/>
  <c r="CJ121" i="3"/>
  <c r="CJ125" i="3"/>
  <c r="CJ129" i="3"/>
  <c r="CJ133" i="3"/>
  <c r="CJ137" i="3"/>
  <c r="CJ141" i="3"/>
  <c r="CJ145" i="3"/>
  <c r="CJ158" i="3"/>
  <c r="CJ162" i="3"/>
  <c r="CJ166" i="3"/>
  <c r="CJ124" i="3"/>
  <c r="CJ128" i="3"/>
  <c r="CJ132" i="3"/>
  <c r="CJ136" i="3"/>
  <c r="CJ140" i="3"/>
  <c r="CJ144" i="3"/>
  <c r="CJ148" i="3"/>
  <c r="CJ161" i="3"/>
  <c r="CJ165" i="3"/>
  <c r="CJ123" i="3"/>
  <c r="CJ127" i="3"/>
  <c r="CJ131" i="3"/>
  <c r="CJ135" i="3"/>
  <c r="CJ139" i="3"/>
  <c r="CJ143" i="3"/>
  <c r="CJ147" i="3"/>
  <c r="CJ160" i="3"/>
  <c r="CJ164" i="3"/>
  <c r="CJ122" i="3"/>
  <c r="CJ126" i="3"/>
  <c r="CJ130" i="3"/>
  <c r="CJ134" i="3"/>
  <c r="CJ138" i="3"/>
  <c r="CJ142" i="3"/>
  <c r="CJ146" i="3"/>
  <c r="CJ159" i="3"/>
  <c r="CJ163" i="3"/>
  <c r="CJ7" i="3"/>
  <c r="CA9" i="3"/>
  <c r="CA11" i="3"/>
  <c r="CA13" i="3"/>
  <c r="CA15" i="3"/>
  <c r="CA17" i="3"/>
  <c r="CA19" i="3"/>
  <c r="CA21" i="3"/>
  <c r="CA23" i="3"/>
  <c r="CA25" i="3"/>
  <c r="CA27" i="3"/>
  <c r="CA29" i="3"/>
  <c r="CA31" i="3"/>
  <c r="CA33" i="3"/>
  <c r="CA35" i="3"/>
  <c r="CA37" i="3"/>
  <c r="CA8" i="3"/>
  <c r="CA10" i="3"/>
  <c r="CA12" i="3"/>
  <c r="CA14" i="3"/>
  <c r="CA16" i="3"/>
  <c r="CA18" i="3"/>
  <c r="CA20" i="3"/>
  <c r="CA22" i="3"/>
  <c r="CA24" i="3"/>
  <c r="CA26" i="3"/>
  <c r="CA28" i="3"/>
  <c r="CA30" i="3"/>
  <c r="CA32" i="3"/>
  <c r="CA34" i="3"/>
  <c r="CA36" i="3"/>
  <c r="CA38" i="3"/>
  <c r="CA40" i="3"/>
  <c r="CA42" i="3"/>
  <c r="CA44" i="3"/>
  <c r="CA46" i="3"/>
  <c r="CA48" i="3"/>
  <c r="CA50" i="3"/>
  <c r="CA52" i="3"/>
  <c r="CA54" i="3"/>
  <c r="CA56" i="3"/>
  <c r="CA58" i="3"/>
  <c r="CA60" i="3"/>
  <c r="CA62" i="3"/>
  <c r="CA64" i="3"/>
  <c r="CA41" i="3"/>
  <c r="CA67" i="3"/>
  <c r="CA75" i="3"/>
  <c r="CA85" i="3"/>
  <c r="CA93" i="3"/>
  <c r="CA103" i="3"/>
  <c r="CA113" i="3"/>
  <c r="CA123" i="3"/>
  <c r="CA135" i="3"/>
  <c r="CA158" i="3"/>
  <c r="CA126" i="3"/>
  <c r="CA134" i="3"/>
  <c r="CA142" i="3"/>
  <c r="CA159" i="3"/>
  <c r="CA165" i="3"/>
  <c r="CA39" i="3"/>
  <c r="CA47" i="3"/>
  <c r="CA55" i="3"/>
  <c r="CA63" i="3"/>
  <c r="CA128" i="3"/>
  <c r="CA138" i="3"/>
  <c r="CA148" i="3"/>
  <c r="CA161" i="3"/>
  <c r="CA45" i="3"/>
  <c r="CA53" i="3"/>
  <c r="CA61" i="3"/>
  <c r="CA66" i="3"/>
  <c r="CA68" i="3"/>
  <c r="CA70" i="3"/>
  <c r="CA72" i="3"/>
  <c r="CA74" i="3"/>
  <c r="CA76" i="3"/>
  <c r="CA78" i="3"/>
  <c r="CA80" i="3"/>
  <c r="CA82" i="3"/>
  <c r="CA84" i="3"/>
  <c r="CA86" i="3"/>
  <c r="CA88" i="3"/>
  <c r="CA90" i="3"/>
  <c r="CA92" i="3"/>
  <c r="CA94" i="3"/>
  <c r="CA96" i="3"/>
  <c r="CA98" i="3"/>
  <c r="CA100" i="3"/>
  <c r="CA102" i="3"/>
  <c r="CA104" i="3"/>
  <c r="CA106" i="3"/>
  <c r="CA108" i="3"/>
  <c r="CA110" i="3"/>
  <c r="CA112" i="3"/>
  <c r="CA114" i="3"/>
  <c r="CA116" i="3"/>
  <c r="CA118" i="3"/>
  <c r="CA120" i="3"/>
  <c r="CA122" i="3"/>
  <c r="CA130" i="3"/>
  <c r="CA144" i="3"/>
  <c r="CA43" i="3"/>
  <c r="CA51" i="3"/>
  <c r="CA59" i="3"/>
  <c r="CA49" i="3"/>
  <c r="CA57" i="3"/>
  <c r="CA65" i="3"/>
  <c r="CA69" i="3"/>
  <c r="CA71" i="3"/>
  <c r="CA73" i="3"/>
  <c r="CA77" i="3"/>
  <c r="CA79" i="3"/>
  <c r="CA81" i="3"/>
  <c r="CA83" i="3"/>
  <c r="CA87" i="3"/>
  <c r="CA89" i="3"/>
  <c r="CA91" i="3"/>
  <c r="CA95" i="3"/>
  <c r="CA97" i="3"/>
  <c r="CA99" i="3"/>
  <c r="CA101" i="3"/>
  <c r="CA105" i="3"/>
  <c r="CA107" i="3"/>
  <c r="CA109" i="3"/>
  <c r="CA111" i="3"/>
  <c r="CA115" i="3"/>
  <c r="CA117" i="3"/>
  <c r="CA119" i="3"/>
  <c r="CA121" i="3"/>
  <c r="CA125" i="3"/>
  <c r="CA127" i="3"/>
  <c r="CA129" i="3"/>
  <c r="CA131" i="3"/>
  <c r="CA133" i="3"/>
  <c r="CA137" i="3"/>
  <c r="CA139" i="3"/>
  <c r="CA141" i="3"/>
  <c r="CA143" i="3"/>
  <c r="CA145" i="3"/>
  <c r="CA147" i="3"/>
  <c r="CA160" i="3"/>
  <c r="CA162" i="3"/>
  <c r="CA164" i="3"/>
  <c r="CA166" i="3"/>
  <c r="CA7" i="3"/>
  <c r="CA124" i="3"/>
  <c r="CA132" i="3"/>
  <c r="CA136" i="3"/>
  <c r="CA140" i="3"/>
  <c r="CA146" i="3"/>
  <c r="CA163" i="3"/>
  <c r="CE10" i="3"/>
  <c r="CE14" i="3"/>
  <c r="CE18" i="3"/>
  <c r="CE22" i="3"/>
  <c r="CE26" i="3"/>
  <c r="CE30" i="3"/>
  <c r="CE34" i="3"/>
  <c r="CE38" i="3"/>
  <c r="CE42" i="3"/>
  <c r="CE46" i="3"/>
  <c r="CE50" i="3"/>
  <c r="CE54" i="3"/>
  <c r="CE58" i="3"/>
  <c r="CE62" i="3"/>
  <c r="CE66" i="3"/>
  <c r="CE70" i="3"/>
  <c r="CE74" i="3"/>
  <c r="CE78" i="3"/>
  <c r="CE82" i="3"/>
  <c r="CE9" i="3"/>
  <c r="CE13" i="3"/>
  <c r="CE17" i="3"/>
  <c r="CE21" i="3"/>
  <c r="CE25" i="3"/>
  <c r="CE29" i="3"/>
  <c r="CE33" i="3"/>
  <c r="CE37" i="3"/>
  <c r="CE41" i="3"/>
  <c r="CE45" i="3"/>
  <c r="CE49" i="3"/>
  <c r="CE53" i="3"/>
  <c r="CE57" i="3"/>
  <c r="CE61" i="3"/>
  <c r="CE65" i="3"/>
  <c r="CE69" i="3"/>
  <c r="CE73" i="3"/>
  <c r="CE77" i="3"/>
  <c r="CE81" i="3"/>
  <c r="CE8" i="3"/>
  <c r="CE12" i="3"/>
  <c r="CE16" i="3"/>
  <c r="CE20" i="3"/>
  <c r="CE24" i="3"/>
  <c r="CE28" i="3"/>
  <c r="CE32" i="3"/>
  <c r="CE36" i="3"/>
  <c r="CE40" i="3"/>
  <c r="CE44" i="3"/>
  <c r="CE48" i="3"/>
  <c r="CE52" i="3"/>
  <c r="CE56" i="3"/>
  <c r="CE60" i="3"/>
  <c r="CE64" i="3"/>
  <c r="CE68" i="3"/>
  <c r="CE72" i="3"/>
  <c r="CE76" i="3"/>
  <c r="CE80" i="3"/>
  <c r="CE11" i="3"/>
  <c r="CE15" i="3"/>
  <c r="CE19" i="3"/>
  <c r="CE23" i="3"/>
  <c r="CE27" i="3"/>
  <c r="CE31" i="3"/>
  <c r="CE35" i="3"/>
  <c r="CE39" i="3"/>
  <c r="CE43" i="3"/>
  <c r="CE47" i="3"/>
  <c r="CE51" i="3"/>
  <c r="CE55" i="3"/>
  <c r="CE59" i="3"/>
  <c r="CE63" i="3"/>
  <c r="CE67" i="3"/>
  <c r="CE71" i="3"/>
  <c r="CE75" i="3"/>
  <c r="CE79" i="3"/>
  <c r="CE83" i="3"/>
  <c r="CE86" i="3"/>
  <c r="CE90" i="3"/>
  <c r="CE94" i="3"/>
  <c r="CE98" i="3"/>
  <c r="CE102" i="3"/>
  <c r="CE106" i="3"/>
  <c r="CE110" i="3"/>
  <c r="CE114" i="3"/>
  <c r="CE118" i="3"/>
  <c r="CE122" i="3"/>
  <c r="CE126" i="3"/>
  <c r="CE130" i="3"/>
  <c r="CE134" i="3"/>
  <c r="CE138" i="3"/>
  <c r="CE142" i="3"/>
  <c r="CE146" i="3"/>
  <c r="CE159" i="3"/>
  <c r="CE163" i="3"/>
  <c r="CE7" i="3"/>
  <c r="CE85" i="3"/>
  <c r="CE89" i="3"/>
  <c r="CE93" i="3"/>
  <c r="CE97" i="3"/>
  <c r="CE101" i="3"/>
  <c r="CE105" i="3"/>
  <c r="CE109" i="3"/>
  <c r="CE113" i="3"/>
  <c r="CE117" i="3"/>
  <c r="CE121" i="3"/>
  <c r="CE125" i="3"/>
  <c r="CE129" i="3"/>
  <c r="CE133" i="3"/>
  <c r="CE137" i="3"/>
  <c r="CE141" i="3"/>
  <c r="CE145" i="3"/>
  <c r="CE158" i="3"/>
  <c r="CE162" i="3"/>
  <c r="CE166" i="3"/>
  <c r="CE84" i="3"/>
  <c r="CE88" i="3"/>
  <c r="CE92" i="3"/>
  <c r="CE96" i="3"/>
  <c r="CE100" i="3"/>
  <c r="CE104" i="3"/>
  <c r="CE108" i="3"/>
  <c r="CE112" i="3"/>
  <c r="CE116" i="3"/>
  <c r="CE120" i="3"/>
  <c r="CE124" i="3"/>
  <c r="CE128" i="3"/>
  <c r="CE132" i="3"/>
  <c r="CE136" i="3"/>
  <c r="CE140" i="3"/>
  <c r="CE144" i="3"/>
  <c r="CE148" i="3"/>
  <c r="CE161" i="3"/>
  <c r="CE165" i="3"/>
  <c r="CE87" i="3"/>
  <c r="CE91" i="3"/>
  <c r="CE95" i="3"/>
  <c r="CE99" i="3"/>
  <c r="CE103" i="3"/>
  <c r="CE107" i="3"/>
  <c r="CE111" i="3"/>
  <c r="CE115" i="3"/>
  <c r="CE119" i="3"/>
  <c r="CE123" i="3"/>
  <c r="CE127" i="3"/>
  <c r="CE131" i="3"/>
  <c r="CE135" i="3"/>
  <c r="CE139" i="3"/>
  <c r="CE143" i="3"/>
  <c r="CE147" i="3"/>
  <c r="CE160" i="3"/>
  <c r="CE164" i="3"/>
  <c r="CK10" i="3"/>
  <c r="CK14" i="3"/>
  <c r="CK18" i="3"/>
  <c r="CK22" i="3"/>
  <c r="CK26" i="3"/>
  <c r="CK30" i="3"/>
  <c r="CK34" i="3"/>
  <c r="CK38" i="3"/>
  <c r="CK42" i="3"/>
  <c r="CK46" i="3"/>
  <c r="CK50" i="3"/>
  <c r="CK54" i="3"/>
  <c r="CK58" i="3"/>
  <c r="CK62" i="3"/>
  <c r="CK66" i="3"/>
  <c r="CK70" i="3"/>
  <c r="CK74" i="3"/>
  <c r="CK78" i="3"/>
  <c r="CK82" i="3"/>
  <c r="CK86" i="3"/>
  <c r="CK90" i="3"/>
  <c r="CK94" i="3"/>
  <c r="CK98" i="3"/>
  <c r="CK102" i="3"/>
  <c r="CK106" i="3"/>
  <c r="CK110" i="3"/>
  <c r="CK114" i="3"/>
  <c r="CK118" i="3"/>
  <c r="CK9" i="3"/>
  <c r="CK13" i="3"/>
  <c r="CK17" i="3"/>
  <c r="CK21" i="3"/>
  <c r="CK25" i="3"/>
  <c r="CK29" i="3"/>
  <c r="CK33" i="3"/>
  <c r="CK37" i="3"/>
  <c r="CK41" i="3"/>
  <c r="CK45" i="3"/>
  <c r="CK49" i="3"/>
  <c r="CK53" i="3"/>
  <c r="CK57" i="3"/>
  <c r="CK61" i="3"/>
  <c r="CK65" i="3"/>
  <c r="CK69" i="3"/>
  <c r="CK73" i="3"/>
  <c r="CK77" i="3"/>
  <c r="CK81" i="3"/>
  <c r="CK85" i="3"/>
  <c r="CK89" i="3"/>
  <c r="CK93" i="3"/>
  <c r="CK97" i="3"/>
  <c r="CK101" i="3"/>
  <c r="CK105" i="3"/>
  <c r="CK109" i="3"/>
  <c r="CK113" i="3"/>
  <c r="CK117" i="3"/>
  <c r="CK8" i="3"/>
  <c r="CK12" i="3"/>
  <c r="CK16" i="3"/>
  <c r="CK20" i="3"/>
  <c r="CK24" i="3"/>
  <c r="CK28" i="3"/>
  <c r="CK32" i="3"/>
  <c r="CK36" i="3"/>
  <c r="CK40" i="3"/>
  <c r="CK44" i="3"/>
  <c r="CK48" i="3"/>
  <c r="CK52" i="3"/>
  <c r="CK56" i="3"/>
  <c r="CK60" i="3"/>
  <c r="CK64" i="3"/>
  <c r="CK68" i="3"/>
  <c r="CK72" i="3"/>
  <c r="CK76" i="3"/>
  <c r="CK80" i="3"/>
  <c r="CK84" i="3"/>
  <c r="CK88" i="3"/>
  <c r="CK92" i="3"/>
  <c r="CK96" i="3"/>
  <c r="CK100" i="3"/>
  <c r="CK104" i="3"/>
  <c r="CK108" i="3"/>
  <c r="CK112" i="3"/>
  <c r="CK116" i="3"/>
  <c r="CK120" i="3"/>
  <c r="CK11" i="3"/>
  <c r="CK15" i="3"/>
  <c r="CK19" i="3"/>
  <c r="CK23" i="3"/>
  <c r="CK27" i="3"/>
  <c r="CK31" i="3"/>
  <c r="CK35" i="3"/>
  <c r="CK39" i="3"/>
  <c r="CK43" i="3"/>
  <c r="CK47" i="3"/>
  <c r="CK51" i="3"/>
  <c r="CK55" i="3"/>
  <c r="CK59" i="3"/>
  <c r="CK63" i="3"/>
  <c r="CK67" i="3"/>
  <c r="CK71" i="3"/>
  <c r="CK75" i="3"/>
  <c r="CK79" i="3"/>
  <c r="CK83" i="3"/>
  <c r="CK87" i="3"/>
  <c r="CK91" i="3"/>
  <c r="CK95" i="3"/>
  <c r="CK99" i="3"/>
  <c r="CK103" i="3"/>
  <c r="CK107" i="3"/>
  <c r="CK111" i="3"/>
  <c r="CK115" i="3"/>
  <c r="CK119" i="3"/>
  <c r="CK122" i="3"/>
  <c r="CK126" i="3"/>
  <c r="CK130" i="3"/>
  <c r="CK134" i="3"/>
  <c r="CK138" i="3"/>
  <c r="CK142" i="3"/>
  <c r="CK146" i="3"/>
  <c r="CK159" i="3"/>
  <c r="CK163" i="3"/>
  <c r="CK121" i="3"/>
  <c r="CK125" i="3"/>
  <c r="CK129" i="3"/>
  <c r="CK133" i="3"/>
  <c r="CK137" i="3"/>
  <c r="CK141" i="3"/>
  <c r="CK145" i="3"/>
  <c r="CK158" i="3"/>
  <c r="CK162" i="3"/>
  <c r="CK166" i="3"/>
  <c r="CK124" i="3"/>
  <c r="CK128" i="3"/>
  <c r="CK132" i="3"/>
  <c r="CK136" i="3"/>
  <c r="CK140" i="3"/>
  <c r="CK144" i="3"/>
  <c r="CK148" i="3"/>
  <c r="CK161" i="3"/>
  <c r="CK165" i="3"/>
  <c r="CK7" i="3"/>
  <c r="CK123" i="3"/>
  <c r="CK127" i="3"/>
  <c r="CK131" i="3"/>
  <c r="CK135" i="3"/>
  <c r="CK139" i="3"/>
  <c r="CK143" i="3"/>
  <c r="CK147" i="3"/>
  <c r="CK160" i="3"/>
  <c r="CK164" i="3"/>
  <c r="CD9" i="3"/>
  <c r="CD13" i="3"/>
  <c r="CD17" i="3"/>
  <c r="CD21" i="3"/>
  <c r="CD25" i="3"/>
  <c r="CD29" i="3"/>
  <c r="CD33" i="3"/>
  <c r="CD37" i="3"/>
  <c r="CD41" i="3"/>
  <c r="CD45" i="3"/>
  <c r="CD49" i="3"/>
  <c r="CD53" i="3"/>
  <c r="CD57" i="3"/>
  <c r="CD61" i="3"/>
  <c r="CD65" i="3"/>
  <c r="CD69" i="3"/>
  <c r="CD73" i="3"/>
  <c r="CD77" i="3"/>
  <c r="CD81" i="3"/>
  <c r="CD8" i="3"/>
  <c r="CD12" i="3"/>
  <c r="CD16" i="3"/>
  <c r="CD20" i="3"/>
  <c r="CD24" i="3"/>
  <c r="CD28" i="3"/>
  <c r="CD32" i="3"/>
  <c r="CD36" i="3"/>
  <c r="CD40" i="3"/>
  <c r="CD44" i="3"/>
  <c r="CD48" i="3"/>
  <c r="CD52" i="3"/>
  <c r="CD56" i="3"/>
  <c r="CD60" i="3"/>
  <c r="CD64" i="3"/>
  <c r="CD68" i="3"/>
  <c r="CD72" i="3"/>
  <c r="CD76" i="3"/>
  <c r="CD80" i="3"/>
  <c r="CD11" i="3"/>
  <c r="CD15" i="3"/>
  <c r="CD19" i="3"/>
  <c r="CD23" i="3"/>
  <c r="CD27" i="3"/>
  <c r="CD31" i="3"/>
  <c r="CD35" i="3"/>
  <c r="CD39" i="3"/>
  <c r="CD43" i="3"/>
  <c r="CD47" i="3"/>
  <c r="CD51" i="3"/>
  <c r="CD55" i="3"/>
  <c r="CD59" i="3"/>
  <c r="CD63" i="3"/>
  <c r="CD67" i="3"/>
  <c r="CD71" i="3"/>
  <c r="CD75" i="3"/>
  <c r="CD79" i="3"/>
  <c r="CD83" i="3"/>
  <c r="CD10" i="3"/>
  <c r="CD14" i="3"/>
  <c r="CD18" i="3"/>
  <c r="CD22" i="3"/>
  <c r="CD26" i="3"/>
  <c r="CD30" i="3"/>
  <c r="CD34" i="3"/>
  <c r="CD38" i="3"/>
  <c r="CD42" i="3"/>
  <c r="CD46" i="3"/>
  <c r="CD50" i="3"/>
  <c r="CD54" i="3"/>
  <c r="CD58" i="3"/>
  <c r="CD62" i="3"/>
  <c r="CD66" i="3"/>
  <c r="CD70" i="3"/>
  <c r="CD74" i="3"/>
  <c r="CD78" i="3"/>
  <c r="CD82" i="3"/>
  <c r="CD85" i="3"/>
  <c r="CD89" i="3"/>
  <c r="CD93" i="3"/>
  <c r="CD97" i="3"/>
  <c r="CD101" i="3"/>
  <c r="CD105" i="3"/>
  <c r="CD109" i="3"/>
  <c r="CD113" i="3"/>
  <c r="CD117" i="3"/>
  <c r="CD121" i="3"/>
  <c r="CD125" i="3"/>
  <c r="CD129" i="3"/>
  <c r="CD133" i="3"/>
  <c r="CD137" i="3"/>
  <c r="CD141" i="3"/>
  <c r="CD145" i="3"/>
  <c r="CD158" i="3"/>
  <c r="CD162" i="3"/>
  <c r="CD166" i="3"/>
  <c r="CD84" i="3"/>
  <c r="CD88" i="3"/>
  <c r="CD92" i="3"/>
  <c r="CD96" i="3"/>
  <c r="CD100" i="3"/>
  <c r="CD104" i="3"/>
  <c r="CD108" i="3"/>
  <c r="CD112" i="3"/>
  <c r="CD116" i="3"/>
  <c r="CD120" i="3"/>
  <c r="CD124" i="3"/>
  <c r="CD128" i="3"/>
  <c r="CD132" i="3"/>
  <c r="CD136" i="3"/>
  <c r="CD140" i="3"/>
  <c r="CD144" i="3"/>
  <c r="CD148" i="3"/>
  <c r="CD161" i="3"/>
  <c r="CD165" i="3"/>
  <c r="CD7" i="3"/>
  <c r="CD87" i="3"/>
  <c r="CD91" i="3"/>
  <c r="CD95" i="3"/>
  <c r="CD99" i="3"/>
  <c r="CD103" i="3"/>
  <c r="CD107" i="3"/>
  <c r="CD111" i="3"/>
  <c r="CD115" i="3"/>
  <c r="CD119" i="3"/>
  <c r="CD123" i="3"/>
  <c r="CD127" i="3"/>
  <c r="CD131" i="3"/>
  <c r="CD135" i="3"/>
  <c r="CD139" i="3"/>
  <c r="CD143" i="3"/>
  <c r="CD147" i="3"/>
  <c r="CD160" i="3"/>
  <c r="CD164" i="3"/>
  <c r="CD86" i="3"/>
  <c r="CD90" i="3"/>
  <c r="CD94" i="3"/>
  <c r="CD98" i="3"/>
  <c r="CD102" i="3"/>
  <c r="CD106" i="3"/>
  <c r="CD110" i="3"/>
  <c r="CD114" i="3"/>
  <c r="CD118" i="3"/>
  <c r="CD122" i="3"/>
  <c r="CD126" i="3"/>
  <c r="CD130" i="3"/>
  <c r="CD134" i="3"/>
  <c r="CD138" i="3"/>
  <c r="CD142" i="3"/>
  <c r="CD146" i="3"/>
  <c r="CD159" i="3"/>
  <c r="CD163" i="3"/>
  <c r="BD7" i="3"/>
  <c r="BD8" i="3"/>
  <c r="BD10" i="3"/>
  <c r="BD12" i="3"/>
  <c r="BD14" i="3"/>
  <c r="BD16" i="3"/>
  <c r="BD18" i="3"/>
  <c r="BD20" i="3"/>
  <c r="BD22" i="3"/>
  <c r="BD24" i="3"/>
  <c r="BD26" i="3"/>
  <c r="BD28" i="3"/>
  <c r="BD30" i="3"/>
  <c r="BD32" i="3"/>
  <c r="BD34" i="3"/>
  <c r="BD36" i="3"/>
  <c r="BD38" i="3"/>
  <c r="BD40" i="3"/>
  <c r="BD42" i="3"/>
  <c r="BD44" i="3"/>
  <c r="BD46" i="3"/>
  <c r="BD48" i="3"/>
  <c r="BD50" i="3"/>
  <c r="BD52" i="3"/>
  <c r="BD54" i="3"/>
  <c r="BD56" i="3"/>
  <c r="BD58" i="3"/>
  <c r="BD60" i="3"/>
  <c r="BD62" i="3"/>
  <c r="BD64" i="3"/>
  <c r="BD66" i="3"/>
  <c r="BD68" i="3"/>
  <c r="BD70" i="3"/>
  <c r="BD72" i="3"/>
  <c r="BD74" i="3"/>
  <c r="BD76" i="3"/>
  <c r="BD78" i="3"/>
  <c r="BD80" i="3"/>
  <c r="BD82" i="3"/>
  <c r="BD84" i="3"/>
  <c r="BD86" i="3"/>
  <c r="BD88" i="3"/>
  <c r="BD90" i="3"/>
  <c r="BD92" i="3"/>
  <c r="BD94" i="3"/>
  <c r="BD96" i="3"/>
  <c r="BD98" i="3"/>
  <c r="BD100" i="3"/>
  <c r="BD102" i="3"/>
  <c r="BD104" i="3"/>
  <c r="BD106" i="3"/>
  <c r="BD108" i="3"/>
  <c r="BD110" i="3"/>
  <c r="BD112" i="3"/>
  <c r="BD114" i="3"/>
  <c r="BD116" i="3"/>
  <c r="BD118" i="3"/>
  <c r="BD120" i="3"/>
  <c r="BD122" i="3"/>
  <c r="BD124" i="3"/>
  <c r="BD126" i="3"/>
  <c r="BD128" i="3"/>
  <c r="BD130" i="3"/>
  <c r="BD132" i="3"/>
  <c r="BD134" i="3"/>
  <c r="BD136" i="3"/>
  <c r="BD138" i="3"/>
  <c r="BD140" i="3"/>
  <c r="BD142" i="3"/>
  <c r="BD144" i="3"/>
  <c r="BD146" i="3"/>
  <c r="BD148" i="3"/>
  <c r="BD159" i="3"/>
  <c r="BD161" i="3"/>
  <c r="BD163" i="3"/>
  <c r="BD165" i="3"/>
  <c r="BD164" i="3"/>
  <c r="BD166" i="3"/>
  <c r="BD51" i="3"/>
  <c r="BD115" i="3"/>
  <c r="BD69" i="3"/>
  <c r="BD93" i="3"/>
  <c r="BD117" i="3"/>
  <c r="BD133" i="3"/>
  <c r="BD13" i="3"/>
  <c r="BD21" i="3"/>
  <c r="BD29" i="3"/>
  <c r="BD37" i="3"/>
  <c r="BD53" i="3"/>
  <c r="BD77" i="3"/>
  <c r="BD109" i="3"/>
  <c r="BD158" i="3"/>
  <c r="BD15" i="3"/>
  <c r="BD23" i="3"/>
  <c r="BD31" i="3"/>
  <c r="BD39" i="3"/>
  <c r="BD47" i="3"/>
  <c r="BD55" i="3"/>
  <c r="BD63" i="3"/>
  <c r="BD71" i="3"/>
  <c r="BD79" i="3"/>
  <c r="BD87" i="3"/>
  <c r="BD95" i="3"/>
  <c r="BD103" i="3"/>
  <c r="BD111" i="3"/>
  <c r="BD119" i="3"/>
  <c r="BD127" i="3"/>
  <c r="BD135" i="3"/>
  <c r="BD143" i="3"/>
  <c r="BD160" i="3"/>
  <c r="BD9" i="3"/>
  <c r="BD17" i="3"/>
  <c r="BD25" i="3"/>
  <c r="BD33" i="3"/>
  <c r="BD41" i="3"/>
  <c r="BD49" i="3"/>
  <c r="BD57" i="3"/>
  <c r="BD65" i="3"/>
  <c r="BD73" i="3"/>
  <c r="BD81" i="3"/>
  <c r="BD89" i="3"/>
  <c r="BD97" i="3"/>
  <c r="BD105" i="3"/>
  <c r="BD113" i="3"/>
  <c r="BD121" i="3"/>
  <c r="BD129" i="3"/>
  <c r="BD137" i="3"/>
  <c r="BD145" i="3"/>
  <c r="BD162" i="3"/>
  <c r="BD11" i="3"/>
  <c r="BD19" i="3"/>
  <c r="BD27" i="3"/>
  <c r="BD35" i="3"/>
  <c r="BD43" i="3"/>
  <c r="BD59" i="3"/>
  <c r="BD67" i="3"/>
  <c r="BD75" i="3"/>
  <c r="BD83" i="3"/>
  <c r="BD91" i="3"/>
  <c r="BD99" i="3"/>
  <c r="BD107" i="3"/>
  <c r="BD123" i="3"/>
  <c r="BD131" i="3"/>
  <c r="BD139" i="3"/>
  <c r="BD147" i="3"/>
  <c r="BD45" i="3"/>
  <c r="BD61" i="3"/>
  <c r="BD85" i="3"/>
  <c r="BD101" i="3"/>
  <c r="BD125" i="3"/>
  <c r="BD141" i="3"/>
  <c r="BH10" i="3"/>
  <c r="BH14" i="3"/>
  <c r="BH18" i="3"/>
  <c r="BH22" i="3"/>
  <c r="BH26" i="3"/>
  <c r="BH9" i="3"/>
  <c r="BH16" i="3"/>
  <c r="BH23" i="3"/>
  <c r="BH25" i="3"/>
  <c r="BH28" i="3"/>
  <c r="BH32" i="3"/>
  <c r="BH36" i="3"/>
  <c r="BH40" i="3"/>
  <c r="BH44" i="3"/>
  <c r="BH48" i="3"/>
  <c r="BH52" i="3"/>
  <c r="BH56" i="3"/>
  <c r="BH60" i="3"/>
  <c r="BH64" i="3"/>
  <c r="BH68" i="3"/>
  <c r="BH72" i="3"/>
  <c r="BH76" i="3"/>
  <c r="BH80" i="3"/>
  <c r="BH11" i="3"/>
  <c r="BH13" i="3"/>
  <c r="BH20" i="3"/>
  <c r="BH27" i="3"/>
  <c r="BH31" i="3"/>
  <c r="BH35" i="3"/>
  <c r="BH39" i="3"/>
  <c r="BH43" i="3"/>
  <c r="BH47" i="3"/>
  <c r="BH51" i="3"/>
  <c r="BH55" i="3"/>
  <c r="BH59" i="3"/>
  <c r="BH63" i="3"/>
  <c r="BH67" i="3"/>
  <c r="BH71" i="3"/>
  <c r="BH75" i="3"/>
  <c r="BH79" i="3"/>
  <c r="BH8" i="3"/>
  <c r="BH15" i="3"/>
  <c r="BH17" i="3"/>
  <c r="BH24" i="3"/>
  <c r="BH30" i="3"/>
  <c r="BH34" i="3"/>
  <c r="BH38" i="3"/>
  <c r="BH42" i="3"/>
  <c r="BH46" i="3"/>
  <c r="BH50" i="3"/>
  <c r="BH54" i="3"/>
  <c r="BH58" i="3"/>
  <c r="BH62" i="3"/>
  <c r="BH66" i="3"/>
  <c r="BH70" i="3"/>
  <c r="BH74" i="3"/>
  <c r="BH78" i="3"/>
  <c r="BH12" i="3"/>
  <c r="BH19" i="3"/>
  <c r="BH37" i="3"/>
  <c r="BH53" i="3"/>
  <c r="BH69" i="3"/>
  <c r="BH84" i="3"/>
  <c r="BH88" i="3"/>
  <c r="BH92" i="3"/>
  <c r="BH96" i="3"/>
  <c r="BH100" i="3"/>
  <c r="BH104" i="3"/>
  <c r="BH108" i="3"/>
  <c r="BH112" i="3"/>
  <c r="BH116" i="3"/>
  <c r="BH120" i="3"/>
  <c r="BH124" i="3"/>
  <c r="BH128" i="3"/>
  <c r="BH132" i="3"/>
  <c r="BH136" i="3"/>
  <c r="BH140" i="3"/>
  <c r="BH144" i="3"/>
  <c r="BH148" i="3"/>
  <c r="BH161" i="3"/>
  <c r="BH165" i="3"/>
  <c r="BH73" i="3"/>
  <c r="BH97" i="3"/>
  <c r="BH21" i="3"/>
  <c r="BH33" i="3"/>
  <c r="BH49" i="3"/>
  <c r="BH65" i="3"/>
  <c r="BH83" i="3"/>
  <c r="BH87" i="3"/>
  <c r="BH91" i="3"/>
  <c r="BH95" i="3"/>
  <c r="BH99" i="3"/>
  <c r="BH103" i="3"/>
  <c r="BH107" i="3"/>
  <c r="BH111" i="3"/>
  <c r="BH115" i="3"/>
  <c r="BH119" i="3"/>
  <c r="BH123" i="3"/>
  <c r="BH127" i="3"/>
  <c r="BH131" i="3"/>
  <c r="BH135" i="3"/>
  <c r="BH139" i="3"/>
  <c r="BH143" i="3"/>
  <c r="BH147" i="3"/>
  <c r="BH160" i="3"/>
  <c r="BH164" i="3"/>
  <c r="BH57" i="3"/>
  <c r="BH85" i="3"/>
  <c r="BH89" i="3"/>
  <c r="BH93" i="3"/>
  <c r="BH101" i="3"/>
  <c r="BH105" i="3"/>
  <c r="BH29" i="3"/>
  <c r="BH45" i="3"/>
  <c r="BH61" i="3"/>
  <c r="BH77" i="3"/>
  <c r="BH82" i="3"/>
  <c r="BH86" i="3"/>
  <c r="BH90" i="3"/>
  <c r="BH94" i="3"/>
  <c r="BH98" i="3"/>
  <c r="BH102" i="3"/>
  <c r="BH106" i="3"/>
  <c r="BH110" i="3"/>
  <c r="BH114" i="3"/>
  <c r="BH118" i="3"/>
  <c r="BH122" i="3"/>
  <c r="BH126" i="3"/>
  <c r="BH130" i="3"/>
  <c r="BH134" i="3"/>
  <c r="BH138" i="3"/>
  <c r="BH142" i="3"/>
  <c r="BH146" i="3"/>
  <c r="BH159" i="3"/>
  <c r="BH163" i="3"/>
  <c r="BH7" i="3"/>
  <c r="BH41" i="3"/>
  <c r="BH81" i="3"/>
  <c r="BH109" i="3"/>
  <c r="BH125" i="3"/>
  <c r="BH141" i="3"/>
  <c r="BH166" i="3"/>
  <c r="BH121" i="3"/>
  <c r="BH137" i="3"/>
  <c r="BH162" i="3"/>
  <c r="BH117" i="3"/>
  <c r="BH133" i="3"/>
  <c r="BH158" i="3"/>
  <c r="BH113" i="3"/>
  <c r="BH129" i="3"/>
  <c r="BH145" i="3"/>
  <c r="BG9" i="3"/>
  <c r="BG13" i="3"/>
  <c r="BG17" i="3"/>
  <c r="BG21" i="3"/>
  <c r="BG25" i="3"/>
  <c r="BG11" i="3"/>
  <c r="BG18" i="3"/>
  <c r="BG20" i="3"/>
  <c r="BG27" i="3"/>
  <c r="BG31" i="3"/>
  <c r="BG35" i="3"/>
  <c r="BG39" i="3"/>
  <c r="BG43" i="3"/>
  <c r="BG47" i="3"/>
  <c r="BG51" i="3"/>
  <c r="BG55" i="3"/>
  <c r="BG59" i="3"/>
  <c r="BG63" i="3"/>
  <c r="BG67" i="3"/>
  <c r="BG71" i="3"/>
  <c r="BG75" i="3"/>
  <c r="BG79" i="3"/>
  <c r="BG8" i="3"/>
  <c r="BG15" i="3"/>
  <c r="BG22" i="3"/>
  <c r="BG24" i="3"/>
  <c r="BG30" i="3"/>
  <c r="BG34" i="3"/>
  <c r="BG38" i="3"/>
  <c r="BG42" i="3"/>
  <c r="BG46" i="3"/>
  <c r="BG50" i="3"/>
  <c r="BG54" i="3"/>
  <c r="BG58" i="3"/>
  <c r="BG62" i="3"/>
  <c r="BG66" i="3"/>
  <c r="BG70" i="3"/>
  <c r="BG74" i="3"/>
  <c r="BG78" i="3"/>
  <c r="BG10" i="3"/>
  <c r="BG12" i="3"/>
  <c r="BG19" i="3"/>
  <c r="BG26" i="3"/>
  <c r="BG29" i="3"/>
  <c r="BG33" i="3"/>
  <c r="BG37" i="3"/>
  <c r="BG41" i="3"/>
  <c r="BG45" i="3"/>
  <c r="BG49" i="3"/>
  <c r="BG53" i="3"/>
  <c r="BG57" i="3"/>
  <c r="BG61" i="3"/>
  <c r="BG65" i="3"/>
  <c r="BG69" i="3"/>
  <c r="BG73" i="3"/>
  <c r="BG77" i="3"/>
  <c r="BG32" i="3"/>
  <c r="BG48" i="3"/>
  <c r="BG64" i="3"/>
  <c r="BG80" i="3"/>
  <c r="BG83" i="3"/>
  <c r="BG87" i="3"/>
  <c r="BG91" i="3"/>
  <c r="BG95" i="3"/>
  <c r="BG99" i="3"/>
  <c r="BG103" i="3"/>
  <c r="BG107" i="3"/>
  <c r="BG111" i="3"/>
  <c r="BG115" i="3"/>
  <c r="BG119" i="3"/>
  <c r="BG123" i="3"/>
  <c r="BG127" i="3"/>
  <c r="BG131" i="3"/>
  <c r="BG135" i="3"/>
  <c r="BG139" i="3"/>
  <c r="BG143" i="3"/>
  <c r="BG147" i="3"/>
  <c r="BG160" i="3"/>
  <c r="BG164" i="3"/>
  <c r="BG84" i="3"/>
  <c r="BG88" i="3"/>
  <c r="BG92" i="3"/>
  <c r="BG104" i="3"/>
  <c r="BG108" i="3"/>
  <c r="BG14" i="3"/>
  <c r="BG28" i="3"/>
  <c r="BG44" i="3"/>
  <c r="BG60" i="3"/>
  <c r="BG76" i="3"/>
  <c r="BG82" i="3"/>
  <c r="BG86" i="3"/>
  <c r="BG90" i="3"/>
  <c r="BG94" i="3"/>
  <c r="BG98" i="3"/>
  <c r="BG102" i="3"/>
  <c r="BG106" i="3"/>
  <c r="BG110" i="3"/>
  <c r="BG114" i="3"/>
  <c r="BG118" i="3"/>
  <c r="BG122" i="3"/>
  <c r="BG126" i="3"/>
  <c r="BG130" i="3"/>
  <c r="BG134" i="3"/>
  <c r="BG138" i="3"/>
  <c r="BG142" i="3"/>
  <c r="BG146" i="3"/>
  <c r="BG159" i="3"/>
  <c r="BG163" i="3"/>
  <c r="BG36" i="3"/>
  <c r="BG96" i="3"/>
  <c r="BG16" i="3"/>
  <c r="BG23" i="3"/>
  <c r="BG40" i="3"/>
  <c r="BG56" i="3"/>
  <c r="BG72" i="3"/>
  <c r="BG81" i="3"/>
  <c r="BG85" i="3"/>
  <c r="BG89" i="3"/>
  <c r="BG93" i="3"/>
  <c r="BG97" i="3"/>
  <c r="BG101" i="3"/>
  <c r="BG105" i="3"/>
  <c r="BG109" i="3"/>
  <c r="BG113" i="3"/>
  <c r="BG117" i="3"/>
  <c r="BG121" i="3"/>
  <c r="BG125" i="3"/>
  <c r="BG129" i="3"/>
  <c r="BG133" i="3"/>
  <c r="BG137" i="3"/>
  <c r="BG141" i="3"/>
  <c r="BG145" i="3"/>
  <c r="BG158" i="3"/>
  <c r="BG162" i="3"/>
  <c r="BG166" i="3"/>
  <c r="BG52" i="3"/>
  <c r="BG68" i="3"/>
  <c r="BG100" i="3"/>
  <c r="BG120" i="3"/>
  <c r="BG136" i="3"/>
  <c r="BG161" i="3"/>
  <c r="BG116" i="3"/>
  <c r="BG132" i="3"/>
  <c r="BG148" i="3"/>
  <c r="BG7" i="3"/>
  <c r="BG112" i="3"/>
  <c r="BG128" i="3"/>
  <c r="BG144" i="3"/>
  <c r="BG124" i="3"/>
  <c r="BG140" i="3"/>
  <c r="BG165" i="3"/>
  <c r="BM9" i="3"/>
  <c r="BM13" i="3"/>
  <c r="BM17" i="3"/>
  <c r="BM21" i="3"/>
  <c r="BM25" i="3"/>
  <c r="BM29" i="3"/>
  <c r="BM33" i="3"/>
  <c r="BM37" i="3"/>
  <c r="BM41" i="3"/>
  <c r="BM45" i="3"/>
  <c r="BM49" i="3"/>
  <c r="BM53" i="3"/>
  <c r="BM57" i="3"/>
  <c r="BM61" i="3"/>
  <c r="BM65" i="3"/>
  <c r="BM69" i="3"/>
  <c r="BM73" i="3"/>
  <c r="BM77" i="3"/>
  <c r="BM81" i="3"/>
  <c r="BM85" i="3"/>
  <c r="BM89" i="3"/>
  <c r="BM93" i="3"/>
  <c r="BM97" i="3"/>
  <c r="BM101" i="3"/>
  <c r="BM105" i="3"/>
  <c r="BM109" i="3"/>
  <c r="BM113" i="3"/>
  <c r="BM117" i="3"/>
  <c r="BM11" i="3"/>
  <c r="BM15" i="3"/>
  <c r="BM19" i="3"/>
  <c r="BM23" i="3"/>
  <c r="BM27" i="3"/>
  <c r="BM31" i="3"/>
  <c r="BM35" i="3"/>
  <c r="BM39" i="3"/>
  <c r="BM43" i="3"/>
  <c r="BM47" i="3"/>
  <c r="BM51" i="3"/>
  <c r="BM55" i="3"/>
  <c r="BM59" i="3"/>
  <c r="BM63" i="3"/>
  <c r="BM67" i="3"/>
  <c r="BM71" i="3"/>
  <c r="BM75" i="3"/>
  <c r="BM79" i="3"/>
  <c r="BM83" i="3"/>
  <c r="BM87" i="3"/>
  <c r="BM91" i="3"/>
  <c r="BM95" i="3"/>
  <c r="BM99" i="3"/>
  <c r="BM103" i="3"/>
  <c r="BM107" i="3"/>
  <c r="BM111" i="3"/>
  <c r="BM115" i="3"/>
  <c r="BM119" i="3"/>
  <c r="BM8" i="3"/>
  <c r="BM16" i="3"/>
  <c r="BM24" i="3"/>
  <c r="BM32" i="3"/>
  <c r="BM40" i="3"/>
  <c r="BM48" i="3"/>
  <c r="BM56" i="3"/>
  <c r="BM64" i="3"/>
  <c r="BM72" i="3"/>
  <c r="BM80" i="3"/>
  <c r="BM88" i="3"/>
  <c r="BM96" i="3"/>
  <c r="BM104" i="3"/>
  <c r="BM112" i="3"/>
  <c r="BM120" i="3"/>
  <c r="BM123" i="3"/>
  <c r="BM127" i="3"/>
  <c r="BM131" i="3"/>
  <c r="BM135" i="3"/>
  <c r="BM139" i="3"/>
  <c r="BM143" i="3"/>
  <c r="BM147" i="3"/>
  <c r="BM14" i="3"/>
  <c r="BM22" i="3"/>
  <c r="BM30" i="3"/>
  <c r="BM12" i="3"/>
  <c r="BM20" i="3"/>
  <c r="BM28" i="3"/>
  <c r="BM36" i="3"/>
  <c r="BM44" i="3"/>
  <c r="BM52" i="3"/>
  <c r="BM60" i="3"/>
  <c r="BM68" i="3"/>
  <c r="BM76" i="3"/>
  <c r="BM84" i="3"/>
  <c r="BM92" i="3"/>
  <c r="BM100" i="3"/>
  <c r="BM108" i="3"/>
  <c r="BM116" i="3"/>
  <c r="BM121" i="3"/>
  <c r="BM125" i="3"/>
  <c r="BM129" i="3"/>
  <c r="BM133" i="3"/>
  <c r="BM137" i="3"/>
  <c r="BM141" i="3"/>
  <c r="BM145" i="3"/>
  <c r="BM158" i="3"/>
  <c r="BM162" i="3"/>
  <c r="BM166" i="3"/>
  <c r="BM10" i="3"/>
  <c r="BM38" i="3"/>
  <c r="BM54" i="3"/>
  <c r="BM70" i="3"/>
  <c r="BM86" i="3"/>
  <c r="BM102" i="3"/>
  <c r="BM118" i="3"/>
  <c r="BM122" i="3"/>
  <c r="BM130" i="3"/>
  <c r="BM138" i="3"/>
  <c r="BM146" i="3"/>
  <c r="BM160" i="3"/>
  <c r="BM7" i="3"/>
  <c r="BM34" i="3"/>
  <c r="BM50" i="3"/>
  <c r="BM66" i="3"/>
  <c r="BM82" i="3"/>
  <c r="BM98" i="3"/>
  <c r="BM114" i="3"/>
  <c r="BM128" i="3"/>
  <c r="BM136" i="3"/>
  <c r="BM144" i="3"/>
  <c r="BM164" i="3"/>
  <c r="BM26" i="3"/>
  <c r="BM46" i="3"/>
  <c r="BM62" i="3"/>
  <c r="BM78" i="3"/>
  <c r="BM94" i="3"/>
  <c r="BM110" i="3"/>
  <c r="BM126" i="3"/>
  <c r="BM134" i="3"/>
  <c r="BM142" i="3"/>
  <c r="BM159" i="3"/>
  <c r="BM161" i="3"/>
  <c r="BM18" i="3"/>
  <c r="BM90" i="3"/>
  <c r="BM148" i="3"/>
  <c r="BM165" i="3"/>
  <c r="BM42" i="3"/>
  <c r="BM106" i="3"/>
  <c r="BM74" i="3"/>
  <c r="BM140" i="3"/>
  <c r="BM124" i="3"/>
  <c r="BM163" i="3"/>
  <c r="BM58" i="3"/>
  <c r="BM132" i="3"/>
  <c r="BC8" i="3"/>
  <c r="BC10" i="3"/>
  <c r="BC12" i="3"/>
  <c r="BC14" i="3"/>
  <c r="BC16" i="3"/>
  <c r="BC18" i="3"/>
  <c r="BC20" i="3"/>
  <c r="BC22" i="3"/>
  <c r="BC24" i="3"/>
  <c r="BC26" i="3"/>
  <c r="BC28" i="3"/>
  <c r="BC30" i="3"/>
  <c r="BC32" i="3"/>
  <c r="BC34" i="3"/>
  <c r="BC36" i="3"/>
  <c r="BC38" i="3"/>
  <c r="BC40" i="3"/>
  <c r="BC42" i="3"/>
  <c r="BC44" i="3"/>
  <c r="BC46" i="3"/>
  <c r="BC48" i="3"/>
  <c r="BC50" i="3"/>
  <c r="BC52" i="3"/>
  <c r="BC54" i="3"/>
  <c r="BC56" i="3"/>
  <c r="BC58" i="3"/>
  <c r="BC60" i="3"/>
  <c r="BC62" i="3"/>
  <c r="BC64" i="3"/>
  <c r="BC66" i="3"/>
  <c r="BC68" i="3"/>
  <c r="BC70" i="3"/>
  <c r="BC72" i="3"/>
  <c r="BC74" i="3"/>
  <c r="BC76" i="3"/>
  <c r="BC78" i="3"/>
  <c r="BC80" i="3"/>
  <c r="BC82" i="3"/>
  <c r="BC84" i="3"/>
  <c r="BC86" i="3"/>
  <c r="BC88" i="3"/>
  <c r="BC90" i="3"/>
  <c r="BC92" i="3"/>
  <c r="BC94" i="3"/>
  <c r="BC96" i="3"/>
  <c r="BC98" i="3"/>
  <c r="BC100" i="3"/>
  <c r="BC102" i="3"/>
  <c r="BC104" i="3"/>
  <c r="BC106" i="3"/>
  <c r="BC108" i="3"/>
  <c r="BC110" i="3"/>
  <c r="BC112" i="3"/>
  <c r="BC114" i="3"/>
  <c r="BC116" i="3"/>
  <c r="BC118" i="3"/>
  <c r="BC120" i="3"/>
  <c r="BC122" i="3"/>
  <c r="BC124" i="3"/>
  <c r="BC126" i="3"/>
  <c r="BC128" i="3"/>
  <c r="BC130" i="3"/>
  <c r="BC132" i="3"/>
  <c r="BC134" i="3"/>
  <c r="BC136" i="3"/>
  <c r="BC138" i="3"/>
  <c r="BC140" i="3"/>
  <c r="BC142" i="3"/>
  <c r="BC144" i="3"/>
  <c r="BC146" i="3"/>
  <c r="BC148" i="3"/>
  <c r="BC159" i="3"/>
  <c r="BC161" i="3"/>
  <c r="BC163" i="3"/>
  <c r="BC165" i="3"/>
  <c r="BC7" i="3"/>
  <c r="BC9" i="3"/>
  <c r="BC11" i="3"/>
  <c r="BC13" i="3"/>
  <c r="BC15" i="3"/>
  <c r="BC17" i="3"/>
  <c r="BC19" i="3"/>
  <c r="BC21" i="3"/>
  <c r="BC23" i="3"/>
  <c r="BC25" i="3"/>
  <c r="BC27" i="3"/>
  <c r="BC29" i="3"/>
  <c r="BC31" i="3"/>
  <c r="BC33" i="3"/>
  <c r="BC35" i="3"/>
  <c r="BC37" i="3"/>
  <c r="BC39" i="3"/>
  <c r="BC41" i="3"/>
  <c r="BC43" i="3"/>
  <c r="BC45" i="3"/>
  <c r="BC47" i="3"/>
  <c r="BC49" i="3"/>
  <c r="BC51" i="3"/>
  <c r="BC53" i="3"/>
  <c r="BC55" i="3"/>
  <c r="BC57" i="3"/>
  <c r="BC59" i="3"/>
  <c r="BC61" i="3"/>
  <c r="BC63" i="3"/>
  <c r="BC65" i="3"/>
  <c r="BC67" i="3"/>
  <c r="BC69" i="3"/>
  <c r="BC71" i="3"/>
  <c r="BC73" i="3"/>
  <c r="BC75" i="3"/>
  <c r="BC77" i="3"/>
  <c r="BC79" i="3"/>
  <c r="BC81" i="3"/>
  <c r="BC83" i="3"/>
  <c r="BC85" i="3"/>
  <c r="BC87" i="3"/>
  <c r="BC89" i="3"/>
  <c r="BC91" i="3"/>
  <c r="BC93" i="3"/>
  <c r="BC95" i="3"/>
  <c r="BC97" i="3"/>
  <c r="BC99" i="3"/>
  <c r="BC101" i="3"/>
  <c r="BC103" i="3"/>
  <c r="BC105" i="3"/>
  <c r="BC107" i="3"/>
  <c r="BC109" i="3"/>
  <c r="BC111" i="3"/>
  <c r="BC113" i="3"/>
  <c r="BC115" i="3"/>
  <c r="BC117" i="3"/>
  <c r="BC119" i="3"/>
  <c r="BC121" i="3"/>
  <c r="BC123" i="3"/>
  <c r="BC125" i="3"/>
  <c r="BC127" i="3"/>
  <c r="BC129" i="3"/>
  <c r="BC131" i="3"/>
  <c r="BC133" i="3"/>
  <c r="BC135" i="3"/>
  <c r="BC137" i="3"/>
  <c r="BC139" i="3"/>
  <c r="BC141" i="3"/>
  <c r="BC143" i="3"/>
  <c r="BC145" i="3"/>
  <c r="BC147" i="3"/>
  <c r="BC158" i="3"/>
  <c r="BC160" i="3"/>
  <c r="BC162" i="3"/>
  <c r="BC164" i="3"/>
  <c r="BC166" i="3"/>
  <c r="BN10" i="3"/>
  <c r="BN14" i="3"/>
  <c r="BN18" i="3"/>
  <c r="BN22" i="3"/>
  <c r="BN26" i="3"/>
  <c r="BN30" i="3"/>
  <c r="BN34" i="3"/>
  <c r="BN38" i="3"/>
  <c r="BN42" i="3"/>
  <c r="BN46" i="3"/>
  <c r="BN50" i="3"/>
  <c r="BN54" i="3"/>
  <c r="BN58" i="3"/>
  <c r="BN62" i="3"/>
  <c r="BN66" i="3"/>
  <c r="BN70" i="3"/>
  <c r="BN74" i="3"/>
  <c r="BN78" i="3"/>
  <c r="BN82" i="3"/>
  <c r="BN86" i="3"/>
  <c r="BN90" i="3"/>
  <c r="BN94" i="3"/>
  <c r="BN98" i="3"/>
  <c r="BN102" i="3"/>
  <c r="BN106" i="3"/>
  <c r="BN110" i="3"/>
  <c r="BN114" i="3"/>
  <c r="BN118" i="3"/>
  <c r="BN8" i="3"/>
  <c r="BN12" i="3"/>
  <c r="BN16" i="3"/>
  <c r="BN20" i="3"/>
  <c r="BN24" i="3"/>
  <c r="BN28" i="3"/>
  <c r="BN32" i="3"/>
  <c r="BN36" i="3"/>
  <c r="BN40" i="3"/>
  <c r="BN44" i="3"/>
  <c r="BN48" i="3"/>
  <c r="BN52" i="3"/>
  <c r="BN56" i="3"/>
  <c r="BN60" i="3"/>
  <c r="BN64" i="3"/>
  <c r="BN68" i="3"/>
  <c r="BN72" i="3"/>
  <c r="BN76" i="3"/>
  <c r="BN80" i="3"/>
  <c r="BN84" i="3"/>
  <c r="BN88" i="3"/>
  <c r="BN92" i="3"/>
  <c r="BN96" i="3"/>
  <c r="BN100" i="3"/>
  <c r="BN104" i="3"/>
  <c r="BN108" i="3"/>
  <c r="BN112" i="3"/>
  <c r="BN116" i="3"/>
  <c r="BN120" i="3"/>
  <c r="BN13" i="3"/>
  <c r="BN21" i="3"/>
  <c r="BN29" i="3"/>
  <c r="BN37" i="3"/>
  <c r="BN45" i="3"/>
  <c r="BN53" i="3"/>
  <c r="BN61" i="3"/>
  <c r="BN69" i="3"/>
  <c r="BN77" i="3"/>
  <c r="BN85" i="3"/>
  <c r="BN93" i="3"/>
  <c r="BN101" i="3"/>
  <c r="BN109" i="3"/>
  <c r="BN117" i="3"/>
  <c r="BN124" i="3"/>
  <c r="BN128" i="3"/>
  <c r="BN132" i="3"/>
  <c r="BN136" i="3"/>
  <c r="BN140" i="3"/>
  <c r="BN144" i="3"/>
  <c r="BN148" i="3"/>
  <c r="BN11" i="3"/>
  <c r="BN19" i="3"/>
  <c r="BN27" i="3"/>
  <c r="BN9" i="3"/>
  <c r="BN17" i="3"/>
  <c r="BN25" i="3"/>
  <c r="BN33" i="3"/>
  <c r="BN41" i="3"/>
  <c r="BN49" i="3"/>
  <c r="BN57" i="3"/>
  <c r="BN65" i="3"/>
  <c r="BN73" i="3"/>
  <c r="BN81" i="3"/>
  <c r="BN89" i="3"/>
  <c r="BN97" i="3"/>
  <c r="BN105" i="3"/>
  <c r="BN113" i="3"/>
  <c r="BN122" i="3"/>
  <c r="BN126" i="3"/>
  <c r="BN130" i="3"/>
  <c r="BN134" i="3"/>
  <c r="BN138" i="3"/>
  <c r="BN142" i="3"/>
  <c r="BN146" i="3"/>
  <c r="BN159" i="3"/>
  <c r="BN163" i="3"/>
  <c r="BN31" i="3"/>
  <c r="BN43" i="3"/>
  <c r="BN59" i="3"/>
  <c r="BN75" i="3"/>
  <c r="BN91" i="3"/>
  <c r="BN107" i="3"/>
  <c r="BN127" i="3"/>
  <c r="BN135" i="3"/>
  <c r="BN143" i="3"/>
  <c r="BN165" i="3"/>
  <c r="BN23" i="3"/>
  <c r="BN39" i="3"/>
  <c r="BN55" i="3"/>
  <c r="BN71" i="3"/>
  <c r="BN87" i="3"/>
  <c r="BN103" i="3"/>
  <c r="BN119" i="3"/>
  <c r="BN125" i="3"/>
  <c r="BN133" i="3"/>
  <c r="BN141" i="3"/>
  <c r="BN158" i="3"/>
  <c r="BN160" i="3"/>
  <c r="BN162" i="3"/>
  <c r="BN15" i="3"/>
  <c r="BN35" i="3"/>
  <c r="BN51" i="3"/>
  <c r="BN67" i="3"/>
  <c r="BN83" i="3"/>
  <c r="BN99" i="3"/>
  <c r="BN115" i="3"/>
  <c r="BN123" i="3"/>
  <c r="BN131" i="3"/>
  <c r="BN139" i="3"/>
  <c r="BN147" i="3"/>
  <c r="BN164" i="3"/>
  <c r="BN166" i="3"/>
  <c r="BN47" i="3"/>
  <c r="BN111" i="3"/>
  <c r="BN137" i="3"/>
  <c r="BN95" i="3"/>
  <c r="BN129" i="3"/>
  <c r="BN7" i="3"/>
  <c r="BN63" i="3"/>
  <c r="BN79" i="3"/>
  <c r="BN121" i="3"/>
  <c r="BN161" i="3"/>
  <c r="BN145" i="3"/>
  <c r="BI11" i="3"/>
  <c r="BI15" i="3"/>
  <c r="BI19" i="3"/>
  <c r="BI23" i="3"/>
  <c r="BI12" i="3"/>
  <c r="BI14" i="3"/>
  <c r="BI21" i="3"/>
  <c r="BI29" i="3"/>
  <c r="BI33" i="3"/>
  <c r="BI37" i="3"/>
  <c r="BI41" i="3"/>
  <c r="BI45" i="3"/>
  <c r="BI49" i="3"/>
  <c r="BI53" i="3"/>
  <c r="BI57" i="3"/>
  <c r="BI61" i="3"/>
  <c r="BI65" i="3"/>
  <c r="BI69" i="3"/>
  <c r="BI73" i="3"/>
  <c r="BI77" i="3"/>
  <c r="BI9" i="3"/>
  <c r="BI16" i="3"/>
  <c r="BI18" i="3"/>
  <c r="BI25" i="3"/>
  <c r="BI28" i="3"/>
  <c r="BI32" i="3"/>
  <c r="BI36" i="3"/>
  <c r="BI40" i="3"/>
  <c r="BI44" i="3"/>
  <c r="BI48" i="3"/>
  <c r="BI52" i="3"/>
  <c r="BI56" i="3"/>
  <c r="BI60" i="3"/>
  <c r="BI64" i="3"/>
  <c r="BI68" i="3"/>
  <c r="BI72" i="3"/>
  <c r="BI76" i="3"/>
  <c r="BI13" i="3"/>
  <c r="BI20" i="3"/>
  <c r="BI22" i="3"/>
  <c r="BI27" i="3"/>
  <c r="BI31" i="3"/>
  <c r="BI35" i="3"/>
  <c r="BI39" i="3"/>
  <c r="BI43" i="3"/>
  <c r="BI47" i="3"/>
  <c r="BI51" i="3"/>
  <c r="BI55" i="3"/>
  <c r="BI59" i="3"/>
  <c r="BI63" i="3"/>
  <c r="BI67" i="3"/>
  <c r="BI71" i="3"/>
  <c r="BI75" i="3"/>
  <c r="BI79" i="3"/>
  <c r="BI26" i="3"/>
  <c r="BI42" i="3"/>
  <c r="BI58" i="3"/>
  <c r="BI74" i="3"/>
  <c r="BI81" i="3"/>
  <c r="BI85" i="3"/>
  <c r="BI89" i="3"/>
  <c r="BI93" i="3"/>
  <c r="BI97" i="3"/>
  <c r="BI101" i="3"/>
  <c r="BI105" i="3"/>
  <c r="BI109" i="3"/>
  <c r="BI113" i="3"/>
  <c r="BI117" i="3"/>
  <c r="BI121" i="3"/>
  <c r="BI125" i="3"/>
  <c r="BI129" i="3"/>
  <c r="BI133" i="3"/>
  <c r="BI137" i="3"/>
  <c r="BI141" i="3"/>
  <c r="BI145" i="3"/>
  <c r="BI158" i="3"/>
  <c r="BI162" i="3"/>
  <c r="BI166" i="3"/>
  <c r="BI10" i="3"/>
  <c r="BI30" i="3"/>
  <c r="BI46" i="3"/>
  <c r="BI62" i="3"/>
  <c r="BI38" i="3"/>
  <c r="BI54" i="3"/>
  <c r="BI70" i="3"/>
  <c r="BI80" i="3"/>
  <c r="BI84" i="3"/>
  <c r="BI88" i="3"/>
  <c r="BI92" i="3"/>
  <c r="BI96" i="3"/>
  <c r="BI100" i="3"/>
  <c r="BI104" i="3"/>
  <c r="BI108" i="3"/>
  <c r="BI112" i="3"/>
  <c r="BI116" i="3"/>
  <c r="BI120" i="3"/>
  <c r="BI124" i="3"/>
  <c r="BI128" i="3"/>
  <c r="BI132" i="3"/>
  <c r="BI136" i="3"/>
  <c r="BI140" i="3"/>
  <c r="BI144" i="3"/>
  <c r="BI148" i="3"/>
  <c r="BI161" i="3"/>
  <c r="BI165" i="3"/>
  <c r="BI7" i="3"/>
  <c r="BI78" i="3"/>
  <c r="BI110" i="3"/>
  <c r="BI8" i="3"/>
  <c r="BI34" i="3"/>
  <c r="BI50" i="3"/>
  <c r="BI66" i="3"/>
  <c r="BI83" i="3"/>
  <c r="BI87" i="3"/>
  <c r="BI91" i="3"/>
  <c r="BI95" i="3"/>
  <c r="BI99" i="3"/>
  <c r="BI103" i="3"/>
  <c r="BI107" i="3"/>
  <c r="BI111" i="3"/>
  <c r="BI115" i="3"/>
  <c r="BI119" i="3"/>
  <c r="BI123" i="3"/>
  <c r="BI127" i="3"/>
  <c r="BI131" i="3"/>
  <c r="BI135" i="3"/>
  <c r="BI139" i="3"/>
  <c r="BI143" i="3"/>
  <c r="BI147" i="3"/>
  <c r="BI160" i="3"/>
  <c r="BI164" i="3"/>
  <c r="BI24" i="3"/>
  <c r="BI86" i="3"/>
  <c r="BI90" i="3"/>
  <c r="BI94" i="3"/>
  <c r="BI98" i="3"/>
  <c r="BI102" i="3"/>
  <c r="BI106" i="3"/>
  <c r="BI17" i="3"/>
  <c r="BI82" i="3"/>
  <c r="BI118" i="3"/>
  <c r="BI114" i="3"/>
  <c r="BI130" i="3"/>
  <c r="BI146" i="3"/>
  <c r="BI126" i="3"/>
  <c r="BI142" i="3"/>
  <c r="BI122" i="3"/>
  <c r="BI138" i="3"/>
  <c r="BI163" i="3"/>
  <c r="BI134" i="3"/>
  <c r="BI159" i="3"/>
  <c r="BL8" i="3"/>
  <c r="BL12" i="3"/>
  <c r="BL16" i="3"/>
  <c r="BL20" i="3"/>
  <c r="BL24" i="3"/>
  <c r="BL28" i="3"/>
  <c r="BL32" i="3"/>
  <c r="BL36" i="3"/>
  <c r="BL40" i="3"/>
  <c r="BL44" i="3"/>
  <c r="BL48" i="3"/>
  <c r="BL52" i="3"/>
  <c r="BL56" i="3"/>
  <c r="BL60" i="3"/>
  <c r="BL64" i="3"/>
  <c r="BL68" i="3"/>
  <c r="BL72" i="3"/>
  <c r="BL76" i="3"/>
  <c r="BL80" i="3"/>
  <c r="BL84" i="3"/>
  <c r="BL88" i="3"/>
  <c r="BL92" i="3"/>
  <c r="BL96" i="3"/>
  <c r="BL100" i="3"/>
  <c r="BL104" i="3"/>
  <c r="BL108" i="3"/>
  <c r="BL112" i="3"/>
  <c r="BL116" i="3"/>
  <c r="BL120" i="3"/>
  <c r="BL10" i="3"/>
  <c r="BL14" i="3"/>
  <c r="BL18" i="3"/>
  <c r="BL22" i="3"/>
  <c r="BL26" i="3"/>
  <c r="BL30" i="3"/>
  <c r="BL34" i="3"/>
  <c r="BL38" i="3"/>
  <c r="BL42" i="3"/>
  <c r="BL46" i="3"/>
  <c r="BL50" i="3"/>
  <c r="BL54" i="3"/>
  <c r="BL58" i="3"/>
  <c r="BL62" i="3"/>
  <c r="BL66" i="3"/>
  <c r="BL70" i="3"/>
  <c r="BL74" i="3"/>
  <c r="BL78" i="3"/>
  <c r="BL82" i="3"/>
  <c r="BL86" i="3"/>
  <c r="BL90" i="3"/>
  <c r="BL94" i="3"/>
  <c r="BL98" i="3"/>
  <c r="BL102" i="3"/>
  <c r="BL106" i="3"/>
  <c r="BL110" i="3"/>
  <c r="BL114" i="3"/>
  <c r="BL118" i="3"/>
  <c r="BL11" i="3"/>
  <c r="BL19" i="3"/>
  <c r="BL27" i="3"/>
  <c r="BL35" i="3"/>
  <c r="BL43" i="3"/>
  <c r="BL51" i="3"/>
  <c r="BL59" i="3"/>
  <c r="BL67" i="3"/>
  <c r="BL75" i="3"/>
  <c r="BL83" i="3"/>
  <c r="BL91" i="3"/>
  <c r="BL99" i="3"/>
  <c r="BL107" i="3"/>
  <c r="BL115" i="3"/>
  <c r="BL122" i="3"/>
  <c r="BL126" i="3"/>
  <c r="BL130" i="3"/>
  <c r="BL134" i="3"/>
  <c r="BL138" i="3"/>
  <c r="BL142" i="3"/>
  <c r="BL146" i="3"/>
  <c r="BL159" i="3"/>
  <c r="BL9" i="3"/>
  <c r="BL17" i="3"/>
  <c r="BL25" i="3"/>
  <c r="BL33" i="3"/>
  <c r="BL15" i="3"/>
  <c r="BL23" i="3"/>
  <c r="BL31" i="3"/>
  <c r="BL39" i="3"/>
  <c r="BL47" i="3"/>
  <c r="BL55" i="3"/>
  <c r="BL63" i="3"/>
  <c r="BL71" i="3"/>
  <c r="BL79" i="3"/>
  <c r="BL87" i="3"/>
  <c r="BL95" i="3"/>
  <c r="BL103" i="3"/>
  <c r="BL111" i="3"/>
  <c r="BL119" i="3"/>
  <c r="BL124" i="3"/>
  <c r="BL128" i="3"/>
  <c r="BL132" i="3"/>
  <c r="BL136" i="3"/>
  <c r="BL140" i="3"/>
  <c r="BL144" i="3"/>
  <c r="BL148" i="3"/>
  <c r="BL161" i="3"/>
  <c r="BL165" i="3"/>
  <c r="BL7" i="3"/>
  <c r="BL21" i="3"/>
  <c r="BL49" i="3"/>
  <c r="BL65" i="3"/>
  <c r="BL81" i="3"/>
  <c r="BL97" i="3"/>
  <c r="BL113" i="3"/>
  <c r="BL125" i="3"/>
  <c r="BL133" i="3"/>
  <c r="BL141" i="3"/>
  <c r="BL158" i="3"/>
  <c r="BL162" i="3"/>
  <c r="BL164" i="3"/>
  <c r="BL13" i="3"/>
  <c r="BL45" i="3"/>
  <c r="BL61" i="3"/>
  <c r="BL77" i="3"/>
  <c r="BL93" i="3"/>
  <c r="BL109" i="3"/>
  <c r="BL123" i="3"/>
  <c r="BL131" i="3"/>
  <c r="BL139" i="3"/>
  <c r="BL147" i="3"/>
  <c r="BL166" i="3"/>
  <c r="BL41" i="3"/>
  <c r="BL57" i="3"/>
  <c r="BL73" i="3"/>
  <c r="BL89" i="3"/>
  <c r="BL105" i="3"/>
  <c r="BL121" i="3"/>
  <c r="BL129" i="3"/>
  <c r="BL137" i="3"/>
  <c r="BL145" i="3"/>
  <c r="BL163" i="3"/>
  <c r="BL69" i="3"/>
  <c r="BL127" i="3"/>
  <c r="BL135" i="3"/>
  <c r="BL29" i="3"/>
  <c r="BL53" i="3"/>
  <c r="BL117" i="3"/>
  <c r="BL160" i="3"/>
  <c r="BL37" i="3"/>
  <c r="BL101" i="3"/>
  <c r="BL143" i="3"/>
  <c r="BL85" i="3"/>
  <c r="AG11" i="3"/>
  <c r="AG15" i="3"/>
  <c r="AG10" i="3"/>
  <c r="AG14" i="3"/>
  <c r="AG9" i="3"/>
  <c r="AG13" i="3"/>
  <c r="AG8" i="3"/>
  <c r="AG12" i="3"/>
  <c r="AG16" i="3"/>
  <c r="AG18" i="3"/>
  <c r="AG22" i="3"/>
  <c r="AG26" i="3"/>
  <c r="AG30" i="3"/>
  <c r="AG34" i="3"/>
  <c r="AG38" i="3"/>
  <c r="AG42" i="3"/>
  <c r="AG46" i="3"/>
  <c r="AG50" i="3"/>
  <c r="AG54" i="3"/>
  <c r="AG58" i="3"/>
  <c r="AG62" i="3"/>
  <c r="AG66" i="3"/>
  <c r="AG70" i="3"/>
  <c r="AG74" i="3"/>
  <c r="AG78" i="3"/>
  <c r="AG82" i="3"/>
  <c r="AG86" i="3"/>
  <c r="AG90" i="3"/>
  <c r="AG94" i="3"/>
  <c r="AG98" i="3"/>
  <c r="AG102" i="3"/>
  <c r="AG106" i="3"/>
  <c r="AG110" i="3"/>
  <c r="AG114" i="3"/>
  <c r="AG118" i="3"/>
  <c r="AG122" i="3"/>
  <c r="AG126" i="3"/>
  <c r="AG130" i="3"/>
  <c r="AG134" i="3"/>
  <c r="AG138" i="3"/>
  <c r="AG142" i="3"/>
  <c r="AG146" i="3"/>
  <c r="AG159" i="3"/>
  <c r="AG163" i="3"/>
  <c r="AG17" i="3"/>
  <c r="AG21" i="3"/>
  <c r="AG25" i="3"/>
  <c r="AG29" i="3"/>
  <c r="AG33" i="3"/>
  <c r="AG37" i="3"/>
  <c r="AG41" i="3"/>
  <c r="AG45" i="3"/>
  <c r="AG49" i="3"/>
  <c r="AG53" i="3"/>
  <c r="AG57" i="3"/>
  <c r="AG61" i="3"/>
  <c r="AG65" i="3"/>
  <c r="AG69" i="3"/>
  <c r="AG73" i="3"/>
  <c r="AG77" i="3"/>
  <c r="AG81" i="3"/>
  <c r="AG85" i="3"/>
  <c r="AG89" i="3"/>
  <c r="AG93" i="3"/>
  <c r="AG97" i="3"/>
  <c r="AG101" i="3"/>
  <c r="AG105" i="3"/>
  <c r="AG109" i="3"/>
  <c r="AG113" i="3"/>
  <c r="AG117" i="3"/>
  <c r="AG121" i="3"/>
  <c r="AG125" i="3"/>
  <c r="AG129" i="3"/>
  <c r="AG133" i="3"/>
  <c r="AG137" i="3"/>
  <c r="AG141" i="3"/>
  <c r="AG145" i="3"/>
  <c r="AG158" i="3"/>
  <c r="AG162" i="3"/>
  <c r="AG166" i="3"/>
  <c r="AG20" i="3"/>
  <c r="AG24" i="3"/>
  <c r="AG28" i="3"/>
  <c r="AG32" i="3"/>
  <c r="AG36" i="3"/>
  <c r="AG40" i="3"/>
  <c r="AG44" i="3"/>
  <c r="AG48" i="3"/>
  <c r="AG52" i="3"/>
  <c r="AG56" i="3"/>
  <c r="AG60" i="3"/>
  <c r="AG64" i="3"/>
  <c r="AG68" i="3"/>
  <c r="AG72" i="3"/>
  <c r="AG76" i="3"/>
  <c r="AG80" i="3"/>
  <c r="AG84" i="3"/>
  <c r="AG88" i="3"/>
  <c r="AG92" i="3"/>
  <c r="AG96" i="3"/>
  <c r="AG100" i="3"/>
  <c r="AG104" i="3"/>
  <c r="AG108" i="3"/>
  <c r="AG112" i="3"/>
  <c r="AG116" i="3"/>
  <c r="AG120" i="3"/>
  <c r="AG124" i="3"/>
  <c r="AG128" i="3"/>
  <c r="AG132" i="3"/>
  <c r="AG136" i="3"/>
  <c r="AG140" i="3"/>
  <c r="AG144" i="3"/>
  <c r="AG148" i="3"/>
  <c r="AG161" i="3"/>
  <c r="AG165" i="3"/>
  <c r="AG7" i="3"/>
  <c r="AG19" i="3"/>
  <c r="AG23" i="3"/>
  <c r="AG27" i="3"/>
  <c r="AG31" i="3"/>
  <c r="AG35" i="3"/>
  <c r="AG39" i="3"/>
  <c r="AG43" i="3"/>
  <c r="AG47" i="3"/>
  <c r="AG51" i="3"/>
  <c r="AG55" i="3"/>
  <c r="AG59" i="3"/>
  <c r="AG63" i="3"/>
  <c r="AG67" i="3"/>
  <c r="AG71" i="3"/>
  <c r="AG75" i="3"/>
  <c r="AG79" i="3"/>
  <c r="AG83" i="3"/>
  <c r="AG87" i="3"/>
  <c r="AG91" i="3"/>
  <c r="AG95" i="3"/>
  <c r="AG99" i="3"/>
  <c r="AG103" i="3"/>
  <c r="AG107" i="3"/>
  <c r="AG111" i="3"/>
  <c r="AG115" i="3"/>
  <c r="AG119" i="3"/>
  <c r="AG123" i="3"/>
  <c r="AG127" i="3"/>
  <c r="AG131" i="3"/>
  <c r="AG135" i="3"/>
  <c r="AG139" i="3"/>
  <c r="AG143" i="3"/>
  <c r="AG147" i="3"/>
  <c r="AG160" i="3"/>
  <c r="AG164" i="3"/>
  <c r="AO9" i="3"/>
  <c r="AO13" i="3"/>
  <c r="AO17" i="3"/>
  <c r="AO21" i="3"/>
  <c r="AO25" i="3"/>
  <c r="AO29" i="3"/>
  <c r="AO33" i="3"/>
  <c r="AO37" i="3"/>
  <c r="AO41" i="3"/>
  <c r="AO45" i="3"/>
  <c r="AO49" i="3"/>
  <c r="AO53" i="3"/>
  <c r="AO57" i="3"/>
  <c r="AO61" i="3"/>
  <c r="AO65" i="3"/>
  <c r="AO69" i="3"/>
  <c r="AO73" i="3"/>
  <c r="AO77" i="3"/>
  <c r="AO81" i="3"/>
  <c r="AO85" i="3"/>
  <c r="AO89" i="3"/>
  <c r="AO93" i="3"/>
  <c r="AO97" i="3"/>
  <c r="AO101" i="3"/>
  <c r="AO105" i="3"/>
  <c r="AO109" i="3"/>
  <c r="AO113" i="3"/>
  <c r="AO117" i="3"/>
  <c r="AO121" i="3"/>
  <c r="AO125" i="3"/>
  <c r="AO129" i="3"/>
  <c r="AO133" i="3"/>
  <c r="AO137" i="3"/>
  <c r="AO141" i="3"/>
  <c r="AO145" i="3"/>
  <c r="AO158" i="3"/>
  <c r="AO162" i="3"/>
  <c r="AO166" i="3"/>
  <c r="AO8" i="3"/>
  <c r="AO12" i="3"/>
  <c r="AO16" i="3"/>
  <c r="AO20" i="3"/>
  <c r="AO24" i="3"/>
  <c r="AO28" i="3"/>
  <c r="AO32" i="3"/>
  <c r="AO36" i="3"/>
  <c r="AO40" i="3"/>
  <c r="AO44" i="3"/>
  <c r="AO48" i="3"/>
  <c r="AO52" i="3"/>
  <c r="AO56" i="3"/>
  <c r="AO60" i="3"/>
  <c r="AO64" i="3"/>
  <c r="AO68" i="3"/>
  <c r="AO72" i="3"/>
  <c r="AO76" i="3"/>
  <c r="AO80" i="3"/>
  <c r="AO84" i="3"/>
  <c r="AO88" i="3"/>
  <c r="AO92" i="3"/>
  <c r="AO96" i="3"/>
  <c r="AO100" i="3"/>
  <c r="AO104" i="3"/>
  <c r="AO108" i="3"/>
  <c r="AO112" i="3"/>
  <c r="AO116" i="3"/>
  <c r="AO120" i="3"/>
  <c r="AO124" i="3"/>
  <c r="AO128" i="3"/>
  <c r="AO132" i="3"/>
  <c r="AO136" i="3"/>
  <c r="AO140" i="3"/>
  <c r="AO144" i="3"/>
  <c r="AO148" i="3"/>
  <c r="AO161" i="3"/>
  <c r="AO165" i="3"/>
  <c r="AO7" i="3"/>
  <c r="AO11" i="3"/>
  <c r="AO15" i="3"/>
  <c r="AO19" i="3"/>
  <c r="AO23" i="3"/>
  <c r="AO27" i="3"/>
  <c r="AO31" i="3"/>
  <c r="AO35" i="3"/>
  <c r="AO39" i="3"/>
  <c r="AO43" i="3"/>
  <c r="AO47" i="3"/>
  <c r="AO51" i="3"/>
  <c r="AO55" i="3"/>
  <c r="AO59" i="3"/>
  <c r="AO63" i="3"/>
  <c r="AO67" i="3"/>
  <c r="AO71" i="3"/>
  <c r="AO75" i="3"/>
  <c r="AO79" i="3"/>
  <c r="AO83" i="3"/>
  <c r="AO87" i="3"/>
  <c r="AO91" i="3"/>
  <c r="AO95" i="3"/>
  <c r="AO99" i="3"/>
  <c r="AO103" i="3"/>
  <c r="AO107" i="3"/>
  <c r="AO111" i="3"/>
  <c r="AO115" i="3"/>
  <c r="AO119" i="3"/>
  <c r="AO123" i="3"/>
  <c r="AO127" i="3"/>
  <c r="AO131" i="3"/>
  <c r="AO135" i="3"/>
  <c r="AO139" i="3"/>
  <c r="AO143" i="3"/>
  <c r="AO147" i="3"/>
  <c r="AO160" i="3"/>
  <c r="AO164" i="3"/>
  <c r="AO10" i="3"/>
  <c r="AO14" i="3"/>
  <c r="AO18" i="3"/>
  <c r="AO22" i="3"/>
  <c r="AO26" i="3"/>
  <c r="AO30" i="3"/>
  <c r="AO34" i="3"/>
  <c r="AO38" i="3"/>
  <c r="AO42" i="3"/>
  <c r="AO46" i="3"/>
  <c r="AO50" i="3"/>
  <c r="AO54" i="3"/>
  <c r="AO58" i="3"/>
  <c r="AO62" i="3"/>
  <c r="AO66" i="3"/>
  <c r="AO70" i="3"/>
  <c r="AO74" i="3"/>
  <c r="AO78" i="3"/>
  <c r="AO82" i="3"/>
  <c r="AO86" i="3"/>
  <c r="AO90" i="3"/>
  <c r="AO94" i="3"/>
  <c r="AO98" i="3"/>
  <c r="AO102" i="3"/>
  <c r="AO106" i="3"/>
  <c r="AO110" i="3"/>
  <c r="AO114" i="3"/>
  <c r="AO118" i="3"/>
  <c r="AO122" i="3"/>
  <c r="AO126" i="3"/>
  <c r="AO130" i="3"/>
  <c r="AO134" i="3"/>
  <c r="AO138" i="3"/>
  <c r="AO142" i="3"/>
  <c r="AO146" i="3"/>
  <c r="AO159" i="3"/>
  <c r="AO163" i="3"/>
  <c r="AP10" i="3"/>
  <c r="AP14" i="3"/>
  <c r="AP18" i="3"/>
  <c r="AP22" i="3"/>
  <c r="AP26" i="3"/>
  <c r="AP30" i="3"/>
  <c r="AP34" i="3"/>
  <c r="AP38" i="3"/>
  <c r="AP42" i="3"/>
  <c r="AP46" i="3"/>
  <c r="AP50" i="3"/>
  <c r="AP54" i="3"/>
  <c r="AP58" i="3"/>
  <c r="AP62" i="3"/>
  <c r="AP66" i="3"/>
  <c r="AP70" i="3"/>
  <c r="AP74" i="3"/>
  <c r="AP78" i="3"/>
  <c r="AP82" i="3"/>
  <c r="AP86" i="3"/>
  <c r="AP90" i="3"/>
  <c r="AP94" i="3"/>
  <c r="AP98" i="3"/>
  <c r="AP102" i="3"/>
  <c r="AP106" i="3"/>
  <c r="AP110" i="3"/>
  <c r="AP114" i="3"/>
  <c r="AP118" i="3"/>
  <c r="AP122" i="3"/>
  <c r="AP126" i="3"/>
  <c r="AP130" i="3"/>
  <c r="AP134" i="3"/>
  <c r="AP138" i="3"/>
  <c r="AP142" i="3"/>
  <c r="AP146" i="3"/>
  <c r="AP159" i="3"/>
  <c r="AP163" i="3"/>
  <c r="AP7" i="3"/>
  <c r="AP9" i="3"/>
  <c r="AP13" i="3"/>
  <c r="AP17" i="3"/>
  <c r="AP21" i="3"/>
  <c r="AP25" i="3"/>
  <c r="AP29" i="3"/>
  <c r="AP33" i="3"/>
  <c r="AP37" i="3"/>
  <c r="AP41" i="3"/>
  <c r="AP45" i="3"/>
  <c r="AP49" i="3"/>
  <c r="AP53" i="3"/>
  <c r="AP57" i="3"/>
  <c r="AP61" i="3"/>
  <c r="AP65" i="3"/>
  <c r="AP69" i="3"/>
  <c r="AP73" i="3"/>
  <c r="AP77" i="3"/>
  <c r="AP81" i="3"/>
  <c r="AP85" i="3"/>
  <c r="AP89" i="3"/>
  <c r="AP93" i="3"/>
  <c r="AP97" i="3"/>
  <c r="AP101" i="3"/>
  <c r="AP105" i="3"/>
  <c r="AP109" i="3"/>
  <c r="AP113" i="3"/>
  <c r="AP117" i="3"/>
  <c r="AP121" i="3"/>
  <c r="AP125" i="3"/>
  <c r="AP129" i="3"/>
  <c r="AP133" i="3"/>
  <c r="AP137" i="3"/>
  <c r="AP141" i="3"/>
  <c r="AP145" i="3"/>
  <c r="AP158" i="3"/>
  <c r="AP162" i="3"/>
  <c r="AP166" i="3"/>
  <c r="AP8" i="3"/>
  <c r="AP12" i="3"/>
  <c r="AP16" i="3"/>
  <c r="AP20" i="3"/>
  <c r="AP24" i="3"/>
  <c r="AP28" i="3"/>
  <c r="AP32" i="3"/>
  <c r="AP36" i="3"/>
  <c r="AP40" i="3"/>
  <c r="AP44" i="3"/>
  <c r="AP48" i="3"/>
  <c r="AP52" i="3"/>
  <c r="AP56" i="3"/>
  <c r="AP60" i="3"/>
  <c r="AP64" i="3"/>
  <c r="AP68" i="3"/>
  <c r="AP72" i="3"/>
  <c r="AP76" i="3"/>
  <c r="AP80" i="3"/>
  <c r="AP84" i="3"/>
  <c r="AP88" i="3"/>
  <c r="AP92" i="3"/>
  <c r="AP96" i="3"/>
  <c r="AP100" i="3"/>
  <c r="AP104" i="3"/>
  <c r="AP108" i="3"/>
  <c r="AP112" i="3"/>
  <c r="AP116" i="3"/>
  <c r="AP120" i="3"/>
  <c r="AP124" i="3"/>
  <c r="AP128" i="3"/>
  <c r="AP132" i="3"/>
  <c r="AP136" i="3"/>
  <c r="AP140" i="3"/>
  <c r="AP144" i="3"/>
  <c r="AP148" i="3"/>
  <c r="AP161" i="3"/>
  <c r="AP165" i="3"/>
  <c r="AP11" i="3"/>
  <c r="AP15" i="3"/>
  <c r="AP19" i="3"/>
  <c r="AP23" i="3"/>
  <c r="AP27" i="3"/>
  <c r="AP31" i="3"/>
  <c r="AP35" i="3"/>
  <c r="AP39" i="3"/>
  <c r="AP43" i="3"/>
  <c r="AP47" i="3"/>
  <c r="AP51" i="3"/>
  <c r="AP55" i="3"/>
  <c r="AP59" i="3"/>
  <c r="AP63" i="3"/>
  <c r="AP67" i="3"/>
  <c r="AP71" i="3"/>
  <c r="AP75" i="3"/>
  <c r="AP79" i="3"/>
  <c r="AP83" i="3"/>
  <c r="AP87" i="3"/>
  <c r="AP91" i="3"/>
  <c r="AP95" i="3"/>
  <c r="AP99" i="3"/>
  <c r="AP103" i="3"/>
  <c r="AP107" i="3"/>
  <c r="AP111" i="3"/>
  <c r="AP115" i="3"/>
  <c r="AP119" i="3"/>
  <c r="AP123" i="3"/>
  <c r="AP127" i="3"/>
  <c r="AP131" i="3"/>
  <c r="AP135" i="3"/>
  <c r="AP139" i="3"/>
  <c r="AP143" i="3"/>
  <c r="AP147" i="3"/>
  <c r="AP160" i="3"/>
  <c r="AP164" i="3"/>
  <c r="AQ11" i="3"/>
  <c r="AQ15" i="3"/>
  <c r="AQ19" i="3"/>
  <c r="AQ23" i="3"/>
  <c r="AQ27" i="3"/>
  <c r="AQ31" i="3"/>
  <c r="AQ35" i="3"/>
  <c r="AQ39" i="3"/>
  <c r="AQ43" i="3"/>
  <c r="AQ47" i="3"/>
  <c r="AQ51" i="3"/>
  <c r="AQ55" i="3"/>
  <c r="AQ59" i="3"/>
  <c r="AQ63" i="3"/>
  <c r="AQ67" i="3"/>
  <c r="AQ71" i="3"/>
  <c r="AQ75" i="3"/>
  <c r="AQ79" i="3"/>
  <c r="AQ83" i="3"/>
  <c r="AQ87" i="3"/>
  <c r="AQ91" i="3"/>
  <c r="AQ95" i="3"/>
  <c r="AQ99" i="3"/>
  <c r="AQ103" i="3"/>
  <c r="AQ107" i="3"/>
  <c r="AQ111" i="3"/>
  <c r="AQ115" i="3"/>
  <c r="AQ119" i="3"/>
  <c r="AQ123" i="3"/>
  <c r="AQ127" i="3"/>
  <c r="AQ131" i="3"/>
  <c r="AQ135" i="3"/>
  <c r="AQ139" i="3"/>
  <c r="AQ143" i="3"/>
  <c r="AQ147" i="3"/>
  <c r="AQ160" i="3"/>
  <c r="AQ164" i="3"/>
  <c r="AQ10" i="3"/>
  <c r="AQ14" i="3"/>
  <c r="AQ18" i="3"/>
  <c r="AQ22" i="3"/>
  <c r="AQ26" i="3"/>
  <c r="AQ30" i="3"/>
  <c r="AQ34" i="3"/>
  <c r="AQ38" i="3"/>
  <c r="AQ42" i="3"/>
  <c r="AQ46" i="3"/>
  <c r="AQ50" i="3"/>
  <c r="AQ54" i="3"/>
  <c r="AQ58" i="3"/>
  <c r="AQ62" i="3"/>
  <c r="AQ66" i="3"/>
  <c r="AQ70" i="3"/>
  <c r="AQ74" i="3"/>
  <c r="AQ78" i="3"/>
  <c r="AQ82" i="3"/>
  <c r="AQ86" i="3"/>
  <c r="AQ90" i="3"/>
  <c r="AQ94" i="3"/>
  <c r="AQ98" i="3"/>
  <c r="AQ102" i="3"/>
  <c r="AQ106" i="3"/>
  <c r="AQ110" i="3"/>
  <c r="AQ114" i="3"/>
  <c r="AQ118" i="3"/>
  <c r="AQ122" i="3"/>
  <c r="AQ126" i="3"/>
  <c r="AQ130" i="3"/>
  <c r="AQ134" i="3"/>
  <c r="AQ138" i="3"/>
  <c r="AQ142" i="3"/>
  <c r="AQ146" i="3"/>
  <c r="AQ159" i="3"/>
  <c r="AQ163" i="3"/>
  <c r="AQ9" i="3"/>
  <c r="AQ13" i="3"/>
  <c r="AQ17" i="3"/>
  <c r="AQ21" i="3"/>
  <c r="AQ25" i="3"/>
  <c r="AQ29" i="3"/>
  <c r="AQ33" i="3"/>
  <c r="AQ37" i="3"/>
  <c r="AQ41" i="3"/>
  <c r="AQ45" i="3"/>
  <c r="AQ49" i="3"/>
  <c r="AQ53" i="3"/>
  <c r="AQ57" i="3"/>
  <c r="AQ61" i="3"/>
  <c r="AQ65" i="3"/>
  <c r="AQ69" i="3"/>
  <c r="AQ73" i="3"/>
  <c r="AQ77" i="3"/>
  <c r="AQ81" i="3"/>
  <c r="AQ85" i="3"/>
  <c r="AQ89" i="3"/>
  <c r="AQ93" i="3"/>
  <c r="AQ97" i="3"/>
  <c r="AQ101" i="3"/>
  <c r="AQ105" i="3"/>
  <c r="AQ109" i="3"/>
  <c r="AQ113" i="3"/>
  <c r="AQ117" i="3"/>
  <c r="AQ121" i="3"/>
  <c r="AQ125" i="3"/>
  <c r="AQ129" i="3"/>
  <c r="AQ133" i="3"/>
  <c r="AQ137" i="3"/>
  <c r="AQ141" i="3"/>
  <c r="AQ145" i="3"/>
  <c r="AQ158" i="3"/>
  <c r="AQ162" i="3"/>
  <c r="AQ166" i="3"/>
  <c r="AQ8" i="3"/>
  <c r="AQ12" i="3"/>
  <c r="AQ16" i="3"/>
  <c r="AQ20" i="3"/>
  <c r="AQ24" i="3"/>
  <c r="AQ28" i="3"/>
  <c r="AQ32" i="3"/>
  <c r="AQ36" i="3"/>
  <c r="AQ40" i="3"/>
  <c r="AQ44" i="3"/>
  <c r="AQ48" i="3"/>
  <c r="AQ52" i="3"/>
  <c r="AQ56" i="3"/>
  <c r="AQ60" i="3"/>
  <c r="AQ64" i="3"/>
  <c r="AQ68" i="3"/>
  <c r="AQ72" i="3"/>
  <c r="AQ76" i="3"/>
  <c r="AQ80" i="3"/>
  <c r="AQ84" i="3"/>
  <c r="AQ88" i="3"/>
  <c r="AQ92" i="3"/>
  <c r="AQ96" i="3"/>
  <c r="AQ100" i="3"/>
  <c r="AQ104" i="3"/>
  <c r="AQ108" i="3"/>
  <c r="AQ112" i="3"/>
  <c r="AQ116" i="3"/>
  <c r="AQ120" i="3"/>
  <c r="AQ124" i="3"/>
  <c r="AQ128" i="3"/>
  <c r="AQ132" i="3"/>
  <c r="AQ136" i="3"/>
  <c r="AQ140" i="3"/>
  <c r="AQ144" i="3"/>
  <c r="AQ148" i="3"/>
  <c r="AQ161" i="3"/>
  <c r="AQ165" i="3"/>
  <c r="AQ7" i="3"/>
  <c r="AF10" i="3"/>
  <c r="AF14" i="3"/>
  <c r="AF9" i="3"/>
  <c r="AF13" i="3"/>
  <c r="AF8" i="3"/>
  <c r="AF12" i="3"/>
  <c r="AF16" i="3"/>
  <c r="AF11" i="3"/>
  <c r="AF15" i="3"/>
  <c r="AF17" i="3"/>
  <c r="AF21" i="3"/>
  <c r="AF25" i="3"/>
  <c r="AF29" i="3"/>
  <c r="AF33" i="3"/>
  <c r="AF37" i="3"/>
  <c r="AF41" i="3"/>
  <c r="AF45" i="3"/>
  <c r="AF49" i="3"/>
  <c r="AF53" i="3"/>
  <c r="AF57" i="3"/>
  <c r="AF61" i="3"/>
  <c r="AF65" i="3"/>
  <c r="AF69" i="3"/>
  <c r="AF73" i="3"/>
  <c r="AF77" i="3"/>
  <c r="AF81" i="3"/>
  <c r="AF85" i="3"/>
  <c r="AF89" i="3"/>
  <c r="AF93" i="3"/>
  <c r="AF97" i="3"/>
  <c r="AF101" i="3"/>
  <c r="AF105" i="3"/>
  <c r="AF109" i="3"/>
  <c r="AF113" i="3"/>
  <c r="AF117" i="3"/>
  <c r="AF121" i="3"/>
  <c r="AF125" i="3"/>
  <c r="AF129" i="3"/>
  <c r="AF133" i="3"/>
  <c r="AF137" i="3"/>
  <c r="AF141" i="3"/>
  <c r="AF145" i="3"/>
  <c r="AF158" i="3"/>
  <c r="AF162" i="3"/>
  <c r="AF166" i="3"/>
  <c r="AF20" i="3"/>
  <c r="AF24" i="3"/>
  <c r="AF28" i="3"/>
  <c r="AF32" i="3"/>
  <c r="AF36" i="3"/>
  <c r="AF40" i="3"/>
  <c r="AF44" i="3"/>
  <c r="AF48" i="3"/>
  <c r="AF52" i="3"/>
  <c r="AF56" i="3"/>
  <c r="AF60" i="3"/>
  <c r="AF64" i="3"/>
  <c r="AF68" i="3"/>
  <c r="AF72" i="3"/>
  <c r="AF76" i="3"/>
  <c r="AF80" i="3"/>
  <c r="AF84" i="3"/>
  <c r="AF88" i="3"/>
  <c r="AF92" i="3"/>
  <c r="AF96" i="3"/>
  <c r="AF100" i="3"/>
  <c r="AF104" i="3"/>
  <c r="AF108" i="3"/>
  <c r="AF112" i="3"/>
  <c r="AF116" i="3"/>
  <c r="AF120" i="3"/>
  <c r="AF124" i="3"/>
  <c r="AF128" i="3"/>
  <c r="AF132" i="3"/>
  <c r="AF136" i="3"/>
  <c r="AF140" i="3"/>
  <c r="AF144" i="3"/>
  <c r="AF148" i="3"/>
  <c r="AF161" i="3"/>
  <c r="AF165" i="3"/>
  <c r="AF19" i="3"/>
  <c r="AF23" i="3"/>
  <c r="AF27" i="3"/>
  <c r="AF31" i="3"/>
  <c r="AF35" i="3"/>
  <c r="AF39" i="3"/>
  <c r="AF43" i="3"/>
  <c r="AF47" i="3"/>
  <c r="AF51" i="3"/>
  <c r="AF55" i="3"/>
  <c r="AF59" i="3"/>
  <c r="AF63" i="3"/>
  <c r="AF67" i="3"/>
  <c r="AF71" i="3"/>
  <c r="AF75" i="3"/>
  <c r="AF79" i="3"/>
  <c r="AF83" i="3"/>
  <c r="AF87" i="3"/>
  <c r="AF91" i="3"/>
  <c r="AF95" i="3"/>
  <c r="AF99" i="3"/>
  <c r="AF103" i="3"/>
  <c r="AF107" i="3"/>
  <c r="AF111" i="3"/>
  <c r="AF115" i="3"/>
  <c r="AF119" i="3"/>
  <c r="AF123" i="3"/>
  <c r="AF127" i="3"/>
  <c r="AF131" i="3"/>
  <c r="AF135" i="3"/>
  <c r="AF139" i="3"/>
  <c r="AF143" i="3"/>
  <c r="AF147" i="3"/>
  <c r="AF160" i="3"/>
  <c r="AF164" i="3"/>
  <c r="AF18" i="3"/>
  <c r="AF22" i="3"/>
  <c r="AF26" i="3"/>
  <c r="AF30" i="3"/>
  <c r="AF34" i="3"/>
  <c r="AF38" i="3"/>
  <c r="AF42" i="3"/>
  <c r="AF46" i="3"/>
  <c r="AF50" i="3"/>
  <c r="AF54" i="3"/>
  <c r="AF58" i="3"/>
  <c r="AF62" i="3"/>
  <c r="AF66" i="3"/>
  <c r="AF70" i="3"/>
  <c r="AF74" i="3"/>
  <c r="AF78" i="3"/>
  <c r="AF82" i="3"/>
  <c r="AF86" i="3"/>
  <c r="AF90" i="3"/>
  <c r="AF94" i="3"/>
  <c r="AF98" i="3"/>
  <c r="AF102" i="3"/>
  <c r="AF106" i="3"/>
  <c r="AF110" i="3"/>
  <c r="AF114" i="3"/>
  <c r="AF118" i="3"/>
  <c r="AF122" i="3"/>
  <c r="AF126" i="3"/>
  <c r="AF130" i="3"/>
  <c r="AF134" i="3"/>
  <c r="AF138" i="3"/>
  <c r="AF142" i="3"/>
  <c r="AF146" i="3"/>
  <c r="AF159" i="3"/>
  <c r="AF163" i="3"/>
  <c r="AF7" i="3"/>
  <c r="DH166" i="18"/>
  <c r="DG166" i="18"/>
  <c r="DF166" i="18"/>
  <c r="DC166" i="18"/>
  <c r="DB166" i="18"/>
  <c r="DA166" i="18"/>
  <c r="CX166" i="18"/>
  <c r="CW166" i="18"/>
  <c r="CK166" i="18"/>
  <c r="CJ166" i="18"/>
  <c r="CI166" i="18"/>
  <c r="CF166" i="18"/>
  <c r="CE166" i="18"/>
  <c r="CD166" i="18"/>
  <c r="CA166" i="18"/>
  <c r="BZ166" i="18"/>
  <c r="BN166" i="18"/>
  <c r="BM166" i="18"/>
  <c r="BL166" i="18"/>
  <c r="BI166" i="18"/>
  <c r="BH166" i="18"/>
  <c r="BG166" i="18"/>
  <c r="BD166" i="18"/>
  <c r="BC166" i="18"/>
  <c r="AQ166" i="18"/>
  <c r="AP166" i="18"/>
  <c r="AO166" i="18"/>
  <c r="AL166" i="18"/>
  <c r="AK166" i="18"/>
  <c r="AJ166" i="18"/>
  <c r="AG166" i="18"/>
  <c r="AF166" i="18"/>
  <c r="DH165" i="18"/>
  <c r="DG165" i="18"/>
  <c r="DF165" i="18"/>
  <c r="DC165" i="18"/>
  <c r="DB165" i="18"/>
  <c r="DA165" i="18"/>
  <c r="CX165" i="18"/>
  <c r="CW165" i="18"/>
  <c r="CK165" i="18"/>
  <c r="CJ165" i="18"/>
  <c r="CI165" i="18"/>
  <c r="CF165" i="18"/>
  <c r="CE165" i="18"/>
  <c r="CD165" i="18"/>
  <c r="CA165" i="18"/>
  <c r="BZ165" i="18"/>
  <c r="BN165" i="18"/>
  <c r="BM165" i="18"/>
  <c r="BL165" i="18"/>
  <c r="BI165" i="18"/>
  <c r="BH165" i="18"/>
  <c r="BG165" i="18"/>
  <c r="BD165" i="18"/>
  <c r="BC165" i="18"/>
  <c r="AQ165" i="18"/>
  <c r="AP165" i="18"/>
  <c r="AO165" i="18"/>
  <c r="AL165" i="18"/>
  <c r="AK165" i="18"/>
  <c r="AJ165" i="18"/>
  <c r="AG165" i="18"/>
  <c r="AF165" i="18"/>
  <c r="DH164" i="18"/>
  <c r="DG164" i="18"/>
  <c r="DF164" i="18"/>
  <c r="DC164" i="18"/>
  <c r="DB164" i="18"/>
  <c r="DA164" i="18"/>
  <c r="CX164" i="18"/>
  <c r="CW164" i="18"/>
  <c r="CK164" i="18"/>
  <c r="CJ164" i="18"/>
  <c r="CI164" i="18"/>
  <c r="CF164" i="18"/>
  <c r="CE164" i="18"/>
  <c r="CD164" i="18"/>
  <c r="CA164" i="18"/>
  <c r="BZ164" i="18"/>
  <c r="BN164" i="18"/>
  <c r="BM164" i="18"/>
  <c r="BL164" i="18"/>
  <c r="BI164" i="18"/>
  <c r="BH164" i="18"/>
  <c r="BG164" i="18"/>
  <c r="BD164" i="18"/>
  <c r="BC164" i="18"/>
  <c r="AQ164" i="18"/>
  <c r="AP164" i="18"/>
  <c r="AO164" i="18"/>
  <c r="AL164" i="18"/>
  <c r="AK164" i="18"/>
  <c r="AJ164" i="18"/>
  <c r="AG164" i="18"/>
  <c r="AF164" i="18"/>
  <c r="DH163" i="18"/>
  <c r="DG163" i="18"/>
  <c r="DF163" i="18"/>
  <c r="DC163" i="18"/>
  <c r="DB163" i="18"/>
  <c r="DA163" i="18"/>
  <c r="CX163" i="18"/>
  <c r="CW163" i="18"/>
  <c r="CK163" i="18"/>
  <c r="CJ163" i="18"/>
  <c r="CI163" i="18"/>
  <c r="CF163" i="18"/>
  <c r="CE163" i="18"/>
  <c r="CD163" i="18"/>
  <c r="CA163" i="18"/>
  <c r="BZ163" i="18"/>
  <c r="BN163" i="18"/>
  <c r="BM163" i="18"/>
  <c r="BL163" i="18"/>
  <c r="BI163" i="18"/>
  <c r="BH163" i="18"/>
  <c r="BG163" i="18"/>
  <c r="BD163" i="18"/>
  <c r="BC163" i="18"/>
  <c r="AQ163" i="18"/>
  <c r="AP163" i="18"/>
  <c r="AO163" i="18"/>
  <c r="AL163" i="18"/>
  <c r="AK163" i="18"/>
  <c r="AJ163" i="18"/>
  <c r="AG163" i="18"/>
  <c r="AF163" i="18"/>
  <c r="DH162" i="18"/>
  <c r="DG162" i="18"/>
  <c r="DF162" i="18"/>
  <c r="DC162" i="18"/>
  <c r="DB162" i="18"/>
  <c r="DA162" i="18"/>
  <c r="CX162" i="18"/>
  <c r="CW162" i="18"/>
  <c r="CK162" i="18"/>
  <c r="CJ162" i="18"/>
  <c r="CI162" i="18"/>
  <c r="CF162" i="18"/>
  <c r="CE162" i="18"/>
  <c r="CD162" i="18"/>
  <c r="CA162" i="18"/>
  <c r="BZ162" i="18"/>
  <c r="BN162" i="18"/>
  <c r="BM162" i="18"/>
  <c r="BL162" i="18"/>
  <c r="BI162" i="18"/>
  <c r="BH162" i="18"/>
  <c r="BG162" i="18"/>
  <c r="BD162" i="18"/>
  <c r="BC162" i="18"/>
  <c r="AQ162" i="18"/>
  <c r="AP162" i="18"/>
  <c r="AO162" i="18"/>
  <c r="AL162" i="18"/>
  <c r="AK162" i="18"/>
  <c r="AJ162" i="18"/>
  <c r="AG162" i="18"/>
  <c r="AF162" i="18"/>
  <c r="DH161" i="18"/>
  <c r="DG161" i="18"/>
  <c r="DF161" i="18"/>
  <c r="DC161" i="18"/>
  <c r="DB161" i="18"/>
  <c r="DA161" i="18"/>
  <c r="CX161" i="18"/>
  <c r="CW161" i="18"/>
  <c r="CK161" i="18"/>
  <c r="CJ161" i="18"/>
  <c r="CI161" i="18"/>
  <c r="CF161" i="18"/>
  <c r="CE161" i="18"/>
  <c r="CD161" i="18"/>
  <c r="CA161" i="18"/>
  <c r="BZ161" i="18"/>
  <c r="BN161" i="18"/>
  <c r="BM161" i="18"/>
  <c r="BL161" i="18"/>
  <c r="BI161" i="18"/>
  <c r="BH161" i="18"/>
  <c r="BG161" i="18"/>
  <c r="BD161" i="18"/>
  <c r="BC161" i="18"/>
  <c r="AQ161" i="18"/>
  <c r="AP161" i="18"/>
  <c r="AO161" i="18"/>
  <c r="AL161" i="18"/>
  <c r="AK161" i="18"/>
  <c r="AJ161" i="18"/>
  <c r="AG161" i="18"/>
  <c r="AF161" i="18"/>
  <c r="DH160" i="18"/>
  <c r="DG160" i="18"/>
  <c r="DF160" i="18"/>
  <c r="DC160" i="18"/>
  <c r="DB160" i="18"/>
  <c r="DA160" i="18"/>
  <c r="CX160" i="18"/>
  <c r="CW160" i="18"/>
  <c r="CK160" i="18"/>
  <c r="CJ160" i="18"/>
  <c r="CI160" i="18"/>
  <c r="CF160" i="18"/>
  <c r="CE160" i="18"/>
  <c r="CD160" i="18"/>
  <c r="CA160" i="18"/>
  <c r="BZ160" i="18"/>
  <c r="BN160" i="18"/>
  <c r="BM160" i="18"/>
  <c r="BL160" i="18"/>
  <c r="BI160" i="18"/>
  <c r="BH160" i="18"/>
  <c r="BG160" i="18"/>
  <c r="BD160" i="18"/>
  <c r="BC160" i="18"/>
  <c r="AQ160" i="18"/>
  <c r="AP160" i="18"/>
  <c r="AO160" i="18"/>
  <c r="AL160" i="18"/>
  <c r="AK160" i="18"/>
  <c r="AJ160" i="18"/>
  <c r="AG160" i="18"/>
  <c r="AF160" i="18"/>
  <c r="DH159" i="18"/>
  <c r="DG159" i="18"/>
  <c r="DF159" i="18"/>
  <c r="DC159" i="18"/>
  <c r="DB159" i="18"/>
  <c r="DA159" i="18"/>
  <c r="CX159" i="18"/>
  <c r="CW159" i="18"/>
  <c r="CK159" i="18"/>
  <c r="CJ159" i="18"/>
  <c r="CI159" i="18"/>
  <c r="CF159" i="18"/>
  <c r="CE159" i="18"/>
  <c r="CD159" i="18"/>
  <c r="CA159" i="18"/>
  <c r="BZ159" i="18"/>
  <c r="BN159" i="18"/>
  <c r="BM159" i="18"/>
  <c r="BL159" i="18"/>
  <c r="BI159" i="18"/>
  <c r="BH159" i="18"/>
  <c r="BG159" i="18"/>
  <c r="BD159" i="18"/>
  <c r="BC159" i="18"/>
  <c r="AQ159" i="18"/>
  <c r="AP159" i="18"/>
  <c r="AO159" i="18"/>
  <c r="AL159" i="18"/>
  <c r="AK159" i="18"/>
  <c r="AJ159" i="18"/>
  <c r="AG159" i="18"/>
  <c r="AF159" i="18"/>
  <c r="DH158" i="18"/>
  <c r="DG158" i="18"/>
  <c r="DF158" i="18"/>
  <c r="DC158" i="18"/>
  <c r="DB158" i="18"/>
  <c r="DA158" i="18"/>
  <c r="CX158" i="18"/>
  <c r="CW158" i="18"/>
  <c r="CK158" i="18"/>
  <c r="CJ158" i="18"/>
  <c r="CI158" i="18"/>
  <c r="CF158" i="18"/>
  <c r="CE158" i="18"/>
  <c r="CD158" i="18"/>
  <c r="CA158" i="18"/>
  <c r="BZ158" i="18"/>
  <c r="BN158" i="18"/>
  <c r="BM158" i="18"/>
  <c r="BL158" i="18"/>
  <c r="BI158" i="18"/>
  <c r="BH158" i="18"/>
  <c r="BG158" i="18"/>
  <c r="BD158" i="18"/>
  <c r="BC158" i="18"/>
  <c r="AQ158" i="18"/>
  <c r="AP158" i="18"/>
  <c r="AO158" i="18"/>
  <c r="AL158" i="18"/>
  <c r="AK158" i="18"/>
  <c r="AJ158" i="18"/>
  <c r="AG158" i="18"/>
  <c r="AF158" i="18"/>
  <c r="DH148" i="18"/>
  <c r="DG148" i="18"/>
  <c r="DF148" i="18"/>
  <c r="DC148" i="18"/>
  <c r="DB148" i="18"/>
  <c r="DA148" i="18"/>
  <c r="CX148" i="18"/>
  <c r="CW148" i="18"/>
  <c r="CK148" i="18"/>
  <c r="CJ148" i="18"/>
  <c r="CI148" i="18"/>
  <c r="CF148" i="18"/>
  <c r="CE148" i="18"/>
  <c r="CD148" i="18"/>
  <c r="CA148" i="18"/>
  <c r="BZ148" i="18"/>
  <c r="BN148" i="18"/>
  <c r="BM148" i="18"/>
  <c r="BL148" i="18"/>
  <c r="BI148" i="18"/>
  <c r="BH148" i="18"/>
  <c r="BG148" i="18"/>
  <c r="BD148" i="18"/>
  <c r="BC148" i="18"/>
  <c r="AQ148" i="18"/>
  <c r="AP148" i="18"/>
  <c r="AO148" i="18"/>
  <c r="AL148" i="18"/>
  <c r="AK148" i="18"/>
  <c r="AJ148" i="18"/>
  <c r="AG148" i="18"/>
  <c r="AF148" i="18"/>
  <c r="DH147" i="18"/>
  <c r="DG147" i="18"/>
  <c r="DF147" i="18"/>
  <c r="DC147" i="18"/>
  <c r="DB147" i="18"/>
  <c r="DA147" i="18"/>
  <c r="CX147" i="18"/>
  <c r="CW147" i="18"/>
  <c r="CK147" i="18"/>
  <c r="CJ147" i="18"/>
  <c r="CI147" i="18"/>
  <c r="CF147" i="18"/>
  <c r="CE147" i="18"/>
  <c r="CD147" i="18"/>
  <c r="CA147" i="18"/>
  <c r="BZ147" i="18"/>
  <c r="BN147" i="18"/>
  <c r="BM147" i="18"/>
  <c r="BL147" i="18"/>
  <c r="BI147" i="18"/>
  <c r="BH147" i="18"/>
  <c r="BG147" i="18"/>
  <c r="BD147" i="18"/>
  <c r="BC147" i="18"/>
  <c r="AQ147" i="18"/>
  <c r="AP147" i="18"/>
  <c r="AO147" i="18"/>
  <c r="AL147" i="18"/>
  <c r="AK147" i="18"/>
  <c r="AJ147" i="18"/>
  <c r="AG147" i="18"/>
  <c r="AF147" i="18"/>
  <c r="DH146" i="18"/>
  <c r="DG146" i="18"/>
  <c r="DF146" i="18"/>
  <c r="DC146" i="18"/>
  <c r="DB146" i="18"/>
  <c r="DA146" i="18"/>
  <c r="CX146" i="18"/>
  <c r="CW146" i="18"/>
  <c r="CK146" i="18"/>
  <c r="CJ146" i="18"/>
  <c r="CI146" i="18"/>
  <c r="CF146" i="18"/>
  <c r="CE146" i="18"/>
  <c r="CD146" i="18"/>
  <c r="CA146" i="18"/>
  <c r="BZ146" i="18"/>
  <c r="BN146" i="18"/>
  <c r="BM146" i="18"/>
  <c r="BL146" i="18"/>
  <c r="BI146" i="18"/>
  <c r="BH146" i="18"/>
  <c r="BG146" i="18"/>
  <c r="BD146" i="18"/>
  <c r="BC146" i="18"/>
  <c r="AQ146" i="18"/>
  <c r="AP146" i="18"/>
  <c r="AO146" i="18"/>
  <c r="AL146" i="18"/>
  <c r="AK146" i="18"/>
  <c r="AJ146" i="18"/>
  <c r="AG146" i="18"/>
  <c r="AF146" i="18"/>
  <c r="DH145" i="18"/>
  <c r="DG145" i="18"/>
  <c r="DF145" i="18"/>
  <c r="DC145" i="18"/>
  <c r="DB145" i="18"/>
  <c r="DA145" i="18"/>
  <c r="CX145" i="18"/>
  <c r="CW145" i="18"/>
  <c r="CK145" i="18"/>
  <c r="CJ145" i="18"/>
  <c r="CI145" i="18"/>
  <c r="CF145" i="18"/>
  <c r="CE145" i="18"/>
  <c r="CD145" i="18"/>
  <c r="CA145" i="18"/>
  <c r="BZ145" i="18"/>
  <c r="BN145" i="18"/>
  <c r="BM145" i="18"/>
  <c r="BL145" i="18"/>
  <c r="BI145" i="18"/>
  <c r="BH145" i="18"/>
  <c r="BG145" i="18"/>
  <c r="BD145" i="18"/>
  <c r="BC145" i="18"/>
  <c r="AQ145" i="18"/>
  <c r="AP145" i="18"/>
  <c r="AO145" i="18"/>
  <c r="AL145" i="18"/>
  <c r="AK145" i="18"/>
  <c r="AJ145" i="18"/>
  <c r="AG145" i="18"/>
  <c r="AF145" i="18"/>
  <c r="DH144" i="18"/>
  <c r="DG144" i="18"/>
  <c r="DF144" i="18"/>
  <c r="DC144" i="18"/>
  <c r="DB144" i="18"/>
  <c r="DA144" i="18"/>
  <c r="CX144" i="18"/>
  <c r="CW144" i="18"/>
  <c r="CK144" i="18"/>
  <c r="CJ144" i="18"/>
  <c r="CI144" i="18"/>
  <c r="CF144" i="18"/>
  <c r="CE144" i="18"/>
  <c r="CD144" i="18"/>
  <c r="CA144" i="18"/>
  <c r="BZ144" i="18"/>
  <c r="BN144" i="18"/>
  <c r="BM144" i="18"/>
  <c r="BL144" i="18"/>
  <c r="BI144" i="18"/>
  <c r="BH144" i="18"/>
  <c r="BG144" i="18"/>
  <c r="BD144" i="18"/>
  <c r="BC144" i="18"/>
  <c r="AQ144" i="18"/>
  <c r="AP144" i="18"/>
  <c r="AO144" i="18"/>
  <c r="AL144" i="18"/>
  <c r="AK144" i="18"/>
  <c r="AJ144" i="18"/>
  <c r="AG144" i="18"/>
  <c r="AF144" i="18"/>
  <c r="DH143" i="18"/>
  <c r="DG143" i="18"/>
  <c r="DF143" i="18"/>
  <c r="DC143" i="18"/>
  <c r="DB143" i="18"/>
  <c r="DA143" i="18"/>
  <c r="CX143" i="18"/>
  <c r="CW143" i="18"/>
  <c r="CK143" i="18"/>
  <c r="CJ143" i="18"/>
  <c r="CI143" i="18"/>
  <c r="CF143" i="18"/>
  <c r="CE143" i="18"/>
  <c r="CD143" i="18"/>
  <c r="CA143" i="18"/>
  <c r="BZ143" i="18"/>
  <c r="BN143" i="18"/>
  <c r="BM143" i="18"/>
  <c r="BL143" i="18"/>
  <c r="BI143" i="18"/>
  <c r="BH143" i="18"/>
  <c r="BG143" i="18"/>
  <c r="BD143" i="18"/>
  <c r="BC143" i="18"/>
  <c r="AQ143" i="18"/>
  <c r="AP143" i="18"/>
  <c r="AO143" i="18"/>
  <c r="AL143" i="18"/>
  <c r="AK143" i="18"/>
  <c r="AJ143" i="18"/>
  <c r="AG143" i="18"/>
  <c r="AF143" i="18"/>
  <c r="DH142" i="18"/>
  <c r="DG142" i="18"/>
  <c r="DF142" i="18"/>
  <c r="DC142" i="18"/>
  <c r="DB142" i="18"/>
  <c r="DA142" i="18"/>
  <c r="CX142" i="18"/>
  <c r="CW142" i="18"/>
  <c r="CK142" i="18"/>
  <c r="CJ142" i="18"/>
  <c r="CI142" i="18"/>
  <c r="CF142" i="18"/>
  <c r="CE142" i="18"/>
  <c r="CD142" i="18"/>
  <c r="CA142" i="18"/>
  <c r="BZ142" i="18"/>
  <c r="BN142" i="18"/>
  <c r="BM142" i="18"/>
  <c r="BL142" i="18"/>
  <c r="BI142" i="18"/>
  <c r="BH142" i="18"/>
  <c r="BG142" i="18"/>
  <c r="BD142" i="18"/>
  <c r="BC142" i="18"/>
  <c r="AQ142" i="18"/>
  <c r="AP142" i="18"/>
  <c r="AO142" i="18"/>
  <c r="AL142" i="18"/>
  <c r="AK142" i="18"/>
  <c r="AJ142" i="18"/>
  <c r="AG142" i="18"/>
  <c r="AF142" i="18"/>
  <c r="DH141" i="18"/>
  <c r="DG141" i="18"/>
  <c r="DF141" i="18"/>
  <c r="DC141" i="18"/>
  <c r="DB141" i="18"/>
  <c r="DA141" i="18"/>
  <c r="CX141" i="18"/>
  <c r="CW141" i="18"/>
  <c r="CK141" i="18"/>
  <c r="CJ141" i="18"/>
  <c r="CI141" i="18"/>
  <c r="CF141" i="18"/>
  <c r="CE141" i="18"/>
  <c r="CD141" i="18"/>
  <c r="CA141" i="18"/>
  <c r="BZ141" i="18"/>
  <c r="BN141" i="18"/>
  <c r="BM141" i="18"/>
  <c r="BL141" i="18"/>
  <c r="BI141" i="18"/>
  <c r="BH141" i="18"/>
  <c r="BG141" i="18"/>
  <c r="BD141" i="18"/>
  <c r="BC141" i="18"/>
  <c r="AQ141" i="18"/>
  <c r="AP141" i="18"/>
  <c r="AO141" i="18"/>
  <c r="AL141" i="18"/>
  <c r="AK141" i="18"/>
  <c r="AJ141" i="18"/>
  <c r="AG141" i="18"/>
  <c r="AF141" i="18"/>
  <c r="DH140" i="18"/>
  <c r="DG140" i="18"/>
  <c r="DF140" i="18"/>
  <c r="DC140" i="18"/>
  <c r="DB140" i="18"/>
  <c r="DA140" i="18"/>
  <c r="CX140" i="18"/>
  <c r="CW140" i="18"/>
  <c r="CK140" i="18"/>
  <c r="CJ140" i="18"/>
  <c r="CI140" i="18"/>
  <c r="CF140" i="18"/>
  <c r="CE140" i="18"/>
  <c r="CD140" i="18"/>
  <c r="CA140" i="18"/>
  <c r="BZ140" i="18"/>
  <c r="BN140" i="18"/>
  <c r="BM140" i="18"/>
  <c r="BL140" i="18"/>
  <c r="BI140" i="18"/>
  <c r="BH140" i="18"/>
  <c r="BG140" i="18"/>
  <c r="BD140" i="18"/>
  <c r="BC140" i="18"/>
  <c r="AQ140" i="18"/>
  <c r="AP140" i="18"/>
  <c r="AO140" i="18"/>
  <c r="AL140" i="18"/>
  <c r="AK140" i="18"/>
  <c r="AJ140" i="18"/>
  <c r="AG140" i="18"/>
  <c r="AF140" i="18"/>
  <c r="DH139" i="18"/>
  <c r="DG139" i="18"/>
  <c r="DF139" i="18"/>
  <c r="DC139" i="18"/>
  <c r="DB139" i="18"/>
  <c r="DA139" i="18"/>
  <c r="CX139" i="18"/>
  <c r="CW139" i="18"/>
  <c r="CK139" i="18"/>
  <c r="CJ139" i="18"/>
  <c r="CI139" i="18"/>
  <c r="CF139" i="18"/>
  <c r="CE139" i="18"/>
  <c r="CD139" i="18"/>
  <c r="CA139" i="18"/>
  <c r="BZ139" i="18"/>
  <c r="BN139" i="18"/>
  <c r="BM139" i="18"/>
  <c r="BL139" i="18"/>
  <c r="BI139" i="18"/>
  <c r="BH139" i="18"/>
  <c r="BG139" i="18"/>
  <c r="BD139" i="18"/>
  <c r="BC139" i="18"/>
  <c r="AQ139" i="18"/>
  <c r="AP139" i="18"/>
  <c r="AO139" i="18"/>
  <c r="AL139" i="18"/>
  <c r="AK139" i="18"/>
  <c r="AJ139" i="18"/>
  <c r="AG139" i="18"/>
  <c r="AF139" i="18"/>
  <c r="DH138" i="18"/>
  <c r="DG138" i="18"/>
  <c r="DF138" i="18"/>
  <c r="DC138" i="18"/>
  <c r="DB138" i="18"/>
  <c r="DA138" i="18"/>
  <c r="CX138" i="18"/>
  <c r="CW138" i="18"/>
  <c r="CK138" i="18"/>
  <c r="CJ138" i="18"/>
  <c r="CI138" i="18"/>
  <c r="CF138" i="18"/>
  <c r="CE138" i="18"/>
  <c r="CD138" i="18"/>
  <c r="CA138" i="18"/>
  <c r="BZ138" i="18"/>
  <c r="BN138" i="18"/>
  <c r="BM138" i="18"/>
  <c r="BL138" i="18"/>
  <c r="BI138" i="18"/>
  <c r="BH138" i="18"/>
  <c r="BG138" i="18"/>
  <c r="BD138" i="18"/>
  <c r="BC138" i="18"/>
  <c r="AQ138" i="18"/>
  <c r="AP138" i="18"/>
  <c r="AO138" i="18"/>
  <c r="AL138" i="18"/>
  <c r="AK138" i="18"/>
  <c r="AJ138" i="18"/>
  <c r="AG138" i="18"/>
  <c r="AF138" i="18"/>
  <c r="DH137" i="18"/>
  <c r="DG137" i="18"/>
  <c r="DF137" i="18"/>
  <c r="DC137" i="18"/>
  <c r="DB137" i="18"/>
  <c r="DA137" i="18"/>
  <c r="CX137" i="18"/>
  <c r="CW137" i="18"/>
  <c r="CK137" i="18"/>
  <c r="CJ137" i="18"/>
  <c r="CI137" i="18"/>
  <c r="CF137" i="18"/>
  <c r="CE137" i="18"/>
  <c r="CD137" i="18"/>
  <c r="CA137" i="18"/>
  <c r="BZ137" i="18"/>
  <c r="BN137" i="18"/>
  <c r="BM137" i="18"/>
  <c r="BL137" i="18"/>
  <c r="BI137" i="18"/>
  <c r="BH137" i="18"/>
  <c r="BG137" i="18"/>
  <c r="BD137" i="18"/>
  <c r="BC137" i="18"/>
  <c r="AQ137" i="18"/>
  <c r="AP137" i="18"/>
  <c r="AO137" i="18"/>
  <c r="AL137" i="18"/>
  <c r="AK137" i="18"/>
  <c r="AJ137" i="18"/>
  <c r="AG137" i="18"/>
  <c r="AF137" i="18"/>
  <c r="DH136" i="18"/>
  <c r="DG136" i="18"/>
  <c r="DF136" i="18"/>
  <c r="DC136" i="18"/>
  <c r="DB136" i="18"/>
  <c r="DA136" i="18"/>
  <c r="CX136" i="18"/>
  <c r="CW136" i="18"/>
  <c r="CK136" i="18"/>
  <c r="CJ136" i="18"/>
  <c r="CI136" i="18"/>
  <c r="CF136" i="18"/>
  <c r="CE136" i="18"/>
  <c r="CD136" i="18"/>
  <c r="CA136" i="18"/>
  <c r="BZ136" i="18"/>
  <c r="BN136" i="18"/>
  <c r="BM136" i="18"/>
  <c r="BL136" i="18"/>
  <c r="BI136" i="18"/>
  <c r="BH136" i="18"/>
  <c r="BG136" i="18"/>
  <c r="BD136" i="18"/>
  <c r="BC136" i="18"/>
  <c r="AQ136" i="18"/>
  <c r="AP136" i="18"/>
  <c r="AO136" i="18"/>
  <c r="AL136" i="18"/>
  <c r="AK136" i="18"/>
  <c r="AJ136" i="18"/>
  <c r="AG136" i="18"/>
  <c r="AF136" i="18"/>
  <c r="DH135" i="18"/>
  <c r="DG135" i="18"/>
  <c r="DF135" i="18"/>
  <c r="DC135" i="18"/>
  <c r="DB135" i="18"/>
  <c r="DA135" i="18"/>
  <c r="CX135" i="18"/>
  <c r="CW135" i="18"/>
  <c r="CK135" i="18"/>
  <c r="CJ135" i="18"/>
  <c r="CI135" i="18"/>
  <c r="CF135" i="18"/>
  <c r="CE135" i="18"/>
  <c r="CD135" i="18"/>
  <c r="CA135" i="18"/>
  <c r="BZ135" i="18"/>
  <c r="BN135" i="18"/>
  <c r="BM135" i="18"/>
  <c r="BL135" i="18"/>
  <c r="BI135" i="18"/>
  <c r="BH135" i="18"/>
  <c r="BG135" i="18"/>
  <c r="BD135" i="18"/>
  <c r="BC135" i="18"/>
  <c r="AQ135" i="18"/>
  <c r="AP135" i="18"/>
  <c r="AO135" i="18"/>
  <c r="AL135" i="18"/>
  <c r="AK135" i="18"/>
  <c r="AJ135" i="18"/>
  <c r="AG135" i="18"/>
  <c r="AF135" i="18"/>
  <c r="DH134" i="18"/>
  <c r="DG134" i="18"/>
  <c r="DF134" i="18"/>
  <c r="DC134" i="18"/>
  <c r="DB134" i="18"/>
  <c r="DA134" i="18"/>
  <c r="CX134" i="18"/>
  <c r="CW134" i="18"/>
  <c r="CK134" i="18"/>
  <c r="CJ134" i="18"/>
  <c r="CI134" i="18"/>
  <c r="CF134" i="18"/>
  <c r="CE134" i="18"/>
  <c r="CD134" i="18"/>
  <c r="CA134" i="18"/>
  <c r="BZ134" i="18"/>
  <c r="BN134" i="18"/>
  <c r="BM134" i="18"/>
  <c r="BL134" i="18"/>
  <c r="BI134" i="18"/>
  <c r="BH134" i="18"/>
  <c r="BG134" i="18"/>
  <c r="BD134" i="18"/>
  <c r="BC134" i="18"/>
  <c r="AQ134" i="18"/>
  <c r="AP134" i="18"/>
  <c r="AO134" i="18"/>
  <c r="AL134" i="18"/>
  <c r="AK134" i="18"/>
  <c r="AJ134" i="18"/>
  <c r="AG134" i="18"/>
  <c r="AF134" i="18"/>
  <c r="DH133" i="18"/>
  <c r="DG133" i="18"/>
  <c r="DF133" i="18"/>
  <c r="DC133" i="18"/>
  <c r="DB133" i="18"/>
  <c r="DA133" i="18"/>
  <c r="CX133" i="18"/>
  <c r="CW133" i="18"/>
  <c r="CK133" i="18"/>
  <c r="CJ133" i="18"/>
  <c r="CI133" i="18"/>
  <c r="CF133" i="18"/>
  <c r="CE133" i="18"/>
  <c r="CD133" i="18"/>
  <c r="CA133" i="18"/>
  <c r="BZ133" i="18"/>
  <c r="BN133" i="18"/>
  <c r="BM133" i="18"/>
  <c r="BL133" i="18"/>
  <c r="BI133" i="18"/>
  <c r="BH133" i="18"/>
  <c r="BG133" i="18"/>
  <c r="BD133" i="18"/>
  <c r="BC133" i="18"/>
  <c r="AQ133" i="18"/>
  <c r="AP133" i="18"/>
  <c r="AO133" i="18"/>
  <c r="AL133" i="18"/>
  <c r="AK133" i="18"/>
  <c r="AJ133" i="18"/>
  <c r="AG133" i="18"/>
  <c r="AF133" i="18"/>
  <c r="DH132" i="18"/>
  <c r="DG132" i="18"/>
  <c r="DF132" i="18"/>
  <c r="DC132" i="18"/>
  <c r="DB132" i="18"/>
  <c r="DA132" i="18"/>
  <c r="CX132" i="18"/>
  <c r="CW132" i="18"/>
  <c r="CK132" i="18"/>
  <c r="CJ132" i="18"/>
  <c r="CI132" i="18"/>
  <c r="CF132" i="18"/>
  <c r="CE132" i="18"/>
  <c r="CD132" i="18"/>
  <c r="CA132" i="18"/>
  <c r="BZ132" i="18"/>
  <c r="BN132" i="18"/>
  <c r="BM132" i="18"/>
  <c r="BL132" i="18"/>
  <c r="BI132" i="18"/>
  <c r="BH132" i="18"/>
  <c r="BG132" i="18"/>
  <c r="BD132" i="18"/>
  <c r="BC132" i="18"/>
  <c r="AQ132" i="18"/>
  <c r="AP132" i="18"/>
  <c r="AO132" i="18"/>
  <c r="AL132" i="18"/>
  <c r="AK132" i="18"/>
  <c r="AJ132" i="18"/>
  <c r="AG132" i="18"/>
  <c r="AF132" i="18"/>
  <c r="DH131" i="18"/>
  <c r="DG131" i="18"/>
  <c r="DF131" i="18"/>
  <c r="DC131" i="18"/>
  <c r="DB131" i="18"/>
  <c r="DA131" i="18"/>
  <c r="CX131" i="18"/>
  <c r="CW131" i="18"/>
  <c r="CK131" i="18"/>
  <c r="CJ131" i="18"/>
  <c r="CI131" i="18"/>
  <c r="CF131" i="18"/>
  <c r="CE131" i="18"/>
  <c r="CD131" i="18"/>
  <c r="CA131" i="18"/>
  <c r="BZ131" i="18"/>
  <c r="BN131" i="18"/>
  <c r="BM131" i="18"/>
  <c r="BL131" i="18"/>
  <c r="BI131" i="18"/>
  <c r="BH131" i="18"/>
  <c r="BG131" i="18"/>
  <c r="BD131" i="18"/>
  <c r="BC131" i="18"/>
  <c r="AQ131" i="18"/>
  <c r="AP131" i="18"/>
  <c r="AO131" i="18"/>
  <c r="AL131" i="18"/>
  <c r="AK131" i="18"/>
  <c r="AJ131" i="18"/>
  <c r="AG131" i="18"/>
  <c r="AF131" i="18"/>
  <c r="DH130" i="18"/>
  <c r="DG130" i="18"/>
  <c r="DF130" i="18"/>
  <c r="DC130" i="18"/>
  <c r="DB130" i="18"/>
  <c r="DA130" i="18"/>
  <c r="CX130" i="18"/>
  <c r="CW130" i="18"/>
  <c r="CK130" i="18"/>
  <c r="CJ130" i="18"/>
  <c r="CI130" i="18"/>
  <c r="CF130" i="18"/>
  <c r="CE130" i="18"/>
  <c r="CD130" i="18"/>
  <c r="CA130" i="18"/>
  <c r="BZ130" i="18"/>
  <c r="BN130" i="18"/>
  <c r="BM130" i="18"/>
  <c r="BL130" i="18"/>
  <c r="BI130" i="18"/>
  <c r="BH130" i="18"/>
  <c r="BG130" i="18"/>
  <c r="BD130" i="18"/>
  <c r="BC130" i="18"/>
  <c r="AQ130" i="18"/>
  <c r="AP130" i="18"/>
  <c r="AO130" i="18"/>
  <c r="AL130" i="18"/>
  <c r="AK130" i="18"/>
  <c r="AJ130" i="18"/>
  <c r="AG130" i="18"/>
  <c r="AF130" i="18"/>
  <c r="DH129" i="18"/>
  <c r="DG129" i="18"/>
  <c r="DF129" i="18"/>
  <c r="DC129" i="18"/>
  <c r="DB129" i="18"/>
  <c r="DA129" i="18"/>
  <c r="CX129" i="18"/>
  <c r="CW129" i="18"/>
  <c r="CK129" i="18"/>
  <c r="CJ129" i="18"/>
  <c r="CI129" i="18"/>
  <c r="CF129" i="18"/>
  <c r="CE129" i="18"/>
  <c r="CD129" i="18"/>
  <c r="CA129" i="18"/>
  <c r="BZ129" i="18"/>
  <c r="BN129" i="18"/>
  <c r="BM129" i="18"/>
  <c r="BL129" i="18"/>
  <c r="BI129" i="18"/>
  <c r="BH129" i="18"/>
  <c r="BG129" i="18"/>
  <c r="BD129" i="18"/>
  <c r="BC129" i="18"/>
  <c r="AQ129" i="18"/>
  <c r="AP129" i="18"/>
  <c r="AO129" i="18"/>
  <c r="AL129" i="18"/>
  <c r="AK129" i="18"/>
  <c r="AJ129" i="18"/>
  <c r="AG129" i="18"/>
  <c r="AF129" i="18"/>
  <c r="DH128" i="18"/>
  <c r="DG128" i="18"/>
  <c r="DF128" i="18"/>
  <c r="DC128" i="18"/>
  <c r="DB128" i="18"/>
  <c r="DA128" i="18"/>
  <c r="CX128" i="18"/>
  <c r="CW128" i="18"/>
  <c r="CK128" i="18"/>
  <c r="CJ128" i="18"/>
  <c r="CI128" i="18"/>
  <c r="CF128" i="18"/>
  <c r="CE128" i="18"/>
  <c r="CD128" i="18"/>
  <c r="CA128" i="18"/>
  <c r="BZ128" i="18"/>
  <c r="BN128" i="18"/>
  <c r="BM128" i="18"/>
  <c r="BL128" i="18"/>
  <c r="BI128" i="18"/>
  <c r="BH128" i="18"/>
  <c r="BG128" i="18"/>
  <c r="BD128" i="18"/>
  <c r="BC128" i="18"/>
  <c r="AQ128" i="18"/>
  <c r="AP128" i="18"/>
  <c r="AO128" i="18"/>
  <c r="AL128" i="18"/>
  <c r="AK128" i="18"/>
  <c r="AJ128" i="18"/>
  <c r="AG128" i="18"/>
  <c r="AF128" i="18"/>
  <c r="DH127" i="18"/>
  <c r="DG127" i="18"/>
  <c r="DF127" i="18"/>
  <c r="DC127" i="18"/>
  <c r="DB127" i="18"/>
  <c r="DA127" i="18"/>
  <c r="CX127" i="18"/>
  <c r="CW127" i="18"/>
  <c r="CK127" i="18"/>
  <c r="CJ127" i="18"/>
  <c r="CI127" i="18"/>
  <c r="CF127" i="18"/>
  <c r="CE127" i="18"/>
  <c r="CD127" i="18"/>
  <c r="CA127" i="18"/>
  <c r="BZ127" i="18"/>
  <c r="BN127" i="18"/>
  <c r="BM127" i="18"/>
  <c r="BL127" i="18"/>
  <c r="BI127" i="18"/>
  <c r="BH127" i="18"/>
  <c r="BG127" i="18"/>
  <c r="BD127" i="18"/>
  <c r="BC127" i="18"/>
  <c r="AQ127" i="18"/>
  <c r="AP127" i="18"/>
  <c r="AO127" i="18"/>
  <c r="AL127" i="18"/>
  <c r="AK127" i="18"/>
  <c r="AJ127" i="18"/>
  <c r="AG127" i="18"/>
  <c r="AF127" i="18"/>
  <c r="DH126" i="18"/>
  <c r="DG126" i="18"/>
  <c r="DF126" i="18"/>
  <c r="DC126" i="18"/>
  <c r="DB126" i="18"/>
  <c r="DA126" i="18"/>
  <c r="CX126" i="18"/>
  <c r="CW126" i="18"/>
  <c r="CK126" i="18"/>
  <c r="CJ126" i="18"/>
  <c r="CI126" i="18"/>
  <c r="CF126" i="18"/>
  <c r="CE126" i="18"/>
  <c r="CD126" i="18"/>
  <c r="CA126" i="18"/>
  <c r="BZ126" i="18"/>
  <c r="BN126" i="18"/>
  <c r="BM126" i="18"/>
  <c r="BL126" i="18"/>
  <c r="BI126" i="18"/>
  <c r="BH126" i="18"/>
  <c r="BG126" i="18"/>
  <c r="BD126" i="18"/>
  <c r="BC126" i="18"/>
  <c r="AQ126" i="18"/>
  <c r="AP126" i="18"/>
  <c r="AO126" i="18"/>
  <c r="AL126" i="18"/>
  <c r="AK126" i="18"/>
  <c r="AJ126" i="18"/>
  <c r="AG126" i="18"/>
  <c r="AF126" i="18"/>
  <c r="DH125" i="18"/>
  <c r="DG125" i="18"/>
  <c r="DF125" i="18"/>
  <c r="DC125" i="18"/>
  <c r="DB125" i="18"/>
  <c r="DA125" i="18"/>
  <c r="CX125" i="18"/>
  <c r="CW125" i="18"/>
  <c r="CK125" i="18"/>
  <c r="CJ125" i="18"/>
  <c r="CI125" i="18"/>
  <c r="CF125" i="18"/>
  <c r="CE125" i="18"/>
  <c r="CD125" i="18"/>
  <c r="CA125" i="18"/>
  <c r="BZ125" i="18"/>
  <c r="BN125" i="18"/>
  <c r="BM125" i="18"/>
  <c r="BL125" i="18"/>
  <c r="BI125" i="18"/>
  <c r="BH125" i="18"/>
  <c r="BG125" i="18"/>
  <c r="BD125" i="18"/>
  <c r="BC125" i="18"/>
  <c r="AQ125" i="18"/>
  <c r="AP125" i="18"/>
  <c r="AO125" i="18"/>
  <c r="AL125" i="18"/>
  <c r="AK125" i="18"/>
  <c r="AJ125" i="18"/>
  <c r="AG125" i="18"/>
  <c r="AF125" i="18"/>
  <c r="DH124" i="18"/>
  <c r="DG124" i="18"/>
  <c r="DF124" i="18"/>
  <c r="DC124" i="18"/>
  <c r="DB124" i="18"/>
  <c r="DA124" i="18"/>
  <c r="CX124" i="18"/>
  <c r="CW124" i="18"/>
  <c r="CK124" i="18"/>
  <c r="CJ124" i="18"/>
  <c r="CI124" i="18"/>
  <c r="CF124" i="18"/>
  <c r="CE124" i="18"/>
  <c r="CD124" i="18"/>
  <c r="CA124" i="18"/>
  <c r="BZ124" i="18"/>
  <c r="BN124" i="18"/>
  <c r="BM124" i="18"/>
  <c r="BL124" i="18"/>
  <c r="BI124" i="18"/>
  <c r="BH124" i="18"/>
  <c r="BG124" i="18"/>
  <c r="BD124" i="18"/>
  <c r="BC124" i="18"/>
  <c r="AQ124" i="18"/>
  <c r="AP124" i="18"/>
  <c r="AO124" i="18"/>
  <c r="AL124" i="18"/>
  <c r="AK124" i="18"/>
  <c r="AJ124" i="18"/>
  <c r="AG124" i="18"/>
  <c r="AF124" i="18"/>
  <c r="DH123" i="18"/>
  <c r="DG123" i="18"/>
  <c r="DF123" i="18"/>
  <c r="DC123" i="18"/>
  <c r="DB123" i="18"/>
  <c r="DA123" i="18"/>
  <c r="CX123" i="18"/>
  <c r="CW123" i="18"/>
  <c r="CK123" i="18"/>
  <c r="CJ123" i="18"/>
  <c r="CI123" i="18"/>
  <c r="CF123" i="18"/>
  <c r="CE123" i="18"/>
  <c r="CD123" i="18"/>
  <c r="CA123" i="18"/>
  <c r="BZ123" i="18"/>
  <c r="BN123" i="18"/>
  <c r="BM123" i="18"/>
  <c r="BL123" i="18"/>
  <c r="BI123" i="18"/>
  <c r="BH123" i="18"/>
  <c r="BG123" i="18"/>
  <c r="BD123" i="18"/>
  <c r="BC123" i="18"/>
  <c r="AQ123" i="18"/>
  <c r="AP123" i="18"/>
  <c r="AO123" i="18"/>
  <c r="AL123" i="18"/>
  <c r="AK123" i="18"/>
  <c r="AJ123" i="18"/>
  <c r="AG123" i="18"/>
  <c r="AF123" i="18"/>
  <c r="DH122" i="18"/>
  <c r="DG122" i="18"/>
  <c r="DF122" i="18"/>
  <c r="DC122" i="18"/>
  <c r="DB122" i="18"/>
  <c r="DA122" i="18"/>
  <c r="CX122" i="18"/>
  <c r="CW122" i="18"/>
  <c r="CK122" i="18"/>
  <c r="CJ122" i="18"/>
  <c r="CI122" i="18"/>
  <c r="CF122" i="18"/>
  <c r="CE122" i="18"/>
  <c r="CD122" i="18"/>
  <c r="CA122" i="18"/>
  <c r="BZ122" i="18"/>
  <c r="BN122" i="18"/>
  <c r="BM122" i="18"/>
  <c r="BL122" i="18"/>
  <c r="BI122" i="18"/>
  <c r="BH122" i="18"/>
  <c r="BG122" i="18"/>
  <c r="BD122" i="18"/>
  <c r="BC122" i="18"/>
  <c r="AQ122" i="18"/>
  <c r="AP122" i="18"/>
  <c r="AO122" i="18"/>
  <c r="AL122" i="18"/>
  <c r="AK122" i="18"/>
  <c r="AJ122" i="18"/>
  <c r="AG122" i="18"/>
  <c r="AF122" i="18"/>
  <c r="DH121" i="18"/>
  <c r="DG121" i="18"/>
  <c r="DF121" i="18"/>
  <c r="DC121" i="18"/>
  <c r="DB121" i="18"/>
  <c r="DA121" i="18"/>
  <c r="CX121" i="18"/>
  <c r="CW121" i="18"/>
  <c r="CK121" i="18"/>
  <c r="CJ121" i="18"/>
  <c r="CI121" i="18"/>
  <c r="CF121" i="18"/>
  <c r="CE121" i="18"/>
  <c r="CD121" i="18"/>
  <c r="CA121" i="18"/>
  <c r="BZ121" i="18"/>
  <c r="BN121" i="18"/>
  <c r="BM121" i="18"/>
  <c r="BL121" i="18"/>
  <c r="BI121" i="18"/>
  <c r="BH121" i="18"/>
  <c r="BG121" i="18"/>
  <c r="BD121" i="18"/>
  <c r="BC121" i="18"/>
  <c r="AQ121" i="18"/>
  <c r="AP121" i="18"/>
  <c r="AO121" i="18"/>
  <c r="AL121" i="18"/>
  <c r="AK121" i="18"/>
  <c r="AJ121" i="18"/>
  <c r="AG121" i="18"/>
  <c r="AF121" i="18"/>
  <c r="DH120" i="18"/>
  <c r="DG120" i="18"/>
  <c r="DF120" i="18"/>
  <c r="DC120" i="18"/>
  <c r="DB120" i="18"/>
  <c r="DA120" i="18"/>
  <c r="CX120" i="18"/>
  <c r="CW120" i="18"/>
  <c r="CK120" i="18"/>
  <c r="CJ120" i="18"/>
  <c r="CI120" i="18"/>
  <c r="CF120" i="18"/>
  <c r="CE120" i="18"/>
  <c r="CD120" i="18"/>
  <c r="CA120" i="18"/>
  <c r="BZ120" i="18"/>
  <c r="BN120" i="18"/>
  <c r="BM120" i="18"/>
  <c r="BL120" i="18"/>
  <c r="BI120" i="18"/>
  <c r="BH120" i="18"/>
  <c r="BG120" i="18"/>
  <c r="BD120" i="18"/>
  <c r="BC120" i="18"/>
  <c r="AQ120" i="18"/>
  <c r="AP120" i="18"/>
  <c r="AO120" i="18"/>
  <c r="AL120" i="18"/>
  <c r="AK120" i="18"/>
  <c r="AJ120" i="18"/>
  <c r="AG120" i="18"/>
  <c r="AF120" i="18"/>
  <c r="DH119" i="18"/>
  <c r="DG119" i="18"/>
  <c r="DF119" i="18"/>
  <c r="DC119" i="18"/>
  <c r="DB119" i="18"/>
  <c r="DA119" i="18"/>
  <c r="CX119" i="18"/>
  <c r="CW119" i="18"/>
  <c r="CK119" i="18"/>
  <c r="CJ119" i="18"/>
  <c r="CI119" i="18"/>
  <c r="CF119" i="18"/>
  <c r="CE119" i="18"/>
  <c r="CD119" i="18"/>
  <c r="CA119" i="18"/>
  <c r="BZ119" i="18"/>
  <c r="BN119" i="18"/>
  <c r="BM119" i="18"/>
  <c r="BL119" i="18"/>
  <c r="BI119" i="18"/>
  <c r="BH119" i="18"/>
  <c r="BG119" i="18"/>
  <c r="BD119" i="18"/>
  <c r="BC119" i="18"/>
  <c r="AQ119" i="18"/>
  <c r="AP119" i="18"/>
  <c r="AO119" i="18"/>
  <c r="AL119" i="18"/>
  <c r="AK119" i="18"/>
  <c r="AJ119" i="18"/>
  <c r="AG119" i="18"/>
  <c r="AF119" i="18"/>
  <c r="DH118" i="18"/>
  <c r="DG118" i="18"/>
  <c r="DF118" i="18"/>
  <c r="DC118" i="18"/>
  <c r="DB118" i="18"/>
  <c r="DA118" i="18"/>
  <c r="CX118" i="18"/>
  <c r="CW118" i="18"/>
  <c r="CK118" i="18"/>
  <c r="CJ118" i="18"/>
  <c r="CI118" i="18"/>
  <c r="CF118" i="18"/>
  <c r="CE118" i="18"/>
  <c r="CD118" i="18"/>
  <c r="CA118" i="18"/>
  <c r="BZ118" i="18"/>
  <c r="BN118" i="18"/>
  <c r="BM118" i="18"/>
  <c r="BL118" i="18"/>
  <c r="BI118" i="18"/>
  <c r="BH118" i="18"/>
  <c r="BG118" i="18"/>
  <c r="BD118" i="18"/>
  <c r="BC118" i="18"/>
  <c r="AQ118" i="18"/>
  <c r="AP118" i="18"/>
  <c r="AO118" i="18"/>
  <c r="AL118" i="18"/>
  <c r="AK118" i="18"/>
  <c r="AJ118" i="18"/>
  <c r="AG118" i="18"/>
  <c r="AF118" i="18"/>
  <c r="DH117" i="18"/>
  <c r="DG117" i="18"/>
  <c r="DF117" i="18"/>
  <c r="DC117" i="18"/>
  <c r="DB117" i="18"/>
  <c r="DA117" i="18"/>
  <c r="CX117" i="18"/>
  <c r="CW117" i="18"/>
  <c r="CK117" i="18"/>
  <c r="CJ117" i="18"/>
  <c r="CI117" i="18"/>
  <c r="CF117" i="18"/>
  <c r="CE117" i="18"/>
  <c r="CD117" i="18"/>
  <c r="CA117" i="18"/>
  <c r="BZ117" i="18"/>
  <c r="BN117" i="18"/>
  <c r="BM117" i="18"/>
  <c r="BL117" i="18"/>
  <c r="BI117" i="18"/>
  <c r="BH117" i="18"/>
  <c r="BG117" i="18"/>
  <c r="BD117" i="18"/>
  <c r="BC117" i="18"/>
  <c r="AQ117" i="18"/>
  <c r="AP117" i="18"/>
  <c r="AO117" i="18"/>
  <c r="AL117" i="18"/>
  <c r="AK117" i="18"/>
  <c r="AJ117" i="18"/>
  <c r="AG117" i="18"/>
  <c r="AF117" i="18"/>
  <c r="DH116" i="18"/>
  <c r="DG116" i="18"/>
  <c r="DF116" i="18"/>
  <c r="DC116" i="18"/>
  <c r="DB116" i="18"/>
  <c r="DA116" i="18"/>
  <c r="CX116" i="18"/>
  <c r="CW116" i="18"/>
  <c r="CK116" i="18"/>
  <c r="CJ116" i="18"/>
  <c r="CI116" i="18"/>
  <c r="CF116" i="18"/>
  <c r="CE116" i="18"/>
  <c r="CD116" i="18"/>
  <c r="CA116" i="18"/>
  <c r="BZ116" i="18"/>
  <c r="BN116" i="18"/>
  <c r="BM116" i="18"/>
  <c r="BL116" i="18"/>
  <c r="BI116" i="18"/>
  <c r="BH116" i="18"/>
  <c r="BG116" i="18"/>
  <c r="BD116" i="18"/>
  <c r="BC116" i="18"/>
  <c r="AQ116" i="18"/>
  <c r="AP116" i="18"/>
  <c r="AO116" i="18"/>
  <c r="AL116" i="18"/>
  <c r="AK116" i="18"/>
  <c r="AJ116" i="18"/>
  <c r="AG116" i="18"/>
  <c r="AF116" i="18"/>
  <c r="DH115" i="18"/>
  <c r="DG115" i="18"/>
  <c r="DF115" i="18"/>
  <c r="DC115" i="18"/>
  <c r="DB115" i="18"/>
  <c r="DA115" i="18"/>
  <c r="CX115" i="18"/>
  <c r="CW115" i="18"/>
  <c r="CK115" i="18"/>
  <c r="CJ115" i="18"/>
  <c r="CI115" i="18"/>
  <c r="CF115" i="18"/>
  <c r="CE115" i="18"/>
  <c r="CD115" i="18"/>
  <c r="CA115" i="18"/>
  <c r="BZ115" i="18"/>
  <c r="BN115" i="18"/>
  <c r="BM115" i="18"/>
  <c r="BL115" i="18"/>
  <c r="BI115" i="18"/>
  <c r="BH115" i="18"/>
  <c r="BG115" i="18"/>
  <c r="BD115" i="18"/>
  <c r="BC115" i="18"/>
  <c r="AQ115" i="18"/>
  <c r="AP115" i="18"/>
  <c r="AO115" i="18"/>
  <c r="AL115" i="18"/>
  <c r="AK115" i="18"/>
  <c r="AJ115" i="18"/>
  <c r="AG115" i="18"/>
  <c r="AF115" i="18"/>
  <c r="DH114" i="18"/>
  <c r="DG114" i="18"/>
  <c r="DF114" i="18"/>
  <c r="DC114" i="18"/>
  <c r="DB114" i="18"/>
  <c r="DA114" i="18"/>
  <c r="CX114" i="18"/>
  <c r="CW114" i="18"/>
  <c r="CK114" i="18"/>
  <c r="CJ114" i="18"/>
  <c r="CI114" i="18"/>
  <c r="CF114" i="18"/>
  <c r="CE114" i="18"/>
  <c r="CD114" i="18"/>
  <c r="CA114" i="18"/>
  <c r="BZ114" i="18"/>
  <c r="BN114" i="18"/>
  <c r="BM114" i="18"/>
  <c r="BL114" i="18"/>
  <c r="BI114" i="18"/>
  <c r="BH114" i="18"/>
  <c r="BG114" i="18"/>
  <c r="BD114" i="18"/>
  <c r="BC114" i="18"/>
  <c r="AQ114" i="18"/>
  <c r="AP114" i="18"/>
  <c r="AO114" i="18"/>
  <c r="AL114" i="18"/>
  <c r="AK114" i="18"/>
  <c r="AJ114" i="18"/>
  <c r="AG114" i="18"/>
  <c r="AF114" i="18"/>
  <c r="DH113" i="18"/>
  <c r="DG113" i="18"/>
  <c r="DF113" i="18"/>
  <c r="DC113" i="18"/>
  <c r="DB113" i="18"/>
  <c r="DA113" i="18"/>
  <c r="CX113" i="18"/>
  <c r="CW113" i="18"/>
  <c r="CK113" i="18"/>
  <c r="CJ113" i="18"/>
  <c r="CI113" i="18"/>
  <c r="CF113" i="18"/>
  <c r="CE113" i="18"/>
  <c r="CD113" i="18"/>
  <c r="CA113" i="18"/>
  <c r="BZ113" i="18"/>
  <c r="BN113" i="18"/>
  <c r="BM113" i="18"/>
  <c r="BL113" i="18"/>
  <c r="BI113" i="18"/>
  <c r="BH113" i="18"/>
  <c r="BG113" i="18"/>
  <c r="BD113" i="18"/>
  <c r="BC113" i="18"/>
  <c r="AQ113" i="18"/>
  <c r="AP113" i="18"/>
  <c r="AO113" i="18"/>
  <c r="AL113" i="18"/>
  <c r="AK113" i="18"/>
  <c r="AJ113" i="18"/>
  <c r="AG113" i="18"/>
  <c r="AF113" i="18"/>
  <c r="DH112" i="18"/>
  <c r="DG112" i="18"/>
  <c r="DF112" i="18"/>
  <c r="DC112" i="18"/>
  <c r="DB112" i="18"/>
  <c r="DA112" i="18"/>
  <c r="CX112" i="18"/>
  <c r="CW112" i="18"/>
  <c r="CK112" i="18"/>
  <c r="CJ112" i="18"/>
  <c r="CI112" i="18"/>
  <c r="CF112" i="18"/>
  <c r="CE112" i="18"/>
  <c r="CD112" i="18"/>
  <c r="CA112" i="18"/>
  <c r="BZ112" i="18"/>
  <c r="BN112" i="18"/>
  <c r="BM112" i="18"/>
  <c r="BL112" i="18"/>
  <c r="BI112" i="18"/>
  <c r="BH112" i="18"/>
  <c r="BG112" i="18"/>
  <c r="BD112" i="18"/>
  <c r="BC112" i="18"/>
  <c r="AQ112" i="18"/>
  <c r="AP112" i="18"/>
  <c r="AO112" i="18"/>
  <c r="AL112" i="18"/>
  <c r="AK112" i="18"/>
  <c r="AJ112" i="18"/>
  <c r="AG112" i="18"/>
  <c r="AF112" i="18"/>
  <c r="DH111" i="18"/>
  <c r="DG111" i="18"/>
  <c r="DF111" i="18"/>
  <c r="DC111" i="18"/>
  <c r="DB111" i="18"/>
  <c r="DA111" i="18"/>
  <c r="CX111" i="18"/>
  <c r="CW111" i="18"/>
  <c r="CK111" i="18"/>
  <c r="CJ111" i="18"/>
  <c r="CI111" i="18"/>
  <c r="CF111" i="18"/>
  <c r="CE111" i="18"/>
  <c r="CD111" i="18"/>
  <c r="CA111" i="18"/>
  <c r="BZ111" i="18"/>
  <c r="BN111" i="18"/>
  <c r="BM111" i="18"/>
  <c r="BL111" i="18"/>
  <c r="BI111" i="18"/>
  <c r="BH111" i="18"/>
  <c r="BG111" i="18"/>
  <c r="BD111" i="18"/>
  <c r="BC111" i="18"/>
  <c r="AQ111" i="18"/>
  <c r="AP111" i="18"/>
  <c r="AO111" i="18"/>
  <c r="AL111" i="18"/>
  <c r="AK111" i="18"/>
  <c r="AJ111" i="18"/>
  <c r="AG111" i="18"/>
  <c r="AF111" i="18"/>
  <c r="DH110" i="18"/>
  <c r="DG110" i="18"/>
  <c r="DF110" i="18"/>
  <c r="DC110" i="18"/>
  <c r="DB110" i="18"/>
  <c r="DA110" i="18"/>
  <c r="CX110" i="18"/>
  <c r="CW110" i="18"/>
  <c r="CK110" i="18"/>
  <c r="CJ110" i="18"/>
  <c r="CI110" i="18"/>
  <c r="CF110" i="18"/>
  <c r="CE110" i="18"/>
  <c r="CD110" i="18"/>
  <c r="CA110" i="18"/>
  <c r="BZ110" i="18"/>
  <c r="BN110" i="18"/>
  <c r="BM110" i="18"/>
  <c r="BL110" i="18"/>
  <c r="BI110" i="18"/>
  <c r="BH110" i="18"/>
  <c r="BG110" i="18"/>
  <c r="BD110" i="18"/>
  <c r="BC110" i="18"/>
  <c r="AQ110" i="18"/>
  <c r="AP110" i="18"/>
  <c r="AO110" i="18"/>
  <c r="AL110" i="18"/>
  <c r="AK110" i="18"/>
  <c r="AJ110" i="18"/>
  <c r="AG110" i="18"/>
  <c r="AF110" i="18"/>
  <c r="DH109" i="18"/>
  <c r="DG109" i="18"/>
  <c r="DF109" i="18"/>
  <c r="DC109" i="18"/>
  <c r="DB109" i="18"/>
  <c r="DA109" i="18"/>
  <c r="CX109" i="18"/>
  <c r="CW109" i="18"/>
  <c r="CK109" i="18"/>
  <c r="CJ109" i="18"/>
  <c r="CI109" i="18"/>
  <c r="CF109" i="18"/>
  <c r="CE109" i="18"/>
  <c r="CD109" i="18"/>
  <c r="CA109" i="18"/>
  <c r="BZ109" i="18"/>
  <c r="BN109" i="18"/>
  <c r="BM109" i="18"/>
  <c r="BL109" i="18"/>
  <c r="BI109" i="18"/>
  <c r="BH109" i="18"/>
  <c r="BG109" i="18"/>
  <c r="BD109" i="18"/>
  <c r="BC109" i="18"/>
  <c r="AQ109" i="18"/>
  <c r="AP109" i="18"/>
  <c r="AO109" i="18"/>
  <c r="AL109" i="18"/>
  <c r="AK109" i="18"/>
  <c r="AJ109" i="18"/>
  <c r="AG109" i="18"/>
  <c r="AF109" i="18"/>
  <c r="DH108" i="18"/>
  <c r="DG108" i="18"/>
  <c r="DF108" i="18"/>
  <c r="DC108" i="18"/>
  <c r="DB108" i="18"/>
  <c r="DA108" i="18"/>
  <c r="CX108" i="18"/>
  <c r="CW108" i="18"/>
  <c r="CK108" i="18"/>
  <c r="CJ108" i="18"/>
  <c r="CI108" i="18"/>
  <c r="CF108" i="18"/>
  <c r="CE108" i="18"/>
  <c r="CD108" i="18"/>
  <c r="CA108" i="18"/>
  <c r="BZ108" i="18"/>
  <c r="BN108" i="18"/>
  <c r="BM108" i="18"/>
  <c r="BL108" i="18"/>
  <c r="BI108" i="18"/>
  <c r="BH108" i="18"/>
  <c r="BG108" i="18"/>
  <c r="BD108" i="18"/>
  <c r="BC108" i="18"/>
  <c r="AQ108" i="18"/>
  <c r="AP108" i="18"/>
  <c r="AO108" i="18"/>
  <c r="AL108" i="18"/>
  <c r="AK108" i="18"/>
  <c r="AJ108" i="18"/>
  <c r="AG108" i="18"/>
  <c r="AF108" i="18"/>
  <c r="DH107" i="18"/>
  <c r="DG107" i="18"/>
  <c r="DF107" i="18"/>
  <c r="DC107" i="18"/>
  <c r="DB107" i="18"/>
  <c r="DA107" i="18"/>
  <c r="CX107" i="18"/>
  <c r="CW107" i="18"/>
  <c r="CK107" i="18"/>
  <c r="CJ107" i="18"/>
  <c r="CI107" i="18"/>
  <c r="CF107" i="18"/>
  <c r="CE107" i="18"/>
  <c r="CD107" i="18"/>
  <c r="CA107" i="18"/>
  <c r="BZ107" i="18"/>
  <c r="BN107" i="18"/>
  <c r="BM107" i="18"/>
  <c r="BL107" i="18"/>
  <c r="BI107" i="18"/>
  <c r="BH107" i="18"/>
  <c r="BG107" i="18"/>
  <c r="BD107" i="18"/>
  <c r="BC107" i="18"/>
  <c r="AQ107" i="18"/>
  <c r="AP107" i="18"/>
  <c r="AO107" i="18"/>
  <c r="AL107" i="18"/>
  <c r="AK107" i="18"/>
  <c r="AJ107" i="18"/>
  <c r="AG107" i="18"/>
  <c r="AF107" i="18"/>
  <c r="DH106" i="18"/>
  <c r="DG106" i="18"/>
  <c r="DF106" i="18"/>
  <c r="DC106" i="18"/>
  <c r="DB106" i="18"/>
  <c r="DA106" i="18"/>
  <c r="CX106" i="18"/>
  <c r="CW106" i="18"/>
  <c r="CK106" i="18"/>
  <c r="CJ106" i="18"/>
  <c r="CI106" i="18"/>
  <c r="CF106" i="18"/>
  <c r="CE106" i="18"/>
  <c r="CD106" i="18"/>
  <c r="CA106" i="18"/>
  <c r="BZ106" i="18"/>
  <c r="BN106" i="18"/>
  <c r="BM106" i="18"/>
  <c r="BL106" i="18"/>
  <c r="BI106" i="18"/>
  <c r="BH106" i="18"/>
  <c r="BG106" i="18"/>
  <c r="BD106" i="18"/>
  <c r="BC106" i="18"/>
  <c r="AQ106" i="18"/>
  <c r="AP106" i="18"/>
  <c r="AO106" i="18"/>
  <c r="AL106" i="18"/>
  <c r="AK106" i="18"/>
  <c r="AJ106" i="18"/>
  <c r="AG106" i="18"/>
  <c r="AF106" i="18"/>
  <c r="DH105" i="18"/>
  <c r="DG105" i="18"/>
  <c r="DF105" i="18"/>
  <c r="DC105" i="18"/>
  <c r="DB105" i="18"/>
  <c r="DA105" i="18"/>
  <c r="CX105" i="18"/>
  <c r="CW105" i="18"/>
  <c r="CK105" i="18"/>
  <c r="CJ105" i="18"/>
  <c r="CI105" i="18"/>
  <c r="CF105" i="18"/>
  <c r="CE105" i="18"/>
  <c r="CD105" i="18"/>
  <c r="CA105" i="18"/>
  <c r="BZ105" i="18"/>
  <c r="BN105" i="18"/>
  <c r="BM105" i="18"/>
  <c r="BL105" i="18"/>
  <c r="BI105" i="18"/>
  <c r="BH105" i="18"/>
  <c r="BG105" i="18"/>
  <c r="BD105" i="18"/>
  <c r="BC105" i="18"/>
  <c r="AQ105" i="18"/>
  <c r="AP105" i="18"/>
  <c r="AO105" i="18"/>
  <c r="AL105" i="18"/>
  <c r="AK105" i="18"/>
  <c r="AJ105" i="18"/>
  <c r="AG105" i="18"/>
  <c r="AF105" i="18"/>
  <c r="DH104" i="18"/>
  <c r="DG104" i="18"/>
  <c r="DF104" i="18"/>
  <c r="DC104" i="18"/>
  <c r="DB104" i="18"/>
  <c r="DA104" i="18"/>
  <c r="CX104" i="18"/>
  <c r="CW104" i="18"/>
  <c r="CK104" i="18"/>
  <c r="CJ104" i="18"/>
  <c r="CI104" i="18"/>
  <c r="CF104" i="18"/>
  <c r="CE104" i="18"/>
  <c r="CD104" i="18"/>
  <c r="CA104" i="18"/>
  <c r="BZ104" i="18"/>
  <c r="BN104" i="18"/>
  <c r="BM104" i="18"/>
  <c r="BL104" i="18"/>
  <c r="BI104" i="18"/>
  <c r="BH104" i="18"/>
  <c r="BG104" i="18"/>
  <c r="BD104" i="18"/>
  <c r="BC104" i="18"/>
  <c r="AQ104" i="18"/>
  <c r="AP104" i="18"/>
  <c r="AO104" i="18"/>
  <c r="AL104" i="18"/>
  <c r="AK104" i="18"/>
  <c r="AJ104" i="18"/>
  <c r="AG104" i="18"/>
  <c r="AF104" i="18"/>
  <c r="DH103" i="18"/>
  <c r="DG103" i="18"/>
  <c r="DF103" i="18"/>
  <c r="DC103" i="18"/>
  <c r="DB103" i="18"/>
  <c r="DA103" i="18"/>
  <c r="CX103" i="18"/>
  <c r="CW103" i="18"/>
  <c r="CK103" i="18"/>
  <c r="CJ103" i="18"/>
  <c r="CI103" i="18"/>
  <c r="CF103" i="18"/>
  <c r="CE103" i="18"/>
  <c r="CD103" i="18"/>
  <c r="CA103" i="18"/>
  <c r="BZ103" i="18"/>
  <c r="BN103" i="18"/>
  <c r="BM103" i="18"/>
  <c r="BL103" i="18"/>
  <c r="BI103" i="18"/>
  <c r="BH103" i="18"/>
  <c r="BG103" i="18"/>
  <c r="BD103" i="18"/>
  <c r="BC103" i="18"/>
  <c r="AQ103" i="18"/>
  <c r="AP103" i="18"/>
  <c r="AO103" i="18"/>
  <c r="AL103" i="18"/>
  <c r="AK103" i="18"/>
  <c r="AJ103" i="18"/>
  <c r="AG103" i="18"/>
  <c r="AF103" i="18"/>
  <c r="DH102" i="18"/>
  <c r="DG102" i="18"/>
  <c r="DF102" i="18"/>
  <c r="DC102" i="18"/>
  <c r="DB102" i="18"/>
  <c r="DA102" i="18"/>
  <c r="CX102" i="18"/>
  <c r="CW102" i="18"/>
  <c r="CK102" i="18"/>
  <c r="CJ102" i="18"/>
  <c r="CI102" i="18"/>
  <c r="CF102" i="18"/>
  <c r="CE102" i="18"/>
  <c r="CD102" i="18"/>
  <c r="CA102" i="18"/>
  <c r="BZ102" i="18"/>
  <c r="BN102" i="18"/>
  <c r="BM102" i="18"/>
  <c r="BL102" i="18"/>
  <c r="BI102" i="18"/>
  <c r="BH102" i="18"/>
  <c r="BG102" i="18"/>
  <c r="BD102" i="18"/>
  <c r="BC102" i="18"/>
  <c r="AQ102" i="18"/>
  <c r="AP102" i="18"/>
  <c r="AO102" i="18"/>
  <c r="AL102" i="18"/>
  <c r="AK102" i="18"/>
  <c r="AJ102" i="18"/>
  <c r="AG102" i="18"/>
  <c r="AF102" i="18"/>
  <c r="DH101" i="18"/>
  <c r="DG101" i="18"/>
  <c r="DF101" i="18"/>
  <c r="DC101" i="18"/>
  <c r="DB101" i="18"/>
  <c r="DA101" i="18"/>
  <c r="CX101" i="18"/>
  <c r="CW101" i="18"/>
  <c r="CK101" i="18"/>
  <c r="CJ101" i="18"/>
  <c r="CI101" i="18"/>
  <c r="CF101" i="18"/>
  <c r="CE101" i="18"/>
  <c r="CD101" i="18"/>
  <c r="CA101" i="18"/>
  <c r="BZ101" i="18"/>
  <c r="BN101" i="18"/>
  <c r="BM101" i="18"/>
  <c r="BL101" i="18"/>
  <c r="BI101" i="18"/>
  <c r="BH101" i="18"/>
  <c r="BG101" i="18"/>
  <c r="BD101" i="18"/>
  <c r="BC101" i="18"/>
  <c r="AQ101" i="18"/>
  <c r="AP101" i="18"/>
  <c r="AO101" i="18"/>
  <c r="AL101" i="18"/>
  <c r="AK101" i="18"/>
  <c r="AJ101" i="18"/>
  <c r="AG101" i="18"/>
  <c r="AF101" i="18"/>
  <c r="DH100" i="18"/>
  <c r="DG100" i="18"/>
  <c r="DF100" i="18"/>
  <c r="DC100" i="18"/>
  <c r="DB100" i="18"/>
  <c r="DA100" i="18"/>
  <c r="CX100" i="18"/>
  <c r="CW100" i="18"/>
  <c r="CK100" i="18"/>
  <c r="CJ100" i="18"/>
  <c r="CI100" i="18"/>
  <c r="CF100" i="18"/>
  <c r="CE100" i="18"/>
  <c r="CD100" i="18"/>
  <c r="CA100" i="18"/>
  <c r="BZ100" i="18"/>
  <c r="BN100" i="18"/>
  <c r="BM100" i="18"/>
  <c r="BL100" i="18"/>
  <c r="BI100" i="18"/>
  <c r="BH100" i="18"/>
  <c r="BG100" i="18"/>
  <c r="BD100" i="18"/>
  <c r="BC100" i="18"/>
  <c r="AQ100" i="18"/>
  <c r="AP100" i="18"/>
  <c r="AO100" i="18"/>
  <c r="AL100" i="18"/>
  <c r="AK100" i="18"/>
  <c r="AJ100" i="18"/>
  <c r="AG100" i="18"/>
  <c r="AF100" i="18"/>
  <c r="DH99" i="18"/>
  <c r="DG99" i="18"/>
  <c r="DF99" i="18"/>
  <c r="DC99" i="18"/>
  <c r="DB99" i="18"/>
  <c r="DA99" i="18"/>
  <c r="CX99" i="18"/>
  <c r="CW99" i="18"/>
  <c r="CK99" i="18"/>
  <c r="CJ99" i="18"/>
  <c r="CI99" i="18"/>
  <c r="CF99" i="18"/>
  <c r="CE99" i="18"/>
  <c r="CD99" i="18"/>
  <c r="CA99" i="18"/>
  <c r="BZ99" i="18"/>
  <c r="BN99" i="18"/>
  <c r="BM99" i="18"/>
  <c r="BL99" i="18"/>
  <c r="BI99" i="18"/>
  <c r="BH99" i="18"/>
  <c r="BG99" i="18"/>
  <c r="BD99" i="18"/>
  <c r="BC99" i="18"/>
  <c r="AQ99" i="18"/>
  <c r="AP99" i="18"/>
  <c r="AO99" i="18"/>
  <c r="AL99" i="18"/>
  <c r="AK99" i="18"/>
  <c r="AJ99" i="18"/>
  <c r="AG99" i="18"/>
  <c r="AF99" i="18"/>
  <c r="DH98" i="18"/>
  <c r="DG98" i="18"/>
  <c r="DF98" i="18"/>
  <c r="DC98" i="18"/>
  <c r="DB98" i="18"/>
  <c r="DA98" i="18"/>
  <c r="CX98" i="18"/>
  <c r="CW98" i="18"/>
  <c r="CK98" i="18"/>
  <c r="CJ98" i="18"/>
  <c r="CI98" i="18"/>
  <c r="CF98" i="18"/>
  <c r="CE98" i="18"/>
  <c r="CD98" i="18"/>
  <c r="CA98" i="18"/>
  <c r="BZ98" i="18"/>
  <c r="BN98" i="18"/>
  <c r="BM98" i="18"/>
  <c r="BL98" i="18"/>
  <c r="BI98" i="18"/>
  <c r="BH98" i="18"/>
  <c r="BG98" i="18"/>
  <c r="BD98" i="18"/>
  <c r="BC98" i="18"/>
  <c r="AQ98" i="18"/>
  <c r="AP98" i="18"/>
  <c r="AO98" i="18"/>
  <c r="AL98" i="18"/>
  <c r="AK98" i="18"/>
  <c r="AJ98" i="18"/>
  <c r="AG98" i="18"/>
  <c r="AF98" i="18"/>
  <c r="DH97" i="18"/>
  <c r="DG97" i="18"/>
  <c r="DF97" i="18"/>
  <c r="DC97" i="18"/>
  <c r="DB97" i="18"/>
  <c r="DA97" i="18"/>
  <c r="CX97" i="18"/>
  <c r="CW97" i="18"/>
  <c r="CK97" i="18"/>
  <c r="CJ97" i="18"/>
  <c r="CI97" i="18"/>
  <c r="CF97" i="18"/>
  <c r="CE97" i="18"/>
  <c r="CD97" i="18"/>
  <c r="CA97" i="18"/>
  <c r="BZ97" i="18"/>
  <c r="BN97" i="18"/>
  <c r="BM97" i="18"/>
  <c r="BL97" i="18"/>
  <c r="BI97" i="18"/>
  <c r="BH97" i="18"/>
  <c r="BG97" i="18"/>
  <c r="BD97" i="18"/>
  <c r="BC97" i="18"/>
  <c r="AQ97" i="18"/>
  <c r="AP97" i="18"/>
  <c r="AO97" i="18"/>
  <c r="AL97" i="18"/>
  <c r="AK97" i="18"/>
  <c r="AJ97" i="18"/>
  <c r="AG97" i="18"/>
  <c r="AF97" i="18"/>
  <c r="DH96" i="18"/>
  <c r="DG96" i="18"/>
  <c r="DF96" i="18"/>
  <c r="DC96" i="18"/>
  <c r="DB96" i="18"/>
  <c r="DA96" i="18"/>
  <c r="CX96" i="18"/>
  <c r="CW96" i="18"/>
  <c r="CK96" i="18"/>
  <c r="CJ96" i="18"/>
  <c r="CI96" i="18"/>
  <c r="CF96" i="18"/>
  <c r="CE96" i="18"/>
  <c r="CD96" i="18"/>
  <c r="CA96" i="18"/>
  <c r="BZ96" i="18"/>
  <c r="BN96" i="18"/>
  <c r="BM96" i="18"/>
  <c r="BL96" i="18"/>
  <c r="BI96" i="18"/>
  <c r="BH96" i="18"/>
  <c r="BG96" i="18"/>
  <c r="BD96" i="18"/>
  <c r="BC96" i="18"/>
  <c r="AQ96" i="18"/>
  <c r="AP96" i="18"/>
  <c r="AO96" i="18"/>
  <c r="AL96" i="18"/>
  <c r="AK96" i="18"/>
  <c r="AJ96" i="18"/>
  <c r="AG96" i="18"/>
  <c r="AF96" i="18"/>
  <c r="DH95" i="18"/>
  <c r="DG95" i="18"/>
  <c r="DF95" i="18"/>
  <c r="DC95" i="18"/>
  <c r="DB95" i="18"/>
  <c r="DA95" i="18"/>
  <c r="CX95" i="18"/>
  <c r="CW95" i="18"/>
  <c r="CK95" i="18"/>
  <c r="CJ95" i="18"/>
  <c r="CI95" i="18"/>
  <c r="CF95" i="18"/>
  <c r="CE95" i="18"/>
  <c r="CD95" i="18"/>
  <c r="CA95" i="18"/>
  <c r="BZ95" i="18"/>
  <c r="BN95" i="18"/>
  <c r="BM95" i="18"/>
  <c r="BL95" i="18"/>
  <c r="BI95" i="18"/>
  <c r="BH95" i="18"/>
  <c r="BG95" i="18"/>
  <c r="BD95" i="18"/>
  <c r="BC95" i="18"/>
  <c r="AQ95" i="18"/>
  <c r="AP95" i="18"/>
  <c r="AO95" i="18"/>
  <c r="AL95" i="18"/>
  <c r="AK95" i="18"/>
  <c r="AJ95" i="18"/>
  <c r="AG95" i="18"/>
  <c r="AF95" i="18"/>
  <c r="DH94" i="18"/>
  <c r="DG94" i="18"/>
  <c r="DF94" i="18"/>
  <c r="DC94" i="18"/>
  <c r="DB94" i="18"/>
  <c r="DA94" i="18"/>
  <c r="CX94" i="18"/>
  <c r="CW94" i="18"/>
  <c r="CK94" i="18"/>
  <c r="CJ94" i="18"/>
  <c r="CI94" i="18"/>
  <c r="CF94" i="18"/>
  <c r="CE94" i="18"/>
  <c r="CD94" i="18"/>
  <c r="CA94" i="18"/>
  <c r="BZ94" i="18"/>
  <c r="BN94" i="18"/>
  <c r="BM94" i="18"/>
  <c r="BL94" i="18"/>
  <c r="BI94" i="18"/>
  <c r="BH94" i="18"/>
  <c r="BG94" i="18"/>
  <c r="BD94" i="18"/>
  <c r="BC94" i="18"/>
  <c r="AQ94" i="18"/>
  <c r="AP94" i="18"/>
  <c r="AO94" i="18"/>
  <c r="AL94" i="18"/>
  <c r="AK94" i="18"/>
  <c r="AJ94" i="18"/>
  <c r="AG94" i="18"/>
  <c r="AF94" i="18"/>
  <c r="DH93" i="18"/>
  <c r="DG93" i="18"/>
  <c r="DF93" i="18"/>
  <c r="DC93" i="18"/>
  <c r="DB93" i="18"/>
  <c r="DA93" i="18"/>
  <c r="CX93" i="18"/>
  <c r="CW93" i="18"/>
  <c r="CK93" i="18"/>
  <c r="CJ93" i="18"/>
  <c r="CI93" i="18"/>
  <c r="CF93" i="18"/>
  <c r="CE93" i="18"/>
  <c r="CD93" i="18"/>
  <c r="CA93" i="18"/>
  <c r="BZ93" i="18"/>
  <c r="BN93" i="18"/>
  <c r="BM93" i="18"/>
  <c r="BL93" i="18"/>
  <c r="BI93" i="18"/>
  <c r="BH93" i="18"/>
  <c r="BG93" i="18"/>
  <c r="BD93" i="18"/>
  <c r="BC93" i="18"/>
  <c r="AQ93" i="18"/>
  <c r="AP93" i="18"/>
  <c r="AO93" i="18"/>
  <c r="AL93" i="18"/>
  <c r="AK93" i="18"/>
  <c r="AJ93" i="18"/>
  <c r="AG93" i="18"/>
  <c r="AF93" i="18"/>
  <c r="DH92" i="18"/>
  <c r="DG92" i="18"/>
  <c r="DF92" i="18"/>
  <c r="DC92" i="18"/>
  <c r="DB92" i="18"/>
  <c r="DA92" i="18"/>
  <c r="CX92" i="18"/>
  <c r="CW92" i="18"/>
  <c r="CK92" i="18"/>
  <c r="CJ92" i="18"/>
  <c r="CI92" i="18"/>
  <c r="CF92" i="18"/>
  <c r="CE92" i="18"/>
  <c r="CD92" i="18"/>
  <c r="CA92" i="18"/>
  <c r="BZ92" i="18"/>
  <c r="BN92" i="18"/>
  <c r="BM92" i="18"/>
  <c r="BL92" i="18"/>
  <c r="BI92" i="18"/>
  <c r="BH92" i="18"/>
  <c r="BG92" i="18"/>
  <c r="BD92" i="18"/>
  <c r="BC92" i="18"/>
  <c r="AQ92" i="18"/>
  <c r="AP92" i="18"/>
  <c r="AO92" i="18"/>
  <c r="AL92" i="18"/>
  <c r="AK92" i="18"/>
  <c r="AJ92" i="18"/>
  <c r="AG92" i="18"/>
  <c r="AF92" i="18"/>
  <c r="DH91" i="18"/>
  <c r="DG91" i="18"/>
  <c r="DF91" i="18"/>
  <c r="DC91" i="18"/>
  <c r="DB91" i="18"/>
  <c r="DA91" i="18"/>
  <c r="CX91" i="18"/>
  <c r="CW91" i="18"/>
  <c r="CK91" i="18"/>
  <c r="CJ91" i="18"/>
  <c r="CI91" i="18"/>
  <c r="CF91" i="18"/>
  <c r="CE91" i="18"/>
  <c r="CD91" i="18"/>
  <c r="CA91" i="18"/>
  <c r="BZ91" i="18"/>
  <c r="BN91" i="18"/>
  <c r="BM91" i="18"/>
  <c r="BL91" i="18"/>
  <c r="BI91" i="18"/>
  <c r="BH91" i="18"/>
  <c r="BG91" i="18"/>
  <c r="BD91" i="18"/>
  <c r="BC91" i="18"/>
  <c r="AQ91" i="18"/>
  <c r="AP91" i="18"/>
  <c r="AO91" i="18"/>
  <c r="AL91" i="18"/>
  <c r="AK91" i="18"/>
  <c r="AJ91" i="18"/>
  <c r="AG91" i="18"/>
  <c r="AF91" i="18"/>
  <c r="DH90" i="18"/>
  <c r="DG90" i="18"/>
  <c r="DF90" i="18"/>
  <c r="DC90" i="18"/>
  <c r="DB90" i="18"/>
  <c r="DA90" i="18"/>
  <c r="CX90" i="18"/>
  <c r="CW90" i="18"/>
  <c r="CK90" i="18"/>
  <c r="CJ90" i="18"/>
  <c r="CI90" i="18"/>
  <c r="CF90" i="18"/>
  <c r="CE90" i="18"/>
  <c r="CD90" i="18"/>
  <c r="CA90" i="18"/>
  <c r="BZ90" i="18"/>
  <c r="BN90" i="18"/>
  <c r="BM90" i="18"/>
  <c r="BL90" i="18"/>
  <c r="BI90" i="18"/>
  <c r="BH90" i="18"/>
  <c r="BG90" i="18"/>
  <c r="BD90" i="18"/>
  <c r="BC90" i="18"/>
  <c r="AQ90" i="18"/>
  <c r="AP90" i="18"/>
  <c r="AO90" i="18"/>
  <c r="AL90" i="18"/>
  <c r="AK90" i="18"/>
  <c r="AJ90" i="18"/>
  <c r="AG90" i="18"/>
  <c r="AF90" i="18"/>
  <c r="DH89" i="18"/>
  <c r="DG89" i="18"/>
  <c r="DF89" i="18"/>
  <c r="DC89" i="18"/>
  <c r="DB89" i="18"/>
  <c r="DA89" i="18"/>
  <c r="CX89" i="18"/>
  <c r="CW89" i="18"/>
  <c r="CK89" i="18"/>
  <c r="CJ89" i="18"/>
  <c r="CI89" i="18"/>
  <c r="CF89" i="18"/>
  <c r="CE89" i="18"/>
  <c r="CD89" i="18"/>
  <c r="CA89" i="18"/>
  <c r="BZ89" i="18"/>
  <c r="BN89" i="18"/>
  <c r="BM89" i="18"/>
  <c r="BL89" i="18"/>
  <c r="BI89" i="18"/>
  <c r="BH89" i="18"/>
  <c r="BG89" i="18"/>
  <c r="BD89" i="18"/>
  <c r="BC89" i="18"/>
  <c r="AQ89" i="18"/>
  <c r="AP89" i="18"/>
  <c r="AO89" i="18"/>
  <c r="AL89" i="18"/>
  <c r="AK89" i="18"/>
  <c r="AJ89" i="18"/>
  <c r="AG89" i="18"/>
  <c r="AF89" i="18"/>
  <c r="DH88" i="18"/>
  <c r="DG88" i="18"/>
  <c r="DF88" i="18"/>
  <c r="DC88" i="18"/>
  <c r="DB88" i="18"/>
  <c r="DA88" i="18"/>
  <c r="CX88" i="18"/>
  <c r="CW88" i="18"/>
  <c r="CK88" i="18"/>
  <c r="CJ88" i="18"/>
  <c r="CI88" i="18"/>
  <c r="CF88" i="18"/>
  <c r="CE88" i="18"/>
  <c r="CD88" i="18"/>
  <c r="CA88" i="18"/>
  <c r="BZ88" i="18"/>
  <c r="BN88" i="18"/>
  <c r="BM88" i="18"/>
  <c r="BL88" i="18"/>
  <c r="BI88" i="18"/>
  <c r="BH88" i="18"/>
  <c r="BG88" i="18"/>
  <c r="BD88" i="18"/>
  <c r="BC88" i="18"/>
  <c r="AQ88" i="18"/>
  <c r="AP88" i="18"/>
  <c r="AO88" i="18"/>
  <c r="AL88" i="18"/>
  <c r="AK88" i="18"/>
  <c r="AJ88" i="18"/>
  <c r="AG88" i="18"/>
  <c r="AF88" i="18"/>
  <c r="DH87" i="18"/>
  <c r="DG87" i="18"/>
  <c r="DF87" i="18"/>
  <c r="DC87" i="18"/>
  <c r="DB87" i="18"/>
  <c r="DA87" i="18"/>
  <c r="CX87" i="18"/>
  <c r="CW87" i="18"/>
  <c r="CK87" i="18"/>
  <c r="CJ87" i="18"/>
  <c r="CI87" i="18"/>
  <c r="CF87" i="18"/>
  <c r="CE87" i="18"/>
  <c r="CD87" i="18"/>
  <c r="CA87" i="18"/>
  <c r="BZ87" i="18"/>
  <c r="BN87" i="18"/>
  <c r="BM87" i="18"/>
  <c r="BL87" i="18"/>
  <c r="BI87" i="18"/>
  <c r="BH87" i="18"/>
  <c r="BG87" i="18"/>
  <c r="BD87" i="18"/>
  <c r="BC87" i="18"/>
  <c r="AQ87" i="18"/>
  <c r="AP87" i="18"/>
  <c r="AO87" i="18"/>
  <c r="AL87" i="18"/>
  <c r="AK87" i="18"/>
  <c r="AJ87" i="18"/>
  <c r="AG87" i="18"/>
  <c r="AF87" i="18"/>
  <c r="DH86" i="18"/>
  <c r="DG86" i="18"/>
  <c r="DF86" i="18"/>
  <c r="DC86" i="18"/>
  <c r="DB86" i="18"/>
  <c r="DA86" i="18"/>
  <c r="CX86" i="18"/>
  <c r="CW86" i="18"/>
  <c r="CK86" i="18"/>
  <c r="CJ86" i="18"/>
  <c r="CI86" i="18"/>
  <c r="CF86" i="18"/>
  <c r="CE86" i="18"/>
  <c r="CD86" i="18"/>
  <c r="CA86" i="18"/>
  <c r="BZ86" i="18"/>
  <c r="BN86" i="18"/>
  <c r="BM86" i="18"/>
  <c r="BL86" i="18"/>
  <c r="BI86" i="18"/>
  <c r="BH86" i="18"/>
  <c r="BG86" i="18"/>
  <c r="BD86" i="18"/>
  <c r="BC86" i="18"/>
  <c r="AQ86" i="18"/>
  <c r="AP86" i="18"/>
  <c r="AO86" i="18"/>
  <c r="AL86" i="18"/>
  <c r="AK86" i="18"/>
  <c r="AJ86" i="18"/>
  <c r="AG86" i="18"/>
  <c r="AF86" i="18"/>
  <c r="DH85" i="18"/>
  <c r="DG85" i="18"/>
  <c r="DF85" i="18"/>
  <c r="DC85" i="18"/>
  <c r="DB85" i="18"/>
  <c r="DA85" i="18"/>
  <c r="CX85" i="18"/>
  <c r="CW85" i="18"/>
  <c r="CK85" i="18"/>
  <c r="CJ85" i="18"/>
  <c r="CI85" i="18"/>
  <c r="CF85" i="18"/>
  <c r="CE85" i="18"/>
  <c r="CD85" i="18"/>
  <c r="CA85" i="18"/>
  <c r="BZ85" i="18"/>
  <c r="BN85" i="18"/>
  <c r="BM85" i="18"/>
  <c r="BL85" i="18"/>
  <c r="BI85" i="18"/>
  <c r="BH85" i="18"/>
  <c r="BG85" i="18"/>
  <c r="BD85" i="18"/>
  <c r="BC85" i="18"/>
  <c r="AQ85" i="18"/>
  <c r="AP85" i="18"/>
  <c r="AO85" i="18"/>
  <c r="AL85" i="18"/>
  <c r="AK85" i="18"/>
  <c r="AJ85" i="18"/>
  <c r="AG85" i="18"/>
  <c r="AF85" i="18"/>
  <c r="DH84" i="18"/>
  <c r="DG84" i="18"/>
  <c r="DF84" i="18"/>
  <c r="DC84" i="18"/>
  <c r="DB84" i="18"/>
  <c r="DA84" i="18"/>
  <c r="CX84" i="18"/>
  <c r="CW84" i="18"/>
  <c r="CK84" i="18"/>
  <c r="CJ84" i="18"/>
  <c r="CI84" i="18"/>
  <c r="CF84" i="18"/>
  <c r="CE84" i="18"/>
  <c r="CD84" i="18"/>
  <c r="CA84" i="18"/>
  <c r="BZ84" i="18"/>
  <c r="BN84" i="18"/>
  <c r="BM84" i="18"/>
  <c r="BL84" i="18"/>
  <c r="BI84" i="18"/>
  <c r="BH84" i="18"/>
  <c r="BG84" i="18"/>
  <c r="BD84" i="18"/>
  <c r="BC84" i="18"/>
  <c r="AQ84" i="18"/>
  <c r="AP84" i="18"/>
  <c r="AO84" i="18"/>
  <c r="AL84" i="18"/>
  <c r="AK84" i="18"/>
  <c r="AJ84" i="18"/>
  <c r="AG84" i="18"/>
  <c r="AF84" i="18"/>
  <c r="DH83" i="18"/>
  <c r="DG83" i="18"/>
  <c r="DF83" i="18"/>
  <c r="DC83" i="18"/>
  <c r="DB83" i="18"/>
  <c r="DA83" i="18"/>
  <c r="CX83" i="18"/>
  <c r="CW83" i="18"/>
  <c r="CK83" i="18"/>
  <c r="CJ83" i="18"/>
  <c r="CI83" i="18"/>
  <c r="CF83" i="18"/>
  <c r="CE83" i="18"/>
  <c r="CD83" i="18"/>
  <c r="CA83" i="18"/>
  <c r="BZ83" i="18"/>
  <c r="BN83" i="18"/>
  <c r="BM83" i="18"/>
  <c r="BL83" i="18"/>
  <c r="BI83" i="18"/>
  <c r="BH83" i="18"/>
  <c r="BG83" i="18"/>
  <c r="BD83" i="18"/>
  <c r="BC83" i="18"/>
  <c r="AQ83" i="18"/>
  <c r="AP83" i="18"/>
  <c r="AO83" i="18"/>
  <c r="AL83" i="18"/>
  <c r="AK83" i="18"/>
  <c r="AJ83" i="18"/>
  <c r="AG83" i="18"/>
  <c r="AF83" i="18"/>
  <c r="DH82" i="18"/>
  <c r="DG82" i="18"/>
  <c r="DF82" i="18"/>
  <c r="DC82" i="18"/>
  <c r="DB82" i="18"/>
  <c r="DA82" i="18"/>
  <c r="CX82" i="18"/>
  <c r="CW82" i="18"/>
  <c r="CK82" i="18"/>
  <c r="CJ82" i="18"/>
  <c r="CI82" i="18"/>
  <c r="CF82" i="18"/>
  <c r="CE82" i="18"/>
  <c r="CD82" i="18"/>
  <c r="CA82" i="18"/>
  <c r="BZ82" i="18"/>
  <c r="BN82" i="18"/>
  <c r="BM82" i="18"/>
  <c r="BL82" i="18"/>
  <c r="BI82" i="18"/>
  <c r="BH82" i="18"/>
  <c r="BG82" i="18"/>
  <c r="BD82" i="18"/>
  <c r="BC82" i="18"/>
  <c r="AQ82" i="18"/>
  <c r="AP82" i="18"/>
  <c r="AO82" i="18"/>
  <c r="AL82" i="18"/>
  <c r="AK82" i="18"/>
  <c r="AJ82" i="18"/>
  <c r="AG82" i="18"/>
  <c r="AF82" i="18"/>
  <c r="DH81" i="18"/>
  <c r="DG81" i="18"/>
  <c r="DF81" i="18"/>
  <c r="DC81" i="18"/>
  <c r="DB81" i="18"/>
  <c r="DA81" i="18"/>
  <c r="CX81" i="18"/>
  <c r="CW81" i="18"/>
  <c r="CK81" i="18"/>
  <c r="CJ81" i="18"/>
  <c r="CI81" i="18"/>
  <c r="CF81" i="18"/>
  <c r="CE81" i="18"/>
  <c r="CD81" i="18"/>
  <c r="CA81" i="18"/>
  <c r="BZ81" i="18"/>
  <c r="BN81" i="18"/>
  <c r="BM81" i="18"/>
  <c r="BL81" i="18"/>
  <c r="BI81" i="18"/>
  <c r="BH81" i="18"/>
  <c r="BG81" i="18"/>
  <c r="BD81" i="18"/>
  <c r="BC81" i="18"/>
  <c r="AQ81" i="18"/>
  <c r="AP81" i="18"/>
  <c r="AO81" i="18"/>
  <c r="AL81" i="18"/>
  <c r="AK81" i="18"/>
  <c r="AJ81" i="18"/>
  <c r="AG81" i="18"/>
  <c r="AF81" i="18"/>
  <c r="DH80" i="18"/>
  <c r="DG80" i="18"/>
  <c r="DF80" i="18"/>
  <c r="DC80" i="18"/>
  <c r="DB80" i="18"/>
  <c r="DA80" i="18"/>
  <c r="CX80" i="18"/>
  <c r="CW80" i="18"/>
  <c r="CK80" i="18"/>
  <c r="CJ80" i="18"/>
  <c r="CI80" i="18"/>
  <c r="CF80" i="18"/>
  <c r="CE80" i="18"/>
  <c r="CD80" i="18"/>
  <c r="CA80" i="18"/>
  <c r="BZ80" i="18"/>
  <c r="BN80" i="18"/>
  <c r="BM80" i="18"/>
  <c r="BL80" i="18"/>
  <c r="BI80" i="18"/>
  <c r="BH80" i="18"/>
  <c r="BG80" i="18"/>
  <c r="BD80" i="18"/>
  <c r="BC80" i="18"/>
  <c r="AQ80" i="18"/>
  <c r="AP80" i="18"/>
  <c r="AO80" i="18"/>
  <c r="AL80" i="18"/>
  <c r="AK80" i="18"/>
  <c r="AJ80" i="18"/>
  <c r="AG80" i="18"/>
  <c r="AF80" i="18"/>
  <c r="DH79" i="18"/>
  <c r="DG79" i="18"/>
  <c r="DF79" i="18"/>
  <c r="DC79" i="18"/>
  <c r="DB79" i="18"/>
  <c r="DA79" i="18"/>
  <c r="CX79" i="18"/>
  <c r="CW79" i="18"/>
  <c r="CK79" i="18"/>
  <c r="CJ79" i="18"/>
  <c r="CI79" i="18"/>
  <c r="CF79" i="18"/>
  <c r="CE79" i="18"/>
  <c r="CD79" i="18"/>
  <c r="CA79" i="18"/>
  <c r="BZ79" i="18"/>
  <c r="BN79" i="18"/>
  <c r="BM79" i="18"/>
  <c r="BL79" i="18"/>
  <c r="BI79" i="18"/>
  <c r="BH79" i="18"/>
  <c r="BG79" i="18"/>
  <c r="BD79" i="18"/>
  <c r="BC79" i="18"/>
  <c r="AQ79" i="18"/>
  <c r="AP79" i="18"/>
  <c r="AO79" i="18"/>
  <c r="AL79" i="18"/>
  <c r="AK79" i="18"/>
  <c r="AJ79" i="18"/>
  <c r="AG79" i="18"/>
  <c r="AF79" i="18"/>
  <c r="DH78" i="18"/>
  <c r="DG78" i="18"/>
  <c r="DF78" i="18"/>
  <c r="DC78" i="18"/>
  <c r="DB78" i="18"/>
  <c r="DA78" i="18"/>
  <c r="CX78" i="18"/>
  <c r="CW78" i="18"/>
  <c r="CK78" i="18"/>
  <c r="CJ78" i="18"/>
  <c r="CI78" i="18"/>
  <c r="CF78" i="18"/>
  <c r="CE78" i="18"/>
  <c r="CD78" i="18"/>
  <c r="CA78" i="18"/>
  <c r="BZ78" i="18"/>
  <c r="BN78" i="18"/>
  <c r="BM78" i="18"/>
  <c r="BL78" i="18"/>
  <c r="BI78" i="18"/>
  <c r="BH78" i="18"/>
  <c r="BG78" i="18"/>
  <c r="BD78" i="18"/>
  <c r="BC78" i="18"/>
  <c r="AQ78" i="18"/>
  <c r="AP78" i="18"/>
  <c r="AO78" i="18"/>
  <c r="AL78" i="18"/>
  <c r="AK78" i="18"/>
  <c r="AJ78" i="18"/>
  <c r="AG78" i="18"/>
  <c r="AF78" i="18"/>
  <c r="DH77" i="18"/>
  <c r="DG77" i="18"/>
  <c r="DF77" i="18"/>
  <c r="DC77" i="18"/>
  <c r="DB77" i="18"/>
  <c r="DA77" i="18"/>
  <c r="CX77" i="18"/>
  <c r="CW77" i="18"/>
  <c r="CK77" i="18"/>
  <c r="CJ77" i="18"/>
  <c r="CI77" i="18"/>
  <c r="CF77" i="18"/>
  <c r="CE77" i="18"/>
  <c r="CD77" i="18"/>
  <c r="CA77" i="18"/>
  <c r="BZ77" i="18"/>
  <c r="BN77" i="18"/>
  <c r="BM77" i="18"/>
  <c r="BL77" i="18"/>
  <c r="BI77" i="18"/>
  <c r="BH77" i="18"/>
  <c r="BG77" i="18"/>
  <c r="BD77" i="18"/>
  <c r="BC77" i="18"/>
  <c r="AQ77" i="18"/>
  <c r="AP77" i="18"/>
  <c r="AO77" i="18"/>
  <c r="AL77" i="18"/>
  <c r="AK77" i="18"/>
  <c r="AJ77" i="18"/>
  <c r="AG77" i="18"/>
  <c r="AF77" i="18"/>
  <c r="DH76" i="18"/>
  <c r="DG76" i="18"/>
  <c r="DF76" i="18"/>
  <c r="DC76" i="18"/>
  <c r="DB76" i="18"/>
  <c r="DA76" i="18"/>
  <c r="CX76" i="18"/>
  <c r="CW76" i="18"/>
  <c r="CK76" i="18"/>
  <c r="CJ76" i="18"/>
  <c r="CI76" i="18"/>
  <c r="CF76" i="18"/>
  <c r="CE76" i="18"/>
  <c r="CD76" i="18"/>
  <c r="CA76" i="18"/>
  <c r="BZ76" i="18"/>
  <c r="BN76" i="18"/>
  <c r="BM76" i="18"/>
  <c r="BL76" i="18"/>
  <c r="BI76" i="18"/>
  <c r="BH76" i="18"/>
  <c r="BG76" i="18"/>
  <c r="BD76" i="18"/>
  <c r="BC76" i="18"/>
  <c r="AQ76" i="18"/>
  <c r="AP76" i="18"/>
  <c r="AO76" i="18"/>
  <c r="AL76" i="18"/>
  <c r="AK76" i="18"/>
  <c r="AJ76" i="18"/>
  <c r="AG76" i="18"/>
  <c r="AF76" i="18"/>
  <c r="DH75" i="18"/>
  <c r="DG75" i="18"/>
  <c r="DF75" i="18"/>
  <c r="DC75" i="18"/>
  <c r="DB75" i="18"/>
  <c r="DA75" i="18"/>
  <c r="CX75" i="18"/>
  <c r="CW75" i="18"/>
  <c r="CK75" i="18"/>
  <c r="CJ75" i="18"/>
  <c r="CI75" i="18"/>
  <c r="CF75" i="18"/>
  <c r="CE75" i="18"/>
  <c r="CD75" i="18"/>
  <c r="CA75" i="18"/>
  <c r="BZ75" i="18"/>
  <c r="BN75" i="18"/>
  <c r="BM75" i="18"/>
  <c r="BL75" i="18"/>
  <c r="BI75" i="18"/>
  <c r="BH75" i="18"/>
  <c r="BG75" i="18"/>
  <c r="BD75" i="18"/>
  <c r="BC75" i="18"/>
  <c r="AQ75" i="18"/>
  <c r="AP75" i="18"/>
  <c r="AO75" i="18"/>
  <c r="AL75" i="18"/>
  <c r="AK75" i="18"/>
  <c r="AJ75" i="18"/>
  <c r="AG75" i="18"/>
  <c r="AF75" i="18"/>
  <c r="DH74" i="18"/>
  <c r="DG74" i="18"/>
  <c r="DF74" i="18"/>
  <c r="DC74" i="18"/>
  <c r="DB74" i="18"/>
  <c r="DA74" i="18"/>
  <c r="CX74" i="18"/>
  <c r="CW74" i="18"/>
  <c r="CK74" i="18"/>
  <c r="CJ74" i="18"/>
  <c r="CI74" i="18"/>
  <c r="CF74" i="18"/>
  <c r="CE74" i="18"/>
  <c r="CD74" i="18"/>
  <c r="CA74" i="18"/>
  <c r="BZ74" i="18"/>
  <c r="BN74" i="18"/>
  <c r="BM74" i="18"/>
  <c r="BL74" i="18"/>
  <c r="BI74" i="18"/>
  <c r="BH74" i="18"/>
  <c r="BG74" i="18"/>
  <c r="BD74" i="18"/>
  <c r="BC74" i="18"/>
  <c r="AQ74" i="18"/>
  <c r="AP74" i="18"/>
  <c r="AO74" i="18"/>
  <c r="AL74" i="18"/>
  <c r="AK74" i="18"/>
  <c r="AJ74" i="18"/>
  <c r="AG74" i="18"/>
  <c r="AF74" i="18"/>
  <c r="DH73" i="18"/>
  <c r="DG73" i="18"/>
  <c r="DF73" i="18"/>
  <c r="DC73" i="18"/>
  <c r="DB73" i="18"/>
  <c r="DA73" i="18"/>
  <c r="CX73" i="18"/>
  <c r="CW73" i="18"/>
  <c r="CK73" i="18"/>
  <c r="CJ73" i="18"/>
  <c r="CI73" i="18"/>
  <c r="CF73" i="18"/>
  <c r="CE73" i="18"/>
  <c r="CD73" i="18"/>
  <c r="CA73" i="18"/>
  <c r="BZ73" i="18"/>
  <c r="BN73" i="18"/>
  <c r="BM73" i="18"/>
  <c r="BL73" i="18"/>
  <c r="BI73" i="18"/>
  <c r="BH73" i="18"/>
  <c r="BG73" i="18"/>
  <c r="BD73" i="18"/>
  <c r="BC73" i="18"/>
  <c r="AQ73" i="18"/>
  <c r="AP73" i="18"/>
  <c r="AO73" i="18"/>
  <c r="AL73" i="18"/>
  <c r="AK73" i="18"/>
  <c r="AJ73" i="18"/>
  <c r="AG73" i="18"/>
  <c r="AF73" i="18"/>
  <c r="DH72" i="18"/>
  <c r="DG72" i="18"/>
  <c r="DF72" i="18"/>
  <c r="DC72" i="18"/>
  <c r="DB72" i="18"/>
  <c r="DA72" i="18"/>
  <c r="CX72" i="18"/>
  <c r="CW72" i="18"/>
  <c r="CK72" i="18"/>
  <c r="CJ72" i="18"/>
  <c r="CI72" i="18"/>
  <c r="CF72" i="18"/>
  <c r="CE72" i="18"/>
  <c r="CD72" i="18"/>
  <c r="CA72" i="18"/>
  <c r="BZ72" i="18"/>
  <c r="BN72" i="18"/>
  <c r="BM72" i="18"/>
  <c r="BL72" i="18"/>
  <c r="BI72" i="18"/>
  <c r="BH72" i="18"/>
  <c r="BG72" i="18"/>
  <c r="BD72" i="18"/>
  <c r="BC72" i="18"/>
  <c r="AQ72" i="18"/>
  <c r="AP72" i="18"/>
  <c r="AO72" i="18"/>
  <c r="AL72" i="18"/>
  <c r="AK72" i="18"/>
  <c r="AJ72" i="18"/>
  <c r="AG72" i="18"/>
  <c r="AF72" i="18"/>
  <c r="DH71" i="18"/>
  <c r="DG71" i="18"/>
  <c r="DF71" i="18"/>
  <c r="DC71" i="18"/>
  <c r="DB71" i="18"/>
  <c r="DA71" i="18"/>
  <c r="CX71" i="18"/>
  <c r="CW71" i="18"/>
  <c r="CK71" i="18"/>
  <c r="CJ71" i="18"/>
  <c r="CI71" i="18"/>
  <c r="CF71" i="18"/>
  <c r="CE71" i="18"/>
  <c r="CD71" i="18"/>
  <c r="CA71" i="18"/>
  <c r="BZ71" i="18"/>
  <c r="BN71" i="18"/>
  <c r="BM71" i="18"/>
  <c r="BL71" i="18"/>
  <c r="BI71" i="18"/>
  <c r="BH71" i="18"/>
  <c r="BG71" i="18"/>
  <c r="BD71" i="18"/>
  <c r="BC71" i="18"/>
  <c r="AQ71" i="18"/>
  <c r="AP71" i="18"/>
  <c r="AO71" i="18"/>
  <c r="AL71" i="18"/>
  <c r="AK71" i="18"/>
  <c r="AJ71" i="18"/>
  <c r="AG71" i="18"/>
  <c r="AF71" i="18"/>
  <c r="DH70" i="18"/>
  <c r="DG70" i="18"/>
  <c r="DF70" i="18"/>
  <c r="DC70" i="18"/>
  <c r="DB70" i="18"/>
  <c r="DA70" i="18"/>
  <c r="CX70" i="18"/>
  <c r="CW70" i="18"/>
  <c r="CK70" i="18"/>
  <c r="CJ70" i="18"/>
  <c r="CI70" i="18"/>
  <c r="CF70" i="18"/>
  <c r="CE70" i="18"/>
  <c r="CD70" i="18"/>
  <c r="CA70" i="18"/>
  <c r="BZ70" i="18"/>
  <c r="BN70" i="18"/>
  <c r="BM70" i="18"/>
  <c r="BL70" i="18"/>
  <c r="BI70" i="18"/>
  <c r="BH70" i="18"/>
  <c r="BG70" i="18"/>
  <c r="BD70" i="18"/>
  <c r="BC70" i="18"/>
  <c r="AQ70" i="18"/>
  <c r="AP70" i="18"/>
  <c r="AO70" i="18"/>
  <c r="AL70" i="18"/>
  <c r="AK70" i="18"/>
  <c r="AJ70" i="18"/>
  <c r="AG70" i="18"/>
  <c r="AF70" i="18"/>
  <c r="DH69" i="18"/>
  <c r="DG69" i="18"/>
  <c r="DF69" i="18"/>
  <c r="DC69" i="18"/>
  <c r="DB69" i="18"/>
  <c r="DA69" i="18"/>
  <c r="CX69" i="18"/>
  <c r="CW69" i="18"/>
  <c r="CK69" i="18"/>
  <c r="CJ69" i="18"/>
  <c r="CI69" i="18"/>
  <c r="CF69" i="18"/>
  <c r="CE69" i="18"/>
  <c r="CD69" i="18"/>
  <c r="CA69" i="18"/>
  <c r="BZ69" i="18"/>
  <c r="BN69" i="18"/>
  <c r="BM69" i="18"/>
  <c r="BL69" i="18"/>
  <c r="BI69" i="18"/>
  <c r="BH69" i="18"/>
  <c r="BG69" i="18"/>
  <c r="BD69" i="18"/>
  <c r="BC69" i="18"/>
  <c r="AQ69" i="18"/>
  <c r="AP69" i="18"/>
  <c r="AO69" i="18"/>
  <c r="AL69" i="18"/>
  <c r="AK69" i="18"/>
  <c r="AJ69" i="18"/>
  <c r="AG69" i="18"/>
  <c r="AF69" i="18"/>
  <c r="DH68" i="18"/>
  <c r="DG68" i="18"/>
  <c r="DF68" i="18"/>
  <c r="DC68" i="18"/>
  <c r="DB68" i="18"/>
  <c r="DA68" i="18"/>
  <c r="CX68" i="18"/>
  <c r="CW68" i="18"/>
  <c r="CK68" i="18"/>
  <c r="CJ68" i="18"/>
  <c r="CI68" i="18"/>
  <c r="CF68" i="18"/>
  <c r="CE68" i="18"/>
  <c r="CD68" i="18"/>
  <c r="CA68" i="18"/>
  <c r="BZ68" i="18"/>
  <c r="BN68" i="18"/>
  <c r="BM68" i="18"/>
  <c r="BL68" i="18"/>
  <c r="BI68" i="18"/>
  <c r="BH68" i="18"/>
  <c r="BG68" i="18"/>
  <c r="BD68" i="18"/>
  <c r="BC68" i="18"/>
  <c r="AQ68" i="18"/>
  <c r="AP68" i="18"/>
  <c r="AO68" i="18"/>
  <c r="AL68" i="18"/>
  <c r="AK68" i="18"/>
  <c r="AJ68" i="18"/>
  <c r="AG68" i="18"/>
  <c r="AF68" i="18"/>
  <c r="DH67" i="18"/>
  <c r="DG67" i="18"/>
  <c r="DF67" i="18"/>
  <c r="DC67" i="18"/>
  <c r="DB67" i="18"/>
  <c r="DA67" i="18"/>
  <c r="CX67" i="18"/>
  <c r="CW67" i="18"/>
  <c r="CK67" i="18"/>
  <c r="CJ67" i="18"/>
  <c r="CI67" i="18"/>
  <c r="CF67" i="18"/>
  <c r="CE67" i="18"/>
  <c r="CD67" i="18"/>
  <c r="CA67" i="18"/>
  <c r="BZ67" i="18"/>
  <c r="BN67" i="18"/>
  <c r="BM67" i="18"/>
  <c r="BL67" i="18"/>
  <c r="BI67" i="18"/>
  <c r="BH67" i="18"/>
  <c r="BG67" i="18"/>
  <c r="BD67" i="18"/>
  <c r="BC67" i="18"/>
  <c r="AQ67" i="18"/>
  <c r="AP67" i="18"/>
  <c r="AO67" i="18"/>
  <c r="AL67" i="18"/>
  <c r="AK67" i="18"/>
  <c r="AJ67" i="18"/>
  <c r="AG67" i="18"/>
  <c r="AF67" i="18"/>
  <c r="DH66" i="18"/>
  <c r="DG66" i="18"/>
  <c r="DF66" i="18"/>
  <c r="DC66" i="18"/>
  <c r="DB66" i="18"/>
  <c r="DA66" i="18"/>
  <c r="CX66" i="18"/>
  <c r="CW66" i="18"/>
  <c r="CK66" i="18"/>
  <c r="CJ66" i="18"/>
  <c r="CI66" i="18"/>
  <c r="CF66" i="18"/>
  <c r="CE66" i="18"/>
  <c r="CD66" i="18"/>
  <c r="CA66" i="18"/>
  <c r="BZ66" i="18"/>
  <c r="BN66" i="18"/>
  <c r="BM66" i="18"/>
  <c r="BL66" i="18"/>
  <c r="BI66" i="18"/>
  <c r="BH66" i="18"/>
  <c r="BG66" i="18"/>
  <c r="BD66" i="18"/>
  <c r="BC66" i="18"/>
  <c r="AQ66" i="18"/>
  <c r="AP66" i="18"/>
  <c r="AO66" i="18"/>
  <c r="AL66" i="18"/>
  <c r="AK66" i="18"/>
  <c r="AJ66" i="18"/>
  <c r="AG66" i="18"/>
  <c r="AF66" i="18"/>
  <c r="DH65" i="18"/>
  <c r="DG65" i="18"/>
  <c r="DF65" i="18"/>
  <c r="DC65" i="18"/>
  <c r="DB65" i="18"/>
  <c r="DA65" i="18"/>
  <c r="CX65" i="18"/>
  <c r="CW65" i="18"/>
  <c r="CK65" i="18"/>
  <c r="CJ65" i="18"/>
  <c r="CI65" i="18"/>
  <c r="CF65" i="18"/>
  <c r="CE65" i="18"/>
  <c r="CD65" i="18"/>
  <c r="CA65" i="18"/>
  <c r="BZ65" i="18"/>
  <c r="BN65" i="18"/>
  <c r="BM65" i="18"/>
  <c r="BL65" i="18"/>
  <c r="BI65" i="18"/>
  <c r="BH65" i="18"/>
  <c r="BG65" i="18"/>
  <c r="BD65" i="18"/>
  <c r="BC65" i="18"/>
  <c r="AQ65" i="18"/>
  <c r="AP65" i="18"/>
  <c r="AO65" i="18"/>
  <c r="AL65" i="18"/>
  <c r="AK65" i="18"/>
  <c r="AJ65" i="18"/>
  <c r="AG65" i="18"/>
  <c r="AF65" i="18"/>
  <c r="DH64" i="18"/>
  <c r="DG64" i="18"/>
  <c r="DF64" i="18"/>
  <c r="DC64" i="18"/>
  <c r="DB64" i="18"/>
  <c r="DA64" i="18"/>
  <c r="CX64" i="18"/>
  <c r="CW64" i="18"/>
  <c r="CK64" i="18"/>
  <c r="CJ64" i="18"/>
  <c r="CI64" i="18"/>
  <c r="CF64" i="18"/>
  <c r="CE64" i="18"/>
  <c r="CD64" i="18"/>
  <c r="CA64" i="18"/>
  <c r="BZ64" i="18"/>
  <c r="BN64" i="18"/>
  <c r="BM64" i="18"/>
  <c r="BL64" i="18"/>
  <c r="BI64" i="18"/>
  <c r="BH64" i="18"/>
  <c r="BG64" i="18"/>
  <c r="BD64" i="18"/>
  <c r="BC64" i="18"/>
  <c r="AQ64" i="18"/>
  <c r="AP64" i="18"/>
  <c r="AO64" i="18"/>
  <c r="AL64" i="18"/>
  <c r="AK64" i="18"/>
  <c r="AJ64" i="18"/>
  <c r="AG64" i="18"/>
  <c r="AF64" i="18"/>
  <c r="DH63" i="18"/>
  <c r="DG63" i="18"/>
  <c r="DF63" i="18"/>
  <c r="DC63" i="18"/>
  <c r="DB63" i="18"/>
  <c r="DA63" i="18"/>
  <c r="CX63" i="18"/>
  <c r="CW63" i="18"/>
  <c r="CK63" i="18"/>
  <c r="CJ63" i="18"/>
  <c r="CI63" i="18"/>
  <c r="CF63" i="18"/>
  <c r="CE63" i="18"/>
  <c r="CD63" i="18"/>
  <c r="CA63" i="18"/>
  <c r="BZ63" i="18"/>
  <c r="BN63" i="18"/>
  <c r="BM63" i="18"/>
  <c r="BL63" i="18"/>
  <c r="BI63" i="18"/>
  <c r="BH63" i="18"/>
  <c r="BG63" i="18"/>
  <c r="BD63" i="18"/>
  <c r="BC63" i="18"/>
  <c r="AQ63" i="18"/>
  <c r="AP63" i="18"/>
  <c r="AO63" i="18"/>
  <c r="AL63" i="18"/>
  <c r="AK63" i="18"/>
  <c r="AJ63" i="18"/>
  <c r="AG63" i="18"/>
  <c r="AF63" i="18"/>
  <c r="DH62" i="18"/>
  <c r="DG62" i="18"/>
  <c r="DF62" i="18"/>
  <c r="DC62" i="18"/>
  <c r="DB62" i="18"/>
  <c r="DA62" i="18"/>
  <c r="CX62" i="18"/>
  <c r="CW62" i="18"/>
  <c r="CK62" i="18"/>
  <c r="CJ62" i="18"/>
  <c r="CI62" i="18"/>
  <c r="CF62" i="18"/>
  <c r="CE62" i="18"/>
  <c r="CD62" i="18"/>
  <c r="CA62" i="18"/>
  <c r="BZ62" i="18"/>
  <c r="BN62" i="18"/>
  <c r="BM62" i="18"/>
  <c r="BL62" i="18"/>
  <c r="BI62" i="18"/>
  <c r="BH62" i="18"/>
  <c r="BG62" i="18"/>
  <c r="BD62" i="18"/>
  <c r="BC62" i="18"/>
  <c r="AQ62" i="18"/>
  <c r="AP62" i="18"/>
  <c r="AO62" i="18"/>
  <c r="AL62" i="18"/>
  <c r="AK62" i="18"/>
  <c r="AJ62" i="18"/>
  <c r="AG62" i="18"/>
  <c r="AF62" i="18"/>
  <c r="DH61" i="18"/>
  <c r="DG61" i="18"/>
  <c r="DF61" i="18"/>
  <c r="DC61" i="18"/>
  <c r="DB61" i="18"/>
  <c r="DA61" i="18"/>
  <c r="CX61" i="18"/>
  <c r="CW61" i="18"/>
  <c r="CK61" i="18"/>
  <c r="CJ61" i="18"/>
  <c r="CI61" i="18"/>
  <c r="CF61" i="18"/>
  <c r="CE61" i="18"/>
  <c r="CD61" i="18"/>
  <c r="CA61" i="18"/>
  <c r="BZ61" i="18"/>
  <c r="BN61" i="18"/>
  <c r="BM61" i="18"/>
  <c r="BL61" i="18"/>
  <c r="BI61" i="18"/>
  <c r="BH61" i="18"/>
  <c r="BG61" i="18"/>
  <c r="BD61" i="18"/>
  <c r="BC61" i="18"/>
  <c r="AQ61" i="18"/>
  <c r="AP61" i="18"/>
  <c r="AO61" i="18"/>
  <c r="AL61" i="18"/>
  <c r="AK61" i="18"/>
  <c r="AJ61" i="18"/>
  <c r="AG61" i="18"/>
  <c r="AF61" i="18"/>
  <c r="DH60" i="18"/>
  <c r="DG60" i="18"/>
  <c r="DF60" i="18"/>
  <c r="DC60" i="18"/>
  <c r="DB60" i="18"/>
  <c r="DA60" i="18"/>
  <c r="CX60" i="18"/>
  <c r="CW60" i="18"/>
  <c r="CK60" i="18"/>
  <c r="CJ60" i="18"/>
  <c r="CI60" i="18"/>
  <c r="CF60" i="18"/>
  <c r="CE60" i="18"/>
  <c r="CD60" i="18"/>
  <c r="CA60" i="18"/>
  <c r="BZ60" i="18"/>
  <c r="BN60" i="18"/>
  <c r="BM60" i="18"/>
  <c r="BL60" i="18"/>
  <c r="BI60" i="18"/>
  <c r="BH60" i="18"/>
  <c r="BG60" i="18"/>
  <c r="BD60" i="18"/>
  <c r="BC60" i="18"/>
  <c r="AQ60" i="18"/>
  <c r="AP60" i="18"/>
  <c r="AO60" i="18"/>
  <c r="AL60" i="18"/>
  <c r="AK60" i="18"/>
  <c r="AJ60" i="18"/>
  <c r="AG60" i="18"/>
  <c r="AF60" i="18"/>
  <c r="DH59" i="18"/>
  <c r="DG59" i="18"/>
  <c r="DF59" i="18"/>
  <c r="DC59" i="18"/>
  <c r="DB59" i="18"/>
  <c r="DA59" i="18"/>
  <c r="CX59" i="18"/>
  <c r="CW59" i="18"/>
  <c r="CK59" i="18"/>
  <c r="CJ59" i="18"/>
  <c r="CI59" i="18"/>
  <c r="CF59" i="18"/>
  <c r="CE59" i="18"/>
  <c r="CD59" i="18"/>
  <c r="CA59" i="18"/>
  <c r="BZ59" i="18"/>
  <c r="BN59" i="18"/>
  <c r="BM59" i="18"/>
  <c r="BL59" i="18"/>
  <c r="BI59" i="18"/>
  <c r="BH59" i="18"/>
  <c r="BG59" i="18"/>
  <c r="BD59" i="18"/>
  <c r="BC59" i="18"/>
  <c r="AQ59" i="18"/>
  <c r="AP59" i="18"/>
  <c r="AO59" i="18"/>
  <c r="AL59" i="18"/>
  <c r="AK59" i="18"/>
  <c r="AJ59" i="18"/>
  <c r="AG59" i="18"/>
  <c r="AF59" i="18"/>
  <c r="DH58" i="18"/>
  <c r="DG58" i="18"/>
  <c r="DF58" i="18"/>
  <c r="DC58" i="18"/>
  <c r="DB58" i="18"/>
  <c r="DA58" i="18"/>
  <c r="CX58" i="18"/>
  <c r="CW58" i="18"/>
  <c r="CK58" i="18"/>
  <c r="CJ58" i="18"/>
  <c r="CI58" i="18"/>
  <c r="CF58" i="18"/>
  <c r="CE58" i="18"/>
  <c r="CD58" i="18"/>
  <c r="CA58" i="18"/>
  <c r="BZ58" i="18"/>
  <c r="BN58" i="18"/>
  <c r="BM58" i="18"/>
  <c r="BL58" i="18"/>
  <c r="BI58" i="18"/>
  <c r="BH58" i="18"/>
  <c r="BG58" i="18"/>
  <c r="BD58" i="18"/>
  <c r="BC58" i="18"/>
  <c r="AQ58" i="18"/>
  <c r="AP58" i="18"/>
  <c r="AO58" i="18"/>
  <c r="AL58" i="18"/>
  <c r="AK58" i="18"/>
  <c r="AJ58" i="18"/>
  <c r="AG58" i="18"/>
  <c r="AF58" i="18"/>
  <c r="DH57" i="18"/>
  <c r="DG57" i="18"/>
  <c r="DF57" i="18"/>
  <c r="DC57" i="18"/>
  <c r="DB57" i="18"/>
  <c r="DA57" i="18"/>
  <c r="CX57" i="18"/>
  <c r="CW57" i="18"/>
  <c r="CK57" i="18"/>
  <c r="CJ57" i="18"/>
  <c r="CI57" i="18"/>
  <c r="CF57" i="18"/>
  <c r="CE57" i="18"/>
  <c r="CD57" i="18"/>
  <c r="CA57" i="18"/>
  <c r="BZ57" i="18"/>
  <c r="BN57" i="18"/>
  <c r="BM57" i="18"/>
  <c r="BL57" i="18"/>
  <c r="BI57" i="18"/>
  <c r="BH57" i="18"/>
  <c r="BG57" i="18"/>
  <c r="BD57" i="18"/>
  <c r="BC57" i="18"/>
  <c r="AQ57" i="18"/>
  <c r="AP57" i="18"/>
  <c r="AO57" i="18"/>
  <c r="AL57" i="18"/>
  <c r="AK57" i="18"/>
  <c r="AJ57" i="18"/>
  <c r="AG57" i="18"/>
  <c r="AF57" i="18"/>
  <c r="DH56" i="18"/>
  <c r="DG56" i="18"/>
  <c r="DF56" i="18"/>
  <c r="DC56" i="18"/>
  <c r="DB56" i="18"/>
  <c r="DA56" i="18"/>
  <c r="CX56" i="18"/>
  <c r="CW56" i="18"/>
  <c r="CK56" i="18"/>
  <c r="CJ56" i="18"/>
  <c r="CI56" i="18"/>
  <c r="CF56" i="18"/>
  <c r="CE56" i="18"/>
  <c r="CD56" i="18"/>
  <c r="CA56" i="18"/>
  <c r="BZ56" i="18"/>
  <c r="BN56" i="18"/>
  <c r="BM56" i="18"/>
  <c r="BL56" i="18"/>
  <c r="BI56" i="18"/>
  <c r="BH56" i="18"/>
  <c r="BG56" i="18"/>
  <c r="BD56" i="18"/>
  <c r="BC56" i="18"/>
  <c r="AQ56" i="18"/>
  <c r="AP56" i="18"/>
  <c r="AO56" i="18"/>
  <c r="AL56" i="18"/>
  <c r="AK56" i="18"/>
  <c r="AJ56" i="18"/>
  <c r="AG56" i="18"/>
  <c r="AF56" i="18"/>
  <c r="DH55" i="18"/>
  <c r="DG55" i="18"/>
  <c r="DF55" i="18"/>
  <c r="DC55" i="18"/>
  <c r="DB55" i="18"/>
  <c r="DA55" i="18"/>
  <c r="CX55" i="18"/>
  <c r="CW55" i="18"/>
  <c r="CK55" i="18"/>
  <c r="CJ55" i="18"/>
  <c r="CI55" i="18"/>
  <c r="CF55" i="18"/>
  <c r="CE55" i="18"/>
  <c r="CD55" i="18"/>
  <c r="CA55" i="18"/>
  <c r="BZ55" i="18"/>
  <c r="BN55" i="18"/>
  <c r="BM55" i="18"/>
  <c r="BL55" i="18"/>
  <c r="BI55" i="18"/>
  <c r="BH55" i="18"/>
  <c r="BG55" i="18"/>
  <c r="BD55" i="18"/>
  <c r="BC55" i="18"/>
  <c r="AQ55" i="18"/>
  <c r="AP55" i="18"/>
  <c r="AO55" i="18"/>
  <c r="AL55" i="18"/>
  <c r="AK55" i="18"/>
  <c r="AJ55" i="18"/>
  <c r="AG55" i="18"/>
  <c r="AF55" i="18"/>
  <c r="DH54" i="18"/>
  <c r="DG54" i="18"/>
  <c r="DF54" i="18"/>
  <c r="DC54" i="18"/>
  <c r="DB54" i="18"/>
  <c r="DA54" i="18"/>
  <c r="CX54" i="18"/>
  <c r="CW54" i="18"/>
  <c r="CK54" i="18"/>
  <c r="CJ54" i="18"/>
  <c r="CI54" i="18"/>
  <c r="CF54" i="18"/>
  <c r="CE54" i="18"/>
  <c r="CD54" i="18"/>
  <c r="CA54" i="18"/>
  <c r="BZ54" i="18"/>
  <c r="BN54" i="18"/>
  <c r="BM54" i="18"/>
  <c r="BL54" i="18"/>
  <c r="BI54" i="18"/>
  <c r="BH54" i="18"/>
  <c r="BG54" i="18"/>
  <c r="BD54" i="18"/>
  <c r="BC54" i="18"/>
  <c r="AQ54" i="18"/>
  <c r="AP54" i="18"/>
  <c r="AO54" i="18"/>
  <c r="AL54" i="18"/>
  <c r="AK54" i="18"/>
  <c r="AJ54" i="18"/>
  <c r="AG54" i="18"/>
  <c r="AF54" i="18"/>
  <c r="DH53" i="18"/>
  <c r="DG53" i="18"/>
  <c r="DF53" i="18"/>
  <c r="DC53" i="18"/>
  <c r="DB53" i="18"/>
  <c r="DA53" i="18"/>
  <c r="CX53" i="18"/>
  <c r="CW53" i="18"/>
  <c r="CK53" i="18"/>
  <c r="CJ53" i="18"/>
  <c r="CI53" i="18"/>
  <c r="CF53" i="18"/>
  <c r="CE53" i="18"/>
  <c r="CD53" i="18"/>
  <c r="CA53" i="18"/>
  <c r="BZ53" i="18"/>
  <c r="BN53" i="18"/>
  <c r="BM53" i="18"/>
  <c r="BL53" i="18"/>
  <c r="BI53" i="18"/>
  <c r="BH53" i="18"/>
  <c r="BG53" i="18"/>
  <c r="BD53" i="18"/>
  <c r="BC53" i="18"/>
  <c r="AQ53" i="18"/>
  <c r="AP53" i="18"/>
  <c r="AO53" i="18"/>
  <c r="AL53" i="18"/>
  <c r="AK53" i="18"/>
  <c r="AJ53" i="18"/>
  <c r="AG53" i="18"/>
  <c r="AF53" i="18"/>
  <c r="DH52" i="18"/>
  <c r="DG52" i="18"/>
  <c r="DF52" i="18"/>
  <c r="DC52" i="18"/>
  <c r="DB52" i="18"/>
  <c r="DA52" i="18"/>
  <c r="CX52" i="18"/>
  <c r="CW52" i="18"/>
  <c r="CK52" i="18"/>
  <c r="CJ52" i="18"/>
  <c r="CI52" i="18"/>
  <c r="CF52" i="18"/>
  <c r="CE52" i="18"/>
  <c r="CD52" i="18"/>
  <c r="CA52" i="18"/>
  <c r="BZ52" i="18"/>
  <c r="BN52" i="18"/>
  <c r="BM52" i="18"/>
  <c r="BL52" i="18"/>
  <c r="BI52" i="18"/>
  <c r="BH52" i="18"/>
  <c r="BG52" i="18"/>
  <c r="BD52" i="18"/>
  <c r="BC52" i="18"/>
  <c r="AQ52" i="18"/>
  <c r="AP52" i="18"/>
  <c r="AO52" i="18"/>
  <c r="AL52" i="18"/>
  <c r="AK52" i="18"/>
  <c r="AJ52" i="18"/>
  <c r="AG52" i="18"/>
  <c r="AF52" i="18"/>
  <c r="DH51" i="18"/>
  <c r="DG51" i="18"/>
  <c r="DF51" i="18"/>
  <c r="DC51" i="18"/>
  <c r="DB51" i="18"/>
  <c r="DA51" i="18"/>
  <c r="CX51" i="18"/>
  <c r="CW51" i="18"/>
  <c r="CK51" i="18"/>
  <c r="CJ51" i="18"/>
  <c r="CI51" i="18"/>
  <c r="CF51" i="18"/>
  <c r="CE51" i="18"/>
  <c r="CD51" i="18"/>
  <c r="CA51" i="18"/>
  <c r="BZ51" i="18"/>
  <c r="BN51" i="18"/>
  <c r="BM51" i="18"/>
  <c r="BL51" i="18"/>
  <c r="BI51" i="18"/>
  <c r="BH51" i="18"/>
  <c r="BG51" i="18"/>
  <c r="BD51" i="18"/>
  <c r="BC51" i="18"/>
  <c r="AQ51" i="18"/>
  <c r="AP51" i="18"/>
  <c r="AO51" i="18"/>
  <c r="AL51" i="18"/>
  <c r="AK51" i="18"/>
  <c r="AJ51" i="18"/>
  <c r="AG51" i="18"/>
  <c r="AF51" i="18"/>
  <c r="DH50" i="18"/>
  <c r="DG50" i="18"/>
  <c r="DF50" i="18"/>
  <c r="DC50" i="18"/>
  <c r="DB50" i="18"/>
  <c r="DA50" i="18"/>
  <c r="CX50" i="18"/>
  <c r="CW50" i="18"/>
  <c r="CK50" i="18"/>
  <c r="CJ50" i="18"/>
  <c r="CI50" i="18"/>
  <c r="CF50" i="18"/>
  <c r="CE50" i="18"/>
  <c r="CD50" i="18"/>
  <c r="CA50" i="18"/>
  <c r="BZ50" i="18"/>
  <c r="BN50" i="18"/>
  <c r="BM50" i="18"/>
  <c r="BL50" i="18"/>
  <c r="BI50" i="18"/>
  <c r="BH50" i="18"/>
  <c r="BG50" i="18"/>
  <c r="BD50" i="18"/>
  <c r="BC50" i="18"/>
  <c r="AQ50" i="18"/>
  <c r="AP50" i="18"/>
  <c r="AO50" i="18"/>
  <c r="AL50" i="18"/>
  <c r="AK50" i="18"/>
  <c r="AJ50" i="18"/>
  <c r="AG50" i="18"/>
  <c r="AF50" i="18"/>
  <c r="DH49" i="18"/>
  <c r="DG49" i="18"/>
  <c r="DF49" i="18"/>
  <c r="DC49" i="18"/>
  <c r="DB49" i="18"/>
  <c r="DA49" i="18"/>
  <c r="CX49" i="18"/>
  <c r="CW49" i="18"/>
  <c r="CK49" i="18"/>
  <c r="CJ49" i="18"/>
  <c r="CI49" i="18"/>
  <c r="CF49" i="18"/>
  <c r="CE49" i="18"/>
  <c r="CD49" i="18"/>
  <c r="CA49" i="18"/>
  <c r="BZ49" i="18"/>
  <c r="BN49" i="18"/>
  <c r="BM49" i="18"/>
  <c r="BL49" i="18"/>
  <c r="BI49" i="18"/>
  <c r="BH49" i="18"/>
  <c r="BG49" i="18"/>
  <c r="BD49" i="18"/>
  <c r="BC49" i="18"/>
  <c r="AQ49" i="18"/>
  <c r="AP49" i="18"/>
  <c r="AO49" i="18"/>
  <c r="AL49" i="18"/>
  <c r="AK49" i="18"/>
  <c r="AJ49" i="18"/>
  <c r="AG49" i="18"/>
  <c r="AF49" i="18"/>
  <c r="DH48" i="18"/>
  <c r="DG48" i="18"/>
  <c r="DF48" i="18"/>
  <c r="DC48" i="18"/>
  <c r="DB48" i="18"/>
  <c r="DA48" i="18"/>
  <c r="CX48" i="18"/>
  <c r="CW48" i="18"/>
  <c r="CK48" i="18"/>
  <c r="CJ48" i="18"/>
  <c r="CI48" i="18"/>
  <c r="CF48" i="18"/>
  <c r="CE48" i="18"/>
  <c r="CD48" i="18"/>
  <c r="CA48" i="18"/>
  <c r="BZ48" i="18"/>
  <c r="BN48" i="18"/>
  <c r="BM48" i="18"/>
  <c r="BL48" i="18"/>
  <c r="BI48" i="18"/>
  <c r="BH48" i="18"/>
  <c r="BG48" i="18"/>
  <c r="BD48" i="18"/>
  <c r="BC48" i="18"/>
  <c r="AQ48" i="18"/>
  <c r="AP48" i="18"/>
  <c r="AO48" i="18"/>
  <c r="AL48" i="18"/>
  <c r="AK48" i="18"/>
  <c r="AJ48" i="18"/>
  <c r="AG48" i="18"/>
  <c r="AF48" i="18"/>
  <c r="DH47" i="18"/>
  <c r="DG47" i="18"/>
  <c r="DF47" i="18"/>
  <c r="DC47" i="18"/>
  <c r="DB47" i="18"/>
  <c r="DA47" i="18"/>
  <c r="CX47" i="18"/>
  <c r="CW47" i="18"/>
  <c r="CK47" i="18"/>
  <c r="CJ47" i="18"/>
  <c r="CI47" i="18"/>
  <c r="CF47" i="18"/>
  <c r="CE47" i="18"/>
  <c r="CD47" i="18"/>
  <c r="CA47" i="18"/>
  <c r="BZ47" i="18"/>
  <c r="BN47" i="18"/>
  <c r="BM47" i="18"/>
  <c r="BL47" i="18"/>
  <c r="BI47" i="18"/>
  <c r="BH47" i="18"/>
  <c r="BG47" i="18"/>
  <c r="BD47" i="18"/>
  <c r="BC47" i="18"/>
  <c r="AQ47" i="18"/>
  <c r="AP47" i="18"/>
  <c r="AO47" i="18"/>
  <c r="AL47" i="18"/>
  <c r="AK47" i="18"/>
  <c r="AJ47" i="18"/>
  <c r="AG47" i="18"/>
  <c r="AF47" i="18"/>
  <c r="DH46" i="18"/>
  <c r="DG46" i="18"/>
  <c r="DF46" i="18"/>
  <c r="DC46" i="18"/>
  <c r="DB46" i="18"/>
  <c r="DA46" i="18"/>
  <c r="CX46" i="18"/>
  <c r="CW46" i="18"/>
  <c r="CK46" i="18"/>
  <c r="CJ46" i="18"/>
  <c r="CI46" i="18"/>
  <c r="CF46" i="18"/>
  <c r="CE46" i="18"/>
  <c r="CD46" i="18"/>
  <c r="CA46" i="18"/>
  <c r="BZ46" i="18"/>
  <c r="BN46" i="18"/>
  <c r="BM46" i="18"/>
  <c r="BL46" i="18"/>
  <c r="BI46" i="18"/>
  <c r="BH46" i="18"/>
  <c r="BG46" i="18"/>
  <c r="BD46" i="18"/>
  <c r="BC46" i="18"/>
  <c r="AQ46" i="18"/>
  <c r="AP46" i="18"/>
  <c r="AO46" i="18"/>
  <c r="AL46" i="18"/>
  <c r="AK46" i="18"/>
  <c r="AJ46" i="18"/>
  <c r="AG46" i="18"/>
  <c r="AF46" i="18"/>
  <c r="DH45" i="18"/>
  <c r="DG45" i="18"/>
  <c r="DF45" i="18"/>
  <c r="DC45" i="18"/>
  <c r="DB45" i="18"/>
  <c r="DA45" i="18"/>
  <c r="CX45" i="18"/>
  <c r="CW45" i="18"/>
  <c r="CK45" i="18"/>
  <c r="CJ45" i="18"/>
  <c r="CI45" i="18"/>
  <c r="CF45" i="18"/>
  <c r="CE45" i="18"/>
  <c r="CD45" i="18"/>
  <c r="CA45" i="18"/>
  <c r="BZ45" i="18"/>
  <c r="BN45" i="18"/>
  <c r="BM45" i="18"/>
  <c r="BL45" i="18"/>
  <c r="BI45" i="18"/>
  <c r="BH45" i="18"/>
  <c r="BG45" i="18"/>
  <c r="BD45" i="18"/>
  <c r="BC45" i="18"/>
  <c r="AQ45" i="18"/>
  <c r="AP45" i="18"/>
  <c r="AO45" i="18"/>
  <c r="AL45" i="18"/>
  <c r="AK45" i="18"/>
  <c r="AJ45" i="18"/>
  <c r="AG45" i="18"/>
  <c r="AF45" i="18"/>
  <c r="DH44" i="18"/>
  <c r="DG44" i="18"/>
  <c r="DF44" i="18"/>
  <c r="DC44" i="18"/>
  <c r="DB44" i="18"/>
  <c r="DA44" i="18"/>
  <c r="CX44" i="18"/>
  <c r="CW44" i="18"/>
  <c r="CK44" i="18"/>
  <c r="CJ44" i="18"/>
  <c r="CI44" i="18"/>
  <c r="CF44" i="18"/>
  <c r="CE44" i="18"/>
  <c r="CD44" i="18"/>
  <c r="CA44" i="18"/>
  <c r="BZ44" i="18"/>
  <c r="BN44" i="18"/>
  <c r="BM44" i="18"/>
  <c r="BL44" i="18"/>
  <c r="BI44" i="18"/>
  <c r="BH44" i="18"/>
  <c r="BG44" i="18"/>
  <c r="BD44" i="18"/>
  <c r="BC44" i="18"/>
  <c r="AQ44" i="18"/>
  <c r="AP44" i="18"/>
  <c r="AO44" i="18"/>
  <c r="AL44" i="18"/>
  <c r="AK44" i="18"/>
  <c r="AJ44" i="18"/>
  <c r="AG44" i="18"/>
  <c r="AF44" i="18"/>
  <c r="DH43" i="18"/>
  <c r="DG43" i="18"/>
  <c r="DF43" i="18"/>
  <c r="DC43" i="18"/>
  <c r="DB43" i="18"/>
  <c r="DA43" i="18"/>
  <c r="CX43" i="18"/>
  <c r="CW43" i="18"/>
  <c r="CK43" i="18"/>
  <c r="CJ43" i="18"/>
  <c r="CI43" i="18"/>
  <c r="CF43" i="18"/>
  <c r="CE43" i="18"/>
  <c r="CD43" i="18"/>
  <c r="CA43" i="18"/>
  <c r="BZ43" i="18"/>
  <c r="BN43" i="18"/>
  <c r="BM43" i="18"/>
  <c r="BL43" i="18"/>
  <c r="BI43" i="18"/>
  <c r="BH43" i="18"/>
  <c r="BG43" i="18"/>
  <c r="BD43" i="18"/>
  <c r="BC43" i="18"/>
  <c r="AQ43" i="18"/>
  <c r="AP43" i="18"/>
  <c r="AO43" i="18"/>
  <c r="AL43" i="18"/>
  <c r="AK43" i="18"/>
  <c r="AJ43" i="18"/>
  <c r="AG43" i="18"/>
  <c r="AF43" i="18"/>
  <c r="DH42" i="18"/>
  <c r="DG42" i="18"/>
  <c r="DF42" i="18"/>
  <c r="DC42" i="18"/>
  <c r="DB42" i="18"/>
  <c r="DA42" i="18"/>
  <c r="CX42" i="18"/>
  <c r="CW42" i="18"/>
  <c r="CK42" i="18"/>
  <c r="CJ42" i="18"/>
  <c r="CI42" i="18"/>
  <c r="CF42" i="18"/>
  <c r="CE42" i="18"/>
  <c r="CD42" i="18"/>
  <c r="CA42" i="18"/>
  <c r="BZ42" i="18"/>
  <c r="BN42" i="18"/>
  <c r="BM42" i="18"/>
  <c r="BL42" i="18"/>
  <c r="BI42" i="18"/>
  <c r="BH42" i="18"/>
  <c r="BG42" i="18"/>
  <c r="BD42" i="18"/>
  <c r="BC42" i="18"/>
  <c r="AQ42" i="18"/>
  <c r="AP42" i="18"/>
  <c r="AO42" i="18"/>
  <c r="AL42" i="18"/>
  <c r="AK42" i="18"/>
  <c r="AJ42" i="18"/>
  <c r="AG42" i="18"/>
  <c r="AF42" i="18"/>
  <c r="DH41" i="18"/>
  <c r="DG41" i="18"/>
  <c r="DF41" i="18"/>
  <c r="DC41" i="18"/>
  <c r="DB41" i="18"/>
  <c r="DA41" i="18"/>
  <c r="CX41" i="18"/>
  <c r="CW41" i="18"/>
  <c r="CK41" i="18"/>
  <c r="CJ41" i="18"/>
  <c r="CI41" i="18"/>
  <c r="CF41" i="18"/>
  <c r="CE41" i="18"/>
  <c r="CD41" i="18"/>
  <c r="CA41" i="18"/>
  <c r="BZ41" i="18"/>
  <c r="BN41" i="18"/>
  <c r="BM41" i="18"/>
  <c r="BL41" i="18"/>
  <c r="BI41" i="18"/>
  <c r="BH41" i="18"/>
  <c r="BG41" i="18"/>
  <c r="BD41" i="18"/>
  <c r="BC41" i="18"/>
  <c r="AQ41" i="18"/>
  <c r="AP41" i="18"/>
  <c r="AO41" i="18"/>
  <c r="AL41" i="18"/>
  <c r="AK41" i="18"/>
  <c r="AJ41" i="18"/>
  <c r="AG41" i="18"/>
  <c r="AF41" i="18"/>
  <c r="DH40" i="18"/>
  <c r="DG40" i="18"/>
  <c r="DF40" i="18"/>
  <c r="DC40" i="18"/>
  <c r="DB40" i="18"/>
  <c r="DA40" i="18"/>
  <c r="CX40" i="18"/>
  <c r="CW40" i="18"/>
  <c r="CK40" i="18"/>
  <c r="CJ40" i="18"/>
  <c r="CI40" i="18"/>
  <c r="CF40" i="18"/>
  <c r="CE40" i="18"/>
  <c r="CD40" i="18"/>
  <c r="CA40" i="18"/>
  <c r="BZ40" i="18"/>
  <c r="BN40" i="18"/>
  <c r="BM40" i="18"/>
  <c r="BL40" i="18"/>
  <c r="BI40" i="18"/>
  <c r="BH40" i="18"/>
  <c r="BG40" i="18"/>
  <c r="BD40" i="18"/>
  <c r="BC40" i="18"/>
  <c r="AQ40" i="18"/>
  <c r="AP40" i="18"/>
  <c r="AO40" i="18"/>
  <c r="AL40" i="18"/>
  <c r="AK40" i="18"/>
  <c r="AJ40" i="18"/>
  <c r="AG40" i="18"/>
  <c r="AF40" i="18"/>
  <c r="DH39" i="18"/>
  <c r="DG39" i="18"/>
  <c r="DF39" i="18"/>
  <c r="DC39" i="18"/>
  <c r="DB39" i="18"/>
  <c r="DA39" i="18"/>
  <c r="CX39" i="18"/>
  <c r="CW39" i="18"/>
  <c r="CK39" i="18"/>
  <c r="CJ39" i="18"/>
  <c r="CI39" i="18"/>
  <c r="CF39" i="18"/>
  <c r="CE39" i="18"/>
  <c r="CD39" i="18"/>
  <c r="CA39" i="18"/>
  <c r="BZ39" i="18"/>
  <c r="BN39" i="18"/>
  <c r="BM39" i="18"/>
  <c r="BL39" i="18"/>
  <c r="BI39" i="18"/>
  <c r="BH39" i="18"/>
  <c r="BG39" i="18"/>
  <c r="BD39" i="18"/>
  <c r="BC39" i="18"/>
  <c r="AQ39" i="18"/>
  <c r="AP39" i="18"/>
  <c r="AO39" i="18"/>
  <c r="AL39" i="18"/>
  <c r="AK39" i="18"/>
  <c r="AJ39" i="18"/>
  <c r="AG39" i="18"/>
  <c r="AF39" i="18"/>
  <c r="DH38" i="18"/>
  <c r="DG38" i="18"/>
  <c r="DF38" i="18"/>
  <c r="DC38" i="18"/>
  <c r="DB38" i="18"/>
  <c r="DA38" i="18"/>
  <c r="CX38" i="18"/>
  <c r="CW38" i="18"/>
  <c r="CK38" i="18"/>
  <c r="CJ38" i="18"/>
  <c r="CI38" i="18"/>
  <c r="CF38" i="18"/>
  <c r="CE38" i="18"/>
  <c r="CD38" i="18"/>
  <c r="CA38" i="18"/>
  <c r="BZ38" i="18"/>
  <c r="BN38" i="18"/>
  <c r="BM38" i="18"/>
  <c r="BL38" i="18"/>
  <c r="BI38" i="18"/>
  <c r="BH38" i="18"/>
  <c r="BG38" i="18"/>
  <c r="BD38" i="18"/>
  <c r="BC38" i="18"/>
  <c r="AQ38" i="18"/>
  <c r="AP38" i="18"/>
  <c r="AO38" i="18"/>
  <c r="AL38" i="18"/>
  <c r="AK38" i="18"/>
  <c r="AJ38" i="18"/>
  <c r="AG38" i="18"/>
  <c r="AF38" i="18"/>
  <c r="DH37" i="18"/>
  <c r="DG37" i="18"/>
  <c r="DF37" i="18"/>
  <c r="DC37" i="18"/>
  <c r="DB37" i="18"/>
  <c r="DA37" i="18"/>
  <c r="CX37" i="18"/>
  <c r="CW37" i="18"/>
  <c r="CK37" i="18"/>
  <c r="CJ37" i="18"/>
  <c r="CI37" i="18"/>
  <c r="CF37" i="18"/>
  <c r="CE37" i="18"/>
  <c r="CD37" i="18"/>
  <c r="CA37" i="18"/>
  <c r="BZ37" i="18"/>
  <c r="BN37" i="18"/>
  <c r="BM37" i="18"/>
  <c r="BL37" i="18"/>
  <c r="BI37" i="18"/>
  <c r="BH37" i="18"/>
  <c r="BG37" i="18"/>
  <c r="BD37" i="18"/>
  <c r="BC37" i="18"/>
  <c r="AQ37" i="18"/>
  <c r="AP37" i="18"/>
  <c r="AO37" i="18"/>
  <c r="AL37" i="18"/>
  <c r="AK37" i="18"/>
  <c r="AJ37" i="18"/>
  <c r="AG37" i="18"/>
  <c r="AF37" i="18"/>
  <c r="DH36" i="18"/>
  <c r="DG36" i="18"/>
  <c r="DF36" i="18"/>
  <c r="DC36" i="18"/>
  <c r="DB36" i="18"/>
  <c r="DA36" i="18"/>
  <c r="CX36" i="18"/>
  <c r="CW36" i="18"/>
  <c r="CK36" i="18"/>
  <c r="CJ36" i="18"/>
  <c r="CI36" i="18"/>
  <c r="CF36" i="18"/>
  <c r="CE36" i="18"/>
  <c r="CD36" i="18"/>
  <c r="CA36" i="18"/>
  <c r="BZ36" i="18"/>
  <c r="BN36" i="18"/>
  <c r="BM36" i="18"/>
  <c r="BL36" i="18"/>
  <c r="BI36" i="18"/>
  <c r="BH36" i="18"/>
  <c r="BG36" i="18"/>
  <c r="BD36" i="18"/>
  <c r="BC36" i="18"/>
  <c r="AQ36" i="18"/>
  <c r="AP36" i="18"/>
  <c r="AO36" i="18"/>
  <c r="AL36" i="18"/>
  <c r="AK36" i="18"/>
  <c r="AJ36" i="18"/>
  <c r="AG36" i="18"/>
  <c r="AF36" i="18"/>
  <c r="DH35" i="18"/>
  <c r="DG35" i="18"/>
  <c r="DF35" i="18"/>
  <c r="DC35" i="18"/>
  <c r="DB35" i="18"/>
  <c r="DA35" i="18"/>
  <c r="CX35" i="18"/>
  <c r="CW35" i="18"/>
  <c r="CK35" i="18"/>
  <c r="CJ35" i="18"/>
  <c r="CI35" i="18"/>
  <c r="CF35" i="18"/>
  <c r="CE35" i="18"/>
  <c r="CD35" i="18"/>
  <c r="CA35" i="18"/>
  <c r="BZ35" i="18"/>
  <c r="BN35" i="18"/>
  <c r="BM35" i="18"/>
  <c r="BL35" i="18"/>
  <c r="BI35" i="18"/>
  <c r="BH35" i="18"/>
  <c r="BG35" i="18"/>
  <c r="BD35" i="18"/>
  <c r="BC35" i="18"/>
  <c r="AQ35" i="18"/>
  <c r="AP35" i="18"/>
  <c r="AO35" i="18"/>
  <c r="AL35" i="18"/>
  <c r="AK35" i="18"/>
  <c r="AJ35" i="18"/>
  <c r="AG35" i="18"/>
  <c r="AF35" i="18"/>
  <c r="DH34" i="18"/>
  <c r="DG34" i="18"/>
  <c r="DF34" i="18"/>
  <c r="DC34" i="18"/>
  <c r="DB34" i="18"/>
  <c r="DA34" i="18"/>
  <c r="CX34" i="18"/>
  <c r="CW34" i="18"/>
  <c r="CK34" i="18"/>
  <c r="CJ34" i="18"/>
  <c r="CI34" i="18"/>
  <c r="CF34" i="18"/>
  <c r="CE34" i="18"/>
  <c r="CD34" i="18"/>
  <c r="CA34" i="18"/>
  <c r="BZ34" i="18"/>
  <c r="BN34" i="18"/>
  <c r="BM34" i="18"/>
  <c r="BL34" i="18"/>
  <c r="BI34" i="18"/>
  <c r="BH34" i="18"/>
  <c r="BG34" i="18"/>
  <c r="BD34" i="18"/>
  <c r="BC34" i="18"/>
  <c r="AQ34" i="18"/>
  <c r="AP34" i="18"/>
  <c r="AO34" i="18"/>
  <c r="AL34" i="18"/>
  <c r="AK34" i="18"/>
  <c r="AJ34" i="18"/>
  <c r="AG34" i="18"/>
  <c r="AF34" i="18"/>
  <c r="DH33" i="18"/>
  <c r="DG33" i="18"/>
  <c r="DF33" i="18"/>
  <c r="DC33" i="18"/>
  <c r="DB33" i="18"/>
  <c r="DA33" i="18"/>
  <c r="CX33" i="18"/>
  <c r="CW33" i="18"/>
  <c r="CK33" i="18"/>
  <c r="CJ33" i="18"/>
  <c r="CI33" i="18"/>
  <c r="CF33" i="18"/>
  <c r="CE33" i="18"/>
  <c r="CD33" i="18"/>
  <c r="CA33" i="18"/>
  <c r="BZ33" i="18"/>
  <c r="BN33" i="18"/>
  <c r="BM33" i="18"/>
  <c r="BL33" i="18"/>
  <c r="BI33" i="18"/>
  <c r="BH33" i="18"/>
  <c r="BG33" i="18"/>
  <c r="BD33" i="18"/>
  <c r="BC33" i="18"/>
  <c r="AQ33" i="18"/>
  <c r="AP33" i="18"/>
  <c r="AO33" i="18"/>
  <c r="AL33" i="18"/>
  <c r="AK33" i="18"/>
  <c r="AJ33" i="18"/>
  <c r="AG33" i="18"/>
  <c r="AF33" i="18"/>
  <c r="DH32" i="18"/>
  <c r="DG32" i="18"/>
  <c r="DF32" i="18"/>
  <c r="DC32" i="18"/>
  <c r="DB32" i="18"/>
  <c r="DA32" i="18"/>
  <c r="CX32" i="18"/>
  <c r="CW32" i="18"/>
  <c r="CK32" i="18"/>
  <c r="CJ32" i="18"/>
  <c r="CI32" i="18"/>
  <c r="CF32" i="18"/>
  <c r="CE32" i="18"/>
  <c r="CD32" i="18"/>
  <c r="CA32" i="18"/>
  <c r="BZ32" i="18"/>
  <c r="BN32" i="18"/>
  <c r="BM32" i="18"/>
  <c r="BL32" i="18"/>
  <c r="BI32" i="18"/>
  <c r="BH32" i="18"/>
  <c r="BG32" i="18"/>
  <c r="BD32" i="18"/>
  <c r="BC32" i="18"/>
  <c r="AQ32" i="18"/>
  <c r="AP32" i="18"/>
  <c r="AO32" i="18"/>
  <c r="AL32" i="18"/>
  <c r="AK32" i="18"/>
  <c r="AJ32" i="18"/>
  <c r="AG32" i="18"/>
  <c r="AF32" i="18"/>
  <c r="DH31" i="18"/>
  <c r="DG31" i="18"/>
  <c r="DF31" i="18"/>
  <c r="DC31" i="18"/>
  <c r="DB31" i="18"/>
  <c r="DA31" i="18"/>
  <c r="CX31" i="18"/>
  <c r="CW31" i="18"/>
  <c r="CK31" i="18"/>
  <c r="CJ31" i="18"/>
  <c r="CI31" i="18"/>
  <c r="CF31" i="18"/>
  <c r="CE31" i="18"/>
  <c r="CD31" i="18"/>
  <c r="CA31" i="18"/>
  <c r="BZ31" i="18"/>
  <c r="BN31" i="18"/>
  <c r="BM31" i="18"/>
  <c r="BL31" i="18"/>
  <c r="BI31" i="18"/>
  <c r="BH31" i="18"/>
  <c r="BG31" i="18"/>
  <c r="BD31" i="18"/>
  <c r="BC31" i="18"/>
  <c r="AQ31" i="18"/>
  <c r="AP31" i="18"/>
  <c r="AO31" i="18"/>
  <c r="AL31" i="18"/>
  <c r="AK31" i="18"/>
  <c r="AJ31" i="18"/>
  <c r="AG31" i="18"/>
  <c r="AF31" i="18"/>
  <c r="DH30" i="18"/>
  <c r="DG30" i="18"/>
  <c r="DF30" i="18"/>
  <c r="DC30" i="18"/>
  <c r="DB30" i="18"/>
  <c r="DA30" i="18"/>
  <c r="CX30" i="18"/>
  <c r="CW30" i="18"/>
  <c r="CK30" i="18"/>
  <c r="CJ30" i="18"/>
  <c r="CI30" i="18"/>
  <c r="CF30" i="18"/>
  <c r="CE30" i="18"/>
  <c r="CD30" i="18"/>
  <c r="CA30" i="18"/>
  <c r="BZ30" i="18"/>
  <c r="BN30" i="18"/>
  <c r="BM30" i="18"/>
  <c r="BL30" i="18"/>
  <c r="BI30" i="18"/>
  <c r="BH30" i="18"/>
  <c r="BG30" i="18"/>
  <c r="BD30" i="18"/>
  <c r="BC30" i="18"/>
  <c r="AQ30" i="18"/>
  <c r="AP30" i="18"/>
  <c r="AO30" i="18"/>
  <c r="AL30" i="18"/>
  <c r="AK30" i="18"/>
  <c r="AJ30" i="18"/>
  <c r="AG30" i="18"/>
  <c r="AF30" i="18"/>
  <c r="DH29" i="18"/>
  <c r="DG29" i="18"/>
  <c r="DF29" i="18"/>
  <c r="DC29" i="18"/>
  <c r="DB29" i="18"/>
  <c r="DA29" i="18"/>
  <c r="CX29" i="18"/>
  <c r="CW29" i="18"/>
  <c r="CK29" i="18"/>
  <c r="CJ29" i="18"/>
  <c r="CI29" i="18"/>
  <c r="CF29" i="18"/>
  <c r="CE29" i="18"/>
  <c r="CD29" i="18"/>
  <c r="CA29" i="18"/>
  <c r="BZ29" i="18"/>
  <c r="BN29" i="18"/>
  <c r="BM29" i="18"/>
  <c r="BL29" i="18"/>
  <c r="BI29" i="18"/>
  <c r="BH29" i="18"/>
  <c r="BG29" i="18"/>
  <c r="BD29" i="18"/>
  <c r="BC29" i="18"/>
  <c r="AQ29" i="18"/>
  <c r="AP29" i="18"/>
  <c r="AO29" i="18"/>
  <c r="AL29" i="18"/>
  <c r="AK29" i="18"/>
  <c r="AJ29" i="18"/>
  <c r="AG29" i="18"/>
  <c r="AF29" i="18"/>
  <c r="DH28" i="18"/>
  <c r="DG28" i="18"/>
  <c r="DF28" i="18"/>
  <c r="DC28" i="18"/>
  <c r="DB28" i="18"/>
  <c r="DA28" i="18"/>
  <c r="CX28" i="18"/>
  <c r="CW28" i="18"/>
  <c r="CK28" i="18"/>
  <c r="CJ28" i="18"/>
  <c r="CI28" i="18"/>
  <c r="CF28" i="18"/>
  <c r="CE28" i="18"/>
  <c r="CD28" i="18"/>
  <c r="CA28" i="18"/>
  <c r="BZ28" i="18"/>
  <c r="BN28" i="18"/>
  <c r="BM28" i="18"/>
  <c r="BL28" i="18"/>
  <c r="BI28" i="18"/>
  <c r="BH28" i="18"/>
  <c r="BG28" i="18"/>
  <c r="BD28" i="18"/>
  <c r="BC28" i="18"/>
  <c r="AQ28" i="18"/>
  <c r="AP28" i="18"/>
  <c r="AO28" i="18"/>
  <c r="AL28" i="18"/>
  <c r="AK28" i="18"/>
  <c r="AJ28" i="18"/>
  <c r="AG28" i="18"/>
  <c r="AF28" i="18"/>
  <c r="DH27" i="18"/>
  <c r="DG27" i="18"/>
  <c r="DF27" i="18"/>
  <c r="DC27" i="18"/>
  <c r="DB27" i="18"/>
  <c r="DA27" i="18"/>
  <c r="CX27" i="18"/>
  <c r="CW27" i="18"/>
  <c r="CK27" i="18"/>
  <c r="CJ27" i="18"/>
  <c r="CI27" i="18"/>
  <c r="CF27" i="18"/>
  <c r="CE27" i="18"/>
  <c r="CD27" i="18"/>
  <c r="CA27" i="18"/>
  <c r="BZ27" i="18"/>
  <c r="BN27" i="18"/>
  <c r="BM27" i="18"/>
  <c r="BL27" i="18"/>
  <c r="BI27" i="18"/>
  <c r="BH27" i="18"/>
  <c r="BG27" i="18"/>
  <c r="BD27" i="18"/>
  <c r="BC27" i="18"/>
  <c r="AQ27" i="18"/>
  <c r="AP27" i="18"/>
  <c r="AO27" i="18"/>
  <c r="AL27" i="18"/>
  <c r="AK27" i="18"/>
  <c r="AJ27" i="18"/>
  <c r="AG27" i="18"/>
  <c r="AF27" i="18"/>
  <c r="DH26" i="18"/>
  <c r="DG26" i="18"/>
  <c r="DF26" i="18"/>
  <c r="DC26" i="18"/>
  <c r="DB26" i="18"/>
  <c r="DA26" i="18"/>
  <c r="CX26" i="18"/>
  <c r="CW26" i="18"/>
  <c r="CK26" i="18"/>
  <c r="CJ26" i="18"/>
  <c r="CI26" i="18"/>
  <c r="CF26" i="18"/>
  <c r="CE26" i="18"/>
  <c r="CD26" i="18"/>
  <c r="CA26" i="18"/>
  <c r="BZ26" i="18"/>
  <c r="BN26" i="18"/>
  <c r="BM26" i="18"/>
  <c r="BL26" i="18"/>
  <c r="BI26" i="18"/>
  <c r="BH26" i="18"/>
  <c r="BG26" i="18"/>
  <c r="BD26" i="18"/>
  <c r="BC26" i="18"/>
  <c r="AQ26" i="18"/>
  <c r="AP26" i="18"/>
  <c r="AO26" i="18"/>
  <c r="AL26" i="18"/>
  <c r="AK26" i="18"/>
  <c r="AJ26" i="18"/>
  <c r="AG26" i="18"/>
  <c r="AF26" i="18"/>
  <c r="DH25" i="18"/>
  <c r="DG25" i="18"/>
  <c r="DF25" i="18"/>
  <c r="DC25" i="18"/>
  <c r="DB25" i="18"/>
  <c r="DA25" i="18"/>
  <c r="CX25" i="18"/>
  <c r="CW25" i="18"/>
  <c r="CK25" i="18"/>
  <c r="CJ25" i="18"/>
  <c r="CI25" i="18"/>
  <c r="CF25" i="18"/>
  <c r="CE25" i="18"/>
  <c r="CD25" i="18"/>
  <c r="CA25" i="18"/>
  <c r="BZ25" i="18"/>
  <c r="BN25" i="18"/>
  <c r="BM25" i="18"/>
  <c r="BL25" i="18"/>
  <c r="BI25" i="18"/>
  <c r="BH25" i="18"/>
  <c r="BG25" i="18"/>
  <c r="BD25" i="18"/>
  <c r="BC25" i="18"/>
  <c r="AQ25" i="18"/>
  <c r="AP25" i="18"/>
  <c r="AO25" i="18"/>
  <c r="AL25" i="18"/>
  <c r="AK25" i="18"/>
  <c r="AJ25" i="18"/>
  <c r="AG25" i="18"/>
  <c r="AF25" i="18"/>
  <c r="DH24" i="18"/>
  <c r="DG24" i="18"/>
  <c r="DF24" i="18"/>
  <c r="DC24" i="18"/>
  <c r="DB24" i="18"/>
  <c r="DA24" i="18"/>
  <c r="CX24" i="18"/>
  <c r="CW24" i="18"/>
  <c r="CK24" i="18"/>
  <c r="CJ24" i="18"/>
  <c r="CI24" i="18"/>
  <c r="CF24" i="18"/>
  <c r="CE24" i="18"/>
  <c r="CD24" i="18"/>
  <c r="CA24" i="18"/>
  <c r="BZ24" i="18"/>
  <c r="BN24" i="18"/>
  <c r="BM24" i="18"/>
  <c r="BL24" i="18"/>
  <c r="BI24" i="18"/>
  <c r="BH24" i="18"/>
  <c r="BG24" i="18"/>
  <c r="BD24" i="18"/>
  <c r="BC24" i="18"/>
  <c r="AQ24" i="18"/>
  <c r="AP24" i="18"/>
  <c r="AO24" i="18"/>
  <c r="AL24" i="18"/>
  <c r="AK24" i="18"/>
  <c r="AJ24" i="18"/>
  <c r="AG24" i="18"/>
  <c r="AF24" i="18"/>
  <c r="DH23" i="18"/>
  <c r="DG23" i="18"/>
  <c r="DF23" i="18"/>
  <c r="DC23" i="18"/>
  <c r="DB23" i="18"/>
  <c r="DA23" i="18"/>
  <c r="CX23" i="18"/>
  <c r="CW23" i="18"/>
  <c r="CK23" i="18"/>
  <c r="CJ23" i="18"/>
  <c r="CI23" i="18"/>
  <c r="CF23" i="18"/>
  <c r="CE23" i="18"/>
  <c r="CD23" i="18"/>
  <c r="CA23" i="18"/>
  <c r="BZ23" i="18"/>
  <c r="BN23" i="18"/>
  <c r="BM23" i="18"/>
  <c r="BL23" i="18"/>
  <c r="BI23" i="18"/>
  <c r="BH23" i="18"/>
  <c r="BG23" i="18"/>
  <c r="BD23" i="18"/>
  <c r="BC23" i="18"/>
  <c r="AQ23" i="18"/>
  <c r="AP23" i="18"/>
  <c r="AO23" i="18"/>
  <c r="AL23" i="18"/>
  <c r="AK23" i="18"/>
  <c r="AJ23" i="18"/>
  <c r="AG23" i="18"/>
  <c r="AF23" i="18"/>
  <c r="DH22" i="18"/>
  <c r="DG22" i="18"/>
  <c r="DF22" i="18"/>
  <c r="DC22" i="18"/>
  <c r="DB22" i="18"/>
  <c r="DA22" i="18"/>
  <c r="CX22" i="18"/>
  <c r="CW22" i="18"/>
  <c r="CK22" i="18"/>
  <c r="CJ22" i="18"/>
  <c r="CI22" i="18"/>
  <c r="CF22" i="18"/>
  <c r="CE22" i="18"/>
  <c r="CD22" i="18"/>
  <c r="CA22" i="18"/>
  <c r="BZ22" i="18"/>
  <c r="BN22" i="18"/>
  <c r="BM22" i="18"/>
  <c r="BL22" i="18"/>
  <c r="BI22" i="18"/>
  <c r="BH22" i="18"/>
  <c r="BG22" i="18"/>
  <c r="BD22" i="18"/>
  <c r="BC22" i="18"/>
  <c r="AQ22" i="18"/>
  <c r="AP22" i="18"/>
  <c r="AO22" i="18"/>
  <c r="AL22" i="18"/>
  <c r="AK22" i="18"/>
  <c r="AJ22" i="18"/>
  <c r="AG22" i="18"/>
  <c r="AF22" i="18"/>
  <c r="DH21" i="18"/>
  <c r="DG21" i="18"/>
  <c r="DF21" i="18"/>
  <c r="DC21" i="18"/>
  <c r="DB21" i="18"/>
  <c r="DA21" i="18"/>
  <c r="CX21" i="18"/>
  <c r="CW21" i="18"/>
  <c r="CK21" i="18"/>
  <c r="CJ21" i="18"/>
  <c r="CI21" i="18"/>
  <c r="CF21" i="18"/>
  <c r="CE21" i="18"/>
  <c r="CD21" i="18"/>
  <c r="CA21" i="18"/>
  <c r="BZ21" i="18"/>
  <c r="BN21" i="18"/>
  <c r="BM21" i="18"/>
  <c r="BL21" i="18"/>
  <c r="BI21" i="18"/>
  <c r="BH21" i="18"/>
  <c r="BG21" i="18"/>
  <c r="BD21" i="18"/>
  <c r="BC21" i="18"/>
  <c r="AQ21" i="18"/>
  <c r="AP21" i="18"/>
  <c r="AO21" i="18"/>
  <c r="AL21" i="18"/>
  <c r="AK21" i="18"/>
  <c r="AJ21" i="18"/>
  <c r="AG21" i="18"/>
  <c r="AF21" i="18"/>
  <c r="DH20" i="18"/>
  <c r="DG20" i="18"/>
  <c r="DF20" i="18"/>
  <c r="DC20" i="18"/>
  <c r="DB20" i="18"/>
  <c r="DA20" i="18"/>
  <c r="CX20" i="18"/>
  <c r="CW20" i="18"/>
  <c r="CK20" i="18"/>
  <c r="CJ20" i="18"/>
  <c r="CI20" i="18"/>
  <c r="CF20" i="18"/>
  <c r="CE20" i="18"/>
  <c r="CD20" i="18"/>
  <c r="CA20" i="18"/>
  <c r="BZ20" i="18"/>
  <c r="BN20" i="18"/>
  <c r="BM20" i="18"/>
  <c r="BL20" i="18"/>
  <c r="BI20" i="18"/>
  <c r="BH20" i="18"/>
  <c r="BG20" i="18"/>
  <c r="BD20" i="18"/>
  <c r="BC20" i="18"/>
  <c r="AQ20" i="18"/>
  <c r="AP20" i="18"/>
  <c r="AO20" i="18"/>
  <c r="AL20" i="18"/>
  <c r="AK20" i="18"/>
  <c r="AJ20" i="18"/>
  <c r="AG20" i="18"/>
  <c r="AF20" i="18"/>
  <c r="DH19" i="18"/>
  <c r="DG19" i="18"/>
  <c r="DF19" i="18"/>
  <c r="DC19" i="18"/>
  <c r="DB19" i="18"/>
  <c r="DA19" i="18"/>
  <c r="CX19" i="18"/>
  <c r="CW19" i="18"/>
  <c r="CK19" i="18"/>
  <c r="CJ19" i="18"/>
  <c r="CI19" i="18"/>
  <c r="CF19" i="18"/>
  <c r="CE19" i="18"/>
  <c r="CD19" i="18"/>
  <c r="CA19" i="18"/>
  <c r="BZ19" i="18"/>
  <c r="BN19" i="18"/>
  <c r="BM19" i="18"/>
  <c r="BL19" i="18"/>
  <c r="BI19" i="18"/>
  <c r="BH19" i="18"/>
  <c r="BG19" i="18"/>
  <c r="BD19" i="18"/>
  <c r="BC19" i="18"/>
  <c r="AQ19" i="18"/>
  <c r="AP19" i="18"/>
  <c r="AO19" i="18"/>
  <c r="AL19" i="18"/>
  <c r="AK19" i="18"/>
  <c r="AJ19" i="18"/>
  <c r="AG19" i="18"/>
  <c r="AF19" i="18"/>
  <c r="DH18" i="18"/>
  <c r="DG18" i="18"/>
  <c r="DF18" i="18"/>
  <c r="DC18" i="18"/>
  <c r="DB18" i="18"/>
  <c r="DA18" i="18"/>
  <c r="CX18" i="18"/>
  <c r="CW18" i="18"/>
  <c r="CK18" i="18"/>
  <c r="CJ18" i="18"/>
  <c r="CI18" i="18"/>
  <c r="CF18" i="18"/>
  <c r="CE18" i="18"/>
  <c r="CD18" i="18"/>
  <c r="CA18" i="18"/>
  <c r="BZ18" i="18"/>
  <c r="BN18" i="18"/>
  <c r="BM18" i="18"/>
  <c r="BL18" i="18"/>
  <c r="BI18" i="18"/>
  <c r="BH18" i="18"/>
  <c r="BG18" i="18"/>
  <c r="BD18" i="18"/>
  <c r="BC18" i="18"/>
  <c r="AQ18" i="18"/>
  <c r="AP18" i="18"/>
  <c r="AO18" i="18"/>
  <c r="AL18" i="18"/>
  <c r="AK18" i="18"/>
  <c r="AJ18" i="18"/>
  <c r="AG18" i="18"/>
  <c r="AF18" i="18"/>
  <c r="DH17" i="18"/>
  <c r="DG17" i="18"/>
  <c r="DF17" i="18"/>
  <c r="DC17" i="18"/>
  <c r="DB17" i="18"/>
  <c r="DA17" i="18"/>
  <c r="CX17" i="18"/>
  <c r="CW17" i="18"/>
  <c r="CK17" i="18"/>
  <c r="CJ17" i="18"/>
  <c r="CI17" i="18"/>
  <c r="CF17" i="18"/>
  <c r="CE17" i="18"/>
  <c r="CD17" i="18"/>
  <c r="CA17" i="18"/>
  <c r="BZ17" i="18"/>
  <c r="BN17" i="18"/>
  <c r="BM17" i="18"/>
  <c r="BL17" i="18"/>
  <c r="BI17" i="18"/>
  <c r="BH17" i="18"/>
  <c r="BG17" i="18"/>
  <c r="BD17" i="18"/>
  <c r="BC17" i="18"/>
  <c r="AQ17" i="18"/>
  <c r="AP17" i="18"/>
  <c r="AO17" i="18"/>
  <c r="AL17" i="18"/>
  <c r="AK17" i="18"/>
  <c r="AJ17" i="18"/>
  <c r="AG17" i="18"/>
  <c r="AF17" i="18"/>
  <c r="DH16" i="18"/>
  <c r="DG16" i="18"/>
  <c r="DF16" i="18"/>
  <c r="DC16" i="18"/>
  <c r="DB16" i="18"/>
  <c r="DA16" i="18"/>
  <c r="CX16" i="18"/>
  <c r="CW16" i="18"/>
  <c r="CK16" i="18"/>
  <c r="CJ16" i="18"/>
  <c r="CI16" i="18"/>
  <c r="CF16" i="18"/>
  <c r="CE16" i="18"/>
  <c r="CD16" i="18"/>
  <c r="CA16" i="18"/>
  <c r="BZ16" i="18"/>
  <c r="BN16" i="18"/>
  <c r="BM16" i="18"/>
  <c r="BL16" i="18"/>
  <c r="BI16" i="18"/>
  <c r="BH16" i="18"/>
  <c r="BG16" i="18"/>
  <c r="BD16" i="18"/>
  <c r="BC16" i="18"/>
  <c r="AQ16" i="18"/>
  <c r="AP16" i="18"/>
  <c r="AO16" i="18"/>
  <c r="AL16" i="18"/>
  <c r="AK16" i="18"/>
  <c r="AJ16" i="18"/>
  <c r="AG16" i="18"/>
  <c r="AF16" i="18"/>
  <c r="DH15" i="18"/>
  <c r="DG15" i="18"/>
  <c r="DF15" i="18"/>
  <c r="DC15" i="18"/>
  <c r="DB15" i="18"/>
  <c r="DA15" i="18"/>
  <c r="CX15" i="18"/>
  <c r="CW15" i="18"/>
  <c r="CK15" i="18"/>
  <c r="CJ15" i="18"/>
  <c r="CI15" i="18"/>
  <c r="CF15" i="18"/>
  <c r="CE15" i="18"/>
  <c r="CD15" i="18"/>
  <c r="CA15" i="18"/>
  <c r="BZ15" i="18"/>
  <c r="BN15" i="18"/>
  <c r="BM15" i="18"/>
  <c r="BL15" i="18"/>
  <c r="BI15" i="18"/>
  <c r="BH15" i="18"/>
  <c r="BG15" i="18"/>
  <c r="BD15" i="18"/>
  <c r="BC15" i="18"/>
  <c r="AQ15" i="18"/>
  <c r="AP15" i="18"/>
  <c r="AO15" i="18"/>
  <c r="AL15" i="18"/>
  <c r="AK15" i="18"/>
  <c r="AJ15" i="18"/>
  <c r="AG15" i="18"/>
  <c r="AF15" i="18"/>
  <c r="DH14" i="18"/>
  <c r="DG14" i="18"/>
  <c r="DF14" i="18"/>
  <c r="DC14" i="18"/>
  <c r="DB14" i="18"/>
  <c r="DA14" i="18"/>
  <c r="CX14" i="18"/>
  <c r="CW14" i="18"/>
  <c r="CK14" i="18"/>
  <c r="CJ14" i="18"/>
  <c r="CI14" i="18"/>
  <c r="CF14" i="18"/>
  <c r="CE14" i="18"/>
  <c r="CD14" i="18"/>
  <c r="CA14" i="18"/>
  <c r="BZ14" i="18"/>
  <c r="BN14" i="18"/>
  <c r="BM14" i="18"/>
  <c r="BL14" i="18"/>
  <c r="BI14" i="18"/>
  <c r="BH14" i="18"/>
  <c r="BG14" i="18"/>
  <c r="BD14" i="18"/>
  <c r="BC14" i="18"/>
  <c r="AQ14" i="18"/>
  <c r="AP14" i="18"/>
  <c r="AO14" i="18"/>
  <c r="AL14" i="18"/>
  <c r="AK14" i="18"/>
  <c r="AJ14" i="18"/>
  <c r="AG14" i="18"/>
  <c r="AF14" i="18"/>
  <c r="DH13" i="18"/>
  <c r="DG13" i="18"/>
  <c r="DF13" i="18"/>
  <c r="DC13" i="18"/>
  <c r="DB13" i="18"/>
  <c r="DA13" i="18"/>
  <c r="CX13" i="18"/>
  <c r="CW13" i="18"/>
  <c r="CK13" i="18"/>
  <c r="CJ13" i="18"/>
  <c r="CI13" i="18"/>
  <c r="CF13" i="18"/>
  <c r="CE13" i="18"/>
  <c r="CD13" i="18"/>
  <c r="CA13" i="18"/>
  <c r="BZ13" i="18"/>
  <c r="BN13" i="18"/>
  <c r="BM13" i="18"/>
  <c r="BL13" i="18"/>
  <c r="BI13" i="18"/>
  <c r="BH13" i="18"/>
  <c r="BG13" i="18"/>
  <c r="BD13" i="18"/>
  <c r="BC13" i="18"/>
  <c r="AQ13" i="18"/>
  <c r="AP13" i="18"/>
  <c r="AO13" i="18"/>
  <c r="AL13" i="18"/>
  <c r="AK13" i="18"/>
  <c r="AJ13" i="18"/>
  <c r="AG13" i="18"/>
  <c r="AF13" i="18"/>
  <c r="DH12" i="18"/>
  <c r="DG12" i="18"/>
  <c r="DF12" i="18"/>
  <c r="DC12" i="18"/>
  <c r="DB12" i="18"/>
  <c r="DA12" i="18"/>
  <c r="CX12" i="18"/>
  <c r="CW12" i="18"/>
  <c r="CK12" i="18"/>
  <c r="CJ12" i="18"/>
  <c r="CI12" i="18"/>
  <c r="CF12" i="18"/>
  <c r="CE12" i="18"/>
  <c r="CD12" i="18"/>
  <c r="CA12" i="18"/>
  <c r="BZ12" i="18"/>
  <c r="BN12" i="18"/>
  <c r="BM12" i="18"/>
  <c r="BL12" i="18"/>
  <c r="BI12" i="18"/>
  <c r="BH12" i="18"/>
  <c r="BG12" i="18"/>
  <c r="BD12" i="18"/>
  <c r="BC12" i="18"/>
  <c r="AQ12" i="18"/>
  <c r="AP12" i="18"/>
  <c r="AO12" i="18"/>
  <c r="AL12" i="18"/>
  <c r="AK12" i="18"/>
  <c r="AJ12" i="18"/>
  <c r="AG12" i="18"/>
  <c r="AF12" i="18"/>
  <c r="DH11" i="18"/>
  <c r="DG11" i="18"/>
  <c r="DF11" i="18"/>
  <c r="DC11" i="18"/>
  <c r="DB11" i="18"/>
  <c r="DA11" i="18"/>
  <c r="CX11" i="18"/>
  <c r="CW11" i="18"/>
  <c r="CK11" i="18"/>
  <c r="CJ11" i="18"/>
  <c r="CI11" i="18"/>
  <c r="CF11" i="18"/>
  <c r="CE11" i="18"/>
  <c r="CD11" i="18"/>
  <c r="CA11" i="18"/>
  <c r="BZ11" i="18"/>
  <c r="BN11" i="18"/>
  <c r="BM11" i="18"/>
  <c r="BL11" i="18"/>
  <c r="BI11" i="18"/>
  <c r="BH11" i="18"/>
  <c r="BG11" i="18"/>
  <c r="BD11" i="18"/>
  <c r="BC11" i="18"/>
  <c r="AQ11" i="18"/>
  <c r="AP11" i="18"/>
  <c r="AO11" i="18"/>
  <c r="AL11" i="18"/>
  <c r="AK11" i="18"/>
  <c r="AJ11" i="18"/>
  <c r="AG11" i="18"/>
  <c r="AF11" i="18"/>
  <c r="DH10" i="18"/>
  <c r="DG10" i="18"/>
  <c r="DF10" i="18"/>
  <c r="DC10" i="18"/>
  <c r="DB10" i="18"/>
  <c r="DA10" i="18"/>
  <c r="CX10" i="18"/>
  <c r="CW10" i="18"/>
  <c r="CK10" i="18"/>
  <c r="CJ10" i="18"/>
  <c r="CI10" i="18"/>
  <c r="CF10" i="18"/>
  <c r="CE10" i="18"/>
  <c r="CD10" i="18"/>
  <c r="CA10" i="18"/>
  <c r="BZ10" i="18"/>
  <c r="BN10" i="18"/>
  <c r="BM10" i="18"/>
  <c r="BL10" i="18"/>
  <c r="BI10" i="18"/>
  <c r="BH10" i="18"/>
  <c r="BG10" i="18"/>
  <c r="BD10" i="18"/>
  <c r="BC10" i="18"/>
  <c r="AQ10" i="18"/>
  <c r="AP10" i="18"/>
  <c r="AO10" i="18"/>
  <c r="AL10" i="18"/>
  <c r="AK10" i="18"/>
  <c r="AJ10" i="18"/>
  <c r="AG10" i="18"/>
  <c r="AF10" i="18"/>
  <c r="DH9" i="18"/>
  <c r="DG9" i="18"/>
  <c r="DF9" i="18"/>
  <c r="DC9" i="18"/>
  <c r="DB9" i="18"/>
  <c r="DA9" i="18"/>
  <c r="CX9" i="18"/>
  <c r="CW9" i="18"/>
  <c r="CK9" i="18"/>
  <c r="CJ9" i="18"/>
  <c r="CI9" i="18"/>
  <c r="CF9" i="18"/>
  <c r="CE9" i="18"/>
  <c r="CD9" i="18"/>
  <c r="CA9" i="18"/>
  <c r="BZ9" i="18"/>
  <c r="BN9" i="18"/>
  <c r="BM9" i="18"/>
  <c r="BL9" i="18"/>
  <c r="BI9" i="18"/>
  <c r="BH9" i="18"/>
  <c r="BG9" i="18"/>
  <c r="BD9" i="18"/>
  <c r="BC9" i="18"/>
  <c r="AQ9" i="18"/>
  <c r="AP9" i="18"/>
  <c r="AO9" i="18"/>
  <c r="AL9" i="18"/>
  <c r="AK9" i="18"/>
  <c r="AJ9" i="18"/>
  <c r="AG9" i="18"/>
  <c r="AF9" i="18"/>
  <c r="DH8" i="18"/>
  <c r="DG8" i="18"/>
  <c r="DF8" i="18"/>
  <c r="DC8" i="18"/>
  <c r="DB8" i="18"/>
  <c r="DA8" i="18"/>
  <c r="CX8" i="18"/>
  <c r="CW8" i="18"/>
  <c r="CK8" i="18"/>
  <c r="CJ8" i="18"/>
  <c r="CI8" i="18"/>
  <c r="CF8" i="18"/>
  <c r="CE8" i="18"/>
  <c r="CD8" i="18"/>
  <c r="CA8" i="18"/>
  <c r="BZ8" i="18"/>
  <c r="BN8" i="18"/>
  <c r="BM8" i="18"/>
  <c r="BL8" i="18"/>
  <c r="BI8" i="18"/>
  <c r="BH8" i="18"/>
  <c r="BG8" i="18"/>
  <c r="BD8" i="18"/>
  <c r="BC8" i="18"/>
  <c r="AQ8" i="18"/>
  <c r="AP8" i="18"/>
  <c r="AO8" i="18"/>
  <c r="AL8" i="18"/>
  <c r="AK8" i="18"/>
  <c r="AJ8" i="18"/>
  <c r="AG8" i="18"/>
  <c r="AF8" i="18"/>
  <c r="DH7" i="18"/>
  <c r="DG7" i="18"/>
  <c r="DF7" i="18"/>
  <c r="DC7" i="18"/>
  <c r="DB7" i="18"/>
  <c r="DA7" i="18"/>
  <c r="CX7" i="18"/>
  <c r="CW7" i="18"/>
  <c r="CK7" i="18"/>
  <c r="CJ7" i="18"/>
  <c r="CI7" i="18"/>
  <c r="CF7" i="18"/>
  <c r="CE7" i="18"/>
  <c r="CD7" i="18"/>
  <c r="CA7" i="18"/>
  <c r="BZ7" i="18"/>
  <c r="BN7" i="18"/>
  <c r="BM7" i="18"/>
  <c r="BL7" i="18"/>
  <c r="BI7" i="18"/>
  <c r="BH7" i="18"/>
  <c r="BG7" i="18"/>
  <c r="BD7" i="18"/>
  <c r="BC7" i="18"/>
  <c r="AQ7" i="18"/>
  <c r="AP7" i="18"/>
  <c r="AO7" i="18"/>
  <c r="AL7" i="18"/>
  <c r="AK7" i="18"/>
  <c r="AJ7" i="18"/>
  <c r="AG7" i="18"/>
  <c r="AF7" i="18"/>
  <c r="EG4" i="18"/>
  <c r="DJ4" i="18"/>
  <c r="CM4" i="18"/>
  <c r="BP4" i="18"/>
  <c r="AS4" i="18"/>
  <c r="AL166" i="3"/>
  <c r="AK166" i="3"/>
  <c r="AJ166" i="3"/>
  <c r="AL165" i="3"/>
  <c r="AK165" i="3"/>
  <c r="AJ165" i="3"/>
  <c r="AL164" i="3"/>
  <c r="AK164" i="3"/>
  <c r="AJ164" i="3"/>
  <c r="AL163" i="3"/>
  <c r="AK163" i="3"/>
  <c r="AJ163" i="3"/>
  <c r="AL162" i="3"/>
  <c r="AK162" i="3"/>
  <c r="AJ162" i="3"/>
  <c r="AL161" i="3"/>
  <c r="AK161" i="3"/>
  <c r="AJ161" i="3"/>
  <c r="AL160" i="3"/>
  <c r="AK160" i="3"/>
  <c r="AJ160" i="3"/>
  <c r="AL159" i="3"/>
  <c r="AK159" i="3"/>
  <c r="AJ159" i="3"/>
  <c r="AL158" i="3"/>
  <c r="AK158" i="3"/>
  <c r="AJ158" i="3"/>
  <c r="AL148" i="3"/>
  <c r="AK148" i="3"/>
  <c r="AJ148" i="3"/>
  <c r="AL147" i="3"/>
  <c r="AK147" i="3"/>
  <c r="AJ147" i="3"/>
  <c r="AL146" i="3"/>
  <c r="AK146" i="3"/>
  <c r="AJ146" i="3"/>
  <c r="AL145" i="3"/>
  <c r="AK145" i="3"/>
  <c r="AJ145" i="3"/>
  <c r="AL144" i="3"/>
  <c r="AK144" i="3"/>
  <c r="AJ144" i="3"/>
  <c r="AL143" i="3"/>
  <c r="AK143" i="3"/>
  <c r="AJ143" i="3"/>
  <c r="AL142" i="3"/>
  <c r="AK142" i="3"/>
  <c r="AJ142" i="3"/>
  <c r="AL141" i="3"/>
  <c r="AK141" i="3"/>
  <c r="AJ141" i="3"/>
  <c r="AL140" i="3"/>
  <c r="AK140" i="3"/>
  <c r="AJ140" i="3"/>
  <c r="AL139" i="3"/>
  <c r="AK139" i="3"/>
  <c r="AJ139" i="3"/>
  <c r="AL138" i="3"/>
  <c r="AK138" i="3"/>
  <c r="AJ138" i="3"/>
  <c r="AL137" i="3"/>
  <c r="AK137" i="3"/>
  <c r="AJ137" i="3"/>
  <c r="AL136" i="3"/>
  <c r="AK136" i="3"/>
  <c r="AJ136" i="3"/>
  <c r="AL135" i="3"/>
  <c r="AK135" i="3"/>
  <c r="AJ135" i="3"/>
  <c r="AL134" i="3"/>
  <c r="AK134" i="3"/>
  <c r="AJ134" i="3"/>
  <c r="AL133" i="3"/>
  <c r="AK133" i="3"/>
  <c r="AJ133" i="3"/>
  <c r="AL132" i="3"/>
  <c r="AK132" i="3"/>
  <c r="AJ132" i="3"/>
  <c r="AL131" i="3"/>
  <c r="AK131" i="3"/>
  <c r="AJ131" i="3"/>
  <c r="AL130" i="3"/>
  <c r="AK130" i="3"/>
  <c r="AJ130" i="3"/>
  <c r="AL129" i="3"/>
  <c r="AK129" i="3"/>
  <c r="AJ129" i="3"/>
  <c r="AL128" i="3"/>
  <c r="AK128" i="3"/>
  <c r="AJ128" i="3"/>
  <c r="AL127" i="3"/>
  <c r="AK127" i="3"/>
  <c r="AJ127" i="3"/>
  <c r="AL126" i="3"/>
  <c r="AK126" i="3"/>
  <c r="AJ126" i="3"/>
  <c r="AL125" i="3"/>
  <c r="AK125" i="3"/>
  <c r="AJ125" i="3"/>
  <c r="AL124" i="3"/>
  <c r="AK124" i="3"/>
  <c r="AJ124" i="3"/>
  <c r="AL123" i="3"/>
  <c r="AK123" i="3"/>
  <c r="AJ123" i="3"/>
  <c r="AL122" i="3"/>
  <c r="AK122" i="3"/>
  <c r="AJ122" i="3"/>
  <c r="AL121" i="3"/>
  <c r="AK121" i="3"/>
  <c r="AJ121" i="3"/>
  <c r="AL120" i="3"/>
  <c r="AK120" i="3"/>
  <c r="AJ120" i="3"/>
  <c r="AL119" i="3"/>
  <c r="AK119" i="3"/>
  <c r="AJ119" i="3"/>
  <c r="AL118" i="3"/>
  <c r="AK118" i="3"/>
  <c r="AJ118" i="3"/>
  <c r="AL117" i="3"/>
  <c r="AK117" i="3"/>
  <c r="AJ117" i="3"/>
  <c r="AL116" i="3"/>
  <c r="AK116" i="3"/>
  <c r="AJ116" i="3"/>
  <c r="AL115" i="3"/>
  <c r="AK115" i="3"/>
  <c r="AJ115" i="3"/>
  <c r="AL114" i="3"/>
  <c r="AK114" i="3"/>
  <c r="AJ114" i="3"/>
  <c r="AL113" i="3"/>
  <c r="AK113" i="3"/>
  <c r="AJ113" i="3"/>
  <c r="AL112" i="3"/>
  <c r="AK112" i="3"/>
  <c r="AJ112" i="3"/>
  <c r="AL111" i="3"/>
  <c r="AK111" i="3"/>
  <c r="AJ111" i="3"/>
  <c r="AL110" i="3"/>
  <c r="AK110" i="3"/>
  <c r="AJ110" i="3"/>
  <c r="AL109" i="3"/>
  <c r="AK109" i="3"/>
  <c r="AJ109" i="3"/>
  <c r="AL108" i="3"/>
  <c r="AK108" i="3"/>
  <c r="AJ108" i="3"/>
  <c r="AL107" i="3"/>
  <c r="AK107" i="3"/>
  <c r="AJ107" i="3"/>
  <c r="AL106" i="3"/>
  <c r="AK106" i="3"/>
  <c r="AJ106" i="3"/>
  <c r="AL105" i="3"/>
  <c r="AK105" i="3"/>
  <c r="AJ105" i="3"/>
  <c r="AL104" i="3"/>
  <c r="AK104" i="3"/>
  <c r="AJ104" i="3"/>
  <c r="AL103" i="3"/>
  <c r="AK103" i="3"/>
  <c r="AJ103" i="3"/>
  <c r="AL102" i="3"/>
  <c r="AK102" i="3"/>
  <c r="AJ102" i="3"/>
  <c r="AL101" i="3"/>
  <c r="AK101" i="3"/>
  <c r="AJ101" i="3"/>
  <c r="AL100" i="3"/>
  <c r="AK100" i="3"/>
  <c r="AJ100" i="3"/>
  <c r="AL99" i="3"/>
  <c r="AK99" i="3"/>
  <c r="AJ99" i="3"/>
  <c r="AL98" i="3"/>
  <c r="AK98" i="3"/>
  <c r="AJ98" i="3"/>
  <c r="AL97" i="3"/>
  <c r="AK97" i="3"/>
  <c r="AJ97" i="3"/>
  <c r="AL96" i="3"/>
  <c r="AK96" i="3"/>
  <c r="AJ96" i="3"/>
  <c r="AL95" i="3"/>
  <c r="AK95" i="3"/>
  <c r="AJ95" i="3"/>
  <c r="AL94" i="3"/>
  <c r="AK94" i="3"/>
  <c r="AJ94" i="3"/>
  <c r="AL93" i="3"/>
  <c r="AK93" i="3"/>
  <c r="AJ93" i="3"/>
  <c r="AL92" i="3"/>
  <c r="AK92" i="3"/>
  <c r="AJ92" i="3"/>
  <c r="AL91" i="3"/>
  <c r="AK91" i="3"/>
  <c r="AJ91" i="3"/>
  <c r="AL90" i="3"/>
  <c r="AK90" i="3"/>
  <c r="AJ90" i="3"/>
  <c r="AL89" i="3"/>
  <c r="AK89" i="3"/>
  <c r="AJ89" i="3"/>
  <c r="AL88" i="3"/>
  <c r="AK88" i="3"/>
  <c r="AJ88" i="3"/>
  <c r="AL87" i="3"/>
  <c r="AK87" i="3"/>
  <c r="AJ87" i="3"/>
  <c r="AL86" i="3"/>
  <c r="AK86" i="3"/>
  <c r="AJ86" i="3"/>
  <c r="AL85" i="3"/>
  <c r="AK85" i="3"/>
  <c r="AJ85" i="3"/>
  <c r="AL84" i="3"/>
  <c r="AK84" i="3"/>
  <c r="AJ84" i="3"/>
  <c r="AL83" i="3"/>
  <c r="AK83" i="3"/>
  <c r="AJ83" i="3"/>
  <c r="AL82" i="3"/>
  <c r="AK82" i="3"/>
  <c r="AJ82" i="3"/>
  <c r="AL81" i="3"/>
  <c r="AK81" i="3"/>
  <c r="AJ81" i="3"/>
  <c r="AL80" i="3"/>
  <c r="AK80" i="3"/>
  <c r="AJ80" i="3"/>
  <c r="AL79" i="3"/>
  <c r="AK79" i="3"/>
  <c r="AJ79" i="3"/>
  <c r="AL78" i="3"/>
  <c r="AK78" i="3"/>
  <c r="AJ78" i="3"/>
  <c r="AL77" i="3"/>
  <c r="AK77" i="3"/>
  <c r="AJ77" i="3"/>
  <c r="AL76" i="3"/>
  <c r="AK76" i="3"/>
  <c r="AJ76" i="3"/>
  <c r="AL75" i="3"/>
  <c r="AK75" i="3"/>
  <c r="AJ75" i="3"/>
  <c r="AL74" i="3"/>
  <c r="AK74" i="3"/>
  <c r="AJ74" i="3"/>
  <c r="AL73" i="3"/>
  <c r="AK73" i="3"/>
  <c r="AJ73" i="3"/>
  <c r="AL72" i="3"/>
  <c r="AK72" i="3"/>
  <c r="AJ72" i="3"/>
  <c r="AL71" i="3"/>
  <c r="AK71" i="3"/>
  <c r="AJ71" i="3"/>
  <c r="AL70" i="3"/>
  <c r="AK70" i="3"/>
  <c r="AJ70" i="3"/>
  <c r="AL69" i="3"/>
  <c r="AK69" i="3"/>
  <c r="AJ69" i="3"/>
  <c r="AL68" i="3"/>
  <c r="AK68" i="3"/>
  <c r="AJ68" i="3"/>
  <c r="AL67" i="3"/>
  <c r="AK67" i="3"/>
  <c r="AJ67" i="3"/>
  <c r="AL66" i="3"/>
  <c r="AK66" i="3"/>
  <c r="AJ66" i="3"/>
  <c r="AL65" i="3"/>
  <c r="AK65" i="3"/>
  <c r="AJ65" i="3"/>
  <c r="AL64" i="3"/>
  <c r="AK64" i="3"/>
  <c r="AJ64" i="3"/>
  <c r="AL63" i="3"/>
  <c r="AK63" i="3"/>
  <c r="AJ63" i="3"/>
  <c r="AL62" i="3"/>
  <c r="AK62" i="3"/>
  <c r="AJ62" i="3"/>
  <c r="AL61" i="3"/>
  <c r="AK61" i="3"/>
  <c r="AJ61" i="3"/>
  <c r="AL60" i="3"/>
  <c r="AK60" i="3"/>
  <c r="AJ60" i="3"/>
  <c r="AL59" i="3"/>
  <c r="AK59" i="3"/>
  <c r="AJ59" i="3"/>
  <c r="AL58" i="3"/>
  <c r="AK58" i="3"/>
  <c r="AJ58" i="3"/>
  <c r="AL57" i="3"/>
  <c r="AK57" i="3"/>
  <c r="AJ57" i="3"/>
  <c r="AL56" i="3"/>
  <c r="AK56" i="3"/>
  <c r="AJ56" i="3"/>
  <c r="AL55" i="3"/>
  <c r="AK55" i="3"/>
  <c r="AJ55" i="3"/>
  <c r="AL54" i="3"/>
  <c r="AK54" i="3"/>
  <c r="AJ54" i="3"/>
  <c r="AL53" i="3"/>
  <c r="AK53" i="3"/>
  <c r="AJ53" i="3"/>
  <c r="AL52" i="3"/>
  <c r="AK52" i="3"/>
  <c r="AJ52" i="3"/>
  <c r="AL51" i="3"/>
  <c r="AK51" i="3"/>
  <c r="AJ51" i="3"/>
  <c r="AL50" i="3"/>
  <c r="AK50" i="3"/>
  <c r="AJ50" i="3"/>
  <c r="AL49" i="3"/>
  <c r="AK49" i="3"/>
  <c r="AJ49" i="3"/>
  <c r="AL48" i="3"/>
  <c r="AK48" i="3"/>
  <c r="AJ48" i="3"/>
  <c r="AL47" i="3"/>
  <c r="AK47" i="3"/>
  <c r="AJ47" i="3"/>
  <c r="AL46" i="3"/>
  <c r="AK46" i="3"/>
  <c r="AJ46" i="3"/>
  <c r="AL45" i="3"/>
  <c r="AK45" i="3"/>
  <c r="AJ45" i="3"/>
  <c r="AL44" i="3"/>
  <c r="AK44" i="3"/>
  <c r="AJ44" i="3"/>
  <c r="AL43" i="3"/>
  <c r="AK43" i="3"/>
  <c r="AJ43" i="3"/>
  <c r="AL42" i="3"/>
  <c r="AK42" i="3"/>
  <c r="AJ42" i="3"/>
  <c r="AL41" i="3"/>
  <c r="AK41" i="3"/>
  <c r="AJ41" i="3"/>
  <c r="AL40" i="3"/>
  <c r="AK40" i="3"/>
  <c r="AJ40" i="3"/>
  <c r="AL39" i="3"/>
  <c r="AK39" i="3"/>
  <c r="AJ39" i="3"/>
  <c r="AL38" i="3"/>
  <c r="AK38" i="3"/>
  <c r="AJ38" i="3"/>
  <c r="AL37" i="3"/>
  <c r="AK37" i="3"/>
  <c r="AJ37" i="3"/>
  <c r="AL36" i="3"/>
  <c r="AK36" i="3"/>
  <c r="AJ36" i="3"/>
  <c r="AL35" i="3"/>
  <c r="AK35" i="3"/>
  <c r="AJ35" i="3"/>
  <c r="AL34" i="3"/>
  <c r="AK34" i="3"/>
  <c r="AJ34" i="3"/>
  <c r="AL33" i="3"/>
  <c r="AK33" i="3"/>
  <c r="AJ33" i="3"/>
  <c r="AL32" i="3"/>
  <c r="AK32" i="3"/>
  <c r="AJ32" i="3"/>
  <c r="AL31" i="3"/>
  <c r="AK31" i="3"/>
  <c r="AJ31" i="3"/>
  <c r="AL30" i="3"/>
  <c r="AK30" i="3"/>
  <c r="AJ30" i="3"/>
  <c r="AL29" i="3"/>
  <c r="AK29" i="3"/>
  <c r="AJ29" i="3"/>
  <c r="AL28" i="3"/>
  <c r="AK28" i="3"/>
  <c r="AJ28" i="3"/>
  <c r="AL27" i="3"/>
  <c r="AK27" i="3"/>
  <c r="AJ27" i="3"/>
  <c r="AL26" i="3"/>
  <c r="AK26" i="3"/>
  <c r="AJ26" i="3"/>
  <c r="AL25" i="3"/>
  <c r="AK25" i="3"/>
  <c r="AJ25" i="3"/>
  <c r="AL24" i="3"/>
  <c r="AK24" i="3"/>
  <c r="AJ24" i="3"/>
  <c r="AL23" i="3"/>
  <c r="AK23" i="3"/>
  <c r="AJ23" i="3"/>
  <c r="AL22" i="3"/>
  <c r="AK22" i="3"/>
  <c r="AJ22" i="3"/>
  <c r="AL21" i="3"/>
  <c r="AK21" i="3"/>
  <c r="AJ21" i="3"/>
  <c r="AL20" i="3"/>
  <c r="AK20" i="3"/>
  <c r="AJ20" i="3"/>
  <c r="AL19" i="3"/>
  <c r="AK19" i="3"/>
  <c r="AJ19" i="3"/>
  <c r="AL18" i="3"/>
  <c r="AK18" i="3"/>
  <c r="AJ18" i="3"/>
  <c r="AL17" i="3"/>
  <c r="AK17" i="3"/>
  <c r="AJ17" i="3"/>
  <c r="AL16" i="3"/>
  <c r="AK16" i="3"/>
  <c r="AJ16" i="3"/>
  <c r="AL15" i="3"/>
  <c r="AK15" i="3"/>
  <c r="AJ15" i="3"/>
  <c r="AL14" i="3"/>
  <c r="AK14" i="3"/>
  <c r="AJ14" i="3"/>
  <c r="AL13" i="3"/>
  <c r="AK13" i="3"/>
  <c r="AJ13" i="3"/>
  <c r="AL12" i="3"/>
  <c r="AK12" i="3"/>
  <c r="AJ12" i="3"/>
  <c r="AL11" i="3"/>
  <c r="AK11" i="3"/>
  <c r="AJ11" i="3"/>
  <c r="AL10" i="3"/>
  <c r="AK10" i="3"/>
  <c r="AJ10" i="3"/>
  <c r="AL9" i="3"/>
  <c r="AK9" i="3"/>
  <c r="AJ9" i="3"/>
  <c r="AL8" i="3"/>
  <c r="AK8" i="3"/>
  <c r="AJ8" i="3"/>
  <c r="EG4" i="3"/>
  <c r="DJ4" i="3"/>
  <c r="CM4" i="3"/>
  <c r="BP4" i="3"/>
  <c r="AS4" i="3"/>
  <c r="DN157" i="3" l="1"/>
  <c r="DN149" i="3"/>
  <c r="DN156" i="18"/>
  <c r="DN153" i="18"/>
  <c r="DN150" i="3"/>
  <c r="DN149" i="18"/>
  <c r="DI154" i="18"/>
  <c r="DI157" i="18"/>
  <c r="DI156" i="18"/>
  <c r="DI150" i="3"/>
  <c r="CY153" i="3"/>
  <c r="CY152" i="18"/>
  <c r="CY151" i="18"/>
  <c r="CY156" i="3"/>
  <c r="CY149" i="18"/>
  <c r="CU154" i="3"/>
  <c r="CU153" i="3"/>
  <c r="CU152" i="3"/>
  <c r="CU156" i="3"/>
  <c r="CU152" i="18"/>
  <c r="DD152" i="3"/>
  <c r="DD151" i="3"/>
  <c r="DD155" i="18"/>
  <c r="DD153" i="3"/>
  <c r="BJ154" i="18"/>
  <c r="BO157" i="3"/>
  <c r="DI157" i="3"/>
  <c r="DI153" i="18"/>
  <c r="DI152" i="18"/>
  <c r="DI155" i="18"/>
  <c r="CY154" i="3"/>
  <c r="CY149" i="3"/>
  <c r="CY152" i="3"/>
  <c r="CZ152" i="3" s="1"/>
  <c r="DE152" i="3" s="1"/>
  <c r="CU150" i="3"/>
  <c r="CU149" i="3"/>
  <c r="CU157" i="18"/>
  <c r="CU155" i="3"/>
  <c r="DD157" i="18"/>
  <c r="DD156" i="18"/>
  <c r="DD151" i="18"/>
  <c r="DD149" i="3"/>
  <c r="BX154" i="18"/>
  <c r="BX149" i="3"/>
  <c r="BX152" i="3"/>
  <c r="CL153" i="18"/>
  <c r="CL156" i="18"/>
  <c r="DI153" i="3"/>
  <c r="DI149" i="18"/>
  <c r="DI155" i="3"/>
  <c r="DI151" i="18"/>
  <c r="CY151" i="3"/>
  <c r="CY150" i="3"/>
  <c r="CY154" i="18"/>
  <c r="CY157" i="18"/>
  <c r="CU155" i="18"/>
  <c r="CU154" i="18"/>
  <c r="CU153" i="18"/>
  <c r="DJ153" i="18" s="1"/>
  <c r="CU151" i="3"/>
  <c r="DD154" i="3"/>
  <c r="DD153" i="18"/>
  <c r="DD152" i="18"/>
  <c r="DD155" i="3"/>
  <c r="DD154" i="18"/>
  <c r="DI149" i="3"/>
  <c r="DI152" i="3"/>
  <c r="DI151" i="3"/>
  <c r="DI154" i="3"/>
  <c r="CY157" i="3"/>
  <c r="CY156" i="18"/>
  <c r="CY155" i="18"/>
  <c r="CY150" i="18"/>
  <c r="CY153" i="18"/>
  <c r="CU157" i="3"/>
  <c r="CU151" i="18"/>
  <c r="DJ151" i="18" s="1"/>
  <c r="CU150" i="18"/>
  <c r="CU149" i="18"/>
  <c r="CU156" i="18"/>
  <c r="DD156" i="3"/>
  <c r="DD149" i="18"/>
  <c r="DD150" i="3"/>
  <c r="DD157" i="3"/>
  <c r="DD150" i="18"/>
  <c r="BJ157" i="18"/>
  <c r="BJ151" i="3"/>
  <c r="BJ150" i="3"/>
  <c r="BO150" i="18"/>
  <c r="BO153" i="18"/>
  <c r="BO156" i="18"/>
  <c r="CC157" i="18"/>
  <c r="BX153" i="3"/>
  <c r="BX156" i="3"/>
  <c r="BX155" i="3"/>
  <c r="CL149" i="3"/>
  <c r="CL152" i="3"/>
  <c r="CL151" i="3"/>
  <c r="CL150" i="3"/>
  <c r="CB155" i="18"/>
  <c r="CB157" i="18"/>
  <c r="CB153" i="3"/>
  <c r="CB156" i="3"/>
  <c r="CG156" i="18"/>
  <c r="CG155" i="18"/>
  <c r="CG157" i="18"/>
  <c r="CG153" i="3"/>
  <c r="BJ153" i="18"/>
  <c r="CC152" i="3"/>
  <c r="BX151" i="3"/>
  <c r="CL155" i="18"/>
  <c r="CB151" i="18"/>
  <c r="CB154" i="18"/>
  <c r="CC154" i="18" s="1"/>
  <c r="CH154" i="18" s="1"/>
  <c r="CB149" i="3"/>
  <c r="CC149" i="3" s="1"/>
  <c r="CB152" i="3"/>
  <c r="CG152" i="18"/>
  <c r="CG151" i="18"/>
  <c r="CG154" i="18"/>
  <c r="CG149" i="3"/>
  <c r="BX154" i="3"/>
  <c r="BX150" i="18"/>
  <c r="BX153" i="18"/>
  <c r="BX156" i="18"/>
  <c r="BX155" i="18"/>
  <c r="CL157" i="18"/>
  <c r="CL157" i="3"/>
  <c r="CL149" i="18"/>
  <c r="CL152" i="18"/>
  <c r="CL151" i="18"/>
  <c r="CL154" i="18"/>
  <c r="CB155" i="3"/>
  <c r="CB154" i="3"/>
  <c r="CC154" i="3" s="1"/>
  <c r="CH154" i="3" s="1"/>
  <c r="CB150" i="18"/>
  <c r="CC150" i="18" s="1"/>
  <c r="CH150" i="18" s="1"/>
  <c r="CB153" i="18"/>
  <c r="CB156" i="18"/>
  <c r="CC156" i="18" s="1"/>
  <c r="CG156" i="3"/>
  <c r="CG155" i="3"/>
  <c r="CG154" i="3"/>
  <c r="CG150" i="18"/>
  <c r="CG153" i="18"/>
  <c r="BO154" i="18"/>
  <c r="BE152" i="3"/>
  <c r="BE155" i="3"/>
  <c r="BF155" i="3" s="1"/>
  <c r="BE154" i="3"/>
  <c r="BF154" i="3" s="1"/>
  <c r="BK154" i="3" s="1"/>
  <c r="BE157" i="3"/>
  <c r="BF157" i="3" s="1"/>
  <c r="BE150" i="18"/>
  <c r="BX150" i="3"/>
  <c r="BX157" i="3"/>
  <c r="BX149" i="18"/>
  <c r="BX152" i="18"/>
  <c r="CC152" i="18" s="1"/>
  <c r="BX151" i="18"/>
  <c r="CL153" i="3"/>
  <c r="CL156" i="3"/>
  <c r="CL155" i="3"/>
  <c r="CM155" i="3" s="1"/>
  <c r="CL154" i="3"/>
  <c r="CL150" i="18"/>
  <c r="CB151" i="3"/>
  <c r="CC151" i="3" s="1"/>
  <c r="CB150" i="3"/>
  <c r="CB157" i="3"/>
  <c r="CB149" i="18"/>
  <c r="CB152" i="18"/>
  <c r="CG152" i="3"/>
  <c r="CM152" i="3" s="1"/>
  <c r="CG151" i="3"/>
  <c r="CG150" i="3"/>
  <c r="CG157" i="3"/>
  <c r="CG149" i="18"/>
  <c r="DY157" i="3"/>
  <c r="EE151" i="3"/>
  <c r="DU149" i="18"/>
  <c r="DQ154" i="18"/>
  <c r="DP154" i="18"/>
  <c r="BJ149" i="3"/>
  <c r="BJ153" i="3"/>
  <c r="BJ156" i="3"/>
  <c r="BJ152" i="18"/>
  <c r="BJ151" i="18"/>
  <c r="BA151" i="18"/>
  <c r="BA154" i="18"/>
  <c r="BA157" i="18"/>
  <c r="BO151" i="18"/>
  <c r="BO149" i="3"/>
  <c r="BO152" i="3"/>
  <c r="BO155" i="3"/>
  <c r="BE156" i="3"/>
  <c r="BF156" i="3" s="1"/>
  <c r="BE149" i="18"/>
  <c r="BE152" i="18"/>
  <c r="BE151" i="18"/>
  <c r="BE154" i="18"/>
  <c r="DY155" i="3"/>
  <c r="DY152" i="3"/>
  <c r="DY150" i="18"/>
  <c r="EE150" i="3"/>
  <c r="EC150" i="18"/>
  <c r="BJ152" i="3"/>
  <c r="BJ155" i="3"/>
  <c r="BP155" i="3" s="1"/>
  <c r="BJ154" i="3"/>
  <c r="BP154" i="3" s="1"/>
  <c r="BF150" i="18"/>
  <c r="BO157" i="18"/>
  <c r="BO151" i="3"/>
  <c r="BJ149" i="18"/>
  <c r="BF151" i="3"/>
  <c r="BK151" i="3" s="1"/>
  <c r="BF149" i="18"/>
  <c r="BK149" i="18" s="1"/>
  <c r="BE157" i="18"/>
  <c r="BE151" i="3"/>
  <c r="BE150" i="3"/>
  <c r="BF150" i="3" s="1"/>
  <c r="BK150" i="3" s="1"/>
  <c r="BE153" i="3"/>
  <c r="DY154" i="3"/>
  <c r="EE153" i="3"/>
  <c r="BJ157" i="3"/>
  <c r="BP157" i="3" s="1"/>
  <c r="BJ150" i="18"/>
  <c r="BP150" i="18" s="1"/>
  <c r="BJ156" i="18"/>
  <c r="BJ155" i="18"/>
  <c r="BF149" i="3"/>
  <c r="BK149" i="3" s="1"/>
  <c r="BP152" i="3"/>
  <c r="BF152" i="3"/>
  <c r="BO150" i="3"/>
  <c r="BO153" i="3"/>
  <c r="BO156" i="3"/>
  <c r="BP156" i="3" s="1"/>
  <c r="BO149" i="18"/>
  <c r="BO152" i="18"/>
  <c r="BE153" i="18"/>
  <c r="BP153" i="18" s="1"/>
  <c r="BE156" i="18"/>
  <c r="BF156" i="18" s="1"/>
  <c r="BK156" i="18" s="1"/>
  <c r="BE155" i="18"/>
  <c r="BF155" i="18" s="1"/>
  <c r="BE149" i="3"/>
  <c r="BP149" i="3" s="1"/>
  <c r="AM155" i="3"/>
  <c r="DX155" i="3"/>
  <c r="AM154" i="3"/>
  <c r="DX154" i="3"/>
  <c r="DX154" i="18"/>
  <c r="AM154" i="18"/>
  <c r="EA154" i="18" s="1"/>
  <c r="DX155" i="18"/>
  <c r="AM155" i="18"/>
  <c r="EA155" i="18" s="1"/>
  <c r="AR153" i="18"/>
  <c r="EF153" i="18" s="1"/>
  <c r="EE153" i="18"/>
  <c r="AR154" i="18"/>
  <c r="EF154" i="18" s="1"/>
  <c r="EE154" i="18"/>
  <c r="EC153" i="3"/>
  <c r="AR153" i="3"/>
  <c r="EF153" i="3" s="1"/>
  <c r="EC149" i="3"/>
  <c r="AR149" i="3"/>
  <c r="EF149" i="3" s="1"/>
  <c r="EC152" i="3"/>
  <c r="AR152" i="3"/>
  <c r="EF152" i="3" s="1"/>
  <c r="AH150" i="3"/>
  <c r="DS150" i="3"/>
  <c r="AH155" i="3"/>
  <c r="DV155" i="3" s="1"/>
  <c r="DS155" i="3"/>
  <c r="AH154" i="18"/>
  <c r="DV154" i="18" s="1"/>
  <c r="DS154" i="18"/>
  <c r="AH151" i="18"/>
  <c r="DS151" i="18"/>
  <c r="AD149" i="3"/>
  <c r="DO149" i="3"/>
  <c r="AD150" i="3"/>
  <c r="DO150" i="3"/>
  <c r="AD155" i="18"/>
  <c r="DO155" i="18"/>
  <c r="AD150" i="18"/>
  <c r="DO150" i="18"/>
  <c r="AM152" i="3"/>
  <c r="EA152" i="3" s="1"/>
  <c r="DX152" i="3"/>
  <c r="AM153" i="3"/>
  <c r="DX153" i="3"/>
  <c r="AM156" i="3"/>
  <c r="EA156" i="3" s="1"/>
  <c r="DX156" i="3"/>
  <c r="AM153" i="18"/>
  <c r="EA153" i="18" s="1"/>
  <c r="DX153" i="18"/>
  <c r="DX150" i="18"/>
  <c r="AM150" i="18"/>
  <c r="AR149" i="18"/>
  <c r="EF149" i="18" s="1"/>
  <c r="EE149" i="18"/>
  <c r="EC150" i="3"/>
  <c r="AR150" i="3"/>
  <c r="EF150" i="3" s="1"/>
  <c r="EC155" i="3"/>
  <c r="AR155" i="3"/>
  <c r="EF155" i="3" s="1"/>
  <c r="EC157" i="18"/>
  <c r="AR157" i="18"/>
  <c r="EF157" i="18" s="1"/>
  <c r="EC156" i="18"/>
  <c r="AR156" i="18"/>
  <c r="EF156" i="18" s="1"/>
  <c r="AH156" i="3"/>
  <c r="DV156" i="3" s="1"/>
  <c r="DS156" i="3"/>
  <c r="AH151" i="3"/>
  <c r="DV151" i="3" s="1"/>
  <c r="DS151" i="3"/>
  <c r="AH153" i="18"/>
  <c r="DV153" i="18" s="1"/>
  <c r="DS153" i="18"/>
  <c r="AH149" i="18"/>
  <c r="DV149" i="18" s="1"/>
  <c r="DS149" i="18"/>
  <c r="AD156" i="3"/>
  <c r="DO156" i="3"/>
  <c r="AD155" i="3"/>
  <c r="DO155" i="3"/>
  <c r="AD152" i="18"/>
  <c r="DO152" i="18"/>
  <c r="AD156" i="18"/>
  <c r="DO156" i="18"/>
  <c r="AM150" i="3"/>
  <c r="EA150" i="3" s="1"/>
  <c r="DX150" i="3"/>
  <c r="AM151" i="3"/>
  <c r="EA151" i="3" s="1"/>
  <c r="DX151" i="3"/>
  <c r="DX152" i="18"/>
  <c r="AM152" i="18"/>
  <c r="EA152" i="18" s="1"/>
  <c r="AM151" i="18"/>
  <c r="EA151" i="18" s="1"/>
  <c r="DX151" i="18"/>
  <c r="AM149" i="18"/>
  <c r="DX149" i="18"/>
  <c r="AR152" i="18"/>
  <c r="EF152" i="18" s="1"/>
  <c r="EE152" i="18"/>
  <c r="AR151" i="18"/>
  <c r="EF151" i="18" s="1"/>
  <c r="EE151" i="18"/>
  <c r="EC157" i="3"/>
  <c r="AR157" i="3"/>
  <c r="EF157" i="3" s="1"/>
  <c r="EC156" i="3"/>
  <c r="AR156" i="3"/>
  <c r="AH152" i="3"/>
  <c r="DV152" i="3" s="1"/>
  <c r="DS152" i="3"/>
  <c r="AH154" i="3"/>
  <c r="DV154" i="3" s="1"/>
  <c r="DS154" i="3"/>
  <c r="AH149" i="3"/>
  <c r="DV149" i="3" s="1"/>
  <c r="DS149" i="3"/>
  <c r="AH157" i="18"/>
  <c r="DV157" i="18" s="1"/>
  <c r="DS157" i="18"/>
  <c r="AH152" i="18"/>
  <c r="DV152" i="18" s="1"/>
  <c r="DS152" i="18"/>
  <c r="AD157" i="3"/>
  <c r="DO157" i="3"/>
  <c r="AD154" i="3"/>
  <c r="DO154" i="3"/>
  <c r="AD151" i="3"/>
  <c r="DO151" i="3"/>
  <c r="AD151" i="18"/>
  <c r="DO151" i="18"/>
  <c r="AD154" i="18"/>
  <c r="DO154" i="18"/>
  <c r="AM157" i="3"/>
  <c r="EA157" i="3" s="1"/>
  <c r="DX157" i="3"/>
  <c r="AM149" i="3"/>
  <c r="EA149" i="3" s="1"/>
  <c r="DX149" i="3"/>
  <c r="AM156" i="18"/>
  <c r="EA156" i="18" s="1"/>
  <c r="DX156" i="18"/>
  <c r="AM157" i="18"/>
  <c r="EA157" i="18" s="1"/>
  <c r="DX157" i="18"/>
  <c r="AR155" i="18"/>
  <c r="EF155" i="18" s="1"/>
  <c r="EE155" i="18"/>
  <c r="AR150" i="18"/>
  <c r="EF150" i="18" s="1"/>
  <c r="EE150" i="18"/>
  <c r="EC151" i="3"/>
  <c r="AR151" i="3"/>
  <c r="EF151" i="3" s="1"/>
  <c r="EC154" i="3"/>
  <c r="AR154" i="3"/>
  <c r="EF154" i="3" s="1"/>
  <c r="AH153" i="3"/>
  <c r="DS153" i="3"/>
  <c r="AH157" i="3"/>
  <c r="DV157" i="3" s="1"/>
  <c r="DS157" i="3"/>
  <c r="AH156" i="18"/>
  <c r="DS156" i="18"/>
  <c r="AH155" i="18"/>
  <c r="DV155" i="18" s="1"/>
  <c r="DS155" i="18"/>
  <c r="AH150" i="18"/>
  <c r="DV150" i="18" s="1"/>
  <c r="DS150" i="18"/>
  <c r="AD153" i="3"/>
  <c r="DO153" i="3"/>
  <c r="AD152" i="3"/>
  <c r="DO152" i="3"/>
  <c r="AD157" i="18"/>
  <c r="DO157" i="18"/>
  <c r="AD153" i="18"/>
  <c r="DO153" i="18"/>
  <c r="AD149" i="18"/>
  <c r="DO149" i="18"/>
  <c r="D18" i="27"/>
  <c r="G49" i="30"/>
  <c r="F99" i="30"/>
  <c r="F97" i="30"/>
  <c r="G47" i="30"/>
  <c r="F98" i="30"/>
  <c r="G48" i="30"/>
  <c r="F50" i="30"/>
  <c r="G50" i="30" s="1"/>
  <c r="H50" i="30" s="1"/>
  <c r="I50" i="30" s="1"/>
  <c r="F18" i="24"/>
  <c r="D57" i="24"/>
  <c r="F18" i="25"/>
  <c r="D57" i="25"/>
  <c r="F146" i="30"/>
  <c r="G96" i="30"/>
  <c r="F18" i="26"/>
  <c r="D57" i="26"/>
  <c r="E57" i="5"/>
  <c r="D96" i="5"/>
  <c r="H59" i="30"/>
  <c r="W19" i="30"/>
  <c r="W18" i="30"/>
  <c r="I48" i="30"/>
  <c r="U58" i="30"/>
  <c r="U68" i="30" s="1"/>
  <c r="B330" i="27"/>
  <c r="B369" i="5"/>
  <c r="C252" i="27"/>
  <c r="C291" i="26"/>
  <c r="V47" i="30"/>
  <c r="V57" i="30" s="1"/>
  <c r="V48" i="30"/>
  <c r="I58" i="30" s="1"/>
  <c r="B200" i="30"/>
  <c r="U47" i="30"/>
  <c r="U40" i="30"/>
  <c r="T17" i="30"/>
  <c r="Q17" i="30"/>
  <c r="N17" i="30"/>
  <c r="T16" i="30"/>
  <c r="N16" i="30"/>
  <c r="Q16" i="30"/>
  <c r="V49" i="30"/>
  <c r="U69" i="30"/>
  <c r="H69" i="30"/>
  <c r="I49" i="30"/>
  <c r="E197" i="30"/>
  <c r="V40" i="30"/>
  <c r="E150" i="30"/>
  <c r="I150" i="30" s="1"/>
  <c r="E199" i="30"/>
  <c r="V56" i="30"/>
  <c r="I56" i="30"/>
  <c r="E196" i="30"/>
  <c r="C200" i="30"/>
  <c r="J20" i="30"/>
  <c r="H56" i="30"/>
  <c r="U56" i="30"/>
  <c r="B94" i="5"/>
  <c r="B9" i="24"/>
  <c r="B9" i="26"/>
  <c r="B9" i="25"/>
  <c r="CZ151" i="3" l="1"/>
  <c r="DE151" i="3" s="1"/>
  <c r="DJ151" i="3"/>
  <c r="DJ152" i="3"/>
  <c r="DJ150" i="3"/>
  <c r="CZ156" i="18"/>
  <c r="DE156" i="18" s="1"/>
  <c r="DJ156" i="18"/>
  <c r="DJ157" i="3"/>
  <c r="CZ157" i="3"/>
  <c r="DE157" i="3" s="1"/>
  <c r="DJ155" i="3"/>
  <c r="CZ155" i="3"/>
  <c r="DE155" i="3" s="1"/>
  <c r="CZ153" i="3"/>
  <c r="DE153" i="3" s="1"/>
  <c r="DJ153" i="3"/>
  <c r="CZ151" i="18"/>
  <c r="DE151" i="18" s="1"/>
  <c r="CH152" i="18"/>
  <c r="CH156" i="18"/>
  <c r="DJ149" i="18"/>
  <c r="CZ149" i="18"/>
  <c r="DE149" i="18" s="1"/>
  <c r="CZ153" i="18"/>
  <c r="DE153" i="18" s="1"/>
  <c r="CZ154" i="18"/>
  <c r="DE154" i="18" s="1"/>
  <c r="DJ154" i="18"/>
  <c r="CZ150" i="3"/>
  <c r="DE150" i="3" s="1"/>
  <c r="CZ157" i="18"/>
  <c r="DE157" i="18" s="1"/>
  <c r="DJ157" i="18"/>
  <c r="CZ152" i="18"/>
  <c r="DE152" i="18" s="1"/>
  <c r="DJ152" i="18"/>
  <c r="DJ154" i="3"/>
  <c r="CZ154" i="3"/>
  <c r="DE154" i="3" s="1"/>
  <c r="EA154" i="3"/>
  <c r="BK155" i="18"/>
  <c r="CM157" i="18"/>
  <c r="CZ150" i="18"/>
  <c r="DE150" i="18" s="1"/>
  <c r="DJ150" i="18"/>
  <c r="CZ155" i="18"/>
  <c r="DE155" i="18" s="1"/>
  <c r="DJ155" i="18"/>
  <c r="CZ149" i="3"/>
  <c r="DE149" i="3" s="1"/>
  <c r="DJ149" i="3"/>
  <c r="DJ156" i="3"/>
  <c r="CZ156" i="3"/>
  <c r="DE156" i="3" s="1"/>
  <c r="BP152" i="18"/>
  <c r="CC151" i="18"/>
  <c r="CH151" i="18" s="1"/>
  <c r="CM151" i="18"/>
  <c r="CC150" i="3"/>
  <c r="CH150" i="3" s="1"/>
  <c r="CM150" i="18"/>
  <c r="CM149" i="3"/>
  <c r="BP153" i="3"/>
  <c r="CC155" i="18"/>
  <c r="CH155" i="18" s="1"/>
  <c r="CM155" i="18"/>
  <c r="CM154" i="3"/>
  <c r="CH152" i="3"/>
  <c r="CM150" i="3"/>
  <c r="CC155" i="3"/>
  <c r="CH155" i="3" s="1"/>
  <c r="CH157" i="18"/>
  <c r="BF153" i="18"/>
  <c r="BK153" i="18" s="1"/>
  <c r="BK156" i="3"/>
  <c r="BF152" i="18"/>
  <c r="BK152" i="18" s="1"/>
  <c r="CM152" i="18"/>
  <c r="CH151" i="3"/>
  <c r="CC149" i="18"/>
  <c r="CH149" i="18" s="1"/>
  <c r="CM149" i="18"/>
  <c r="CM156" i="18"/>
  <c r="CM154" i="18"/>
  <c r="CM153" i="3"/>
  <c r="CC156" i="3"/>
  <c r="CH156" i="3" s="1"/>
  <c r="CM156" i="3"/>
  <c r="BP151" i="3"/>
  <c r="BP149" i="18"/>
  <c r="BP151" i="18"/>
  <c r="CC157" i="3"/>
  <c r="CH157" i="3" s="1"/>
  <c r="CM157" i="3"/>
  <c r="CC153" i="18"/>
  <c r="CH153" i="18" s="1"/>
  <c r="CM153" i="18"/>
  <c r="CH149" i="3"/>
  <c r="CM151" i="3"/>
  <c r="CC153" i="3"/>
  <c r="CH153" i="3" s="1"/>
  <c r="BF153" i="3"/>
  <c r="BK153" i="3" s="1"/>
  <c r="DV153" i="3"/>
  <c r="EA149" i="18"/>
  <c r="DV150" i="3"/>
  <c r="BK152" i="3"/>
  <c r="BP155" i="18"/>
  <c r="BK157" i="3"/>
  <c r="BP156" i="18"/>
  <c r="BP157" i="18"/>
  <c r="BF157" i="18"/>
  <c r="BK157" i="18" s="1"/>
  <c r="DV156" i="18"/>
  <c r="EA153" i="3"/>
  <c r="DV151" i="18"/>
  <c r="EA155" i="3"/>
  <c r="BK155" i="3"/>
  <c r="BF154" i="18"/>
  <c r="BK154" i="18" s="1"/>
  <c r="BP154" i="18"/>
  <c r="EF156" i="3"/>
  <c r="EA150" i="18"/>
  <c r="BP150" i="3"/>
  <c r="BK150" i="18"/>
  <c r="BF151" i="18"/>
  <c r="BK151" i="18" s="1"/>
  <c r="DR149" i="18"/>
  <c r="AS149" i="18"/>
  <c r="EG149" i="18" s="1"/>
  <c r="AI149" i="18"/>
  <c r="DR157" i="18"/>
  <c r="AI157" i="18"/>
  <c r="AS157" i="18"/>
  <c r="DR153" i="3"/>
  <c r="AI153" i="3"/>
  <c r="AS153" i="3"/>
  <c r="EG153" i="3" s="1"/>
  <c r="DR154" i="18"/>
  <c r="AI154" i="18"/>
  <c r="AS154" i="18"/>
  <c r="EG154" i="18" s="1"/>
  <c r="DR151" i="3"/>
  <c r="AI151" i="3"/>
  <c r="AS151" i="3"/>
  <c r="DR157" i="3"/>
  <c r="AS157" i="3"/>
  <c r="EG157" i="3" s="1"/>
  <c r="AI157" i="3"/>
  <c r="DR152" i="18"/>
  <c r="AI152" i="18"/>
  <c r="AS152" i="18"/>
  <c r="EG152" i="18" s="1"/>
  <c r="DR156" i="3"/>
  <c r="AI156" i="3"/>
  <c r="AS156" i="3"/>
  <c r="EG156" i="3" s="1"/>
  <c r="DR155" i="18"/>
  <c r="AI155" i="18"/>
  <c r="AS155" i="18"/>
  <c r="EG155" i="18" s="1"/>
  <c r="DR149" i="3"/>
  <c r="AI149" i="3"/>
  <c r="AS149" i="3"/>
  <c r="EG149" i="3" s="1"/>
  <c r="DR153" i="18"/>
  <c r="AI153" i="18"/>
  <c r="AS153" i="18"/>
  <c r="DR152" i="3"/>
  <c r="AS152" i="3"/>
  <c r="EG152" i="3" s="1"/>
  <c r="AI152" i="3"/>
  <c r="DR151" i="18"/>
  <c r="AS151" i="18"/>
  <c r="EG151" i="18" s="1"/>
  <c r="AI151" i="18"/>
  <c r="DR154" i="3"/>
  <c r="AI154" i="3"/>
  <c r="AS154" i="3"/>
  <c r="EG154" i="3" s="1"/>
  <c r="DR156" i="18"/>
  <c r="AS156" i="18"/>
  <c r="AI156" i="18"/>
  <c r="DR155" i="3"/>
  <c r="AS155" i="3"/>
  <c r="EG155" i="3" s="1"/>
  <c r="AI155" i="3"/>
  <c r="DR150" i="18"/>
  <c r="AI150" i="18"/>
  <c r="AS150" i="18"/>
  <c r="EG150" i="18" s="1"/>
  <c r="DR150" i="3"/>
  <c r="AI150" i="3"/>
  <c r="AS150" i="3"/>
  <c r="EG150" i="3" s="1"/>
  <c r="F100" i="30"/>
  <c r="F18" i="27"/>
  <c r="D96" i="26"/>
  <c r="E57" i="26"/>
  <c r="G146" i="30"/>
  <c r="F196" i="30"/>
  <c r="E57" i="24"/>
  <c r="D96" i="24"/>
  <c r="F148" i="30"/>
  <c r="G98" i="30"/>
  <c r="D57" i="27"/>
  <c r="D135" i="5"/>
  <c r="E96" i="5"/>
  <c r="D96" i="25"/>
  <c r="E57" i="25"/>
  <c r="G99" i="30"/>
  <c r="F149" i="30"/>
  <c r="F147" i="30"/>
  <c r="G97" i="30"/>
  <c r="H68" i="30"/>
  <c r="X19" i="30"/>
  <c r="J29" i="30"/>
  <c r="K29" i="30" s="1"/>
  <c r="J28" i="30"/>
  <c r="K28" i="30" s="1"/>
  <c r="X18" i="30"/>
  <c r="V58" i="30"/>
  <c r="V68" i="30" s="1"/>
  <c r="I57" i="30"/>
  <c r="V50" i="30"/>
  <c r="H57" i="30"/>
  <c r="U57" i="30"/>
  <c r="U67" i="30" s="1"/>
  <c r="U50" i="30"/>
  <c r="B369" i="27"/>
  <c r="B408" i="5"/>
  <c r="C291" i="27"/>
  <c r="C330" i="26"/>
  <c r="W17" i="30"/>
  <c r="T20" i="30"/>
  <c r="Q20" i="30"/>
  <c r="N20" i="30"/>
  <c r="W16" i="30"/>
  <c r="I67" i="30"/>
  <c r="V67" i="30"/>
  <c r="I59" i="30"/>
  <c r="V59" i="30"/>
  <c r="U66" i="30"/>
  <c r="H66" i="30"/>
  <c r="H79" i="30"/>
  <c r="H89" i="30" s="1"/>
  <c r="H99" i="30" s="1"/>
  <c r="U79" i="30"/>
  <c r="V66" i="30"/>
  <c r="I66" i="30"/>
  <c r="U78" i="30"/>
  <c r="H78" i="30"/>
  <c r="H88" i="30" s="1"/>
  <c r="H98" i="30" s="1"/>
  <c r="E200" i="30"/>
  <c r="I200" i="30" s="1"/>
  <c r="C9" i="25"/>
  <c r="C9" i="26"/>
  <c r="C9" i="5"/>
  <c r="B9" i="5"/>
  <c r="C9" i="24"/>
  <c r="C556" i="24"/>
  <c r="B556" i="24"/>
  <c r="C517" i="24"/>
  <c r="B517" i="24"/>
  <c r="C478" i="24"/>
  <c r="B478" i="24"/>
  <c r="C400" i="24"/>
  <c r="B400" i="24"/>
  <c r="C361" i="24"/>
  <c r="B361" i="24"/>
  <c r="C322" i="24"/>
  <c r="B322" i="24"/>
  <c r="C244" i="24"/>
  <c r="B244" i="24"/>
  <c r="C205" i="24"/>
  <c r="B205" i="24"/>
  <c r="C166" i="24"/>
  <c r="B166" i="24"/>
  <c r="C88" i="24"/>
  <c r="B88" i="24"/>
  <c r="B49" i="24"/>
  <c r="C49" i="24"/>
  <c r="C556" i="25"/>
  <c r="B556" i="25"/>
  <c r="C517" i="25"/>
  <c r="B517" i="25"/>
  <c r="C478" i="25"/>
  <c r="B478" i="25"/>
  <c r="C400" i="25"/>
  <c r="B400" i="25"/>
  <c r="C361" i="25"/>
  <c r="B361" i="25"/>
  <c r="C322" i="25"/>
  <c r="B322" i="25"/>
  <c r="C205" i="25"/>
  <c r="B205" i="25"/>
  <c r="C166" i="25"/>
  <c r="B166" i="25"/>
  <c r="C88" i="25"/>
  <c r="B88" i="25"/>
  <c r="B49" i="25"/>
  <c r="C49" i="25"/>
  <c r="C556" i="26"/>
  <c r="B556" i="26"/>
  <c r="C517" i="26"/>
  <c r="B517" i="26"/>
  <c r="C478" i="26"/>
  <c r="B478" i="26"/>
  <c r="C400" i="26"/>
  <c r="B400" i="26"/>
  <c r="C361" i="26"/>
  <c r="B361" i="26"/>
  <c r="C322" i="26"/>
  <c r="B322" i="26"/>
  <c r="C244" i="26"/>
  <c r="B244" i="26"/>
  <c r="C205" i="26"/>
  <c r="B205" i="26"/>
  <c r="C166" i="26"/>
  <c r="B166" i="26"/>
  <c r="C88" i="26"/>
  <c r="B88" i="26"/>
  <c r="B49" i="26"/>
  <c r="C49" i="26"/>
  <c r="C556" i="5"/>
  <c r="B556" i="5"/>
  <c r="C517" i="5"/>
  <c r="B517" i="5"/>
  <c r="C478" i="5"/>
  <c r="B478" i="5"/>
  <c r="C400" i="5"/>
  <c r="B400" i="5"/>
  <c r="C361" i="5"/>
  <c r="B361" i="5"/>
  <c r="C322" i="5"/>
  <c r="B322" i="5"/>
  <c r="C244" i="5"/>
  <c r="B244" i="5"/>
  <c r="C205" i="5"/>
  <c r="B205" i="5"/>
  <c r="C166" i="5"/>
  <c r="B166" i="5"/>
  <c r="C88" i="5"/>
  <c r="B88" i="5"/>
  <c r="B49" i="5"/>
  <c r="C49" i="5"/>
  <c r="G199" i="28"/>
  <c r="G189" i="28"/>
  <c r="G179" i="28"/>
  <c r="G178" i="28"/>
  <c r="G177" i="28"/>
  <c r="G176" i="28"/>
  <c r="G169" i="28"/>
  <c r="G168" i="28"/>
  <c r="G167" i="28"/>
  <c r="G166" i="28"/>
  <c r="G159" i="28"/>
  <c r="G158" i="28"/>
  <c r="G157" i="28"/>
  <c r="G156" i="28"/>
  <c r="G149" i="28"/>
  <c r="G139" i="28"/>
  <c r="G129" i="28"/>
  <c r="G128" i="28"/>
  <c r="G127" i="28"/>
  <c r="G126" i="28"/>
  <c r="G119" i="28"/>
  <c r="G118" i="28"/>
  <c r="G117" i="28"/>
  <c r="G116" i="28"/>
  <c r="G109" i="28"/>
  <c r="G108" i="28"/>
  <c r="G107" i="28"/>
  <c r="G106" i="28"/>
  <c r="G99" i="28"/>
  <c r="G89" i="28"/>
  <c r="G79" i="28"/>
  <c r="G78" i="28"/>
  <c r="G77" i="28"/>
  <c r="G76" i="28"/>
  <c r="G69" i="28"/>
  <c r="G68" i="28"/>
  <c r="G67" i="28"/>
  <c r="G66" i="28"/>
  <c r="G179" i="29"/>
  <c r="G178" i="29"/>
  <c r="G177" i="29"/>
  <c r="G176" i="29"/>
  <c r="G169" i="29"/>
  <c r="G168" i="29"/>
  <c r="G167" i="29"/>
  <c r="G166" i="29"/>
  <c r="G159" i="29"/>
  <c r="G158" i="29"/>
  <c r="G157" i="29"/>
  <c r="G156" i="29"/>
  <c r="G129" i="29"/>
  <c r="G128" i="29"/>
  <c r="G127" i="29"/>
  <c r="G126" i="29"/>
  <c r="G119" i="29"/>
  <c r="G118" i="29"/>
  <c r="G117" i="29"/>
  <c r="G116" i="29"/>
  <c r="G109" i="29"/>
  <c r="G108" i="29"/>
  <c r="G107" i="29"/>
  <c r="G106" i="29"/>
  <c r="G79" i="29"/>
  <c r="G78" i="29"/>
  <c r="G77" i="29"/>
  <c r="G76" i="29"/>
  <c r="G69" i="29"/>
  <c r="G68" i="29"/>
  <c r="G67" i="29"/>
  <c r="G66" i="29"/>
  <c r="G59" i="29"/>
  <c r="G58" i="29"/>
  <c r="G57" i="29"/>
  <c r="G56" i="29"/>
  <c r="G39" i="29"/>
  <c r="G38" i="29"/>
  <c r="G37" i="29"/>
  <c r="G36" i="29"/>
  <c r="G29" i="29"/>
  <c r="G28" i="29"/>
  <c r="G27" i="29"/>
  <c r="G26" i="29"/>
  <c r="G19" i="29"/>
  <c r="G18" i="29"/>
  <c r="G17" i="29"/>
  <c r="G16" i="29"/>
  <c r="G9" i="29"/>
  <c r="G8" i="29"/>
  <c r="G7" i="29"/>
  <c r="G6" i="29"/>
  <c r="C578" i="26"/>
  <c r="B578" i="26"/>
  <c r="C574" i="26"/>
  <c r="B574" i="26"/>
  <c r="C570" i="26"/>
  <c r="B570" i="26"/>
  <c r="C578" i="25"/>
  <c r="B578" i="25"/>
  <c r="C574" i="25"/>
  <c r="B574" i="25"/>
  <c r="C570" i="25"/>
  <c r="B570" i="25"/>
  <c r="C578" i="24"/>
  <c r="B578" i="24"/>
  <c r="C574" i="24"/>
  <c r="B574" i="24"/>
  <c r="C570" i="24"/>
  <c r="B570" i="24"/>
  <c r="C578" i="5"/>
  <c r="B578" i="5"/>
  <c r="C574" i="5"/>
  <c r="B574" i="5"/>
  <c r="C570" i="5"/>
  <c r="B570" i="5"/>
  <c r="C539" i="26"/>
  <c r="B539" i="26"/>
  <c r="C535" i="26"/>
  <c r="B535" i="26"/>
  <c r="C531" i="26"/>
  <c r="B531" i="26"/>
  <c r="C539" i="25"/>
  <c r="B539" i="25"/>
  <c r="C535" i="25"/>
  <c r="B535" i="25"/>
  <c r="C531" i="25"/>
  <c r="B531" i="25"/>
  <c r="C539" i="24"/>
  <c r="B539" i="24"/>
  <c r="C535" i="24"/>
  <c r="B535" i="24"/>
  <c r="C531" i="24"/>
  <c r="B531" i="24"/>
  <c r="C539" i="5"/>
  <c r="B539" i="5"/>
  <c r="C535" i="5"/>
  <c r="B535" i="5"/>
  <c r="C531" i="5"/>
  <c r="B531" i="5"/>
  <c r="C500" i="26"/>
  <c r="B500" i="26"/>
  <c r="C496" i="26"/>
  <c r="B496" i="26"/>
  <c r="C492" i="26"/>
  <c r="B492" i="26"/>
  <c r="C500" i="25"/>
  <c r="B500" i="25"/>
  <c r="C496" i="25"/>
  <c r="B496" i="25"/>
  <c r="C492" i="25"/>
  <c r="B492" i="25"/>
  <c r="C500" i="24"/>
  <c r="B500" i="24"/>
  <c r="C496" i="24"/>
  <c r="B496" i="24"/>
  <c r="C492" i="24"/>
  <c r="B492" i="24"/>
  <c r="C500" i="5"/>
  <c r="B500" i="5"/>
  <c r="C496" i="5"/>
  <c r="B496" i="5"/>
  <c r="C492" i="5"/>
  <c r="B492" i="5"/>
  <c r="C422" i="26"/>
  <c r="B422" i="26"/>
  <c r="C418" i="26"/>
  <c r="B418" i="26"/>
  <c r="C414" i="26"/>
  <c r="B414" i="26"/>
  <c r="C422" i="25"/>
  <c r="B422" i="25"/>
  <c r="C418" i="25"/>
  <c r="B418" i="25"/>
  <c r="C414" i="25"/>
  <c r="B414" i="25"/>
  <c r="C422" i="24"/>
  <c r="B422" i="24"/>
  <c r="C418" i="24"/>
  <c r="B418" i="24"/>
  <c r="C414" i="24"/>
  <c r="B414" i="24"/>
  <c r="C422" i="5"/>
  <c r="B422" i="5"/>
  <c r="C418" i="5"/>
  <c r="B418" i="5"/>
  <c r="C414" i="5"/>
  <c r="B414" i="5"/>
  <c r="C383" i="26"/>
  <c r="B383" i="26"/>
  <c r="C379" i="26"/>
  <c r="B379" i="26"/>
  <c r="C375" i="26"/>
  <c r="B375" i="26"/>
  <c r="C383" i="25"/>
  <c r="B383" i="25"/>
  <c r="C379" i="25"/>
  <c r="B379" i="25"/>
  <c r="C375" i="25"/>
  <c r="B375" i="25"/>
  <c r="C383" i="24"/>
  <c r="B383" i="24"/>
  <c r="C379" i="24"/>
  <c r="B379" i="24"/>
  <c r="C375" i="24"/>
  <c r="B375" i="24"/>
  <c r="C383" i="5"/>
  <c r="B383" i="5"/>
  <c r="C379" i="5"/>
  <c r="B379" i="5"/>
  <c r="C375" i="5"/>
  <c r="B375" i="5"/>
  <c r="C344" i="26"/>
  <c r="B344" i="26"/>
  <c r="C340" i="26"/>
  <c r="B340" i="26"/>
  <c r="C336" i="26"/>
  <c r="B336" i="26"/>
  <c r="C344" i="25"/>
  <c r="B344" i="25"/>
  <c r="C340" i="25"/>
  <c r="B340" i="25"/>
  <c r="C336" i="25"/>
  <c r="B336" i="25"/>
  <c r="C344" i="24"/>
  <c r="B344" i="24"/>
  <c r="C340" i="24"/>
  <c r="B340" i="24"/>
  <c r="C336" i="24"/>
  <c r="B336" i="24"/>
  <c r="C344" i="5"/>
  <c r="B344" i="5"/>
  <c r="C340" i="5"/>
  <c r="B340" i="5"/>
  <c r="C336" i="5"/>
  <c r="B336" i="5"/>
  <c r="C266" i="26"/>
  <c r="B266" i="26"/>
  <c r="C262" i="26"/>
  <c r="B262" i="26"/>
  <c r="C258" i="26"/>
  <c r="B258" i="26"/>
  <c r="C266" i="25"/>
  <c r="B266" i="25"/>
  <c r="C262" i="25"/>
  <c r="B262" i="25"/>
  <c r="C258" i="25"/>
  <c r="B258" i="25"/>
  <c r="C266" i="24"/>
  <c r="B266" i="24"/>
  <c r="C262" i="24"/>
  <c r="B262" i="24"/>
  <c r="C258" i="24"/>
  <c r="B258" i="24"/>
  <c r="C266" i="5"/>
  <c r="B266" i="5"/>
  <c r="C262" i="5"/>
  <c r="B262" i="5"/>
  <c r="C258" i="5"/>
  <c r="B258" i="5"/>
  <c r="C227" i="26"/>
  <c r="B227" i="26"/>
  <c r="C223" i="26"/>
  <c r="B223" i="26"/>
  <c r="C219" i="26"/>
  <c r="B219" i="26"/>
  <c r="C227" i="25"/>
  <c r="B227" i="25"/>
  <c r="C223" i="25"/>
  <c r="B223" i="25"/>
  <c r="C219" i="25"/>
  <c r="B219" i="25"/>
  <c r="C227" i="24"/>
  <c r="B227" i="24"/>
  <c r="C223" i="24"/>
  <c r="B223" i="24"/>
  <c r="C219" i="24"/>
  <c r="B219" i="24"/>
  <c r="C227" i="5"/>
  <c r="B227" i="5"/>
  <c r="C223" i="5"/>
  <c r="B223" i="5"/>
  <c r="C219" i="5"/>
  <c r="B219" i="5"/>
  <c r="C188" i="26"/>
  <c r="B188" i="26"/>
  <c r="B184" i="26"/>
  <c r="C180" i="26"/>
  <c r="B180" i="26"/>
  <c r="C188" i="25"/>
  <c r="B188" i="25"/>
  <c r="B184" i="25"/>
  <c r="C180" i="25"/>
  <c r="B180" i="25"/>
  <c r="C188" i="24"/>
  <c r="B188" i="24"/>
  <c r="B184" i="24"/>
  <c r="C180" i="24"/>
  <c r="B180" i="24"/>
  <c r="C188" i="5"/>
  <c r="B188" i="5"/>
  <c r="B184" i="5"/>
  <c r="C180" i="5"/>
  <c r="B180" i="5"/>
  <c r="C110" i="26"/>
  <c r="B110" i="26"/>
  <c r="C106" i="26"/>
  <c r="B106" i="26"/>
  <c r="C102" i="26"/>
  <c r="B102" i="26"/>
  <c r="C110" i="25"/>
  <c r="B110" i="25"/>
  <c r="C106" i="25"/>
  <c r="B106" i="25"/>
  <c r="C102" i="25"/>
  <c r="B102" i="25"/>
  <c r="C110" i="24"/>
  <c r="B110" i="24"/>
  <c r="C106" i="24"/>
  <c r="B106" i="24"/>
  <c r="C102" i="24"/>
  <c r="B102" i="24"/>
  <c r="C110" i="5"/>
  <c r="B110" i="5"/>
  <c r="C106" i="5"/>
  <c r="B106" i="5"/>
  <c r="C102" i="5"/>
  <c r="B102" i="5"/>
  <c r="C71" i="26"/>
  <c r="B71" i="26"/>
  <c r="C67" i="26"/>
  <c r="B67" i="26"/>
  <c r="C63" i="26"/>
  <c r="B63" i="26"/>
  <c r="C71" i="25"/>
  <c r="B71" i="25"/>
  <c r="C67" i="25"/>
  <c r="B67" i="25"/>
  <c r="C63" i="25"/>
  <c r="B63" i="25"/>
  <c r="C71" i="24"/>
  <c r="B71" i="24"/>
  <c r="C67" i="24"/>
  <c r="B67" i="24"/>
  <c r="C63" i="24"/>
  <c r="B63" i="24"/>
  <c r="C71" i="5"/>
  <c r="B71" i="5"/>
  <c r="C67" i="5"/>
  <c r="B67" i="5"/>
  <c r="C63" i="5"/>
  <c r="B63" i="5"/>
  <c r="C31" i="26"/>
  <c r="B31" i="26"/>
  <c r="C27" i="26"/>
  <c r="B27" i="26"/>
  <c r="C23" i="26"/>
  <c r="B23" i="26"/>
  <c r="C31" i="25"/>
  <c r="B31" i="25"/>
  <c r="C27" i="25"/>
  <c r="B27" i="25"/>
  <c r="C23" i="25"/>
  <c r="B23" i="25"/>
  <c r="C31" i="24"/>
  <c r="B31" i="24"/>
  <c r="C27" i="24"/>
  <c r="B27" i="24"/>
  <c r="C23" i="24"/>
  <c r="B23" i="24"/>
  <c r="C31" i="5"/>
  <c r="B31" i="5"/>
  <c r="C27" i="5"/>
  <c r="B27" i="5"/>
  <c r="C23" i="5"/>
  <c r="B23" i="5"/>
  <c r="E179" i="13"/>
  <c r="E178" i="13"/>
  <c r="E169" i="13"/>
  <c r="E167" i="13"/>
  <c r="E119" i="13"/>
  <c r="E109" i="13"/>
  <c r="D200" i="29"/>
  <c r="D200" i="28"/>
  <c r="D200" i="13"/>
  <c r="D190" i="29"/>
  <c r="D190" i="28"/>
  <c r="D190" i="13"/>
  <c r="D180" i="29"/>
  <c r="D180" i="28"/>
  <c r="D180" i="13"/>
  <c r="D170" i="29"/>
  <c r="D170" i="28"/>
  <c r="D170" i="13"/>
  <c r="D160" i="29"/>
  <c r="D160" i="28"/>
  <c r="D160" i="13"/>
  <c r="D150" i="29"/>
  <c r="D150" i="28"/>
  <c r="D150" i="13"/>
  <c r="D140" i="29"/>
  <c r="D140" i="28"/>
  <c r="D140" i="13"/>
  <c r="D130" i="29"/>
  <c r="D130" i="28"/>
  <c r="D130" i="13"/>
  <c r="D120" i="29"/>
  <c r="D120" i="28"/>
  <c r="D120" i="13"/>
  <c r="D110" i="29"/>
  <c r="D110" i="28"/>
  <c r="D110" i="13"/>
  <c r="D100" i="29"/>
  <c r="D100" i="28"/>
  <c r="D100" i="13"/>
  <c r="D90" i="29"/>
  <c r="D90" i="28"/>
  <c r="D90" i="13"/>
  <c r="D80" i="29"/>
  <c r="D80" i="28"/>
  <c r="D80" i="13"/>
  <c r="D70" i="29"/>
  <c r="D70" i="28"/>
  <c r="D70" i="13"/>
  <c r="D60" i="29"/>
  <c r="D60" i="28"/>
  <c r="D60" i="13"/>
  <c r="D50" i="29"/>
  <c r="D50" i="28"/>
  <c r="D50" i="13"/>
  <c r="D40" i="29"/>
  <c r="D40" i="28"/>
  <c r="D40" i="13"/>
  <c r="D20" i="29"/>
  <c r="D20" i="28"/>
  <c r="D20" i="13"/>
  <c r="EG157" i="18" l="1"/>
  <c r="EG153" i="18"/>
  <c r="EG151" i="3"/>
  <c r="EG156" i="18"/>
  <c r="AN155" i="3"/>
  <c r="EB155" i="3" s="1"/>
  <c r="DW155" i="3"/>
  <c r="AN152" i="3"/>
  <c r="EB152" i="3" s="1"/>
  <c r="DW152" i="3"/>
  <c r="AN153" i="18"/>
  <c r="EB153" i="18" s="1"/>
  <c r="DW153" i="18"/>
  <c r="AN152" i="18"/>
  <c r="EB152" i="18" s="1"/>
  <c r="DW152" i="18"/>
  <c r="AN153" i="3"/>
  <c r="EB153" i="3" s="1"/>
  <c r="DW153" i="3"/>
  <c r="AN151" i="18"/>
  <c r="EB151" i="18" s="1"/>
  <c r="DW151" i="18"/>
  <c r="AN156" i="3"/>
  <c r="EB156" i="3" s="1"/>
  <c r="DW156" i="3"/>
  <c r="AN154" i="18"/>
  <c r="EB154" i="18" s="1"/>
  <c r="DW154" i="18"/>
  <c r="AN149" i="18"/>
  <c r="EB149" i="18" s="1"/>
  <c r="DW149" i="18"/>
  <c r="AN150" i="18"/>
  <c r="EB150" i="18" s="1"/>
  <c r="DW150" i="18"/>
  <c r="AN155" i="18"/>
  <c r="EB155" i="18" s="1"/>
  <c r="DW155" i="18"/>
  <c r="AN157" i="3"/>
  <c r="EB157" i="3" s="1"/>
  <c r="DW157" i="3"/>
  <c r="AN151" i="3"/>
  <c r="EB151" i="3" s="1"/>
  <c r="DW151" i="3"/>
  <c r="AN150" i="3"/>
  <c r="EB150" i="3" s="1"/>
  <c r="DW150" i="3"/>
  <c r="AN156" i="18"/>
  <c r="EB156" i="18" s="1"/>
  <c r="DW156" i="18"/>
  <c r="AN154" i="3"/>
  <c r="EB154" i="3" s="1"/>
  <c r="DW154" i="3"/>
  <c r="AN149" i="3"/>
  <c r="EB149" i="3" s="1"/>
  <c r="DW149" i="3"/>
  <c r="AN157" i="18"/>
  <c r="EB157" i="18" s="1"/>
  <c r="DW157" i="18"/>
  <c r="E57" i="27"/>
  <c r="D96" i="27"/>
  <c r="G147" i="30"/>
  <c r="F197" i="30"/>
  <c r="G196" i="30"/>
  <c r="D174" i="5"/>
  <c r="E135" i="5"/>
  <c r="G148" i="30"/>
  <c r="F198" i="30"/>
  <c r="E96" i="26"/>
  <c r="D135" i="26"/>
  <c r="F199" i="30"/>
  <c r="G149" i="30"/>
  <c r="D135" i="25"/>
  <c r="E96" i="25"/>
  <c r="E96" i="27" s="1"/>
  <c r="E96" i="24"/>
  <c r="D135" i="24"/>
  <c r="F150" i="30"/>
  <c r="I68" i="30"/>
  <c r="U60" i="30"/>
  <c r="N29" i="30"/>
  <c r="Q29" i="30"/>
  <c r="T29" i="30"/>
  <c r="N28" i="30"/>
  <c r="Q28" i="30"/>
  <c r="T28" i="30"/>
  <c r="V60" i="30"/>
  <c r="U89" i="30"/>
  <c r="H67" i="30"/>
  <c r="B408" i="27"/>
  <c r="B447" i="5"/>
  <c r="B603" i="5" s="1"/>
  <c r="B603" i="27" s="1"/>
  <c r="C330" i="27"/>
  <c r="C369" i="26"/>
  <c r="U88" i="30"/>
  <c r="X17" i="30"/>
  <c r="G167" i="13"/>
  <c r="G107" i="13"/>
  <c r="E107" i="13"/>
  <c r="G117" i="13"/>
  <c r="E117" i="13"/>
  <c r="G127" i="13"/>
  <c r="E127" i="13"/>
  <c r="G129" i="13"/>
  <c r="E129" i="13"/>
  <c r="G157" i="13"/>
  <c r="E157" i="13"/>
  <c r="G159" i="13"/>
  <c r="E159" i="13"/>
  <c r="G177" i="13"/>
  <c r="E177" i="13"/>
  <c r="G169" i="13"/>
  <c r="J27" i="30"/>
  <c r="K27" i="30" s="1"/>
  <c r="G109" i="13"/>
  <c r="G178" i="13"/>
  <c r="G106" i="13"/>
  <c r="E106" i="13"/>
  <c r="G108" i="13"/>
  <c r="E108" i="13"/>
  <c r="G116" i="13"/>
  <c r="E116" i="13"/>
  <c r="G118" i="13"/>
  <c r="E118" i="13"/>
  <c r="G126" i="13"/>
  <c r="E126" i="13"/>
  <c r="G128" i="13"/>
  <c r="E128" i="13"/>
  <c r="G156" i="13"/>
  <c r="E156" i="13"/>
  <c r="G158" i="13"/>
  <c r="E158" i="13"/>
  <c r="G166" i="13"/>
  <c r="E166" i="13"/>
  <c r="G168" i="13"/>
  <c r="E168" i="13"/>
  <c r="G176" i="13"/>
  <c r="E176" i="13"/>
  <c r="G119" i="13"/>
  <c r="G179" i="13"/>
  <c r="X16" i="30"/>
  <c r="J26" i="30"/>
  <c r="W20" i="30"/>
  <c r="V77" i="30"/>
  <c r="I77" i="30"/>
  <c r="V76" i="30"/>
  <c r="I76" i="30"/>
  <c r="V69" i="30"/>
  <c r="I69" i="30"/>
  <c r="H77" i="30"/>
  <c r="H87" i="30" s="1"/>
  <c r="H97" i="30" s="1"/>
  <c r="U77" i="30"/>
  <c r="U76" i="30"/>
  <c r="U70" i="30"/>
  <c r="H76" i="30"/>
  <c r="H86" i="30" s="1"/>
  <c r="H96" i="30" s="1"/>
  <c r="V78" i="30"/>
  <c r="I78" i="30"/>
  <c r="C184" i="5"/>
  <c r="C184" i="24"/>
  <c r="C184" i="25"/>
  <c r="C184" i="26"/>
  <c r="D10" i="13"/>
  <c r="D10" i="29"/>
  <c r="D174" i="24" l="1"/>
  <c r="E135" i="24"/>
  <c r="F135" i="24" s="1"/>
  <c r="D135" i="27"/>
  <c r="G197" i="30"/>
  <c r="G199" i="30"/>
  <c r="G198" i="30"/>
  <c r="F135" i="5"/>
  <c r="D213" i="5"/>
  <c r="E174" i="5"/>
  <c r="D174" i="25"/>
  <c r="E135" i="25"/>
  <c r="F135" i="25" s="1"/>
  <c r="E135" i="26"/>
  <c r="F135" i="26" s="1"/>
  <c r="D174" i="26"/>
  <c r="F200" i="30"/>
  <c r="W29" i="30"/>
  <c r="W28" i="30"/>
  <c r="V70" i="30"/>
  <c r="U99" i="30"/>
  <c r="B447" i="27"/>
  <c r="B486" i="5"/>
  <c r="C369" i="27"/>
  <c r="C408" i="26"/>
  <c r="U87" i="30"/>
  <c r="X20" i="30"/>
  <c r="U98" i="30"/>
  <c r="T27" i="30"/>
  <c r="N27" i="30"/>
  <c r="Q27" i="30"/>
  <c r="K26" i="30"/>
  <c r="J30" i="30"/>
  <c r="V86" i="30"/>
  <c r="I79" i="30"/>
  <c r="V79" i="30"/>
  <c r="I88" i="30"/>
  <c r="I98" i="30" s="1"/>
  <c r="V88" i="30"/>
  <c r="I87" i="30"/>
  <c r="I97" i="30" s="1"/>
  <c r="U86" i="30"/>
  <c r="U80" i="30"/>
  <c r="I86" i="30"/>
  <c r="I96" i="30" s="1"/>
  <c r="V87" i="30"/>
  <c r="F187" i="29"/>
  <c r="F188" i="29"/>
  <c r="F189" i="29"/>
  <c r="F186" i="29"/>
  <c r="F137" i="29"/>
  <c r="F138" i="29"/>
  <c r="F139" i="29"/>
  <c r="F136" i="29"/>
  <c r="F87" i="29"/>
  <c r="F88" i="29"/>
  <c r="F89" i="29"/>
  <c r="F86" i="29"/>
  <c r="F47" i="29"/>
  <c r="F97" i="29" s="1"/>
  <c r="F147" i="29" s="1"/>
  <c r="F48" i="29"/>
  <c r="F49" i="29"/>
  <c r="F46" i="29"/>
  <c r="F180" i="29"/>
  <c r="F170" i="29"/>
  <c r="F160" i="29"/>
  <c r="F130" i="29"/>
  <c r="F120" i="29"/>
  <c r="F110" i="29"/>
  <c r="F80" i="29"/>
  <c r="F70" i="29"/>
  <c r="F60" i="29"/>
  <c r="F40" i="29"/>
  <c r="F30" i="29"/>
  <c r="F20" i="29"/>
  <c r="F135" i="27" l="1"/>
  <c r="D174" i="27"/>
  <c r="E213" i="5"/>
  <c r="D252" i="5"/>
  <c r="E174" i="25"/>
  <c r="D213" i="25"/>
  <c r="E174" i="26"/>
  <c r="D213" i="26"/>
  <c r="E135" i="27"/>
  <c r="D213" i="24"/>
  <c r="E174" i="24"/>
  <c r="X29" i="30"/>
  <c r="J39" i="30"/>
  <c r="J38" i="30"/>
  <c r="X28" i="30"/>
  <c r="V80" i="30"/>
  <c r="H109" i="30"/>
  <c r="U109" i="30"/>
  <c r="B486" i="27"/>
  <c r="B525" i="5"/>
  <c r="C408" i="27"/>
  <c r="C447" i="26"/>
  <c r="C603" i="26" s="1"/>
  <c r="C603" i="27" s="1"/>
  <c r="W27" i="30"/>
  <c r="J37" i="30" s="1"/>
  <c r="H108" i="30"/>
  <c r="U108" i="30"/>
  <c r="U97" i="30"/>
  <c r="F190" i="29"/>
  <c r="T26" i="30"/>
  <c r="N26" i="30"/>
  <c r="Q26" i="30"/>
  <c r="V96" i="30"/>
  <c r="V97" i="30"/>
  <c r="V98" i="30"/>
  <c r="U90" i="30"/>
  <c r="U96" i="30"/>
  <c r="V89" i="30"/>
  <c r="I89" i="30"/>
  <c r="I99" i="30" s="1"/>
  <c r="F140" i="29"/>
  <c r="F99" i="29"/>
  <c r="F149" i="29" s="1"/>
  <c r="F199" i="29" s="1"/>
  <c r="F98" i="29"/>
  <c r="F96" i="29"/>
  <c r="F146" i="29" s="1"/>
  <c r="F50" i="29"/>
  <c r="F197" i="29"/>
  <c r="F90" i="29"/>
  <c r="D213" i="27" l="1"/>
  <c r="E213" i="26"/>
  <c r="D252" i="26"/>
  <c r="D252" i="24"/>
  <c r="E213" i="24"/>
  <c r="E213" i="25"/>
  <c r="D252" i="25"/>
  <c r="D291" i="5"/>
  <c r="E252" i="5"/>
  <c r="E174" i="27"/>
  <c r="J49" i="30"/>
  <c r="K39" i="30"/>
  <c r="K38" i="30"/>
  <c r="J48" i="30"/>
  <c r="U119" i="30"/>
  <c r="H119" i="30"/>
  <c r="B525" i="27"/>
  <c r="B564" i="5"/>
  <c r="B564" i="27" s="1"/>
  <c r="C447" i="27"/>
  <c r="C486" i="26"/>
  <c r="T30" i="30"/>
  <c r="H107" i="30"/>
  <c r="U107" i="30"/>
  <c r="H118" i="30"/>
  <c r="U118" i="30"/>
  <c r="X27" i="30"/>
  <c r="Q30" i="30"/>
  <c r="K37" i="30"/>
  <c r="J47" i="30"/>
  <c r="W26" i="30"/>
  <c r="N30" i="30"/>
  <c r="V99" i="30"/>
  <c r="V107" i="30"/>
  <c r="I107" i="30"/>
  <c r="U106" i="30"/>
  <c r="U100" i="30"/>
  <c r="H106" i="30"/>
  <c r="V106" i="30"/>
  <c r="I106" i="30"/>
  <c r="I108" i="30"/>
  <c r="V108" i="30"/>
  <c r="V90" i="30"/>
  <c r="F100" i="29"/>
  <c r="F148" i="29"/>
  <c r="F198" i="29" s="1"/>
  <c r="F196" i="29"/>
  <c r="E213" i="27" l="1"/>
  <c r="D330" i="5"/>
  <c r="E291" i="5"/>
  <c r="E252" i="24"/>
  <c r="D291" i="24"/>
  <c r="D291" i="25"/>
  <c r="E252" i="25"/>
  <c r="D252" i="27"/>
  <c r="E252" i="26"/>
  <c r="D291" i="26"/>
  <c r="T39" i="30"/>
  <c r="Q39" i="30"/>
  <c r="N39" i="30"/>
  <c r="K49" i="30"/>
  <c r="T38" i="30"/>
  <c r="Q38" i="30"/>
  <c r="N38" i="30"/>
  <c r="K48" i="30"/>
  <c r="V100" i="30"/>
  <c r="H129" i="30"/>
  <c r="H139" i="30" s="1"/>
  <c r="H149" i="30" s="1"/>
  <c r="U129" i="30"/>
  <c r="C486" i="27"/>
  <c r="C525" i="26"/>
  <c r="U128" i="30"/>
  <c r="H128" i="30"/>
  <c r="H138" i="30" s="1"/>
  <c r="H148" i="30" s="1"/>
  <c r="H117" i="30"/>
  <c r="U117" i="30"/>
  <c r="T37" i="30"/>
  <c r="K47" i="30"/>
  <c r="Q37" i="30"/>
  <c r="N37" i="30"/>
  <c r="X26" i="30"/>
  <c r="J36" i="30"/>
  <c r="W30" i="30"/>
  <c r="U110" i="30"/>
  <c r="U116" i="30"/>
  <c r="H116" i="30"/>
  <c r="V118" i="30"/>
  <c r="I118" i="30"/>
  <c r="I117" i="30"/>
  <c r="V117" i="30"/>
  <c r="V109" i="30"/>
  <c r="I109" i="30"/>
  <c r="V116" i="30"/>
  <c r="I116" i="30"/>
  <c r="F200" i="29"/>
  <c r="F150" i="29"/>
  <c r="L46" i="28"/>
  <c r="B49" i="28"/>
  <c r="C49" i="28"/>
  <c r="E252" i="27" l="1"/>
  <c r="D330" i="24"/>
  <c r="E291" i="24"/>
  <c r="D369" i="5"/>
  <c r="E330" i="5"/>
  <c r="D291" i="27"/>
  <c r="D330" i="26"/>
  <c r="E291" i="26"/>
  <c r="E291" i="25"/>
  <c r="D330" i="25"/>
  <c r="E49" i="28"/>
  <c r="N49" i="30"/>
  <c r="W39" i="30"/>
  <c r="Q49" i="30"/>
  <c r="T49" i="30"/>
  <c r="W38" i="30"/>
  <c r="N48" i="30"/>
  <c r="Q48" i="30"/>
  <c r="T48" i="30"/>
  <c r="U139" i="30"/>
  <c r="C525" i="27"/>
  <c r="C564" i="26"/>
  <c r="C564" i="27" s="1"/>
  <c r="X30" i="30"/>
  <c r="T47" i="30"/>
  <c r="H127" i="30"/>
  <c r="H137" i="30" s="1"/>
  <c r="H147" i="30" s="1"/>
  <c r="U127" i="30"/>
  <c r="U138" i="30"/>
  <c r="Q47" i="30"/>
  <c r="N47" i="30"/>
  <c r="W37" i="30"/>
  <c r="K36" i="30"/>
  <c r="J46" i="30"/>
  <c r="J50" i="30" s="1"/>
  <c r="J40" i="30"/>
  <c r="V127" i="30"/>
  <c r="I127" i="30"/>
  <c r="I119" i="30"/>
  <c r="V119" i="30"/>
  <c r="V110" i="30"/>
  <c r="I126" i="30"/>
  <c r="V126" i="30"/>
  <c r="H126" i="30"/>
  <c r="H136" i="30" s="1"/>
  <c r="H146" i="30" s="1"/>
  <c r="U126" i="30"/>
  <c r="U120" i="30"/>
  <c r="I128" i="30"/>
  <c r="V128" i="30"/>
  <c r="E6" i="13"/>
  <c r="E7" i="13"/>
  <c r="E8" i="13"/>
  <c r="E9" i="13"/>
  <c r="D369" i="25" l="1"/>
  <c r="E330" i="25"/>
  <c r="D330" i="27"/>
  <c r="D369" i="24"/>
  <c r="E330" i="24"/>
  <c r="E291" i="27"/>
  <c r="D369" i="26"/>
  <c r="E330" i="26"/>
  <c r="E330" i="27" s="1"/>
  <c r="D408" i="5"/>
  <c r="E369" i="5"/>
  <c r="W49" i="30"/>
  <c r="X39" i="30"/>
  <c r="X38" i="30"/>
  <c r="W48" i="30"/>
  <c r="V120" i="30"/>
  <c r="U149" i="30"/>
  <c r="U148" i="30"/>
  <c r="U137" i="30"/>
  <c r="X37" i="30"/>
  <c r="W47" i="30"/>
  <c r="K46" i="30"/>
  <c r="T36" i="30"/>
  <c r="N36" i="30"/>
  <c r="Q36" i="30"/>
  <c r="U130" i="30"/>
  <c r="U136" i="30"/>
  <c r="V138" i="30"/>
  <c r="V136" i="30"/>
  <c r="I137" i="30"/>
  <c r="I147" i="30" s="1"/>
  <c r="I138" i="30"/>
  <c r="I148" i="30" s="1"/>
  <c r="V137" i="30"/>
  <c r="I136" i="30"/>
  <c r="I146" i="30" s="1"/>
  <c r="I129" i="30"/>
  <c r="V129" i="30"/>
  <c r="C7" i="26"/>
  <c r="C475" i="26"/>
  <c r="C358" i="26"/>
  <c r="C319" i="26"/>
  <c r="C241" i="26"/>
  <c r="C202" i="26"/>
  <c r="C124" i="26"/>
  <c r="C85" i="26"/>
  <c r="C397" i="26"/>
  <c r="C553" i="26"/>
  <c r="C163" i="26"/>
  <c r="C280" i="26"/>
  <c r="C592" i="26"/>
  <c r="C436" i="26"/>
  <c r="C46" i="26"/>
  <c r="C514" i="26"/>
  <c r="C592" i="5"/>
  <c r="C553" i="5"/>
  <c r="C7" i="5"/>
  <c r="C163" i="5"/>
  <c r="C46" i="5"/>
  <c r="C358" i="5"/>
  <c r="C319" i="5"/>
  <c r="C241" i="5"/>
  <c r="C202" i="5"/>
  <c r="C124" i="5"/>
  <c r="C85" i="5"/>
  <c r="C436" i="5"/>
  <c r="C475" i="5"/>
  <c r="C397" i="5"/>
  <c r="C280" i="5"/>
  <c r="C514" i="5"/>
  <c r="B592" i="26"/>
  <c r="B553" i="26"/>
  <c r="B514" i="26"/>
  <c r="B475" i="26"/>
  <c r="B280" i="26"/>
  <c r="B241" i="26"/>
  <c r="B202" i="26"/>
  <c r="B163" i="26"/>
  <c r="B436" i="26"/>
  <c r="B319" i="26"/>
  <c r="B85" i="26"/>
  <c r="B397" i="26"/>
  <c r="B46" i="26"/>
  <c r="B7" i="26"/>
  <c r="B124" i="26"/>
  <c r="B358" i="26"/>
  <c r="B592" i="5"/>
  <c r="B553" i="5"/>
  <c r="B514" i="5"/>
  <c r="B475" i="5"/>
  <c r="B436" i="5"/>
  <c r="B397" i="5"/>
  <c r="B358" i="5"/>
  <c r="B319" i="5"/>
  <c r="B124" i="5"/>
  <c r="B85" i="5"/>
  <c r="B46" i="5"/>
  <c r="B7" i="5"/>
  <c r="B202" i="5"/>
  <c r="B280" i="5"/>
  <c r="B163" i="5"/>
  <c r="B241" i="5"/>
  <c r="C553" i="25"/>
  <c r="C514" i="25"/>
  <c r="C436" i="25"/>
  <c r="C397" i="25"/>
  <c r="C280" i="25"/>
  <c r="C592" i="25"/>
  <c r="C319" i="25"/>
  <c r="C202" i="25"/>
  <c r="C46" i="25"/>
  <c r="C85" i="25"/>
  <c r="C7" i="25"/>
  <c r="C163" i="25"/>
  <c r="C358" i="25"/>
  <c r="C124" i="25"/>
  <c r="C475" i="25"/>
  <c r="C241" i="25"/>
  <c r="B592" i="25"/>
  <c r="B553" i="25"/>
  <c r="B514" i="25"/>
  <c r="B475" i="25"/>
  <c r="B280" i="25"/>
  <c r="B241" i="25"/>
  <c r="B202" i="25"/>
  <c r="B163" i="25"/>
  <c r="B397" i="25"/>
  <c r="B46" i="25"/>
  <c r="B358" i="25"/>
  <c r="B124" i="25"/>
  <c r="B7" i="25"/>
  <c r="B436" i="25"/>
  <c r="B319" i="25"/>
  <c r="B85" i="25"/>
  <c r="C163" i="24"/>
  <c r="C46" i="24"/>
  <c r="C7" i="24"/>
  <c r="C319" i="24"/>
  <c r="C202" i="24"/>
  <c r="C85" i="24"/>
  <c r="C514" i="24"/>
  <c r="C475" i="24"/>
  <c r="C397" i="24"/>
  <c r="C358" i="24"/>
  <c r="C280" i="24"/>
  <c r="C241" i="24"/>
  <c r="C124" i="24"/>
  <c r="C553" i="24"/>
  <c r="C436" i="24"/>
  <c r="C592" i="24"/>
  <c r="B592" i="24"/>
  <c r="B553" i="24"/>
  <c r="B514" i="24"/>
  <c r="B475" i="24"/>
  <c r="B280" i="24"/>
  <c r="B241" i="24"/>
  <c r="B202" i="24"/>
  <c r="B163" i="24"/>
  <c r="B358" i="24"/>
  <c r="B124" i="24"/>
  <c r="B7" i="24"/>
  <c r="B436" i="24"/>
  <c r="B319" i="24"/>
  <c r="B85" i="24"/>
  <c r="B46" i="24"/>
  <c r="B397" i="24"/>
  <c r="C562" i="26"/>
  <c r="B562" i="26"/>
  <c r="C523" i="26"/>
  <c r="B523" i="26"/>
  <c r="C484" i="26"/>
  <c r="B484" i="26"/>
  <c r="C406" i="26"/>
  <c r="B406" i="26"/>
  <c r="C367" i="26"/>
  <c r="B367" i="26"/>
  <c r="C328" i="26"/>
  <c r="B328" i="26"/>
  <c r="C250" i="26"/>
  <c r="B250" i="26"/>
  <c r="C211" i="26"/>
  <c r="B211" i="26"/>
  <c r="C172" i="26"/>
  <c r="B172" i="26"/>
  <c r="C94" i="26"/>
  <c r="B94" i="26"/>
  <c r="C55" i="26"/>
  <c r="B55" i="26"/>
  <c r="D15" i="26"/>
  <c r="D54" i="26" s="1"/>
  <c r="C15" i="26"/>
  <c r="C54" i="26" s="1"/>
  <c r="B54" i="26"/>
  <c r="C562" i="25"/>
  <c r="B562" i="25"/>
  <c r="C523" i="25"/>
  <c r="B523" i="25"/>
  <c r="C484" i="25"/>
  <c r="B484" i="25"/>
  <c r="C406" i="25"/>
  <c r="B406" i="25"/>
  <c r="C367" i="25"/>
  <c r="B367" i="25"/>
  <c r="C328" i="25"/>
  <c r="B328" i="25"/>
  <c r="C250" i="25"/>
  <c r="B250" i="25"/>
  <c r="C211" i="25"/>
  <c r="B211" i="25"/>
  <c r="C172" i="25"/>
  <c r="B172" i="25"/>
  <c r="C94" i="25"/>
  <c r="B94" i="25"/>
  <c r="C55" i="25"/>
  <c r="B55" i="25"/>
  <c r="D15" i="25"/>
  <c r="D54" i="25" s="1"/>
  <c r="C15" i="25"/>
  <c r="C54" i="25" s="1"/>
  <c r="B54" i="25"/>
  <c r="B93" i="25" s="1"/>
  <c r="C562" i="24"/>
  <c r="B562" i="24"/>
  <c r="C523" i="24"/>
  <c r="B523" i="24"/>
  <c r="C484" i="24"/>
  <c r="B484" i="24"/>
  <c r="C406" i="24"/>
  <c r="B406" i="24"/>
  <c r="C367" i="24"/>
  <c r="B367" i="24"/>
  <c r="C328" i="24"/>
  <c r="B328" i="24"/>
  <c r="C250" i="24"/>
  <c r="B250" i="24"/>
  <c r="C211" i="24"/>
  <c r="B211" i="24"/>
  <c r="C172" i="24"/>
  <c r="B172" i="24"/>
  <c r="C94" i="24"/>
  <c r="B94" i="24"/>
  <c r="C55" i="24"/>
  <c r="B55" i="24"/>
  <c r="D15" i="24"/>
  <c r="D54" i="24" s="1"/>
  <c r="C15" i="24"/>
  <c r="C54" i="24" s="1"/>
  <c r="C93" i="24" s="1"/>
  <c r="B54" i="24"/>
  <c r="C562" i="5"/>
  <c r="B562" i="5"/>
  <c r="C523" i="5"/>
  <c r="B523" i="5"/>
  <c r="B484" i="5"/>
  <c r="C484" i="5"/>
  <c r="C406" i="5"/>
  <c r="B406" i="5"/>
  <c r="C367" i="5"/>
  <c r="B367" i="5"/>
  <c r="B328" i="5"/>
  <c r="C328" i="5"/>
  <c r="C94" i="5"/>
  <c r="B172" i="5"/>
  <c r="C172" i="5"/>
  <c r="C211" i="5"/>
  <c r="B211" i="5"/>
  <c r="B250" i="5"/>
  <c r="C250" i="5"/>
  <c r="C55" i="5"/>
  <c r="B55" i="5"/>
  <c r="D15" i="5"/>
  <c r="D54" i="5" s="1"/>
  <c r="C15" i="5"/>
  <c r="C54" i="5" s="1"/>
  <c r="B54" i="5"/>
  <c r="B93" i="5" s="1"/>
  <c r="B132" i="5" s="1"/>
  <c r="E601" i="27"/>
  <c r="F600" i="27"/>
  <c r="E562" i="27"/>
  <c r="F561" i="27"/>
  <c r="E523" i="27"/>
  <c r="F522" i="27"/>
  <c r="E484" i="27"/>
  <c r="F483" i="27"/>
  <c r="E445" i="27"/>
  <c r="F444" i="27"/>
  <c r="E406" i="27"/>
  <c r="F405" i="27"/>
  <c r="E367" i="27"/>
  <c r="F366" i="27"/>
  <c r="E328" i="27"/>
  <c r="F327" i="27"/>
  <c r="E289" i="27"/>
  <c r="F288" i="27"/>
  <c r="E250" i="27"/>
  <c r="F249" i="27"/>
  <c r="E211" i="27"/>
  <c r="F210" i="27"/>
  <c r="E172" i="27"/>
  <c r="F171" i="27"/>
  <c r="E94" i="27"/>
  <c r="F93" i="27"/>
  <c r="E55" i="27"/>
  <c r="F54" i="27"/>
  <c r="E15" i="27"/>
  <c r="D408" i="24" l="1"/>
  <c r="E369" i="24"/>
  <c r="D369" i="27"/>
  <c r="D408" i="26"/>
  <c r="E369" i="26"/>
  <c r="D447" i="5"/>
  <c r="E408" i="5"/>
  <c r="D408" i="25"/>
  <c r="D408" i="27" s="1"/>
  <c r="E369" i="25"/>
  <c r="X49" i="30"/>
  <c r="J59" i="30"/>
  <c r="K59" i="30" s="1"/>
  <c r="J58" i="30"/>
  <c r="K58" i="30" s="1"/>
  <c r="X48" i="30"/>
  <c r="H159" i="30"/>
  <c r="U159" i="30"/>
  <c r="B601" i="5"/>
  <c r="H158" i="30"/>
  <c r="U158" i="30"/>
  <c r="U147" i="30"/>
  <c r="X47" i="30"/>
  <c r="J57" i="30"/>
  <c r="K57" i="30" s="1"/>
  <c r="Q46" i="30"/>
  <c r="Q40" i="30"/>
  <c r="N40" i="30"/>
  <c r="W36" i="30"/>
  <c r="N46" i="30"/>
  <c r="T46" i="30"/>
  <c r="T40" i="30"/>
  <c r="V147" i="30"/>
  <c r="U146" i="30"/>
  <c r="U140" i="30"/>
  <c r="V139" i="30"/>
  <c r="V146" i="30"/>
  <c r="I139" i="30"/>
  <c r="I149" i="30" s="1"/>
  <c r="V130" i="30"/>
  <c r="V148" i="30"/>
  <c r="B93" i="24"/>
  <c r="B132" i="24" s="1"/>
  <c r="B171" i="24" s="1"/>
  <c r="B210" i="24" s="1"/>
  <c r="B249" i="24" s="1"/>
  <c r="B288" i="24" s="1"/>
  <c r="B327" i="24" s="1"/>
  <c r="B366" i="24" s="1"/>
  <c r="B405" i="24" s="1"/>
  <c r="B444" i="24" s="1"/>
  <c r="C93" i="5"/>
  <c r="E54" i="26"/>
  <c r="C445" i="5"/>
  <c r="E54" i="5"/>
  <c r="E54" i="24"/>
  <c r="C93" i="25"/>
  <c r="C132" i="25" s="1"/>
  <c r="C171" i="25" s="1"/>
  <c r="C210" i="25" s="1"/>
  <c r="C249" i="25" s="1"/>
  <c r="C288" i="25" s="1"/>
  <c r="C327" i="25" s="1"/>
  <c r="C366" i="25" s="1"/>
  <c r="C405" i="25" s="1"/>
  <c r="C444" i="25" s="1"/>
  <c r="B93" i="26"/>
  <c r="B132" i="26" s="1"/>
  <c r="B171" i="26" s="1"/>
  <c r="B210" i="26" s="1"/>
  <c r="B249" i="26" s="1"/>
  <c r="B288" i="26" s="1"/>
  <c r="B327" i="26" s="1"/>
  <c r="B366" i="26" s="1"/>
  <c r="B405" i="26" s="1"/>
  <c r="B444" i="26" s="1"/>
  <c r="C601" i="26"/>
  <c r="E54" i="25"/>
  <c r="C93" i="26"/>
  <c r="C132" i="26" s="1"/>
  <c r="C171" i="26" s="1"/>
  <c r="C210" i="26" s="1"/>
  <c r="C249" i="26" s="1"/>
  <c r="C288" i="26" s="1"/>
  <c r="C327" i="26" s="1"/>
  <c r="C366" i="26" s="1"/>
  <c r="C405" i="26" s="1"/>
  <c r="C444" i="26" s="1"/>
  <c r="F15" i="26"/>
  <c r="B289" i="5"/>
  <c r="B289" i="24"/>
  <c r="C289" i="24"/>
  <c r="F15" i="25"/>
  <c r="C289" i="5"/>
  <c r="B445" i="5"/>
  <c r="C601" i="5"/>
  <c r="B94" i="27"/>
  <c r="B601" i="24"/>
  <c r="B289" i="26"/>
  <c r="C328" i="27"/>
  <c r="C601" i="24"/>
  <c r="F15" i="24"/>
  <c r="D15" i="27"/>
  <c r="B601" i="26"/>
  <c r="C445" i="26"/>
  <c r="B406" i="27"/>
  <c r="B445" i="26"/>
  <c r="C289" i="26"/>
  <c r="C250" i="27"/>
  <c r="B172" i="27"/>
  <c r="C15" i="27"/>
  <c r="C601" i="25"/>
  <c r="B601" i="25"/>
  <c r="C523" i="27"/>
  <c r="B523" i="27"/>
  <c r="C406" i="27"/>
  <c r="C445" i="25"/>
  <c r="B445" i="25"/>
  <c r="B328" i="27"/>
  <c r="B289" i="25"/>
  <c r="C289" i="25"/>
  <c r="B132" i="25"/>
  <c r="B171" i="25" s="1"/>
  <c r="B210" i="25" s="1"/>
  <c r="B249" i="25" s="1"/>
  <c r="B288" i="25" s="1"/>
  <c r="B327" i="25" s="1"/>
  <c r="B366" i="25" s="1"/>
  <c r="B405" i="25" s="1"/>
  <c r="B444" i="25" s="1"/>
  <c r="C562" i="27"/>
  <c r="B562" i="27"/>
  <c r="C445" i="24"/>
  <c r="B445" i="24"/>
  <c r="C367" i="27"/>
  <c r="B367" i="27"/>
  <c r="B250" i="27"/>
  <c r="C211" i="27"/>
  <c r="B211" i="27"/>
  <c r="C172" i="27"/>
  <c r="C132" i="24"/>
  <c r="C171" i="24" s="1"/>
  <c r="C210" i="24" s="1"/>
  <c r="C249" i="24" s="1"/>
  <c r="C288" i="24" s="1"/>
  <c r="C327" i="24" s="1"/>
  <c r="C366" i="24" s="1"/>
  <c r="C405" i="24" s="1"/>
  <c r="C444" i="24" s="1"/>
  <c r="C483" i="24" s="1"/>
  <c r="C522" i="24" s="1"/>
  <c r="C561" i="24" s="1"/>
  <c r="C94" i="27"/>
  <c r="C55" i="27"/>
  <c r="B55" i="27"/>
  <c r="C484" i="27"/>
  <c r="B484" i="27"/>
  <c r="F15" i="5"/>
  <c r="B54" i="27"/>
  <c r="C54" i="27"/>
  <c r="C132" i="5"/>
  <c r="B171" i="5"/>
  <c r="D54" i="27"/>
  <c r="E369" i="27" l="1"/>
  <c r="D447" i="26"/>
  <c r="E408" i="26"/>
  <c r="D486" i="5"/>
  <c r="D603" i="5"/>
  <c r="E447" i="5"/>
  <c r="D447" i="25"/>
  <c r="E408" i="25"/>
  <c r="D447" i="24"/>
  <c r="E408" i="24"/>
  <c r="N59" i="30"/>
  <c r="T59" i="30"/>
  <c r="Q59" i="30"/>
  <c r="N58" i="30"/>
  <c r="T58" i="30"/>
  <c r="Q58" i="30"/>
  <c r="V140" i="30"/>
  <c r="U169" i="30"/>
  <c r="H169" i="30"/>
  <c r="N50" i="30"/>
  <c r="Q50" i="30"/>
  <c r="H157" i="30"/>
  <c r="U157" i="30"/>
  <c r="H168" i="30"/>
  <c r="U168" i="30"/>
  <c r="T50" i="30"/>
  <c r="T57" i="30"/>
  <c r="Q57" i="30"/>
  <c r="N57" i="30"/>
  <c r="C600" i="26"/>
  <c r="X36" i="30"/>
  <c r="W40" i="30"/>
  <c r="W46" i="30"/>
  <c r="I156" i="30"/>
  <c r="V156" i="30"/>
  <c r="U150" i="30"/>
  <c r="H156" i="30"/>
  <c r="U156" i="30"/>
  <c r="V149" i="30"/>
  <c r="V158" i="30"/>
  <c r="I158" i="30"/>
  <c r="I157" i="30"/>
  <c r="V157" i="30"/>
  <c r="C93" i="27"/>
  <c r="E54" i="27"/>
  <c r="B289" i="27"/>
  <c r="C600" i="25"/>
  <c r="C445" i="27"/>
  <c r="B601" i="27"/>
  <c r="C601" i="27"/>
  <c r="C289" i="27"/>
  <c r="C483" i="25"/>
  <c r="C522" i="25" s="1"/>
  <c r="C561" i="25" s="1"/>
  <c r="F15" i="27"/>
  <c r="C483" i="26"/>
  <c r="C522" i="26" s="1"/>
  <c r="C561" i="26" s="1"/>
  <c r="B483" i="26"/>
  <c r="B522" i="26" s="1"/>
  <c r="B561" i="26" s="1"/>
  <c r="B600" i="26"/>
  <c r="B445" i="27"/>
  <c r="B600" i="25"/>
  <c r="B483" i="25"/>
  <c r="B522" i="25" s="1"/>
  <c r="B561" i="25" s="1"/>
  <c r="C600" i="24"/>
  <c r="B600" i="24"/>
  <c r="B483" i="24"/>
  <c r="B522" i="24" s="1"/>
  <c r="B561" i="24" s="1"/>
  <c r="C132" i="27"/>
  <c r="C171" i="5"/>
  <c r="B93" i="27"/>
  <c r="D447" i="27" l="1"/>
  <c r="E603" i="5"/>
  <c r="D486" i="25"/>
  <c r="E447" i="25"/>
  <c r="D603" i="25"/>
  <c r="E603" i="25" s="1"/>
  <c r="D525" i="5"/>
  <c r="E486" i="5"/>
  <c r="E408" i="27"/>
  <c r="D603" i="24"/>
  <c r="E603" i="24" s="1"/>
  <c r="E447" i="24"/>
  <c r="D486" i="24"/>
  <c r="D486" i="26"/>
  <c r="E447" i="26"/>
  <c r="D603" i="26"/>
  <c r="E603" i="26" s="1"/>
  <c r="W59" i="30"/>
  <c r="W58" i="30"/>
  <c r="V150" i="30"/>
  <c r="H179" i="30"/>
  <c r="H189" i="30" s="1"/>
  <c r="H199" i="30" s="1"/>
  <c r="U179" i="30"/>
  <c r="X40" i="30"/>
  <c r="H167" i="30"/>
  <c r="U167" i="30"/>
  <c r="H178" i="30"/>
  <c r="H188" i="30" s="1"/>
  <c r="H198" i="30" s="1"/>
  <c r="U178" i="30"/>
  <c r="W57" i="30"/>
  <c r="J67" i="30" s="1"/>
  <c r="K67" i="30" s="1"/>
  <c r="N67" i="30" s="1"/>
  <c r="J56" i="30"/>
  <c r="X46" i="30"/>
  <c r="W50" i="30"/>
  <c r="H166" i="30"/>
  <c r="U166" i="30"/>
  <c r="U160" i="30"/>
  <c r="V167" i="30"/>
  <c r="I167" i="30"/>
  <c r="I166" i="30"/>
  <c r="V166" i="30"/>
  <c r="I159" i="30"/>
  <c r="V159" i="30"/>
  <c r="I168" i="30"/>
  <c r="V168" i="30"/>
  <c r="C171" i="27"/>
  <c r="C210" i="5"/>
  <c r="B132" i="27"/>
  <c r="E447" i="27" l="1"/>
  <c r="D525" i="24"/>
  <c r="E486" i="24"/>
  <c r="D486" i="27"/>
  <c r="E603" i="27"/>
  <c r="D525" i="25"/>
  <c r="E486" i="25"/>
  <c r="D564" i="5"/>
  <c r="E525" i="5"/>
  <c r="D603" i="27"/>
  <c r="D525" i="26"/>
  <c r="E486" i="26"/>
  <c r="J69" i="30"/>
  <c r="K69" i="30" s="1"/>
  <c r="X59" i="30"/>
  <c r="X58" i="30"/>
  <c r="J68" i="30"/>
  <c r="K68" i="30" s="1"/>
  <c r="U189" i="30"/>
  <c r="X50" i="30"/>
  <c r="U188" i="30"/>
  <c r="T67" i="30"/>
  <c r="X57" i="30"/>
  <c r="Q67" i="30"/>
  <c r="H177" i="30"/>
  <c r="H187" i="30" s="1"/>
  <c r="H197" i="30" s="1"/>
  <c r="U177" i="30"/>
  <c r="J60" i="30"/>
  <c r="K56" i="30"/>
  <c r="V176" i="30"/>
  <c r="I176" i="30"/>
  <c r="I169" i="30"/>
  <c r="V169" i="30"/>
  <c r="V178" i="30"/>
  <c r="I178" i="30"/>
  <c r="V160" i="30"/>
  <c r="I177" i="30"/>
  <c r="V177" i="30"/>
  <c r="H176" i="30"/>
  <c r="H186" i="30" s="1"/>
  <c r="H196" i="30" s="1"/>
  <c r="U176" i="30"/>
  <c r="U170" i="30"/>
  <c r="C249" i="5"/>
  <c r="C210" i="27"/>
  <c r="B171" i="27"/>
  <c r="B210" i="5"/>
  <c r="D525" i="27" l="1"/>
  <c r="D564" i="24"/>
  <c r="E564" i="24" s="1"/>
  <c r="E525" i="24"/>
  <c r="E486" i="27"/>
  <c r="D564" i="26"/>
  <c r="E564" i="26" s="1"/>
  <c r="E525" i="26"/>
  <c r="E564" i="5"/>
  <c r="D564" i="25"/>
  <c r="E564" i="25" s="1"/>
  <c r="E525" i="25"/>
  <c r="Q69" i="30"/>
  <c r="N69" i="30"/>
  <c r="T69" i="30"/>
  <c r="N68" i="30"/>
  <c r="Q68" i="30"/>
  <c r="T68" i="30"/>
  <c r="U199" i="30"/>
  <c r="W67" i="30"/>
  <c r="J77" i="30" s="1"/>
  <c r="J87" i="30" s="1"/>
  <c r="J97" i="30" s="1"/>
  <c r="U198" i="30"/>
  <c r="U187" i="30"/>
  <c r="Q56" i="30"/>
  <c r="N56" i="30"/>
  <c r="T56" i="30"/>
  <c r="I187" i="30"/>
  <c r="I197" i="30" s="1"/>
  <c r="I179" i="30"/>
  <c r="V179" i="30"/>
  <c r="I186" i="30"/>
  <c r="I196" i="30" s="1"/>
  <c r="V170" i="30"/>
  <c r="V186" i="30"/>
  <c r="V187" i="30"/>
  <c r="U180" i="30"/>
  <c r="U186" i="30"/>
  <c r="I188" i="30"/>
  <c r="I198" i="30" s="1"/>
  <c r="V188" i="30"/>
  <c r="C288" i="5"/>
  <c r="C249" i="27"/>
  <c r="B249" i="5"/>
  <c r="B210" i="27"/>
  <c r="E564" i="27" l="1"/>
  <c r="D564" i="27"/>
  <c r="E525" i="27"/>
  <c r="W69" i="30"/>
  <c r="W68" i="30"/>
  <c r="X67" i="30"/>
  <c r="V180" i="30"/>
  <c r="K77" i="30"/>
  <c r="N77" i="30" s="1"/>
  <c r="T60" i="30"/>
  <c r="U197" i="30"/>
  <c r="Q60" i="30"/>
  <c r="N60" i="30"/>
  <c r="W56" i="30"/>
  <c r="U190" i="30"/>
  <c r="U196" i="30"/>
  <c r="V197" i="30"/>
  <c r="V196" i="30"/>
  <c r="V189" i="30"/>
  <c r="I189" i="30"/>
  <c r="I199" i="30" s="1"/>
  <c r="V198" i="30"/>
  <c r="C288" i="27"/>
  <c r="C327" i="5"/>
  <c r="B288" i="5"/>
  <c r="B249" i="27"/>
  <c r="J79" i="30" l="1"/>
  <c r="X69" i="30"/>
  <c r="X68" i="30"/>
  <c r="J78" i="30"/>
  <c r="V190" i="30"/>
  <c r="T77" i="30"/>
  <c r="K87" i="30"/>
  <c r="K97" i="30" s="1"/>
  <c r="Q77" i="30"/>
  <c r="Q87" i="30" s="1"/>
  <c r="U200" i="30"/>
  <c r="X56" i="30"/>
  <c r="J66" i="30"/>
  <c r="W60" i="30"/>
  <c r="N87" i="30"/>
  <c r="V199" i="30"/>
  <c r="C366" i="5"/>
  <c r="C327" i="27"/>
  <c r="B327" i="5"/>
  <c r="B288" i="27"/>
  <c r="W77" i="30" l="1"/>
  <c r="X77" i="30" s="1"/>
  <c r="T87" i="30"/>
  <c r="T97" i="30" s="1"/>
  <c r="J89" i="30"/>
  <c r="J99" i="30" s="1"/>
  <c r="K79" i="30"/>
  <c r="J88" i="30"/>
  <c r="J98" i="30" s="1"/>
  <c r="K78" i="30"/>
  <c r="X60" i="30"/>
  <c r="N97" i="30"/>
  <c r="Q97" i="30"/>
  <c r="V200" i="30"/>
  <c r="K66" i="30"/>
  <c r="J70" i="30"/>
  <c r="C366" i="27"/>
  <c r="C405" i="5"/>
  <c r="B327" i="27"/>
  <c r="B366" i="5"/>
  <c r="W87" i="30" l="1"/>
  <c r="X87" i="30" s="1"/>
  <c r="K89" i="30"/>
  <c r="K99" i="30" s="1"/>
  <c r="N79" i="30"/>
  <c r="T79" i="30"/>
  <c r="Q79" i="30"/>
  <c r="Q78" i="30"/>
  <c r="K88" i="30"/>
  <c r="K98" i="30" s="1"/>
  <c r="N78" i="30"/>
  <c r="T78" i="30"/>
  <c r="N66" i="30"/>
  <c r="T66" i="30"/>
  <c r="Q66" i="30"/>
  <c r="W97" i="30"/>
  <c r="C405" i="27"/>
  <c r="C444" i="5"/>
  <c r="B405" i="5"/>
  <c r="B366" i="27"/>
  <c r="T89" i="30" l="1"/>
  <c r="W79" i="30"/>
  <c r="N89" i="30"/>
  <c r="Q89" i="30"/>
  <c r="N88" i="30"/>
  <c r="W78" i="30"/>
  <c r="T88" i="30"/>
  <c r="Q88" i="30"/>
  <c r="Q70" i="30"/>
  <c r="T70" i="30"/>
  <c r="W66" i="30"/>
  <c r="N70" i="30"/>
  <c r="X97" i="30"/>
  <c r="J107" i="30"/>
  <c r="K107" i="30" s="1"/>
  <c r="C444" i="27"/>
  <c r="C483" i="5"/>
  <c r="C600" i="5"/>
  <c r="C600" i="27" s="1"/>
  <c r="B405" i="27"/>
  <c r="B444" i="5"/>
  <c r="Q99" i="30" l="1"/>
  <c r="W89" i="30"/>
  <c r="X79" i="30"/>
  <c r="N99" i="30"/>
  <c r="T99" i="30"/>
  <c r="X78" i="30"/>
  <c r="W88" i="30"/>
  <c r="Q98" i="30"/>
  <c r="N98" i="30"/>
  <c r="T98" i="30"/>
  <c r="X66" i="30"/>
  <c r="J76" i="30"/>
  <c r="W70" i="30"/>
  <c r="T107" i="30"/>
  <c r="N107" i="30"/>
  <c r="Q107" i="30"/>
  <c r="C522" i="5"/>
  <c r="C483" i="27"/>
  <c r="B483" i="5"/>
  <c r="B444" i="27"/>
  <c r="B600" i="5"/>
  <c r="B600" i="27" s="1"/>
  <c r="W99" i="30" l="1"/>
  <c r="X89" i="30"/>
  <c r="W98" i="30"/>
  <c r="X88" i="30"/>
  <c r="X70" i="30"/>
  <c r="K76" i="30"/>
  <c r="J80" i="30"/>
  <c r="J86" i="30"/>
  <c r="W107" i="30"/>
  <c r="C522" i="27"/>
  <c r="C561" i="5"/>
  <c r="C561" i="27" s="1"/>
  <c r="B483" i="27"/>
  <c r="B522" i="5"/>
  <c r="J109" i="30" l="1"/>
  <c r="K109" i="30" s="1"/>
  <c r="X99" i="30"/>
  <c r="X98" i="30"/>
  <c r="J108" i="30"/>
  <c r="K108" i="30" s="1"/>
  <c r="J90" i="30"/>
  <c r="J96" i="30"/>
  <c r="J100" i="30" s="1"/>
  <c r="N76" i="30"/>
  <c r="T76" i="30"/>
  <c r="K86" i="30"/>
  <c r="K96" i="30" s="1"/>
  <c r="Q76" i="30"/>
  <c r="X107" i="30"/>
  <c r="J117" i="30"/>
  <c r="K117" i="30" s="1"/>
  <c r="B522" i="27"/>
  <c r="B561" i="5"/>
  <c r="B561" i="27" s="1"/>
  <c r="Q109" i="30" l="1"/>
  <c r="N109" i="30"/>
  <c r="T109" i="30"/>
  <c r="Q108" i="30"/>
  <c r="T108" i="30"/>
  <c r="N108" i="30"/>
  <c r="Q80" i="30"/>
  <c r="Q86" i="30"/>
  <c r="T80" i="30"/>
  <c r="T86" i="30"/>
  <c r="N80" i="30"/>
  <c r="N86" i="30"/>
  <c r="W76" i="30"/>
  <c r="T117" i="30"/>
  <c r="N117" i="30"/>
  <c r="Q117" i="30"/>
  <c r="B49" i="29"/>
  <c r="B49" i="13" s="1"/>
  <c r="C49" i="29"/>
  <c r="B89" i="29"/>
  <c r="B89" i="13" s="1"/>
  <c r="C89" i="29"/>
  <c r="B139" i="29"/>
  <c r="B139" i="13" s="1"/>
  <c r="C139" i="29"/>
  <c r="B189" i="29"/>
  <c r="B189" i="13" s="1"/>
  <c r="C189" i="29"/>
  <c r="E77" i="13"/>
  <c r="E76" i="13"/>
  <c r="E69" i="13"/>
  <c r="E59" i="13"/>
  <c r="E58" i="13"/>
  <c r="E57" i="13"/>
  <c r="E56" i="13"/>
  <c r="E39" i="13"/>
  <c r="E38" i="13"/>
  <c r="E37" i="13"/>
  <c r="E36" i="13"/>
  <c r="E29" i="13"/>
  <c r="E28" i="13"/>
  <c r="E27" i="13"/>
  <c r="E26" i="13"/>
  <c r="E189" i="29" l="1"/>
  <c r="C189" i="13"/>
  <c r="E89" i="29"/>
  <c r="C89" i="13"/>
  <c r="E139" i="29"/>
  <c r="C139" i="13"/>
  <c r="E49" i="29"/>
  <c r="C49" i="13"/>
  <c r="E49" i="13" s="1"/>
  <c r="W109" i="30"/>
  <c r="W108" i="30"/>
  <c r="G79" i="13"/>
  <c r="E79" i="13"/>
  <c r="G66" i="13"/>
  <c r="E66" i="13"/>
  <c r="G68" i="13"/>
  <c r="E68" i="13"/>
  <c r="G78" i="13"/>
  <c r="E78" i="13"/>
  <c r="G67" i="13"/>
  <c r="E67" i="13"/>
  <c r="W117" i="30"/>
  <c r="N96" i="30"/>
  <c r="N90" i="30"/>
  <c r="W80" i="30"/>
  <c r="X76" i="30"/>
  <c r="W86" i="30"/>
  <c r="T96" i="30"/>
  <c r="T90" i="30"/>
  <c r="Q96" i="30"/>
  <c r="Q90" i="30"/>
  <c r="G69" i="13"/>
  <c r="G77" i="13"/>
  <c r="G139" i="29"/>
  <c r="E89" i="13"/>
  <c r="G89" i="29"/>
  <c r="G76" i="13"/>
  <c r="G189" i="29"/>
  <c r="C99" i="29"/>
  <c r="G49" i="29"/>
  <c r="C20" i="13"/>
  <c r="B99" i="29"/>
  <c r="B99" i="13" s="1"/>
  <c r="H200" i="29"/>
  <c r="H190" i="29"/>
  <c r="S189" i="29"/>
  <c r="S189" i="13" s="1"/>
  <c r="R189" i="29"/>
  <c r="R189" i="13" s="1"/>
  <c r="P189" i="29"/>
  <c r="P189" i="13" s="1"/>
  <c r="O189" i="29"/>
  <c r="O189" i="13" s="1"/>
  <c r="M189" i="29"/>
  <c r="M189" i="13" s="1"/>
  <c r="L189" i="29"/>
  <c r="L189" i="13" s="1"/>
  <c r="S188" i="29"/>
  <c r="S188" i="13" s="1"/>
  <c r="R188" i="29"/>
  <c r="R188" i="13" s="1"/>
  <c r="P188" i="29"/>
  <c r="P188" i="13" s="1"/>
  <c r="O188" i="29"/>
  <c r="O188" i="13" s="1"/>
  <c r="M188" i="29"/>
  <c r="M188" i="13" s="1"/>
  <c r="L188" i="29"/>
  <c r="L188" i="13" s="1"/>
  <c r="C188" i="29"/>
  <c r="C188" i="13" s="1"/>
  <c r="B188" i="29"/>
  <c r="B188" i="13" s="1"/>
  <c r="S187" i="29"/>
  <c r="S187" i="13" s="1"/>
  <c r="R187" i="29"/>
  <c r="R187" i="13" s="1"/>
  <c r="P187" i="29"/>
  <c r="P187" i="13" s="1"/>
  <c r="O187" i="29"/>
  <c r="O187" i="13" s="1"/>
  <c r="M187" i="29"/>
  <c r="M187" i="13" s="1"/>
  <c r="L187" i="29"/>
  <c r="L187" i="13" s="1"/>
  <c r="C187" i="29"/>
  <c r="C187" i="13" s="1"/>
  <c r="B187" i="29"/>
  <c r="B187" i="13" s="1"/>
  <c r="S186" i="29"/>
  <c r="S186" i="13" s="1"/>
  <c r="R186" i="29"/>
  <c r="R186" i="13" s="1"/>
  <c r="P186" i="29"/>
  <c r="P186" i="13" s="1"/>
  <c r="O186" i="29"/>
  <c r="O186" i="13" s="1"/>
  <c r="M186" i="29"/>
  <c r="M186" i="13" s="1"/>
  <c r="L186" i="29"/>
  <c r="L186" i="13" s="1"/>
  <c r="C186" i="29"/>
  <c r="C186" i="13" s="1"/>
  <c r="B186" i="29"/>
  <c r="B186" i="13" s="1"/>
  <c r="S180" i="29"/>
  <c r="R180" i="29"/>
  <c r="P180" i="29"/>
  <c r="O180" i="29"/>
  <c r="M180" i="29"/>
  <c r="L180" i="29"/>
  <c r="H180" i="29"/>
  <c r="C180" i="29"/>
  <c r="B180" i="29"/>
  <c r="S170" i="29"/>
  <c r="R170" i="29"/>
  <c r="P170" i="29"/>
  <c r="O170" i="29"/>
  <c r="M170" i="29"/>
  <c r="L170" i="29"/>
  <c r="H170" i="29"/>
  <c r="C170" i="29"/>
  <c r="B170" i="29"/>
  <c r="S160" i="29"/>
  <c r="R160" i="29"/>
  <c r="P160" i="29"/>
  <c r="O160" i="29"/>
  <c r="M160" i="29"/>
  <c r="L160" i="29"/>
  <c r="H160" i="29"/>
  <c r="C160" i="29"/>
  <c r="B160" i="29"/>
  <c r="H150" i="29"/>
  <c r="H140" i="29"/>
  <c r="S139" i="29"/>
  <c r="S139" i="13" s="1"/>
  <c r="R139" i="29"/>
  <c r="R139" i="13" s="1"/>
  <c r="P139" i="29"/>
  <c r="P139" i="13" s="1"/>
  <c r="O139" i="29"/>
  <c r="O139" i="13" s="1"/>
  <c r="M139" i="29"/>
  <c r="M139" i="13" s="1"/>
  <c r="L139" i="29"/>
  <c r="L139" i="13" s="1"/>
  <c r="S138" i="29"/>
  <c r="S138" i="13" s="1"/>
  <c r="R138" i="29"/>
  <c r="R138" i="13" s="1"/>
  <c r="P138" i="29"/>
  <c r="P138" i="13" s="1"/>
  <c r="O138" i="29"/>
  <c r="O138" i="13" s="1"/>
  <c r="M138" i="29"/>
  <c r="M138" i="13" s="1"/>
  <c r="L138" i="29"/>
  <c r="L138" i="13" s="1"/>
  <c r="C138" i="29"/>
  <c r="C138" i="13" s="1"/>
  <c r="B138" i="29"/>
  <c r="B138" i="13" s="1"/>
  <c r="S137" i="29"/>
  <c r="S137" i="13" s="1"/>
  <c r="R137" i="29"/>
  <c r="R137" i="13" s="1"/>
  <c r="P137" i="29"/>
  <c r="P137" i="13" s="1"/>
  <c r="O137" i="29"/>
  <c r="O137" i="13" s="1"/>
  <c r="M137" i="29"/>
  <c r="M137" i="13" s="1"/>
  <c r="L137" i="29"/>
  <c r="L137" i="13" s="1"/>
  <c r="C137" i="29"/>
  <c r="C137" i="13" s="1"/>
  <c r="B137" i="29"/>
  <c r="B137" i="13" s="1"/>
  <c r="S136" i="29"/>
  <c r="S136" i="13" s="1"/>
  <c r="R136" i="29"/>
  <c r="R136" i="13" s="1"/>
  <c r="P136" i="29"/>
  <c r="P136" i="13" s="1"/>
  <c r="O136" i="29"/>
  <c r="O136" i="13" s="1"/>
  <c r="M136" i="29"/>
  <c r="M136" i="13" s="1"/>
  <c r="L136" i="29"/>
  <c r="L136" i="13" s="1"/>
  <c r="C136" i="29"/>
  <c r="C136" i="13" s="1"/>
  <c r="B136" i="29"/>
  <c r="B136" i="13" s="1"/>
  <c r="S130" i="29"/>
  <c r="R130" i="29"/>
  <c r="P130" i="29"/>
  <c r="O130" i="29"/>
  <c r="M130" i="29"/>
  <c r="L130" i="29"/>
  <c r="H130" i="29"/>
  <c r="C130" i="29"/>
  <c r="B130" i="29"/>
  <c r="S120" i="29"/>
  <c r="R120" i="29"/>
  <c r="P120" i="29"/>
  <c r="O120" i="29"/>
  <c r="M120" i="29"/>
  <c r="L120" i="29"/>
  <c r="H120" i="29"/>
  <c r="C120" i="29"/>
  <c r="B120" i="29"/>
  <c r="S110" i="29"/>
  <c r="R110" i="29"/>
  <c r="P110" i="29"/>
  <c r="O110" i="29"/>
  <c r="M110" i="29"/>
  <c r="L110" i="29"/>
  <c r="H110" i="29"/>
  <c r="C110" i="29"/>
  <c r="B110" i="29"/>
  <c r="H100" i="29"/>
  <c r="H90" i="29"/>
  <c r="S89" i="29"/>
  <c r="S89" i="13" s="1"/>
  <c r="R89" i="29"/>
  <c r="R89" i="13" s="1"/>
  <c r="P89" i="29"/>
  <c r="P89" i="13" s="1"/>
  <c r="O89" i="29"/>
  <c r="O89" i="13" s="1"/>
  <c r="M89" i="29"/>
  <c r="M89" i="13" s="1"/>
  <c r="L89" i="29"/>
  <c r="L89" i="13" s="1"/>
  <c r="S88" i="29"/>
  <c r="S88" i="13" s="1"/>
  <c r="R88" i="29"/>
  <c r="R88" i="13" s="1"/>
  <c r="P88" i="29"/>
  <c r="P88" i="13" s="1"/>
  <c r="O88" i="29"/>
  <c r="O88" i="13" s="1"/>
  <c r="M88" i="29"/>
  <c r="M88" i="13" s="1"/>
  <c r="L88" i="29"/>
  <c r="L88" i="13" s="1"/>
  <c r="C88" i="29"/>
  <c r="B88" i="29"/>
  <c r="B88" i="13" s="1"/>
  <c r="S87" i="29"/>
  <c r="S87" i="13" s="1"/>
  <c r="R87" i="29"/>
  <c r="R87" i="13" s="1"/>
  <c r="P87" i="29"/>
  <c r="P87" i="13" s="1"/>
  <c r="O87" i="29"/>
  <c r="O87" i="13" s="1"/>
  <c r="M87" i="29"/>
  <c r="M87" i="13" s="1"/>
  <c r="L87" i="29"/>
  <c r="L87" i="13" s="1"/>
  <c r="C87" i="29"/>
  <c r="B87" i="29"/>
  <c r="B87" i="13" s="1"/>
  <c r="S86" i="29"/>
  <c r="S86" i="13" s="1"/>
  <c r="R86" i="29"/>
  <c r="R86" i="13" s="1"/>
  <c r="P86" i="29"/>
  <c r="P86" i="13" s="1"/>
  <c r="O86" i="29"/>
  <c r="O86" i="13" s="1"/>
  <c r="M86" i="29"/>
  <c r="M86" i="13" s="1"/>
  <c r="L86" i="29"/>
  <c r="L86" i="13" s="1"/>
  <c r="C86" i="29"/>
  <c r="B86" i="29"/>
  <c r="B86" i="13" s="1"/>
  <c r="S80" i="29"/>
  <c r="R80" i="29"/>
  <c r="P80" i="29"/>
  <c r="O80" i="29"/>
  <c r="M80" i="29"/>
  <c r="L80" i="29"/>
  <c r="H80" i="29"/>
  <c r="C80" i="29"/>
  <c r="B80" i="29"/>
  <c r="S70" i="29"/>
  <c r="R70" i="29"/>
  <c r="P70" i="29"/>
  <c r="O70" i="29"/>
  <c r="M70" i="29"/>
  <c r="L70" i="29"/>
  <c r="H70" i="29"/>
  <c r="C70" i="29"/>
  <c r="B70" i="29"/>
  <c r="S60" i="29"/>
  <c r="R60" i="29"/>
  <c r="P60" i="29"/>
  <c r="O60" i="29"/>
  <c r="M60" i="29"/>
  <c r="L60" i="29"/>
  <c r="C60" i="29"/>
  <c r="G60" i="29" s="1"/>
  <c r="H60" i="29" s="1"/>
  <c r="B60" i="29"/>
  <c r="S49" i="29"/>
  <c r="R49" i="29"/>
  <c r="P49" i="29"/>
  <c r="O49" i="29"/>
  <c r="M49" i="29"/>
  <c r="L49" i="29"/>
  <c r="S48" i="29"/>
  <c r="R48" i="29"/>
  <c r="P48" i="29"/>
  <c r="O48" i="29"/>
  <c r="M48" i="29"/>
  <c r="L48" i="29"/>
  <c r="C48" i="29"/>
  <c r="E48" i="29" s="1"/>
  <c r="B48" i="29"/>
  <c r="S47" i="29"/>
  <c r="R47" i="29"/>
  <c r="P47" i="29"/>
  <c r="O47" i="29"/>
  <c r="M47" i="29"/>
  <c r="L47" i="29"/>
  <c r="C47" i="29"/>
  <c r="E47" i="29" s="1"/>
  <c r="B47" i="29"/>
  <c r="S46" i="29"/>
  <c r="R46" i="29"/>
  <c r="P46" i="29"/>
  <c r="O46" i="29"/>
  <c r="M46" i="29"/>
  <c r="L46" i="29"/>
  <c r="L46" i="13" s="1"/>
  <c r="C46" i="29"/>
  <c r="B46" i="29"/>
  <c r="S40" i="29"/>
  <c r="R40" i="29"/>
  <c r="P40" i="29"/>
  <c r="O40" i="29"/>
  <c r="M40" i="29"/>
  <c r="L40" i="29"/>
  <c r="C40" i="29"/>
  <c r="G40" i="29" s="1"/>
  <c r="H40" i="29" s="1"/>
  <c r="B40" i="29"/>
  <c r="S30" i="29"/>
  <c r="R30" i="29"/>
  <c r="P30" i="29"/>
  <c r="O30" i="29"/>
  <c r="M30" i="29"/>
  <c r="L30" i="29"/>
  <c r="C30" i="29"/>
  <c r="G30" i="29" s="1"/>
  <c r="B30" i="29"/>
  <c r="S20" i="29"/>
  <c r="R20" i="29"/>
  <c r="P20" i="29"/>
  <c r="O20" i="29"/>
  <c r="M20" i="29"/>
  <c r="L20" i="29"/>
  <c r="C20" i="29"/>
  <c r="G20" i="29" s="1"/>
  <c r="B20" i="29"/>
  <c r="S10" i="29"/>
  <c r="R10" i="29"/>
  <c r="P10" i="29"/>
  <c r="O10" i="29"/>
  <c r="M10" i="29"/>
  <c r="L10" i="29"/>
  <c r="I10" i="29"/>
  <c r="H10" i="29"/>
  <c r="C10" i="29"/>
  <c r="G10" i="29" s="1"/>
  <c r="B10" i="29"/>
  <c r="V9" i="29"/>
  <c r="U9" i="29"/>
  <c r="V8" i="29"/>
  <c r="U8" i="29"/>
  <c r="V7" i="29"/>
  <c r="U7" i="29"/>
  <c r="V6" i="29"/>
  <c r="U6" i="29"/>
  <c r="H200" i="28"/>
  <c r="H190" i="28"/>
  <c r="S189" i="28"/>
  <c r="R189" i="28"/>
  <c r="P189" i="28"/>
  <c r="O189" i="28"/>
  <c r="M189" i="28"/>
  <c r="L189" i="28"/>
  <c r="S188" i="28"/>
  <c r="R188" i="28"/>
  <c r="P188" i="28"/>
  <c r="O188" i="28"/>
  <c r="M188" i="28"/>
  <c r="L188" i="28"/>
  <c r="C188" i="28"/>
  <c r="E188" i="28" s="1"/>
  <c r="B188" i="28"/>
  <c r="S187" i="28"/>
  <c r="R187" i="28"/>
  <c r="P187" i="28"/>
  <c r="O187" i="28"/>
  <c r="M187" i="28"/>
  <c r="L187" i="28"/>
  <c r="C187" i="28"/>
  <c r="E187" i="28" s="1"/>
  <c r="B187" i="28"/>
  <c r="S186" i="28"/>
  <c r="R186" i="28"/>
  <c r="P186" i="28"/>
  <c r="O186" i="28"/>
  <c r="M186" i="28"/>
  <c r="L186" i="28"/>
  <c r="C186" i="28"/>
  <c r="E186" i="28" s="1"/>
  <c r="B186" i="28"/>
  <c r="S180" i="28"/>
  <c r="R180" i="28"/>
  <c r="P180" i="28"/>
  <c r="O180" i="28"/>
  <c r="M180" i="28"/>
  <c r="L180" i="28"/>
  <c r="H180" i="28"/>
  <c r="C180" i="28"/>
  <c r="B180" i="28"/>
  <c r="S170" i="28"/>
  <c r="R170" i="28"/>
  <c r="P170" i="28"/>
  <c r="O170" i="28"/>
  <c r="M170" i="28"/>
  <c r="L170" i="28"/>
  <c r="H170" i="28"/>
  <c r="C170" i="28"/>
  <c r="B170" i="28"/>
  <c r="S160" i="28"/>
  <c r="R160" i="28"/>
  <c r="P160" i="28"/>
  <c r="O160" i="28"/>
  <c r="M160" i="28"/>
  <c r="L160" i="28"/>
  <c r="H160" i="28"/>
  <c r="C160" i="28"/>
  <c r="B160" i="28"/>
  <c r="H150" i="28"/>
  <c r="H140" i="28"/>
  <c r="S139" i="28"/>
  <c r="R139" i="28"/>
  <c r="P139" i="28"/>
  <c r="O139" i="28"/>
  <c r="M139" i="28"/>
  <c r="L139" i="28"/>
  <c r="S138" i="28"/>
  <c r="R138" i="28"/>
  <c r="P138" i="28"/>
  <c r="O138" i="28"/>
  <c r="M138" i="28"/>
  <c r="L138" i="28"/>
  <c r="C138" i="28"/>
  <c r="E138" i="28" s="1"/>
  <c r="B138" i="28"/>
  <c r="S137" i="28"/>
  <c r="R137" i="28"/>
  <c r="P137" i="28"/>
  <c r="O137" i="28"/>
  <c r="M137" i="28"/>
  <c r="L137" i="28"/>
  <c r="C137" i="28"/>
  <c r="E137" i="28" s="1"/>
  <c r="B137" i="28"/>
  <c r="S136" i="28"/>
  <c r="R136" i="28"/>
  <c r="P136" i="28"/>
  <c r="O136" i="28"/>
  <c r="M136" i="28"/>
  <c r="L136" i="28"/>
  <c r="C136" i="28"/>
  <c r="E136" i="28" s="1"/>
  <c r="B136" i="28"/>
  <c r="S130" i="28"/>
  <c r="R130" i="28"/>
  <c r="P130" i="28"/>
  <c r="O130" i="28"/>
  <c r="M130" i="28"/>
  <c r="L130" i="28"/>
  <c r="H130" i="28"/>
  <c r="C130" i="28"/>
  <c r="B130" i="28"/>
  <c r="S120" i="28"/>
  <c r="R120" i="28"/>
  <c r="P120" i="28"/>
  <c r="O120" i="28"/>
  <c r="M120" i="28"/>
  <c r="L120" i="28"/>
  <c r="H120" i="28"/>
  <c r="C120" i="28"/>
  <c r="B120" i="28"/>
  <c r="S110" i="28"/>
  <c r="R110" i="28"/>
  <c r="P110" i="28"/>
  <c r="O110" i="28"/>
  <c r="M110" i="28"/>
  <c r="L110" i="28"/>
  <c r="H110" i="28"/>
  <c r="C110" i="28"/>
  <c r="B110" i="28"/>
  <c r="H100" i="28"/>
  <c r="H90" i="28"/>
  <c r="S89" i="28"/>
  <c r="R89" i="28"/>
  <c r="P89" i="28"/>
  <c r="O89" i="28"/>
  <c r="M89" i="28"/>
  <c r="L89" i="28"/>
  <c r="S88" i="28"/>
  <c r="R88" i="28"/>
  <c r="P88" i="28"/>
  <c r="O88" i="28"/>
  <c r="M88" i="28"/>
  <c r="L88" i="28"/>
  <c r="C88" i="28"/>
  <c r="E88" i="28" s="1"/>
  <c r="B88" i="28"/>
  <c r="S87" i="28"/>
  <c r="R87" i="28"/>
  <c r="P87" i="28"/>
  <c r="O87" i="28"/>
  <c r="M87" i="28"/>
  <c r="L87" i="28"/>
  <c r="C87" i="28"/>
  <c r="E87" i="28" s="1"/>
  <c r="B87" i="28"/>
  <c r="S86" i="28"/>
  <c r="R86" i="28"/>
  <c r="P86" i="28"/>
  <c r="O86" i="28"/>
  <c r="M86" i="28"/>
  <c r="L86" i="28"/>
  <c r="C86" i="28"/>
  <c r="E86" i="28" s="1"/>
  <c r="B86" i="28"/>
  <c r="S80" i="28"/>
  <c r="R80" i="28"/>
  <c r="P80" i="28"/>
  <c r="O80" i="28"/>
  <c r="M80" i="28"/>
  <c r="L80" i="28"/>
  <c r="H80" i="28"/>
  <c r="C80" i="28"/>
  <c r="B80" i="28"/>
  <c r="S70" i="28"/>
  <c r="R70" i="28"/>
  <c r="P70" i="28"/>
  <c r="O70" i="28"/>
  <c r="M70" i="28"/>
  <c r="L70" i="28"/>
  <c r="H70" i="28"/>
  <c r="C70" i="28"/>
  <c r="B70" i="28"/>
  <c r="S60" i="28"/>
  <c r="R60" i="28"/>
  <c r="P60" i="28"/>
  <c r="O60" i="28"/>
  <c r="M60" i="28"/>
  <c r="L60" i="28"/>
  <c r="C60" i="28"/>
  <c r="B60" i="28"/>
  <c r="S49" i="28"/>
  <c r="R49" i="28"/>
  <c r="P49" i="28"/>
  <c r="P49" i="13" s="1"/>
  <c r="O49" i="28"/>
  <c r="O49" i="13" s="1"/>
  <c r="M49" i="28"/>
  <c r="M49" i="13" s="1"/>
  <c r="L49" i="28"/>
  <c r="L49" i="13" s="1"/>
  <c r="S48" i="28"/>
  <c r="R48" i="28"/>
  <c r="P48" i="28"/>
  <c r="P48" i="13" s="1"/>
  <c r="O48" i="28"/>
  <c r="O48" i="13" s="1"/>
  <c r="M48" i="28"/>
  <c r="M48" i="13" s="1"/>
  <c r="L48" i="28"/>
  <c r="L48" i="13" s="1"/>
  <c r="C48" i="28"/>
  <c r="B48" i="28"/>
  <c r="B48" i="13" s="1"/>
  <c r="S47" i="28"/>
  <c r="R47" i="28"/>
  <c r="P47" i="28"/>
  <c r="P47" i="13" s="1"/>
  <c r="O47" i="28"/>
  <c r="O47" i="13" s="1"/>
  <c r="M47" i="28"/>
  <c r="M47" i="13" s="1"/>
  <c r="L47" i="28"/>
  <c r="L47" i="13" s="1"/>
  <c r="C47" i="28"/>
  <c r="B47" i="28"/>
  <c r="B47" i="13" s="1"/>
  <c r="S46" i="28"/>
  <c r="R46" i="28"/>
  <c r="P46" i="28"/>
  <c r="P46" i="13" s="1"/>
  <c r="O46" i="28"/>
  <c r="O46" i="13" s="1"/>
  <c r="M46" i="28"/>
  <c r="M46" i="13" s="1"/>
  <c r="C46" i="28"/>
  <c r="B46" i="28"/>
  <c r="S40" i="28"/>
  <c r="R40" i="28"/>
  <c r="P40" i="28"/>
  <c r="O40" i="28"/>
  <c r="M40" i="28"/>
  <c r="L40" i="28"/>
  <c r="C40" i="28"/>
  <c r="B40" i="28"/>
  <c r="S30" i="28"/>
  <c r="R30" i="28"/>
  <c r="P30" i="28"/>
  <c r="O30" i="28"/>
  <c r="M30" i="28"/>
  <c r="L30" i="28"/>
  <c r="C30" i="28"/>
  <c r="B30" i="28"/>
  <c r="S20" i="28"/>
  <c r="R20" i="28"/>
  <c r="P20" i="28"/>
  <c r="O20" i="28"/>
  <c r="M20" i="28"/>
  <c r="L20" i="28"/>
  <c r="C20" i="28"/>
  <c r="B20" i="28"/>
  <c r="S10" i="28"/>
  <c r="R10" i="28"/>
  <c r="P10" i="28"/>
  <c r="O10" i="28"/>
  <c r="M10" i="28"/>
  <c r="L10" i="28"/>
  <c r="I10" i="28"/>
  <c r="H10" i="28"/>
  <c r="D10" i="28"/>
  <c r="C10" i="28"/>
  <c r="B10" i="28"/>
  <c r="V9" i="28"/>
  <c r="U9" i="28"/>
  <c r="V8" i="28"/>
  <c r="U8" i="28"/>
  <c r="V7" i="28"/>
  <c r="U7" i="28"/>
  <c r="V6" i="28"/>
  <c r="U6" i="28"/>
  <c r="S47" i="13" l="1"/>
  <c r="Z47" i="30"/>
  <c r="R49" i="13"/>
  <c r="Y49" i="30"/>
  <c r="S46" i="13"/>
  <c r="Z46" i="30"/>
  <c r="S49" i="13"/>
  <c r="Z49" i="30"/>
  <c r="S48" i="13"/>
  <c r="Z48" i="30"/>
  <c r="R46" i="13"/>
  <c r="Y46" i="30"/>
  <c r="R47" i="13"/>
  <c r="Y47" i="30"/>
  <c r="R48" i="13"/>
  <c r="Y48" i="30"/>
  <c r="E86" i="29"/>
  <c r="C86" i="13"/>
  <c r="E87" i="29"/>
  <c r="C87" i="13"/>
  <c r="E88" i="29"/>
  <c r="C88" i="13"/>
  <c r="E88" i="13" s="1"/>
  <c r="E99" i="29"/>
  <c r="C99" i="13"/>
  <c r="E99" i="13" s="1"/>
  <c r="B46" i="13"/>
  <c r="I19" i="28"/>
  <c r="V9" i="13"/>
  <c r="I18" i="28"/>
  <c r="V8" i="13"/>
  <c r="V17" i="28"/>
  <c r="V7" i="13"/>
  <c r="I16" i="28"/>
  <c r="V6" i="13"/>
  <c r="U19" i="28"/>
  <c r="H29" i="28" s="1"/>
  <c r="U9" i="13"/>
  <c r="U18" i="28"/>
  <c r="U28" i="28" s="1"/>
  <c r="U8" i="13"/>
  <c r="U17" i="28"/>
  <c r="H27" i="28" s="1"/>
  <c r="U7" i="13"/>
  <c r="U26" i="28"/>
  <c r="U6" i="13"/>
  <c r="E47" i="28"/>
  <c r="C47" i="13"/>
  <c r="E47" i="13" s="1"/>
  <c r="E48" i="28"/>
  <c r="C48" i="13"/>
  <c r="E48" i="13" s="1"/>
  <c r="E46" i="28"/>
  <c r="C46" i="13"/>
  <c r="E46" i="13" s="1"/>
  <c r="J119" i="30"/>
  <c r="K119" i="30" s="1"/>
  <c r="X109" i="30"/>
  <c r="X108" i="30"/>
  <c r="J118" i="30"/>
  <c r="K118" i="30" s="1"/>
  <c r="Q100" i="30"/>
  <c r="N100" i="30"/>
  <c r="X117" i="30"/>
  <c r="X80" i="30"/>
  <c r="J127" i="30"/>
  <c r="J137" i="30" s="1"/>
  <c r="J147" i="30" s="1"/>
  <c r="T100" i="30"/>
  <c r="G136" i="29"/>
  <c r="E136" i="29"/>
  <c r="G137" i="29"/>
  <c r="E137" i="29"/>
  <c r="G138" i="29"/>
  <c r="E138" i="29"/>
  <c r="G189" i="13"/>
  <c r="E189" i="13"/>
  <c r="G186" i="29"/>
  <c r="E186" i="29"/>
  <c r="G187" i="29"/>
  <c r="E187" i="29"/>
  <c r="G188" i="29"/>
  <c r="E188" i="29"/>
  <c r="G139" i="13"/>
  <c r="E139" i="13"/>
  <c r="X86" i="30"/>
  <c r="W96" i="30"/>
  <c r="W90" i="30"/>
  <c r="G46" i="29"/>
  <c r="E46" i="29"/>
  <c r="R96" i="29"/>
  <c r="E140" i="28"/>
  <c r="G136" i="28"/>
  <c r="B190" i="28"/>
  <c r="B97" i="28"/>
  <c r="M97" i="28"/>
  <c r="B90" i="28"/>
  <c r="P140" i="28"/>
  <c r="G138" i="28"/>
  <c r="O190" i="28"/>
  <c r="L190" i="28"/>
  <c r="R190" i="29"/>
  <c r="C149" i="29"/>
  <c r="G99" i="29"/>
  <c r="E86" i="13"/>
  <c r="G188" i="28"/>
  <c r="G87" i="29"/>
  <c r="S190" i="29"/>
  <c r="P97" i="28"/>
  <c r="E87" i="13"/>
  <c r="L97" i="29"/>
  <c r="L147" i="29" s="1"/>
  <c r="L197" i="29" s="1"/>
  <c r="R98" i="29"/>
  <c r="R148" i="29" s="1"/>
  <c r="R198" i="29" s="1"/>
  <c r="P90" i="29"/>
  <c r="B244" i="25"/>
  <c r="P99" i="28"/>
  <c r="G137" i="28"/>
  <c r="S140" i="28"/>
  <c r="M50" i="29"/>
  <c r="G48" i="29"/>
  <c r="R99" i="29"/>
  <c r="R149" i="29" s="1"/>
  <c r="R199" i="29" s="1"/>
  <c r="L190" i="29"/>
  <c r="B149" i="29"/>
  <c r="B149" i="13" s="1"/>
  <c r="G47" i="29"/>
  <c r="L96" i="28"/>
  <c r="E190" i="28"/>
  <c r="G186" i="28"/>
  <c r="P190" i="28"/>
  <c r="G88" i="29"/>
  <c r="O50" i="28"/>
  <c r="C244" i="25"/>
  <c r="M190" i="28"/>
  <c r="G187" i="28"/>
  <c r="G86" i="29"/>
  <c r="R140" i="29"/>
  <c r="P190" i="29"/>
  <c r="R98" i="28"/>
  <c r="Y98" i="30" s="1"/>
  <c r="M99" i="28"/>
  <c r="M96" i="28"/>
  <c r="L98" i="28"/>
  <c r="E60" i="13"/>
  <c r="S90" i="28"/>
  <c r="R90" i="29"/>
  <c r="B190" i="29"/>
  <c r="R50" i="28"/>
  <c r="R99" i="28"/>
  <c r="Y99" i="30" s="1"/>
  <c r="R190" i="28"/>
  <c r="P97" i="29"/>
  <c r="P140" i="29"/>
  <c r="M98" i="28"/>
  <c r="M90" i="28"/>
  <c r="B140" i="28"/>
  <c r="S190" i="28"/>
  <c r="L90" i="29"/>
  <c r="B90" i="29"/>
  <c r="M140" i="29"/>
  <c r="O190" i="29"/>
  <c r="L99" i="28"/>
  <c r="O90" i="28"/>
  <c r="R97" i="28"/>
  <c r="M96" i="29"/>
  <c r="M146" i="29" s="1"/>
  <c r="R97" i="29"/>
  <c r="M190" i="29"/>
  <c r="B50" i="28"/>
  <c r="E170" i="28"/>
  <c r="E160" i="29"/>
  <c r="E40" i="29"/>
  <c r="I40" i="29" s="1"/>
  <c r="E30" i="29"/>
  <c r="E60" i="29"/>
  <c r="I60" i="29" s="1"/>
  <c r="E130" i="29"/>
  <c r="E60" i="28"/>
  <c r="E80" i="28"/>
  <c r="E110" i="29"/>
  <c r="D328" i="25" s="1"/>
  <c r="E110" i="28"/>
  <c r="E160" i="28"/>
  <c r="E180" i="28"/>
  <c r="E80" i="29"/>
  <c r="I80" i="29" s="1"/>
  <c r="E120" i="29"/>
  <c r="D367" i="25" s="1"/>
  <c r="F367" i="25" s="1"/>
  <c r="E180" i="29"/>
  <c r="E70" i="28"/>
  <c r="I110" i="29"/>
  <c r="D328" i="5"/>
  <c r="F328" i="5" s="1"/>
  <c r="E170" i="29"/>
  <c r="E120" i="28"/>
  <c r="E70" i="29"/>
  <c r="E130" i="28"/>
  <c r="C98" i="29"/>
  <c r="E98" i="29" s="1"/>
  <c r="C50" i="29"/>
  <c r="G50" i="29" s="1"/>
  <c r="H50" i="29" s="1"/>
  <c r="E20" i="29"/>
  <c r="B50" i="29"/>
  <c r="B96" i="29"/>
  <c r="B146" i="29" s="1"/>
  <c r="E20" i="13"/>
  <c r="E20" i="28"/>
  <c r="E10" i="28"/>
  <c r="S97" i="29"/>
  <c r="R100" i="29"/>
  <c r="S50" i="29"/>
  <c r="P50" i="29"/>
  <c r="O97" i="29"/>
  <c r="O147" i="29" s="1"/>
  <c r="O197" i="29" s="1"/>
  <c r="L50" i="28"/>
  <c r="L97" i="28"/>
  <c r="M50" i="28"/>
  <c r="S97" i="28"/>
  <c r="S50" i="28"/>
  <c r="P98" i="28"/>
  <c r="O97" i="28"/>
  <c r="U18" i="29"/>
  <c r="H17" i="29"/>
  <c r="U16" i="29"/>
  <c r="V17" i="29"/>
  <c r="I27" i="29" s="1"/>
  <c r="V19" i="29"/>
  <c r="I29" i="29" s="1"/>
  <c r="I18" i="29"/>
  <c r="I16" i="29"/>
  <c r="I16" i="13" s="1"/>
  <c r="H19" i="29"/>
  <c r="E10" i="29"/>
  <c r="I19" i="29"/>
  <c r="I19" i="13" s="1"/>
  <c r="V10" i="29"/>
  <c r="I17" i="29"/>
  <c r="U27" i="28"/>
  <c r="H17" i="28"/>
  <c r="H16" i="28"/>
  <c r="P98" i="29"/>
  <c r="P148" i="29" s="1"/>
  <c r="P198" i="29" s="1"/>
  <c r="P99" i="29"/>
  <c r="P149" i="29" s="1"/>
  <c r="P199" i="29" s="1"/>
  <c r="M98" i="29"/>
  <c r="M148" i="29" s="1"/>
  <c r="M198" i="29" s="1"/>
  <c r="M99" i="29"/>
  <c r="M149" i="29" s="1"/>
  <c r="M199" i="29" s="1"/>
  <c r="L99" i="29"/>
  <c r="L149" i="29" s="1"/>
  <c r="L199" i="29" s="1"/>
  <c r="L98" i="29"/>
  <c r="L148" i="29" s="1"/>
  <c r="L198" i="29" s="1"/>
  <c r="O98" i="29"/>
  <c r="H16" i="29"/>
  <c r="V16" i="29"/>
  <c r="H18" i="29"/>
  <c r="V18" i="29"/>
  <c r="O50" i="29"/>
  <c r="C96" i="29"/>
  <c r="E96" i="29" s="1"/>
  <c r="O96" i="29"/>
  <c r="M97" i="29"/>
  <c r="M147" i="29" s="1"/>
  <c r="M197" i="29" s="1"/>
  <c r="U10" i="29"/>
  <c r="U17" i="29"/>
  <c r="U19" i="29"/>
  <c r="L50" i="29"/>
  <c r="C97" i="29"/>
  <c r="E97" i="29" s="1"/>
  <c r="R50" i="29"/>
  <c r="B98" i="29"/>
  <c r="B148" i="29" s="1"/>
  <c r="B198" i="29" s="1"/>
  <c r="S98" i="29"/>
  <c r="S148" i="29" s="1"/>
  <c r="S198" i="29" s="1"/>
  <c r="S99" i="29"/>
  <c r="S149" i="29" s="1"/>
  <c r="S199" i="29" s="1"/>
  <c r="O99" i="29"/>
  <c r="O149" i="29" s="1"/>
  <c r="O199" i="29" s="1"/>
  <c r="D250" i="5"/>
  <c r="S96" i="29"/>
  <c r="S146" i="29" s="1"/>
  <c r="D406" i="5"/>
  <c r="F406" i="5" s="1"/>
  <c r="C90" i="29"/>
  <c r="M90" i="29"/>
  <c r="L96" i="29"/>
  <c r="P96" i="29"/>
  <c r="O90" i="29"/>
  <c r="S90" i="29"/>
  <c r="B97" i="29"/>
  <c r="S147" i="29"/>
  <c r="S197" i="29" s="1"/>
  <c r="O148" i="29"/>
  <c r="O198" i="29" s="1"/>
  <c r="O140" i="29"/>
  <c r="S140" i="29"/>
  <c r="B140" i="29"/>
  <c r="R147" i="29"/>
  <c r="R197" i="29" s="1"/>
  <c r="C140" i="29"/>
  <c r="L140" i="29"/>
  <c r="P147" i="29"/>
  <c r="P197" i="29" s="1"/>
  <c r="C190" i="29"/>
  <c r="R146" i="29"/>
  <c r="I27" i="28"/>
  <c r="V27" i="28"/>
  <c r="H28" i="28"/>
  <c r="U20" i="28"/>
  <c r="I17" i="28"/>
  <c r="V19" i="28"/>
  <c r="V19" i="13" s="1"/>
  <c r="V18" i="28"/>
  <c r="V18" i="13" s="1"/>
  <c r="U10" i="28"/>
  <c r="V10" i="28"/>
  <c r="V16" i="28"/>
  <c r="V16" i="13" s="1"/>
  <c r="H19" i="28"/>
  <c r="E30" i="28"/>
  <c r="E40" i="28"/>
  <c r="H18" i="28"/>
  <c r="P96" i="28"/>
  <c r="C98" i="28"/>
  <c r="O98" i="28"/>
  <c r="O98" i="13" s="1"/>
  <c r="S98" i="28"/>
  <c r="O99" i="28"/>
  <c r="S99" i="28"/>
  <c r="R96" i="28"/>
  <c r="C97" i="28"/>
  <c r="P147" i="28"/>
  <c r="P50" i="28"/>
  <c r="C50" i="28"/>
  <c r="B96" i="28"/>
  <c r="B96" i="13" s="1"/>
  <c r="P90" i="28"/>
  <c r="C96" i="28"/>
  <c r="C90" i="28"/>
  <c r="O96" i="28"/>
  <c r="O96" i="13" s="1"/>
  <c r="S96" i="28"/>
  <c r="B98" i="28"/>
  <c r="B98" i="13" s="1"/>
  <c r="L90" i="28"/>
  <c r="R90" i="28"/>
  <c r="M140" i="28"/>
  <c r="O140" i="28"/>
  <c r="C140" i="28"/>
  <c r="R140" i="28"/>
  <c r="L140" i="28"/>
  <c r="I160" i="28"/>
  <c r="C190" i="28"/>
  <c r="C48" i="24"/>
  <c r="C631" i="25"/>
  <c r="B631" i="25"/>
  <c r="E617" i="27"/>
  <c r="F616" i="27"/>
  <c r="E613" i="27"/>
  <c r="F612" i="27"/>
  <c r="E609" i="27"/>
  <c r="F608" i="27"/>
  <c r="E598" i="27"/>
  <c r="F597" i="27"/>
  <c r="E595" i="27"/>
  <c r="F594" i="27"/>
  <c r="F592" i="27"/>
  <c r="E578" i="27"/>
  <c r="F577" i="27"/>
  <c r="E574" i="27"/>
  <c r="F573" i="27"/>
  <c r="E570" i="27"/>
  <c r="F569" i="27"/>
  <c r="E559" i="27"/>
  <c r="C559" i="27"/>
  <c r="B559" i="27"/>
  <c r="F558" i="27"/>
  <c r="E556" i="27"/>
  <c r="F555" i="27"/>
  <c r="F553" i="27"/>
  <c r="E539" i="27"/>
  <c r="F538" i="27"/>
  <c r="E535" i="27"/>
  <c r="F534" i="27"/>
  <c r="E531" i="27"/>
  <c r="F530" i="27"/>
  <c r="E520" i="27"/>
  <c r="C520" i="27"/>
  <c r="B520" i="27"/>
  <c r="F519" i="27"/>
  <c r="E517" i="27"/>
  <c r="F516" i="27"/>
  <c r="F514" i="27"/>
  <c r="E500" i="27"/>
  <c r="F499" i="27"/>
  <c r="E496" i="27"/>
  <c r="F495" i="27"/>
  <c r="E492" i="27"/>
  <c r="F491" i="27"/>
  <c r="E481" i="27"/>
  <c r="C481" i="27"/>
  <c r="B481" i="27"/>
  <c r="F480" i="27"/>
  <c r="E478" i="27"/>
  <c r="F477" i="27"/>
  <c r="F475" i="27"/>
  <c r="E461" i="27"/>
  <c r="F460" i="27"/>
  <c r="E457" i="27"/>
  <c r="F456" i="27"/>
  <c r="E453" i="27"/>
  <c r="F452" i="27"/>
  <c r="E442" i="27"/>
  <c r="F441" i="27"/>
  <c r="E439" i="27"/>
  <c r="F438" i="27"/>
  <c r="F436" i="27"/>
  <c r="E422" i="27"/>
  <c r="F421" i="27"/>
  <c r="E418" i="27"/>
  <c r="F417" i="27"/>
  <c r="E414" i="27"/>
  <c r="F413" i="27"/>
  <c r="E403" i="27"/>
  <c r="C403" i="27"/>
  <c r="B403" i="27"/>
  <c r="F402" i="27"/>
  <c r="E400" i="27"/>
  <c r="F399" i="27"/>
  <c r="E399" i="27"/>
  <c r="F397" i="27"/>
  <c r="E383" i="27"/>
  <c r="F382" i="27"/>
  <c r="E379" i="27"/>
  <c r="F378" i="27"/>
  <c r="E375" i="27"/>
  <c r="F374" i="27"/>
  <c r="E364" i="27"/>
  <c r="C364" i="27"/>
  <c r="B364" i="27"/>
  <c r="F363" i="27"/>
  <c r="E361" i="27"/>
  <c r="F360" i="27"/>
  <c r="F358" i="27"/>
  <c r="E344" i="27"/>
  <c r="F343" i="27"/>
  <c r="E340" i="27"/>
  <c r="F339" i="27"/>
  <c r="E336" i="27"/>
  <c r="F335" i="27"/>
  <c r="E325" i="27"/>
  <c r="C325" i="27"/>
  <c r="B325" i="27"/>
  <c r="F324" i="27"/>
  <c r="E322" i="27"/>
  <c r="F321" i="27"/>
  <c r="F319" i="27"/>
  <c r="E305" i="27"/>
  <c r="F304" i="27"/>
  <c r="E301" i="27"/>
  <c r="F300" i="27"/>
  <c r="E297" i="27"/>
  <c r="F296" i="27"/>
  <c r="E286" i="27"/>
  <c r="F285" i="27"/>
  <c r="E283" i="27"/>
  <c r="F282" i="27"/>
  <c r="F280" i="27"/>
  <c r="E266" i="27"/>
  <c r="F265" i="27"/>
  <c r="E262" i="27"/>
  <c r="F261" i="27"/>
  <c r="E258" i="27"/>
  <c r="F257" i="27"/>
  <c r="E247" i="27"/>
  <c r="C247" i="27"/>
  <c r="B247" i="27"/>
  <c r="F246" i="27"/>
  <c r="E244" i="27"/>
  <c r="F243" i="27"/>
  <c r="F241" i="27"/>
  <c r="E227" i="27"/>
  <c r="F226" i="27"/>
  <c r="E223" i="27"/>
  <c r="F222" i="27"/>
  <c r="E219" i="27"/>
  <c r="F218" i="27"/>
  <c r="E208" i="27"/>
  <c r="C208" i="27"/>
  <c r="B208" i="27"/>
  <c r="F207" i="27"/>
  <c r="E205" i="27"/>
  <c r="F204" i="27"/>
  <c r="F202" i="27"/>
  <c r="E188" i="27"/>
  <c r="F187" i="27"/>
  <c r="E184" i="27"/>
  <c r="F183" i="27"/>
  <c r="E180" i="27"/>
  <c r="F179" i="27"/>
  <c r="E169" i="27"/>
  <c r="C169" i="27"/>
  <c r="B169" i="27"/>
  <c r="F168" i="27"/>
  <c r="E166" i="27"/>
  <c r="F165" i="27"/>
  <c r="F163" i="27"/>
  <c r="F149" i="27"/>
  <c r="E149" i="27"/>
  <c r="D149" i="27"/>
  <c r="C149" i="27"/>
  <c r="B149" i="27"/>
  <c r="F145" i="27"/>
  <c r="E145" i="27"/>
  <c r="D145" i="27"/>
  <c r="C145" i="27"/>
  <c r="B145" i="27"/>
  <c r="F141" i="27"/>
  <c r="E141" i="27"/>
  <c r="D141" i="27"/>
  <c r="C141" i="27"/>
  <c r="B141" i="27"/>
  <c r="F130" i="27"/>
  <c r="E130" i="27"/>
  <c r="D130" i="27"/>
  <c r="C130" i="27"/>
  <c r="B130" i="27"/>
  <c r="F129" i="27"/>
  <c r="F127" i="27"/>
  <c r="E127" i="27"/>
  <c r="D127" i="27"/>
  <c r="C127" i="27"/>
  <c r="B127" i="27"/>
  <c r="F126" i="27"/>
  <c r="F124" i="27"/>
  <c r="E110" i="27"/>
  <c r="F109" i="27"/>
  <c r="E106" i="27"/>
  <c r="F105" i="27"/>
  <c r="E102" i="27"/>
  <c r="F101" i="27"/>
  <c r="E91" i="27"/>
  <c r="C91" i="27"/>
  <c r="B91" i="27"/>
  <c r="F90" i="27"/>
  <c r="E88" i="27"/>
  <c r="F87" i="27"/>
  <c r="F85" i="27"/>
  <c r="E71" i="27"/>
  <c r="E67" i="27"/>
  <c r="E63" i="27"/>
  <c r="F62" i="27"/>
  <c r="E52" i="27"/>
  <c r="C52" i="27"/>
  <c r="B52" i="27"/>
  <c r="F51" i="27"/>
  <c r="E49" i="27"/>
  <c r="F48" i="27"/>
  <c r="F46" i="27"/>
  <c r="E31" i="27"/>
  <c r="E27" i="27"/>
  <c r="E23" i="27"/>
  <c r="E12" i="27"/>
  <c r="C12" i="27"/>
  <c r="B12" i="27"/>
  <c r="E9" i="27"/>
  <c r="F7" i="27"/>
  <c r="F658" i="27"/>
  <c r="F643" i="27"/>
  <c r="A61" i="27"/>
  <c r="A22" i="27"/>
  <c r="C613" i="26"/>
  <c r="B595" i="26"/>
  <c r="C305" i="26"/>
  <c r="C301" i="26"/>
  <c r="B70" i="26"/>
  <c r="C66" i="26"/>
  <c r="C62" i="26"/>
  <c r="C48" i="26"/>
  <c r="C87" i="26" s="1"/>
  <c r="B48" i="26"/>
  <c r="F658" i="26"/>
  <c r="F643" i="26"/>
  <c r="C598" i="26"/>
  <c r="B598" i="26"/>
  <c r="C442" i="26"/>
  <c r="B442" i="26"/>
  <c r="C286" i="26"/>
  <c r="B286" i="26"/>
  <c r="A61" i="26"/>
  <c r="C51" i="26"/>
  <c r="C90" i="26" s="1"/>
  <c r="C129" i="26" s="1"/>
  <c r="B51" i="26"/>
  <c r="B90" i="26" s="1"/>
  <c r="B129" i="26" s="1"/>
  <c r="E35" i="26"/>
  <c r="C70" i="26"/>
  <c r="B66" i="26"/>
  <c r="B62" i="26"/>
  <c r="A22" i="26"/>
  <c r="C631" i="26"/>
  <c r="B453" i="25"/>
  <c r="B297" i="25"/>
  <c r="C70" i="25"/>
  <c r="C66" i="25"/>
  <c r="B66" i="25"/>
  <c r="B105" i="25" s="1"/>
  <c r="C62" i="25"/>
  <c r="B62" i="25"/>
  <c r="C48" i="25"/>
  <c r="B48" i="25"/>
  <c r="F658" i="25"/>
  <c r="F643" i="25"/>
  <c r="C598" i="25"/>
  <c r="B598" i="25"/>
  <c r="C442" i="25"/>
  <c r="B442" i="25"/>
  <c r="B439" i="25"/>
  <c r="C286" i="25"/>
  <c r="B286" i="25"/>
  <c r="A61" i="25"/>
  <c r="C51" i="25"/>
  <c r="C90" i="25" s="1"/>
  <c r="C129" i="25" s="1"/>
  <c r="B51" i="25"/>
  <c r="B90" i="25" s="1"/>
  <c r="B129" i="25" s="1"/>
  <c r="E35" i="25"/>
  <c r="B70" i="25"/>
  <c r="A22" i="25"/>
  <c r="B617" i="24"/>
  <c r="C609" i="24"/>
  <c r="C457" i="24"/>
  <c r="C305" i="24"/>
  <c r="B305" i="24"/>
  <c r="B70" i="24"/>
  <c r="B66" i="24"/>
  <c r="B62" i="24"/>
  <c r="C62" i="24"/>
  <c r="B48" i="24"/>
  <c r="F658" i="24"/>
  <c r="F643" i="24"/>
  <c r="C598" i="24"/>
  <c r="B598" i="24"/>
  <c r="B613" i="24"/>
  <c r="C442" i="24"/>
  <c r="B442" i="24"/>
  <c r="C286" i="24"/>
  <c r="B286" i="24"/>
  <c r="B297" i="24"/>
  <c r="A61" i="24"/>
  <c r="C51" i="24"/>
  <c r="C90" i="24" s="1"/>
  <c r="C129" i="24" s="1"/>
  <c r="B51" i="24"/>
  <c r="B90" i="24" s="1"/>
  <c r="B129" i="24" s="1"/>
  <c r="E35" i="24"/>
  <c r="C70" i="24"/>
  <c r="C109" i="24" s="1"/>
  <c r="C66" i="24"/>
  <c r="C105" i="24" s="1"/>
  <c r="C144" i="24" s="1"/>
  <c r="A22" i="24"/>
  <c r="B574" i="27"/>
  <c r="C535" i="27"/>
  <c r="B535" i="27"/>
  <c r="B418" i="27"/>
  <c r="C379" i="27"/>
  <c r="B262" i="27"/>
  <c r="B223" i="27"/>
  <c r="B106" i="27"/>
  <c r="C578" i="27"/>
  <c r="C500" i="27"/>
  <c r="B500" i="27"/>
  <c r="C344" i="27"/>
  <c r="B344" i="27"/>
  <c r="C266" i="27"/>
  <c r="B188" i="27"/>
  <c r="F37" i="28" l="1"/>
  <c r="F39" i="28"/>
  <c r="F38" i="28"/>
  <c r="F36" i="28"/>
  <c r="F18" i="28"/>
  <c r="F17" i="28"/>
  <c r="F16" i="28"/>
  <c r="F19" i="28"/>
  <c r="F168" i="28"/>
  <c r="F168" i="13" s="1"/>
  <c r="F166" i="28"/>
  <c r="F166" i="13" s="1"/>
  <c r="F167" i="28"/>
  <c r="F167" i="13" s="1"/>
  <c r="F169" i="28"/>
  <c r="F169" i="13" s="1"/>
  <c r="F26" i="28"/>
  <c r="F27" i="28"/>
  <c r="F29" i="28"/>
  <c r="F28" i="28"/>
  <c r="F117" i="28"/>
  <c r="F117" i="13" s="1"/>
  <c r="F116" i="28"/>
  <c r="F116" i="13" s="1"/>
  <c r="F119" i="28"/>
  <c r="F119" i="13" s="1"/>
  <c r="F118" i="28"/>
  <c r="F118" i="13" s="1"/>
  <c r="F66" i="28"/>
  <c r="F66" i="13" s="1"/>
  <c r="F67" i="28"/>
  <c r="F67" i="13" s="1"/>
  <c r="F69" i="28"/>
  <c r="F69" i="13" s="1"/>
  <c r="F68" i="28"/>
  <c r="F68" i="13" s="1"/>
  <c r="F177" i="28"/>
  <c r="F177" i="13" s="1"/>
  <c r="F179" i="28"/>
  <c r="F179" i="13" s="1"/>
  <c r="F178" i="28"/>
  <c r="F178" i="13" s="1"/>
  <c r="F176" i="28"/>
  <c r="F176" i="13" s="1"/>
  <c r="F77" i="28"/>
  <c r="F77" i="13" s="1"/>
  <c r="F79" i="28"/>
  <c r="F79" i="13" s="1"/>
  <c r="F78" i="28"/>
  <c r="F78" i="13" s="1"/>
  <c r="F76" i="28"/>
  <c r="F76" i="13" s="1"/>
  <c r="F157" i="28"/>
  <c r="F157" i="13" s="1"/>
  <c r="F156" i="28"/>
  <c r="F156" i="13" s="1"/>
  <c r="F159" i="28"/>
  <c r="F159" i="13" s="1"/>
  <c r="F158" i="28"/>
  <c r="F158" i="13" s="1"/>
  <c r="F58" i="28"/>
  <c r="F58" i="13" s="1"/>
  <c r="F57" i="28"/>
  <c r="F57" i="13" s="1"/>
  <c r="F56" i="28"/>
  <c r="F56" i="13" s="1"/>
  <c r="F59" i="28"/>
  <c r="F59" i="13" s="1"/>
  <c r="F7" i="28"/>
  <c r="F9" i="28"/>
  <c r="F8" i="28"/>
  <c r="F6" i="28"/>
  <c r="F126" i="28"/>
  <c r="F126" i="13" s="1"/>
  <c r="F127" i="28"/>
  <c r="F127" i="13" s="1"/>
  <c r="F129" i="28"/>
  <c r="F129" i="13" s="1"/>
  <c r="F128" i="28"/>
  <c r="F128" i="13" s="1"/>
  <c r="F108" i="28"/>
  <c r="F108" i="13" s="1"/>
  <c r="F107" i="28"/>
  <c r="F107" i="13" s="1"/>
  <c r="F106" i="28"/>
  <c r="F106" i="13" s="1"/>
  <c r="F109" i="28"/>
  <c r="F109" i="13" s="1"/>
  <c r="Y50" i="30"/>
  <c r="S99" i="13"/>
  <c r="Z99" i="30"/>
  <c r="R97" i="13"/>
  <c r="Y97" i="30"/>
  <c r="R96" i="13"/>
  <c r="Y96" i="30"/>
  <c r="S96" i="13"/>
  <c r="Z96" i="30"/>
  <c r="S97" i="13"/>
  <c r="Z97" i="30"/>
  <c r="Z50" i="30"/>
  <c r="S98" i="13"/>
  <c r="Z98" i="30"/>
  <c r="I18" i="13"/>
  <c r="P147" i="13"/>
  <c r="O99" i="13"/>
  <c r="P96" i="13"/>
  <c r="L99" i="13"/>
  <c r="M98" i="13"/>
  <c r="R99" i="13"/>
  <c r="U16" i="13"/>
  <c r="U18" i="13"/>
  <c r="H18" i="13"/>
  <c r="P98" i="13"/>
  <c r="R98" i="13"/>
  <c r="P97" i="13"/>
  <c r="E149" i="29"/>
  <c r="C149" i="13"/>
  <c r="I17" i="13"/>
  <c r="M99" i="13"/>
  <c r="V17" i="13"/>
  <c r="M96" i="13"/>
  <c r="L97" i="13"/>
  <c r="L96" i="13"/>
  <c r="U19" i="13"/>
  <c r="H19" i="13"/>
  <c r="H17" i="13"/>
  <c r="U17" i="13"/>
  <c r="O147" i="28"/>
  <c r="O147" i="13" s="1"/>
  <c r="O97" i="13"/>
  <c r="U29" i="28"/>
  <c r="H26" i="28"/>
  <c r="P149" i="28"/>
  <c r="P149" i="13" s="1"/>
  <c r="P99" i="13"/>
  <c r="L148" i="28"/>
  <c r="L148" i="13" s="1"/>
  <c r="L98" i="13"/>
  <c r="M147" i="28"/>
  <c r="M147" i="13" s="1"/>
  <c r="M97" i="13"/>
  <c r="E97" i="28"/>
  <c r="C97" i="13"/>
  <c r="E97" i="13" s="1"/>
  <c r="B147" i="28"/>
  <c r="B97" i="13"/>
  <c r="E96" i="28"/>
  <c r="C96" i="13"/>
  <c r="E96" i="13" s="1"/>
  <c r="E98" i="28"/>
  <c r="C98" i="13"/>
  <c r="T119" i="30"/>
  <c r="N119" i="30"/>
  <c r="Q119" i="30"/>
  <c r="T118" i="30"/>
  <c r="N118" i="30"/>
  <c r="Q118" i="30"/>
  <c r="K127" i="30"/>
  <c r="K137" i="30" s="1"/>
  <c r="K147" i="30" s="1"/>
  <c r="X90" i="30"/>
  <c r="G138" i="13"/>
  <c r="E138" i="13"/>
  <c r="G186" i="13"/>
  <c r="E186" i="13"/>
  <c r="G136" i="13"/>
  <c r="E136" i="13"/>
  <c r="G187" i="13"/>
  <c r="E187" i="13"/>
  <c r="G188" i="13"/>
  <c r="E188" i="13"/>
  <c r="H16" i="13"/>
  <c r="G137" i="13"/>
  <c r="E137" i="13"/>
  <c r="J106" i="30"/>
  <c r="X96" i="30"/>
  <c r="W100" i="30"/>
  <c r="I70" i="28"/>
  <c r="CT8" i="3"/>
  <c r="CT9" i="3"/>
  <c r="CT10" i="3"/>
  <c r="CT11" i="3"/>
  <c r="CT12" i="3"/>
  <c r="CT13" i="3"/>
  <c r="CT14" i="3"/>
  <c r="CT15" i="3"/>
  <c r="CT16" i="3"/>
  <c r="CT17" i="3"/>
  <c r="CT18" i="3"/>
  <c r="CT19" i="3"/>
  <c r="CT20" i="3"/>
  <c r="CT21" i="3"/>
  <c r="CT22" i="3"/>
  <c r="CT23" i="3"/>
  <c r="CT24" i="3"/>
  <c r="CT25" i="3"/>
  <c r="CT26" i="3"/>
  <c r="CT27" i="3"/>
  <c r="CT28" i="3"/>
  <c r="CT29" i="3"/>
  <c r="CT30" i="3"/>
  <c r="CT31" i="3"/>
  <c r="CT32" i="3"/>
  <c r="CT33" i="3"/>
  <c r="CT34" i="3"/>
  <c r="CT35" i="3"/>
  <c r="CT36" i="3"/>
  <c r="CT37" i="3"/>
  <c r="CT38" i="3"/>
  <c r="CT39" i="3"/>
  <c r="CT40" i="3"/>
  <c r="CT41" i="3"/>
  <c r="CT42" i="3"/>
  <c r="CT43" i="3"/>
  <c r="CT44" i="3"/>
  <c r="CT45" i="3"/>
  <c r="CT46" i="3"/>
  <c r="CT47" i="3"/>
  <c r="CT48" i="3"/>
  <c r="CT49" i="3"/>
  <c r="CT50" i="3"/>
  <c r="CT51" i="3"/>
  <c r="CT52" i="3"/>
  <c r="CT53" i="3"/>
  <c r="CT54" i="3"/>
  <c r="CT55" i="3"/>
  <c r="CT56" i="3"/>
  <c r="CT57" i="3"/>
  <c r="CT58" i="3"/>
  <c r="CT59" i="3"/>
  <c r="CT60" i="3"/>
  <c r="CT61" i="3"/>
  <c r="CT62" i="3"/>
  <c r="CT63" i="3"/>
  <c r="CT64" i="3"/>
  <c r="CT65" i="3"/>
  <c r="CT66" i="3"/>
  <c r="CT67" i="3"/>
  <c r="CT68" i="3"/>
  <c r="CT69" i="3"/>
  <c r="CT70" i="3"/>
  <c r="CT71" i="3"/>
  <c r="CT72" i="3"/>
  <c r="CT73" i="3"/>
  <c r="CT74" i="3"/>
  <c r="CT75" i="3"/>
  <c r="CT76" i="3"/>
  <c r="CT77" i="3"/>
  <c r="CT78" i="3"/>
  <c r="CT79" i="3"/>
  <c r="CT80" i="3"/>
  <c r="CT81" i="3"/>
  <c r="CT82" i="3"/>
  <c r="CT83" i="3"/>
  <c r="CT84" i="3"/>
  <c r="CT85" i="3"/>
  <c r="CT86" i="3"/>
  <c r="CT87" i="3"/>
  <c r="CT88" i="3"/>
  <c r="CT89" i="3"/>
  <c r="CT90" i="3"/>
  <c r="CT91" i="3"/>
  <c r="CT92" i="3"/>
  <c r="CT93" i="3"/>
  <c r="CT94" i="3"/>
  <c r="CT95" i="3"/>
  <c r="CT96" i="3"/>
  <c r="CT97" i="3"/>
  <c r="CT98" i="3"/>
  <c r="CT99" i="3"/>
  <c r="CT100" i="3"/>
  <c r="CT101" i="3"/>
  <c r="CT102" i="3"/>
  <c r="CT103" i="3"/>
  <c r="CT104" i="3"/>
  <c r="CT105" i="3"/>
  <c r="CT106" i="3"/>
  <c r="CT107" i="3"/>
  <c r="CT108" i="3"/>
  <c r="CT109" i="3"/>
  <c r="CT110" i="3"/>
  <c r="CT111" i="3"/>
  <c r="CT112" i="3"/>
  <c r="CT113" i="3"/>
  <c r="CT114" i="3"/>
  <c r="CT115" i="3"/>
  <c r="CT116" i="3"/>
  <c r="CT117" i="3"/>
  <c r="CT118" i="3"/>
  <c r="CT119" i="3"/>
  <c r="CT120" i="3"/>
  <c r="CT121" i="3"/>
  <c r="CT122" i="3"/>
  <c r="CT123" i="3"/>
  <c r="CT124" i="3"/>
  <c r="CT125" i="3"/>
  <c r="CT126" i="3"/>
  <c r="CT127" i="3"/>
  <c r="CT128" i="3"/>
  <c r="CT129" i="3"/>
  <c r="CT130" i="3"/>
  <c r="CT131" i="3"/>
  <c r="CT132" i="3"/>
  <c r="CT133" i="3"/>
  <c r="CT134" i="3"/>
  <c r="CT135" i="3"/>
  <c r="CT136" i="3"/>
  <c r="CT137" i="3"/>
  <c r="CT138" i="3"/>
  <c r="CT139" i="3"/>
  <c r="CT140" i="3"/>
  <c r="CT141" i="3"/>
  <c r="CT142" i="3"/>
  <c r="CT143" i="3"/>
  <c r="CT144" i="3"/>
  <c r="CT145" i="3"/>
  <c r="CT146" i="3"/>
  <c r="CT147" i="3"/>
  <c r="CT148" i="3"/>
  <c r="CT158" i="3"/>
  <c r="CT159" i="3"/>
  <c r="CT160" i="3"/>
  <c r="CT161" i="3"/>
  <c r="CT162" i="3"/>
  <c r="CT163" i="3"/>
  <c r="CT164" i="3"/>
  <c r="CT165" i="3"/>
  <c r="CT166" i="3"/>
  <c r="CT7" i="3"/>
  <c r="BW8" i="3"/>
  <c r="BW9" i="3"/>
  <c r="BW10" i="3"/>
  <c r="BW11" i="3"/>
  <c r="BW12" i="3"/>
  <c r="BW13" i="3"/>
  <c r="BW14" i="3"/>
  <c r="BW15" i="3"/>
  <c r="BW16" i="3"/>
  <c r="BW17" i="3"/>
  <c r="BW18" i="3"/>
  <c r="BW19" i="3"/>
  <c r="BW20" i="3"/>
  <c r="BW21" i="3"/>
  <c r="BW22" i="3"/>
  <c r="BW23" i="3"/>
  <c r="BW24" i="3"/>
  <c r="BW25" i="3"/>
  <c r="BW26" i="3"/>
  <c r="BW27" i="3"/>
  <c r="BW28" i="3"/>
  <c r="BW29" i="3"/>
  <c r="BW30" i="3"/>
  <c r="BW31" i="3"/>
  <c r="BW32" i="3"/>
  <c r="BW33" i="3"/>
  <c r="BW34" i="3"/>
  <c r="BW35" i="3"/>
  <c r="BW36" i="3"/>
  <c r="BW37" i="3"/>
  <c r="BW38" i="3"/>
  <c r="BW39" i="3"/>
  <c r="BW40" i="3"/>
  <c r="BW41" i="3"/>
  <c r="BW42" i="3"/>
  <c r="BW43" i="3"/>
  <c r="BW44" i="3"/>
  <c r="BW45" i="3"/>
  <c r="BW46" i="3"/>
  <c r="BW47" i="3"/>
  <c r="BW48" i="3"/>
  <c r="BW49" i="3"/>
  <c r="BW50" i="3"/>
  <c r="BW51" i="3"/>
  <c r="BW52" i="3"/>
  <c r="BW53" i="3"/>
  <c r="BW54" i="3"/>
  <c r="BW55" i="3"/>
  <c r="BW56" i="3"/>
  <c r="BW57" i="3"/>
  <c r="BW58" i="3"/>
  <c r="BW59" i="3"/>
  <c r="BW60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89" i="3"/>
  <c r="BW90" i="3"/>
  <c r="BW91" i="3"/>
  <c r="BW92" i="3"/>
  <c r="BW93" i="3"/>
  <c r="BW94" i="3"/>
  <c r="BW95" i="3"/>
  <c r="BW96" i="3"/>
  <c r="BW97" i="3"/>
  <c r="BW98" i="3"/>
  <c r="BW99" i="3"/>
  <c r="BW100" i="3"/>
  <c r="BW101" i="3"/>
  <c r="BW102" i="3"/>
  <c r="BW103" i="3"/>
  <c r="BW104" i="3"/>
  <c r="BW105" i="3"/>
  <c r="BW106" i="3"/>
  <c r="BW107" i="3"/>
  <c r="BW108" i="3"/>
  <c r="BW109" i="3"/>
  <c r="BW110" i="3"/>
  <c r="BW111" i="3"/>
  <c r="BW112" i="3"/>
  <c r="BW113" i="3"/>
  <c r="BW114" i="3"/>
  <c r="BW115" i="3"/>
  <c r="BW116" i="3"/>
  <c r="BW117" i="3"/>
  <c r="BW118" i="3"/>
  <c r="BW119" i="3"/>
  <c r="BW120" i="3"/>
  <c r="BW121" i="3"/>
  <c r="BW123" i="3"/>
  <c r="BW126" i="3"/>
  <c r="BW130" i="3"/>
  <c r="BW134" i="3"/>
  <c r="BW138" i="3"/>
  <c r="BW142" i="3"/>
  <c r="BW146" i="3"/>
  <c r="AZ8" i="3"/>
  <c r="AZ9" i="3"/>
  <c r="AZ10" i="3"/>
  <c r="AZ11" i="3"/>
  <c r="AZ12" i="3"/>
  <c r="AZ13" i="3"/>
  <c r="AZ14" i="3"/>
  <c r="AZ15" i="3"/>
  <c r="AZ16" i="3"/>
  <c r="AZ17" i="3"/>
  <c r="AZ18" i="3"/>
  <c r="AZ19" i="3"/>
  <c r="AZ20" i="3"/>
  <c r="AZ21" i="3"/>
  <c r="AZ22" i="3"/>
  <c r="AZ23" i="3"/>
  <c r="AZ24" i="3"/>
  <c r="AZ25" i="3"/>
  <c r="AZ26" i="3"/>
  <c r="AZ27" i="3"/>
  <c r="AZ28" i="3"/>
  <c r="AZ29" i="3"/>
  <c r="AZ30" i="3"/>
  <c r="AZ31" i="3"/>
  <c r="AZ32" i="3"/>
  <c r="AZ33" i="3"/>
  <c r="AZ34" i="3"/>
  <c r="AZ35" i="3"/>
  <c r="AZ36" i="3"/>
  <c r="AZ37" i="3"/>
  <c r="AZ38" i="3"/>
  <c r="AZ39" i="3"/>
  <c r="AZ40" i="3"/>
  <c r="AZ41" i="3"/>
  <c r="AZ42" i="3"/>
  <c r="AZ43" i="3"/>
  <c r="AZ44" i="3"/>
  <c r="AZ45" i="3"/>
  <c r="AZ46" i="3"/>
  <c r="AZ47" i="3"/>
  <c r="AZ48" i="3"/>
  <c r="AZ49" i="3"/>
  <c r="AZ50" i="3"/>
  <c r="AZ51" i="3"/>
  <c r="AZ52" i="3"/>
  <c r="AZ53" i="3"/>
  <c r="AZ54" i="3"/>
  <c r="AZ55" i="3"/>
  <c r="AZ56" i="3"/>
  <c r="AZ57" i="3"/>
  <c r="AZ58" i="3"/>
  <c r="AZ59" i="3"/>
  <c r="AZ60" i="3"/>
  <c r="AZ61" i="3"/>
  <c r="AZ62" i="3"/>
  <c r="AZ63" i="3"/>
  <c r="AZ64" i="3"/>
  <c r="AZ65" i="3"/>
  <c r="AZ66" i="3"/>
  <c r="AZ67" i="3"/>
  <c r="AZ68" i="3"/>
  <c r="AZ69" i="3"/>
  <c r="AZ70" i="3"/>
  <c r="AZ71" i="3"/>
  <c r="AZ72" i="3"/>
  <c r="AZ73" i="3"/>
  <c r="AZ74" i="3"/>
  <c r="AZ75" i="3"/>
  <c r="AZ76" i="3"/>
  <c r="AZ77" i="3"/>
  <c r="AZ78" i="3"/>
  <c r="AZ79" i="3"/>
  <c r="AZ80" i="3"/>
  <c r="AZ81" i="3"/>
  <c r="AZ82" i="3"/>
  <c r="AZ83" i="3"/>
  <c r="AZ84" i="3"/>
  <c r="AZ85" i="3"/>
  <c r="AZ86" i="3"/>
  <c r="AZ87" i="3"/>
  <c r="AZ88" i="3"/>
  <c r="AZ89" i="3"/>
  <c r="AZ90" i="3"/>
  <c r="AZ91" i="3"/>
  <c r="AZ92" i="3"/>
  <c r="AZ93" i="3"/>
  <c r="AZ94" i="3"/>
  <c r="AZ95" i="3"/>
  <c r="AZ96" i="3"/>
  <c r="AZ97" i="3"/>
  <c r="AZ98" i="3"/>
  <c r="AZ99" i="3"/>
  <c r="AZ100" i="3"/>
  <c r="AZ101" i="3"/>
  <c r="AZ102" i="3"/>
  <c r="AZ103" i="3"/>
  <c r="AZ104" i="3"/>
  <c r="AZ105" i="3"/>
  <c r="AZ106" i="3"/>
  <c r="AZ107" i="3"/>
  <c r="AZ108" i="3"/>
  <c r="BW125" i="3"/>
  <c r="BW129" i="3"/>
  <c r="BW133" i="3"/>
  <c r="BW137" i="3"/>
  <c r="BW141" i="3"/>
  <c r="BW145" i="3"/>
  <c r="BW158" i="3"/>
  <c r="BW159" i="3"/>
  <c r="BW160" i="3"/>
  <c r="BW161" i="3"/>
  <c r="BW162" i="3"/>
  <c r="BW163" i="3"/>
  <c r="BW164" i="3"/>
  <c r="BW165" i="3"/>
  <c r="BW166" i="3"/>
  <c r="BW122" i="3"/>
  <c r="BW124" i="3"/>
  <c r="BW128" i="3"/>
  <c r="BW132" i="3"/>
  <c r="BW136" i="3"/>
  <c r="BW140" i="3"/>
  <c r="BW144" i="3"/>
  <c r="BW148" i="3"/>
  <c r="BW7" i="3"/>
  <c r="BW127" i="3"/>
  <c r="BW131" i="3"/>
  <c r="BW135" i="3"/>
  <c r="BW139" i="3"/>
  <c r="BW143" i="3"/>
  <c r="BW147" i="3"/>
  <c r="AZ109" i="3"/>
  <c r="AZ110" i="3"/>
  <c r="AZ111" i="3"/>
  <c r="AZ112" i="3"/>
  <c r="AZ113" i="3"/>
  <c r="AZ114" i="3"/>
  <c r="AZ115" i="3"/>
  <c r="AZ116" i="3"/>
  <c r="AZ117" i="3"/>
  <c r="AZ118" i="3"/>
  <c r="AZ119" i="3"/>
  <c r="AZ120" i="3"/>
  <c r="AZ121" i="3"/>
  <c r="AZ122" i="3"/>
  <c r="AZ123" i="3"/>
  <c r="AZ124" i="3"/>
  <c r="AZ125" i="3"/>
  <c r="AZ126" i="3"/>
  <c r="AZ127" i="3"/>
  <c r="AZ128" i="3"/>
  <c r="AZ129" i="3"/>
  <c r="AZ130" i="3"/>
  <c r="AZ131" i="3"/>
  <c r="AZ132" i="3"/>
  <c r="AZ133" i="3"/>
  <c r="AZ134" i="3"/>
  <c r="AZ135" i="3"/>
  <c r="AZ136" i="3"/>
  <c r="AZ137" i="3"/>
  <c r="AZ138" i="3"/>
  <c r="AZ139" i="3"/>
  <c r="AZ140" i="3"/>
  <c r="AZ141" i="3"/>
  <c r="AZ142" i="3"/>
  <c r="AZ143" i="3"/>
  <c r="AZ144" i="3"/>
  <c r="AZ145" i="3"/>
  <c r="AZ146" i="3"/>
  <c r="AZ147" i="3"/>
  <c r="AZ148" i="3"/>
  <c r="AZ158" i="3"/>
  <c r="AZ159" i="3"/>
  <c r="AZ160" i="3"/>
  <c r="AZ161" i="3"/>
  <c r="AZ162" i="3"/>
  <c r="AZ163" i="3"/>
  <c r="AZ164" i="3"/>
  <c r="AZ165" i="3"/>
  <c r="AZ166" i="3"/>
  <c r="AZ7" i="3"/>
  <c r="AC9" i="3"/>
  <c r="AC17" i="3"/>
  <c r="AC25" i="3"/>
  <c r="AC33" i="3"/>
  <c r="AC41" i="3"/>
  <c r="AC49" i="3"/>
  <c r="AC57" i="3"/>
  <c r="AC65" i="3"/>
  <c r="AC73" i="3"/>
  <c r="AC81" i="3"/>
  <c r="AC89" i="3"/>
  <c r="AC97" i="3"/>
  <c r="AC105" i="3"/>
  <c r="AC113" i="3"/>
  <c r="AC121" i="3"/>
  <c r="AC129" i="3"/>
  <c r="AC8" i="3"/>
  <c r="AC16" i="3"/>
  <c r="AC24" i="3"/>
  <c r="AC32" i="3"/>
  <c r="AC40" i="3"/>
  <c r="AC48" i="3"/>
  <c r="AC56" i="3"/>
  <c r="AC64" i="3"/>
  <c r="AC72" i="3"/>
  <c r="AC80" i="3"/>
  <c r="AC88" i="3"/>
  <c r="AC96" i="3"/>
  <c r="AC104" i="3"/>
  <c r="AC112" i="3"/>
  <c r="AC120" i="3"/>
  <c r="AC128" i="3"/>
  <c r="AC136" i="3"/>
  <c r="AC144" i="3"/>
  <c r="AC161" i="3"/>
  <c r="AC139" i="3"/>
  <c r="AC147" i="3"/>
  <c r="AC164" i="3"/>
  <c r="AC11" i="3"/>
  <c r="AC19" i="3"/>
  <c r="AC27" i="3"/>
  <c r="AC35" i="3"/>
  <c r="AC43" i="3"/>
  <c r="AC51" i="3"/>
  <c r="AC59" i="3"/>
  <c r="AC67" i="3"/>
  <c r="AC75" i="3"/>
  <c r="AC83" i="3"/>
  <c r="AC91" i="3"/>
  <c r="AC99" i="3"/>
  <c r="AC107" i="3"/>
  <c r="AC115" i="3"/>
  <c r="AC123" i="3"/>
  <c r="AC131" i="3"/>
  <c r="AC10" i="3"/>
  <c r="AC18" i="3"/>
  <c r="AC26" i="3"/>
  <c r="AC34" i="3"/>
  <c r="AC42" i="3"/>
  <c r="AC50" i="3"/>
  <c r="AC58" i="3"/>
  <c r="AC66" i="3"/>
  <c r="AC74" i="3"/>
  <c r="AC82" i="3"/>
  <c r="AC90" i="3"/>
  <c r="AC98" i="3"/>
  <c r="AC106" i="3"/>
  <c r="AC114" i="3"/>
  <c r="AC122" i="3"/>
  <c r="AC130" i="3"/>
  <c r="AC138" i="3"/>
  <c r="AC146" i="3"/>
  <c r="AC163" i="3"/>
  <c r="AC141" i="3"/>
  <c r="AC158" i="3"/>
  <c r="AC166" i="3"/>
  <c r="AC13" i="3"/>
  <c r="AC21" i="3"/>
  <c r="AC29" i="3"/>
  <c r="AC37" i="3"/>
  <c r="AC45" i="3"/>
  <c r="AC53" i="3"/>
  <c r="AC61" i="3"/>
  <c r="AC69" i="3"/>
  <c r="AC77" i="3"/>
  <c r="AC85" i="3"/>
  <c r="AC93" i="3"/>
  <c r="AC101" i="3"/>
  <c r="AC109" i="3"/>
  <c r="AC117" i="3"/>
  <c r="AC125" i="3"/>
  <c r="AC133" i="3"/>
  <c r="AC12" i="3"/>
  <c r="AC20" i="3"/>
  <c r="AC28" i="3"/>
  <c r="AC36" i="3"/>
  <c r="AC44" i="3"/>
  <c r="AC52" i="3"/>
  <c r="AC60" i="3"/>
  <c r="AC68" i="3"/>
  <c r="AC76" i="3"/>
  <c r="AC84" i="3"/>
  <c r="AC92" i="3"/>
  <c r="AC100" i="3"/>
  <c r="AC108" i="3"/>
  <c r="AC116" i="3"/>
  <c r="AC124" i="3"/>
  <c r="AC132" i="3"/>
  <c r="AC140" i="3"/>
  <c r="AC148" i="3"/>
  <c r="AC165" i="3"/>
  <c r="AC143" i="3"/>
  <c r="AC160" i="3"/>
  <c r="AC7" i="3"/>
  <c r="AC15" i="3"/>
  <c r="AC23" i="3"/>
  <c r="AC31" i="3"/>
  <c r="AC39" i="3"/>
  <c r="AC47" i="3"/>
  <c r="AC55" i="3"/>
  <c r="AC63" i="3"/>
  <c r="AC71" i="3"/>
  <c r="AC79" i="3"/>
  <c r="AC87" i="3"/>
  <c r="AC95" i="3"/>
  <c r="AC103" i="3"/>
  <c r="AC111" i="3"/>
  <c r="AC119" i="3"/>
  <c r="AC127" i="3"/>
  <c r="AC135" i="3"/>
  <c r="AC14" i="3"/>
  <c r="AC22" i="3"/>
  <c r="AC30" i="3"/>
  <c r="AC38" i="3"/>
  <c r="AC46" i="3"/>
  <c r="AC54" i="3"/>
  <c r="AC62" i="3"/>
  <c r="AC70" i="3"/>
  <c r="AC78" i="3"/>
  <c r="AC86" i="3"/>
  <c r="AC94" i="3"/>
  <c r="AC102" i="3"/>
  <c r="AC110" i="3"/>
  <c r="AC118" i="3"/>
  <c r="AC126" i="3"/>
  <c r="AC134" i="3"/>
  <c r="AC142" i="3"/>
  <c r="AC159" i="3"/>
  <c r="AC137" i="3"/>
  <c r="AC145" i="3"/>
  <c r="AC162" i="3"/>
  <c r="CV11" i="3"/>
  <c r="CV15" i="3"/>
  <c r="CV19" i="3"/>
  <c r="CV23" i="3"/>
  <c r="CV27" i="3"/>
  <c r="CV31" i="3"/>
  <c r="CV35" i="3"/>
  <c r="CV39" i="3"/>
  <c r="CV43" i="3"/>
  <c r="CV47" i="3"/>
  <c r="CV51" i="3"/>
  <c r="CV55" i="3"/>
  <c r="CV59" i="3"/>
  <c r="CV63" i="3"/>
  <c r="CV67" i="3"/>
  <c r="CV71" i="3"/>
  <c r="CV75" i="3"/>
  <c r="CV79" i="3"/>
  <c r="CV83" i="3"/>
  <c r="CV87" i="3"/>
  <c r="CV91" i="3"/>
  <c r="CV95" i="3"/>
  <c r="CV99" i="3"/>
  <c r="CV103" i="3"/>
  <c r="CV107" i="3"/>
  <c r="CV111" i="3"/>
  <c r="CV115" i="3"/>
  <c r="CV119" i="3"/>
  <c r="CV123" i="3"/>
  <c r="CV127" i="3"/>
  <c r="CV131" i="3"/>
  <c r="CV135" i="3"/>
  <c r="CV139" i="3"/>
  <c r="CV143" i="3"/>
  <c r="CV147" i="3"/>
  <c r="CV160" i="3"/>
  <c r="CV164" i="3"/>
  <c r="CV10" i="3"/>
  <c r="CV14" i="3"/>
  <c r="CV18" i="3"/>
  <c r="CV22" i="3"/>
  <c r="CV26" i="3"/>
  <c r="CV30" i="3"/>
  <c r="CV34" i="3"/>
  <c r="CV38" i="3"/>
  <c r="CV42" i="3"/>
  <c r="CV46" i="3"/>
  <c r="CV50" i="3"/>
  <c r="CV54" i="3"/>
  <c r="CV58" i="3"/>
  <c r="CV62" i="3"/>
  <c r="CV66" i="3"/>
  <c r="CV70" i="3"/>
  <c r="CV74" i="3"/>
  <c r="CV78" i="3"/>
  <c r="CV82" i="3"/>
  <c r="CV86" i="3"/>
  <c r="CV90" i="3"/>
  <c r="CV94" i="3"/>
  <c r="CV98" i="3"/>
  <c r="CV102" i="3"/>
  <c r="CV106" i="3"/>
  <c r="CV110" i="3"/>
  <c r="CV114" i="3"/>
  <c r="CV118" i="3"/>
  <c r="CV122" i="3"/>
  <c r="CV126" i="3"/>
  <c r="CV130" i="3"/>
  <c r="CV134" i="3"/>
  <c r="CV138" i="3"/>
  <c r="CV142" i="3"/>
  <c r="CV146" i="3"/>
  <c r="CV159" i="3"/>
  <c r="CV163" i="3"/>
  <c r="CV9" i="3"/>
  <c r="CV13" i="3"/>
  <c r="CV17" i="3"/>
  <c r="CV21" i="3"/>
  <c r="CV25" i="3"/>
  <c r="CV29" i="3"/>
  <c r="CV33" i="3"/>
  <c r="CV37" i="3"/>
  <c r="CV41" i="3"/>
  <c r="CV45" i="3"/>
  <c r="CV49" i="3"/>
  <c r="CV53" i="3"/>
  <c r="CV57" i="3"/>
  <c r="CV61" i="3"/>
  <c r="CV65" i="3"/>
  <c r="CV69" i="3"/>
  <c r="CV73" i="3"/>
  <c r="CV77" i="3"/>
  <c r="CV81" i="3"/>
  <c r="CV85" i="3"/>
  <c r="CV89" i="3"/>
  <c r="CV93" i="3"/>
  <c r="CV97" i="3"/>
  <c r="CV101" i="3"/>
  <c r="CV105" i="3"/>
  <c r="CV109" i="3"/>
  <c r="CV113" i="3"/>
  <c r="CV117" i="3"/>
  <c r="CV121" i="3"/>
  <c r="CV125" i="3"/>
  <c r="CV129" i="3"/>
  <c r="CV133" i="3"/>
  <c r="CV137" i="3"/>
  <c r="CV141" i="3"/>
  <c r="CV145" i="3"/>
  <c r="CV158" i="3"/>
  <c r="CV162" i="3"/>
  <c r="CV166" i="3"/>
  <c r="CV8" i="3"/>
  <c r="CV12" i="3"/>
  <c r="CV16" i="3"/>
  <c r="CV20" i="3"/>
  <c r="CV24" i="3"/>
  <c r="CV28" i="3"/>
  <c r="CV32" i="3"/>
  <c r="CV36" i="3"/>
  <c r="CV40" i="3"/>
  <c r="CV44" i="3"/>
  <c r="CV48" i="3"/>
  <c r="CV52" i="3"/>
  <c r="CV56" i="3"/>
  <c r="CV60" i="3"/>
  <c r="CV64" i="3"/>
  <c r="CV68" i="3"/>
  <c r="CV72" i="3"/>
  <c r="CV76" i="3"/>
  <c r="CV80" i="3"/>
  <c r="CV84" i="3"/>
  <c r="CV88" i="3"/>
  <c r="CV92" i="3"/>
  <c r="CV96" i="3"/>
  <c r="CV100" i="3"/>
  <c r="CV104" i="3"/>
  <c r="CV108" i="3"/>
  <c r="CV112" i="3"/>
  <c r="CV116" i="3"/>
  <c r="CV120" i="3"/>
  <c r="CV124" i="3"/>
  <c r="CV128" i="3"/>
  <c r="CV132" i="3"/>
  <c r="CV136" i="3"/>
  <c r="CV140" i="3"/>
  <c r="CV144" i="3"/>
  <c r="CV148" i="3"/>
  <c r="CV161" i="3"/>
  <c r="CV165" i="3"/>
  <c r="CV7" i="3"/>
  <c r="BY11" i="3"/>
  <c r="BY15" i="3"/>
  <c r="BY19" i="3"/>
  <c r="BY23" i="3"/>
  <c r="BY27" i="3"/>
  <c r="BY31" i="3"/>
  <c r="BY35" i="3"/>
  <c r="BY39" i="3"/>
  <c r="BY43" i="3"/>
  <c r="BY47" i="3"/>
  <c r="BY51" i="3"/>
  <c r="BY55" i="3"/>
  <c r="BY59" i="3"/>
  <c r="BY63" i="3"/>
  <c r="BY67" i="3"/>
  <c r="BY71" i="3"/>
  <c r="BY75" i="3"/>
  <c r="BY79" i="3"/>
  <c r="BY83" i="3"/>
  <c r="BY87" i="3"/>
  <c r="BY91" i="3"/>
  <c r="BY95" i="3"/>
  <c r="BY99" i="3"/>
  <c r="BY103" i="3"/>
  <c r="BY107" i="3"/>
  <c r="BY111" i="3"/>
  <c r="BY115" i="3"/>
  <c r="BY119" i="3"/>
  <c r="BY123" i="3"/>
  <c r="BY127" i="3"/>
  <c r="BY131" i="3"/>
  <c r="BY135" i="3"/>
  <c r="BY139" i="3"/>
  <c r="BY143" i="3"/>
  <c r="BY147" i="3"/>
  <c r="BY160" i="3"/>
  <c r="BY164" i="3"/>
  <c r="BY10" i="3"/>
  <c r="BY14" i="3"/>
  <c r="BY18" i="3"/>
  <c r="BY22" i="3"/>
  <c r="BY26" i="3"/>
  <c r="BY30" i="3"/>
  <c r="BY34" i="3"/>
  <c r="BY38" i="3"/>
  <c r="BY42" i="3"/>
  <c r="BY46" i="3"/>
  <c r="BY50" i="3"/>
  <c r="BY54" i="3"/>
  <c r="BY58" i="3"/>
  <c r="BY62" i="3"/>
  <c r="BY66" i="3"/>
  <c r="BY70" i="3"/>
  <c r="BY74" i="3"/>
  <c r="BY78" i="3"/>
  <c r="BY82" i="3"/>
  <c r="BY86" i="3"/>
  <c r="BY90" i="3"/>
  <c r="BY94" i="3"/>
  <c r="BY98" i="3"/>
  <c r="BY102" i="3"/>
  <c r="BY106" i="3"/>
  <c r="BY110" i="3"/>
  <c r="BY114" i="3"/>
  <c r="BY118" i="3"/>
  <c r="BY122" i="3"/>
  <c r="BY126" i="3"/>
  <c r="BY130" i="3"/>
  <c r="BY134" i="3"/>
  <c r="BY138" i="3"/>
  <c r="BY142" i="3"/>
  <c r="BY146" i="3"/>
  <c r="BY159" i="3"/>
  <c r="BY163" i="3"/>
  <c r="BY9" i="3"/>
  <c r="BY13" i="3"/>
  <c r="BY17" i="3"/>
  <c r="BY21" i="3"/>
  <c r="BY25" i="3"/>
  <c r="BY29" i="3"/>
  <c r="BY33" i="3"/>
  <c r="BY37" i="3"/>
  <c r="BY41" i="3"/>
  <c r="BY45" i="3"/>
  <c r="BY49" i="3"/>
  <c r="BY53" i="3"/>
  <c r="BY57" i="3"/>
  <c r="BY61" i="3"/>
  <c r="BY65" i="3"/>
  <c r="BY69" i="3"/>
  <c r="BY73" i="3"/>
  <c r="BY77" i="3"/>
  <c r="BY81" i="3"/>
  <c r="BY85" i="3"/>
  <c r="BY89" i="3"/>
  <c r="BY93" i="3"/>
  <c r="BY97" i="3"/>
  <c r="BY101" i="3"/>
  <c r="BY105" i="3"/>
  <c r="BY109" i="3"/>
  <c r="BY113" i="3"/>
  <c r="BY117" i="3"/>
  <c r="BY121" i="3"/>
  <c r="BY125" i="3"/>
  <c r="BY129" i="3"/>
  <c r="BY133" i="3"/>
  <c r="BY137" i="3"/>
  <c r="BY141" i="3"/>
  <c r="BY145" i="3"/>
  <c r="BY158" i="3"/>
  <c r="BY162" i="3"/>
  <c r="BY166" i="3"/>
  <c r="BY8" i="3"/>
  <c r="BY12" i="3"/>
  <c r="BY16" i="3"/>
  <c r="BY20" i="3"/>
  <c r="BY24" i="3"/>
  <c r="BY28" i="3"/>
  <c r="BY32" i="3"/>
  <c r="BY36" i="3"/>
  <c r="BY40" i="3"/>
  <c r="BY44" i="3"/>
  <c r="BY48" i="3"/>
  <c r="BY52" i="3"/>
  <c r="BY56" i="3"/>
  <c r="BY60" i="3"/>
  <c r="BY64" i="3"/>
  <c r="BY68" i="3"/>
  <c r="BY72" i="3"/>
  <c r="BY76" i="3"/>
  <c r="BY80" i="3"/>
  <c r="BY84" i="3"/>
  <c r="BY88" i="3"/>
  <c r="BY92" i="3"/>
  <c r="BY96" i="3"/>
  <c r="BY100" i="3"/>
  <c r="BY104" i="3"/>
  <c r="BY108" i="3"/>
  <c r="BY112" i="3"/>
  <c r="BY116" i="3"/>
  <c r="BY120" i="3"/>
  <c r="BY124" i="3"/>
  <c r="BY128" i="3"/>
  <c r="BY132" i="3"/>
  <c r="BY136" i="3"/>
  <c r="BY140" i="3"/>
  <c r="BY144" i="3"/>
  <c r="BY148" i="3"/>
  <c r="BY161" i="3"/>
  <c r="BY165" i="3"/>
  <c r="BY7" i="3"/>
  <c r="BB8" i="3"/>
  <c r="BB12" i="3"/>
  <c r="BB16" i="3"/>
  <c r="BB20" i="3"/>
  <c r="BB24" i="3"/>
  <c r="BB28" i="3"/>
  <c r="BB32" i="3"/>
  <c r="BB36" i="3"/>
  <c r="BB40" i="3"/>
  <c r="BB44" i="3"/>
  <c r="BB48" i="3"/>
  <c r="BB52" i="3"/>
  <c r="BB56" i="3"/>
  <c r="BB60" i="3"/>
  <c r="BB64" i="3"/>
  <c r="BB68" i="3"/>
  <c r="BB72" i="3"/>
  <c r="BB76" i="3"/>
  <c r="BB80" i="3"/>
  <c r="BB84" i="3"/>
  <c r="BB88" i="3"/>
  <c r="BB92" i="3"/>
  <c r="BB96" i="3"/>
  <c r="BB100" i="3"/>
  <c r="BB104" i="3"/>
  <c r="BB108" i="3"/>
  <c r="BB112" i="3"/>
  <c r="BB116" i="3"/>
  <c r="BB120" i="3"/>
  <c r="BB124" i="3"/>
  <c r="BB128" i="3"/>
  <c r="BB132" i="3"/>
  <c r="BB136" i="3"/>
  <c r="BB140" i="3"/>
  <c r="BB144" i="3"/>
  <c r="BB148" i="3"/>
  <c r="BB161" i="3"/>
  <c r="BB165" i="3"/>
  <c r="BB7" i="3"/>
  <c r="BB11" i="3"/>
  <c r="BB15" i="3"/>
  <c r="BB19" i="3"/>
  <c r="BB23" i="3"/>
  <c r="BB27" i="3"/>
  <c r="BB31" i="3"/>
  <c r="BB35" i="3"/>
  <c r="BB39" i="3"/>
  <c r="BB43" i="3"/>
  <c r="BB47" i="3"/>
  <c r="BB51" i="3"/>
  <c r="BB55" i="3"/>
  <c r="BB59" i="3"/>
  <c r="BB63" i="3"/>
  <c r="BB67" i="3"/>
  <c r="BB71" i="3"/>
  <c r="BB75" i="3"/>
  <c r="BB79" i="3"/>
  <c r="BB83" i="3"/>
  <c r="BB87" i="3"/>
  <c r="BB91" i="3"/>
  <c r="BB95" i="3"/>
  <c r="BB99" i="3"/>
  <c r="BB103" i="3"/>
  <c r="BB107" i="3"/>
  <c r="BB111" i="3"/>
  <c r="BB115" i="3"/>
  <c r="BB119" i="3"/>
  <c r="BB123" i="3"/>
  <c r="BB127" i="3"/>
  <c r="BB131" i="3"/>
  <c r="BB135" i="3"/>
  <c r="BB139" i="3"/>
  <c r="BB143" i="3"/>
  <c r="BB147" i="3"/>
  <c r="BB160" i="3"/>
  <c r="BB164" i="3"/>
  <c r="BB10" i="3"/>
  <c r="BB14" i="3"/>
  <c r="BB18" i="3"/>
  <c r="BB22" i="3"/>
  <c r="BB26" i="3"/>
  <c r="BB30" i="3"/>
  <c r="BB34" i="3"/>
  <c r="BB38" i="3"/>
  <c r="BB42" i="3"/>
  <c r="BB46" i="3"/>
  <c r="BB50" i="3"/>
  <c r="BB54" i="3"/>
  <c r="BB58" i="3"/>
  <c r="BB62" i="3"/>
  <c r="BB66" i="3"/>
  <c r="BB70" i="3"/>
  <c r="BB74" i="3"/>
  <c r="BB78" i="3"/>
  <c r="BB82" i="3"/>
  <c r="BB86" i="3"/>
  <c r="BB90" i="3"/>
  <c r="BB94" i="3"/>
  <c r="BB98" i="3"/>
  <c r="BB102" i="3"/>
  <c r="BB106" i="3"/>
  <c r="BB110" i="3"/>
  <c r="BB114" i="3"/>
  <c r="BB118" i="3"/>
  <c r="BB122" i="3"/>
  <c r="BB126" i="3"/>
  <c r="BB130" i="3"/>
  <c r="BB134" i="3"/>
  <c r="BB138" i="3"/>
  <c r="BB142" i="3"/>
  <c r="BB146" i="3"/>
  <c r="BB159" i="3"/>
  <c r="BB163" i="3"/>
  <c r="BB9" i="3"/>
  <c r="BB13" i="3"/>
  <c r="BB17" i="3"/>
  <c r="BB21" i="3"/>
  <c r="BB25" i="3"/>
  <c r="BB29" i="3"/>
  <c r="BB33" i="3"/>
  <c r="BB37" i="3"/>
  <c r="BB41" i="3"/>
  <c r="BB45" i="3"/>
  <c r="BB49" i="3"/>
  <c r="BB53" i="3"/>
  <c r="BB57" i="3"/>
  <c r="BB61" i="3"/>
  <c r="BB65" i="3"/>
  <c r="BB69" i="3"/>
  <c r="BB73" i="3"/>
  <c r="BB77" i="3"/>
  <c r="BB81" i="3"/>
  <c r="BB85" i="3"/>
  <c r="BB89" i="3"/>
  <c r="BB93" i="3"/>
  <c r="BB97" i="3"/>
  <c r="BB101" i="3"/>
  <c r="BB105" i="3"/>
  <c r="BB109" i="3"/>
  <c r="BB113" i="3"/>
  <c r="BB117" i="3"/>
  <c r="BB121" i="3"/>
  <c r="BB125" i="3"/>
  <c r="BB129" i="3"/>
  <c r="BB133" i="3"/>
  <c r="BB137" i="3"/>
  <c r="BB141" i="3"/>
  <c r="BB145" i="3"/>
  <c r="BB158" i="3"/>
  <c r="BB162" i="3"/>
  <c r="BB166" i="3"/>
  <c r="AE13" i="3"/>
  <c r="AE16" i="3"/>
  <c r="AE14" i="3"/>
  <c r="AE32" i="3"/>
  <c r="AE48" i="3"/>
  <c r="AE64" i="3"/>
  <c r="AE80" i="3"/>
  <c r="AE96" i="3"/>
  <c r="AE112" i="3"/>
  <c r="AE128" i="3"/>
  <c r="AE144" i="3"/>
  <c r="AE7" i="3"/>
  <c r="AE31" i="3"/>
  <c r="AE47" i="3"/>
  <c r="AE63" i="3"/>
  <c r="AE79" i="3"/>
  <c r="AE95" i="3"/>
  <c r="AE111" i="3"/>
  <c r="AE127" i="3"/>
  <c r="AE143" i="3"/>
  <c r="AE18" i="3"/>
  <c r="AE34" i="3"/>
  <c r="AE50" i="3"/>
  <c r="AE66" i="3"/>
  <c r="AE82" i="3"/>
  <c r="AE98" i="3"/>
  <c r="AE114" i="3"/>
  <c r="AE130" i="3"/>
  <c r="AE146" i="3"/>
  <c r="AE25" i="3"/>
  <c r="AE41" i="3"/>
  <c r="AE57" i="3"/>
  <c r="AE73" i="3"/>
  <c r="AE89" i="3"/>
  <c r="AE105" i="3"/>
  <c r="AE121" i="3"/>
  <c r="AE137" i="3"/>
  <c r="AE162" i="3"/>
  <c r="AE17" i="3"/>
  <c r="AE11" i="3"/>
  <c r="AE20" i="3"/>
  <c r="AE36" i="3"/>
  <c r="AE52" i="3"/>
  <c r="AE68" i="3"/>
  <c r="AE84" i="3"/>
  <c r="AE100" i="3"/>
  <c r="AE116" i="3"/>
  <c r="AE132" i="3"/>
  <c r="AE148" i="3"/>
  <c r="AE19" i="3"/>
  <c r="AE35" i="3"/>
  <c r="AE51" i="3"/>
  <c r="AE67" i="3"/>
  <c r="AE83" i="3"/>
  <c r="AE99" i="3"/>
  <c r="AE115" i="3"/>
  <c r="AE131" i="3"/>
  <c r="AE147" i="3"/>
  <c r="AE22" i="3"/>
  <c r="AE38" i="3"/>
  <c r="AE54" i="3"/>
  <c r="AE70" i="3"/>
  <c r="AE86" i="3"/>
  <c r="AE102" i="3"/>
  <c r="AE118" i="3"/>
  <c r="AE134" i="3"/>
  <c r="AE159" i="3"/>
  <c r="AE29" i="3"/>
  <c r="AE45" i="3"/>
  <c r="AE61" i="3"/>
  <c r="AE77" i="3"/>
  <c r="AE93" i="3"/>
  <c r="AE109" i="3"/>
  <c r="AE125" i="3"/>
  <c r="AE141" i="3"/>
  <c r="AE166" i="3"/>
  <c r="AE8" i="3"/>
  <c r="AE15" i="3"/>
  <c r="AE24" i="3"/>
  <c r="AE40" i="3"/>
  <c r="AE56" i="3"/>
  <c r="AE72" i="3"/>
  <c r="AE88" i="3"/>
  <c r="AE104" i="3"/>
  <c r="AE120" i="3"/>
  <c r="AE136" i="3"/>
  <c r="AE161" i="3"/>
  <c r="AE23" i="3"/>
  <c r="AE39" i="3"/>
  <c r="AE55" i="3"/>
  <c r="AE71" i="3"/>
  <c r="AE87" i="3"/>
  <c r="AE103" i="3"/>
  <c r="AE119" i="3"/>
  <c r="AE135" i="3"/>
  <c r="AE160" i="3"/>
  <c r="AE26" i="3"/>
  <c r="AE42" i="3"/>
  <c r="AE58" i="3"/>
  <c r="AE74" i="3"/>
  <c r="AE90" i="3"/>
  <c r="AE106" i="3"/>
  <c r="AE122" i="3"/>
  <c r="AE138" i="3"/>
  <c r="AE163" i="3"/>
  <c r="AE33" i="3"/>
  <c r="AE49" i="3"/>
  <c r="AE65" i="3"/>
  <c r="AE81" i="3"/>
  <c r="AE97" i="3"/>
  <c r="AE113" i="3"/>
  <c r="AE129" i="3"/>
  <c r="AE145" i="3"/>
  <c r="AE9" i="3"/>
  <c r="AE12" i="3"/>
  <c r="AE10" i="3"/>
  <c r="AE28" i="3"/>
  <c r="AE44" i="3"/>
  <c r="AE60" i="3"/>
  <c r="AE76" i="3"/>
  <c r="AE92" i="3"/>
  <c r="AE108" i="3"/>
  <c r="AE124" i="3"/>
  <c r="AE140" i="3"/>
  <c r="AE165" i="3"/>
  <c r="AE27" i="3"/>
  <c r="AE43" i="3"/>
  <c r="AE59" i="3"/>
  <c r="AE75" i="3"/>
  <c r="AE91" i="3"/>
  <c r="AE107" i="3"/>
  <c r="AE123" i="3"/>
  <c r="AE139" i="3"/>
  <c r="AE164" i="3"/>
  <c r="AE30" i="3"/>
  <c r="AE46" i="3"/>
  <c r="AE62" i="3"/>
  <c r="AE78" i="3"/>
  <c r="AE94" i="3"/>
  <c r="AE110" i="3"/>
  <c r="AE126" i="3"/>
  <c r="AE142" i="3"/>
  <c r="AE21" i="3"/>
  <c r="AE37" i="3"/>
  <c r="AE53" i="3"/>
  <c r="AE69" i="3"/>
  <c r="AE85" i="3"/>
  <c r="AE101" i="3"/>
  <c r="AE117" i="3"/>
  <c r="AE133" i="3"/>
  <c r="AE158" i="3"/>
  <c r="F139" i="28"/>
  <c r="F139" i="13" s="1"/>
  <c r="F138" i="28"/>
  <c r="F138" i="13" s="1"/>
  <c r="F137" i="28"/>
  <c r="F137" i="13" s="1"/>
  <c r="F136" i="28"/>
  <c r="F136" i="13" s="1"/>
  <c r="CQ8" i="3"/>
  <c r="CQ9" i="3"/>
  <c r="CQ10" i="3"/>
  <c r="CQ11" i="3"/>
  <c r="CQ12" i="3"/>
  <c r="CQ13" i="3"/>
  <c r="CQ14" i="3"/>
  <c r="CQ15" i="3"/>
  <c r="CQ16" i="3"/>
  <c r="CQ17" i="3"/>
  <c r="CQ18" i="3"/>
  <c r="CQ19" i="3"/>
  <c r="CQ20" i="3"/>
  <c r="CQ21" i="3"/>
  <c r="CQ22" i="3"/>
  <c r="CQ23" i="3"/>
  <c r="CQ24" i="3"/>
  <c r="CQ25" i="3"/>
  <c r="CQ26" i="3"/>
  <c r="CQ27" i="3"/>
  <c r="CQ28" i="3"/>
  <c r="CQ29" i="3"/>
  <c r="CQ30" i="3"/>
  <c r="CQ31" i="3"/>
  <c r="CQ32" i="3"/>
  <c r="CQ33" i="3"/>
  <c r="CQ34" i="3"/>
  <c r="CQ35" i="3"/>
  <c r="CQ36" i="3"/>
  <c r="CQ37" i="3"/>
  <c r="CQ38" i="3"/>
  <c r="CQ39" i="3"/>
  <c r="CQ40" i="3"/>
  <c r="CQ41" i="3"/>
  <c r="CQ42" i="3"/>
  <c r="CQ43" i="3"/>
  <c r="CQ44" i="3"/>
  <c r="CQ45" i="3"/>
  <c r="CQ46" i="3"/>
  <c r="CQ47" i="3"/>
  <c r="CQ48" i="3"/>
  <c r="CQ49" i="3"/>
  <c r="CQ50" i="3"/>
  <c r="CQ51" i="3"/>
  <c r="CQ52" i="3"/>
  <c r="CQ53" i="3"/>
  <c r="CQ54" i="3"/>
  <c r="CQ55" i="3"/>
  <c r="CQ56" i="3"/>
  <c r="CQ57" i="3"/>
  <c r="CQ58" i="3"/>
  <c r="CQ59" i="3"/>
  <c r="CQ60" i="3"/>
  <c r="CQ61" i="3"/>
  <c r="CQ62" i="3"/>
  <c r="CQ63" i="3"/>
  <c r="CQ64" i="3"/>
  <c r="CQ65" i="3"/>
  <c r="CQ66" i="3"/>
  <c r="CQ67" i="3"/>
  <c r="CQ68" i="3"/>
  <c r="CQ69" i="3"/>
  <c r="CQ70" i="3"/>
  <c r="CQ71" i="3"/>
  <c r="CQ72" i="3"/>
  <c r="CQ73" i="3"/>
  <c r="CQ74" i="3"/>
  <c r="CQ75" i="3"/>
  <c r="CQ76" i="3"/>
  <c r="CQ77" i="3"/>
  <c r="CQ78" i="3"/>
  <c r="CQ79" i="3"/>
  <c r="CQ80" i="3"/>
  <c r="CQ81" i="3"/>
  <c r="CQ82" i="3"/>
  <c r="CQ83" i="3"/>
  <c r="CQ84" i="3"/>
  <c r="CQ85" i="3"/>
  <c r="CQ86" i="3"/>
  <c r="CQ87" i="3"/>
  <c r="CQ88" i="3"/>
  <c r="CQ89" i="3"/>
  <c r="CQ90" i="3"/>
  <c r="CQ91" i="3"/>
  <c r="CQ92" i="3"/>
  <c r="CQ93" i="3"/>
  <c r="CQ94" i="3"/>
  <c r="CQ95" i="3"/>
  <c r="CQ96" i="3"/>
  <c r="CQ97" i="3"/>
  <c r="CQ98" i="3"/>
  <c r="CQ99" i="3"/>
  <c r="CQ100" i="3"/>
  <c r="CQ101" i="3"/>
  <c r="CQ102" i="3"/>
  <c r="CQ103" i="3"/>
  <c r="CQ104" i="3"/>
  <c r="CQ105" i="3"/>
  <c r="CQ106" i="3"/>
  <c r="CQ107" i="3"/>
  <c r="CQ108" i="3"/>
  <c r="CQ109" i="3"/>
  <c r="CQ110" i="3"/>
  <c r="CQ111" i="3"/>
  <c r="CQ112" i="3"/>
  <c r="CQ113" i="3"/>
  <c r="CQ114" i="3"/>
  <c r="CQ115" i="3"/>
  <c r="CQ116" i="3"/>
  <c r="CQ117" i="3"/>
  <c r="CQ118" i="3"/>
  <c r="CQ119" i="3"/>
  <c r="CQ120" i="3"/>
  <c r="CQ121" i="3"/>
  <c r="CQ122" i="3"/>
  <c r="CQ123" i="3"/>
  <c r="CQ124" i="3"/>
  <c r="CQ125" i="3"/>
  <c r="CQ126" i="3"/>
  <c r="CQ127" i="3"/>
  <c r="CQ128" i="3"/>
  <c r="CQ129" i="3"/>
  <c r="CQ130" i="3"/>
  <c r="CQ131" i="3"/>
  <c r="CQ132" i="3"/>
  <c r="CQ133" i="3"/>
  <c r="CQ134" i="3"/>
  <c r="CQ135" i="3"/>
  <c r="CQ136" i="3"/>
  <c r="CQ137" i="3"/>
  <c r="CQ138" i="3"/>
  <c r="CQ139" i="3"/>
  <c r="BT8" i="3"/>
  <c r="BT9" i="3"/>
  <c r="BT10" i="3"/>
  <c r="BT11" i="3"/>
  <c r="BT12" i="3"/>
  <c r="BT13" i="3"/>
  <c r="BT14" i="3"/>
  <c r="BT15" i="3"/>
  <c r="BT16" i="3"/>
  <c r="BT17" i="3"/>
  <c r="BT18" i="3"/>
  <c r="BT19" i="3"/>
  <c r="BT20" i="3"/>
  <c r="BT21" i="3"/>
  <c r="BT22" i="3"/>
  <c r="BT23" i="3"/>
  <c r="BT24" i="3"/>
  <c r="BT25" i="3"/>
  <c r="BT26" i="3"/>
  <c r="BT27" i="3"/>
  <c r="BT28" i="3"/>
  <c r="BT29" i="3"/>
  <c r="BT30" i="3"/>
  <c r="BT31" i="3"/>
  <c r="BT32" i="3"/>
  <c r="BT33" i="3"/>
  <c r="BT34" i="3"/>
  <c r="BT35" i="3"/>
  <c r="BT36" i="3"/>
  <c r="CQ140" i="3"/>
  <c r="CQ141" i="3"/>
  <c r="CQ142" i="3"/>
  <c r="CQ143" i="3"/>
  <c r="CQ144" i="3"/>
  <c r="CQ145" i="3"/>
  <c r="CQ146" i="3"/>
  <c r="CQ147" i="3"/>
  <c r="CQ148" i="3"/>
  <c r="CQ158" i="3"/>
  <c r="CQ159" i="3"/>
  <c r="CQ160" i="3"/>
  <c r="CQ161" i="3"/>
  <c r="CQ162" i="3"/>
  <c r="CQ163" i="3"/>
  <c r="CQ164" i="3"/>
  <c r="CQ165" i="3"/>
  <c r="CQ166" i="3"/>
  <c r="CQ7" i="3"/>
  <c r="BT37" i="3"/>
  <c r="BT38" i="3"/>
  <c r="BT39" i="3"/>
  <c r="BT40" i="3"/>
  <c r="BT41" i="3"/>
  <c r="BT42" i="3"/>
  <c r="BT43" i="3"/>
  <c r="BT44" i="3"/>
  <c r="BT45" i="3"/>
  <c r="BT46" i="3"/>
  <c r="BT47" i="3"/>
  <c r="BT48" i="3"/>
  <c r="BT49" i="3"/>
  <c r="BT50" i="3"/>
  <c r="BT51" i="3"/>
  <c r="BT52" i="3"/>
  <c r="BT53" i="3"/>
  <c r="BT54" i="3"/>
  <c r="BT55" i="3"/>
  <c r="BT56" i="3"/>
  <c r="BT57" i="3"/>
  <c r="BT58" i="3"/>
  <c r="BT59" i="3"/>
  <c r="BT60" i="3"/>
  <c r="BT61" i="3"/>
  <c r="BT62" i="3"/>
  <c r="BT63" i="3"/>
  <c r="BT64" i="3"/>
  <c r="BT65" i="3"/>
  <c r="BT66" i="3"/>
  <c r="BT67" i="3"/>
  <c r="BT68" i="3"/>
  <c r="BT69" i="3"/>
  <c r="BT70" i="3"/>
  <c r="BT71" i="3"/>
  <c r="BT72" i="3"/>
  <c r="BT73" i="3"/>
  <c r="BT74" i="3"/>
  <c r="BT75" i="3"/>
  <c r="BT76" i="3"/>
  <c r="BT77" i="3"/>
  <c r="BT78" i="3"/>
  <c r="BT79" i="3"/>
  <c r="BT80" i="3"/>
  <c r="BT81" i="3"/>
  <c r="BT82" i="3"/>
  <c r="BT83" i="3"/>
  <c r="BT84" i="3"/>
  <c r="BT85" i="3"/>
  <c r="BT86" i="3"/>
  <c r="BT87" i="3"/>
  <c r="BT88" i="3"/>
  <c r="BT89" i="3"/>
  <c r="BT90" i="3"/>
  <c r="BT91" i="3"/>
  <c r="BT92" i="3"/>
  <c r="BT93" i="3"/>
  <c r="BT94" i="3"/>
  <c r="BT95" i="3"/>
  <c r="BT96" i="3"/>
  <c r="BT97" i="3"/>
  <c r="BT98" i="3"/>
  <c r="BT99" i="3"/>
  <c r="BT100" i="3"/>
  <c r="BT101" i="3"/>
  <c r="BT102" i="3"/>
  <c r="BT103" i="3"/>
  <c r="BT104" i="3"/>
  <c r="BT105" i="3"/>
  <c r="BT106" i="3"/>
  <c r="BT107" i="3"/>
  <c r="BT108" i="3"/>
  <c r="BT109" i="3"/>
  <c r="BT110" i="3"/>
  <c r="BT111" i="3"/>
  <c r="BT112" i="3"/>
  <c r="BT113" i="3"/>
  <c r="BT114" i="3"/>
  <c r="BT115" i="3"/>
  <c r="BT116" i="3"/>
  <c r="BT117" i="3"/>
  <c r="BT118" i="3"/>
  <c r="BT119" i="3"/>
  <c r="BT120" i="3"/>
  <c r="BT121" i="3"/>
  <c r="BT122" i="3"/>
  <c r="BT123" i="3"/>
  <c r="BT124" i="3"/>
  <c r="BT128" i="3"/>
  <c r="BT132" i="3"/>
  <c r="BT136" i="3"/>
  <c r="BT140" i="3"/>
  <c r="BT144" i="3"/>
  <c r="BT148" i="3"/>
  <c r="BT127" i="3"/>
  <c r="BT131" i="3"/>
  <c r="BT135" i="3"/>
  <c r="BT139" i="3"/>
  <c r="BT143" i="3"/>
  <c r="BT147" i="3"/>
  <c r="BT7" i="3"/>
  <c r="AW8" i="3"/>
  <c r="AW9" i="3"/>
  <c r="AW10" i="3"/>
  <c r="AW11" i="3"/>
  <c r="AW12" i="3"/>
  <c r="AW13" i="3"/>
  <c r="AW14" i="3"/>
  <c r="AW15" i="3"/>
  <c r="AW16" i="3"/>
  <c r="AW17" i="3"/>
  <c r="AW18" i="3"/>
  <c r="AW19" i="3"/>
  <c r="AW20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6" i="3"/>
  <c r="AW57" i="3"/>
  <c r="AW58" i="3"/>
  <c r="AW59" i="3"/>
  <c r="AW60" i="3"/>
  <c r="AW61" i="3"/>
  <c r="AW62" i="3"/>
  <c r="AW63" i="3"/>
  <c r="AW64" i="3"/>
  <c r="AW65" i="3"/>
  <c r="AW66" i="3"/>
  <c r="AW67" i="3"/>
  <c r="AW68" i="3"/>
  <c r="AW69" i="3"/>
  <c r="AW70" i="3"/>
  <c r="AW71" i="3"/>
  <c r="AW72" i="3"/>
  <c r="AW73" i="3"/>
  <c r="AW74" i="3"/>
  <c r="AW75" i="3"/>
  <c r="AW76" i="3"/>
  <c r="AW77" i="3"/>
  <c r="AW78" i="3"/>
  <c r="AW79" i="3"/>
  <c r="AW80" i="3"/>
  <c r="AW81" i="3"/>
  <c r="AW82" i="3"/>
  <c r="AW83" i="3"/>
  <c r="AW84" i="3"/>
  <c r="AW85" i="3"/>
  <c r="AW86" i="3"/>
  <c r="AW87" i="3"/>
  <c r="AW88" i="3"/>
  <c r="AW89" i="3"/>
  <c r="AW90" i="3"/>
  <c r="AW91" i="3"/>
  <c r="AW92" i="3"/>
  <c r="AW93" i="3"/>
  <c r="AW94" i="3"/>
  <c r="AW95" i="3"/>
  <c r="AW96" i="3"/>
  <c r="AW97" i="3"/>
  <c r="AW98" i="3"/>
  <c r="AW99" i="3"/>
  <c r="AW100" i="3"/>
  <c r="AW101" i="3"/>
  <c r="AW102" i="3"/>
  <c r="AW103" i="3"/>
  <c r="AW104" i="3"/>
  <c r="AW105" i="3"/>
  <c r="AW106" i="3"/>
  <c r="AW107" i="3"/>
  <c r="AW108" i="3"/>
  <c r="AW109" i="3"/>
  <c r="BT126" i="3"/>
  <c r="BT130" i="3"/>
  <c r="BT134" i="3"/>
  <c r="BT138" i="3"/>
  <c r="BT142" i="3"/>
  <c r="BT146" i="3"/>
  <c r="BT159" i="3"/>
  <c r="BT160" i="3"/>
  <c r="BT161" i="3"/>
  <c r="BT162" i="3"/>
  <c r="BT163" i="3"/>
  <c r="BT164" i="3"/>
  <c r="BT165" i="3"/>
  <c r="BT166" i="3"/>
  <c r="BT125" i="3"/>
  <c r="BT129" i="3"/>
  <c r="BT133" i="3"/>
  <c r="BT137" i="3"/>
  <c r="BT141" i="3"/>
  <c r="BT145" i="3"/>
  <c r="BT158" i="3"/>
  <c r="AW7" i="3"/>
  <c r="AW110" i="3"/>
  <c r="AW111" i="3"/>
  <c r="AW112" i="3"/>
  <c r="AW113" i="3"/>
  <c r="AW114" i="3"/>
  <c r="AW115" i="3"/>
  <c r="AW116" i="3"/>
  <c r="AW117" i="3"/>
  <c r="AW118" i="3"/>
  <c r="AW119" i="3"/>
  <c r="AW120" i="3"/>
  <c r="AW121" i="3"/>
  <c r="AW122" i="3"/>
  <c r="AW123" i="3"/>
  <c r="AW124" i="3"/>
  <c r="AW125" i="3"/>
  <c r="AW126" i="3"/>
  <c r="AW127" i="3"/>
  <c r="AW128" i="3"/>
  <c r="AW129" i="3"/>
  <c r="AW130" i="3"/>
  <c r="AW131" i="3"/>
  <c r="AW132" i="3"/>
  <c r="AW133" i="3"/>
  <c r="AW134" i="3"/>
  <c r="AW135" i="3"/>
  <c r="AW136" i="3"/>
  <c r="AW137" i="3"/>
  <c r="AW138" i="3"/>
  <c r="AW139" i="3"/>
  <c r="AW140" i="3"/>
  <c r="AW141" i="3"/>
  <c r="AW142" i="3"/>
  <c r="AW143" i="3"/>
  <c r="AW144" i="3"/>
  <c r="AW145" i="3"/>
  <c r="AW146" i="3"/>
  <c r="AW147" i="3"/>
  <c r="AW148" i="3"/>
  <c r="AW158" i="3"/>
  <c r="AW159" i="3"/>
  <c r="AW160" i="3"/>
  <c r="AW161" i="3"/>
  <c r="AW162" i="3"/>
  <c r="AW163" i="3"/>
  <c r="AW164" i="3"/>
  <c r="AW165" i="3"/>
  <c r="AW166" i="3"/>
  <c r="F189" i="28"/>
  <c r="F189" i="13" s="1"/>
  <c r="F188" i="28"/>
  <c r="F188" i="13" s="1"/>
  <c r="F187" i="28"/>
  <c r="F187" i="13" s="1"/>
  <c r="F186" i="28"/>
  <c r="F186" i="13" s="1"/>
  <c r="CS8" i="3"/>
  <c r="CS9" i="3"/>
  <c r="CS10" i="3"/>
  <c r="CS11" i="3"/>
  <c r="CS12" i="3"/>
  <c r="CS13" i="3"/>
  <c r="CS14" i="3"/>
  <c r="CS15" i="3"/>
  <c r="CS16" i="3"/>
  <c r="CS17" i="3"/>
  <c r="CS18" i="3"/>
  <c r="CS19" i="3"/>
  <c r="CS20" i="3"/>
  <c r="CS21" i="3"/>
  <c r="CS22" i="3"/>
  <c r="CS23" i="3"/>
  <c r="CS24" i="3"/>
  <c r="CS25" i="3"/>
  <c r="CS26" i="3"/>
  <c r="CS27" i="3"/>
  <c r="CS28" i="3"/>
  <c r="CS29" i="3"/>
  <c r="CS30" i="3"/>
  <c r="CS31" i="3"/>
  <c r="CS32" i="3"/>
  <c r="CS33" i="3"/>
  <c r="CS34" i="3"/>
  <c r="CS35" i="3"/>
  <c r="CS36" i="3"/>
  <c r="CS37" i="3"/>
  <c r="CS38" i="3"/>
  <c r="CS39" i="3"/>
  <c r="CS40" i="3"/>
  <c r="CS41" i="3"/>
  <c r="CS42" i="3"/>
  <c r="CS43" i="3"/>
  <c r="CS44" i="3"/>
  <c r="CS45" i="3"/>
  <c r="CS46" i="3"/>
  <c r="CS47" i="3"/>
  <c r="CS48" i="3"/>
  <c r="CS49" i="3"/>
  <c r="CS50" i="3"/>
  <c r="CS51" i="3"/>
  <c r="CS52" i="3"/>
  <c r="CS53" i="3"/>
  <c r="CS54" i="3"/>
  <c r="CS55" i="3"/>
  <c r="CS56" i="3"/>
  <c r="CS57" i="3"/>
  <c r="CS58" i="3"/>
  <c r="CS59" i="3"/>
  <c r="CS60" i="3"/>
  <c r="CS61" i="3"/>
  <c r="CS62" i="3"/>
  <c r="CS63" i="3"/>
  <c r="CS64" i="3"/>
  <c r="CS65" i="3"/>
  <c r="CS66" i="3"/>
  <c r="CS67" i="3"/>
  <c r="CS68" i="3"/>
  <c r="CS69" i="3"/>
  <c r="CS70" i="3"/>
  <c r="CS71" i="3"/>
  <c r="CS72" i="3"/>
  <c r="CS73" i="3"/>
  <c r="CS74" i="3"/>
  <c r="CS75" i="3"/>
  <c r="CS76" i="3"/>
  <c r="CS77" i="3"/>
  <c r="CS78" i="3"/>
  <c r="CS79" i="3"/>
  <c r="CS80" i="3"/>
  <c r="CS81" i="3"/>
  <c r="CS82" i="3"/>
  <c r="CS83" i="3"/>
  <c r="CS84" i="3"/>
  <c r="CS85" i="3"/>
  <c r="CS86" i="3"/>
  <c r="CS87" i="3"/>
  <c r="CS88" i="3"/>
  <c r="CS89" i="3"/>
  <c r="CS90" i="3"/>
  <c r="CS91" i="3"/>
  <c r="CS92" i="3"/>
  <c r="CS93" i="3"/>
  <c r="CS94" i="3"/>
  <c r="CS95" i="3"/>
  <c r="CS96" i="3"/>
  <c r="CS97" i="3"/>
  <c r="CS98" i="3"/>
  <c r="CS99" i="3"/>
  <c r="CS100" i="3"/>
  <c r="CS101" i="3"/>
  <c r="CS102" i="3"/>
  <c r="CS103" i="3"/>
  <c r="CS104" i="3"/>
  <c r="CS105" i="3"/>
  <c r="CS106" i="3"/>
  <c r="CS107" i="3"/>
  <c r="CS108" i="3"/>
  <c r="CS109" i="3"/>
  <c r="CS110" i="3"/>
  <c r="CS111" i="3"/>
  <c r="CS112" i="3"/>
  <c r="CS113" i="3"/>
  <c r="CS114" i="3"/>
  <c r="CS115" i="3"/>
  <c r="CS116" i="3"/>
  <c r="CS117" i="3"/>
  <c r="CS118" i="3"/>
  <c r="CS119" i="3"/>
  <c r="CS120" i="3"/>
  <c r="CS121" i="3"/>
  <c r="CS122" i="3"/>
  <c r="CS123" i="3"/>
  <c r="CS124" i="3"/>
  <c r="CS125" i="3"/>
  <c r="CS126" i="3"/>
  <c r="CS127" i="3"/>
  <c r="CS128" i="3"/>
  <c r="CS129" i="3"/>
  <c r="CS130" i="3"/>
  <c r="CS131" i="3"/>
  <c r="CS132" i="3"/>
  <c r="CS133" i="3"/>
  <c r="CS134" i="3"/>
  <c r="CS135" i="3"/>
  <c r="CS136" i="3"/>
  <c r="CS137" i="3"/>
  <c r="CS138" i="3"/>
  <c r="CS139" i="3"/>
  <c r="CS7" i="3"/>
  <c r="BV8" i="3"/>
  <c r="BV9" i="3"/>
  <c r="BV10" i="3"/>
  <c r="BV11" i="3"/>
  <c r="BV12" i="3"/>
  <c r="BV13" i="3"/>
  <c r="BV14" i="3"/>
  <c r="BV15" i="3"/>
  <c r="BV16" i="3"/>
  <c r="BV17" i="3"/>
  <c r="BV18" i="3"/>
  <c r="BV19" i="3"/>
  <c r="BV20" i="3"/>
  <c r="BV21" i="3"/>
  <c r="BV22" i="3"/>
  <c r="BV23" i="3"/>
  <c r="BV24" i="3"/>
  <c r="BV25" i="3"/>
  <c r="BV26" i="3"/>
  <c r="BV27" i="3"/>
  <c r="BV28" i="3"/>
  <c r="BV29" i="3"/>
  <c r="BV30" i="3"/>
  <c r="BV31" i="3"/>
  <c r="BV32" i="3"/>
  <c r="BV33" i="3"/>
  <c r="BV34" i="3"/>
  <c r="BV35" i="3"/>
  <c r="CS140" i="3"/>
  <c r="CS141" i="3"/>
  <c r="CS142" i="3"/>
  <c r="CS143" i="3"/>
  <c r="CS144" i="3"/>
  <c r="CS145" i="3"/>
  <c r="CS146" i="3"/>
  <c r="CS147" i="3"/>
  <c r="CS148" i="3"/>
  <c r="CS158" i="3"/>
  <c r="CS159" i="3"/>
  <c r="CS160" i="3"/>
  <c r="CS161" i="3"/>
  <c r="CS162" i="3"/>
  <c r="CS163" i="3"/>
  <c r="CS164" i="3"/>
  <c r="CS165" i="3"/>
  <c r="CS166" i="3"/>
  <c r="BV36" i="3"/>
  <c r="BV37" i="3"/>
  <c r="BV38" i="3"/>
  <c r="BV39" i="3"/>
  <c r="BV40" i="3"/>
  <c r="BV41" i="3"/>
  <c r="BV42" i="3"/>
  <c r="BV43" i="3"/>
  <c r="BV44" i="3"/>
  <c r="BV45" i="3"/>
  <c r="BV46" i="3"/>
  <c r="BV47" i="3"/>
  <c r="BV48" i="3"/>
  <c r="BV49" i="3"/>
  <c r="BV50" i="3"/>
  <c r="BV51" i="3"/>
  <c r="BV52" i="3"/>
  <c r="BV53" i="3"/>
  <c r="BV54" i="3"/>
  <c r="BV55" i="3"/>
  <c r="BV56" i="3"/>
  <c r="BV57" i="3"/>
  <c r="BV58" i="3"/>
  <c r="BV59" i="3"/>
  <c r="BV60" i="3"/>
  <c r="BV61" i="3"/>
  <c r="BV62" i="3"/>
  <c r="BV63" i="3"/>
  <c r="BV64" i="3"/>
  <c r="BV65" i="3"/>
  <c r="BV66" i="3"/>
  <c r="BV67" i="3"/>
  <c r="BV68" i="3"/>
  <c r="BV69" i="3"/>
  <c r="BV70" i="3"/>
  <c r="BV71" i="3"/>
  <c r="BV72" i="3"/>
  <c r="BV73" i="3"/>
  <c r="BV74" i="3"/>
  <c r="BV75" i="3"/>
  <c r="BV76" i="3"/>
  <c r="BV77" i="3"/>
  <c r="BV78" i="3"/>
  <c r="BV79" i="3"/>
  <c r="BV80" i="3"/>
  <c r="BV81" i="3"/>
  <c r="BV82" i="3"/>
  <c r="BV83" i="3"/>
  <c r="BV84" i="3"/>
  <c r="BV85" i="3"/>
  <c r="BV86" i="3"/>
  <c r="BV87" i="3"/>
  <c r="BV88" i="3"/>
  <c r="BV89" i="3"/>
  <c r="BV90" i="3"/>
  <c r="BV91" i="3"/>
  <c r="BV92" i="3"/>
  <c r="BV93" i="3"/>
  <c r="BV94" i="3"/>
  <c r="BV95" i="3"/>
  <c r="BV96" i="3"/>
  <c r="BV97" i="3"/>
  <c r="BV98" i="3"/>
  <c r="BV99" i="3"/>
  <c r="BV100" i="3"/>
  <c r="BV101" i="3"/>
  <c r="BV102" i="3"/>
  <c r="BV103" i="3"/>
  <c r="BV104" i="3"/>
  <c r="BV105" i="3"/>
  <c r="BV106" i="3"/>
  <c r="BV107" i="3"/>
  <c r="BV108" i="3"/>
  <c r="BV109" i="3"/>
  <c r="BV110" i="3"/>
  <c r="BV111" i="3"/>
  <c r="BV112" i="3"/>
  <c r="BV113" i="3"/>
  <c r="BV114" i="3"/>
  <c r="BV115" i="3"/>
  <c r="BV116" i="3"/>
  <c r="BV117" i="3"/>
  <c r="BV118" i="3"/>
  <c r="BV119" i="3"/>
  <c r="BV120" i="3"/>
  <c r="BV121" i="3"/>
  <c r="BV125" i="3"/>
  <c r="BV129" i="3"/>
  <c r="BV133" i="3"/>
  <c r="BV137" i="3"/>
  <c r="BV141" i="3"/>
  <c r="BV145" i="3"/>
  <c r="BV158" i="3"/>
  <c r="BV159" i="3"/>
  <c r="BV160" i="3"/>
  <c r="BV161" i="3"/>
  <c r="BV162" i="3"/>
  <c r="BV163" i="3"/>
  <c r="BV164" i="3"/>
  <c r="BV165" i="3"/>
  <c r="BV166" i="3"/>
  <c r="BV122" i="3"/>
  <c r="BV124" i="3"/>
  <c r="BV128" i="3"/>
  <c r="BV132" i="3"/>
  <c r="BV136" i="3"/>
  <c r="BV140" i="3"/>
  <c r="BV144" i="3"/>
  <c r="BV148" i="3"/>
  <c r="BV127" i="3"/>
  <c r="BV131" i="3"/>
  <c r="BV135" i="3"/>
  <c r="BV139" i="3"/>
  <c r="BV143" i="3"/>
  <c r="BV147" i="3"/>
  <c r="BV123" i="3"/>
  <c r="BV126" i="3"/>
  <c r="BV130" i="3"/>
  <c r="BV134" i="3"/>
  <c r="BV138" i="3"/>
  <c r="BV142" i="3"/>
  <c r="BV146" i="3"/>
  <c r="BV7" i="3"/>
  <c r="AY8" i="3"/>
  <c r="AY9" i="3"/>
  <c r="AY10" i="3"/>
  <c r="AY11" i="3"/>
  <c r="AY12" i="3"/>
  <c r="AY13" i="3"/>
  <c r="AY14" i="3"/>
  <c r="AY15" i="3"/>
  <c r="AY16" i="3"/>
  <c r="AY17" i="3"/>
  <c r="AY18" i="3"/>
  <c r="AY19" i="3"/>
  <c r="AY20" i="3"/>
  <c r="AY21" i="3"/>
  <c r="AY22" i="3"/>
  <c r="AY23" i="3"/>
  <c r="AY24" i="3"/>
  <c r="AY25" i="3"/>
  <c r="AY26" i="3"/>
  <c r="AY27" i="3"/>
  <c r="AY28" i="3"/>
  <c r="AY29" i="3"/>
  <c r="AY30" i="3"/>
  <c r="AY31" i="3"/>
  <c r="AY32" i="3"/>
  <c r="AY33" i="3"/>
  <c r="AY34" i="3"/>
  <c r="AY35" i="3"/>
  <c r="AY36" i="3"/>
  <c r="AY37" i="3"/>
  <c r="AY38" i="3"/>
  <c r="AY39" i="3"/>
  <c r="AY40" i="3"/>
  <c r="AY41" i="3"/>
  <c r="AY42" i="3"/>
  <c r="AY43" i="3"/>
  <c r="AY44" i="3"/>
  <c r="AY45" i="3"/>
  <c r="AY46" i="3"/>
  <c r="AY47" i="3"/>
  <c r="AY48" i="3"/>
  <c r="AY49" i="3"/>
  <c r="AY50" i="3"/>
  <c r="AY51" i="3"/>
  <c r="AY52" i="3"/>
  <c r="AY53" i="3"/>
  <c r="AY54" i="3"/>
  <c r="AY55" i="3"/>
  <c r="AY56" i="3"/>
  <c r="AY57" i="3"/>
  <c r="AY58" i="3"/>
  <c r="AY59" i="3"/>
  <c r="AY60" i="3"/>
  <c r="AY61" i="3"/>
  <c r="AY62" i="3"/>
  <c r="AY63" i="3"/>
  <c r="AY64" i="3"/>
  <c r="AY65" i="3"/>
  <c r="AY66" i="3"/>
  <c r="AY67" i="3"/>
  <c r="AY68" i="3"/>
  <c r="AY69" i="3"/>
  <c r="AY70" i="3"/>
  <c r="AY71" i="3"/>
  <c r="AY72" i="3"/>
  <c r="AY73" i="3"/>
  <c r="AY74" i="3"/>
  <c r="AY75" i="3"/>
  <c r="AY76" i="3"/>
  <c r="AY77" i="3"/>
  <c r="AY78" i="3"/>
  <c r="AY79" i="3"/>
  <c r="AY80" i="3"/>
  <c r="AY81" i="3"/>
  <c r="AY82" i="3"/>
  <c r="AY83" i="3"/>
  <c r="AY84" i="3"/>
  <c r="AY85" i="3"/>
  <c r="AY86" i="3"/>
  <c r="AY87" i="3"/>
  <c r="AY88" i="3"/>
  <c r="AY89" i="3"/>
  <c r="AY90" i="3"/>
  <c r="AY91" i="3"/>
  <c r="AY92" i="3"/>
  <c r="AY93" i="3"/>
  <c r="AY94" i="3"/>
  <c r="AY95" i="3"/>
  <c r="AY96" i="3"/>
  <c r="AY97" i="3"/>
  <c r="AY98" i="3"/>
  <c r="AY99" i="3"/>
  <c r="AY100" i="3"/>
  <c r="AY101" i="3"/>
  <c r="AY102" i="3"/>
  <c r="AY103" i="3"/>
  <c r="AY104" i="3"/>
  <c r="AY105" i="3"/>
  <c r="AY106" i="3"/>
  <c r="AY107" i="3"/>
  <c r="AY108" i="3"/>
  <c r="AY109" i="3"/>
  <c r="AY7" i="3"/>
  <c r="AY110" i="3"/>
  <c r="AY111" i="3"/>
  <c r="AY112" i="3"/>
  <c r="AY113" i="3"/>
  <c r="AY114" i="3"/>
  <c r="AY115" i="3"/>
  <c r="AY116" i="3"/>
  <c r="AY117" i="3"/>
  <c r="AY118" i="3"/>
  <c r="AY119" i="3"/>
  <c r="AY120" i="3"/>
  <c r="AY121" i="3"/>
  <c r="AY122" i="3"/>
  <c r="AY123" i="3"/>
  <c r="AY124" i="3"/>
  <c r="AY125" i="3"/>
  <c r="AY126" i="3"/>
  <c r="AY127" i="3"/>
  <c r="AY128" i="3"/>
  <c r="AY129" i="3"/>
  <c r="AY130" i="3"/>
  <c r="AY131" i="3"/>
  <c r="AY132" i="3"/>
  <c r="AY133" i="3"/>
  <c r="AY134" i="3"/>
  <c r="AY135" i="3"/>
  <c r="AY136" i="3"/>
  <c r="AY137" i="3"/>
  <c r="AY138" i="3"/>
  <c r="AY139" i="3"/>
  <c r="AY140" i="3"/>
  <c r="AY141" i="3"/>
  <c r="AY142" i="3"/>
  <c r="AY143" i="3"/>
  <c r="AY144" i="3"/>
  <c r="AY145" i="3"/>
  <c r="AY146" i="3"/>
  <c r="AY147" i="3"/>
  <c r="AY148" i="3"/>
  <c r="AY158" i="3"/>
  <c r="AY159" i="3"/>
  <c r="AY160" i="3"/>
  <c r="AY161" i="3"/>
  <c r="AY162" i="3"/>
  <c r="AY163" i="3"/>
  <c r="AY164" i="3"/>
  <c r="AY165" i="3"/>
  <c r="AY166" i="3"/>
  <c r="AB12" i="3"/>
  <c r="AB20" i="3"/>
  <c r="AB28" i="3"/>
  <c r="AB36" i="3"/>
  <c r="AB44" i="3"/>
  <c r="AB52" i="3"/>
  <c r="AB60" i="3"/>
  <c r="AB68" i="3"/>
  <c r="AB76" i="3"/>
  <c r="AB84" i="3"/>
  <c r="AB92" i="3"/>
  <c r="AB100" i="3"/>
  <c r="AB108" i="3"/>
  <c r="AB116" i="3"/>
  <c r="AB124" i="3"/>
  <c r="AB132" i="3"/>
  <c r="AB11" i="3"/>
  <c r="AB19" i="3"/>
  <c r="AB27" i="3"/>
  <c r="AB35" i="3"/>
  <c r="AB43" i="3"/>
  <c r="AB51" i="3"/>
  <c r="AB59" i="3"/>
  <c r="AB67" i="3"/>
  <c r="AB75" i="3"/>
  <c r="AB83" i="3"/>
  <c r="AB91" i="3"/>
  <c r="AB99" i="3"/>
  <c r="AB107" i="3"/>
  <c r="AB115" i="3"/>
  <c r="AB123" i="3"/>
  <c r="AB131" i="3"/>
  <c r="AB137" i="3"/>
  <c r="AB145" i="3"/>
  <c r="AB162" i="3"/>
  <c r="AB140" i="3"/>
  <c r="AB148" i="3"/>
  <c r="AB165" i="3"/>
  <c r="AB14" i="3"/>
  <c r="AB22" i="3"/>
  <c r="AB30" i="3"/>
  <c r="AB38" i="3"/>
  <c r="AB46" i="3"/>
  <c r="AB54" i="3"/>
  <c r="AB62" i="3"/>
  <c r="AB70" i="3"/>
  <c r="AB78" i="3"/>
  <c r="AB86" i="3"/>
  <c r="AB94" i="3"/>
  <c r="AB102" i="3"/>
  <c r="AB110" i="3"/>
  <c r="AB118" i="3"/>
  <c r="AB126" i="3"/>
  <c r="AB134" i="3"/>
  <c r="AB13" i="3"/>
  <c r="AB21" i="3"/>
  <c r="AB29" i="3"/>
  <c r="AB37" i="3"/>
  <c r="AB45" i="3"/>
  <c r="AB53" i="3"/>
  <c r="AB61" i="3"/>
  <c r="AB69" i="3"/>
  <c r="AB77" i="3"/>
  <c r="AB85" i="3"/>
  <c r="AB93" i="3"/>
  <c r="AB101" i="3"/>
  <c r="AB109" i="3"/>
  <c r="AB117" i="3"/>
  <c r="AB125" i="3"/>
  <c r="AB133" i="3"/>
  <c r="AB139" i="3"/>
  <c r="AB147" i="3"/>
  <c r="AB164" i="3"/>
  <c r="AB142" i="3"/>
  <c r="AB159" i="3"/>
  <c r="AB8" i="3"/>
  <c r="AB16" i="3"/>
  <c r="AB24" i="3"/>
  <c r="AB32" i="3"/>
  <c r="AB40" i="3"/>
  <c r="AB48" i="3"/>
  <c r="AB56" i="3"/>
  <c r="AB64" i="3"/>
  <c r="AB72" i="3"/>
  <c r="AB80" i="3"/>
  <c r="AB88" i="3"/>
  <c r="AB96" i="3"/>
  <c r="AB104" i="3"/>
  <c r="AB112" i="3"/>
  <c r="AB120" i="3"/>
  <c r="AB128" i="3"/>
  <c r="AB136" i="3"/>
  <c r="AB15" i="3"/>
  <c r="AB23" i="3"/>
  <c r="AB31" i="3"/>
  <c r="AB39" i="3"/>
  <c r="AB47" i="3"/>
  <c r="AB55" i="3"/>
  <c r="AB63" i="3"/>
  <c r="AB71" i="3"/>
  <c r="AB79" i="3"/>
  <c r="AB87" i="3"/>
  <c r="AB95" i="3"/>
  <c r="AB103" i="3"/>
  <c r="AB111" i="3"/>
  <c r="AB119" i="3"/>
  <c r="AB127" i="3"/>
  <c r="AB135" i="3"/>
  <c r="AB141" i="3"/>
  <c r="AB158" i="3"/>
  <c r="AB166" i="3"/>
  <c r="AB144" i="3"/>
  <c r="AB161" i="3"/>
  <c r="AB10" i="3"/>
  <c r="AB18" i="3"/>
  <c r="AB26" i="3"/>
  <c r="AB34" i="3"/>
  <c r="AB42" i="3"/>
  <c r="AB50" i="3"/>
  <c r="AB58" i="3"/>
  <c r="AB66" i="3"/>
  <c r="AB74" i="3"/>
  <c r="AB82" i="3"/>
  <c r="AB90" i="3"/>
  <c r="AB98" i="3"/>
  <c r="AB106" i="3"/>
  <c r="AB114" i="3"/>
  <c r="AB122" i="3"/>
  <c r="AB130" i="3"/>
  <c r="AB9" i="3"/>
  <c r="AB17" i="3"/>
  <c r="AB25" i="3"/>
  <c r="AB33" i="3"/>
  <c r="AB41" i="3"/>
  <c r="AB49" i="3"/>
  <c r="AB57" i="3"/>
  <c r="AB65" i="3"/>
  <c r="AB73" i="3"/>
  <c r="AB81" i="3"/>
  <c r="AB89" i="3"/>
  <c r="AB97" i="3"/>
  <c r="AB105" i="3"/>
  <c r="AB113" i="3"/>
  <c r="AB121" i="3"/>
  <c r="AB129" i="3"/>
  <c r="AB7" i="3"/>
  <c r="AB143" i="3"/>
  <c r="AB160" i="3"/>
  <c r="AB138" i="3"/>
  <c r="AB146" i="3"/>
  <c r="AB163" i="3"/>
  <c r="CR8" i="3"/>
  <c r="CR9" i="3"/>
  <c r="CR10" i="3"/>
  <c r="CR11" i="3"/>
  <c r="CR12" i="3"/>
  <c r="CR13" i="3"/>
  <c r="CR14" i="3"/>
  <c r="CR15" i="3"/>
  <c r="CR16" i="3"/>
  <c r="CR17" i="3"/>
  <c r="CR18" i="3"/>
  <c r="CR19" i="3"/>
  <c r="CR20" i="3"/>
  <c r="CR21" i="3"/>
  <c r="CR22" i="3"/>
  <c r="CR23" i="3"/>
  <c r="CR24" i="3"/>
  <c r="CR25" i="3"/>
  <c r="CR26" i="3"/>
  <c r="CR27" i="3"/>
  <c r="CR28" i="3"/>
  <c r="CR29" i="3"/>
  <c r="CR30" i="3"/>
  <c r="CR31" i="3"/>
  <c r="CR32" i="3"/>
  <c r="CR33" i="3"/>
  <c r="CR34" i="3"/>
  <c r="CR35" i="3"/>
  <c r="CR36" i="3"/>
  <c r="CR37" i="3"/>
  <c r="CR38" i="3"/>
  <c r="CR39" i="3"/>
  <c r="CR40" i="3"/>
  <c r="CR41" i="3"/>
  <c r="CR42" i="3"/>
  <c r="CR43" i="3"/>
  <c r="CR44" i="3"/>
  <c r="CR45" i="3"/>
  <c r="CR46" i="3"/>
  <c r="CR47" i="3"/>
  <c r="CR48" i="3"/>
  <c r="CR49" i="3"/>
  <c r="CR50" i="3"/>
  <c r="CR51" i="3"/>
  <c r="CR52" i="3"/>
  <c r="CR53" i="3"/>
  <c r="CR54" i="3"/>
  <c r="CR55" i="3"/>
  <c r="CR56" i="3"/>
  <c r="CR57" i="3"/>
  <c r="CR58" i="3"/>
  <c r="CR59" i="3"/>
  <c r="CR60" i="3"/>
  <c r="CR61" i="3"/>
  <c r="CR62" i="3"/>
  <c r="CR63" i="3"/>
  <c r="CR64" i="3"/>
  <c r="CR65" i="3"/>
  <c r="CR66" i="3"/>
  <c r="CR67" i="3"/>
  <c r="CR68" i="3"/>
  <c r="CR69" i="3"/>
  <c r="CR70" i="3"/>
  <c r="CR71" i="3"/>
  <c r="CR72" i="3"/>
  <c r="CR73" i="3"/>
  <c r="CR74" i="3"/>
  <c r="CR75" i="3"/>
  <c r="CR76" i="3"/>
  <c r="CR77" i="3"/>
  <c r="CR78" i="3"/>
  <c r="CR79" i="3"/>
  <c r="CR80" i="3"/>
  <c r="CR81" i="3"/>
  <c r="CR82" i="3"/>
  <c r="CR83" i="3"/>
  <c r="CR84" i="3"/>
  <c r="CR85" i="3"/>
  <c r="CR86" i="3"/>
  <c r="CR87" i="3"/>
  <c r="CR88" i="3"/>
  <c r="CR89" i="3"/>
  <c r="CR90" i="3"/>
  <c r="CR91" i="3"/>
  <c r="CR92" i="3"/>
  <c r="CR93" i="3"/>
  <c r="CR94" i="3"/>
  <c r="CR95" i="3"/>
  <c r="CR96" i="3"/>
  <c r="CR97" i="3"/>
  <c r="CR98" i="3"/>
  <c r="CR99" i="3"/>
  <c r="CR100" i="3"/>
  <c r="CR101" i="3"/>
  <c r="CR102" i="3"/>
  <c r="CR103" i="3"/>
  <c r="CR104" i="3"/>
  <c r="CR105" i="3"/>
  <c r="CR106" i="3"/>
  <c r="CR107" i="3"/>
  <c r="CR108" i="3"/>
  <c r="CR109" i="3"/>
  <c r="CR110" i="3"/>
  <c r="CR111" i="3"/>
  <c r="CR112" i="3"/>
  <c r="CR113" i="3"/>
  <c r="CR114" i="3"/>
  <c r="CR115" i="3"/>
  <c r="CR116" i="3"/>
  <c r="CR117" i="3"/>
  <c r="CR118" i="3"/>
  <c r="CR119" i="3"/>
  <c r="CR120" i="3"/>
  <c r="CR121" i="3"/>
  <c r="CR122" i="3"/>
  <c r="CR123" i="3"/>
  <c r="CR124" i="3"/>
  <c r="CR125" i="3"/>
  <c r="CR126" i="3"/>
  <c r="CR127" i="3"/>
  <c r="CR128" i="3"/>
  <c r="CR129" i="3"/>
  <c r="CR130" i="3"/>
  <c r="CR131" i="3"/>
  <c r="CR132" i="3"/>
  <c r="CR133" i="3"/>
  <c r="CR134" i="3"/>
  <c r="CR135" i="3"/>
  <c r="CR136" i="3"/>
  <c r="CR137" i="3"/>
  <c r="CR138" i="3"/>
  <c r="CR139" i="3"/>
  <c r="CR7" i="3"/>
  <c r="BU8" i="3"/>
  <c r="BU9" i="3"/>
  <c r="BU10" i="3"/>
  <c r="BU11" i="3"/>
  <c r="BU12" i="3"/>
  <c r="BU13" i="3"/>
  <c r="BU14" i="3"/>
  <c r="BU15" i="3"/>
  <c r="BU16" i="3"/>
  <c r="BU17" i="3"/>
  <c r="BU18" i="3"/>
  <c r="BU19" i="3"/>
  <c r="BU20" i="3"/>
  <c r="BU21" i="3"/>
  <c r="BU22" i="3"/>
  <c r="BU23" i="3"/>
  <c r="BU24" i="3"/>
  <c r="BU25" i="3"/>
  <c r="BU26" i="3"/>
  <c r="BU27" i="3"/>
  <c r="BU28" i="3"/>
  <c r="BU29" i="3"/>
  <c r="BU30" i="3"/>
  <c r="BU31" i="3"/>
  <c r="BU32" i="3"/>
  <c r="BU33" i="3"/>
  <c r="BU34" i="3"/>
  <c r="BU35" i="3"/>
  <c r="BU36" i="3"/>
  <c r="CR140" i="3"/>
  <c r="CR141" i="3"/>
  <c r="CR142" i="3"/>
  <c r="CR143" i="3"/>
  <c r="CR144" i="3"/>
  <c r="CR145" i="3"/>
  <c r="CR146" i="3"/>
  <c r="CR147" i="3"/>
  <c r="CR148" i="3"/>
  <c r="CR158" i="3"/>
  <c r="CR159" i="3"/>
  <c r="CR160" i="3"/>
  <c r="CR161" i="3"/>
  <c r="CR162" i="3"/>
  <c r="CR163" i="3"/>
  <c r="CR164" i="3"/>
  <c r="CR165" i="3"/>
  <c r="CR166" i="3"/>
  <c r="BU37" i="3"/>
  <c r="BU38" i="3"/>
  <c r="BU39" i="3"/>
  <c r="BU40" i="3"/>
  <c r="BU41" i="3"/>
  <c r="BU42" i="3"/>
  <c r="BU43" i="3"/>
  <c r="BU44" i="3"/>
  <c r="BU45" i="3"/>
  <c r="BU46" i="3"/>
  <c r="BU47" i="3"/>
  <c r="BU48" i="3"/>
  <c r="BU49" i="3"/>
  <c r="BU50" i="3"/>
  <c r="BU51" i="3"/>
  <c r="BU52" i="3"/>
  <c r="BU53" i="3"/>
  <c r="BU54" i="3"/>
  <c r="BU55" i="3"/>
  <c r="BU56" i="3"/>
  <c r="BU57" i="3"/>
  <c r="BU58" i="3"/>
  <c r="BU59" i="3"/>
  <c r="BU60" i="3"/>
  <c r="BU61" i="3"/>
  <c r="BU62" i="3"/>
  <c r="BU63" i="3"/>
  <c r="BU64" i="3"/>
  <c r="BU65" i="3"/>
  <c r="BU66" i="3"/>
  <c r="BU67" i="3"/>
  <c r="BU68" i="3"/>
  <c r="BU69" i="3"/>
  <c r="BU70" i="3"/>
  <c r="BU71" i="3"/>
  <c r="BU72" i="3"/>
  <c r="BU73" i="3"/>
  <c r="BU74" i="3"/>
  <c r="BU75" i="3"/>
  <c r="BU76" i="3"/>
  <c r="BU77" i="3"/>
  <c r="BU78" i="3"/>
  <c r="BU79" i="3"/>
  <c r="BU80" i="3"/>
  <c r="BU81" i="3"/>
  <c r="BU82" i="3"/>
  <c r="BU83" i="3"/>
  <c r="BU84" i="3"/>
  <c r="BU85" i="3"/>
  <c r="BU86" i="3"/>
  <c r="BU87" i="3"/>
  <c r="BU88" i="3"/>
  <c r="BU89" i="3"/>
  <c r="BU90" i="3"/>
  <c r="BU91" i="3"/>
  <c r="BU92" i="3"/>
  <c r="BU93" i="3"/>
  <c r="BU94" i="3"/>
  <c r="BU95" i="3"/>
  <c r="BU96" i="3"/>
  <c r="BU97" i="3"/>
  <c r="BU98" i="3"/>
  <c r="BU99" i="3"/>
  <c r="BU100" i="3"/>
  <c r="BU101" i="3"/>
  <c r="BU102" i="3"/>
  <c r="BU103" i="3"/>
  <c r="BU104" i="3"/>
  <c r="BU105" i="3"/>
  <c r="BU106" i="3"/>
  <c r="BU107" i="3"/>
  <c r="BU108" i="3"/>
  <c r="BU109" i="3"/>
  <c r="BU110" i="3"/>
  <c r="BU111" i="3"/>
  <c r="BU112" i="3"/>
  <c r="BU113" i="3"/>
  <c r="BU114" i="3"/>
  <c r="BU115" i="3"/>
  <c r="BU116" i="3"/>
  <c r="BU117" i="3"/>
  <c r="BU118" i="3"/>
  <c r="BU119" i="3"/>
  <c r="BU120" i="3"/>
  <c r="BU121" i="3"/>
  <c r="BU122" i="3"/>
  <c r="BU123" i="3"/>
  <c r="BU124" i="3"/>
  <c r="BU125" i="3"/>
  <c r="BU126" i="3"/>
  <c r="BU127" i="3"/>
  <c r="BU128" i="3"/>
  <c r="BU129" i="3"/>
  <c r="BU130" i="3"/>
  <c r="BU131" i="3"/>
  <c r="BU132" i="3"/>
  <c r="BU133" i="3"/>
  <c r="BU134" i="3"/>
  <c r="BU135" i="3"/>
  <c r="BU136" i="3"/>
  <c r="BU137" i="3"/>
  <c r="BU138" i="3"/>
  <c r="BU139" i="3"/>
  <c r="BU140" i="3"/>
  <c r="BU141" i="3"/>
  <c r="BU142" i="3"/>
  <c r="BU143" i="3"/>
  <c r="BU144" i="3"/>
  <c r="BU145" i="3"/>
  <c r="BU146" i="3"/>
  <c r="BU147" i="3"/>
  <c r="BU148" i="3"/>
  <c r="BU158" i="3"/>
  <c r="BU7" i="3"/>
  <c r="AX8" i="3"/>
  <c r="AX9" i="3"/>
  <c r="AX10" i="3"/>
  <c r="AX11" i="3"/>
  <c r="AX12" i="3"/>
  <c r="AX13" i="3"/>
  <c r="AX14" i="3"/>
  <c r="AX15" i="3"/>
  <c r="AX16" i="3"/>
  <c r="AX17" i="3"/>
  <c r="AX18" i="3"/>
  <c r="AX19" i="3"/>
  <c r="AX20" i="3"/>
  <c r="AX21" i="3"/>
  <c r="AX22" i="3"/>
  <c r="AX23" i="3"/>
  <c r="AX24" i="3"/>
  <c r="AX25" i="3"/>
  <c r="AX26" i="3"/>
  <c r="AX27" i="3"/>
  <c r="AX28" i="3"/>
  <c r="AX29" i="3"/>
  <c r="AX30" i="3"/>
  <c r="AX31" i="3"/>
  <c r="AX32" i="3"/>
  <c r="AX33" i="3"/>
  <c r="AX34" i="3"/>
  <c r="AX35" i="3"/>
  <c r="AX36" i="3"/>
  <c r="AX37" i="3"/>
  <c r="AX38" i="3"/>
  <c r="AX39" i="3"/>
  <c r="AX40" i="3"/>
  <c r="AX41" i="3"/>
  <c r="AX42" i="3"/>
  <c r="AX43" i="3"/>
  <c r="AX44" i="3"/>
  <c r="AX45" i="3"/>
  <c r="AX46" i="3"/>
  <c r="AX47" i="3"/>
  <c r="AX48" i="3"/>
  <c r="AX49" i="3"/>
  <c r="AX50" i="3"/>
  <c r="AX51" i="3"/>
  <c r="AX52" i="3"/>
  <c r="AX53" i="3"/>
  <c r="AX54" i="3"/>
  <c r="AX55" i="3"/>
  <c r="AX56" i="3"/>
  <c r="AX57" i="3"/>
  <c r="AX58" i="3"/>
  <c r="AX59" i="3"/>
  <c r="AX60" i="3"/>
  <c r="AX61" i="3"/>
  <c r="AX62" i="3"/>
  <c r="AX63" i="3"/>
  <c r="AX64" i="3"/>
  <c r="AX65" i="3"/>
  <c r="AX66" i="3"/>
  <c r="AX67" i="3"/>
  <c r="AX68" i="3"/>
  <c r="AX69" i="3"/>
  <c r="AX70" i="3"/>
  <c r="AX71" i="3"/>
  <c r="AX72" i="3"/>
  <c r="AX73" i="3"/>
  <c r="AX74" i="3"/>
  <c r="AX75" i="3"/>
  <c r="AX76" i="3"/>
  <c r="AX77" i="3"/>
  <c r="AX78" i="3"/>
  <c r="AX79" i="3"/>
  <c r="AX80" i="3"/>
  <c r="AX81" i="3"/>
  <c r="AX82" i="3"/>
  <c r="AX83" i="3"/>
  <c r="AX84" i="3"/>
  <c r="AX85" i="3"/>
  <c r="AX86" i="3"/>
  <c r="AX87" i="3"/>
  <c r="AX88" i="3"/>
  <c r="AX89" i="3"/>
  <c r="AX90" i="3"/>
  <c r="AX91" i="3"/>
  <c r="AX92" i="3"/>
  <c r="AX93" i="3"/>
  <c r="AX94" i="3"/>
  <c r="AX95" i="3"/>
  <c r="AX96" i="3"/>
  <c r="AX97" i="3"/>
  <c r="AX98" i="3"/>
  <c r="AX99" i="3"/>
  <c r="AX100" i="3"/>
  <c r="AX101" i="3"/>
  <c r="AX102" i="3"/>
  <c r="AX103" i="3"/>
  <c r="AX104" i="3"/>
  <c r="AX105" i="3"/>
  <c r="AX106" i="3"/>
  <c r="AX107" i="3"/>
  <c r="AX108" i="3"/>
  <c r="AX109" i="3"/>
  <c r="BU159" i="3"/>
  <c r="BU160" i="3"/>
  <c r="BU161" i="3"/>
  <c r="BU162" i="3"/>
  <c r="BU163" i="3"/>
  <c r="BU164" i="3"/>
  <c r="BU165" i="3"/>
  <c r="BU166" i="3"/>
  <c r="AX110" i="3"/>
  <c r="AX111" i="3"/>
  <c r="AX112" i="3"/>
  <c r="AX113" i="3"/>
  <c r="AX114" i="3"/>
  <c r="AX115" i="3"/>
  <c r="AX116" i="3"/>
  <c r="AX117" i="3"/>
  <c r="AX118" i="3"/>
  <c r="AX119" i="3"/>
  <c r="AX120" i="3"/>
  <c r="AX121" i="3"/>
  <c r="AX122" i="3"/>
  <c r="AX123" i="3"/>
  <c r="AX124" i="3"/>
  <c r="AX125" i="3"/>
  <c r="AX126" i="3"/>
  <c r="AX127" i="3"/>
  <c r="AX128" i="3"/>
  <c r="AX129" i="3"/>
  <c r="AX130" i="3"/>
  <c r="AX131" i="3"/>
  <c r="AX132" i="3"/>
  <c r="AX133" i="3"/>
  <c r="AX134" i="3"/>
  <c r="AX135" i="3"/>
  <c r="AX136" i="3"/>
  <c r="AX137" i="3"/>
  <c r="AX138" i="3"/>
  <c r="AX139" i="3"/>
  <c r="AX140" i="3"/>
  <c r="AX141" i="3"/>
  <c r="AX142" i="3"/>
  <c r="AX143" i="3"/>
  <c r="AX144" i="3"/>
  <c r="AX145" i="3"/>
  <c r="AX146" i="3"/>
  <c r="AX147" i="3"/>
  <c r="AX148" i="3"/>
  <c r="AX158" i="3"/>
  <c r="AX159" i="3"/>
  <c r="AX160" i="3"/>
  <c r="AX161" i="3"/>
  <c r="AX162" i="3"/>
  <c r="AX163" i="3"/>
  <c r="AX164" i="3"/>
  <c r="AX165" i="3"/>
  <c r="AX166" i="3"/>
  <c r="AX7" i="3"/>
  <c r="AA11" i="3"/>
  <c r="AA27" i="3"/>
  <c r="AA43" i="3"/>
  <c r="AA59" i="3"/>
  <c r="AA79" i="3"/>
  <c r="AA119" i="3"/>
  <c r="AA60" i="3"/>
  <c r="AA100" i="3"/>
  <c r="AA140" i="3"/>
  <c r="AA141" i="3"/>
  <c r="AA16" i="3"/>
  <c r="AA36" i="3"/>
  <c r="AA84" i="3"/>
  <c r="AA133" i="3"/>
  <c r="AA17" i="3"/>
  <c r="AA33" i="3"/>
  <c r="AA49" i="3"/>
  <c r="AA65" i="3"/>
  <c r="AA81" i="3"/>
  <c r="AA97" i="3"/>
  <c r="AA113" i="3"/>
  <c r="AA14" i="3"/>
  <c r="AA30" i="3"/>
  <c r="AA46" i="3"/>
  <c r="AA62" i="3"/>
  <c r="AA78" i="3"/>
  <c r="AA94" i="3"/>
  <c r="AA110" i="3"/>
  <c r="AA126" i="3"/>
  <c r="AA142" i="3"/>
  <c r="AA7" i="3"/>
  <c r="AA99" i="3"/>
  <c r="AA123" i="3"/>
  <c r="AA143" i="3"/>
  <c r="AA48" i="3"/>
  <c r="AA88" i="3"/>
  <c r="AA128" i="3"/>
  <c r="AA121" i="3"/>
  <c r="AA15" i="3"/>
  <c r="AA31" i="3"/>
  <c r="AA47" i="3"/>
  <c r="AA63" i="3"/>
  <c r="AA83" i="3"/>
  <c r="AA131" i="3"/>
  <c r="AA72" i="3"/>
  <c r="AA112" i="3"/>
  <c r="AA161" i="3"/>
  <c r="AA166" i="3"/>
  <c r="AA20" i="3"/>
  <c r="AA44" i="3"/>
  <c r="AA104" i="3"/>
  <c r="AA162" i="3"/>
  <c r="AA21" i="3"/>
  <c r="AA37" i="3"/>
  <c r="AA53" i="3"/>
  <c r="AA69" i="3"/>
  <c r="AA85" i="3"/>
  <c r="AA101" i="3"/>
  <c r="AA125" i="3"/>
  <c r="AA18" i="3"/>
  <c r="AA34" i="3"/>
  <c r="AA50" i="3"/>
  <c r="AA66" i="3"/>
  <c r="AA82" i="3"/>
  <c r="AA98" i="3"/>
  <c r="AA114" i="3"/>
  <c r="AA130" i="3"/>
  <c r="AA146" i="3"/>
  <c r="AA75" i="3"/>
  <c r="AA103" i="3"/>
  <c r="AA127" i="3"/>
  <c r="AA160" i="3"/>
  <c r="AA56" i="3"/>
  <c r="AA96" i="3"/>
  <c r="AA136" i="3"/>
  <c r="AA137" i="3"/>
  <c r="AA19" i="3"/>
  <c r="AA35" i="3"/>
  <c r="AA51" i="3"/>
  <c r="AA67" i="3"/>
  <c r="AA95" i="3"/>
  <c r="AA147" i="3"/>
  <c r="AA80" i="3"/>
  <c r="AA120" i="3"/>
  <c r="AA117" i="3"/>
  <c r="AA8" i="3"/>
  <c r="AA24" i="3"/>
  <c r="AA52" i="3"/>
  <c r="AA124" i="3"/>
  <c r="AA9" i="3"/>
  <c r="AA25" i="3"/>
  <c r="AA41" i="3"/>
  <c r="AA57" i="3"/>
  <c r="AA73" i="3"/>
  <c r="AA89" i="3"/>
  <c r="AA105" i="3"/>
  <c r="AA145" i="3"/>
  <c r="AA22" i="3"/>
  <c r="AA38" i="3"/>
  <c r="AA54" i="3"/>
  <c r="AA70" i="3"/>
  <c r="AA86" i="3"/>
  <c r="AA102" i="3"/>
  <c r="AA118" i="3"/>
  <c r="AA134" i="3"/>
  <c r="AA159" i="3"/>
  <c r="AA87" i="3"/>
  <c r="AA111" i="3"/>
  <c r="AA135" i="3"/>
  <c r="AA164" i="3"/>
  <c r="AA68" i="3"/>
  <c r="AA108" i="3"/>
  <c r="AA144" i="3"/>
  <c r="AA158" i="3"/>
  <c r="AA23" i="3"/>
  <c r="AA39" i="3"/>
  <c r="AA55" i="3"/>
  <c r="AA71" i="3"/>
  <c r="AA107" i="3"/>
  <c r="AA40" i="3"/>
  <c r="AA92" i="3"/>
  <c r="AA132" i="3"/>
  <c r="AA129" i="3"/>
  <c r="AA12" i="3"/>
  <c r="AA28" i="3"/>
  <c r="AA64" i="3"/>
  <c r="AA148" i="3"/>
  <c r="AA13" i="3"/>
  <c r="AA29" i="3"/>
  <c r="AA45" i="3"/>
  <c r="AA61" i="3"/>
  <c r="AA77" i="3"/>
  <c r="AA93" i="3"/>
  <c r="AA109" i="3"/>
  <c r="AA10" i="3"/>
  <c r="AA26" i="3"/>
  <c r="AA42" i="3"/>
  <c r="AA58" i="3"/>
  <c r="AA74" i="3"/>
  <c r="AA90" i="3"/>
  <c r="AA106" i="3"/>
  <c r="AA122" i="3"/>
  <c r="AA138" i="3"/>
  <c r="AA163" i="3"/>
  <c r="AA91" i="3"/>
  <c r="AA115" i="3"/>
  <c r="AA139" i="3"/>
  <c r="AA32" i="3"/>
  <c r="AA76" i="3"/>
  <c r="AA116" i="3"/>
  <c r="AA165" i="3"/>
  <c r="CV166" i="18"/>
  <c r="CY166" i="18" s="1"/>
  <c r="CV165" i="18"/>
  <c r="CV164" i="18"/>
  <c r="CV163" i="18"/>
  <c r="CV162" i="18"/>
  <c r="CY162" i="18" s="1"/>
  <c r="CV161" i="18"/>
  <c r="CV160" i="18"/>
  <c r="CV159" i="18"/>
  <c r="CV158" i="18"/>
  <c r="CY158" i="18" s="1"/>
  <c r="CV148" i="18"/>
  <c r="CV147" i="18"/>
  <c r="CV146" i="18"/>
  <c r="CV145" i="18"/>
  <c r="CY145" i="18" s="1"/>
  <c r="CV144" i="18"/>
  <c r="CV143" i="18"/>
  <c r="CV142" i="18"/>
  <c r="CV141" i="18"/>
  <c r="CY141" i="18" s="1"/>
  <c r="CV140" i="18"/>
  <c r="CV139" i="18"/>
  <c r="CV138" i="18"/>
  <c r="CV137" i="18"/>
  <c r="CV136" i="18"/>
  <c r="CV135" i="18"/>
  <c r="CV134" i="18"/>
  <c r="CV133" i="18"/>
  <c r="CV132" i="18"/>
  <c r="CV131" i="18"/>
  <c r="CV130" i="18"/>
  <c r="CV129" i="18"/>
  <c r="CY129" i="18" s="1"/>
  <c r="CV128" i="18"/>
  <c r="CV127" i="18"/>
  <c r="CV126" i="18"/>
  <c r="CV125" i="18"/>
  <c r="CY125" i="18" s="1"/>
  <c r="CV124" i="18"/>
  <c r="CV123" i="18"/>
  <c r="CV122" i="18"/>
  <c r="CV121" i="18"/>
  <c r="CY121" i="18" s="1"/>
  <c r="CV120" i="18"/>
  <c r="CV119" i="18"/>
  <c r="CV118" i="18"/>
  <c r="CV117" i="18"/>
  <c r="CY117" i="18" s="1"/>
  <c r="CV116" i="18"/>
  <c r="CV115" i="18"/>
  <c r="CV114" i="18"/>
  <c r="CV113" i="18"/>
  <c r="CY113" i="18" s="1"/>
  <c r="CV112" i="18"/>
  <c r="CV111" i="18"/>
  <c r="CV110" i="18"/>
  <c r="CV109" i="18"/>
  <c r="CY109" i="18" s="1"/>
  <c r="CV108" i="18"/>
  <c r="CV107" i="18"/>
  <c r="CV106" i="18"/>
  <c r="CV105" i="18"/>
  <c r="CY105" i="18" s="1"/>
  <c r="CV104" i="18"/>
  <c r="CV103" i="18"/>
  <c r="CV102" i="18"/>
  <c r="CV101" i="18"/>
  <c r="CY101" i="18" s="1"/>
  <c r="CV100" i="18"/>
  <c r="CV99" i="18"/>
  <c r="CV98" i="18"/>
  <c r="CV97" i="18"/>
  <c r="CY97" i="18" s="1"/>
  <c r="CV96" i="18"/>
  <c r="CV95" i="18"/>
  <c r="CV94" i="18"/>
  <c r="CV93" i="18"/>
  <c r="CY93" i="18" s="1"/>
  <c r="CV92" i="18"/>
  <c r="CV91" i="18"/>
  <c r="CV90" i="18"/>
  <c r="CV89" i="18"/>
  <c r="CY89" i="18" s="1"/>
  <c r="CV88" i="18"/>
  <c r="CV87" i="18"/>
  <c r="CV86" i="18"/>
  <c r="CV85" i="18"/>
  <c r="CY85" i="18" s="1"/>
  <c r="CV84" i="18"/>
  <c r="CV83" i="18"/>
  <c r="CV82" i="18"/>
  <c r="CV81" i="18"/>
  <c r="CY81" i="18" s="1"/>
  <c r="CV80" i="18"/>
  <c r="CV79" i="18"/>
  <c r="CV78" i="18"/>
  <c r="CV77" i="18"/>
  <c r="CY77" i="18" s="1"/>
  <c r="CV76" i="18"/>
  <c r="CV75" i="18"/>
  <c r="CV74" i="18"/>
  <c r="CV73" i="18"/>
  <c r="CY73" i="18" s="1"/>
  <c r="BY166" i="18"/>
  <c r="BY165" i="18"/>
  <c r="BY164" i="18"/>
  <c r="BY163" i="18"/>
  <c r="BY162" i="18"/>
  <c r="BY161" i="18"/>
  <c r="BY160" i="18"/>
  <c r="BY159" i="18"/>
  <c r="BY158" i="18"/>
  <c r="BY148" i="18"/>
  <c r="BY147" i="18"/>
  <c r="BY146" i="18"/>
  <c r="BY145" i="18"/>
  <c r="BY144" i="18"/>
  <c r="BY143" i="18"/>
  <c r="BY142" i="18"/>
  <c r="BY141" i="18"/>
  <c r="BY140" i="18"/>
  <c r="BY139" i="18"/>
  <c r="BY138" i="18"/>
  <c r="BY137" i="18"/>
  <c r="BY136" i="18"/>
  <c r="BY135" i="18"/>
  <c r="BY134" i="18"/>
  <c r="BY133" i="18"/>
  <c r="BY132" i="18"/>
  <c r="BY131" i="18"/>
  <c r="BY130" i="18"/>
  <c r="BY129" i="18"/>
  <c r="BY128" i="18"/>
  <c r="BY127" i="18"/>
  <c r="BY126" i="18"/>
  <c r="BY125" i="18"/>
  <c r="BY124" i="18"/>
  <c r="BY123" i="18"/>
  <c r="BY122" i="18"/>
  <c r="BY121" i="18"/>
  <c r="BY120" i="18"/>
  <c r="BY119" i="18"/>
  <c r="BY118" i="18"/>
  <c r="BY117" i="18"/>
  <c r="BY116" i="18"/>
  <c r="BY115" i="18"/>
  <c r="BY114" i="18"/>
  <c r="BY113" i="18"/>
  <c r="BY112" i="18"/>
  <c r="BY111" i="18"/>
  <c r="BY110" i="18"/>
  <c r="BY109" i="18"/>
  <c r="BY108" i="18"/>
  <c r="BY107" i="18"/>
  <c r="BY106" i="18"/>
  <c r="BY105" i="18"/>
  <c r="BY104" i="18"/>
  <c r="BY103" i="18"/>
  <c r="BY102" i="18"/>
  <c r="BY101" i="18"/>
  <c r="BY100" i="18"/>
  <c r="BY99" i="18"/>
  <c r="BY98" i="18"/>
  <c r="BY97" i="18"/>
  <c r="BY96" i="18"/>
  <c r="BY95" i="18"/>
  <c r="BY94" i="18"/>
  <c r="BY93" i="18"/>
  <c r="BY92" i="18"/>
  <c r="BY91" i="18"/>
  <c r="BY90" i="18"/>
  <c r="BY89" i="18"/>
  <c r="BY88" i="18"/>
  <c r="BY87" i="18"/>
  <c r="BY86" i="18"/>
  <c r="BY85" i="18"/>
  <c r="BY84" i="18"/>
  <c r="BY83" i="18"/>
  <c r="BY82" i="18"/>
  <c r="BY81" i="18"/>
  <c r="BY80" i="18"/>
  <c r="BY79" i="18"/>
  <c r="BY78" i="18"/>
  <c r="BY77" i="18"/>
  <c r="BY76" i="18"/>
  <c r="BY75" i="18"/>
  <c r="BY74" i="18"/>
  <c r="BY73" i="18"/>
  <c r="BB166" i="18"/>
  <c r="BB165" i="18"/>
  <c r="BB164" i="18"/>
  <c r="BB163" i="18"/>
  <c r="BB162" i="18"/>
  <c r="BB161" i="18"/>
  <c r="BB160" i="18"/>
  <c r="BB159" i="18"/>
  <c r="BB158" i="18"/>
  <c r="BB148" i="18"/>
  <c r="BB147" i="18"/>
  <c r="BB146" i="18"/>
  <c r="BB145" i="18"/>
  <c r="BB144" i="18"/>
  <c r="BB143" i="18"/>
  <c r="BB142" i="18"/>
  <c r="BB141" i="18"/>
  <c r="BB140" i="18"/>
  <c r="BB139" i="18"/>
  <c r="BB138" i="18"/>
  <c r="BB137" i="18"/>
  <c r="BB136" i="18"/>
  <c r="BB135" i="18"/>
  <c r="BB134" i="18"/>
  <c r="BB133" i="18"/>
  <c r="BB132" i="18"/>
  <c r="BB131" i="18"/>
  <c r="BB130" i="18"/>
  <c r="BB129" i="18"/>
  <c r="BB128" i="18"/>
  <c r="BB127" i="18"/>
  <c r="BB126" i="18"/>
  <c r="BB125" i="18"/>
  <c r="BB124" i="18"/>
  <c r="BB123" i="18"/>
  <c r="BB122" i="18"/>
  <c r="BB121" i="18"/>
  <c r="BB120" i="18"/>
  <c r="BB119" i="18"/>
  <c r="BB118" i="18"/>
  <c r="BB117" i="18"/>
  <c r="BB116" i="18"/>
  <c r="BB115" i="18"/>
  <c r="BB114" i="18"/>
  <c r="BB113" i="18"/>
  <c r="BB112" i="18"/>
  <c r="BB111" i="18"/>
  <c r="BB110" i="18"/>
  <c r="BB109" i="18"/>
  <c r="BB108" i="18"/>
  <c r="BB107" i="18"/>
  <c r="BB106" i="18"/>
  <c r="BB105" i="18"/>
  <c r="BB104" i="18"/>
  <c r="BB103" i="18"/>
  <c r="BB102" i="18"/>
  <c r="BB101" i="18"/>
  <c r="BB100" i="18"/>
  <c r="BB99" i="18"/>
  <c r="BB98" i="18"/>
  <c r="BB97" i="18"/>
  <c r="BB96" i="18"/>
  <c r="BB95" i="18"/>
  <c r="BB94" i="18"/>
  <c r="BB93" i="18"/>
  <c r="BB92" i="18"/>
  <c r="BB91" i="18"/>
  <c r="BB90" i="18"/>
  <c r="BB89" i="18"/>
  <c r="BB88" i="18"/>
  <c r="BB87" i="18"/>
  <c r="BB86" i="18"/>
  <c r="BB85" i="18"/>
  <c r="BB84" i="18"/>
  <c r="BB83" i="18"/>
  <c r="BB82" i="18"/>
  <c r="BB81" i="18"/>
  <c r="BB80" i="18"/>
  <c r="BB79" i="18"/>
  <c r="BB78" i="18"/>
  <c r="BB77" i="18"/>
  <c r="BB76" i="18"/>
  <c r="BB75" i="18"/>
  <c r="BB74" i="18"/>
  <c r="BB73" i="18"/>
  <c r="AE166" i="18"/>
  <c r="AE165" i="18"/>
  <c r="AE164" i="18"/>
  <c r="AE163" i="18"/>
  <c r="AE162" i="18"/>
  <c r="AE161" i="18"/>
  <c r="AE160" i="18"/>
  <c r="AE159" i="18"/>
  <c r="AE158" i="18"/>
  <c r="AE148" i="18"/>
  <c r="AE147" i="18"/>
  <c r="AE146" i="18"/>
  <c r="AE145" i="18"/>
  <c r="AE144" i="18"/>
  <c r="AE143" i="18"/>
  <c r="AE142" i="18"/>
  <c r="AE141" i="18"/>
  <c r="AE140" i="18"/>
  <c r="AE139" i="18"/>
  <c r="AE138" i="18"/>
  <c r="AE137" i="18"/>
  <c r="AE136" i="18"/>
  <c r="AE135" i="18"/>
  <c r="AE134" i="18"/>
  <c r="AE133" i="18"/>
  <c r="AE132" i="18"/>
  <c r="AE131" i="18"/>
  <c r="AE130" i="18"/>
  <c r="AE129" i="18"/>
  <c r="AE128" i="18"/>
  <c r="AE127" i="18"/>
  <c r="AE126" i="18"/>
  <c r="AE125" i="18"/>
  <c r="AE124" i="18"/>
  <c r="AE123" i="18"/>
  <c r="AE122" i="18"/>
  <c r="AE121" i="18"/>
  <c r="AE120" i="18"/>
  <c r="AE119" i="18"/>
  <c r="AE118" i="18"/>
  <c r="AE117" i="18"/>
  <c r="AE116" i="18"/>
  <c r="AE115" i="18"/>
  <c r="AE114" i="18"/>
  <c r="AE113" i="18"/>
  <c r="AE112" i="18"/>
  <c r="AE111" i="18"/>
  <c r="AE110" i="18"/>
  <c r="AE109" i="18"/>
  <c r="AE108" i="18"/>
  <c r="AE107" i="18"/>
  <c r="AE106" i="18"/>
  <c r="AE105" i="18"/>
  <c r="AE104" i="18"/>
  <c r="AE103" i="18"/>
  <c r="AE102" i="18"/>
  <c r="AE101" i="18"/>
  <c r="AE100" i="18"/>
  <c r="AE99" i="18"/>
  <c r="AE98" i="18"/>
  <c r="AE97" i="18"/>
  <c r="AE96" i="18"/>
  <c r="AE95" i="18"/>
  <c r="AE94" i="18"/>
  <c r="AE93" i="18"/>
  <c r="AE92" i="18"/>
  <c r="AE91" i="18"/>
  <c r="AE90" i="18"/>
  <c r="AE89" i="18"/>
  <c r="AE88" i="18"/>
  <c r="AE87" i="18"/>
  <c r="AE86" i="18"/>
  <c r="AE85" i="18"/>
  <c r="AE84" i="18"/>
  <c r="AE83" i="18"/>
  <c r="AE82" i="18"/>
  <c r="AE81" i="18"/>
  <c r="AE80" i="18"/>
  <c r="AE79" i="18"/>
  <c r="AE78" i="18"/>
  <c r="AE77" i="18"/>
  <c r="AE76" i="18"/>
  <c r="AE75" i="18"/>
  <c r="AE74" i="18"/>
  <c r="AE73" i="18"/>
  <c r="CV72" i="18"/>
  <c r="CY72" i="18" s="1"/>
  <c r="CV71" i="18"/>
  <c r="CV70" i="18"/>
  <c r="CV69" i="18"/>
  <c r="CV68" i="18"/>
  <c r="CY68" i="18" s="1"/>
  <c r="CV67" i="18"/>
  <c r="CV66" i="18"/>
  <c r="CV65" i="18"/>
  <c r="CV64" i="18"/>
  <c r="CY64" i="18" s="1"/>
  <c r="CV63" i="18"/>
  <c r="CV62" i="18"/>
  <c r="CV61" i="18"/>
  <c r="CV60" i="18"/>
  <c r="CY60" i="18" s="1"/>
  <c r="CV59" i="18"/>
  <c r="CV58" i="18"/>
  <c r="CV57" i="18"/>
  <c r="CV56" i="18"/>
  <c r="CY56" i="18" s="1"/>
  <c r="CV55" i="18"/>
  <c r="CV54" i="18"/>
  <c r="CV53" i="18"/>
  <c r="CV52" i="18"/>
  <c r="CY52" i="18" s="1"/>
  <c r="CV51" i="18"/>
  <c r="CV50" i="18"/>
  <c r="CV49" i="18"/>
  <c r="CV48" i="18"/>
  <c r="CY48" i="18" s="1"/>
  <c r="CV47" i="18"/>
  <c r="CV46" i="18"/>
  <c r="CV45" i="18"/>
  <c r="CV44" i="18"/>
  <c r="CY44" i="18" s="1"/>
  <c r="CV43" i="18"/>
  <c r="CV42" i="18"/>
  <c r="CV41" i="18"/>
  <c r="CV40" i="18"/>
  <c r="CY40" i="18" s="1"/>
  <c r="CV39" i="18"/>
  <c r="CV38" i="18"/>
  <c r="CV37" i="18"/>
  <c r="CV36" i="18"/>
  <c r="CY36" i="18" s="1"/>
  <c r="CV35" i="18"/>
  <c r="CV34" i="18"/>
  <c r="CV33" i="18"/>
  <c r="CV32" i="18"/>
  <c r="CY32" i="18" s="1"/>
  <c r="CV31" i="18"/>
  <c r="CV30" i="18"/>
  <c r="CV29" i="18"/>
  <c r="CV28" i="18"/>
  <c r="CY28" i="18" s="1"/>
  <c r="CV27" i="18"/>
  <c r="CV26" i="18"/>
  <c r="CV25" i="18"/>
  <c r="CV24" i="18"/>
  <c r="CY24" i="18" s="1"/>
  <c r="CV23" i="18"/>
  <c r="CV22" i="18"/>
  <c r="CV21" i="18"/>
  <c r="CV20" i="18"/>
  <c r="CY20" i="18" s="1"/>
  <c r="CV19" i="18"/>
  <c r="CV18" i="18"/>
  <c r="CV17" i="18"/>
  <c r="CV16" i="18"/>
  <c r="CY16" i="18" s="1"/>
  <c r="CV15" i="18"/>
  <c r="CV14" i="18"/>
  <c r="CV13" i="18"/>
  <c r="CV12" i="18"/>
  <c r="CY12" i="18" s="1"/>
  <c r="CV11" i="18"/>
  <c r="CV10" i="18"/>
  <c r="CV9" i="18"/>
  <c r="CV8" i="18"/>
  <c r="CY8" i="18" s="1"/>
  <c r="CV7" i="18"/>
  <c r="BY72" i="18"/>
  <c r="BY71" i="18"/>
  <c r="BY70" i="18"/>
  <c r="BY69" i="18"/>
  <c r="BY68" i="18"/>
  <c r="BY67" i="18"/>
  <c r="BY66" i="18"/>
  <c r="BY65" i="18"/>
  <c r="BY64" i="18"/>
  <c r="BY63" i="18"/>
  <c r="BY62" i="18"/>
  <c r="BY61" i="18"/>
  <c r="BY60" i="18"/>
  <c r="BY59" i="18"/>
  <c r="BY58" i="18"/>
  <c r="BY57" i="18"/>
  <c r="BY56" i="18"/>
  <c r="BY55" i="18"/>
  <c r="BY54" i="18"/>
  <c r="BY53" i="18"/>
  <c r="BY52" i="18"/>
  <c r="BY51" i="18"/>
  <c r="BY50" i="18"/>
  <c r="BY49" i="18"/>
  <c r="BY48" i="18"/>
  <c r="BY47" i="18"/>
  <c r="BY46" i="18"/>
  <c r="BY45" i="18"/>
  <c r="BY44" i="18"/>
  <c r="BY43" i="18"/>
  <c r="BY42" i="18"/>
  <c r="BY41" i="18"/>
  <c r="BY40" i="18"/>
  <c r="BY39" i="18"/>
  <c r="BY38" i="18"/>
  <c r="BY37" i="18"/>
  <c r="BY36" i="18"/>
  <c r="BY35" i="18"/>
  <c r="BY34" i="18"/>
  <c r="BY33" i="18"/>
  <c r="BY32" i="18"/>
  <c r="BY31" i="18"/>
  <c r="BY30" i="18"/>
  <c r="BY29" i="18"/>
  <c r="BY28" i="18"/>
  <c r="BY27" i="18"/>
  <c r="BY26" i="18"/>
  <c r="BY25" i="18"/>
  <c r="BY24" i="18"/>
  <c r="BY23" i="18"/>
  <c r="BY22" i="18"/>
  <c r="BY21" i="18"/>
  <c r="BY20" i="18"/>
  <c r="BY19" i="18"/>
  <c r="BY18" i="18"/>
  <c r="BY17" i="18"/>
  <c r="BY16" i="18"/>
  <c r="BY15" i="18"/>
  <c r="BY14" i="18"/>
  <c r="BY13" i="18"/>
  <c r="BY12" i="18"/>
  <c r="BY11" i="18"/>
  <c r="BY10" i="18"/>
  <c r="BY9" i="18"/>
  <c r="BY8" i="18"/>
  <c r="BY7" i="18"/>
  <c r="BB72" i="18"/>
  <c r="BB71" i="18"/>
  <c r="BB70" i="18"/>
  <c r="BB69" i="18"/>
  <c r="BB68" i="18"/>
  <c r="BB67" i="18"/>
  <c r="BB66" i="18"/>
  <c r="BB65" i="18"/>
  <c r="BB64" i="18"/>
  <c r="BB63" i="18"/>
  <c r="BB62" i="18"/>
  <c r="BB61" i="18"/>
  <c r="BB60" i="18"/>
  <c r="BB59" i="18"/>
  <c r="BB58" i="18"/>
  <c r="BB57" i="18"/>
  <c r="BB56" i="18"/>
  <c r="BB55" i="18"/>
  <c r="BB54" i="18"/>
  <c r="BB53" i="18"/>
  <c r="BB52" i="18"/>
  <c r="BB51" i="18"/>
  <c r="BB50" i="18"/>
  <c r="BB49" i="18"/>
  <c r="BB48" i="18"/>
  <c r="BB47" i="18"/>
  <c r="BB46" i="18"/>
  <c r="BB45" i="18"/>
  <c r="BB44" i="18"/>
  <c r="BB43" i="18"/>
  <c r="BB42" i="18"/>
  <c r="BB41" i="18"/>
  <c r="BB40" i="18"/>
  <c r="BB39" i="18"/>
  <c r="BB38" i="18"/>
  <c r="BB37" i="18"/>
  <c r="BB36" i="18"/>
  <c r="BB35" i="18"/>
  <c r="BB34" i="18"/>
  <c r="BB33" i="18"/>
  <c r="BB32" i="18"/>
  <c r="BB31" i="18"/>
  <c r="BB30" i="18"/>
  <c r="BB29" i="18"/>
  <c r="BB28" i="18"/>
  <c r="BB27" i="18"/>
  <c r="BB26" i="18"/>
  <c r="BB25" i="18"/>
  <c r="BB24" i="18"/>
  <c r="BB23" i="18"/>
  <c r="BB22" i="18"/>
  <c r="BB21" i="18"/>
  <c r="BB20" i="18"/>
  <c r="BB19" i="18"/>
  <c r="BB18" i="18"/>
  <c r="BB17" i="18"/>
  <c r="BB16" i="18"/>
  <c r="BB15" i="18"/>
  <c r="BB14" i="18"/>
  <c r="BB13" i="18"/>
  <c r="BB12" i="18"/>
  <c r="BB11" i="18"/>
  <c r="BB10" i="18"/>
  <c r="BB9" i="18"/>
  <c r="BB8" i="18"/>
  <c r="BB7" i="18"/>
  <c r="AE72" i="18"/>
  <c r="AE71" i="18"/>
  <c r="AE70" i="18"/>
  <c r="AE69" i="18"/>
  <c r="AE68" i="18"/>
  <c r="AE67" i="18"/>
  <c r="AE66" i="18"/>
  <c r="AE65" i="18"/>
  <c r="AE64" i="18"/>
  <c r="AE63" i="18"/>
  <c r="AE62" i="18"/>
  <c r="AE61" i="18"/>
  <c r="AE60" i="18"/>
  <c r="AE59" i="18"/>
  <c r="AE58" i="18"/>
  <c r="AE57" i="18"/>
  <c r="AE56" i="18"/>
  <c r="AE55" i="18"/>
  <c r="AE54" i="18"/>
  <c r="AE53" i="18"/>
  <c r="AE52" i="18"/>
  <c r="AE51" i="18"/>
  <c r="AE50" i="18"/>
  <c r="AE49" i="18"/>
  <c r="AE48" i="18"/>
  <c r="AE47" i="18"/>
  <c r="AE46" i="18"/>
  <c r="AE45" i="18"/>
  <c r="AE44" i="18"/>
  <c r="AE43" i="18"/>
  <c r="AE42" i="18"/>
  <c r="AE41" i="18"/>
  <c r="AE40" i="18"/>
  <c r="AE39" i="18"/>
  <c r="AE38" i="18"/>
  <c r="AE37" i="18"/>
  <c r="AE36" i="18"/>
  <c r="AE35" i="18"/>
  <c r="AE34" i="18"/>
  <c r="AE33" i="18"/>
  <c r="AE32" i="18"/>
  <c r="AE31" i="18"/>
  <c r="AE30" i="18"/>
  <c r="AE29" i="18"/>
  <c r="AE28" i="18"/>
  <c r="AE27" i="18"/>
  <c r="AE26" i="18"/>
  <c r="AE25" i="18"/>
  <c r="AE24" i="18"/>
  <c r="AE23" i="18"/>
  <c r="AE22" i="18"/>
  <c r="AE21" i="18"/>
  <c r="AE20" i="18"/>
  <c r="AE19" i="18"/>
  <c r="AE18" i="18"/>
  <c r="AE17" i="18"/>
  <c r="AE16" i="18"/>
  <c r="AE15" i="18"/>
  <c r="AE14" i="18"/>
  <c r="AE13" i="18"/>
  <c r="AE12" i="18"/>
  <c r="AE11" i="18"/>
  <c r="AE10" i="18"/>
  <c r="AE9" i="18"/>
  <c r="AE8" i="18"/>
  <c r="AE7" i="18"/>
  <c r="CT166" i="18"/>
  <c r="AZ166" i="18"/>
  <c r="CT165" i="18"/>
  <c r="AZ165" i="18"/>
  <c r="CT164" i="18"/>
  <c r="AZ164" i="18"/>
  <c r="CT163" i="18"/>
  <c r="AZ163" i="18"/>
  <c r="CT162" i="18"/>
  <c r="AZ162" i="18"/>
  <c r="CT161" i="18"/>
  <c r="AZ161" i="18"/>
  <c r="CT160" i="18"/>
  <c r="AZ160" i="18"/>
  <c r="CT159" i="18"/>
  <c r="AZ159" i="18"/>
  <c r="CT158" i="18"/>
  <c r="AZ158" i="18"/>
  <c r="CT148" i="18"/>
  <c r="AZ148" i="18"/>
  <c r="CT147" i="18"/>
  <c r="AZ147" i="18"/>
  <c r="CT146" i="18"/>
  <c r="AZ146" i="18"/>
  <c r="CT145" i="18"/>
  <c r="AZ145" i="18"/>
  <c r="CT144" i="18"/>
  <c r="AZ144" i="18"/>
  <c r="CT143" i="18"/>
  <c r="AZ143" i="18"/>
  <c r="CT142" i="18"/>
  <c r="AZ142" i="18"/>
  <c r="CT141" i="18"/>
  <c r="AZ141" i="18"/>
  <c r="CT140" i="18"/>
  <c r="AZ140" i="18"/>
  <c r="CT139" i="18"/>
  <c r="AZ139" i="18"/>
  <c r="CT138" i="18"/>
  <c r="AZ138" i="18"/>
  <c r="CT137" i="18"/>
  <c r="AZ137" i="18"/>
  <c r="CT136" i="18"/>
  <c r="AZ136" i="18"/>
  <c r="CT135" i="18"/>
  <c r="AZ135" i="18"/>
  <c r="CT134" i="18"/>
  <c r="AZ134" i="18"/>
  <c r="CT133" i="18"/>
  <c r="AZ133" i="18"/>
  <c r="CT132" i="18"/>
  <c r="AZ132" i="18"/>
  <c r="CT131" i="18"/>
  <c r="AZ131" i="18"/>
  <c r="CT130" i="18"/>
  <c r="AZ130" i="18"/>
  <c r="CT129" i="18"/>
  <c r="AZ129" i="18"/>
  <c r="CT128" i="18"/>
  <c r="AZ128" i="18"/>
  <c r="CT127" i="18"/>
  <c r="AZ127" i="18"/>
  <c r="CT126" i="18"/>
  <c r="AZ126" i="18"/>
  <c r="CT125" i="18"/>
  <c r="AZ125" i="18"/>
  <c r="CT124" i="18"/>
  <c r="AZ124" i="18"/>
  <c r="CT123" i="18"/>
  <c r="AZ123" i="18"/>
  <c r="CT122" i="18"/>
  <c r="AZ122" i="18"/>
  <c r="CT121" i="18"/>
  <c r="AZ121" i="18"/>
  <c r="CT120" i="18"/>
  <c r="AZ120" i="18"/>
  <c r="CT119" i="18"/>
  <c r="AZ119" i="18"/>
  <c r="CT118" i="18"/>
  <c r="AZ118" i="18"/>
  <c r="CT117" i="18"/>
  <c r="AZ117" i="18"/>
  <c r="CT116" i="18"/>
  <c r="AZ116" i="18"/>
  <c r="CT115" i="18"/>
  <c r="BW166" i="18"/>
  <c r="AC166" i="18"/>
  <c r="BW165" i="18"/>
  <c r="AC165" i="18"/>
  <c r="BW164" i="18"/>
  <c r="AC164" i="18"/>
  <c r="BW163" i="18"/>
  <c r="AC163" i="18"/>
  <c r="BW162" i="18"/>
  <c r="AC162" i="18"/>
  <c r="BW161" i="18"/>
  <c r="AC161" i="18"/>
  <c r="BW160" i="18"/>
  <c r="AC160" i="18"/>
  <c r="BW159" i="18"/>
  <c r="AC159" i="18"/>
  <c r="BW158" i="18"/>
  <c r="AC158" i="18"/>
  <c r="BW148" i="18"/>
  <c r="AC148" i="18"/>
  <c r="BW147" i="18"/>
  <c r="AC147" i="18"/>
  <c r="BW146" i="18"/>
  <c r="AC146" i="18"/>
  <c r="BW145" i="18"/>
  <c r="AC145" i="18"/>
  <c r="BW144" i="18"/>
  <c r="AC144" i="18"/>
  <c r="BW143" i="18"/>
  <c r="AC143" i="18"/>
  <c r="BW142" i="18"/>
  <c r="AC142" i="18"/>
  <c r="BW141" i="18"/>
  <c r="AC141" i="18"/>
  <c r="BW140" i="18"/>
  <c r="AC140" i="18"/>
  <c r="BW139" i="18"/>
  <c r="AC139" i="18"/>
  <c r="BW138" i="18"/>
  <c r="AC138" i="18"/>
  <c r="BW137" i="18"/>
  <c r="AC137" i="18"/>
  <c r="BW136" i="18"/>
  <c r="AC136" i="18"/>
  <c r="BW135" i="18"/>
  <c r="AC135" i="18"/>
  <c r="BW134" i="18"/>
  <c r="AC134" i="18"/>
  <c r="BW133" i="18"/>
  <c r="AC133" i="18"/>
  <c r="BW132" i="18"/>
  <c r="AC132" i="18"/>
  <c r="BW131" i="18"/>
  <c r="AC131" i="18"/>
  <c r="BW130" i="18"/>
  <c r="AC130" i="18"/>
  <c r="BW129" i="18"/>
  <c r="AC129" i="18"/>
  <c r="BW128" i="18"/>
  <c r="AC128" i="18"/>
  <c r="BW127" i="18"/>
  <c r="AC127" i="18"/>
  <c r="BW126" i="18"/>
  <c r="AC126" i="18"/>
  <c r="BW125" i="18"/>
  <c r="AC125" i="18"/>
  <c r="BW124" i="18"/>
  <c r="AC124" i="18"/>
  <c r="BW123" i="18"/>
  <c r="AC123" i="18"/>
  <c r="BW122" i="18"/>
  <c r="AC122" i="18"/>
  <c r="BW121" i="18"/>
  <c r="AC121" i="18"/>
  <c r="BW120" i="18"/>
  <c r="AC120" i="18"/>
  <c r="BW119" i="18"/>
  <c r="AC119" i="18"/>
  <c r="BW118" i="18"/>
  <c r="AC118" i="18"/>
  <c r="BW117" i="18"/>
  <c r="AC117" i="18"/>
  <c r="BW116" i="18"/>
  <c r="AC116" i="18"/>
  <c r="BW115" i="18"/>
  <c r="AC115" i="18"/>
  <c r="BW114" i="18"/>
  <c r="AC114" i="18"/>
  <c r="BW113" i="18"/>
  <c r="AC113" i="18"/>
  <c r="BW112" i="18"/>
  <c r="AC112" i="18"/>
  <c r="BW111" i="18"/>
  <c r="AC111" i="18"/>
  <c r="BW110" i="18"/>
  <c r="AC110" i="18"/>
  <c r="BW109" i="18"/>
  <c r="AC109" i="18"/>
  <c r="BW108" i="18"/>
  <c r="AC108" i="18"/>
  <c r="BW107" i="18"/>
  <c r="AC107" i="18"/>
  <c r="BW106" i="18"/>
  <c r="AC106" i="18"/>
  <c r="BW105" i="18"/>
  <c r="AC105" i="18"/>
  <c r="BW104" i="18"/>
  <c r="AC104" i="18"/>
  <c r="BW103" i="18"/>
  <c r="AC103" i="18"/>
  <c r="BW102" i="18"/>
  <c r="AC102" i="18"/>
  <c r="BW101" i="18"/>
  <c r="AC101" i="18"/>
  <c r="BW100" i="18"/>
  <c r="AC100" i="18"/>
  <c r="BW99" i="18"/>
  <c r="AC99" i="18"/>
  <c r="BW98" i="18"/>
  <c r="AC98" i="18"/>
  <c r="BW97" i="18"/>
  <c r="AC97" i="18"/>
  <c r="BW96" i="18"/>
  <c r="AC96" i="18"/>
  <c r="BW95" i="18"/>
  <c r="AC95" i="18"/>
  <c r="BW94" i="18"/>
  <c r="AC94" i="18"/>
  <c r="BW93" i="18"/>
  <c r="AC93" i="18"/>
  <c r="BW92" i="18"/>
  <c r="AC92" i="18"/>
  <c r="BW91" i="18"/>
  <c r="AC91" i="18"/>
  <c r="BW90" i="18"/>
  <c r="AC90" i="18"/>
  <c r="AZ115" i="18"/>
  <c r="CT114" i="18"/>
  <c r="AZ114" i="18"/>
  <c r="CT113" i="18"/>
  <c r="AZ113" i="18"/>
  <c r="CT112" i="18"/>
  <c r="AZ112" i="18"/>
  <c r="CT111" i="18"/>
  <c r="AZ111" i="18"/>
  <c r="CT110" i="18"/>
  <c r="AZ110" i="18"/>
  <c r="CT109" i="18"/>
  <c r="AZ109" i="18"/>
  <c r="CT108" i="18"/>
  <c r="AZ108" i="18"/>
  <c r="CT107" i="18"/>
  <c r="AZ107" i="18"/>
  <c r="CT106" i="18"/>
  <c r="AZ106" i="18"/>
  <c r="CT105" i="18"/>
  <c r="AZ105" i="18"/>
  <c r="CT104" i="18"/>
  <c r="AZ104" i="18"/>
  <c r="CT103" i="18"/>
  <c r="AZ103" i="18"/>
  <c r="CT102" i="18"/>
  <c r="AZ102" i="18"/>
  <c r="CT101" i="18"/>
  <c r="AZ101" i="18"/>
  <c r="CT100" i="18"/>
  <c r="AZ100" i="18"/>
  <c r="CT99" i="18"/>
  <c r="AZ99" i="18"/>
  <c r="CT98" i="18"/>
  <c r="AZ98" i="18"/>
  <c r="CT97" i="18"/>
  <c r="AZ97" i="18"/>
  <c r="CT96" i="18"/>
  <c r="AZ96" i="18"/>
  <c r="CT95" i="18"/>
  <c r="AZ95" i="18"/>
  <c r="CT94" i="18"/>
  <c r="AZ94" i="18"/>
  <c r="CT93" i="18"/>
  <c r="AZ93" i="18"/>
  <c r="CT92" i="18"/>
  <c r="AZ92" i="18"/>
  <c r="CT91" i="18"/>
  <c r="AZ91" i="18"/>
  <c r="CT90" i="18"/>
  <c r="AZ90" i="18"/>
  <c r="CT89" i="18"/>
  <c r="AZ89" i="18"/>
  <c r="CT88" i="18"/>
  <c r="AZ88" i="18"/>
  <c r="CT87" i="18"/>
  <c r="AZ87" i="18"/>
  <c r="CT86" i="18"/>
  <c r="AZ86" i="18"/>
  <c r="CT85" i="18"/>
  <c r="AZ85" i="18"/>
  <c r="CT84" i="18"/>
  <c r="AZ84" i="18"/>
  <c r="CT83" i="18"/>
  <c r="AZ83" i="18"/>
  <c r="CT82" i="18"/>
  <c r="AZ82" i="18"/>
  <c r="CT81" i="18"/>
  <c r="AZ81" i="18"/>
  <c r="CT80" i="18"/>
  <c r="AZ80" i="18"/>
  <c r="CT79" i="18"/>
  <c r="AZ79" i="18"/>
  <c r="CT78" i="18"/>
  <c r="AZ78" i="18"/>
  <c r="CT77" i="18"/>
  <c r="AZ77" i="18"/>
  <c r="CT76" i="18"/>
  <c r="AZ76" i="18"/>
  <c r="CT75" i="18"/>
  <c r="AZ75" i="18"/>
  <c r="CT74" i="18"/>
  <c r="AZ74" i="18"/>
  <c r="CT73" i="18"/>
  <c r="AZ73" i="18"/>
  <c r="BW88" i="18"/>
  <c r="BW86" i="18"/>
  <c r="BW84" i="18"/>
  <c r="BW82" i="18"/>
  <c r="BW80" i="18"/>
  <c r="BW78" i="18"/>
  <c r="BW76" i="18"/>
  <c r="BW74" i="18"/>
  <c r="AC89" i="18"/>
  <c r="AC87" i="18"/>
  <c r="AC85" i="18"/>
  <c r="AC83" i="18"/>
  <c r="AC81" i="18"/>
  <c r="AC79" i="18"/>
  <c r="AC77" i="18"/>
  <c r="AC75" i="18"/>
  <c r="AC73" i="18"/>
  <c r="BW72" i="18"/>
  <c r="AC72" i="18"/>
  <c r="BW71" i="18"/>
  <c r="AC71" i="18"/>
  <c r="BW70" i="18"/>
  <c r="AC70" i="18"/>
  <c r="BW69" i="18"/>
  <c r="AC69" i="18"/>
  <c r="BW68" i="18"/>
  <c r="AC68" i="18"/>
  <c r="BW67" i="18"/>
  <c r="AC67" i="18"/>
  <c r="BW66" i="18"/>
  <c r="AC66" i="18"/>
  <c r="BW65" i="18"/>
  <c r="AC65" i="18"/>
  <c r="BW64" i="18"/>
  <c r="AC64" i="18"/>
  <c r="BW63" i="18"/>
  <c r="AC63" i="18"/>
  <c r="BW62" i="18"/>
  <c r="AC62" i="18"/>
  <c r="BW61" i="18"/>
  <c r="AC61" i="18"/>
  <c r="BW60" i="18"/>
  <c r="AC60" i="18"/>
  <c r="BW59" i="18"/>
  <c r="AC59" i="18"/>
  <c r="BW58" i="18"/>
  <c r="AC58" i="18"/>
  <c r="BW57" i="18"/>
  <c r="AC57" i="18"/>
  <c r="BW56" i="18"/>
  <c r="AC56" i="18"/>
  <c r="BW55" i="18"/>
  <c r="AC55" i="18"/>
  <c r="BW54" i="18"/>
  <c r="AC54" i="18"/>
  <c r="BW53" i="18"/>
  <c r="AC53" i="18"/>
  <c r="BW52" i="18"/>
  <c r="AC52" i="18"/>
  <c r="BW51" i="18"/>
  <c r="AC51" i="18"/>
  <c r="BW50" i="18"/>
  <c r="AC50" i="18"/>
  <c r="BW49" i="18"/>
  <c r="AC49" i="18"/>
  <c r="BW48" i="18"/>
  <c r="AC48" i="18"/>
  <c r="BW47" i="18"/>
  <c r="AC47" i="18"/>
  <c r="BW46" i="18"/>
  <c r="AC46" i="18"/>
  <c r="BW45" i="18"/>
  <c r="AC45" i="18"/>
  <c r="BW44" i="18"/>
  <c r="AC44" i="18"/>
  <c r="BW43" i="18"/>
  <c r="AC43" i="18"/>
  <c r="BW42" i="18"/>
  <c r="AC42" i="18"/>
  <c r="BW41" i="18"/>
  <c r="AC41" i="18"/>
  <c r="BW40" i="18"/>
  <c r="AC40" i="18"/>
  <c r="BW39" i="18"/>
  <c r="AC39" i="18"/>
  <c r="BW38" i="18"/>
  <c r="AC38" i="18"/>
  <c r="BW37" i="18"/>
  <c r="AC37" i="18"/>
  <c r="BW36" i="18"/>
  <c r="AC36" i="18"/>
  <c r="BW35" i="18"/>
  <c r="AC35" i="18"/>
  <c r="BW34" i="18"/>
  <c r="AC34" i="18"/>
  <c r="BW33" i="18"/>
  <c r="AC33" i="18"/>
  <c r="BW32" i="18"/>
  <c r="AC32" i="18"/>
  <c r="BW31" i="18"/>
  <c r="AC31" i="18"/>
  <c r="BW30" i="18"/>
  <c r="AC30" i="18"/>
  <c r="BW29" i="18"/>
  <c r="AC29" i="18"/>
  <c r="BW28" i="18"/>
  <c r="AC28" i="18"/>
  <c r="BW27" i="18"/>
  <c r="AC27" i="18"/>
  <c r="BW26" i="18"/>
  <c r="AC26" i="18"/>
  <c r="BW25" i="18"/>
  <c r="AC25" i="18"/>
  <c r="BW24" i="18"/>
  <c r="AC24" i="18"/>
  <c r="BW23" i="18"/>
  <c r="AC23" i="18"/>
  <c r="BW22" i="18"/>
  <c r="AC22" i="18"/>
  <c r="BW21" i="18"/>
  <c r="AC21" i="18"/>
  <c r="BW20" i="18"/>
  <c r="AC20" i="18"/>
  <c r="BW19" i="18"/>
  <c r="AC19" i="18"/>
  <c r="BW18" i="18"/>
  <c r="AC18" i="18"/>
  <c r="BW17" i="18"/>
  <c r="AC17" i="18"/>
  <c r="BW16" i="18"/>
  <c r="AC16" i="18"/>
  <c r="BW15" i="18"/>
  <c r="AC15" i="18"/>
  <c r="BW14" i="18"/>
  <c r="AC14" i="18"/>
  <c r="BW13" i="18"/>
  <c r="AC13" i="18"/>
  <c r="BW12" i="18"/>
  <c r="AC12" i="18"/>
  <c r="BW11" i="18"/>
  <c r="AC11" i="18"/>
  <c r="BW10" i="18"/>
  <c r="AC10" i="18"/>
  <c r="BW9" i="18"/>
  <c r="AC9" i="18"/>
  <c r="BW8" i="18"/>
  <c r="AC8" i="18"/>
  <c r="BW7" i="18"/>
  <c r="AC7" i="18"/>
  <c r="BW89" i="18"/>
  <c r="BW87" i="18"/>
  <c r="BW85" i="18"/>
  <c r="BW83" i="18"/>
  <c r="BW81" i="18"/>
  <c r="BW79" i="18"/>
  <c r="BW77" i="18"/>
  <c r="BW75" i="18"/>
  <c r="BW73" i="18"/>
  <c r="AC88" i="18"/>
  <c r="AC86" i="18"/>
  <c r="AC84" i="18"/>
  <c r="AC82" i="18"/>
  <c r="AC80" i="18"/>
  <c r="AC78" i="18"/>
  <c r="AC76" i="18"/>
  <c r="AC74" i="18"/>
  <c r="CT72" i="18"/>
  <c r="AZ72" i="18"/>
  <c r="CT71" i="18"/>
  <c r="AZ71" i="18"/>
  <c r="CT70" i="18"/>
  <c r="AZ70" i="18"/>
  <c r="CT69" i="18"/>
  <c r="AZ69" i="18"/>
  <c r="CT68" i="18"/>
  <c r="AZ68" i="18"/>
  <c r="CT67" i="18"/>
  <c r="AZ67" i="18"/>
  <c r="CT66" i="18"/>
  <c r="AZ66" i="18"/>
  <c r="CT65" i="18"/>
  <c r="AZ65" i="18"/>
  <c r="CT64" i="18"/>
  <c r="AZ64" i="18"/>
  <c r="CT63" i="18"/>
  <c r="AZ63" i="18"/>
  <c r="CT62" i="18"/>
  <c r="AZ62" i="18"/>
  <c r="CT61" i="18"/>
  <c r="AZ61" i="18"/>
  <c r="CT60" i="18"/>
  <c r="AZ60" i="18"/>
  <c r="CT59" i="18"/>
  <c r="AZ59" i="18"/>
  <c r="CT58" i="18"/>
  <c r="AZ58" i="18"/>
  <c r="CT57" i="18"/>
  <c r="AZ57" i="18"/>
  <c r="CT56" i="18"/>
  <c r="AZ56" i="18"/>
  <c r="CT55" i="18"/>
  <c r="AZ55" i="18"/>
  <c r="CT54" i="18"/>
  <c r="AZ54" i="18"/>
  <c r="CT53" i="18"/>
  <c r="AZ53" i="18"/>
  <c r="CT52" i="18"/>
  <c r="AZ52" i="18"/>
  <c r="CT51" i="18"/>
  <c r="AZ51" i="18"/>
  <c r="CT50" i="18"/>
  <c r="AZ50" i="18"/>
  <c r="CT49" i="18"/>
  <c r="AZ49" i="18"/>
  <c r="CT48" i="18"/>
  <c r="AZ48" i="18"/>
  <c r="CT47" i="18"/>
  <c r="AZ47" i="18"/>
  <c r="CT46" i="18"/>
  <c r="AZ46" i="18"/>
  <c r="CT45" i="18"/>
  <c r="AZ45" i="18"/>
  <c r="CT44" i="18"/>
  <c r="AZ44" i="18"/>
  <c r="CT43" i="18"/>
  <c r="AZ43" i="18"/>
  <c r="CT42" i="18"/>
  <c r="AZ42" i="18"/>
  <c r="CT41" i="18"/>
  <c r="AZ41" i="18"/>
  <c r="CT40" i="18"/>
  <c r="AZ40" i="18"/>
  <c r="CT39" i="18"/>
  <c r="AZ39" i="18"/>
  <c r="CT38" i="18"/>
  <c r="AZ38" i="18"/>
  <c r="CT37" i="18"/>
  <c r="AZ37" i="18"/>
  <c r="CT36" i="18"/>
  <c r="AZ36" i="18"/>
  <c r="CT35" i="18"/>
  <c r="AZ35" i="18"/>
  <c r="CT34" i="18"/>
  <c r="AZ34" i="18"/>
  <c r="CT33" i="18"/>
  <c r="AZ33" i="18"/>
  <c r="CT32" i="18"/>
  <c r="AZ32" i="18"/>
  <c r="CT31" i="18"/>
  <c r="AZ31" i="18"/>
  <c r="CT30" i="18"/>
  <c r="AZ30" i="18"/>
  <c r="CT29" i="18"/>
  <c r="AZ29" i="18"/>
  <c r="CT28" i="18"/>
  <c r="AZ28" i="18"/>
  <c r="CT27" i="18"/>
  <c r="AZ27" i="18"/>
  <c r="CT26" i="18"/>
  <c r="AZ26" i="18"/>
  <c r="CT25" i="18"/>
  <c r="AZ25" i="18"/>
  <c r="CT24" i="18"/>
  <c r="AZ24" i="18"/>
  <c r="CT23" i="18"/>
  <c r="AZ23" i="18"/>
  <c r="CT22" i="18"/>
  <c r="AZ22" i="18"/>
  <c r="CT21" i="18"/>
  <c r="AZ21" i="18"/>
  <c r="CT20" i="18"/>
  <c r="AZ20" i="18"/>
  <c r="CT19" i="18"/>
  <c r="AZ19" i="18"/>
  <c r="CT18" i="18"/>
  <c r="AZ18" i="18"/>
  <c r="CT17" i="18"/>
  <c r="AZ17" i="18"/>
  <c r="CT16" i="18"/>
  <c r="AZ16" i="18"/>
  <c r="CT15" i="18"/>
  <c r="AZ15" i="18"/>
  <c r="CT14" i="18"/>
  <c r="AZ14" i="18"/>
  <c r="CT13" i="18"/>
  <c r="AZ13" i="18"/>
  <c r="CT12" i="18"/>
  <c r="AZ12" i="18"/>
  <c r="CT11" i="18"/>
  <c r="AZ11" i="18"/>
  <c r="CT10" i="18"/>
  <c r="AZ10" i="18"/>
  <c r="CT9" i="18"/>
  <c r="AZ9" i="18"/>
  <c r="CT8" i="18"/>
  <c r="AZ8" i="18"/>
  <c r="CT7" i="18"/>
  <c r="AZ7" i="18"/>
  <c r="AY166" i="18"/>
  <c r="AY165" i="18"/>
  <c r="AY164" i="18"/>
  <c r="AY163" i="18"/>
  <c r="AY162" i="18"/>
  <c r="AY161" i="18"/>
  <c r="AY160" i="18"/>
  <c r="AY159" i="18"/>
  <c r="AY158" i="18"/>
  <c r="AY148" i="18"/>
  <c r="AY147" i="18"/>
  <c r="AY146" i="18"/>
  <c r="AY145" i="18"/>
  <c r="AY144" i="18"/>
  <c r="AY143" i="18"/>
  <c r="AY142" i="18"/>
  <c r="AY141" i="18"/>
  <c r="AY140" i="18"/>
  <c r="AY139" i="18"/>
  <c r="AY138" i="18"/>
  <c r="AY137" i="18"/>
  <c r="AY136" i="18"/>
  <c r="AY135" i="18"/>
  <c r="AY134" i="18"/>
  <c r="AY133" i="18"/>
  <c r="AY132" i="18"/>
  <c r="AY131" i="18"/>
  <c r="AY130" i="18"/>
  <c r="AY129" i="18"/>
  <c r="AY128" i="18"/>
  <c r="AY127" i="18"/>
  <c r="AY126" i="18"/>
  <c r="AY125" i="18"/>
  <c r="AY124" i="18"/>
  <c r="AY123" i="18"/>
  <c r="AY122" i="18"/>
  <c r="AY121" i="18"/>
  <c r="AY120" i="18"/>
  <c r="AY119" i="18"/>
  <c r="AY118" i="18"/>
  <c r="AY117" i="18"/>
  <c r="AY116" i="18"/>
  <c r="AY115" i="18"/>
  <c r="AY114" i="18"/>
  <c r="AY113" i="18"/>
  <c r="AY112" i="18"/>
  <c r="AY111" i="18"/>
  <c r="AY110" i="18"/>
  <c r="AY109" i="18"/>
  <c r="AY108" i="18"/>
  <c r="AY107" i="18"/>
  <c r="AY106" i="18"/>
  <c r="AY105" i="18"/>
  <c r="AY104" i="18"/>
  <c r="AY103" i="18"/>
  <c r="AY102" i="18"/>
  <c r="AY101" i="18"/>
  <c r="AY100" i="18"/>
  <c r="AY99" i="18"/>
  <c r="AY98" i="18"/>
  <c r="AY97" i="18"/>
  <c r="AY96" i="18"/>
  <c r="AY95" i="18"/>
  <c r="AY94" i="18"/>
  <c r="AY93" i="18"/>
  <c r="AY92" i="18"/>
  <c r="AY91" i="18"/>
  <c r="AY90" i="18"/>
  <c r="AY89" i="18"/>
  <c r="AY88" i="18"/>
  <c r="AY87" i="18"/>
  <c r="AY86" i="18"/>
  <c r="AY85" i="18"/>
  <c r="AY84" i="18"/>
  <c r="AY83" i="18"/>
  <c r="AY82" i="18"/>
  <c r="AY81" i="18"/>
  <c r="AY80" i="18"/>
  <c r="AY79" i="18"/>
  <c r="AY78" i="18"/>
  <c r="AY77" i="18"/>
  <c r="AY76" i="18"/>
  <c r="AY75" i="18"/>
  <c r="AY74" i="18"/>
  <c r="AY73" i="18"/>
  <c r="BV166" i="18"/>
  <c r="BV165" i="18"/>
  <c r="BV164" i="18"/>
  <c r="BV163" i="18"/>
  <c r="BV162" i="18"/>
  <c r="BV161" i="18"/>
  <c r="BV160" i="18"/>
  <c r="BV159" i="18"/>
  <c r="BV158" i="18"/>
  <c r="BV148" i="18"/>
  <c r="BV147" i="18"/>
  <c r="BV146" i="18"/>
  <c r="BV145" i="18"/>
  <c r="BV144" i="18"/>
  <c r="BV143" i="18"/>
  <c r="BV142" i="18"/>
  <c r="BV141" i="18"/>
  <c r="BV140" i="18"/>
  <c r="BV139" i="18"/>
  <c r="BV138" i="18"/>
  <c r="BV137" i="18"/>
  <c r="BV136" i="18"/>
  <c r="BV135" i="18"/>
  <c r="BV134" i="18"/>
  <c r="BV133" i="18"/>
  <c r="BV132" i="18"/>
  <c r="BV131" i="18"/>
  <c r="BV130" i="18"/>
  <c r="BV129" i="18"/>
  <c r="BV128" i="18"/>
  <c r="BV127" i="18"/>
  <c r="BV126" i="18"/>
  <c r="BV125" i="18"/>
  <c r="BV124" i="18"/>
  <c r="BV123" i="18"/>
  <c r="BV122" i="18"/>
  <c r="BV121" i="18"/>
  <c r="BV120" i="18"/>
  <c r="BV119" i="18"/>
  <c r="BV118" i="18"/>
  <c r="BV117" i="18"/>
  <c r="BV116" i="18"/>
  <c r="BV115" i="18"/>
  <c r="BV114" i="18"/>
  <c r="BV113" i="18"/>
  <c r="BV112" i="18"/>
  <c r="BV111" i="18"/>
  <c r="BV110" i="18"/>
  <c r="BV109" i="18"/>
  <c r="BV108" i="18"/>
  <c r="BV107" i="18"/>
  <c r="BV106" i="18"/>
  <c r="BV105" i="18"/>
  <c r="BV104" i="18"/>
  <c r="BV103" i="18"/>
  <c r="BV102" i="18"/>
  <c r="BV101" i="18"/>
  <c r="BV100" i="18"/>
  <c r="BV99" i="18"/>
  <c r="BV98" i="18"/>
  <c r="BV97" i="18"/>
  <c r="BV96" i="18"/>
  <c r="BV95" i="18"/>
  <c r="BV94" i="18"/>
  <c r="BV93" i="18"/>
  <c r="BV92" i="18"/>
  <c r="BV91" i="18"/>
  <c r="BV90" i="18"/>
  <c r="BV89" i="18"/>
  <c r="BV88" i="18"/>
  <c r="BV87" i="18"/>
  <c r="BV86" i="18"/>
  <c r="BV85" i="18"/>
  <c r="BV84" i="18"/>
  <c r="BV83" i="18"/>
  <c r="BV82" i="18"/>
  <c r="BV81" i="18"/>
  <c r="BV80" i="18"/>
  <c r="BV79" i="18"/>
  <c r="BV78" i="18"/>
  <c r="BV77" i="18"/>
  <c r="BV76" i="18"/>
  <c r="BV75" i="18"/>
  <c r="BV74" i="18"/>
  <c r="BV73" i="18"/>
  <c r="CS166" i="18"/>
  <c r="CS165" i="18"/>
  <c r="CS164" i="18"/>
  <c r="CS163" i="18"/>
  <c r="CS162" i="18"/>
  <c r="CS161" i="18"/>
  <c r="CS160" i="18"/>
  <c r="CS159" i="18"/>
  <c r="CS158" i="18"/>
  <c r="CS148" i="18"/>
  <c r="CS147" i="18"/>
  <c r="CS146" i="18"/>
  <c r="CS145" i="18"/>
  <c r="CS144" i="18"/>
  <c r="CS143" i="18"/>
  <c r="CS142" i="18"/>
  <c r="CS141" i="18"/>
  <c r="CS140" i="18"/>
  <c r="CS139" i="18"/>
  <c r="CS138" i="18"/>
  <c r="CS137" i="18"/>
  <c r="CS136" i="18"/>
  <c r="CS135" i="18"/>
  <c r="CS134" i="18"/>
  <c r="CS133" i="18"/>
  <c r="CS132" i="18"/>
  <c r="CS131" i="18"/>
  <c r="CS130" i="18"/>
  <c r="CS129" i="18"/>
  <c r="CS128" i="18"/>
  <c r="CS127" i="18"/>
  <c r="CS126" i="18"/>
  <c r="CS125" i="18"/>
  <c r="CS124" i="18"/>
  <c r="CS123" i="18"/>
  <c r="CS122" i="18"/>
  <c r="CS121" i="18"/>
  <c r="CS120" i="18"/>
  <c r="CS119" i="18"/>
  <c r="CS118" i="18"/>
  <c r="CS117" i="18"/>
  <c r="CS116" i="18"/>
  <c r="CS115" i="18"/>
  <c r="CS114" i="18"/>
  <c r="CS113" i="18"/>
  <c r="CS112" i="18"/>
  <c r="CS111" i="18"/>
  <c r="CS110" i="18"/>
  <c r="CS109" i="18"/>
  <c r="CS108" i="18"/>
  <c r="CS107" i="18"/>
  <c r="CS106" i="18"/>
  <c r="CS105" i="18"/>
  <c r="CS104" i="18"/>
  <c r="CS103" i="18"/>
  <c r="CS102" i="18"/>
  <c r="CS101" i="18"/>
  <c r="CS100" i="18"/>
  <c r="CS99" i="18"/>
  <c r="CS98" i="18"/>
  <c r="CS97" i="18"/>
  <c r="CS96" i="18"/>
  <c r="CS95" i="18"/>
  <c r="CS94" i="18"/>
  <c r="CS93" i="18"/>
  <c r="CS92" i="18"/>
  <c r="CS91" i="18"/>
  <c r="CS90" i="18"/>
  <c r="CS89" i="18"/>
  <c r="CS88" i="18"/>
  <c r="CS87" i="18"/>
  <c r="CS86" i="18"/>
  <c r="CS85" i="18"/>
  <c r="CS84" i="18"/>
  <c r="CS83" i="18"/>
  <c r="CS82" i="18"/>
  <c r="CS81" i="18"/>
  <c r="CS80" i="18"/>
  <c r="CS79" i="18"/>
  <c r="CS78" i="18"/>
  <c r="CS77" i="18"/>
  <c r="CS76" i="18"/>
  <c r="CS75" i="18"/>
  <c r="CS74" i="18"/>
  <c r="CS73" i="18"/>
  <c r="AB166" i="18"/>
  <c r="AB162" i="18"/>
  <c r="AB158" i="18"/>
  <c r="AB145" i="18"/>
  <c r="AB141" i="18"/>
  <c r="AB137" i="18"/>
  <c r="AB133" i="18"/>
  <c r="AB129" i="18"/>
  <c r="AB125" i="18"/>
  <c r="AB121" i="18"/>
  <c r="AB117" i="18"/>
  <c r="AB113" i="18"/>
  <c r="AB109" i="18"/>
  <c r="AB105" i="18"/>
  <c r="AB101" i="18"/>
  <c r="AB97" i="18"/>
  <c r="AB93" i="18"/>
  <c r="AB89" i="18"/>
  <c r="AB85" i="18"/>
  <c r="AB81" i="18"/>
  <c r="AB77" i="18"/>
  <c r="AB73" i="18"/>
  <c r="AB72" i="18"/>
  <c r="AB71" i="18"/>
  <c r="AB70" i="18"/>
  <c r="AB69" i="18"/>
  <c r="AB68" i="18"/>
  <c r="AB67" i="18"/>
  <c r="AB66" i="18"/>
  <c r="AB65" i="18"/>
  <c r="AB64" i="18"/>
  <c r="AB63" i="18"/>
  <c r="AB62" i="18"/>
  <c r="AB61" i="18"/>
  <c r="AB60" i="18"/>
  <c r="AB59" i="18"/>
  <c r="AB58" i="18"/>
  <c r="AB57" i="18"/>
  <c r="AB56" i="18"/>
  <c r="AB55" i="18"/>
  <c r="AB54" i="18"/>
  <c r="AB53" i="18"/>
  <c r="AB52" i="18"/>
  <c r="AB51" i="18"/>
  <c r="AB50" i="18"/>
  <c r="AB49" i="18"/>
  <c r="AB48" i="18"/>
  <c r="AB47" i="18"/>
  <c r="AB46" i="18"/>
  <c r="AB45" i="18"/>
  <c r="AB44" i="18"/>
  <c r="AB43" i="18"/>
  <c r="AB42" i="18"/>
  <c r="AB41" i="18"/>
  <c r="AB40" i="18"/>
  <c r="AB39" i="18"/>
  <c r="AB38" i="18"/>
  <c r="AB37" i="18"/>
  <c r="AB36" i="18"/>
  <c r="AB35" i="18"/>
  <c r="AB34" i="18"/>
  <c r="AB33" i="18"/>
  <c r="AB32" i="18"/>
  <c r="AB31" i="18"/>
  <c r="AB30" i="18"/>
  <c r="AB29" i="18"/>
  <c r="AB28" i="18"/>
  <c r="AB27" i="18"/>
  <c r="AB26" i="18"/>
  <c r="AB25" i="18"/>
  <c r="AB24" i="18"/>
  <c r="AB23" i="18"/>
  <c r="AB22" i="18"/>
  <c r="AB21" i="18"/>
  <c r="AB20" i="18"/>
  <c r="AB19" i="18"/>
  <c r="AB18" i="18"/>
  <c r="AB17" i="18"/>
  <c r="AB16" i="18"/>
  <c r="AB15" i="18"/>
  <c r="AB14" i="18"/>
  <c r="AB13" i="18"/>
  <c r="AB12" i="18"/>
  <c r="AB11" i="18"/>
  <c r="AB10" i="18"/>
  <c r="AB165" i="18"/>
  <c r="AB161" i="18"/>
  <c r="AB148" i="18"/>
  <c r="AB144" i="18"/>
  <c r="AB140" i="18"/>
  <c r="AB136" i="18"/>
  <c r="AB132" i="18"/>
  <c r="AB128" i="18"/>
  <c r="AB124" i="18"/>
  <c r="AB120" i="18"/>
  <c r="AB116" i="18"/>
  <c r="AB112" i="18"/>
  <c r="AB108" i="18"/>
  <c r="AB104" i="18"/>
  <c r="AB100" i="18"/>
  <c r="AB96" i="18"/>
  <c r="AB92" i="18"/>
  <c r="AB88" i="18"/>
  <c r="AB84" i="18"/>
  <c r="AB80" i="18"/>
  <c r="AB76" i="18"/>
  <c r="AY72" i="18"/>
  <c r="AY71" i="18"/>
  <c r="AY70" i="18"/>
  <c r="AY69" i="18"/>
  <c r="AY68" i="18"/>
  <c r="AY67" i="18"/>
  <c r="AY66" i="18"/>
  <c r="AY65" i="18"/>
  <c r="AY64" i="18"/>
  <c r="AY63" i="18"/>
  <c r="AY62" i="18"/>
  <c r="AY61" i="18"/>
  <c r="AY60" i="18"/>
  <c r="AY59" i="18"/>
  <c r="AY58" i="18"/>
  <c r="AY57" i="18"/>
  <c r="AY56" i="18"/>
  <c r="AY55" i="18"/>
  <c r="AY54" i="18"/>
  <c r="AY53" i="18"/>
  <c r="AY52" i="18"/>
  <c r="AY51" i="18"/>
  <c r="AY50" i="18"/>
  <c r="AY49" i="18"/>
  <c r="AY48" i="18"/>
  <c r="AY47" i="18"/>
  <c r="AY46" i="18"/>
  <c r="AY45" i="18"/>
  <c r="AY44" i="18"/>
  <c r="AY43" i="18"/>
  <c r="AY42" i="18"/>
  <c r="AY41" i="18"/>
  <c r="AY40" i="18"/>
  <c r="AY39" i="18"/>
  <c r="AY38" i="18"/>
  <c r="AY37" i="18"/>
  <c r="AY36" i="18"/>
  <c r="AY35" i="18"/>
  <c r="AY34" i="18"/>
  <c r="AY33" i="18"/>
  <c r="AY32" i="18"/>
  <c r="AY31" i="18"/>
  <c r="AY30" i="18"/>
  <c r="AY29" i="18"/>
  <c r="AY28" i="18"/>
  <c r="AY27" i="18"/>
  <c r="AY26" i="18"/>
  <c r="AY25" i="18"/>
  <c r="AY24" i="18"/>
  <c r="AY23" i="18"/>
  <c r="AY22" i="18"/>
  <c r="AY21" i="18"/>
  <c r="AY20" i="18"/>
  <c r="AY19" i="18"/>
  <c r="AY18" i="18"/>
  <c r="AY17" i="18"/>
  <c r="AY16" i="18"/>
  <c r="AY15" i="18"/>
  <c r="AY14" i="18"/>
  <c r="AY13" i="18"/>
  <c r="AY12" i="18"/>
  <c r="AY11" i="18"/>
  <c r="AY10" i="18"/>
  <c r="AB164" i="18"/>
  <c r="AB160" i="18"/>
  <c r="AB147" i="18"/>
  <c r="AB143" i="18"/>
  <c r="AB139" i="18"/>
  <c r="AB135" i="18"/>
  <c r="AB131" i="18"/>
  <c r="AB127" i="18"/>
  <c r="AB123" i="18"/>
  <c r="AB119" i="18"/>
  <c r="AB115" i="18"/>
  <c r="AB111" i="18"/>
  <c r="AB107" i="18"/>
  <c r="AB103" i="18"/>
  <c r="AB99" i="18"/>
  <c r="AB95" i="18"/>
  <c r="AB91" i="18"/>
  <c r="AB87" i="18"/>
  <c r="AB83" i="18"/>
  <c r="AB79" i="18"/>
  <c r="AB75" i="18"/>
  <c r="BV72" i="18"/>
  <c r="BV71" i="18"/>
  <c r="BV70" i="18"/>
  <c r="BV69" i="18"/>
  <c r="BV68" i="18"/>
  <c r="BV67" i="18"/>
  <c r="BV66" i="18"/>
  <c r="BV65" i="18"/>
  <c r="BV64" i="18"/>
  <c r="BV63" i="18"/>
  <c r="BV62" i="18"/>
  <c r="BV61" i="18"/>
  <c r="BV60" i="18"/>
  <c r="BV59" i="18"/>
  <c r="BV58" i="18"/>
  <c r="BV57" i="18"/>
  <c r="BV56" i="18"/>
  <c r="BV55" i="18"/>
  <c r="BV54" i="18"/>
  <c r="BV53" i="18"/>
  <c r="BV52" i="18"/>
  <c r="BV51" i="18"/>
  <c r="BV50" i="18"/>
  <c r="BV49" i="18"/>
  <c r="BV48" i="18"/>
  <c r="BV47" i="18"/>
  <c r="BV46" i="18"/>
  <c r="BV45" i="18"/>
  <c r="BV44" i="18"/>
  <c r="BV43" i="18"/>
  <c r="BV42" i="18"/>
  <c r="BV41" i="18"/>
  <c r="BV40" i="18"/>
  <c r="BV39" i="18"/>
  <c r="BV38" i="18"/>
  <c r="BV37" i="18"/>
  <c r="BV36" i="18"/>
  <c r="BV35" i="18"/>
  <c r="BV34" i="18"/>
  <c r="BV33" i="18"/>
  <c r="BV32" i="18"/>
  <c r="BV31" i="18"/>
  <c r="BV30" i="18"/>
  <c r="BV29" i="18"/>
  <c r="BV28" i="18"/>
  <c r="BV27" i="18"/>
  <c r="BV26" i="18"/>
  <c r="BV25" i="18"/>
  <c r="BV24" i="18"/>
  <c r="BV23" i="18"/>
  <c r="BV22" i="18"/>
  <c r="BV21" i="18"/>
  <c r="BV20" i="18"/>
  <c r="BV19" i="18"/>
  <c r="BV18" i="18"/>
  <c r="BV17" i="18"/>
  <c r="BV16" i="18"/>
  <c r="BV15" i="18"/>
  <c r="BV14" i="18"/>
  <c r="BV13" i="18"/>
  <c r="BV12" i="18"/>
  <c r="BV11" i="18"/>
  <c r="BV10" i="18"/>
  <c r="AB163" i="18"/>
  <c r="AB138" i="18"/>
  <c r="AB122" i="18"/>
  <c r="AB106" i="18"/>
  <c r="AB90" i="18"/>
  <c r="AB74" i="18"/>
  <c r="CS71" i="18"/>
  <c r="CS67" i="18"/>
  <c r="CS63" i="18"/>
  <c r="CS59" i="18"/>
  <c r="CS55" i="18"/>
  <c r="CS51" i="18"/>
  <c r="CS47" i="18"/>
  <c r="CS43" i="18"/>
  <c r="CS39" i="18"/>
  <c r="CS35" i="18"/>
  <c r="CS31" i="18"/>
  <c r="CS27" i="18"/>
  <c r="CS23" i="18"/>
  <c r="CS19" i="18"/>
  <c r="CS15" i="18"/>
  <c r="CS11" i="18"/>
  <c r="AY9" i="18"/>
  <c r="AY8" i="18"/>
  <c r="AY7" i="18"/>
  <c r="AB159" i="18"/>
  <c r="AB134" i="18"/>
  <c r="AB118" i="18"/>
  <c r="AB102" i="18"/>
  <c r="AB86" i="18"/>
  <c r="CS70" i="18"/>
  <c r="CS66" i="18"/>
  <c r="CS62" i="18"/>
  <c r="CS58" i="18"/>
  <c r="CS54" i="18"/>
  <c r="CS50" i="18"/>
  <c r="CS46" i="18"/>
  <c r="CS42" i="18"/>
  <c r="CS38" i="18"/>
  <c r="CS34" i="18"/>
  <c r="CS30" i="18"/>
  <c r="CS26" i="18"/>
  <c r="CS22" i="18"/>
  <c r="CS18" i="18"/>
  <c r="CS14" i="18"/>
  <c r="CS10" i="18"/>
  <c r="BV9" i="18"/>
  <c r="BV8" i="18"/>
  <c r="BV7" i="18"/>
  <c r="AB146" i="18"/>
  <c r="AB130" i="18"/>
  <c r="AB114" i="18"/>
  <c r="AB98" i="18"/>
  <c r="AB82" i="18"/>
  <c r="CS69" i="18"/>
  <c r="CS65" i="18"/>
  <c r="CS61" i="18"/>
  <c r="CS57" i="18"/>
  <c r="CS53" i="18"/>
  <c r="CS49" i="18"/>
  <c r="CS45" i="18"/>
  <c r="CS41" i="18"/>
  <c r="CS37" i="18"/>
  <c r="CS33" i="18"/>
  <c r="CS29" i="18"/>
  <c r="CS25" i="18"/>
  <c r="CS21" i="18"/>
  <c r="CS17" i="18"/>
  <c r="CS13" i="18"/>
  <c r="CS9" i="18"/>
  <c r="CS8" i="18"/>
  <c r="CS7" i="18"/>
  <c r="AB142" i="18"/>
  <c r="AB78" i="18"/>
  <c r="CS68" i="18"/>
  <c r="CS52" i="18"/>
  <c r="CS36" i="18"/>
  <c r="CS20" i="18"/>
  <c r="AB126" i="18"/>
  <c r="CS64" i="18"/>
  <c r="CS48" i="18"/>
  <c r="CS32" i="18"/>
  <c r="CS16" i="18"/>
  <c r="AB9" i="18"/>
  <c r="AB110" i="18"/>
  <c r="CS60" i="18"/>
  <c r="CS44" i="18"/>
  <c r="CS28" i="18"/>
  <c r="CS12" i="18"/>
  <c r="AB8" i="18"/>
  <c r="AB94" i="18"/>
  <c r="CS56" i="18"/>
  <c r="CS40" i="18"/>
  <c r="AB7" i="18"/>
  <c r="CS24" i="18"/>
  <c r="CS72" i="18"/>
  <c r="Z166" i="3"/>
  <c r="Z165" i="3"/>
  <c r="Z164" i="3"/>
  <c r="Z163" i="3"/>
  <c r="Z162" i="3"/>
  <c r="Z161" i="3"/>
  <c r="Z160" i="3"/>
  <c r="Z159" i="3"/>
  <c r="Z158" i="3"/>
  <c r="Z148" i="3"/>
  <c r="Z147" i="3"/>
  <c r="Z146" i="3"/>
  <c r="Z145" i="3"/>
  <c r="Z144" i="3"/>
  <c r="Z143" i="3"/>
  <c r="Z142" i="3"/>
  <c r="Z141" i="3"/>
  <c r="Z140" i="3"/>
  <c r="Z139" i="3"/>
  <c r="Z138" i="3"/>
  <c r="Z137" i="3"/>
  <c r="BT166" i="18"/>
  <c r="CQ165" i="18"/>
  <c r="Z165" i="18"/>
  <c r="Z164" i="18"/>
  <c r="AW163" i="18"/>
  <c r="CQ162" i="18"/>
  <c r="CQ161" i="18"/>
  <c r="CQ160" i="18"/>
  <c r="AW160" i="18"/>
  <c r="BT159" i="18"/>
  <c r="CQ158" i="18"/>
  <c r="Z158" i="18"/>
  <c r="AW148" i="18"/>
  <c r="AW147" i="18"/>
  <c r="Z147" i="18"/>
  <c r="Z146" i="18"/>
  <c r="AW145" i="18"/>
  <c r="AW144" i="18"/>
  <c r="CQ143" i="18"/>
  <c r="Z143" i="18"/>
  <c r="BT142" i="18"/>
  <c r="BT141" i="18"/>
  <c r="CQ140" i="18"/>
  <c r="Z140" i="18"/>
  <c r="AW139" i="18"/>
  <c r="Z139" i="18"/>
  <c r="CQ137" i="18"/>
  <c r="Z137" i="18"/>
  <c r="AW136" i="18"/>
  <c r="CQ135" i="18"/>
  <c r="AW135" i="18"/>
  <c r="BT134" i="18"/>
  <c r="Z134" i="18"/>
  <c r="Z133" i="18"/>
  <c r="Z132" i="18"/>
  <c r="AW131" i="18"/>
  <c r="BT130" i="18"/>
  <c r="AW130" i="18"/>
  <c r="AW129" i="18"/>
  <c r="CQ128" i="18"/>
  <c r="Z128" i="18"/>
  <c r="CQ126" i="18"/>
  <c r="Z126" i="18"/>
  <c r="AW125" i="18"/>
  <c r="CQ124" i="18"/>
  <c r="Z124" i="18"/>
  <c r="AW123" i="18"/>
  <c r="Z123" i="18"/>
  <c r="Z122" i="18"/>
  <c r="AW121" i="18"/>
  <c r="BT120" i="18"/>
  <c r="BT119" i="18"/>
  <c r="CQ118" i="18"/>
  <c r="Z118" i="18"/>
  <c r="AW117" i="18"/>
  <c r="BT116" i="18"/>
  <c r="CQ115" i="18"/>
  <c r="CQ114" i="18"/>
  <c r="CQ113" i="18"/>
  <c r="BT113" i="18"/>
  <c r="CQ112" i="18"/>
  <c r="BT111" i="18"/>
  <c r="CQ110" i="18"/>
  <c r="AW110" i="18"/>
  <c r="AW109" i="18"/>
  <c r="BT108" i="18"/>
  <c r="AW107" i="18"/>
  <c r="BT106" i="18"/>
  <c r="Z106" i="18"/>
  <c r="Z105" i="18"/>
  <c r="BT104" i="18"/>
  <c r="CQ103" i="18"/>
  <c r="AW103" i="18"/>
  <c r="Z102" i="18"/>
  <c r="BT101" i="18"/>
  <c r="CQ100" i="18"/>
  <c r="Z100" i="18"/>
  <c r="Z99" i="18"/>
  <c r="AW98" i="18"/>
  <c r="CQ97" i="18"/>
  <c r="AW97" i="18"/>
  <c r="BT96" i="18"/>
  <c r="BT95" i="18"/>
  <c r="Z95" i="18"/>
  <c r="BT94" i="18"/>
  <c r="CQ166" i="18"/>
  <c r="Z166" i="18"/>
  <c r="AW165" i="18"/>
  <c r="CQ164" i="18"/>
  <c r="BT164" i="18"/>
  <c r="CQ163" i="18"/>
  <c r="Z163" i="18"/>
  <c r="AW162" i="18"/>
  <c r="BT161" i="18"/>
  <c r="BT160" i="18"/>
  <c r="CQ159" i="18"/>
  <c r="AW159" i="18"/>
  <c r="AW158" i="18"/>
  <c r="BT148" i="18"/>
  <c r="Z148" i="18"/>
  <c r="BT147" i="18"/>
  <c r="BT146" i="18"/>
  <c r="AW146" i="18"/>
  <c r="Z145" i="18"/>
  <c r="CQ144" i="18"/>
  <c r="Z144" i="18"/>
  <c r="CQ142" i="18"/>
  <c r="Z142" i="18"/>
  <c r="AW141" i="18"/>
  <c r="BT140" i="18"/>
  <c r="BT139" i="18"/>
  <c r="CQ138" i="18"/>
  <c r="AW138" i="18"/>
  <c r="AW137" i="18"/>
  <c r="CQ136" i="18"/>
  <c r="BT135" i="18"/>
  <c r="Z135" i="18"/>
  <c r="AW134" i="18"/>
  <c r="CQ133" i="18"/>
  <c r="CQ132" i="18"/>
  <c r="AW132" i="18"/>
  <c r="BT131" i="18"/>
  <c r="Z131" i="18"/>
  <c r="Z130" i="18"/>
  <c r="BT129" i="18"/>
  <c r="BT128" i="18"/>
  <c r="CQ127" i="18"/>
  <c r="Z127" i="18"/>
  <c r="AW126" i="18"/>
  <c r="BT125" i="18"/>
  <c r="BT124" i="18"/>
  <c r="CQ123" i="18"/>
  <c r="BT122" i="18"/>
  <c r="AW122" i="18"/>
  <c r="BT121" i="18"/>
  <c r="CQ120" i="18"/>
  <c r="CQ119" i="18"/>
  <c r="AW119" i="18"/>
  <c r="AW118" i="18"/>
  <c r="CQ117" i="18"/>
  <c r="CQ116" i="18"/>
  <c r="BT115" i="18"/>
  <c r="BT114" i="18"/>
  <c r="Z114" i="18"/>
  <c r="AW113" i="18"/>
  <c r="AW112" i="18"/>
  <c r="Z112" i="18"/>
  <c r="AW111" i="18"/>
  <c r="BT110" i="18"/>
  <c r="CQ109" i="18"/>
  <c r="CQ108" i="18"/>
  <c r="Z108" i="18"/>
  <c r="BT107" i="18"/>
  <c r="CQ106" i="18"/>
  <c r="AW106" i="18"/>
  <c r="BT105" i="18"/>
  <c r="CQ104" i="18"/>
  <c r="BT103" i="18"/>
  <c r="Z103" i="18"/>
  <c r="BT102" i="18"/>
  <c r="CQ101" i="18"/>
  <c r="BT100" i="18"/>
  <c r="CQ99" i="18"/>
  <c r="AW99" i="18"/>
  <c r="BT98" i="18"/>
  <c r="Z98" i="18"/>
  <c r="CQ96" i="18"/>
  <c r="Z96" i="18"/>
  <c r="AW95" i="18"/>
  <c r="AW94" i="18"/>
  <c r="AW166" i="18"/>
  <c r="BT165" i="18"/>
  <c r="AW164" i="18"/>
  <c r="BT163" i="18"/>
  <c r="BT162" i="18"/>
  <c r="Z162" i="18"/>
  <c r="AW161" i="18"/>
  <c r="Z161" i="18"/>
  <c r="Z160" i="18"/>
  <c r="Z159" i="18"/>
  <c r="BT158" i="18"/>
  <c r="CQ148" i="18"/>
  <c r="CQ147" i="18"/>
  <c r="CQ146" i="18"/>
  <c r="CQ145" i="18"/>
  <c r="BT145" i="18"/>
  <c r="BT144" i="18"/>
  <c r="BT143" i="18"/>
  <c r="AW143" i="18"/>
  <c r="AW142" i="18"/>
  <c r="CQ141" i="18"/>
  <c r="Z141" i="18"/>
  <c r="AW140" i="18"/>
  <c r="CQ139" i="18"/>
  <c r="BT138" i="18"/>
  <c r="Z138" i="18"/>
  <c r="BT137" i="18"/>
  <c r="BT136" i="18"/>
  <c r="Z136" i="18"/>
  <c r="CQ134" i="18"/>
  <c r="BT133" i="18"/>
  <c r="AW133" i="18"/>
  <c r="BT132" i="18"/>
  <c r="CQ131" i="18"/>
  <c r="CQ130" i="18"/>
  <c r="CQ129" i="18"/>
  <c r="Z129" i="18"/>
  <c r="AW128" i="18"/>
  <c r="BT127" i="18"/>
  <c r="AW127" i="18"/>
  <c r="BT126" i="18"/>
  <c r="CQ125" i="18"/>
  <c r="Z125" i="18"/>
  <c r="AW124" i="18"/>
  <c r="BT123" i="18"/>
  <c r="CQ122" i="18"/>
  <c r="CQ121" i="18"/>
  <c r="Z121" i="18"/>
  <c r="AW120" i="18"/>
  <c r="Z120" i="18"/>
  <c r="Z119" i="18"/>
  <c r="BT118" i="18"/>
  <c r="BT117" i="18"/>
  <c r="Z117" i="18"/>
  <c r="AW116" i="18"/>
  <c r="Z116" i="18"/>
  <c r="AW115" i="18"/>
  <c r="Z115" i="18"/>
  <c r="AW114" i="18"/>
  <c r="Z113" i="18"/>
  <c r="BT112" i="18"/>
  <c r="CQ111" i="18"/>
  <c r="Z111" i="18"/>
  <c r="Z110" i="18"/>
  <c r="BT109" i="18"/>
  <c r="Z109" i="18"/>
  <c r="AW108" i="18"/>
  <c r="CQ107" i="18"/>
  <c r="Z107" i="18"/>
  <c r="CQ105" i="18"/>
  <c r="AW105" i="18"/>
  <c r="AW104" i="18"/>
  <c r="Z104" i="18"/>
  <c r="CQ102" i="18"/>
  <c r="AW102" i="18"/>
  <c r="AW101" i="18"/>
  <c r="Z101" i="18"/>
  <c r="AW100" i="18"/>
  <c r="BT99" i="18"/>
  <c r="CQ98" i="18"/>
  <c r="BT97" i="18"/>
  <c r="Z97" i="18"/>
  <c r="AW96" i="18"/>
  <c r="CQ95" i="18"/>
  <c r="CQ94" i="18"/>
  <c r="Z94" i="18"/>
  <c r="CQ93" i="18"/>
  <c r="BT93" i="18"/>
  <c r="AW93" i="18"/>
  <c r="Z93" i="18"/>
  <c r="CQ92" i="18"/>
  <c r="BT92" i="18"/>
  <c r="AW92" i="18"/>
  <c r="Z92" i="18"/>
  <c r="CQ91" i="18"/>
  <c r="BT91" i="18"/>
  <c r="AW91" i="18"/>
  <c r="Z91" i="18"/>
  <c r="CQ90" i="18"/>
  <c r="BT90" i="18"/>
  <c r="AW90" i="18"/>
  <c r="Z90" i="18"/>
  <c r="CQ89" i="18"/>
  <c r="BT89" i="18"/>
  <c r="AW89" i="18"/>
  <c r="Z89" i="18"/>
  <c r="CQ88" i="18"/>
  <c r="BT88" i="18"/>
  <c r="AW88" i="18"/>
  <c r="Z88" i="18"/>
  <c r="CQ87" i="18"/>
  <c r="BT87" i="18"/>
  <c r="AW87" i="18"/>
  <c r="Z87" i="18"/>
  <c r="CQ86" i="18"/>
  <c r="BT86" i="18"/>
  <c r="AW86" i="18"/>
  <c r="Z86" i="18"/>
  <c r="CQ85" i="18"/>
  <c r="BT85" i="18"/>
  <c r="AW85" i="18"/>
  <c r="Z85" i="18"/>
  <c r="CQ84" i="18"/>
  <c r="BT84" i="18"/>
  <c r="AW84" i="18"/>
  <c r="Z84" i="18"/>
  <c r="CQ83" i="18"/>
  <c r="BT83" i="18"/>
  <c r="AW83" i="18"/>
  <c r="Z83" i="18"/>
  <c r="CQ82" i="18"/>
  <c r="BT82" i="18"/>
  <c r="AW82" i="18"/>
  <c r="Z82" i="18"/>
  <c r="CQ81" i="18"/>
  <c r="BT81" i="18"/>
  <c r="AW81" i="18"/>
  <c r="Z81" i="18"/>
  <c r="CQ80" i="18"/>
  <c r="BT80" i="18"/>
  <c r="AW80" i="18"/>
  <c r="Z80" i="18"/>
  <c r="CQ79" i="18"/>
  <c r="BT79" i="18"/>
  <c r="AW79" i="18"/>
  <c r="Z79" i="18"/>
  <c r="CQ78" i="18"/>
  <c r="BT78" i="18"/>
  <c r="AW78" i="18"/>
  <c r="Z78" i="18"/>
  <c r="CQ77" i="18"/>
  <c r="BT77" i="18"/>
  <c r="AW77" i="18"/>
  <c r="Z77" i="18"/>
  <c r="CQ76" i="18"/>
  <c r="BT76" i="18"/>
  <c r="AW76" i="18"/>
  <c r="Z76" i="18"/>
  <c r="CQ75" i="18"/>
  <c r="BT75" i="18"/>
  <c r="AW75" i="18"/>
  <c r="Z75" i="18"/>
  <c r="CQ74" i="18"/>
  <c r="BT74" i="18"/>
  <c r="AW74" i="18"/>
  <c r="Z74" i="18"/>
  <c r="CQ73" i="18"/>
  <c r="BT73" i="18"/>
  <c r="AW73" i="18"/>
  <c r="Z73" i="18"/>
  <c r="CQ72" i="18"/>
  <c r="BT72" i="18"/>
  <c r="AW72" i="18"/>
  <c r="Z72" i="18"/>
  <c r="CQ71" i="18"/>
  <c r="BT71" i="18"/>
  <c r="AW71" i="18"/>
  <c r="Z71" i="18"/>
  <c r="CQ70" i="18"/>
  <c r="BT70" i="18"/>
  <c r="AW70" i="18"/>
  <c r="Z70" i="18"/>
  <c r="CQ69" i="18"/>
  <c r="BT69" i="18"/>
  <c r="AW69" i="18"/>
  <c r="Z69" i="18"/>
  <c r="CQ68" i="18"/>
  <c r="BT68" i="18"/>
  <c r="AW68" i="18"/>
  <c r="Z68" i="18"/>
  <c r="CQ67" i="18"/>
  <c r="BT67" i="18"/>
  <c r="AW67" i="18"/>
  <c r="Z67" i="18"/>
  <c r="CQ66" i="18"/>
  <c r="BT66" i="18"/>
  <c r="AW66" i="18"/>
  <c r="Z66" i="18"/>
  <c r="CQ65" i="18"/>
  <c r="BT65" i="18"/>
  <c r="AW65" i="18"/>
  <c r="Z65" i="18"/>
  <c r="CQ64" i="18"/>
  <c r="BT64" i="18"/>
  <c r="AW64" i="18"/>
  <c r="Z64" i="18"/>
  <c r="CQ63" i="18"/>
  <c r="BT63" i="18"/>
  <c r="AW63" i="18"/>
  <c r="Z63" i="18"/>
  <c r="CQ62" i="18"/>
  <c r="BT62" i="18"/>
  <c r="AW62" i="18"/>
  <c r="Z62" i="18"/>
  <c r="CQ61" i="18"/>
  <c r="BT61" i="18"/>
  <c r="AW61" i="18"/>
  <c r="Z61" i="18"/>
  <c r="CQ60" i="18"/>
  <c r="BT60" i="18"/>
  <c r="AW60" i="18"/>
  <c r="Z60" i="18"/>
  <c r="CQ59" i="18"/>
  <c r="BT59" i="18"/>
  <c r="AW59" i="18"/>
  <c r="Z59" i="18"/>
  <c r="CQ58" i="18"/>
  <c r="BT58" i="18"/>
  <c r="AW58" i="18"/>
  <c r="Z58" i="18"/>
  <c r="CQ57" i="18"/>
  <c r="BT57" i="18"/>
  <c r="AW57" i="18"/>
  <c r="Z57" i="18"/>
  <c r="CQ56" i="18"/>
  <c r="BT56" i="18"/>
  <c r="AW56" i="18"/>
  <c r="Z56" i="18"/>
  <c r="CQ55" i="18"/>
  <c r="BT55" i="18"/>
  <c r="AW55" i="18"/>
  <c r="Z55" i="18"/>
  <c r="CQ54" i="18"/>
  <c r="BT54" i="18"/>
  <c r="AW54" i="18"/>
  <c r="Z54" i="18"/>
  <c r="CQ53" i="18"/>
  <c r="BT53" i="18"/>
  <c r="AW53" i="18"/>
  <c r="Z53" i="18"/>
  <c r="CQ52" i="18"/>
  <c r="BT52" i="18"/>
  <c r="AW52" i="18"/>
  <c r="Z52" i="18"/>
  <c r="CQ51" i="18"/>
  <c r="AW12" i="18"/>
  <c r="BT51" i="18"/>
  <c r="AW51" i="18"/>
  <c r="Z51" i="18"/>
  <c r="CQ50" i="18"/>
  <c r="BT50" i="18"/>
  <c r="AW50" i="18"/>
  <c r="Z50" i="18"/>
  <c r="CQ49" i="18"/>
  <c r="BT49" i="18"/>
  <c r="AW49" i="18"/>
  <c r="Z49" i="18"/>
  <c r="CQ48" i="18"/>
  <c r="BT48" i="18"/>
  <c r="AW48" i="18"/>
  <c r="Z48" i="18"/>
  <c r="CQ47" i="18"/>
  <c r="BT47" i="18"/>
  <c r="AW47" i="18"/>
  <c r="Z47" i="18"/>
  <c r="CQ46" i="18"/>
  <c r="BT46" i="18"/>
  <c r="AW46" i="18"/>
  <c r="Z46" i="18"/>
  <c r="CQ45" i="18"/>
  <c r="BT45" i="18"/>
  <c r="AW45" i="18"/>
  <c r="Z45" i="18"/>
  <c r="CQ44" i="18"/>
  <c r="BT44" i="18"/>
  <c r="AW44" i="18"/>
  <c r="Z44" i="18"/>
  <c r="CQ43" i="18"/>
  <c r="BT43" i="18"/>
  <c r="AW43" i="18"/>
  <c r="Z43" i="18"/>
  <c r="CQ42" i="18"/>
  <c r="BT42" i="18"/>
  <c r="AW42" i="18"/>
  <c r="Z42" i="18"/>
  <c r="CQ41" i="18"/>
  <c r="BT41" i="18"/>
  <c r="AW41" i="18"/>
  <c r="Z41" i="18"/>
  <c r="CQ40" i="18"/>
  <c r="BT40" i="18"/>
  <c r="AW40" i="18"/>
  <c r="Z40" i="18"/>
  <c r="CQ39" i="18"/>
  <c r="BT39" i="18"/>
  <c r="AW39" i="18"/>
  <c r="Z39" i="18"/>
  <c r="CQ38" i="18"/>
  <c r="BT38" i="18"/>
  <c r="AW38" i="18"/>
  <c r="Z38" i="18"/>
  <c r="CQ37" i="18"/>
  <c r="BT37" i="18"/>
  <c r="AW37" i="18"/>
  <c r="Z37" i="18"/>
  <c r="CQ36" i="18"/>
  <c r="BT36" i="18"/>
  <c r="AW36" i="18"/>
  <c r="Z36" i="18"/>
  <c r="CQ35" i="18"/>
  <c r="BT35" i="18"/>
  <c r="AW35" i="18"/>
  <c r="Z35" i="18"/>
  <c r="CQ34" i="18"/>
  <c r="BT34" i="18"/>
  <c r="AW34" i="18"/>
  <c r="Z34" i="18"/>
  <c r="CQ33" i="18"/>
  <c r="BT33" i="18"/>
  <c r="AW33" i="18"/>
  <c r="Z33" i="18"/>
  <c r="CQ32" i="18"/>
  <c r="BT32" i="18"/>
  <c r="AW32" i="18"/>
  <c r="Z32" i="18"/>
  <c r="CQ31" i="18"/>
  <c r="BT31" i="18"/>
  <c r="AW31" i="18"/>
  <c r="Z31" i="18"/>
  <c r="CQ30" i="18"/>
  <c r="BT30" i="18"/>
  <c r="AW30" i="18"/>
  <c r="Z30" i="18"/>
  <c r="CQ29" i="18"/>
  <c r="BT29" i="18"/>
  <c r="AW29" i="18"/>
  <c r="Z29" i="18"/>
  <c r="CQ28" i="18"/>
  <c r="BT28" i="18"/>
  <c r="AW28" i="18"/>
  <c r="Z28" i="18"/>
  <c r="CQ27" i="18"/>
  <c r="BT27" i="18"/>
  <c r="AW27" i="18"/>
  <c r="Z27" i="18"/>
  <c r="CQ26" i="18"/>
  <c r="BT26" i="18"/>
  <c r="AW26" i="18"/>
  <c r="Z26" i="18"/>
  <c r="CQ25" i="18"/>
  <c r="BT25" i="18"/>
  <c r="AW25" i="18"/>
  <c r="Z25" i="18"/>
  <c r="CQ24" i="18"/>
  <c r="BT24" i="18"/>
  <c r="AW24" i="18"/>
  <c r="Z24" i="18"/>
  <c r="CQ23" i="18"/>
  <c r="BT23" i="18"/>
  <c r="AW23" i="18"/>
  <c r="Z23" i="18"/>
  <c r="CQ22" i="18"/>
  <c r="BT22" i="18"/>
  <c r="AW22" i="18"/>
  <c r="Z22" i="18"/>
  <c r="CQ21" i="18"/>
  <c r="BT21" i="18"/>
  <c r="AW21" i="18"/>
  <c r="Z21" i="18"/>
  <c r="CQ20" i="18"/>
  <c r="BT20" i="18"/>
  <c r="AW20" i="18"/>
  <c r="Z20" i="18"/>
  <c r="CQ19" i="18"/>
  <c r="BT19" i="18"/>
  <c r="AW19" i="18"/>
  <c r="Z19" i="18"/>
  <c r="CQ18" i="18"/>
  <c r="BT18" i="18"/>
  <c r="AW18" i="18"/>
  <c r="Z18" i="18"/>
  <c r="CQ17" i="18"/>
  <c r="BT17" i="18"/>
  <c r="AW17" i="18"/>
  <c r="Z17" i="18"/>
  <c r="CQ16" i="18"/>
  <c r="BT16" i="18"/>
  <c r="AW16" i="18"/>
  <c r="Z16" i="18"/>
  <c r="CQ15" i="18"/>
  <c r="BT15" i="18"/>
  <c r="AW15" i="18"/>
  <c r="Z15" i="18"/>
  <c r="CQ14" i="18"/>
  <c r="BT14" i="18"/>
  <c r="AW14" i="18"/>
  <c r="Z14" i="18"/>
  <c r="CQ13" i="18"/>
  <c r="BT13" i="18"/>
  <c r="AW13" i="18"/>
  <c r="Z13" i="18"/>
  <c r="CQ12" i="18"/>
  <c r="BT12" i="18"/>
  <c r="Z12" i="18"/>
  <c r="CQ11" i="18"/>
  <c r="BT11" i="18"/>
  <c r="AW11" i="18"/>
  <c r="Z11" i="18"/>
  <c r="CQ10" i="18"/>
  <c r="BT10" i="18"/>
  <c r="AW10" i="18"/>
  <c r="Z10" i="18"/>
  <c r="CQ9" i="18"/>
  <c r="BT9" i="18"/>
  <c r="AW9" i="18"/>
  <c r="Z9" i="18"/>
  <c r="BT8" i="18"/>
  <c r="AW8" i="18"/>
  <c r="CQ7" i="18"/>
  <c r="AW7" i="18"/>
  <c r="Z135" i="3"/>
  <c r="Z131" i="3"/>
  <c r="Z129" i="3"/>
  <c r="Z128" i="3"/>
  <c r="Z127" i="3"/>
  <c r="Z126" i="3"/>
  <c r="Z121" i="3"/>
  <c r="Z119" i="3"/>
  <c r="Z118" i="3"/>
  <c r="Z117" i="3"/>
  <c r="Z116" i="3"/>
  <c r="Z115" i="3"/>
  <c r="Z114" i="3"/>
  <c r="Z111" i="3"/>
  <c r="Z109" i="3"/>
  <c r="Z106" i="3"/>
  <c r="Z105" i="3"/>
  <c r="Z102" i="3"/>
  <c r="Z98" i="3"/>
  <c r="Z97" i="3"/>
  <c r="CQ8" i="18"/>
  <c r="Z8" i="18"/>
  <c r="BT7" i="18"/>
  <c r="Z7" i="18"/>
  <c r="Z136" i="3"/>
  <c r="Z134" i="3"/>
  <c r="Z133" i="3"/>
  <c r="Z132" i="3"/>
  <c r="Z130" i="3"/>
  <c r="Z125" i="3"/>
  <c r="Z124" i="3"/>
  <c r="Z123" i="3"/>
  <c r="Z122" i="3"/>
  <c r="Z120" i="3"/>
  <c r="Z113" i="3"/>
  <c r="Z112" i="3"/>
  <c r="Z110" i="3"/>
  <c r="Z108" i="3"/>
  <c r="Z107" i="3"/>
  <c r="Z104" i="3"/>
  <c r="Z103" i="3"/>
  <c r="Z101" i="3"/>
  <c r="Z100" i="3"/>
  <c r="Z99" i="3"/>
  <c r="Z71" i="3"/>
  <c r="Z57" i="3"/>
  <c r="Z53" i="3"/>
  <c r="Z50" i="3"/>
  <c r="Z46" i="3"/>
  <c r="Z45" i="3"/>
  <c r="Z42" i="3"/>
  <c r="Z37" i="3"/>
  <c r="Z35" i="3"/>
  <c r="Z32" i="3"/>
  <c r="Z31" i="3"/>
  <c r="Z30" i="3"/>
  <c r="Z27" i="3"/>
  <c r="Z24" i="3"/>
  <c r="Z23" i="3"/>
  <c r="Z16" i="3"/>
  <c r="Z11" i="3"/>
  <c r="Z7" i="3"/>
  <c r="Z80" i="3"/>
  <c r="Z77" i="3"/>
  <c r="Z70" i="3"/>
  <c r="Z68" i="3"/>
  <c r="Z67" i="3"/>
  <c r="Z66" i="3"/>
  <c r="Z64" i="3"/>
  <c r="Z60" i="3"/>
  <c r="Z58" i="3"/>
  <c r="Z56" i="3"/>
  <c r="Z52" i="3"/>
  <c r="Z51" i="3"/>
  <c r="Z49" i="3"/>
  <c r="Z43" i="3"/>
  <c r="Z40" i="3"/>
  <c r="Z39" i="3"/>
  <c r="Z38" i="3"/>
  <c r="Z36" i="3"/>
  <c r="Z34" i="3"/>
  <c r="Z28" i="3"/>
  <c r="Z26" i="3"/>
  <c r="Z20" i="3"/>
  <c r="Z19" i="3"/>
  <c r="Z17" i="3"/>
  <c r="Z15" i="3"/>
  <c r="Z14" i="3"/>
  <c r="Z13" i="3"/>
  <c r="Z10" i="3"/>
  <c r="Z8" i="3"/>
  <c r="Z96" i="3"/>
  <c r="Z95" i="3"/>
  <c r="Z94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79" i="3"/>
  <c r="Z78" i="3"/>
  <c r="Z76" i="3"/>
  <c r="Z75" i="3"/>
  <c r="Z74" i="3"/>
  <c r="Z73" i="3"/>
  <c r="Z72" i="3"/>
  <c r="Z69" i="3"/>
  <c r="Z65" i="3"/>
  <c r="Z63" i="3"/>
  <c r="Z62" i="3"/>
  <c r="Z61" i="3"/>
  <c r="Z59" i="3"/>
  <c r="Z55" i="3"/>
  <c r="Z54" i="3"/>
  <c r="Z48" i="3"/>
  <c r="Z47" i="3"/>
  <c r="Z44" i="3"/>
  <c r="Z41" i="3"/>
  <c r="Z33" i="3"/>
  <c r="Z29" i="3"/>
  <c r="Z25" i="3"/>
  <c r="Z22" i="3"/>
  <c r="Z21" i="3"/>
  <c r="Z18" i="3"/>
  <c r="Z12" i="3"/>
  <c r="Z9" i="3"/>
  <c r="CR166" i="18"/>
  <c r="CR165" i="18"/>
  <c r="CR164" i="18"/>
  <c r="CR163" i="18"/>
  <c r="CR162" i="18"/>
  <c r="CR161" i="18"/>
  <c r="CR160" i="18"/>
  <c r="CR159" i="18"/>
  <c r="CR158" i="18"/>
  <c r="CR148" i="18"/>
  <c r="CR147" i="18"/>
  <c r="CR146" i="18"/>
  <c r="CR145" i="18"/>
  <c r="CR144" i="18"/>
  <c r="CR143" i="18"/>
  <c r="CR142" i="18"/>
  <c r="CR141" i="18"/>
  <c r="CR140" i="18"/>
  <c r="CR139" i="18"/>
  <c r="CR138" i="18"/>
  <c r="CR137" i="18"/>
  <c r="CR136" i="18"/>
  <c r="CR135" i="18"/>
  <c r="CR134" i="18"/>
  <c r="CR133" i="18"/>
  <c r="CR132" i="18"/>
  <c r="CR131" i="18"/>
  <c r="CR130" i="18"/>
  <c r="CR129" i="18"/>
  <c r="CR128" i="18"/>
  <c r="CR127" i="18"/>
  <c r="CR126" i="18"/>
  <c r="CR125" i="18"/>
  <c r="CR124" i="18"/>
  <c r="CR123" i="18"/>
  <c r="CR122" i="18"/>
  <c r="CR121" i="18"/>
  <c r="CR120" i="18"/>
  <c r="CR119" i="18"/>
  <c r="CR118" i="18"/>
  <c r="CR117" i="18"/>
  <c r="CR116" i="18"/>
  <c r="CR115" i="18"/>
  <c r="CR114" i="18"/>
  <c r="CR113" i="18"/>
  <c r="CR112" i="18"/>
  <c r="CR111" i="18"/>
  <c r="CR110" i="18"/>
  <c r="CR109" i="18"/>
  <c r="CR108" i="18"/>
  <c r="CR107" i="18"/>
  <c r="CR106" i="18"/>
  <c r="CR105" i="18"/>
  <c r="CR104" i="18"/>
  <c r="CR103" i="18"/>
  <c r="CR102" i="18"/>
  <c r="CR101" i="18"/>
  <c r="CR100" i="18"/>
  <c r="CR99" i="18"/>
  <c r="CR98" i="18"/>
  <c r="CR97" i="18"/>
  <c r="CR96" i="18"/>
  <c r="CR95" i="18"/>
  <c r="CR94" i="18"/>
  <c r="CR93" i="18"/>
  <c r="CR92" i="18"/>
  <c r="CR91" i="18"/>
  <c r="CR90" i="18"/>
  <c r="CR89" i="18"/>
  <c r="CR88" i="18"/>
  <c r="CR87" i="18"/>
  <c r="CR86" i="18"/>
  <c r="CR85" i="18"/>
  <c r="CR84" i="18"/>
  <c r="CR83" i="18"/>
  <c r="CR82" i="18"/>
  <c r="CR81" i="18"/>
  <c r="CR80" i="18"/>
  <c r="CR79" i="18"/>
  <c r="CR78" i="18"/>
  <c r="CR77" i="18"/>
  <c r="CR76" i="18"/>
  <c r="CR75" i="18"/>
  <c r="CR74" i="18"/>
  <c r="BU166" i="18"/>
  <c r="BU165" i="18"/>
  <c r="BU164" i="18"/>
  <c r="BU163" i="18"/>
  <c r="BU162" i="18"/>
  <c r="BU161" i="18"/>
  <c r="BU160" i="18"/>
  <c r="BU159" i="18"/>
  <c r="BU158" i="18"/>
  <c r="BU148" i="18"/>
  <c r="BU147" i="18"/>
  <c r="BU146" i="18"/>
  <c r="BU145" i="18"/>
  <c r="BU144" i="18"/>
  <c r="BU143" i="18"/>
  <c r="BU142" i="18"/>
  <c r="BU141" i="18"/>
  <c r="BU140" i="18"/>
  <c r="BU139" i="18"/>
  <c r="BU138" i="18"/>
  <c r="BU137" i="18"/>
  <c r="BU136" i="18"/>
  <c r="BU135" i="18"/>
  <c r="BU134" i="18"/>
  <c r="BU133" i="18"/>
  <c r="BU132" i="18"/>
  <c r="BU131" i="18"/>
  <c r="BU130" i="18"/>
  <c r="BU129" i="18"/>
  <c r="BU128" i="18"/>
  <c r="BU127" i="18"/>
  <c r="BU126" i="18"/>
  <c r="BU125" i="18"/>
  <c r="BU124" i="18"/>
  <c r="BU123" i="18"/>
  <c r="BU122" i="18"/>
  <c r="BU121" i="18"/>
  <c r="BU120" i="18"/>
  <c r="BU119" i="18"/>
  <c r="BU118" i="18"/>
  <c r="BU117" i="18"/>
  <c r="BU116" i="18"/>
  <c r="BU115" i="18"/>
  <c r="BU114" i="18"/>
  <c r="BU113" i="18"/>
  <c r="BU112" i="18"/>
  <c r="BU111" i="18"/>
  <c r="BU110" i="18"/>
  <c r="BU109" i="18"/>
  <c r="BU108" i="18"/>
  <c r="BU107" i="18"/>
  <c r="BU106" i="18"/>
  <c r="BU105" i="18"/>
  <c r="BU104" i="18"/>
  <c r="BU103" i="18"/>
  <c r="BU102" i="18"/>
  <c r="BU101" i="18"/>
  <c r="BU100" i="18"/>
  <c r="BU99" i="18"/>
  <c r="BU98" i="18"/>
  <c r="BU97" i="18"/>
  <c r="BU96" i="18"/>
  <c r="BU95" i="18"/>
  <c r="BU94" i="18"/>
  <c r="BU93" i="18"/>
  <c r="BU92" i="18"/>
  <c r="BU91" i="18"/>
  <c r="BU90" i="18"/>
  <c r="BU89" i="18"/>
  <c r="BU88" i="18"/>
  <c r="BU87" i="18"/>
  <c r="BU86" i="18"/>
  <c r="BU85" i="18"/>
  <c r="BU84" i="18"/>
  <c r="BU83" i="18"/>
  <c r="BU82" i="18"/>
  <c r="BU81" i="18"/>
  <c r="BU80" i="18"/>
  <c r="BU79" i="18"/>
  <c r="BU78" i="18"/>
  <c r="BU77" i="18"/>
  <c r="BU76" i="18"/>
  <c r="BU75" i="18"/>
  <c r="BU74" i="18"/>
  <c r="AX166" i="18"/>
  <c r="AX165" i="18"/>
  <c r="AX164" i="18"/>
  <c r="AX163" i="18"/>
  <c r="AX162" i="18"/>
  <c r="AX161" i="18"/>
  <c r="AX160" i="18"/>
  <c r="AX159" i="18"/>
  <c r="AX158" i="18"/>
  <c r="AX148" i="18"/>
  <c r="AX147" i="18"/>
  <c r="AX146" i="18"/>
  <c r="AX145" i="18"/>
  <c r="AX144" i="18"/>
  <c r="AX143" i="18"/>
  <c r="AX142" i="18"/>
  <c r="AX141" i="18"/>
  <c r="AX140" i="18"/>
  <c r="AX139" i="18"/>
  <c r="AX138" i="18"/>
  <c r="AX137" i="18"/>
  <c r="AX136" i="18"/>
  <c r="AX135" i="18"/>
  <c r="AX134" i="18"/>
  <c r="AX133" i="18"/>
  <c r="AX132" i="18"/>
  <c r="AX131" i="18"/>
  <c r="AX130" i="18"/>
  <c r="AX129" i="18"/>
  <c r="AX128" i="18"/>
  <c r="AX127" i="18"/>
  <c r="AX126" i="18"/>
  <c r="AX125" i="18"/>
  <c r="AX124" i="18"/>
  <c r="AX123" i="18"/>
  <c r="AX122" i="18"/>
  <c r="AX121" i="18"/>
  <c r="AX120" i="18"/>
  <c r="AX119" i="18"/>
  <c r="AX118" i="18"/>
  <c r="AX117" i="18"/>
  <c r="AX116" i="18"/>
  <c r="AX115" i="18"/>
  <c r="AX114" i="18"/>
  <c r="AX113" i="18"/>
  <c r="AX112" i="18"/>
  <c r="AX111" i="18"/>
  <c r="AX110" i="18"/>
  <c r="AX109" i="18"/>
  <c r="AX108" i="18"/>
  <c r="AX107" i="18"/>
  <c r="AX106" i="18"/>
  <c r="AX105" i="18"/>
  <c r="AX104" i="18"/>
  <c r="AX103" i="18"/>
  <c r="AX102" i="18"/>
  <c r="AX101" i="18"/>
  <c r="AX100" i="18"/>
  <c r="AX99" i="18"/>
  <c r="AX98" i="18"/>
  <c r="AX97" i="18"/>
  <c r="AX96" i="18"/>
  <c r="AX95" i="18"/>
  <c r="AX94" i="18"/>
  <c r="AX93" i="18"/>
  <c r="AX92" i="18"/>
  <c r="AX91" i="18"/>
  <c r="AX90" i="18"/>
  <c r="AX89" i="18"/>
  <c r="AX88" i="18"/>
  <c r="AX87" i="18"/>
  <c r="AX86" i="18"/>
  <c r="AX85" i="18"/>
  <c r="AX84" i="18"/>
  <c r="AX83" i="18"/>
  <c r="AX82" i="18"/>
  <c r="AX81" i="18"/>
  <c r="AX80" i="18"/>
  <c r="AX79" i="18"/>
  <c r="AX78" i="18"/>
  <c r="AX77" i="18"/>
  <c r="AX76" i="18"/>
  <c r="AX75" i="18"/>
  <c r="AX74" i="18"/>
  <c r="AA163" i="18"/>
  <c r="AA159" i="18"/>
  <c r="AA146" i="18"/>
  <c r="AA142" i="18"/>
  <c r="AA138" i="18"/>
  <c r="AA134" i="18"/>
  <c r="AA130" i="18"/>
  <c r="AA126" i="18"/>
  <c r="AA122" i="18"/>
  <c r="AA118" i="18"/>
  <c r="AA114" i="18"/>
  <c r="AA110" i="18"/>
  <c r="AA106" i="18"/>
  <c r="AA102" i="18"/>
  <c r="AA98" i="18"/>
  <c r="AA94" i="18"/>
  <c r="AA90" i="18"/>
  <c r="AA86" i="18"/>
  <c r="AA82" i="18"/>
  <c r="AA78" i="18"/>
  <c r="AA74" i="18"/>
  <c r="AA73" i="18"/>
  <c r="AA72" i="18"/>
  <c r="AA71" i="18"/>
  <c r="AA70" i="18"/>
  <c r="AA69" i="18"/>
  <c r="AA68" i="18"/>
  <c r="AA67" i="18"/>
  <c r="AA66" i="18"/>
  <c r="AA65" i="18"/>
  <c r="AA64" i="18"/>
  <c r="AA63" i="18"/>
  <c r="AA62" i="18"/>
  <c r="AA61" i="18"/>
  <c r="AA60" i="18"/>
  <c r="AA59" i="18"/>
  <c r="AA58" i="18"/>
  <c r="AA57" i="18"/>
  <c r="AA56" i="18"/>
  <c r="AA55" i="18"/>
  <c r="AA54" i="18"/>
  <c r="AA53" i="18"/>
  <c r="AA52" i="18"/>
  <c r="AA51" i="18"/>
  <c r="AA50" i="18"/>
  <c r="AA49" i="18"/>
  <c r="AA48" i="18"/>
  <c r="AA47" i="18"/>
  <c r="AA46" i="18"/>
  <c r="AA45" i="18"/>
  <c r="AA44" i="18"/>
  <c r="AA43" i="18"/>
  <c r="AA42" i="18"/>
  <c r="AA41" i="18"/>
  <c r="AA40" i="18"/>
  <c r="AA39" i="18"/>
  <c r="AA38" i="18"/>
  <c r="AA37" i="18"/>
  <c r="AA36" i="18"/>
  <c r="AA35" i="18"/>
  <c r="AA34" i="18"/>
  <c r="AA33" i="18"/>
  <c r="AA32" i="18"/>
  <c r="AA31" i="18"/>
  <c r="AA30" i="18"/>
  <c r="AA29" i="18"/>
  <c r="AA28" i="18"/>
  <c r="AA27" i="18"/>
  <c r="AA26" i="18"/>
  <c r="AA25" i="18"/>
  <c r="AA24" i="18"/>
  <c r="AA23" i="18"/>
  <c r="AA22" i="18"/>
  <c r="AA21" i="18"/>
  <c r="AA20" i="18"/>
  <c r="AA19" i="18"/>
  <c r="AA18" i="18"/>
  <c r="AA17" i="18"/>
  <c r="AA16" i="18"/>
  <c r="AA15" i="18"/>
  <c r="AA14" i="18"/>
  <c r="AA13" i="18"/>
  <c r="AA12" i="18"/>
  <c r="AA166" i="18"/>
  <c r="AA162" i="18"/>
  <c r="AA158" i="18"/>
  <c r="AA145" i="18"/>
  <c r="AA141" i="18"/>
  <c r="AA137" i="18"/>
  <c r="AA133" i="18"/>
  <c r="AA129" i="18"/>
  <c r="AA125" i="18"/>
  <c r="AA121" i="18"/>
  <c r="AA117" i="18"/>
  <c r="AA113" i="18"/>
  <c r="AA109" i="18"/>
  <c r="AA105" i="18"/>
  <c r="AA101" i="18"/>
  <c r="AA97" i="18"/>
  <c r="AA93" i="18"/>
  <c r="AA89" i="18"/>
  <c r="AA85" i="18"/>
  <c r="AA81" i="18"/>
  <c r="AA77" i="18"/>
  <c r="CR73" i="18"/>
  <c r="CR72" i="18"/>
  <c r="CR71" i="18"/>
  <c r="CR70" i="18"/>
  <c r="CR69" i="18"/>
  <c r="CR68" i="18"/>
  <c r="CR67" i="18"/>
  <c r="CR66" i="18"/>
  <c r="CR65" i="18"/>
  <c r="CR64" i="18"/>
  <c r="CR63" i="18"/>
  <c r="CR62" i="18"/>
  <c r="CR61" i="18"/>
  <c r="CR60" i="18"/>
  <c r="CR59" i="18"/>
  <c r="CR58" i="18"/>
  <c r="CR57" i="18"/>
  <c r="CR56" i="18"/>
  <c r="CR55" i="18"/>
  <c r="CR54" i="18"/>
  <c r="CR53" i="18"/>
  <c r="CR52" i="18"/>
  <c r="CR51" i="18"/>
  <c r="CR50" i="18"/>
  <c r="CR49" i="18"/>
  <c r="CR48" i="18"/>
  <c r="CR47" i="18"/>
  <c r="CR46" i="18"/>
  <c r="CR45" i="18"/>
  <c r="CR44" i="18"/>
  <c r="CR43" i="18"/>
  <c r="CR42" i="18"/>
  <c r="CR41" i="18"/>
  <c r="CR40" i="18"/>
  <c r="CR39" i="18"/>
  <c r="CR38" i="18"/>
  <c r="CR37" i="18"/>
  <c r="CR36" i="18"/>
  <c r="CR35" i="18"/>
  <c r="CR34" i="18"/>
  <c r="CR33" i="18"/>
  <c r="CR32" i="18"/>
  <c r="CR31" i="18"/>
  <c r="CR30" i="18"/>
  <c r="CR29" i="18"/>
  <c r="CR28" i="18"/>
  <c r="CR27" i="18"/>
  <c r="CR26" i="18"/>
  <c r="CR25" i="18"/>
  <c r="CR24" i="18"/>
  <c r="CR23" i="18"/>
  <c r="CR22" i="18"/>
  <c r="CR21" i="18"/>
  <c r="CR20" i="18"/>
  <c r="CR19" i="18"/>
  <c r="CR18" i="18"/>
  <c r="CR17" i="18"/>
  <c r="CR16" i="18"/>
  <c r="CR15" i="18"/>
  <c r="CR14" i="18"/>
  <c r="CR13" i="18"/>
  <c r="CR12" i="18"/>
  <c r="CR11" i="18"/>
  <c r="AA165" i="18"/>
  <c r="AA148" i="18"/>
  <c r="AA140" i="18"/>
  <c r="AA132" i="18"/>
  <c r="AA124" i="18"/>
  <c r="AA116" i="18"/>
  <c r="AA108" i="18"/>
  <c r="AA100" i="18"/>
  <c r="AA92" i="18"/>
  <c r="AA84" i="18"/>
  <c r="AA76" i="18"/>
  <c r="BU72" i="18"/>
  <c r="BU70" i="18"/>
  <c r="BU68" i="18"/>
  <c r="BU66" i="18"/>
  <c r="BU64" i="18"/>
  <c r="BU62" i="18"/>
  <c r="BU60" i="18"/>
  <c r="BU58" i="18"/>
  <c r="BU56" i="18"/>
  <c r="BU54" i="18"/>
  <c r="BU52" i="18"/>
  <c r="BU50" i="18"/>
  <c r="BU48" i="18"/>
  <c r="BU46" i="18"/>
  <c r="BU44" i="18"/>
  <c r="BU42" i="18"/>
  <c r="BU40" i="18"/>
  <c r="BU38" i="18"/>
  <c r="BU36" i="18"/>
  <c r="BU34" i="18"/>
  <c r="BU32" i="18"/>
  <c r="BU30" i="18"/>
  <c r="BU28" i="18"/>
  <c r="BU26" i="18"/>
  <c r="BU24" i="18"/>
  <c r="BU22" i="18"/>
  <c r="BU20" i="18"/>
  <c r="BU18" i="18"/>
  <c r="BU16" i="18"/>
  <c r="BU14" i="18"/>
  <c r="BU12" i="18"/>
  <c r="AA11" i="18"/>
  <c r="AA10" i="18"/>
  <c r="AA9" i="18"/>
  <c r="AA8" i="18"/>
  <c r="AA7" i="18"/>
  <c r="AA164" i="18"/>
  <c r="AA147" i="18"/>
  <c r="AA139" i="18"/>
  <c r="AA131" i="18"/>
  <c r="AA123" i="18"/>
  <c r="AA115" i="18"/>
  <c r="AA107" i="18"/>
  <c r="AA99" i="18"/>
  <c r="AA91" i="18"/>
  <c r="AA83" i="18"/>
  <c r="AA75" i="18"/>
  <c r="AX72" i="18"/>
  <c r="AX70" i="18"/>
  <c r="AX68" i="18"/>
  <c r="AX66" i="18"/>
  <c r="AX64" i="18"/>
  <c r="AX62" i="18"/>
  <c r="AX60" i="18"/>
  <c r="AX58" i="18"/>
  <c r="AX56" i="18"/>
  <c r="AX54" i="18"/>
  <c r="AX52" i="18"/>
  <c r="AX50" i="18"/>
  <c r="AX48" i="18"/>
  <c r="AX46" i="18"/>
  <c r="AX44" i="18"/>
  <c r="AX42" i="18"/>
  <c r="AX40" i="18"/>
  <c r="AX38" i="18"/>
  <c r="AX36" i="18"/>
  <c r="AX34" i="18"/>
  <c r="AX32" i="18"/>
  <c r="AX30" i="18"/>
  <c r="AX28" i="18"/>
  <c r="AX26" i="18"/>
  <c r="AX24" i="18"/>
  <c r="AX22" i="18"/>
  <c r="AX20" i="18"/>
  <c r="AX18" i="18"/>
  <c r="AX16" i="18"/>
  <c r="AX14" i="18"/>
  <c r="AX12" i="18"/>
  <c r="CR10" i="18"/>
  <c r="CR9" i="18"/>
  <c r="CR8" i="18"/>
  <c r="CR7" i="18"/>
  <c r="AA161" i="18"/>
  <c r="AA144" i="18"/>
  <c r="AA136" i="18"/>
  <c r="AA128" i="18"/>
  <c r="AA120" i="18"/>
  <c r="AA112" i="18"/>
  <c r="AA104" i="18"/>
  <c r="AA96" i="18"/>
  <c r="AA88" i="18"/>
  <c r="AA80" i="18"/>
  <c r="BU73" i="18"/>
  <c r="BU71" i="18"/>
  <c r="BU69" i="18"/>
  <c r="BU67" i="18"/>
  <c r="BU65" i="18"/>
  <c r="BU63" i="18"/>
  <c r="BU61" i="18"/>
  <c r="BU59" i="18"/>
  <c r="BU57" i="18"/>
  <c r="BU55" i="18"/>
  <c r="BU53" i="18"/>
  <c r="BU51" i="18"/>
  <c r="BU49" i="18"/>
  <c r="BU47" i="18"/>
  <c r="BU45" i="18"/>
  <c r="BU43" i="18"/>
  <c r="BU41" i="18"/>
  <c r="BU39" i="18"/>
  <c r="BU37" i="18"/>
  <c r="BU35" i="18"/>
  <c r="BU33" i="18"/>
  <c r="BU31" i="18"/>
  <c r="BU29" i="18"/>
  <c r="BU27" i="18"/>
  <c r="BU25" i="18"/>
  <c r="BU23" i="18"/>
  <c r="BU21" i="18"/>
  <c r="BU19" i="18"/>
  <c r="BU17" i="18"/>
  <c r="BU15" i="18"/>
  <c r="BU13" i="18"/>
  <c r="BU11" i="18"/>
  <c r="BU10" i="18"/>
  <c r="BU9" i="18"/>
  <c r="BU8" i="18"/>
  <c r="BU7" i="18"/>
  <c r="AA160" i="18"/>
  <c r="AA119" i="18"/>
  <c r="AA87" i="18"/>
  <c r="AX69" i="18"/>
  <c r="AX61" i="18"/>
  <c r="AX53" i="18"/>
  <c r="AX45" i="18"/>
  <c r="AX37" i="18"/>
  <c r="AX29" i="18"/>
  <c r="AX21" i="18"/>
  <c r="AX13" i="18"/>
  <c r="AX8" i="18"/>
  <c r="AA95" i="18"/>
  <c r="AX47" i="18"/>
  <c r="AA143" i="18"/>
  <c r="AA111" i="18"/>
  <c r="AA79" i="18"/>
  <c r="AX67" i="18"/>
  <c r="AX59" i="18"/>
  <c r="AX51" i="18"/>
  <c r="AX43" i="18"/>
  <c r="AX35" i="18"/>
  <c r="AX27" i="18"/>
  <c r="AX19" i="18"/>
  <c r="AX11" i="18"/>
  <c r="AX7" i="18"/>
  <c r="AA127" i="18"/>
  <c r="AX63" i="18"/>
  <c r="AX55" i="18"/>
  <c r="AX9" i="18"/>
  <c r="AA135" i="18"/>
  <c r="AA103" i="18"/>
  <c r="AX73" i="18"/>
  <c r="AX65" i="18"/>
  <c r="AX57" i="18"/>
  <c r="AX49" i="18"/>
  <c r="AX41" i="18"/>
  <c r="AX33" i="18"/>
  <c r="AX25" i="18"/>
  <c r="AX17" i="18"/>
  <c r="AX10" i="18"/>
  <c r="AX71" i="18"/>
  <c r="AX39" i="18"/>
  <c r="AX31" i="18"/>
  <c r="AX23" i="18"/>
  <c r="AX15" i="18"/>
  <c r="R148" i="28"/>
  <c r="Y148" i="30" s="1"/>
  <c r="E190" i="29"/>
  <c r="I190" i="29" s="1"/>
  <c r="E90" i="28"/>
  <c r="CY15" i="18"/>
  <c r="E90" i="29"/>
  <c r="I90" i="29" s="1"/>
  <c r="CY135" i="18"/>
  <c r="CY63" i="18"/>
  <c r="CY33" i="18"/>
  <c r="CY69" i="18"/>
  <c r="P148" i="28"/>
  <c r="P148" i="13" s="1"/>
  <c r="L146" i="28"/>
  <c r="E50" i="29"/>
  <c r="I50" i="29" s="1"/>
  <c r="E50" i="28"/>
  <c r="I140" i="28"/>
  <c r="B197" i="28"/>
  <c r="M197" i="28"/>
  <c r="M197" i="13" s="1"/>
  <c r="S149" i="28"/>
  <c r="C146" i="29"/>
  <c r="G96" i="29"/>
  <c r="R147" i="28"/>
  <c r="CY87" i="18"/>
  <c r="CY123" i="18"/>
  <c r="O197" i="28"/>
  <c r="O197" i="13" s="1"/>
  <c r="C146" i="28"/>
  <c r="C146" i="13" s="1"/>
  <c r="C148" i="28"/>
  <c r="E98" i="13"/>
  <c r="M100" i="29"/>
  <c r="M148" i="28"/>
  <c r="M148" i="13" s="1"/>
  <c r="R149" i="28"/>
  <c r="CY21" i="18"/>
  <c r="CY57" i="18"/>
  <c r="M149" i="28"/>
  <c r="M149" i="13" s="1"/>
  <c r="R146" i="28"/>
  <c r="P146" i="28"/>
  <c r="C147" i="29"/>
  <c r="G97" i="29"/>
  <c r="B199" i="29"/>
  <c r="B199" i="13" s="1"/>
  <c r="CY75" i="18"/>
  <c r="CY111" i="18"/>
  <c r="CY147" i="18"/>
  <c r="P197" i="28"/>
  <c r="P197" i="13" s="1"/>
  <c r="S148" i="28"/>
  <c r="L149" i="28"/>
  <c r="L149" i="13" s="1"/>
  <c r="B148" i="28"/>
  <c r="B148" i="13" s="1"/>
  <c r="S147" i="28"/>
  <c r="H39" i="28"/>
  <c r="H49" i="28" s="1"/>
  <c r="E35" i="27"/>
  <c r="P199" i="28"/>
  <c r="P199" i="13" s="1"/>
  <c r="O149" i="28"/>
  <c r="O149" i="13" s="1"/>
  <c r="U39" i="28"/>
  <c r="G98" i="29"/>
  <c r="CY39" i="18"/>
  <c r="CY9" i="18"/>
  <c r="I170" i="28"/>
  <c r="I110" i="28"/>
  <c r="O148" i="28"/>
  <c r="O148" i="13" s="1"/>
  <c r="H30" i="28"/>
  <c r="E149" i="13"/>
  <c r="G149" i="29"/>
  <c r="C199" i="29"/>
  <c r="U37" i="28"/>
  <c r="B609" i="25"/>
  <c r="B613" i="26"/>
  <c r="C617" i="24"/>
  <c r="B609" i="26"/>
  <c r="C422" i="27"/>
  <c r="B453" i="24"/>
  <c r="B457" i="26"/>
  <c r="C457" i="25"/>
  <c r="B453" i="26"/>
  <c r="B301" i="24"/>
  <c r="B305" i="25"/>
  <c r="C27" i="27"/>
  <c r="DI64" i="18"/>
  <c r="DI112" i="18"/>
  <c r="DI135" i="18"/>
  <c r="I190" i="28"/>
  <c r="I180" i="28"/>
  <c r="I130" i="28"/>
  <c r="CY165" i="18"/>
  <c r="CY163" i="18"/>
  <c r="CY161" i="18"/>
  <c r="CY159" i="18"/>
  <c r="CY148" i="18"/>
  <c r="CY146" i="18"/>
  <c r="CY144" i="18"/>
  <c r="CY142" i="18"/>
  <c r="CY140" i="18"/>
  <c r="CY138" i="18"/>
  <c r="CY136" i="18"/>
  <c r="CY134" i="18"/>
  <c r="CY132" i="18"/>
  <c r="CY130" i="18"/>
  <c r="CY128" i="18"/>
  <c r="CY126" i="18"/>
  <c r="CY124" i="18"/>
  <c r="CY120" i="18"/>
  <c r="CY116" i="18"/>
  <c r="CY114" i="18"/>
  <c r="CY112" i="18"/>
  <c r="CY110" i="18"/>
  <c r="CY108" i="18"/>
  <c r="CY104" i="18"/>
  <c r="CY102" i="18"/>
  <c r="CY100" i="18"/>
  <c r="CY98" i="18"/>
  <c r="CY96" i="18"/>
  <c r="CY92" i="18"/>
  <c r="CY90" i="18"/>
  <c r="CY88" i="18"/>
  <c r="CY86" i="18"/>
  <c r="CY84" i="18"/>
  <c r="CY82" i="18"/>
  <c r="CY80" i="18"/>
  <c r="CY78" i="18"/>
  <c r="CY74" i="18"/>
  <c r="CY66" i="18"/>
  <c r="CY62" i="18"/>
  <c r="CY58" i="18"/>
  <c r="CY54" i="18"/>
  <c r="CY50" i="18"/>
  <c r="CY46" i="18"/>
  <c r="CY42" i="18"/>
  <c r="CY38" i="18"/>
  <c r="CY34" i="18"/>
  <c r="CY30" i="18"/>
  <c r="CY26" i="18"/>
  <c r="CY22" i="18"/>
  <c r="CY18" i="18"/>
  <c r="CY14" i="18"/>
  <c r="CY10" i="18"/>
  <c r="CY7" i="18"/>
  <c r="CY19" i="18"/>
  <c r="CY31" i="18"/>
  <c r="CY43" i="18"/>
  <c r="CY55" i="18"/>
  <c r="CY67" i="18"/>
  <c r="CY79" i="18"/>
  <c r="CY91" i="18"/>
  <c r="CY115" i="18"/>
  <c r="CY127" i="18"/>
  <c r="CY139" i="18"/>
  <c r="CY160" i="18"/>
  <c r="CY17" i="18"/>
  <c r="CY29" i="18"/>
  <c r="CY41" i="18"/>
  <c r="CY53" i="18"/>
  <c r="CY65" i="18"/>
  <c r="CY137" i="18"/>
  <c r="CY13" i="18"/>
  <c r="CY25" i="18"/>
  <c r="CY37" i="18"/>
  <c r="CY49" i="18"/>
  <c r="CY61" i="18"/>
  <c r="CY133" i="18"/>
  <c r="CY11" i="18"/>
  <c r="CY23" i="18"/>
  <c r="CY35" i="18"/>
  <c r="CY47" i="18"/>
  <c r="CY59" i="18"/>
  <c r="CY71" i="18"/>
  <c r="CY95" i="18"/>
  <c r="CY107" i="18"/>
  <c r="CY119" i="18"/>
  <c r="CY131" i="18"/>
  <c r="CY143" i="18"/>
  <c r="U26" i="29"/>
  <c r="U26" i="13" s="1"/>
  <c r="C110" i="27"/>
  <c r="C148" i="24"/>
  <c r="C304" i="24" s="1"/>
  <c r="B109" i="26"/>
  <c r="B148" i="26" s="1"/>
  <c r="B304" i="26" s="1"/>
  <c r="L100" i="28"/>
  <c r="DI140" i="18"/>
  <c r="C31" i="27"/>
  <c r="C227" i="27"/>
  <c r="C383" i="27"/>
  <c r="C539" i="27"/>
  <c r="C184" i="27"/>
  <c r="B340" i="27"/>
  <c r="B496" i="27"/>
  <c r="B110" i="27"/>
  <c r="B87" i="25"/>
  <c r="B126" i="25" s="1"/>
  <c r="B165" i="25" s="1"/>
  <c r="C126" i="26"/>
  <c r="C282" i="26" s="1"/>
  <c r="C283" i="26"/>
  <c r="E140" i="29"/>
  <c r="I140" i="29" s="1"/>
  <c r="I130" i="29"/>
  <c r="DD135" i="18"/>
  <c r="B266" i="27"/>
  <c r="B422" i="27"/>
  <c r="B578" i="27"/>
  <c r="C340" i="27"/>
  <c r="C496" i="27"/>
  <c r="C87" i="25"/>
  <c r="C126" i="25" s="1"/>
  <c r="C165" i="25" s="1"/>
  <c r="C109" i="25"/>
  <c r="C148" i="25" s="1"/>
  <c r="C187" i="25" s="1"/>
  <c r="C226" i="25" s="1"/>
  <c r="C265" i="25" s="1"/>
  <c r="B461" i="26"/>
  <c r="I120" i="29"/>
  <c r="I80" i="28"/>
  <c r="C301" i="25"/>
  <c r="B71" i="27"/>
  <c r="C223" i="27"/>
  <c r="C71" i="27"/>
  <c r="C188" i="27"/>
  <c r="C106" i="27"/>
  <c r="C439" i="24"/>
  <c r="B144" i="25"/>
  <c r="B300" i="25" s="1"/>
  <c r="B184" i="27"/>
  <c r="R100" i="28"/>
  <c r="B31" i="27"/>
  <c r="B617" i="5"/>
  <c r="C262" i="27"/>
  <c r="C418" i="27"/>
  <c r="C574" i="27"/>
  <c r="C297" i="24"/>
  <c r="B383" i="27"/>
  <c r="C148" i="29"/>
  <c r="E148" i="29" s="1"/>
  <c r="H28" i="29"/>
  <c r="U28" i="29"/>
  <c r="U28" i="13" s="1"/>
  <c r="B100" i="29"/>
  <c r="I170" i="29"/>
  <c r="DI95" i="18"/>
  <c r="DI129" i="18"/>
  <c r="DI166" i="18"/>
  <c r="DI8" i="18"/>
  <c r="DI76" i="18"/>
  <c r="DI80" i="18"/>
  <c r="DI98" i="18"/>
  <c r="DI87" i="18"/>
  <c r="DI109" i="18"/>
  <c r="DI121" i="18"/>
  <c r="DI133" i="18"/>
  <c r="DI158" i="18"/>
  <c r="DI164" i="18"/>
  <c r="DD107" i="18"/>
  <c r="DD115" i="18"/>
  <c r="DD119" i="18"/>
  <c r="DD123" i="18"/>
  <c r="DD127" i="18"/>
  <c r="DD96" i="18"/>
  <c r="DD142" i="18"/>
  <c r="DD159" i="18"/>
  <c r="DD161" i="18"/>
  <c r="D367" i="5"/>
  <c r="F367" i="5" s="1"/>
  <c r="DD103" i="18"/>
  <c r="DI127" i="18"/>
  <c r="DI124" i="18"/>
  <c r="DI92" i="18"/>
  <c r="DI132" i="18"/>
  <c r="DI105" i="18"/>
  <c r="DD7" i="18"/>
  <c r="I120" i="28"/>
  <c r="DD50" i="18"/>
  <c r="CY45" i="18"/>
  <c r="CY51" i="18"/>
  <c r="D211" i="26"/>
  <c r="F211" i="26" s="1"/>
  <c r="DI10" i="18"/>
  <c r="DI12" i="18"/>
  <c r="DI14" i="18"/>
  <c r="DI16" i="18"/>
  <c r="DI18" i="18"/>
  <c r="DD19" i="18"/>
  <c r="DI20" i="18"/>
  <c r="DI22" i="18"/>
  <c r="DI24" i="18"/>
  <c r="DI26" i="18"/>
  <c r="DI28" i="18"/>
  <c r="DD29" i="18"/>
  <c r="DI30" i="18"/>
  <c r="DI32" i="18"/>
  <c r="DI48" i="18"/>
  <c r="DI54" i="18"/>
  <c r="DI89" i="18"/>
  <c r="DI120" i="18"/>
  <c r="DD134" i="18"/>
  <c r="D523" i="25"/>
  <c r="F523" i="25" s="1"/>
  <c r="D367" i="24"/>
  <c r="D406" i="26"/>
  <c r="F406" i="26" s="1"/>
  <c r="D211" i="5"/>
  <c r="D523" i="5"/>
  <c r="F328" i="25"/>
  <c r="DI161" i="18"/>
  <c r="DI165" i="18"/>
  <c r="D367" i="26"/>
  <c r="F367" i="26" s="1"/>
  <c r="D406" i="24"/>
  <c r="D211" i="25"/>
  <c r="F211" i="25" s="1"/>
  <c r="DD44" i="18"/>
  <c r="DI137" i="18"/>
  <c r="DI148" i="18"/>
  <c r="D328" i="24"/>
  <c r="D250" i="24"/>
  <c r="F250" i="24" s="1"/>
  <c r="I70" i="29"/>
  <c r="DD46" i="18"/>
  <c r="DI104" i="18"/>
  <c r="DI128" i="18"/>
  <c r="DI130" i="18"/>
  <c r="D523" i="26"/>
  <c r="F523" i="26" s="1"/>
  <c r="D328" i="26"/>
  <c r="D406" i="25"/>
  <c r="D445" i="25" s="1"/>
  <c r="F445" i="25" s="1"/>
  <c r="F250" i="5"/>
  <c r="D250" i="26"/>
  <c r="F250" i="26" s="1"/>
  <c r="H20" i="29"/>
  <c r="H26" i="29"/>
  <c r="C105" i="26"/>
  <c r="C144" i="26" s="1"/>
  <c r="C183" i="26" s="1"/>
  <c r="C222" i="26" s="1"/>
  <c r="C261" i="26" s="1"/>
  <c r="P100" i="29"/>
  <c r="L147" i="28"/>
  <c r="L147" i="13" s="1"/>
  <c r="B109" i="25"/>
  <c r="B148" i="25" s="1"/>
  <c r="B304" i="25" s="1"/>
  <c r="B109" i="24"/>
  <c r="B148" i="24" s="1"/>
  <c r="P100" i="28"/>
  <c r="H20" i="28"/>
  <c r="I20" i="29"/>
  <c r="V27" i="29"/>
  <c r="V27" i="13" s="1"/>
  <c r="V29" i="29"/>
  <c r="B539" i="27"/>
  <c r="C617" i="5"/>
  <c r="B609" i="24"/>
  <c r="B379" i="27"/>
  <c r="B461" i="5"/>
  <c r="B461" i="24"/>
  <c r="C461" i="5"/>
  <c r="B305" i="26"/>
  <c r="B297" i="26"/>
  <c r="B227" i="27"/>
  <c r="B305" i="5"/>
  <c r="C305" i="5"/>
  <c r="C301" i="24"/>
  <c r="B27" i="27"/>
  <c r="CY27" i="18"/>
  <c r="B283" i="26"/>
  <c r="DD112" i="18"/>
  <c r="DD131" i="18"/>
  <c r="DD139" i="18"/>
  <c r="DD25" i="18"/>
  <c r="DD87" i="18"/>
  <c r="DD91" i="18"/>
  <c r="DD95" i="18"/>
  <c r="DD124" i="18"/>
  <c r="DD128" i="18"/>
  <c r="DD143" i="18"/>
  <c r="DD147" i="18"/>
  <c r="DD160" i="18"/>
  <c r="DD164" i="18"/>
  <c r="DD49" i="18"/>
  <c r="DD51" i="18"/>
  <c r="DD53" i="18"/>
  <c r="DD55" i="18"/>
  <c r="DD57" i="18"/>
  <c r="DD59" i="18"/>
  <c r="DD61" i="18"/>
  <c r="DD63" i="18"/>
  <c r="DD65" i="18"/>
  <c r="DD67" i="18"/>
  <c r="DD69" i="18"/>
  <c r="DD71" i="18"/>
  <c r="DD73" i="18"/>
  <c r="DD75" i="18"/>
  <c r="DD77" i="18"/>
  <c r="DD79" i="18"/>
  <c r="DD81" i="18"/>
  <c r="DD83" i="18"/>
  <c r="DD85" i="18"/>
  <c r="DD99" i="18"/>
  <c r="DD111" i="18"/>
  <c r="DI91" i="18"/>
  <c r="DI96" i="18"/>
  <c r="DI100" i="18"/>
  <c r="DI113" i="18"/>
  <c r="DI117" i="18"/>
  <c r="DI141" i="18"/>
  <c r="DI145" i="18"/>
  <c r="DI7" i="18"/>
  <c r="DI13" i="18"/>
  <c r="DI15" i="18"/>
  <c r="DI19" i="18"/>
  <c r="DI88" i="18"/>
  <c r="DI90" i="18"/>
  <c r="DI93" i="18"/>
  <c r="DI108" i="18"/>
  <c r="DI125" i="18"/>
  <c r="DI136" i="18"/>
  <c r="DI162" i="18"/>
  <c r="DI97" i="18"/>
  <c r="DI99" i="18"/>
  <c r="DI101" i="18"/>
  <c r="DI116" i="18"/>
  <c r="DI131" i="18"/>
  <c r="DI144" i="18"/>
  <c r="DI34" i="18"/>
  <c r="DI36" i="18"/>
  <c r="DI38" i="18"/>
  <c r="DI40" i="18"/>
  <c r="DI42" i="18"/>
  <c r="DI44" i="18"/>
  <c r="DI46" i="18"/>
  <c r="DI50" i="18"/>
  <c r="DI56" i="18"/>
  <c r="DI58" i="18"/>
  <c r="DI60" i="18"/>
  <c r="DI62" i="18"/>
  <c r="DI66" i="18"/>
  <c r="DI68" i="18"/>
  <c r="DI70" i="18"/>
  <c r="DI72" i="18"/>
  <c r="DI74" i="18"/>
  <c r="DI78" i="18"/>
  <c r="DI82" i="18"/>
  <c r="DI84" i="18"/>
  <c r="DI86" i="18"/>
  <c r="DI102" i="18"/>
  <c r="DI107" i="18"/>
  <c r="DI110" i="18"/>
  <c r="DI115" i="18"/>
  <c r="DI118" i="18"/>
  <c r="DI123" i="18"/>
  <c r="DI126" i="18"/>
  <c r="DI138" i="18"/>
  <c r="DI143" i="18"/>
  <c r="DI146" i="18"/>
  <c r="DI160" i="18"/>
  <c r="DI163" i="18"/>
  <c r="DI9" i="18"/>
  <c r="DI11" i="18"/>
  <c r="DI17" i="18"/>
  <c r="DI21" i="18"/>
  <c r="DI23" i="18"/>
  <c r="DI25" i="18"/>
  <c r="DI27" i="18"/>
  <c r="DI29" i="18"/>
  <c r="DG167" i="18"/>
  <c r="D517" i="26" s="1"/>
  <c r="F517" i="26" s="1"/>
  <c r="DI31" i="18"/>
  <c r="DI33" i="18"/>
  <c r="DI35" i="18"/>
  <c r="DI37" i="18"/>
  <c r="DI39" i="18"/>
  <c r="DI41" i="18"/>
  <c r="DI43" i="18"/>
  <c r="DI53" i="18"/>
  <c r="DI55" i="18"/>
  <c r="DI57" i="18"/>
  <c r="DI59" i="18"/>
  <c r="DI61" i="18"/>
  <c r="DI63" i="18"/>
  <c r="DI65" i="18"/>
  <c r="DI67" i="18"/>
  <c r="DI69" i="18"/>
  <c r="DI71" i="18"/>
  <c r="DI73" i="18"/>
  <c r="DI75" i="18"/>
  <c r="DI77" i="18"/>
  <c r="DI79" i="18"/>
  <c r="DI81" i="18"/>
  <c r="DI83" i="18"/>
  <c r="DI85" i="18"/>
  <c r="DI94" i="18"/>
  <c r="DI103" i="18"/>
  <c r="DI106" i="18"/>
  <c r="DI111" i="18"/>
  <c r="DI114" i="18"/>
  <c r="DI119" i="18"/>
  <c r="DI122" i="18"/>
  <c r="DI134" i="18"/>
  <c r="DI139" i="18"/>
  <c r="DI142" i="18"/>
  <c r="DI147" i="18"/>
  <c r="DI159" i="18"/>
  <c r="DD90" i="18"/>
  <c r="DD102" i="18"/>
  <c r="DD114" i="18"/>
  <c r="DD122" i="18"/>
  <c r="DD126" i="18"/>
  <c r="DD9" i="18"/>
  <c r="DD11" i="18"/>
  <c r="DD13" i="18"/>
  <c r="DD15" i="18"/>
  <c r="DD17" i="18"/>
  <c r="DD21" i="18"/>
  <c r="DD23" i="18"/>
  <c r="DD27" i="18"/>
  <c r="DC167" i="18"/>
  <c r="D400" i="26" s="1"/>
  <c r="F400" i="26" s="1"/>
  <c r="DD88" i="18"/>
  <c r="DD92" i="18"/>
  <c r="DD100" i="18"/>
  <c r="DD104" i="18"/>
  <c r="DD108" i="18"/>
  <c r="DD116" i="18"/>
  <c r="DD120" i="18"/>
  <c r="DD132" i="18"/>
  <c r="DD136" i="18"/>
  <c r="DD140" i="18"/>
  <c r="DD144" i="18"/>
  <c r="DD148" i="18"/>
  <c r="DD165" i="18"/>
  <c r="B439" i="26"/>
  <c r="DD48" i="18"/>
  <c r="DD86" i="18"/>
  <c r="DD94" i="18"/>
  <c r="DD98" i="18"/>
  <c r="DD106" i="18"/>
  <c r="DD110" i="18"/>
  <c r="DD118" i="18"/>
  <c r="DD130" i="18"/>
  <c r="DD138" i="18"/>
  <c r="DD146" i="18"/>
  <c r="DD163" i="18"/>
  <c r="DD89" i="18"/>
  <c r="DD93" i="18"/>
  <c r="DD97" i="18"/>
  <c r="DD101" i="18"/>
  <c r="DD105" i="18"/>
  <c r="DD109" i="18"/>
  <c r="DD113" i="18"/>
  <c r="DD117" i="18"/>
  <c r="DD121" i="18"/>
  <c r="DD125" i="18"/>
  <c r="DD129" i="18"/>
  <c r="DD133" i="18"/>
  <c r="DD137" i="18"/>
  <c r="DD141" i="18"/>
  <c r="DD145" i="18"/>
  <c r="DD158" i="18"/>
  <c r="DD162" i="18"/>
  <c r="DD166" i="18"/>
  <c r="DD31" i="18"/>
  <c r="DD33" i="18"/>
  <c r="DD35" i="18"/>
  <c r="DD37" i="18"/>
  <c r="DD39" i="18"/>
  <c r="DD41" i="18"/>
  <c r="DD43" i="18"/>
  <c r="DD45" i="18"/>
  <c r="DD8" i="18"/>
  <c r="DD10" i="18"/>
  <c r="DD12" i="18"/>
  <c r="DD14" i="18"/>
  <c r="DD16" i="18"/>
  <c r="DD18" i="18"/>
  <c r="DD20" i="18"/>
  <c r="DD22" i="18"/>
  <c r="DD24" i="18"/>
  <c r="DD26" i="18"/>
  <c r="DD28" i="18"/>
  <c r="DD47" i="18"/>
  <c r="DD52" i="18"/>
  <c r="DD54" i="18"/>
  <c r="DD56" i="18"/>
  <c r="DD58" i="18"/>
  <c r="DD60" i="18"/>
  <c r="DD62" i="18"/>
  <c r="DD64" i="18"/>
  <c r="DD66" i="18"/>
  <c r="DD68" i="18"/>
  <c r="DD70" i="18"/>
  <c r="DD72" i="18"/>
  <c r="DD74" i="18"/>
  <c r="DD76" i="18"/>
  <c r="DD78" i="18"/>
  <c r="DD80" i="18"/>
  <c r="DD82" i="18"/>
  <c r="DD84" i="18"/>
  <c r="DD30" i="18"/>
  <c r="DD32" i="18"/>
  <c r="DD34" i="18"/>
  <c r="DD36" i="18"/>
  <c r="DD38" i="18"/>
  <c r="DD40" i="18"/>
  <c r="DD42" i="18"/>
  <c r="C439" i="25"/>
  <c r="CX167" i="18"/>
  <c r="D244" i="26" s="1"/>
  <c r="F244" i="26" s="1"/>
  <c r="CY99" i="18"/>
  <c r="CY103" i="18"/>
  <c r="B283" i="24"/>
  <c r="CY83" i="18"/>
  <c r="CY122" i="18"/>
  <c r="CY106" i="18"/>
  <c r="B70" i="5"/>
  <c r="B70" i="27" s="1"/>
  <c r="B20" i="25"/>
  <c r="B22" i="25" s="1"/>
  <c r="C70" i="5"/>
  <c r="C70" i="27" s="1"/>
  <c r="U20" i="29"/>
  <c r="H37" i="28"/>
  <c r="H47" i="28" s="1"/>
  <c r="L100" i="29"/>
  <c r="R196" i="29"/>
  <c r="R200" i="29" s="1"/>
  <c r="R150" i="29"/>
  <c r="P146" i="29"/>
  <c r="S196" i="29"/>
  <c r="S200" i="29" s="1"/>
  <c r="S150" i="29"/>
  <c r="B147" i="29"/>
  <c r="B197" i="29" s="1"/>
  <c r="H29" i="29"/>
  <c r="U29" i="29"/>
  <c r="O146" i="29"/>
  <c r="O100" i="29"/>
  <c r="L146" i="29"/>
  <c r="B196" i="29"/>
  <c r="S100" i="29"/>
  <c r="H27" i="29"/>
  <c r="U27" i="29"/>
  <c r="U27" i="13" s="1"/>
  <c r="C100" i="29"/>
  <c r="I160" i="29"/>
  <c r="D484" i="5"/>
  <c r="V20" i="29"/>
  <c r="I26" i="29"/>
  <c r="V26" i="29"/>
  <c r="I180" i="29"/>
  <c r="D562" i="5"/>
  <c r="M196" i="29"/>
  <c r="M200" i="29" s="1"/>
  <c r="M150" i="29"/>
  <c r="I28" i="29"/>
  <c r="V28" i="29"/>
  <c r="O146" i="28"/>
  <c r="O146" i="13" s="1"/>
  <c r="O100" i="28"/>
  <c r="U36" i="28"/>
  <c r="U30" i="28"/>
  <c r="H36" i="28"/>
  <c r="H46" i="28" s="1"/>
  <c r="V28" i="28"/>
  <c r="I28" i="28"/>
  <c r="U38" i="28"/>
  <c r="H38" i="28"/>
  <c r="H48" i="28" s="1"/>
  <c r="B146" i="28"/>
  <c r="B146" i="13" s="1"/>
  <c r="B100" i="28"/>
  <c r="I37" i="28"/>
  <c r="V37" i="28"/>
  <c r="C100" i="28"/>
  <c r="M146" i="28"/>
  <c r="M146" i="13" s="1"/>
  <c r="M100" i="28"/>
  <c r="C147" i="28"/>
  <c r="S146" i="28"/>
  <c r="S100" i="28"/>
  <c r="V26" i="28"/>
  <c r="V20" i="28"/>
  <c r="I26" i="28"/>
  <c r="I20" i="28"/>
  <c r="V29" i="28"/>
  <c r="V29" i="13" s="1"/>
  <c r="I29" i="28"/>
  <c r="C105" i="25"/>
  <c r="C144" i="25" s="1"/>
  <c r="B67" i="27"/>
  <c r="C67" i="27"/>
  <c r="B105" i="24"/>
  <c r="B144" i="24" s="1"/>
  <c r="B300" i="24" s="1"/>
  <c r="C631" i="24"/>
  <c r="C20" i="24"/>
  <c r="C22" i="24" s="1"/>
  <c r="B20" i="24"/>
  <c r="B22" i="24" s="1"/>
  <c r="B631" i="24"/>
  <c r="C609" i="26"/>
  <c r="B617" i="26"/>
  <c r="C617" i="26"/>
  <c r="C297" i="26"/>
  <c r="C74" i="26"/>
  <c r="B87" i="26"/>
  <c r="B98" i="26" s="1"/>
  <c r="B100" i="26" s="1"/>
  <c r="C35" i="26"/>
  <c r="C101" i="26"/>
  <c r="C140" i="26" s="1"/>
  <c r="C109" i="26"/>
  <c r="C148" i="26" s="1"/>
  <c r="C304" i="26" s="1"/>
  <c r="C59" i="26"/>
  <c r="C61" i="26" s="1"/>
  <c r="B285" i="26"/>
  <c r="B168" i="26"/>
  <c r="B207" i="26" s="1"/>
  <c r="B246" i="26" s="1"/>
  <c r="C285" i="26"/>
  <c r="C168" i="26"/>
  <c r="C207" i="26" s="1"/>
  <c r="C246" i="26" s="1"/>
  <c r="B631" i="26"/>
  <c r="B20" i="26"/>
  <c r="B22" i="26" s="1"/>
  <c r="B101" i="26"/>
  <c r="B74" i="26"/>
  <c r="B105" i="26"/>
  <c r="B144" i="26" s="1"/>
  <c r="C20" i="26"/>
  <c r="C22" i="26" s="1"/>
  <c r="B59" i="26"/>
  <c r="B61" i="26" s="1"/>
  <c r="B35" i="26"/>
  <c r="B301" i="26"/>
  <c r="C453" i="26"/>
  <c r="C457" i="26"/>
  <c r="C461" i="26"/>
  <c r="C595" i="26"/>
  <c r="C439" i="26"/>
  <c r="C613" i="25"/>
  <c r="C453" i="25"/>
  <c r="B301" i="25"/>
  <c r="C297" i="25"/>
  <c r="C35" i="25"/>
  <c r="B613" i="25"/>
  <c r="C617" i="25"/>
  <c r="C609" i="25"/>
  <c r="B617" i="25"/>
  <c r="B595" i="25"/>
  <c r="B59" i="25"/>
  <c r="B61" i="25" s="1"/>
  <c r="B74" i="25"/>
  <c r="C101" i="25"/>
  <c r="C74" i="25"/>
  <c r="C20" i="25"/>
  <c r="C22" i="25" s="1"/>
  <c r="C59" i="25"/>
  <c r="C61" i="25" s="1"/>
  <c r="B101" i="25"/>
  <c r="C305" i="25"/>
  <c r="B35" i="25"/>
  <c r="B285" i="25"/>
  <c r="B168" i="25"/>
  <c r="B207" i="25" s="1"/>
  <c r="B246" i="25" s="1"/>
  <c r="C285" i="25"/>
  <c r="C168" i="25"/>
  <c r="C207" i="25" s="1"/>
  <c r="C246" i="25" s="1"/>
  <c r="B457" i="25"/>
  <c r="B461" i="25"/>
  <c r="C461" i="25"/>
  <c r="C595" i="25"/>
  <c r="C613" i="24"/>
  <c r="B595" i="24"/>
  <c r="C453" i="24"/>
  <c r="C461" i="24"/>
  <c r="B457" i="24"/>
  <c r="C87" i="24"/>
  <c r="C126" i="24" s="1"/>
  <c r="C137" i="24" s="1"/>
  <c r="C139" i="24" s="1"/>
  <c r="C59" i="24"/>
  <c r="C61" i="24" s="1"/>
  <c r="B101" i="24"/>
  <c r="B74" i="24"/>
  <c r="C101" i="24"/>
  <c r="C74" i="24"/>
  <c r="C300" i="24"/>
  <c r="C183" i="24"/>
  <c r="C222" i="24" s="1"/>
  <c r="C261" i="24" s="1"/>
  <c r="C285" i="24"/>
  <c r="C168" i="24"/>
  <c r="C207" i="24" s="1"/>
  <c r="C246" i="24" s="1"/>
  <c r="B59" i="24"/>
  <c r="B61" i="24" s="1"/>
  <c r="B87" i="24"/>
  <c r="B126" i="24" s="1"/>
  <c r="B137" i="24" s="1"/>
  <c r="B139" i="24" s="1"/>
  <c r="C35" i="24"/>
  <c r="B285" i="24"/>
  <c r="B168" i="24"/>
  <c r="B207" i="24" s="1"/>
  <c r="B246" i="24" s="1"/>
  <c r="C283" i="24"/>
  <c r="B35" i="24"/>
  <c r="B439" i="24"/>
  <c r="C595" i="24"/>
  <c r="DH167" i="18"/>
  <c r="D556" i="26" s="1"/>
  <c r="CY70" i="18"/>
  <c r="CY76" i="18"/>
  <c r="CW167" i="18"/>
  <c r="D205" i="26" s="1"/>
  <c r="F205" i="26" s="1"/>
  <c r="DA167" i="18"/>
  <c r="D322" i="26" s="1"/>
  <c r="F322" i="26" s="1"/>
  <c r="DI45" i="18"/>
  <c r="DI47" i="18"/>
  <c r="DI49" i="18"/>
  <c r="DI51" i="18"/>
  <c r="DI52" i="18"/>
  <c r="DB167" i="18"/>
  <c r="D361" i="26" s="1"/>
  <c r="F361" i="26" s="1"/>
  <c r="DF167" i="18"/>
  <c r="D478" i="26" s="1"/>
  <c r="CY94" i="18"/>
  <c r="CY118" i="18"/>
  <c r="CY164" i="18"/>
  <c r="T167" i="18"/>
  <c r="S167" i="18"/>
  <c r="R167" i="18"/>
  <c r="O167" i="18"/>
  <c r="N167" i="18"/>
  <c r="M167" i="18"/>
  <c r="J167" i="18"/>
  <c r="I167" i="18"/>
  <c r="H167" i="18"/>
  <c r="F167" i="18"/>
  <c r="E167" i="18"/>
  <c r="D167" i="18"/>
  <c r="C167" i="18"/>
  <c r="U166" i="18"/>
  <c r="P166" i="18"/>
  <c r="K166" i="18"/>
  <c r="G166" i="18"/>
  <c r="U165" i="18"/>
  <c r="P165" i="18"/>
  <c r="K165" i="18"/>
  <c r="G165" i="18"/>
  <c r="U164" i="18"/>
  <c r="P164" i="18"/>
  <c r="K164" i="18"/>
  <c r="G164" i="18"/>
  <c r="U163" i="18"/>
  <c r="P163" i="18"/>
  <c r="K163" i="18"/>
  <c r="G163" i="18"/>
  <c r="U162" i="18"/>
  <c r="P162" i="18"/>
  <c r="K162" i="18"/>
  <c r="G162" i="18"/>
  <c r="U161" i="18"/>
  <c r="P161" i="18"/>
  <c r="K161" i="18"/>
  <c r="G161" i="18"/>
  <c r="U160" i="18"/>
  <c r="P160" i="18"/>
  <c r="K160" i="18"/>
  <c r="G160" i="18"/>
  <c r="U159" i="18"/>
  <c r="P159" i="18"/>
  <c r="K159" i="18"/>
  <c r="G159" i="18"/>
  <c r="U158" i="18"/>
  <c r="P158" i="18"/>
  <c r="K158" i="18"/>
  <c r="G158" i="18"/>
  <c r="U148" i="18"/>
  <c r="P148" i="18"/>
  <c r="K148" i="18"/>
  <c r="G148" i="18"/>
  <c r="U147" i="18"/>
  <c r="P147" i="18"/>
  <c r="K147" i="18"/>
  <c r="G147" i="18"/>
  <c r="U146" i="18"/>
  <c r="P146" i="18"/>
  <c r="K146" i="18"/>
  <c r="G146" i="18"/>
  <c r="U145" i="18"/>
  <c r="P145" i="18"/>
  <c r="K145" i="18"/>
  <c r="G145" i="18"/>
  <c r="U144" i="18"/>
  <c r="P144" i="18"/>
  <c r="K144" i="18"/>
  <c r="G144" i="18"/>
  <c r="U143" i="18"/>
  <c r="P143" i="18"/>
  <c r="K143" i="18"/>
  <c r="G143" i="18"/>
  <c r="U142" i="18"/>
  <c r="P142" i="18"/>
  <c r="K142" i="18"/>
  <c r="G142" i="18"/>
  <c r="U141" i="18"/>
  <c r="P141" i="18"/>
  <c r="K141" i="18"/>
  <c r="G141" i="18"/>
  <c r="U140" i="18"/>
  <c r="P140" i="18"/>
  <c r="K140" i="18"/>
  <c r="G140" i="18"/>
  <c r="U139" i="18"/>
  <c r="P139" i="18"/>
  <c r="K139" i="18"/>
  <c r="G139" i="18"/>
  <c r="U138" i="18"/>
  <c r="P138" i="18"/>
  <c r="K138" i="18"/>
  <c r="G138" i="18"/>
  <c r="U137" i="18"/>
  <c r="P137" i="18"/>
  <c r="K137" i="18"/>
  <c r="G137" i="18"/>
  <c r="U136" i="18"/>
  <c r="P136" i="18"/>
  <c r="K136" i="18"/>
  <c r="G136" i="18"/>
  <c r="U135" i="18"/>
  <c r="P135" i="18"/>
  <c r="K135" i="18"/>
  <c r="G135" i="18"/>
  <c r="U134" i="18"/>
  <c r="P134" i="18"/>
  <c r="K134" i="18"/>
  <c r="G134" i="18"/>
  <c r="U133" i="18"/>
  <c r="P133" i="18"/>
  <c r="K133" i="18"/>
  <c r="G133" i="18"/>
  <c r="U132" i="18"/>
  <c r="P132" i="18"/>
  <c r="K132" i="18"/>
  <c r="G132" i="18"/>
  <c r="U131" i="18"/>
  <c r="P131" i="18"/>
  <c r="K131" i="18"/>
  <c r="G131" i="18"/>
  <c r="U130" i="18"/>
  <c r="P130" i="18"/>
  <c r="K130" i="18"/>
  <c r="G130" i="18"/>
  <c r="U129" i="18"/>
  <c r="P129" i="18"/>
  <c r="K129" i="18"/>
  <c r="G129" i="18"/>
  <c r="U128" i="18"/>
  <c r="P128" i="18"/>
  <c r="K128" i="18"/>
  <c r="G128" i="18"/>
  <c r="U127" i="18"/>
  <c r="P127" i="18"/>
  <c r="K127" i="18"/>
  <c r="G127" i="18"/>
  <c r="U126" i="18"/>
  <c r="P126" i="18"/>
  <c r="K126" i="18"/>
  <c r="G126" i="18"/>
  <c r="U125" i="18"/>
  <c r="P125" i="18"/>
  <c r="K125" i="18"/>
  <c r="G125" i="18"/>
  <c r="U124" i="18"/>
  <c r="P124" i="18"/>
  <c r="K124" i="18"/>
  <c r="G124" i="18"/>
  <c r="U123" i="18"/>
  <c r="P123" i="18"/>
  <c r="K123" i="18"/>
  <c r="G123" i="18"/>
  <c r="U122" i="18"/>
  <c r="P122" i="18"/>
  <c r="K122" i="18"/>
  <c r="G122" i="18"/>
  <c r="U121" i="18"/>
  <c r="P121" i="18"/>
  <c r="K121" i="18"/>
  <c r="G121" i="18"/>
  <c r="U120" i="18"/>
  <c r="P120" i="18"/>
  <c r="K120" i="18"/>
  <c r="G120" i="18"/>
  <c r="U119" i="18"/>
  <c r="P119" i="18"/>
  <c r="K119" i="18"/>
  <c r="G119" i="18"/>
  <c r="U118" i="18"/>
  <c r="P118" i="18"/>
  <c r="K118" i="18"/>
  <c r="G118" i="18"/>
  <c r="U117" i="18"/>
  <c r="P117" i="18"/>
  <c r="K117" i="18"/>
  <c r="G117" i="18"/>
  <c r="U116" i="18"/>
  <c r="P116" i="18"/>
  <c r="K116" i="18"/>
  <c r="G116" i="18"/>
  <c r="U115" i="18"/>
  <c r="P115" i="18"/>
  <c r="K115" i="18"/>
  <c r="G115" i="18"/>
  <c r="U114" i="18"/>
  <c r="P114" i="18"/>
  <c r="K114" i="18"/>
  <c r="G114" i="18"/>
  <c r="U113" i="18"/>
  <c r="P113" i="18"/>
  <c r="K113" i="18"/>
  <c r="G113" i="18"/>
  <c r="U112" i="18"/>
  <c r="P112" i="18"/>
  <c r="K112" i="18"/>
  <c r="G112" i="18"/>
  <c r="U111" i="18"/>
  <c r="P111" i="18"/>
  <c r="K111" i="18"/>
  <c r="G111" i="18"/>
  <c r="U110" i="18"/>
  <c r="P110" i="18"/>
  <c r="K110" i="18"/>
  <c r="G110" i="18"/>
  <c r="U109" i="18"/>
  <c r="P109" i="18"/>
  <c r="K109" i="18"/>
  <c r="G109" i="18"/>
  <c r="U108" i="18"/>
  <c r="P108" i="18"/>
  <c r="K108" i="18"/>
  <c r="G108" i="18"/>
  <c r="U107" i="18"/>
  <c r="P107" i="18"/>
  <c r="K107" i="18"/>
  <c r="G107" i="18"/>
  <c r="U106" i="18"/>
  <c r="P106" i="18"/>
  <c r="K106" i="18"/>
  <c r="G106" i="18"/>
  <c r="U105" i="18"/>
  <c r="P105" i="18"/>
  <c r="K105" i="18"/>
  <c r="G105" i="18"/>
  <c r="U104" i="18"/>
  <c r="P104" i="18"/>
  <c r="K104" i="18"/>
  <c r="G104" i="18"/>
  <c r="U103" i="18"/>
  <c r="P103" i="18"/>
  <c r="K103" i="18"/>
  <c r="G103" i="18"/>
  <c r="U102" i="18"/>
  <c r="P102" i="18"/>
  <c r="K102" i="18"/>
  <c r="G102" i="18"/>
  <c r="U101" i="18"/>
  <c r="P101" i="18"/>
  <c r="K101" i="18"/>
  <c r="G101" i="18"/>
  <c r="U100" i="18"/>
  <c r="P100" i="18"/>
  <c r="K100" i="18"/>
  <c r="G100" i="18"/>
  <c r="U99" i="18"/>
  <c r="P99" i="18"/>
  <c r="K99" i="18"/>
  <c r="G99" i="18"/>
  <c r="U98" i="18"/>
  <c r="P98" i="18"/>
  <c r="K98" i="18"/>
  <c r="G98" i="18"/>
  <c r="U97" i="18"/>
  <c r="P97" i="18"/>
  <c r="K97" i="18"/>
  <c r="G97" i="18"/>
  <c r="U96" i="18"/>
  <c r="P96" i="18"/>
  <c r="K96" i="18"/>
  <c r="G96" i="18"/>
  <c r="U95" i="18"/>
  <c r="P95" i="18"/>
  <c r="K95" i="18"/>
  <c r="G95" i="18"/>
  <c r="U94" i="18"/>
  <c r="P94" i="18"/>
  <c r="K94" i="18"/>
  <c r="G94" i="18"/>
  <c r="U93" i="18"/>
  <c r="P93" i="18"/>
  <c r="K93" i="18"/>
  <c r="G93" i="18"/>
  <c r="U92" i="18"/>
  <c r="P92" i="18"/>
  <c r="K92" i="18"/>
  <c r="G92" i="18"/>
  <c r="U91" i="18"/>
  <c r="P91" i="18"/>
  <c r="K91" i="18"/>
  <c r="G91" i="18"/>
  <c r="U90" i="18"/>
  <c r="P90" i="18"/>
  <c r="K90" i="18"/>
  <c r="G90" i="18"/>
  <c r="U89" i="18"/>
  <c r="P89" i="18"/>
  <c r="K89" i="18"/>
  <c r="G89" i="18"/>
  <c r="U88" i="18"/>
  <c r="P88" i="18"/>
  <c r="K88" i="18"/>
  <c r="G88" i="18"/>
  <c r="U87" i="18"/>
  <c r="P87" i="18"/>
  <c r="K87" i="18"/>
  <c r="G87" i="18"/>
  <c r="U86" i="18"/>
  <c r="P86" i="18"/>
  <c r="K86" i="18"/>
  <c r="G86" i="18"/>
  <c r="U85" i="18"/>
  <c r="P85" i="18"/>
  <c r="K85" i="18"/>
  <c r="G85" i="18"/>
  <c r="U84" i="18"/>
  <c r="P84" i="18"/>
  <c r="K84" i="18"/>
  <c r="G84" i="18"/>
  <c r="U83" i="18"/>
  <c r="P83" i="18"/>
  <c r="K83" i="18"/>
  <c r="G83" i="18"/>
  <c r="U82" i="18"/>
  <c r="P82" i="18"/>
  <c r="K82" i="18"/>
  <c r="G82" i="18"/>
  <c r="U81" i="18"/>
  <c r="P81" i="18"/>
  <c r="K81" i="18"/>
  <c r="G81" i="18"/>
  <c r="U80" i="18"/>
  <c r="P80" i="18"/>
  <c r="K80" i="18"/>
  <c r="G80" i="18"/>
  <c r="U79" i="18"/>
  <c r="P79" i="18"/>
  <c r="K79" i="18"/>
  <c r="G79" i="18"/>
  <c r="U78" i="18"/>
  <c r="P78" i="18"/>
  <c r="K78" i="18"/>
  <c r="G78" i="18"/>
  <c r="U77" i="18"/>
  <c r="P77" i="18"/>
  <c r="K77" i="18"/>
  <c r="G77" i="18"/>
  <c r="U76" i="18"/>
  <c r="P76" i="18"/>
  <c r="K76" i="18"/>
  <c r="G76" i="18"/>
  <c r="U75" i="18"/>
  <c r="P75" i="18"/>
  <c r="K75" i="18"/>
  <c r="G75" i="18"/>
  <c r="U74" i="18"/>
  <c r="P74" i="18"/>
  <c r="K74" i="18"/>
  <c r="G74" i="18"/>
  <c r="U73" i="18"/>
  <c r="P73" i="18"/>
  <c r="K73" i="18"/>
  <c r="G73" i="18"/>
  <c r="U72" i="18"/>
  <c r="P72" i="18"/>
  <c r="K72" i="18"/>
  <c r="G72" i="18"/>
  <c r="U71" i="18"/>
  <c r="P71" i="18"/>
  <c r="K71" i="18"/>
  <c r="G71" i="18"/>
  <c r="U70" i="18"/>
  <c r="P70" i="18"/>
  <c r="K70" i="18"/>
  <c r="G70" i="18"/>
  <c r="U69" i="18"/>
  <c r="P69" i="18"/>
  <c r="K69" i="18"/>
  <c r="G69" i="18"/>
  <c r="U68" i="18"/>
  <c r="P68" i="18"/>
  <c r="K68" i="18"/>
  <c r="G68" i="18"/>
  <c r="U67" i="18"/>
  <c r="P67" i="18"/>
  <c r="K67" i="18"/>
  <c r="G67" i="18"/>
  <c r="U66" i="18"/>
  <c r="P66" i="18"/>
  <c r="K66" i="18"/>
  <c r="G66" i="18"/>
  <c r="U65" i="18"/>
  <c r="P65" i="18"/>
  <c r="K65" i="18"/>
  <c r="G65" i="18"/>
  <c r="U64" i="18"/>
  <c r="P64" i="18"/>
  <c r="K64" i="18"/>
  <c r="G64" i="18"/>
  <c r="U63" i="18"/>
  <c r="P63" i="18"/>
  <c r="K63" i="18"/>
  <c r="G63" i="18"/>
  <c r="U62" i="18"/>
  <c r="P62" i="18"/>
  <c r="K62" i="18"/>
  <c r="G62" i="18"/>
  <c r="U61" i="18"/>
  <c r="P61" i="18"/>
  <c r="K61" i="18"/>
  <c r="G61" i="18"/>
  <c r="U60" i="18"/>
  <c r="P60" i="18"/>
  <c r="K60" i="18"/>
  <c r="G60" i="18"/>
  <c r="U59" i="18"/>
  <c r="P59" i="18"/>
  <c r="K59" i="18"/>
  <c r="G59" i="18"/>
  <c r="U58" i="18"/>
  <c r="P58" i="18"/>
  <c r="K58" i="18"/>
  <c r="G58" i="18"/>
  <c r="U57" i="18"/>
  <c r="P57" i="18"/>
  <c r="K57" i="18"/>
  <c r="G57" i="18"/>
  <c r="U56" i="18"/>
  <c r="P56" i="18"/>
  <c r="K56" i="18"/>
  <c r="G56" i="18"/>
  <c r="U55" i="18"/>
  <c r="P55" i="18"/>
  <c r="K55" i="18"/>
  <c r="G55" i="18"/>
  <c r="U54" i="18"/>
  <c r="P54" i="18"/>
  <c r="K54" i="18"/>
  <c r="G54" i="18"/>
  <c r="U53" i="18"/>
  <c r="P53" i="18"/>
  <c r="K53" i="18"/>
  <c r="G53" i="18"/>
  <c r="U52" i="18"/>
  <c r="P52" i="18"/>
  <c r="K52" i="18"/>
  <c r="G52" i="18"/>
  <c r="U51" i="18"/>
  <c r="P51" i="18"/>
  <c r="K51" i="18"/>
  <c r="G51" i="18"/>
  <c r="U50" i="18"/>
  <c r="P50" i="18"/>
  <c r="K50" i="18"/>
  <c r="G50" i="18"/>
  <c r="U49" i="18"/>
  <c r="P49" i="18"/>
  <c r="K49" i="18"/>
  <c r="G49" i="18"/>
  <c r="U48" i="18"/>
  <c r="P48" i="18"/>
  <c r="K48" i="18"/>
  <c r="G48" i="18"/>
  <c r="U47" i="18"/>
  <c r="P47" i="18"/>
  <c r="K47" i="18"/>
  <c r="G47" i="18"/>
  <c r="U46" i="18"/>
  <c r="P46" i="18"/>
  <c r="K46" i="18"/>
  <c r="G46" i="18"/>
  <c r="L46" i="18" s="1"/>
  <c r="U45" i="18"/>
  <c r="P45" i="18"/>
  <c r="K45" i="18"/>
  <c r="G45" i="18"/>
  <c r="U44" i="18"/>
  <c r="P44" i="18"/>
  <c r="K44" i="18"/>
  <c r="G44" i="18"/>
  <c r="U43" i="18"/>
  <c r="P43" i="18"/>
  <c r="K43" i="18"/>
  <c r="G43" i="18"/>
  <c r="L43" i="18" s="1"/>
  <c r="U42" i="18"/>
  <c r="P42" i="18"/>
  <c r="K42" i="18"/>
  <c r="G42" i="18"/>
  <c r="U41" i="18"/>
  <c r="P41" i="18"/>
  <c r="K41" i="18"/>
  <c r="G41" i="18"/>
  <c r="U40" i="18"/>
  <c r="P40" i="18"/>
  <c r="K40" i="18"/>
  <c r="G40" i="18"/>
  <c r="U39" i="18"/>
  <c r="P39" i="18"/>
  <c r="K39" i="18"/>
  <c r="G39" i="18"/>
  <c r="U38" i="18"/>
  <c r="P38" i="18"/>
  <c r="K38" i="18"/>
  <c r="G38" i="18"/>
  <c r="U37" i="18"/>
  <c r="P37" i="18"/>
  <c r="K37" i="18"/>
  <c r="G37" i="18"/>
  <c r="U36" i="18"/>
  <c r="P36" i="18"/>
  <c r="K36" i="18"/>
  <c r="G36" i="18"/>
  <c r="U35" i="18"/>
  <c r="P35" i="18"/>
  <c r="K35" i="18"/>
  <c r="G35" i="18"/>
  <c r="U34" i="18"/>
  <c r="P34" i="18"/>
  <c r="K34" i="18"/>
  <c r="G34" i="18"/>
  <c r="U33" i="18"/>
  <c r="P33" i="18"/>
  <c r="K33" i="18"/>
  <c r="G33" i="18"/>
  <c r="U32" i="18"/>
  <c r="P32" i="18"/>
  <c r="K32" i="18"/>
  <c r="G32" i="18"/>
  <c r="U31" i="18"/>
  <c r="P31" i="18"/>
  <c r="K31" i="18"/>
  <c r="G31" i="18"/>
  <c r="U30" i="18"/>
  <c r="P30" i="18"/>
  <c r="K30" i="18"/>
  <c r="G30" i="18"/>
  <c r="U29" i="18"/>
  <c r="P29" i="18"/>
  <c r="K29" i="18"/>
  <c r="G29" i="18"/>
  <c r="U28" i="18"/>
  <c r="P28" i="18"/>
  <c r="K28" i="18"/>
  <c r="G28" i="18"/>
  <c r="U27" i="18"/>
  <c r="P27" i="18"/>
  <c r="K27" i="18"/>
  <c r="G27" i="18"/>
  <c r="U26" i="18"/>
  <c r="P26" i="18"/>
  <c r="K26" i="18"/>
  <c r="G26" i="18"/>
  <c r="U25" i="18"/>
  <c r="P25" i="18"/>
  <c r="K25" i="18"/>
  <c r="G25" i="18"/>
  <c r="U24" i="18"/>
  <c r="P24" i="18"/>
  <c r="K24" i="18"/>
  <c r="G24" i="18"/>
  <c r="U23" i="18"/>
  <c r="P23" i="18"/>
  <c r="K23" i="18"/>
  <c r="G23" i="18"/>
  <c r="U22" i="18"/>
  <c r="P22" i="18"/>
  <c r="K22" i="18"/>
  <c r="G22" i="18"/>
  <c r="L22" i="18" s="1"/>
  <c r="U21" i="18"/>
  <c r="P21" i="18"/>
  <c r="K21" i="18"/>
  <c r="G21" i="18"/>
  <c r="U20" i="18"/>
  <c r="P20" i="18"/>
  <c r="K20" i="18"/>
  <c r="G20" i="18"/>
  <c r="U19" i="18"/>
  <c r="P19" i="18"/>
  <c r="K19" i="18"/>
  <c r="G19" i="18"/>
  <c r="U18" i="18"/>
  <c r="P18" i="18"/>
  <c r="K18" i="18"/>
  <c r="G18" i="18"/>
  <c r="U17" i="18"/>
  <c r="P17" i="18"/>
  <c r="K17" i="18"/>
  <c r="G17" i="18"/>
  <c r="U16" i="18"/>
  <c r="P16" i="18"/>
  <c r="K16" i="18"/>
  <c r="G16" i="18"/>
  <c r="U15" i="18"/>
  <c r="P15" i="18"/>
  <c r="K15" i="18"/>
  <c r="G15" i="18"/>
  <c r="U14" i="18"/>
  <c r="P14" i="18"/>
  <c r="K14" i="18"/>
  <c r="G14" i="18"/>
  <c r="U13" i="18"/>
  <c r="P13" i="18"/>
  <c r="K13" i="18"/>
  <c r="G13" i="18"/>
  <c r="U12" i="18"/>
  <c r="P12" i="18"/>
  <c r="K12" i="18"/>
  <c r="G12" i="18"/>
  <c r="U11" i="18"/>
  <c r="P11" i="18"/>
  <c r="K11" i="18"/>
  <c r="G11" i="18"/>
  <c r="U10" i="18"/>
  <c r="P10" i="18"/>
  <c r="K10" i="18"/>
  <c r="G10" i="18"/>
  <c r="U9" i="18"/>
  <c r="P9" i="18"/>
  <c r="K9" i="18"/>
  <c r="G9" i="18"/>
  <c r="U8" i="18"/>
  <c r="P8" i="18"/>
  <c r="K8" i="18"/>
  <c r="G8" i="18"/>
  <c r="U7" i="18"/>
  <c r="P7" i="18"/>
  <c r="K7" i="18"/>
  <c r="G7" i="18"/>
  <c r="U6" i="18"/>
  <c r="P6" i="18"/>
  <c r="K6" i="18"/>
  <c r="G6" i="18"/>
  <c r="C180" i="13"/>
  <c r="B180" i="13"/>
  <c r="C170" i="13"/>
  <c r="B170" i="13"/>
  <c r="C160" i="13"/>
  <c r="B160" i="13"/>
  <c r="C130" i="13"/>
  <c r="B130" i="13"/>
  <c r="C120" i="13"/>
  <c r="B120" i="13"/>
  <c r="C110" i="13"/>
  <c r="B110" i="13"/>
  <c r="C80" i="13"/>
  <c r="B80" i="13"/>
  <c r="C70" i="13"/>
  <c r="B70" i="13"/>
  <c r="C60" i="13"/>
  <c r="B60" i="13"/>
  <c r="C40" i="13"/>
  <c r="B40" i="13"/>
  <c r="C30" i="13"/>
  <c r="B30" i="13"/>
  <c r="B20" i="13"/>
  <c r="C10" i="13"/>
  <c r="B10" i="13"/>
  <c r="R190" i="13"/>
  <c r="M190" i="13"/>
  <c r="S180" i="13"/>
  <c r="R180" i="13"/>
  <c r="P180" i="13"/>
  <c r="O180" i="13"/>
  <c r="M180" i="13"/>
  <c r="L180" i="13"/>
  <c r="S170" i="13"/>
  <c r="R170" i="13"/>
  <c r="P170" i="13"/>
  <c r="O170" i="13"/>
  <c r="M170" i="13"/>
  <c r="L170" i="13"/>
  <c r="S160" i="13"/>
  <c r="R160" i="13"/>
  <c r="P160" i="13"/>
  <c r="O160" i="13"/>
  <c r="M160" i="13"/>
  <c r="L160" i="13"/>
  <c r="S130" i="13"/>
  <c r="R130" i="13"/>
  <c r="P130" i="13"/>
  <c r="O130" i="13"/>
  <c r="M130" i="13"/>
  <c r="L130" i="13"/>
  <c r="S120" i="13"/>
  <c r="R120" i="13"/>
  <c r="P120" i="13"/>
  <c r="O120" i="13"/>
  <c r="M120" i="13"/>
  <c r="L120" i="13"/>
  <c r="S110" i="13"/>
  <c r="R110" i="13"/>
  <c r="P110" i="13"/>
  <c r="O110" i="13"/>
  <c r="M110" i="13"/>
  <c r="L110" i="13"/>
  <c r="S80" i="13"/>
  <c r="R80" i="13"/>
  <c r="P80" i="13"/>
  <c r="O80" i="13"/>
  <c r="M80" i="13"/>
  <c r="L80" i="13"/>
  <c r="S70" i="13"/>
  <c r="R70" i="13"/>
  <c r="P70" i="13"/>
  <c r="O70" i="13"/>
  <c r="M70" i="13"/>
  <c r="L70" i="13"/>
  <c r="S60" i="13"/>
  <c r="R60" i="13"/>
  <c r="P60" i="13"/>
  <c r="O60" i="13"/>
  <c r="M60" i="13"/>
  <c r="L60" i="13"/>
  <c r="S40" i="13"/>
  <c r="R40" i="13"/>
  <c r="P40" i="13"/>
  <c r="O40" i="13"/>
  <c r="M40" i="13"/>
  <c r="L40" i="13"/>
  <c r="S30" i="13"/>
  <c r="R30" i="13"/>
  <c r="P30" i="13"/>
  <c r="O30" i="13"/>
  <c r="M30" i="13"/>
  <c r="L30" i="13"/>
  <c r="S20" i="13"/>
  <c r="R20" i="13"/>
  <c r="P20" i="13"/>
  <c r="O20" i="13"/>
  <c r="M20" i="13"/>
  <c r="L20" i="13"/>
  <c r="M10" i="13"/>
  <c r="O10" i="13"/>
  <c r="P10" i="13"/>
  <c r="R10" i="13"/>
  <c r="S10" i="13"/>
  <c r="H10" i="13"/>
  <c r="I10" i="13"/>
  <c r="L10" i="13"/>
  <c r="S146" i="13" l="1"/>
  <c r="Z146" i="30"/>
  <c r="S147" i="13"/>
  <c r="Z147" i="30"/>
  <c r="R146" i="13"/>
  <c r="Y146" i="30"/>
  <c r="R149" i="13"/>
  <c r="Y149" i="30"/>
  <c r="S149" i="13"/>
  <c r="Z149" i="30"/>
  <c r="R147" i="13"/>
  <c r="Y147" i="30"/>
  <c r="Y100" i="30"/>
  <c r="S148" i="13"/>
  <c r="Z148" i="30"/>
  <c r="Z100" i="30"/>
  <c r="V28" i="13"/>
  <c r="P146" i="13"/>
  <c r="B147" i="13"/>
  <c r="E199" i="29"/>
  <c r="C199" i="13"/>
  <c r="E199" i="13" s="1"/>
  <c r="C148" i="13"/>
  <c r="V26" i="13"/>
  <c r="L146" i="13"/>
  <c r="U29" i="13"/>
  <c r="B197" i="13"/>
  <c r="L198" i="28"/>
  <c r="L198" i="13" s="1"/>
  <c r="L196" i="28"/>
  <c r="T127" i="30"/>
  <c r="T137" i="30" s="1"/>
  <c r="N127" i="30"/>
  <c r="N137" i="30" s="1"/>
  <c r="R198" i="28"/>
  <c r="R148" i="13"/>
  <c r="E147" i="28"/>
  <c r="C147" i="13"/>
  <c r="E147" i="13" s="1"/>
  <c r="W119" i="30"/>
  <c r="W118" i="30"/>
  <c r="Q127" i="30"/>
  <c r="Q137" i="30" s="1"/>
  <c r="X100" i="30"/>
  <c r="L113" i="18"/>
  <c r="J110" i="30"/>
  <c r="K106" i="30"/>
  <c r="G147" i="29"/>
  <c r="E147" i="29"/>
  <c r="G146" i="29"/>
  <c r="E146" i="29"/>
  <c r="P198" i="28"/>
  <c r="P198" i="13" s="1"/>
  <c r="C196" i="28"/>
  <c r="E146" i="28"/>
  <c r="C198" i="28"/>
  <c r="E148" i="28"/>
  <c r="I90" i="28"/>
  <c r="F89" i="28"/>
  <c r="F89" i="13" s="1"/>
  <c r="F88" i="28"/>
  <c r="F88" i="13" s="1"/>
  <c r="F87" i="28"/>
  <c r="F87" i="13" s="1"/>
  <c r="F86" i="28"/>
  <c r="F86" i="13" s="1"/>
  <c r="L161" i="18"/>
  <c r="L76" i="18"/>
  <c r="Q76" i="18" s="1"/>
  <c r="L85" i="18"/>
  <c r="V98" i="18"/>
  <c r="L27" i="18"/>
  <c r="L30" i="18"/>
  <c r="L42" i="18"/>
  <c r="Q42" i="18" s="1"/>
  <c r="L51" i="18"/>
  <c r="Q51" i="18" s="1"/>
  <c r="L102" i="18"/>
  <c r="U36" i="29"/>
  <c r="U36" i="13" s="1"/>
  <c r="L119" i="18"/>
  <c r="Q119" i="18" s="1"/>
  <c r="V19" i="18"/>
  <c r="L23" i="18"/>
  <c r="L38" i="18"/>
  <c r="Q38" i="18" s="1"/>
  <c r="L50" i="18"/>
  <c r="L107" i="18"/>
  <c r="L123" i="18"/>
  <c r="Q123" i="18" s="1"/>
  <c r="C197" i="29"/>
  <c r="R150" i="28"/>
  <c r="R196" i="28"/>
  <c r="B183" i="25"/>
  <c r="B222" i="25" s="1"/>
  <c r="B261" i="25" s="1"/>
  <c r="U38" i="29"/>
  <c r="U38" i="13" s="1"/>
  <c r="C196" i="29"/>
  <c r="C150" i="29"/>
  <c r="G148" i="29"/>
  <c r="S199" i="28"/>
  <c r="L106" i="18"/>
  <c r="C187" i="24"/>
  <c r="C226" i="24" s="1"/>
  <c r="C265" i="24" s="1"/>
  <c r="U48" i="28"/>
  <c r="C198" i="29"/>
  <c r="B617" i="27"/>
  <c r="P150" i="28"/>
  <c r="U49" i="28"/>
  <c r="S197" i="28"/>
  <c r="L31" i="18"/>
  <c r="Q31" i="18" s="1"/>
  <c r="L94" i="18"/>
  <c r="Q94" i="18" s="1"/>
  <c r="P196" i="28"/>
  <c r="H36" i="29"/>
  <c r="H46" i="29" s="1"/>
  <c r="B305" i="27"/>
  <c r="L197" i="28"/>
  <c r="L197" i="13" s="1"/>
  <c r="O198" i="28"/>
  <c r="O198" i="13" s="1"/>
  <c r="M199" i="28"/>
  <c r="M199" i="13" s="1"/>
  <c r="O199" i="28"/>
  <c r="O199" i="13" s="1"/>
  <c r="B198" i="28"/>
  <c r="B198" i="13" s="1"/>
  <c r="S198" i="28"/>
  <c r="L199" i="28"/>
  <c r="L199" i="13" s="1"/>
  <c r="R199" i="28"/>
  <c r="E146" i="13"/>
  <c r="L54" i="18"/>
  <c r="Q54" i="18" s="1"/>
  <c r="V88" i="18"/>
  <c r="E148" i="13"/>
  <c r="R197" i="28"/>
  <c r="L89" i="18"/>
  <c r="Q89" i="18" s="1"/>
  <c r="C300" i="26"/>
  <c r="C456" i="26" s="1"/>
  <c r="H38" i="29"/>
  <c r="H48" i="29" s="1"/>
  <c r="G199" i="29"/>
  <c r="M198" i="28"/>
  <c r="M198" i="13" s="1"/>
  <c r="U47" i="28"/>
  <c r="S190" i="13"/>
  <c r="P190" i="13"/>
  <c r="F80" i="13"/>
  <c r="CV167" i="18"/>
  <c r="D166" i="26" s="1"/>
  <c r="F166" i="26" s="1"/>
  <c r="H30" i="29"/>
  <c r="B187" i="26"/>
  <c r="B226" i="26" s="1"/>
  <c r="B265" i="26" s="1"/>
  <c r="B187" i="25"/>
  <c r="B226" i="25" s="1"/>
  <c r="B265" i="25" s="1"/>
  <c r="C137" i="25"/>
  <c r="C139" i="25" s="1"/>
  <c r="C282" i="25"/>
  <c r="B98" i="25"/>
  <c r="B100" i="25" s="1"/>
  <c r="B137" i="25"/>
  <c r="B139" i="25" s="1"/>
  <c r="B282" i="25"/>
  <c r="L47" i="18"/>
  <c r="L80" i="18"/>
  <c r="Q80" i="18" s="1"/>
  <c r="L115" i="18"/>
  <c r="L130" i="18"/>
  <c r="Q130" i="18" s="1"/>
  <c r="L166" i="18"/>
  <c r="Q166" i="18" s="1"/>
  <c r="C98" i="25"/>
  <c r="C100" i="25" s="1"/>
  <c r="C304" i="25"/>
  <c r="C460" i="25" s="1"/>
  <c r="C137" i="26"/>
  <c r="C139" i="26" s="1"/>
  <c r="P140" i="13"/>
  <c r="L26" i="18"/>
  <c r="Q26" i="18" s="1"/>
  <c r="V76" i="18"/>
  <c r="L88" i="18"/>
  <c r="L98" i="18"/>
  <c r="Q98" i="18" s="1"/>
  <c r="L114" i="18"/>
  <c r="C165" i="26"/>
  <c r="C176" i="26" s="1"/>
  <c r="C178" i="26" s="1"/>
  <c r="B109" i="5"/>
  <c r="B148" i="5" s="1"/>
  <c r="L150" i="28"/>
  <c r="O190" i="13"/>
  <c r="V61" i="18"/>
  <c r="V102" i="18"/>
  <c r="D250" i="25"/>
  <c r="F250" i="25" s="1"/>
  <c r="F250" i="27" s="1"/>
  <c r="O90" i="13"/>
  <c r="V12" i="18"/>
  <c r="L34" i="18"/>
  <c r="L63" i="18"/>
  <c r="L110" i="18"/>
  <c r="Q110" i="18" s="1"/>
  <c r="B183" i="24"/>
  <c r="B222" i="24" s="1"/>
  <c r="B261" i="24" s="1"/>
  <c r="C98" i="26"/>
  <c r="C100" i="26" s="1"/>
  <c r="F110" i="13"/>
  <c r="F120" i="13"/>
  <c r="D445" i="5"/>
  <c r="F445" i="5" s="1"/>
  <c r="F130" i="13"/>
  <c r="D562" i="26"/>
  <c r="D601" i="5"/>
  <c r="F484" i="5"/>
  <c r="D484" i="26"/>
  <c r="F484" i="26" s="1"/>
  <c r="F328" i="26"/>
  <c r="D445" i="26"/>
  <c r="F445" i="26" s="1"/>
  <c r="D523" i="24"/>
  <c r="F523" i="24" s="1"/>
  <c r="F211" i="5"/>
  <c r="F562" i="5"/>
  <c r="D484" i="25"/>
  <c r="F523" i="5"/>
  <c r="F367" i="24"/>
  <c r="F367" i="27" s="1"/>
  <c r="D367" i="27"/>
  <c r="D562" i="25"/>
  <c r="F562" i="25" s="1"/>
  <c r="D484" i="24"/>
  <c r="F484" i="24" s="1"/>
  <c r="D406" i="27"/>
  <c r="F406" i="25"/>
  <c r="F328" i="24"/>
  <c r="D328" i="27"/>
  <c r="D445" i="24"/>
  <c r="F406" i="24"/>
  <c r="D562" i="24"/>
  <c r="F70" i="13"/>
  <c r="D211" i="24"/>
  <c r="F211" i="24" s="1"/>
  <c r="F170" i="13"/>
  <c r="E100" i="29"/>
  <c r="B200" i="29"/>
  <c r="B36" i="25"/>
  <c r="B187" i="24"/>
  <c r="B226" i="24" s="1"/>
  <c r="B265" i="24" s="1"/>
  <c r="B304" i="24"/>
  <c r="B460" i="24" s="1"/>
  <c r="I39" i="29"/>
  <c r="I49" i="29" s="1"/>
  <c r="V39" i="29"/>
  <c r="I37" i="29"/>
  <c r="I47" i="29" s="1"/>
  <c r="V37" i="29"/>
  <c r="V37" i="13" s="1"/>
  <c r="C617" i="27"/>
  <c r="O140" i="13"/>
  <c r="C461" i="27"/>
  <c r="B461" i="27"/>
  <c r="C305" i="27"/>
  <c r="O50" i="13"/>
  <c r="F556" i="26"/>
  <c r="F478" i="26"/>
  <c r="D595" i="26"/>
  <c r="F595" i="26" s="1"/>
  <c r="DI167" i="18"/>
  <c r="D439" i="26"/>
  <c r="F439" i="26" s="1"/>
  <c r="DD167" i="18"/>
  <c r="C300" i="25"/>
  <c r="C339" i="25" s="1"/>
  <c r="C378" i="25" s="1"/>
  <c r="C417" i="25" s="1"/>
  <c r="C183" i="25"/>
  <c r="C222" i="25" s="1"/>
  <c r="C261" i="25" s="1"/>
  <c r="C36" i="26"/>
  <c r="C109" i="5"/>
  <c r="C109" i="27" s="1"/>
  <c r="U30" i="29"/>
  <c r="P196" i="29"/>
  <c r="P200" i="29" s="1"/>
  <c r="P150" i="29"/>
  <c r="I36" i="29"/>
  <c r="V36" i="29"/>
  <c r="V30" i="29"/>
  <c r="U37" i="29"/>
  <c r="U37" i="13" s="1"/>
  <c r="H37" i="29"/>
  <c r="H47" i="29" s="1"/>
  <c r="B150" i="29"/>
  <c r="O196" i="29"/>
  <c r="O200" i="29" s="1"/>
  <c r="O150" i="29"/>
  <c r="I38" i="29"/>
  <c r="V38" i="29"/>
  <c r="I30" i="29"/>
  <c r="U46" i="29"/>
  <c r="L196" i="29"/>
  <c r="L200" i="29" s="1"/>
  <c r="L150" i="29"/>
  <c r="U39" i="29"/>
  <c r="U39" i="13" s="1"/>
  <c r="H39" i="29"/>
  <c r="H49" i="29" s="1"/>
  <c r="V39" i="28"/>
  <c r="I39" i="28"/>
  <c r="S196" i="28"/>
  <c r="S150" i="28"/>
  <c r="E100" i="28"/>
  <c r="U40" i="28"/>
  <c r="U46" i="28"/>
  <c r="O196" i="28"/>
  <c r="O150" i="28"/>
  <c r="V36" i="28"/>
  <c r="V36" i="13" s="1"/>
  <c r="I36" i="28"/>
  <c r="V30" i="28"/>
  <c r="C197" i="28"/>
  <c r="V47" i="28"/>
  <c r="I38" i="28"/>
  <c r="V38" i="28"/>
  <c r="C150" i="28"/>
  <c r="I30" i="28"/>
  <c r="M196" i="28"/>
  <c r="M196" i="13" s="1"/>
  <c r="M150" i="28"/>
  <c r="I47" i="28"/>
  <c r="B196" i="28"/>
  <c r="B196" i="13" s="1"/>
  <c r="B150" i="28"/>
  <c r="C36" i="24"/>
  <c r="P50" i="13"/>
  <c r="B36" i="24"/>
  <c r="C293" i="26"/>
  <c r="C295" i="26" s="1"/>
  <c r="B126" i="26"/>
  <c r="B137" i="26" s="1"/>
  <c r="B139" i="26" s="1"/>
  <c r="C187" i="26"/>
  <c r="C226" i="26" s="1"/>
  <c r="C265" i="26" s="1"/>
  <c r="C75" i="26"/>
  <c r="C113" i="26"/>
  <c r="B75" i="26"/>
  <c r="B300" i="26"/>
  <c r="B183" i="26"/>
  <c r="B222" i="26" s="1"/>
  <c r="B261" i="26" s="1"/>
  <c r="C296" i="26"/>
  <c r="C179" i="26"/>
  <c r="C152" i="26"/>
  <c r="C460" i="26"/>
  <c r="C343" i="26"/>
  <c r="C382" i="26" s="1"/>
  <c r="C421" i="26" s="1"/>
  <c r="B113" i="26"/>
  <c r="B114" i="26" s="1"/>
  <c r="B140" i="26"/>
  <c r="B36" i="26"/>
  <c r="C441" i="26"/>
  <c r="C324" i="26"/>
  <c r="C363" i="26" s="1"/>
  <c r="C402" i="26" s="1"/>
  <c r="C438" i="26"/>
  <c r="C321" i="26"/>
  <c r="B460" i="26"/>
  <c r="B343" i="26"/>
  <c r="B382" i="26" s="1"/>
  <c r="B421" i="26" s="1"/>
  <c r="B441" i="26"/>
  <c r="B324" i="26"/>
  <c r="B363" i="26" s="1"/>
  <c r="B402" i="26" s="1"/>
  <c r="B75" i="25"/>
  <c r="C36" i="25"/>
  <c r="C75" i="25"/>
  <c r="B441" i="25"/>
  <c r="B324" i="25"/>
  <c r="B363" i="25" s="1"/>
  <c r="B402" i="25" s="1"/>
  <c r="C204" i="25"/>
  <c r="C176" i="25"/>
  <c r="C178" i="25" s="1"/>
  <c r="B460" i="25"/>
  <c r="B343" i="25"/>
  <c r="B382" i="25" s="1"/>
  <c r="B421" i="25" s="1"/>
  <c r="B176" i="25"/>
  <c r="B178" i="25" s="1"/>
  <c r="B204" i="25"/>
  <c r="C140" i="25"/>
  <c r="C113" i="25"/>
  <c r="C441" i="25"/>
  <c r="C324" i="25"/>
  <c r="C363" i="25" s="1"/>
  <c r="C402" i="25" s="1"/>
  <c r="B140" i="25"/>
  <c r="B113" i="25"/>
  <c r="B456" i="25"/>
  <c r="B339" i="25"/>
  <c r="B378" i="25" s="1"/>
  <c r="B417" i="25" s="1"/>
  <c r="C98" i="24"/>
  <c r="C100" i="24" s="1"/>
  <c r="B75" i="24"/>
  <c r="B98" i="24"/>
  <c r="B100" i="24" s="1"/>
  <c r="C456" i="24"/>
  <c r="C339" i="24"/>
  <c r="C378" i="24" s="1"/>
  <c r="C417" i="24" s="1"/>
  <c r="B140" i="24"/>
  <c r="B113" i="24"/>
  <c r="B441" i="24"/>
  <c r="B324" i="24"/>
  <c r="B363" i="24" s="1"/>
  <c r="B402" i="24" s="1"/>
  <c r="C460" i="24"/>
  <c r="C343" i="24"/>
  <c r="C382" i="24" s="1"/>
  <c r="C421" i="24" s="1"/>
  <c r="C113" i="24"/>
  <c r="C140" i="24"/>
  <c r="B456" i="24"/>
  <c r="B339" i="24"/>
  <c r="B378" i="24" s="1"/>
  <c r="B417" i="24" s="1"/>
  <c r="C75" i="24"/>
  <c r="B282" i="24"/>
  <c r="B165" i="24"/>
  <c r="C441" i="24"/>
  <c r="C324" i="24"/>
  <c r="C363" i="24" s="1"/>
  <c r="C402" i="24" s="1"/>
  <c r="C165" i="24"/>
  <c r="C282" i="24"/>
  <c r="CY167" i="18"/>
  <c r="V141" i="18"/>
  <c r="L141" i="18"/>
  <c r="Q141" i="18" s="1"/>
  <c r="V161" i="18"/>
  <c r="V10" i="13"/>
  <c r="U10" i="13"/>
  <c r="DI131" i="3"/>
  <c r="DI9" i="3"/>
  <c r="DI138" i="3"/>
  <c r="DI126" i="3"/>
  <c r="DI121" i="3"/>
  <c r="DI116" i="3"/>
  <c r="DI106" i="3"/>
  <c r="DI102" i="3"/>
  <c r="DI94" i="3"/>
  <c r="DI82" i="3"/>
  <c r="DI61" i="3"/>
  <c r="DI57" i="3"/>
  <c r="DI53" i="3"/>
  <c r="DI47" i="3"/>
  <c r="DI44" i="3"/>
  <c r="DI35" i="3"/>
  <c r="DI30" i="3"/>
  <c r="DI23" i="3"/>
  <c r="DI22" i="3"/>
  <c r="DI20" i="3"/>
  <c r="DI10" i="3"/>
  <c r="DI8" i="3"/>
  <c r="DI158" i="3"/>
  <c r="DI145" i="3"/>
  <c r="DI137" i="3"/>
  <c r="DI129" i="3"/>
  <c r="DI124" i="3"/>
  <c r="DI110" i="3"/>
  <c r="DI104" i="3"/>
  <c r="DI95" i="3"/>
  <c r="DI92" i="3"/>
  <c r="DI88" i="3"/>
  <c r="DI84" i="3"/>
  <c r="DI78" i="3"/>
  <c r="DI70" i="3"/>
  <c r="DI66" i="3"/>
  <c r="DI62" i="3"/>
  <c r="DI43" i="3"/>
  <c r="DI41" i="3"/>
  <c r="DI33" i="3"/>
  <c r="DI32" i="3"/>
  <c r="DI31" i="3"/>
  <c r="DI25" i="3"/>
  <c r="DI24" i="3"/>
  <c r="DI21" i="3"/>
  <c r="DI19" i="3"/>
  <c r="DI11" i="3"/>
  <c r="DI18" i="3"/>
  <c r="DI28" i="3"/>
  <c r="DI29" i="3"/>
  <c r="DI36" i="3"/>
  <c r="DI37" i="3"/>
  <c r="DI40" i="3"/>
  <c r="DI45" i="3"/>
  <c r="DI46" i="3"/>
  <c r="DI48" i="3"/>
  <c r="DI54" i="3"/>
  <c r="DI56" i="3"/>
  <c r="DI64" i="3"/>
  <c r="DI65" i="3"/>
  <c r="DI79" i="3"/>
  <c r="DI90" i="3"/>
  <c r="DI96" i="3"/>
  <c r="DI98" i="3"/>
  <c r="DI122" i="3"/>
  <c r="DI132" i="3"/>
  <c r="DI141" i="3"/>
  <c r="DI142" i="3"/>
  <c r="DI164" i="3"/>
  <c r="DI7" i="3"/>
  <c r="DI166" i="3"/>
  <c r="DI161" i="3"/>
  <c r="DI148" i="3"/>
  <c r="DI140" i="3"/>
  <c r="DI134" i="3"/>
  <c r="DI130" i="3"/>
  <c r="DI120" i="3"/>
  <c r="DI114" i="3"/>
  <c r="DI108" i="3"/>
  <c r="DI107" i="3"/>
  <c r="DI105" i="3"/>
  <c r="DI100" i="3"/>
  <c r="DI97" i="3"/>
  <c r="DI93" i="3"/>
  <c r="DI86" i="3"/>
  <c r="DI80" i="3"/>
  <c r="DI72" i="3"/>
  <c r="DI71" i="3"/>
  <c r="DI55" i="3"/>
  <c r="DI52" i="3"/>
  <c r="DI50" i="3"/>
  <c r="DI49" i="3"/>
  <c r="DI34" i="3"/>
  <c r="DI27" i="3"/>
  <c r="DI26" i="3"/>
  <c r="DI13" i="3"/>
  <c r="DI12" i="3"/>
  <c r="DI165" i="3"/>
  <c r="DI160" i="3"/>
  <c r="DI159" i="3"/>
  <c r="DI147" i="3"/>
  <c r="DI143" i="3"/>
  <c r="DI139" i="3"/>
  <c r="DI135" i="3"/>
  <c r="DI133" i="3"/>
  <c r="DI127" i="3"/>
  <c r="DI125" i="3"/>
  <c r="DI123" i="3"/>
  <c r="DI113" i="3"/>
  <c r="DI103" i="3"/>
  <c r="DI101" i="3"/>
  <c r="DI99" i="3"/>
  <c r="DI75" i="3"/>
  <c r="DI74" i="3"/>
  <c r="DI73" i="3"/>
  <c r="DI68" i="3"/>
  <c r="DI67" i="3"/>
  <c r="DI63" i="3"/>
  <c r="DI59" i="3"/>
  <c r="DI58" i="3"/>
  <c r="DI51" i="3"/>
  <c r="DI39" i="3"/>
  <c r="DI38" i="3"/>
  <c r="DI17" i="3"/>
  <c r="DI16" i="3"/>
  <c r="DI15" i="3"/>
  <c r="DI14" i="3"/>
  <c r="DI162" i="3"/>
  <c r="DI118" i="3"/>
  <c r="DI112" i="3"/>
  <c r="DI76" i="3"/>
  <c r="DD133" i="3"/>
  <c r="DD86" i="3"/>
  <c r="DD114" i="3"/>
  <c r="DD104" i="3"/>
  <c r="DD84" i="3"/>
  <c r="DD72" i="3"/>
  <c r="DD125" i="3"/>
  <c r="DD75" i="3"/>
  <c r="DD64" i="3"/>
  <c r="DD129" i="3"/>
  <c r="DD108" i="3"/>
  <c r="DD54" i="3"/>
  <c r="DD53" i="3"/>
  <c r="DD47" i="3"/>
  <c r="DD30" i="3"/>
  <c r="DD20" i="3"/>
  <c r="DD162" i="3"/>
  <c r="DD132" i="3"/>
  <c r="DD97" i="3"/>
  <c r="DD96" i="3"/>
  <c r="DD93" i="3"/>
  <c r="DD56" i="3"/>
  <c r="DD55" i="3"/>
  <c r="DD44" i="3"/>
  <c r="DD25" i="3"/>
  <c r="DD7" i="3"/>
  <c r="DD158" i="3"/>
  <c r="DD136" i="3"/>
  <c r="DD135" i="3"/>
  <c r="DD127" i="3"/>
  <c r="DD116" i="3"/>
  <c r="DD102" i="3"/>
  <c r="DD98" i="3"/>
  <c r="DD52" i="3"/>
  <c r="DD41" i="3"/>
  <c r="DD34" i="3"/>
  <c r="DD33" i="3"/>
  <c r="DD10" i="3"/>
  <c r="DD9" i="3"/>
  <c r="DD16" i="3"/>
  <c r="DD8" i="3"/>
  <c r="DD15" i="3"/>
  <c r="DD22" i="3"/>
  <c r="DD11" i="3"/>
  <c r="DD14" i="3"/>
  <c r="DD21" i="3"/>
  <c r="DD24" i="3"/>
  <c r="DD26" i="3"/>
  <c r="DD27" i="3"/>
  <c r="DD28" i="3"/>
  <c r="DD32" i="3"/>
  <c r="DD35" i="3"/>
  <c r="DD36" i="3"/>
  <c r="DD38" i="3"/>
  <c r="DD39" i="3"/>
  <c r="DD42" i="3"/>
  <c r="DD48" i="3"/>
  <c r="DD49" i="3"/>
  <c r="DD50" i="3"/>
  <c r="DD60" i="3"/>
  <c r="DD61" i="3"/>
  <c r="DD65" i="3"/>
  <c r="DD69" i="3"/>
  <c r="DD70" i="3"/>
  <c r="DD76" i="3"/>
  <c r="DD165" i="3"/>
  <c r="DD163" i="3"/>
  <c r="DD161" i="3"/>
  <c r="DD159" i="3"/>
  <c r="DD141" i="3"/>
  <c r="DD126" i="3"/>
  <c r="DD124" i="3"/>
  <c r="DD117" i="3"/>
  <c r="DD105" i="3"/>
  <c r="DD95" i="3"/>
  <c r="DD89" i="3"/>
  <c r="DD87" i="3"/>
  <c r="DD81" i="3"/>
  <c r="DD68" i="3"/>
  <c r="DD45" i="3"/>
  <c r="DD164" i="3"/>
  <c r="DD160" i="3"/>
  <c r="DD146" i="3"/>
  <c r="DD145" i="3"/>
  <c r="DD140" i="3"/>
  <c r="DD130" i="3"/>
  <c r="DD128" i="3"/>
  <c r="DD122" i="3"/>
  <c r="DD119" i="3"/>
  <c r="DD113" i="3"/>
  <c r="DD111" i="3"/>
  <c r="DD109" i="3"/>
  <c r="DD94" i="3"/>
  <c r="DD83" i="3"/>
  <c r="DD79" i="3"/>
  <c r="DD71" i="3"/>
  <c r="DD12" i="3"/>
  <c r="DD166" i="3"/>
  <c r="DD148" i="3"/>
  <c r="DD144" i="3"/>
  <c r="DD143" i="3"/>
  <c r="DD142" i="3"/>
  <c r="DD138" i="3"/>
  <c r="DD137" i="3"/>
  <c r="DD134" i="3"/>
  <c r="DD115" i="3"/>
  <c r="DD107" i="3"/>
  <c r="DD106" i="3"/>
  <c r="DD100" i="3"/>
  <c r="DD99" i="3"/>
  <c r="DD85" i="3"/>
  <c r="DD78" i="3"/>
  <c r="DD77" i="3"/>
  <c r="DD74" i="3"/>
  <c r="DD73" i="3"/>
  <c r="DD67" i="3"/>
  <c r="DD66" i="3"/>
  <c r="DD62" i="3"/>
  <c r="DD59" i="3"/>
  <c r="DD58" i="3"/>
  <c r="DD51" i="3"/>
  <c r="DD43" i="3"/>
  <c r="DD40" i="3"/>
  <c r="DD29" i="3"/>
  <c r="DD19" i="3"/>
  <c r="DD17" i="3"/>
  <c r="DD13" i="3"/>
  <c r="CX167" i="3"/>
  <c r="D247" i="26" s="1"/>
  <c r="F247" i="26" s="1"/>
  <c r="F254" i="26" s="1"/>
  <c r="CY146" i="3"/>
  <c r="CY103" i="3"/>
  <c r="CY101" i="3"/>
  <c r="CY60" i="3"/>
  <c r="CY138" i="3"/>
  <c r="CY96" i="3"/>
  <c r="CY57" i="3"/>
  <c r="CY53" i="3"/>
  <c r="CY12" i="3"/>
  <c r="CY163" i="3"/>
  <c r="CY144" i="3"/>
  <c r="CY136" i="3"/>
  <c r="CY99" i="3"/>
  <c r="CY79" i="3"/>
  <c r="CY77" i="3"/>
  <c r="CY35" i="3"/>
  <c r="CY24" i="3"/>
  <c r="CY7" i="3"/>
  <c r="CY165" i="3"/>
  <c r="CY161" i="3"/>
  <c r="CY148" i="3"/>
  <c r="CY143" i="3"/>
  <c r="CY130" i="3"/>
  <c r="CY119" i="3"/>
  <c r="CY106" i="3"/>
  <c r="CY104" i="3"/>
  <c r="CY100" i="3"/>
  <c r="CY95" i="3"/>
  <c r="CY94" i="3"/>
  <c r="CY93" i="3"/>
  <c r="CY86" i="3"/>
  <c r="CY82" i="3"/>
  <c r="CY80" i="3"/>
  <c r="CY76" i="3"/>
  <c r="CY71" i="3"/>
  <c r="CY64" i="3"/>
  <c r="CY62" i="3"/>
  <c r="CY61" i="3"/>
  <c r="CY56" i="3"/>
  <c r="CY40" i="3"/>
  <c r="CY28" i="3"/>
  <c r="CY133" i="3"/>
  <c r="CY147" i="3"/>
  <c r="CY140" i="3"/>
  <c r="CY137" i="3"/>
  <c r="CY135" i="3"/>
  <c r="CY124" i="3"/>
  <c r="CY123" i="3"/>
  <c r="CY121" i="3"/>
  <c r="CY114" i="3"/>
  <c r="CY112" i="3"/>
  <c r="CY107" i="3"/>
  <c r="CY92" i="3"/>
  <c r="CY84" i="3"/>
  <c r="CY72" i="3"/>
  <c r="CY68" i="3"/>
  <c r="CY66" i="3"/>
  <c r="CY54" i="3"/>
  <c r="CY48" i="3"/>
  <c r="CY47" i="3"/>
  <c r="CY43" i="3"/>
  <c r="CY38" i="3"/>
  <c r="CY36" i="3"/>
  <c r="CY33" i="3"/>
  <c r="CY21" i="3"/>
  <c r="CY15" i="3"/>
  <c r="CY10" i="3"/>
  <c r="CY8" i="3"/>
  <c r="CY52" i="3"/>
  <c r="CY50" i="3"/>
  <c r="CY49" i="3"/>
  <c r="CY45" i="3"/>
  <c r="CY34" i="3"/>
  <c r="CY29" i="3"/>
  <c r="CY26" i="3"/>
  <c r="CY25" i="3"/>
  <c r="CY22" i="3"/>
  <c r="CY19" i="3"/>
  <c r="CY17" i="3"/>
  <c r="CY166" i="3"/>
  <c r="CY164" i="3"/>
  <c r="CY141" i="3"/>
  <c r="CY9" i="3"/>
  <c r="CY13" i="3"/>
  <c r="CY37" i="3"/>
  <c r="CY41" i="3"/>
  <c r="CY44" i="3"/>
  <c r="CY51" i="3"/>
  <c r="CY55" i="3"/>
  <c r="CY58" i="3"/>
  <c r="CY69" i="3"/>
  <c r="CY74" i="3"/>
  <c r="CY90" i="3"/>
  <c r="CY97" i="3"/>
  <c r="CY109" i="3"/>
  <c r="CY110" i="3"/>
  <c r="CY116" i="3"/>
  <c r="CY118" i="3"/>
  <c r="CY120" i="3"/>
  <c r="CY122" i="3"/>
  <c r="CY127" i="3"/>
  <c r="CY131" i="3"/>
  <c r="CY158" i="3"/>
  <c r="CY160" i="3"/>
  <c r="CY162" i="3"/>
  <c r="CY145" i="3"/>
  <c r="CY132" i="3"/>
  <c r="CY129" i="3"/>
  <c r="CY128" i="3"/>
  <c r="CY111" i="3"/>
  <c r="CY108" i="3"/>
  <c r="CY105" i="3"/>
  <c r="CY102" i="3"/>
  <c r="CY98" i="3"/>
  <c r="CY88" i="3"/>
  <c r="CY73" i="3"/>
  <c r="CY65" i="3"/>
  <c r="CY63" i="3"/>
  <c r="CY59" i="3"/>
  <c r="CY46" i="3"/>
  <c r="CY42" i="3"/>
  <c r="CY39" i="3"/>
  <c r="CY32" i="3"/>
  <c r="CY30" i="3"/>
  <c r="CY27" i="3"/>
  <c r="CY23" i="3"/>
  <c r="CY20" i="3"/>
  <c r="CY14" i="3"/>
  <c r="CY11" i="3"/>
  <c r="CY125" i="3"/>
  <c r="CY78" i="3"/>
  <c r="CY70" i="3"/>
  <c r="V8" i="18"/>
  <c r="U167" i="18"/>
  <c r="V43" i="18"/>
  <c r="V69" i="18"/>
  <c r="V63" i="18"/>
  <c r="V94" i="18"/>
  <c r="V145" i="18"/>
  <c r="V27" i="18"/>
  <c r="V35" i="18"/>
  <c r="Q63" i="18"/>
  <c r="V85" i="18"/>
  <c r="V51" i="18"/>
  <c r="V71" i="18"/>
  <c r="V106" i="18"/>
  <c r="V113" i="18"/>
  <c r="V6" i="18"/>
  <c r="L8" i="18"/>
  <c r="Q8" i="18" s="1"/>
  <c r="L12" i="18"/>
  <c r="Q12" i="18" s="1"/>
  <c r="V13" i="18"/>
  <c r="K167" i="18"/>
  <c r="V9" i="18"/>
  <c r="L17" i="18"/>
  <c r="Q17" i="18" s="1"/>
  <c r="L39" i="18"/>
  <c r="Q39" i="18" s="1"/>
  <c r="L18" i="18"/>
  <c r="Q18" i="18" s="1"/>
  <c r="L61" i="18"/>
  <c r="Q61" i="18" s="1"/>
  <c r="V62" i="18"/>
  <c r="L71" i="18"/>
  <c r="Q71" i="18" s="1"/>
  <c r="V80" i="18"/>
  <c r="L69" i="18"/>
  <c r="V77" i="18"/>
  <c r="V118" i="18"/>
  <c r="V119" i="18"/>
  <c r="L126" i="18"/>
  <c r="Q126" i="18" s="1"/>
  <c r="V127" i="18"/>
  <c r="V166" i="18"/>
  <c r="V110" i="18"/>
  <c r="V123" i="18"/>
  <c r="L137" i="18"/>
  <c r="Q137" i="18" s="1"/>
  <c r="V138" i="18"/>
  <c r="L142" i="18"/>
  <c r="Q142" i="18" s="1"/>
  <c r="L162" i="18"/>
  <c r="Q162" i="18" s="1"/>
  <c r="L111" i="18"/>
  <c r="Q111" i="18" s="1"/>
  <c r="V130" i="18"/>
  <c r="L145" i="18"/>
  <c r="Q145" i="18" s="1"/>
  <c r="V17" i="18"/>
  <c r="L19" i="18"/>
  <c r="Q19" i="18" s="1"/>
  <c r="L35" i="18"/>
  <c r="L55" i="18"/>
  <c r="Q55" i="18" s="1"/>
  <c r="V55" i="18"/>
  <c r="L84" i="18"/>
  <c r="Q84" i="18" s="1"/>
  <c r="V84" i="18"/>
  <c r="L92" i="18"/>
  <c r="Q92" i="18" s="1"/>
  <c r="V92" i="18"/>
  <c r="V54" i="18"/>
  <c r="V158" i="18"/>
  <c r="L158" i="18"/>
  <c r="Q158" i="18" s="1"/>
  <c r="V126" i="18"/>
  <c r="V137" i="18"/>
  <c r="V124" i="18"/>
  <c r="Q23" i="18"/>
  <c r="V28" i="18"/>
  <c r="L28" i="18"/>
  <c r="V44" i="18"/>
  <c r="L44" i="18"/>
  <c r="Q46" i="18"/>
  <c r="V65" i="18"/>
  <c r="L65" i="18"/>
  <c r="V67" i="18"/>
  <c r="L67" i="18"/>
  <c r="L7" i="18"/>
  <c r="V7" i="18"/>
  <c r="L11" i="18"/>
  <c r="V11" i="18"/>
  <c r="L15" i="18"/>
  <c r="V15" i="18"/>
  <c r="V18" i="18"/>
  <c r="V25" i="18"/>
  <c r="L25" i="18"/>
  <c r="V26" i="18"/>
  <c r="V33" i="18"/>
  <c r="L33" i="18"/>
  <c r="V34" i="18"/>
  <c r="V41" i="18"/>
  <c r="L41" i="18"/>
  <c r="V42" i="18"/>
  <c r="V49" i="18"/>
  <c r="L49" i="18"/>
  <c r="V50" i="18"/>
  <c r="V56" i="18"/>
  <c r="L56" i="18"/>
  <c r="V57" i="18"/>
  <c r="L57" i="18"/>
  <c r="V59" i="18"/>
  <c r="L59" i="18"/>
  <c r="Q69" i="18"/>
  <c r="V70" i="18"/>
  <c r="V20" i="18"/>
  <c r="L20" i="18"/>
  <c r="Q22" i="18"/>
  <c r="Q30" i="18"/>
  <c r="V36" i="18"/>
  <c r="L36" i="18"/>
  <c r="V64" i="18"/>
  <c r="L64" i="18"/>
  <c r="V82" i="18"/>
  <c r="L82" i="18"/>
  <c r="P167" i="18"/>
  <c r="L10" i="18"/>
  <c r="V10" i="18"/>
  <c r="L14" i="18"/>
  <c r="V14" i="18"/>
  <c r="V16" i="18"/>
  <c r="L16" i="18"/>
  <c r="V24" i="18"/>
  <c r="L24" i="18"/>
  <c r="Q27" i="18"/>
  <c r="V32" i="18"/>
  <c r="L32" i="18"/>
  <c r="Q34" i="18"/>
  <c r="V40" i="18"/>
  <c r="L40" i="18"/>
  <c r="Q43" i="18"/>
  <c r="V48" i="18"/>
  <c r="L48" i="18"/>
  <c r="Q50" i="18"/>
  <c r="Q47" i="18"/>
  <c r="V52" i="18"/>
  <c r="L52" i="18"/>
  <c r="V74" i="18"/>
  <c r="L74" i="18"/>
  <c r="G167" i="18"/>
  <c r="L9" i="18"/>
  <c r="L13" i="18"/>
  <c r="V21" i="18"/>
  <c r="L21" i="18"/>
  <c r="V22" i="18"/>
  <c r="V23" i="18"/>
  <c r="V29" i="18"/>
  <c r="L29" i="18"/>
  <c r="V30" i="18"/>
  <c r="V31" i="18"/>
  <c r="V37" i="18"/>
  <c r="L37" i="18"/>
  <c r="V38" i="18"/>
  <c r="V39" i="18"/>
  <c r="V45" i="18"/>
  <c r="L45" i="18"/>
  <c r="V46" i="18"/>
  <c r="V47" i="18"/>
  <c r="V53" i="18"/>
  <c r="L53" i="18"/>
  <c r="V72" i="18"/>
  <c r="L72" i="18"/>
  <c r="V73" i="18"/>
  <c r="L73" i="18"/>
  <c r="V58" i="18"/>
  <c r="V60" i="18"/>
  <c r="L60" i="18"/>
  <c r="V66" i="18"/>
  <c r="V68" i="18"/>
  <c r="L68" i="18"/>
  <c r="V79" i="18"/>
  <c r="L79" i="18"/>
  <c r="L58" i="18"/>
  <c r="L62" i="18"/>
  <c r="L66" i="18"/>
  <c r="L70" i="18"/>
  <c r="V81" i="18"/>
  <c r="Q85" i="18"/>
  <c r="V86" i="18"/>
  <c r="L86" i="18"/>
  <c r="V90" i="18"/>
  <c r="L90" i="18"/>
  <c r="Q88" i="18"/>
  <c r="V89" i="18"/>
  <c r="V75" i="18"/>
  <c r="L75" i="18"/>
  <c r="V78" i="18"/>
  <c r="L78" i="18"/>
  <c r="V115" i="18"/>
  <c r="L83" i="18"/>
  <c r="V83" i="18"/>
  <c r="L87" i="18"/>
  <c r="V87" i="18"/>
  <c r="L91" i="18"/>
  <c r="V91" i="18"/>
  <c r="V103" i="18"/>
  <c r="V104" i="18"/>
  <c r="L104" i="18"/>
  <c r="V108" i="18"/>
  <c r="L108" i="18"/>
  <c r="V112" i="18"/>
  <c r="L112" i="18"/>
  <c r="Q113" i="18"/>
  <c r="V95" i="18"/>
  <c r="V99" i="18"/>
  <c r="V100" i="18"/>
  <c r="L100" i="18"/>
  <c r="Q106" i="18"/>
  <c r="V107" i="18"/>
  <c r="V111" i="18"/>
  <c r="V125" i="18"/>
  <c r="L125" i="18"/>
  <c r="L77" i="18"/>
  <c r="L81" i="18"/>
  <c r="V96" i="18"/>
  <c r="L96" i="18"/>
  <c r="Q102" i="18"/>
  <c r="L93" i="18"/>
  <c r="V93" i="18"/>
  <c r="L97" i="18"/>
  <c r="V97" i="18"/>
  <c r="L101" i="18"/>
  <c r="V101" i="18"/>
  <c r="L105" i="18"/>
  <c r="V105" i="18"/>
  <c r="Q107" i="18"/>
  <c r="L109" i="18"/>
  <c r="V109" i="18"/>
  <c r="V116" i="18"/>
  <c r="L116" i="18"/>
  <c r="V120" i="18"/>
  <c r="V121" i="18"/>
  <c r="L121" i="18"/>
  <c r="V136" i="18"/>
  <c r="L136" i="18"/>
  <c r="V114" i="18"/>
  <c r="V117" i="18"/>
  <c r="L117" i="18"/>
  <c r="L95" i="18"/>
  <c r="L99" i="18"/>
  <c r="L103" i="18"/>
  <c r="Q114" i="18"/>
  <c r="Q115" i="18"/>
  <c r="V128" i="18"/>
  <c r="L128" i="18"/>
  <c r="V143" i="18"/>
  <c r="L143" i="18"/>
  <c r="L118" i="18"/>
  <c r="L122" i="18"/>
  <c r="V122" i="18"/>
  <c r="V139" i="18"/>
  <c r="L139" i="18"/>
  <c r="V159" i="18"/>
  <c r="L159" i="18"/>
  <c r="V131" i="18"/>
  <c r="L120" i="18"/>
  <c r="L124" i="18"/>
  <c r="V132" i="18"/>
  <c r="L132" i="18"/>
  <c r="L129" i="18"/>
  <c r="V129" i="18"/>
  <c r="L133" i="18"/>
  <c r="V133" i="18"/>
  <c r="V135" i="18"/>
  <c r="L135" i="18"/>
  <c r="V142" i="18"/>
  <c r="L127" i="18"/>
  <c r="L131" i="18"/>
  <c r="V134" i="18"/>
  <c r="L134" i="18"/>
  <c r="L140" i="18"/>
  <c r="V140" i="18"/>
  <c r="L144" i="18"/>
  <c r="V144" i="18"/>
  <c r="L138" i="18"/>
  <c r="V146" i="18"/>
  <c r="V147" i="18"/>
  <c r="L147" i="18"/>
  <c r="L148" i="18"/>
  <c r="V148" i="18"/>
  <c r="L146" i="18"/>
  <c r="Q161" i="18"/>
  <c r="V162" i="18"/>
  <c r="L160" i="18"/>
  <c r="V160" i="18"/>
  <c r="V163" i="18"/>
  <c r="L164" i="18"/>
  <c r="V164" i="18"/>
  <c r="V165" i="18"/>
  <c r="L165" i="18"/>
  <c r="L163" i="18"/>
  <c r="DD120" i="3"/>
  <c r="DI117" i="3"/>
  <c r="CY115" i="3"/>
  <c r="DD112" i="3"/>
  <c r="DI109" i="3"/>
  <c r="CY159" i="3"/>
  <c r="DD147" i="3"/>
  <c r="DI144" i="3"/>
  <c r="CY142" i="3"/>
  <c r="DD139" i="3"/>
  <c r="DI136" i="3"/>
  <c r="CY134" i="3"/>
  <c r="DD131" i="3"/>
  <c r="DI128" i="3"/>
  <c r="CY126" i="3"/>
  <c r="DD123" i="3"/>
  <c r="DD118" i="3"/>
  <c r="DI115" i="3"/>
  <c r="CY113" i="3"/>
  <c r="DD110" i="3"/>
  <c r="DI119" i="3"/>
  <c r="CY117" i="3"/>
  <c r="DI111" i="3"/>
  <c r="DD92" i="3"/>
  <c r="DI91" i="3"/>
  <c r="CY91" i="3"/>
  <c r="DD90" i="3"/>
  <c r="DI89" i="3"/>
  <c r="CY89" i="3"/>
  <c r="DD88" i="3"/>
  <c r="DI87" i="3"/>
  <c r="CY87" i="3"/>
  <c r="DI85" i="3"/>
  <c r="CY85" i="3"/>
  <c r="DI83" i="3"/>
  <c r="CY83" i="3"/>
  <c r="DD82" i="3"/>
  <c r="DI81" i="3"/>
  <c r="CY81" i="3"/>
  <c r="DD80" i="3"/>
  <c r="DI77" i="3"/>
  <c r="CY75" i="3"/>
  <c r="DI69" i="3"/>
  <c r="CY67" i="3"/>
  <c r="CV167" i="3"/>
  <c r="D169" i="26" s="1"/>
  <c r="DA167" i="3"/>
  <c r="D325" i="26" s="1"/>
  <c r="DF167" i="3"/>
  <c r="D481" i="26" s="1"/>
  <c r="CW167" i="3"/>
  <c r="D208" i="26" s="1"/>
  <c r="F208" i="26" s="1"/>
  <c r="F215" i="26" s="1"/>
  <c r="DB167" i="3"/>
  <c r="D364" i="26" s="1"/>
  <c r="F364" i="26" s="1"/>
  <c r="F371" i="26" s="1"/>
  <c r="DG167" i="3"/>
  <c r="D520" i="26" s="1"/>
  <c r="F520" i="26" s="1"/>
  <c r="F527" i="26" s="1"/>
  <c r="P90" i="13"/>
  <c r="Y150" i="30" l="1"/>
  <c r="S198" i="13"/>
  <c r="Z198" i="30"/>
  <c r="R197" i="13"/>
  <c r="Y197" i="30"/>
  <c r="R196" i="13"/>
  <c r="Y196" i="30"/>
  <c r="R198" i="13"/>
  <c r="Y198" i="30"/>
  <c r="R199" i="13"/>
  <c r="Y199" i="30"/>
  <c r="Z150" i="30"/>
  <c r="S196" i="13"/>
  <c r="Z196" i="30"/>
  <c r="S197" i="13"/>
  <c r="Z197" i="30"/>
  <c r="S199" i="13"/>
  <c r="Z199" i="30"/>
  <c r="V39" i="13"/>
  <c r="P196" i="13"/>
  <c r="O196" i="13"/>
  <c r="O200" i="13" s="1"/>
  <c r="V38" i="13"/>
  <c r="L196" i="13"/>
  <c r="U46" i="13"/>
  <c r="W127" i="30"/>
  <c r="W137" i="30" s="1"/>
  <c r="E196" i="28"/>
  <c r="C196" i="13"/>
  <c r="E196" i="13" s="1"/>
  <c r="E197" i="28"/>
  <c r="C197" i="13"/>
  <c r="E198" i="28"/>
  <c r="C198" i="13"/>
  <c r="E198" i="13" s="1"/>
  <c r="J129" i="30"/>
  <c r="X119" i="30"/>
  <c r="J128" i="30"/>
  <c r="X118" i="30"/>
  <c r="C456" i="25"/>
  <c r="Q147" i="30"/>
  <c r="N147" i="30"/>
  <c r="T147" i="30"/>
  <c r="C339" i="26"/>
  <c r="C378" i="26" s="1"/>
  <c r="C417" i="26" s="1"/>
  <c r="N106" i="30"/>
  <c r="T106" i="30"/>
  <c r="Q106" i="30"/>
  <c r="G198" i="29"/>
  <c r="E198" i="29"/>
  <c r="G196" i="29"/>
  <c r="E196" i="29"/>
  <c r="G197" i="29"/>
  <c r="E197" i="29"/>
  <c r="E150" i="29"/>
  <c r="I150" i="29" s="1"/>
  <c r="U48" i="29"/>
  <c r="U58" i="29" s="1"/>
  <c r="U68" i="29" s="1"/>
  <c r="E150" i="28"/>
  <c r="B343" i="24"/>
  <c r="B382" i="24" s="1"/>
  <c r="B421" i="24" s="1"/>
  <c r="L200" i="28"/>
  <c r="R200" i="28"/>
  <c r="C200" i="29"/>
  <c r="O200" i="28"/>
  <c r="B200" i="28"/>
  <c r="H59" i="28"/>
  <c r="U59" i="28"/>
  <c r="U58" i="28"/>
  <c r="M200" i="28"/>
  <c r="P200" i="28"/>
  <c r="H58" i="28"/>
  <c r="C200" i="28"/>
  <c r="E197" i="13"/>
  <c r="S200" i="28"/>
  <c r="D283" i="26"/>
  <c r="F283" i="26" s="1"/>
  <c r="U57" i="28"/>
  <c r="H57" i="28"/>
  <c r="D250" i="27"/>
  <c r="C343" i="25"/>
  <c r="C382" i="25" s="1"/>
  <c r="C421" i="25" s="1"/>
  <c r="B114" i="25"/>
  <c r="C114" i="26"/>
  <c r="B109" i="27"/>
  <c r="C204" i="26"/>
  <c r="C243" i="26" s="1"/>
  <c r="C254" i="26" s="1"/>
  <c r="C256" i="26" s="1"/>
  <c r="F180" i="13"/>
  <c r="D523" i="27"/>
  <c r="F160" i="13"/>
  <c r="F328" i="27"/>
  <c r="F445" i="24"/>
  <c r="F445" i="27" s="1"/>
  <c r="D445" i="27"/>
  <c r="F211" i="27"/>
  <c r="F601" i="5"/>
  <c r="D562" i="27"/>
  <c r="D601" i="26"/>
  <c r="F601" i="26" s="1"/>
  <c r="F562" i="26"/>
  <c r="F523" i="27"/>
  <c r="D484" i="27"/>
  <c r="D601" i="24"/>
  <c r="F601" i="24" s="1"/>
  <c r="F562" i="24"/>
  <c r="F406" i="27"/>
  <c r="D601" i="25"/>
  <c r="F601" i="25" s="1"/>
  <c r="F484" i="25"/>
  <c r="F484" i="27" s="1"/>
  <c r="D211" i="27"/>
  <c r="U49" i="29"/>
  <c r="H59" i="29" s="1"/>
  <c r="V49" i="29"/>
  <c r="U47" i="29"/>
  <c r="H57" i="29" s="1"/>
  <c r="V47" i="29"/>
  <c r="V47" i="13" s="1"/>
  <c r="O100" i="13"/>
  <c r="F481" i="26"/>
  <c r="F488" i="26" s="1"/>
  <c r="F325" i="26"/>
  <c r="F332" i="26" s="1"/>
  <c r="D286" i="26"/>
  <c r="F286" i="26" s="1"/>
  <c r="F169" i="26"/>
  <c r="C148" i="5"/>
  <c r="C304" i="5" s="1"/>
  <c r="V20" i="13"/>
  <c r="I29" i="13"/>
  <c r="I46" i="29"/>
  <c r="U40" i="29"/>
  <c r="I48" i="29"/>
  <c r="H56" i="29"/>
  <c r="U56" i="29"/>
  <c r="V46" i="29"/>
  <c r="V40" i="29"/>
  <c r="V48" i="29"/>
  <c r="I100" i="29"/>
  <c r="V46" i="28"/>
  <c r="V46" i="13" s="1"/>
  <c r="V40" i="28"/>
  <c r="U50" i="28"/>
  <c r="H56" i="28"/>
  <c r="U56" i="28"/>
  <c r="I100" i="28"/>
  <c r="I49" i="28"/>
  <c r="V48" i="28"/>
  <c r="V49" i="28"/>
  <c r="I48" i="28"/>
  <c r="V57" i="28"/>
  <c r="I57" i="28"/>
  <c r="I46" i="28"/>
  <c r="B148" i="27"/>
  <c r="B304" i="5"/>
  <c r="B187" i="5"/>
  <c r="P100" i="13"/>
  <c r="O150" i="13"/>
  <c r="B282" i="26"/>
  <c r="B321" i="26" s="1"/>
  <c r="I39" i="13"/>
  <c r="I49" i="13" s="1"/>
  <c r="V30" i="13"/>
  <c r="H29" i="13"/>
  <c r="U20" i="13"/>
  <c r="B165" i="26"/>
  <c r="B204" i="26" s="1"/>
  <c r="C612" i="26"/>
  <c r="C650" i="26" s="1"/>
  <c r="C495" i="26"/>
  <c r="C534" i="26" s="1"/>
  <c r="C573" i="26" s="1"/>
  <c r="C616" i="26"/>
  <c r="C499" i="26"/>
  <c r="C538" i="26" s="1"/>
  <c r="C577" i="26" s="1"/>
  <c r="C452" i="26"/>
  <c r="C308" i="26"/>
  <c r="C335" i="26"/>
  <c r="B499" i="26"/>
  <c r="B538" i="26" s="1"/>
  <c r="B577" i="26" s="1"/>
  <c r="B616" i="26"/>
  <c r="C597" i="26"/>
  <c r="C636" i="26" s="1"/>
  <c r="C480" i="26"/>
  <c r="C519" i="26" s="1"/>
  <c r="C558" i="26" s="1"/>
  <c r="B296" i="26"/>
  <c r="B152" i="26"/>
  <c r="B153" i="26" s="1"/>
  <c r="B179" i="26"/>
  <c r="B456" i="26"/>
  <c r="B339" i="26"/>
  <c r="B378" i="26" s="1"/>
  <c r="B417" i="26" s="1"/>
  <c r="C360" i="26"/>
  <c r="C332" i="26"/>
  <c r="C334" i="26" s="1"/>
  <c r="C153" i="26"/>
  <c r="B597" i="26"/>
  <c r="B636" i="26" s="1"/>
  <c r="B480" i="26"/>
  <c r="B519" i="26" s="1"/>
  <c r="B558" i="26" s="1"/>
  <c r="C594" i="26"/>
  <c r="C477" i="26"/>
  <c r="C449" i="26"/>
  <c r="C451" i="26" s="1"/>
  <c r="C191" i="26"/>
  <c r="C192" i="26" s="1"/>
  <c r="C218" i="26"/>
  <c r="B499" i="25"/>
  <c r="B538" i="25" s="1"/>
  <c r="B577" i="25" s="1"/>
  <c r="B616" i="25"/>
  <c r="C616" i="25"/>
  <c r="C499" i="25"/>
  <c r="C538" i="25" s="1"/>
  <c r="C577" i="25" s="1"/>
  <c r="B597" i="25"/>
  <c r="B636" i="25" s="1"/>
  <c r="B480" i="25"/>
  <c r="B519" i="25" s="1"/>
  <c r="B558" i="25" s="1"/>
  <c r="C612" i="25"/>
  <c r="C650" i="25" s="1"/>
  <c r="C495" i="25"/>
  <c r="C534" i="25" s="1"/>
  <c r="C573" i="25" s="1"/>
  <c r="C597" i="25"/>
  <c r="C636" i="25" s="1"/>
  <c r="C480" i="25"/>
  <c r="C519" i="25" s="1"/>
  <c r="C558" i="25" s="1"/>
  <c r="B243" i="25"/>
  <c r="B215" i="25"/>
  <c r="B217" i="25" s="1"/>
  <c r="C215" i="25"/>
  <c r="C217" i="25" s="1"/>
  <c r="C243" i="25"/>
  <c r="C114" i="25"/>
  <c r="B495" i="25"/>
  <c r="B534" i="25" s="1"/>
  <c r="B573" i="25" s="1"/>
  <c r="B612" i="25"/>
  <c r="B650" i="25" s="1"/>
  <c r="B296" i="25"/>
  <c r="B179" i="25"/>
  <c r="B152" i="25"/>
  <c r="B153" i="25" s="1"/>
  <c r="C296" i="25"/>
  <c r="C152" i="25"/>
  <c r="C179" i="25"/>
  <c r="C114" i="24"/>
  <c r="B114" i="24"/>
  <c r="C204" i="24"/>
  <c r="C176" i="24"/>
  <c r="C178" i="24" s="1"/>
  <c r="C616" i="24"/>
  <c r="C499" i="24"/>
  <c r="C538" i="24" s="1"/>
  <c r="C577" i="24" s="1"/>
  <c r="B179" i="24"/>
  <c r="B296" i="24"/>
  <c r="B152" i="24"/>
  <c r="B153" i="24" s="1"/>
  <c r="C597" i="24"/>
  <c r="C636" i="24" s="1"/>
  <c r="C480" i="24"/>
  <c r="C519" i="24" s="1"/>
  <c r="C558" i="24" s="1"/>
  <c r="C296" i="24"/>
  <c r="C152" i="24"/>
  <c r="C179" i="24"/>
  <c r="B597" i="24"/>
  <c r="B636" i="24" s="1"/>
  <c r="B480" i="24"/>
  <c r="B519" i="24" s="1"/>
  <c r="B558" i="24" s="1"/>
  <c r="B499" i="24"/>
  <c r="B538" i="24" s="1"/>
  <c r="B577" i="24" s="1"/>
  <c r="B616" i="24"/>
  <c r="B176" i="24"/>
  <c r="B178" i="24" s="1"/>
  <c r="B204" i="24"/>
  <c r="C612" i="24"/>
  <c r="C650" i="24" s="1"/>
  <c r="C495" i="24"/>
  <c r="C534" i="24" s="1"/>
  <c r="C573" i="24" s="1"/>
  <c r="C438" i="24"/>
  <c r="C321" i="24"/>
  <c r="C293" i="24"/>
  <c r="C295" i="24" s="1"/>
  <c r="B438" i="24"/>
  <c r="B321" i="24"/>
  <c r="B293" i="24"/>
  <c r="B295" i="24" s="1"/>
  <c r="B495" i="24"/>
  <c r="B534" i="24" s="1"/>
  <c r="B573" i="24" s="1"/>
  <c r="B612" i="24"/>
  <c r="B650" i="24" s="1"/>
  <c r="DH167" i="3"/>
  <c r="D559" i="26" s="1"/>
  <c r="F559" i="26" s="1"/>
  <c r="DI42" i="3"/>
  <c r="DI163" i="3"/>
  <c r="DI60" i="3"/>
  <c r="DI146" i="3"/>
  <c r="DD31" i="3"/>
  <c r="DD101" i="3"/>
  <c r="DD121" i="3"/>
  <c r="DD23" i="3"/>
  <c r="DD18" i="3"/>
  <c r="DC167" i="3"/>
  <c r="D403" i="26" s="1"/>
  <c r="F403" i="26" s="1"/>
  <c r="F410" i="26" s="1"/>
  <c r="DD57" i="3"/>
  <c r="DD63" i="3"/>
  <c r="DD91" i="3"/>
  <c r="DD46" i="3"/>
  <c r="DD37" i="3"/>
  <c r="DD103" i="3"/>
  <c r="CY16" i="3"/>
  <c r="CY18" i="3"/>
  <c r="CY31" i="3"/>
  <c r="CY139" i="3"/>
  <c r="Q35" i="18"/>
  <c r="Q164" i="18"/>
  <c r="Q135" i="18"/>
  <c r="Q124" i="18"/>
  <c r="Q159" i="18"/>
  <c r="Q128" i="18"/>
  <c r="Q112" i="18"/>
  <c r="Q148" i="18"/>
  <c r="Q134" i="18"/>
  <c r="Q132" i="18"/>
  <c r="Q139" i="18"/>
  <c r="Q122" i="18"/>
  <c r="Q103" i="18"/>
  <c r="Q109" i="18"/>
  <c r="Q83" i="18"/>
  <c r="Q66" i="18"/>
  <c r="Q45" i="18"/>
  <c r="Q37" i="18"/>
  <c r="Q29" i="18"/>
  <c r="Q129" i="18"/>
  <c r="Q93" i="18"/>
  <c r="Q96" i="18"/>
  <c r="Q104" i="18"/>
  <c r="Q75" i="18"/>
  <c r="Q62" i="18"/>
  <c r="Q79" i="18"/>
  <c r="Q60" i="18"/>
  <c r="Q73" i="18"/>
  <c r="Q53" i="18"/>
  <c r="Q118" i="18"/>
  <c r="Q99" i="18"/>
  <c r="Q121" i="18"/>
  <c r="Q101" i="18"/>
  <c r="Q146" i="18"/>
  <c r="Q147" i="18"/>
  <c r="Q138" i="18"/>
  <c r="Q144" i="18"/>
  <c r="Q131" i="18"/>
  <c r="Q120" i="18"/>
  <c r="Q143" i="18"/>
  <c r="Q95" i="18"/>
  <c r="Q117" i="18"/>
  <c r="Q81" i="18"/>
  <c r="Q125" i="18"/>
  <c r="Q100" i="18"/>
  <c r="Q87" i="18"/>
  <c r="Q90" i="18"/>
  <c r="Q58" i="18"/>
  <c r="Q68" i="18"/>
  <c r="Q165" i="18"/>
  <c r="Q140" i="18"/>
  <c r="Q136" i="18"/>
  <c r="Q116" i="18"/>
  <c r="Q108" i="18"/>
  <c r="Q163" i="18"/>
  <c r="Q160" i="18"/>
  <c r="Q127" i="18"/>
  <c r="Q133" i="18"/>
  <c r="Q105" i="18"/>
  <c r="Q97" i="18"/>
  <c r="Q77" i="18"/>
  <c r="Q91" i="18"/>
  <c r="Q78" i="18"/>
  <c r="Q86" i="18"/>
  <c r="Q70" i="18"/>
  <c r="Q72" i="18"/>
  <c r="Q21" i="18"/>
  <c r="Q13" i="18"/>
  <c r="Q9" i="18"/>
  <c r="Q32" i="18"/>
  <c r="Q36" i="18"/>
  <c r="Q57" i="18"/>
  <c r="Q33" i="18"/>
  <c r="Q11" i="18"/>
  <c r="Q65" i="18"/>
  <c r="L167" i="18"/>
  <c r="Q74" i="18"/>
  <c r="Q24" i="18"/>
  <c r="Q82" i="18"/>
  <c r="Q64" i="18"/>
  <c r="V167" i="18"/>
  <c r="Q67" i="18"/>
  <c r="Q44" i="18"/>
  <c r="Q48" i="18"/>
  <c r="Q14" i="18"/>
  <c r="Q10" i="18"/>
  <c r="Q20" i="18"/>
  <c r="Q59" i="18"/>
  <c r="Q56" i="18"/>
  <c r="Q41" i="18"/>
  <c r="Q15" i="18"/>
  <c r="Q7" i="18"/>
  <c r="Q52" i="18"/>
  <c r="Q40" i="18"/>
  <c r="Q16" i="18"/>
  <c r="Q49" i="18"/>
  <c r="Q25" i="18"/>
  <c r="Q28" i="18"/>
  <c r="E200" i="28" l="1"/>
  <c r="I200" i="28" s="1"/>
  <c r="Y200" i="30"/>
  <c r="Z200" i="30"/>
  <c r="E200" i="29"/>
  <c r="X127" i="30"/>
  <c r="V49" i="13"/>
  <c r="V48" i="13"/>
  <c r="H68" i="29"/>
  <c r="H58" i="29"/>
  <c r="U48" i="13"/>
  <c r="U58" i="13"/>
  <c r="U49" i="13"/>
  <c r="U47" i="13"/>
  <c r="U56" i="13"/>
  <c r="K129" i="30"/>
  <c r="J139" i="30"/>
  <c r="J149" i="30" s="1"/>
  <c r="J138" i="30"/>
  <c r="J148" i="30" s="1"/>
  <c r="K128" i="30"/>
  <c r="Q110" i="30"/>
  <c r="T110" i="30"/>
  <c r="W106" i="30"/>
  <c r="N110" i="30"/>
  <c r="W147" i="30"/>
  <c r="X137" i="30"/>
  <c r="I150" i="28"/>
  <c r="H68" i="28"/>
  <c r="U68" i="28"/>
  <c r="H69" i="28"/>
  <c r="U69" i="28"/>
  <c r="F562" i="27"/>
  <c r="U67" i="28"/>
  <c r="H67" i="28"/>
  <c r="C215" i="26"/>
  <c r="C217" i="26" s="1"/>
  <c r="C148" i="27"/>
  <c r="F566" i="26"/>
  <c r="C187" i="5"/>
  <c r="C187" i="27" s="1"/>
  <c r="D601" i="27"/>
  <c r="F601" i="27"/>
  <c r="U59" i="29"/>
  <c r="U59" i="13" s="1"/>
  <c r="U50" i="29"/>
  <c r="U57" i="29"/>
  <c r="U57" i="13" s="1"/>
  <c r="I59" i="29"/>
  <c r="V59" i="29"/>
  <c r="V57" i="29"/>
  <c r="V57" i="13" s="1"/>
  <c r="I57" i="29"/>
  <c r="D598" i="26"/>
  <c r="F598" i="26" s="1"/>
  <c r="F605" i="26" s="1"/>
  <c r="DI167" i="3"/>
  <c r="D442" i="26"/>
  <c r="F442" i="26" s="1"/>
  <c r="F449" i="26" s="1"/>
  <c r="CY167" i="3"/>
  <c r="B293" i="26"/>
  <c r="B295" i="26" s="1"/>
  <c r="B438" i="26"/>
  <c r="B477" i="26" s="1"/>
  <c r="U66" i="29"/>
  <c r="H66" i="29"/>
  <c r="V58" i="29"/>
  <c r="I58" i="29"/>
  <c r="I200" i="29"/>
  <c r="V56" i="29"/>
  <c r="I56" i="29"/>
  <c r="V50" i="29"/>
  <c r="H78" i="29"/>
  <c r="H88" i="29" s="1"/>
  <c r="H98" i="29" s="1"/>
  <c r="U78" i="29"/>
  <c r="V59" i="28"/>
  <c r="V59" i="13" s="1"/>
  <c r="I59" i="28"/>
  <c r="H66" i="28"/>
  <c r="U60" i="28"/>
  <c r="U66" i="28"/>
  <c r="V50" i="28"/>
  <c r="I56" i="28"/>
  <c r="V56" i="28"/>
  <c r="V67" i="28"/>
  <c r="I67" i="28"/>
  <c r="I58" i="28"/>
  <c r="V58" i="28"/>
  <c r="V58" i="13" s="1"/>
  <c r="B176" i="26"/>
  <c r="B178" i="26" s="1"/>
  <c r="B187" i="27"/>
  <c r="B226" i="5"/>
  <c r="B304" i="27"/>
  <c r="B460" i="5"/>
  <c r="B343" i="5"/>
  <c r="C304" i="27"/>
  <c r="C460" i="5"/>
  <c r="C343" i="5"/>
  <c r="P200" i="13"/>
  <c r="P150" i="13"/>
  <c r="V40" i="13"/>
  <c r="H39" i="13"/>
  <c r="H49" i="13" s="1"/>
  <c r="U30" i="13"/>
  <c r="C516" i="26"/>
  <c r="C488" i="26"/>
  <c r="C490" i="26" s="1"/>
  <c r="B495" i="26"/>
  <c r="B534" i="26" s="1"/>
  <c r="B573" i="26" s="1"/>
  <c r="B612" i="26"/>
  <c r="B650" i="26" s="1"/>
  <c r="B360" i="26"/>
  <c r="B332" i="26"/>
  <c r="B334" i="26" s="1"/>
  <c r="C347" i="26"/>
  <c r="C348" i="26" s="1"/>
  <c r="C374" i="26"/>
  <c r="C633" i="26"/>
  <c r="C643" i="26" s="1"/>
  <c r="C645" i="26" s="1"/>
  <c r="C605" i="26"/>
  <c r="C607" i="26" s="1"/>
  <c r="B452" i="26"/>
  <c r="B308" i="26"/>
  <c r="B335" i="26"/>
  <c r="C309" i="26"/>
  <c r="C257" i="26"/>
  <c r="C269" i="26" s="1"/>
  <c r="C270" i="26" s="1"/>
  <c r="C230" i="26"/>
  <c r="C399" i="26"/>
  <c r="C410" i="26" s="1"/>
  <c r="C412" i="26" s="1"/>
  <c r="C371" i="26"/>
  <c r="C373" i="26" s="1"/>
  <c r="C608" i="26"/>
  <c r="C464" i="26"/>
  <c r="C465" i="26" s="1"/>
  <c r="C491" i="26"/>
  <c r="B191" i="26"/>
  <c r="B218" i="26"/>
  <c r="B243" i="26"/>
  <c r="B254" i="26" s="1"/>
  <c r="B256" i="26" s="1"/>
  <c r="B215" i="26"/>
  <c r="B217" i="26" s="1"/>
  <c r="C153" i="25"/>
  <c r="C452" i="25"/>
  <c r="C308" i="25"/>
  <c r="C335" i="25"/>
  <c r="B191" i="25"/>
  <c r="B192" i="25" s="1"/>
  <c r="B218" i="25"/>
  <c r="B452" i="25"/>
  <c r="B308" i="25"/>
  <c r="B335" i="25"/>
  <c r="C218" i="25"/>
  <c r="C191" i="25"/>
  <c r="B594" i="24"/>
  <c r="B477" i="24"/>
  <c r="B449" i="24"/>
  <c r="B451" i="24" s="1"/>
  <c r="C594" i="24"/>
  <c r="C477" i="24"/>
  <c r="C449" i="24"/>
  <c r="C451" i="24" s="1"/>
  <c r="B243" i="24"/>
  <c r="B254" i="24" s="1"/>
  <c r="B256" i="24" s="1"/>
  <c r="B215" i="24"/>
  <c r="B217" i="24" s="1"/>
  <c r="C153" i="24"/>
  <c r="B452" i="24"/>
  <c r="B335" i="24"/>
  <c r="B308" i="24"/>
  <c r="B309" i="24" s="1"/>
  <c r="C218" i="24"/>
  <c r="C191" i="24"/>
  <c r="C192" i="24" s="1"/>
  <c r="B360" i="24"/>
  <c r="B332" i="24"/>
  <c r="B334" i="24" s="1"/>
  <c r="C360" i="24"/>
  <c r="C332" i="24"/>
  <c r="C334" i="24" s="1"/>
  <c r="C452" i="24"/>
  <c r="C308" i="24"/>
  <c r="C335" i="24"/>
  <c r="B191" i="24"/>
  <c r="B192" i="24" s="1"/>
  <c r="B218" i="24"/>
  <c r="C215" i="24"/>
  <c r="C217" i="24" s="1"/>
  <c r="C243" i="24"/>
  <c r="C254" i="24" s="1"/>
  <c r="C256" i="24" s="1"/>
  <c r="DD167" i="3"/>
  <c r="Q167" i="18"/>
  <c r="AJ60" i="17"/>
  <c r="AB60" i="17"/>
  <c r="Y60" i="17"/>
  <c r="X6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F60" i="17"/>
  <c r="E60" i="17"/>
  <c r="D60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F49" i="17"/>
  <c r="E49" i="17"/>
  <c r="D49" i="17"/>
  <c r="I48" i="17"/>
  <c r="H48" i="17"/>
  <c r="G48" i="17"/>
  <c r="I47" i="17"/>
  <c r="H47" i="17"/>
  <c r="G47" i="17"/>
  <c r="I46" i="17"/>
  <c r="H46" i="17"/>
  <c r="G46" i="17"/>
  <c r="X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AA42" i="17"/>
  <c r="Y42" i="17"/>
  <c r="W42" i="17"/>
  <c r="V42" i="17"/>
  <c r="AA41" i="17"/>
  <c r="Y41" i="17"/>
  <c r="W41" i="17"/>
  <c r="V41" i="17"/>
  <c r="AA40" i="17"/>
  <c r="Y40" i="17"/>
  <c r="W40" i="17"/>
  <c r="V40" i="17"/>
  <c r="Y32" i="17"/>
  <c r="U32" i="17"/>
  <c r="R32" i="17"/>
  <c r="O32" i="17"/>
  <c r="L32" i="17"/>
  <c r="F32" i="17"/>
  <c r="Y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Y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Y28" i="17"/>
  <c r="Y50" i="17" s="1"/>
  <c r="U28" i="17"/>
  <c r="T28" i="17"/>
  <c r="S28" i="17"/>
  <c r="R28" i="17"/>
  <c r="R50" i="17" s="1"/>
  <c r="Q28" i="17"/>
  <c r="P28" i="17"/>
  <c r="O28" i="17"/>
  <c r="N28" i="17"/>
  <c r="M28" i="17"/>
  <c r="L28" i="17"/>
  <c r="K28" i="17"/>
  <c r="J28" i="17"/>
  <c r="I28" i="17"/>
  <c r="H28" i="17"/>
  <c r="G28" i="17"/>
  <c r="F28" i="17"/>
  <c r="F50" i="17" s="1"/>
  <c r="E28" i="17"/>
  <c r="D28" i="17"/>
  <c r="X26" i="17"/>
  <c r="Y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A24" i="17"/>
  <c r="X24" i="17"/>
  <c r="W24" i="17"/>
  <c r="V24" i="17"/>
  <c r="AA23" i="17"/>
  <c r="X23" i="17"/>
  <c r="W23" i="17"/>
  <c r="V23" i="17"/>
  <c r="AA22" i="17"/>
  <c r="X22" i="17"/>
  <c r="W22" i="17"/>
  <c r="V22" i="17"/>
  <c r="Y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AA19" i="17"/>
  <c r="X19" i="17"/>
  <c r="W19" i="17"/>
  <c r="V19" i="17"/>
  <c r="AA18" i="17"/>
  <c r="X18" i="17"/>
  <c r="W18" i="17"/>
  <c r="V18" i="17"/>
  <c r="AA17" i="17"/>
  <c r="X17" i="17"/>
  <c r="W17" i="17"/>
  <c r="V17" i="17"/>
  <c r="I16" i="17"/>
  <c r="I32" i="17" s="1"/>
  <c r="Y15" i="17"/>
  <c r="U15" i="17"/>
  <c r="T15" i="17"/>
  <c r="S15" i="17"/>
  <c r="R15" i="17"/>
  <c r="Q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AA14" i="17"/>
  <c r="X14" i="17"/>
  <c r="W14" i="17"/>
  <c r="V14" i="17"/>
  <c r="AA13" i="17"/>
  <c r="X13" i="17"/>
  <c r="W13" i="17"/>
  <c r="V13" i="17"/>
  <c r="AA12" i="17"/>
  <c r="X12" i="17"/>
  <c r="W12" i="17"/>
  <c r="V12" i="17"/>
  <c r="X11" i="17"/>
  <c r="Y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AA9" i="17"/>
  <c r="X9" i="17"/>
  <c r="W9" i="17"/>
  <c r="V9" i="17"/>
  <c r="AA8" i="17"/>
  <c r="X8" i="17"/>
  <c r="W8" i="17"/>
  <c r="V8" i="17"/>
  <c r="AA7" i="17"/>
  <c r="X7" i="17"/>
  <c r="W7" i="17"/>
  <c r="V7" i="17"/>
  <c r="V56" i="13" l="1"/>
  <c r="U66" i="13"/>
  <c r="H78" i="28"/>
  <c r="H88" i="28" s="1"/>
  <c r="H98" i="28" s="1"/>
  <c r="U68" i="13"/>
  <c r="Q129" i="30"/>
  <c r="T129" i="30"/>
  <c r="N129" i="30"/>
  <c r="K139" i="30"/>
  <c r="K149" i="30" s="1"/>
  <c r="Q128" i="30"/>
  <c r="N128" i="30"/>
  <c r="K138" i="30"/>
  <c r="K148" i="30" s="1"/>
  <c r="T128" i="30"/>
  <c r="J116" i="30"/>
  <c r="X106" i="30"/>
  <c r="W110" i="30"/>
  <c r="X147" i="30"/>
  <c r="J157" i="30"/>
  <c r="K157" i="30" s="1"/>
  <c r="D31" i="17"/>
  <c r="J31" i="17"/>
  <c r="P31" i="17"/>
  <c r="W28" i="17"/>
  <c r="U78" i="28"/>
  <c r="U78" i="13" s="1"/>
  <c r="C231" i="26"/>
  <c r="V28" i="17"/>
  <c r="X29" i="17"/>
  <c r="AA20" i="17"/>
  <c r="AB19" i="17" s="1"/>
  <c r="AA29" i="17"/>
  <c r="H59" i="17"/>
  <c r="AA43" i="17"/>
  <c r="AB42" i="17" s="1"/>
  <c r="AA46" i="17"/>
  <c r="AA25" i="17"/>
  <c r="AB22" i="17" s="1"/>
  <c r="E31" i="17"/>
  <c r="K31" i="17"/>
  <c r="Q31" i="17"/>
  <c r="C226" i="5"/>
  <c r="C265" i="5" s="1"/>
  <c r="C265" i="27" s="1"/>
  <c r="H79" i="28"/>
  <c r="H89" i="28" s="1"/>
  <c r="H99" i="28" s="1"/>
  <c r="U79" i="28"/>
  <c r="X28" i="17"/>
  <c r="X50" i="17" s="1"/>
  <c r="V30" i="17"/>
  <c r="L31" i="17"/>
  <c r="W30" i="17"/>
  <c r="U77" i="28"/>
  <c r="H77" i="28"/>
  <c r="H87" i="28" s="1"/>
  <c r="H97" i="28" s="1"/>
  <c r="U67" i="29"/>
  <c r="U67" i="13" s="1"/>
  <c r="AA10" i="17"/>
  <c r="AB9" i="17" s="1"/>
  <c r="W15" i="17"/>
  <c r="V20" i="17"/>
  <c r="G57" i="17"/>
  <c r="M31" i="17"/>
  <c r="S31" i="17"/>
  <c r="V43" i="17"/>
  <c r="AA47" i="17"/>
  <c r="AA30" i="17"/>
  <c r="V15" i="17"/>
  <c r="V29" i="17"/>
  <c r="X30" i="17"/>
  <c r="X15" i="17"/>
  <c r="V25" i="17"/>
  <c r="H31" i="17"/>
  <c r="N31" i="17"/>
  <c r="T31" i="17"/>
  <c r="G58" i="17"/>
  <c r="W43" i="17"/>
  <c r="G49" i="17"/>
  <c r="AA15" i="17"/>
  <c r="AB12" i="17" s="1"/>
  <c r="X20" i="17"/>
  <c r="W25" i="17"/>
  <c r="AA28" i="17"/>
  <c r="O31" i="17"/>
  <c r="U31" i="17"/>
  <c r="H58" i="17"/>
  <c r="G59" i="17"/>
  <c r="Y43" i="17"/>
  <c r="H49" i="17"/>
  <c r="H69" i="29"/>
  <c r="U69" i="29"/>
  <c r="U69" i="13" s="1"/>
  <c r="B309" i="26"/>
  <c r="U60" i="29"/>
  <c r="H67" i="29"/>
  <c r="V67" i="29"/>
  <c r="V67" i="13" s="1"/>
  <c r="I67" i="29"/>
  <c r="V69" i="29"/>
  <c r="I69" i="29"/>
  <c r="U88" i="29"/>
  <c r="U98" i="29" s="1"/>
  <c r="H108" i="29" s="1"/>
  <c r="B449" i="26"/>
  <c r="B451" i="26" s="1"/>
  <c r="B594" i="26"/>
  <c r="B633" i="26" s="1"/>
  <c r="B643" i="26" s="1"/>
  <c r="B645" i="26" s="1"/>
  <c r="B192" i="26"/>
  <c r="H76" i="29"/>
  <c r="H86" i="29" s="1"/>
  <c r="H96" i="29" s="1"/>
  <c r="U76" i="29"/>
  <c r="V68" i="29"/>
  <c r="I68" i="29"/>
  <c r="V60" i="29"/>
  <c r="I66" i="29"/>
  <c r="V66" i="29"/>
  <c r="V69" i="28"/>
  <c r="I69" i="28"/>
  <c r="V68" i="28"/>
  <c r="I68" i="28"/>
  <c r="V77" i="28"/>
  <c r="I77" i="28"/>
  <c r="V60" i="28"/>
  <c r="V66" i="28"/>
  <c r="V66" i="13" s="1"/>
  <c r="I66" i="28"/>
  <c r="U70" i="28"/>
  <c r="U76" i="28"/>
  <c r="H76" i="28"/>
  <c r="H86" i="28" s="1"/>
  <c r="H96" i="28" s="1"/>
  <c r="C343" i="27"/>
  <c r="C382" i="5"/>
  <c r="B460" i="27"/>
  <c r="B616" i="5"/>
  <c r="B616" i="27" s="1"/>
  <c r="B499" i="5"/>
  <c r="C616" i="5"/>
  <c r="C616" i="27" s="1"/>
  <c r="C499" i="5"/>
  <c r="C460" i="27"/>
  <c r="B226" i="27"/>
  <c r="B265" i="5"/>
  <c r="B265" i="27" s="1"/>
  <c r="B343" i="27"/>
  <c r="B382" i="5"/>
  <c r="U40" i="13"/>
  <c r="I59" i="13"/>
  <c r="B230" i="26"/>
  <c r="B231" i="26" s="1"/>
  <c r="B257" i="26"/>
  <c r="B269" i="26" s="1"/>
  <c r="B270" i="26" s="1"/>
  <c r="C530" i="26"/>
  <c r="C503" i="26"/>
  <c r="C504" i="26" s="1"/>
  <c r="B374" i="26"/>
  <c r="B347" i="26"/>
  <c r="B348" i="26" s="1"/>
  <c r="B371" i="26"/>
  <c r="B373" i="26" s="1"/>
  <c r="B399" i="26"/>
  <c r="B410" i="26" s="1"/>
  <c r="B412" i="26" s="1"/>
  <c r="C413" i="26"/>
  <c r="C425" i="26" s="1"/>
  <c r="C386" i="26"/>
  <c r="C555" i="26"/>
  <c r="C566" i="26" s="1"/>
  <c r="C568" i="26" s="1"/>
  <c r="C527" i="26"/>
  <c r="C529" i="26" s="1"/>
  <c r="B516" i="26"/>
  <c r="B488" i="26"/>
  <c r="B490" i="26" s="1"/>
  <c r="C620" i="26"/>
  <c r="C646" i="26"/>
  <c r="C658" i="26" s="1"/>
  <c r="C659" i="26" s="1"/>
  <c r="B491" i="26"/>
  <c r="B608" i="26"/>
  <c r="B464" i="26"/>
  <c r="C230" i="25"/>
  <c r="C257" i="25"/>
  <c r="C269" i="25" s="1"/>
  <c r="C608" i="25"/>
  <c r="C464" i="25"/>
  <c r="C491" i="25"/>
  <c r="B491" i="25"/>
  <c r="B608" i="25"/>
  <c r="B464" i="25"/>
  <c r="C347" i="25"/>
  <c r="C374" i="25"/>
  <c r="C192" i="25"/>
  <c r="B374" i="25"/>
  <c r="B347" i="25"/>
  <c r="B230" i="25"/>
  <c r="B231" i="25" s="1"/>
  <c r="B257" i="25"/>
  <c r="B269" i="25" s="1"/>
  <c r="B230" i="24"/>
  <c r="B231" i="24" s="1"/>
  <c r="B257" i="24"/>
  <c r="B269" i="24" s="1"/>
  <c r="B270" i="24" s="1"/>
  <c r="C309" i="24"/>
  <c r="C633" i="24"/>
  <c r="C643" i="24" s="1"/>
  <c r="C645" i="24" s="1"/>
  <c r="C605" i="24"/>
  <c r="C607" i="24" s="1"/>
  <c r="B516" i="24"/>
  <c r="B488" i="24"/>
  <c r="B490" i="24" s="1"/>
  <c r="C608" i="24"/>
  <c r="C464" i="24"/>
  <c r="C465" i="24" s="1"/>
  <c r="C491" i="24"/>
  <c r="C399" i="24"/>
  <c r="C410" i="24" s="1"/>
  <c r="C412" i="24" s="1"/>
  <c r="C371" i="24"/>
  <c r="C373" i="24" s="1"/>
  <c r="C230" i="24"/>
  <c r="C231" i="24" s="1"/>
  <c r="C257" i="24"/>
  <c r="C269" i="24" s="1"/>
  <c r="C270" i="24" s="1"/>
  <c r="B347" i="24"/>
  <c r="B348" i="24" s="1"/>
  <c r="B374" i="24"/>
  <c r="B633" i="24"/>
  <c r="B643" i="24" s="1"/>
  <c r="B645" i="24" s="1"/>
  <c r="B605" i="24"/>
  <c r="B607" i="24" s="1"/>
  <c r="B491" i="24"/>
  <c r="B608" i="24"/>
  <c r="B464" i="24"/>
  <c r="B465" i="24" s="1"/>
  <c r="C374" i="24"/>
  <c r="C347" i="24"/>
  <c r="C348" i="24" s="1"/>
  <c r="B399" i="24"/>
  <c r="B410" i="24" s="1"/>
  <c r="B412" i="24" s="1"/>
  <c r="B371" i="24"/>
  <c r="B373" i="24" s="1"/>
  <c r="C516" i="24"/>
  <c r="C488" i="24"/>
  <c r="C490" i="24" s="1"/>
  <c r="I49" i="17"/>
  <c r="I50" i="17"/>
  <c r="W20" i="17"/>
  <c r="X25" i="17"/>
  <c r="W10" i="17"/>
  <c r="U50" i="17"/>
  <c r="H57" i="17"/>
  <c r="AB23" i="17"/>
  <c r="AB24" i="17"/>
  <c r="AB17" i="17"/>
  <c r="AB14" i="17"/>
  <c r="AB13" i="17"/>
  <c r="X10" i="17"/>
  <c r="X16" i="17"/>
  <c r="X32" i="17" s="1"/>
  <c r="AA48" i="17"/>
  <c r="L50" i="17"/>
  <c r="I57" i="17"/>
  <c r="I58" i="17"/>
  <c r="AA58" i="17" s="1"/>
  <c r="I59" i="17"/>
  <c r="W29" i="17"/>
  <c r="W31" i="17" s="1"/>
  <c r="G31" i="17"/>
  <c r="I31" i="17"/>
  <c r="Y31" i="17"/>
  <c r="O50" i="17"/>
  <c r="V10" i="17"/>
  <c r="F31" i="17"/>
  <c r="R31" i="17"/>
  <c r="V68" i="13" l="1"/>
  <c r="V69" i="13"/>
  <c r="H77" i="29"/>
  <c r="H87" i="29" s="1"/>
  <c r="H97" i="29" s="1"/>
  <c r="U76" i="13"/>
  <c r="N139" i="30"/>
  <c r="W129" i="30"/>
  <c r="T139" i="30"/>
  <c r="Q139" i="30"/>
  <c r="T138" i="30"/>
  <c r="W128" i="30"/>
  <c r="N138" i="30"/>
  <c r="Q138" i="30"/>
  <c r="X110" i="30"/>
  <c r="K116" i="30"/>
  <c r="J120" i="30"/>
  <c r="Q157" i="30"/>
  <c r="N157" i="30"/>
  <c r="T157" i="30"/>
  <c r="U88" i="28"/>
  <c r="C226" i="27"/>
  <c r="H60" i="17"/>
  <c r="AB18" i="17"/>
  <c r="AB20" i="17" s="1"/>
  <c r="AA59" i="17"/>
  <c r="U77" i="29"/>
  <c r="U77" i="13" s="1"/>
  <c r="AA49" i="17"/>
  <c r="AB47" i="17" s="1"/>
  <c r="X31" i="17"/>
  <c r="U89" i="28"/>
  <c r="AB40" i="17"/>
  <c r="V31" i="17"/>
  <c r="AB7" i="17"/>
  <c r="AB41" i="17"/>
  <c r="AA31" i="17"/>
  <c r="AB28" i="17" s="1"/>
  <c r="U87" i="28"/>
  <c r="U79" i="29"/>
  <c r="U89" i="29" s="1"/>
  <c r="U99" i="29" s="1"/>
  <c r="U109" i="29" s="1"/>
  <c r="G60" i="17"/>
  <c r="AB15" i="17"/>
  <c r="U108" i="29"/>
  <c r="H118" i="29" s="1"/>
  <c r="AB8" i="17"/>
  <c r="H79" i="29"/>
  <c r="H89" i="29" s="1"/>
  <c r="H99" i="29" s="1"/>
  <c r="U70" i="29"/>
  <c r="V77" i="29"/>
  <c r="V77" i="13" s="1"/>
  <c r="I77" i="29"/>
  <c r="I87" i="29" s="1"/>
  <c r="I97" i="29" s="1"/>
  <c r="I79" i="29"/>
  <c r="I89" i="29" s="1"/>
  <c r="I99" i="29" s="1"/>
  <c r="V79" i="29"/>
  <c r="B465" i="26"/>
  <c r="B605" i="26"/>
  <c r="B607" i="26" s="1"/>
  <c r="V76" i="29"/>
  <c r="V70" i="29"/>
  <c r="I76" i="29"/>
  <c r="V78" i="29"/>
  <c r="I78" i="29"/>
  <c r="U86" i="29"/>
  <c r="V87" i="28"/>
  <c r="U80" i="28"/>
  <c r="U86" i="28"/>
  <c r="U86" i="13" s="1"/>
  <c r="I87" i="28"/>
  <c r="I97" i="28" s="1"/>
  <c r="I78" i="28"/>
  <c r="V78" i="28"/>
  <c r="V78" i="13" s="1"/>
  <c r="I79" i="28"/>
  <c r="V79" i="28"/>
  <c r="V79" i="13" s="1"/>
  <c r="I76" i="28"/>
  <c r="V76" i="28"/>
  <c r="V70" i="28"/>
  <c r="C499" i="27"/>
  <c r="C538" i="5"/>
  <c r="B382" i="27"/>
  <c r="B421" i="5"/>
  <c r="B421" i="27" s="1"/>
  <c r="C421" i="5"/>
  <c r="C421" i="27" s="1"/>
  <c r="C382" i="27"/>
  <c r="B499" i="27"/>
  <c r="B538" i="5"/>
  <c r="H59" i="13"/>
  <c r="I69" i="13"/>
  <c r="B555" i="26"/>
  <c r="B566" i="26" s="1"/>
  <c r="B568" i="26" s="1"/>
  <c r="B527" i="26"/>
  <c r="B529" i="26" s="1"/>
  <c r="C621" i="26"/>
  <c r="B386" i="26"/>
  <c r="B387" i="26" s="1"/>
  <c r="B413" i="26"/>
  <c r="B425" i="26" s="1"/>
  <c r="B426" i="26" s="1"/>
  <c r="C542" i="26"/>
  <c r="C543" i="26" s="1"/>
  <c r="C569" i="26"/>
  <c r="C581" i="26" s="1"/>
  <c r="C582" i="26" s="1"/>
  <c r="B646" i="26"/>
  <c r="B658" i="26" s="1"/>
  <c r="B659" i="26" s="1"/>
  <c r="B620" i="26"/>
  <c r="B503" i="26"/>
  <c r="B504" i="26" s="1"/>
  <c r="B530" i="26"/>
  <c r="C426" i="26"/>
  <c r="C387" i="26"/>
  <c r="B413" i="25"/>
  <c r="B425" i="25" s="1"/>
  <c r="B386" i="25"/>
  <c r="C530" i="25"/>
  <c r="C503" i="25"/>
  <c r="C231" i="25"/>
  <c r="B646" i="25"/>
  <c r="B658" i="25" s="1"/>
  <c r="B620" i="25"/>
  <c r="C413" i="25"/>
  <c r="C425" i="25" s="1"/>
  <c r="C386" i="25"/>
  <c r="B503" i="25"/>
  <c r="B530" i="25"/>
  <c r="C620" i="25"/>
  <c r="C646" i="25"/>
  <c r="C658" i="25" s="1"/>
  <c r="C413" i="24"/>
  <c r="C425" i="24" s="1"/>
  <c r="C386" i="24"/>
  <c r="C387" i="24" s="1"/>
  <c r="B646" i="24"/>
  <c r="B658" i="24" s="1"/>
  <c r="B659" i="24" s="1"/>
  <c r="B620" i="24"/>
  <c r="B621" i="24" s="1"/>
  <c r="C530" i="24"/>
  <c r="C503" i="24"/>
  <c r="C504" i="24" s="1"/>
  <c r="B555" i="24"/>
  <c r="B566" i="24" s="1"/>
  <c r="B568" i="24" s="1"/>
  <c r="B527" i="24"/>
  <c r="B529" i="24" s="1"/>
  <c r="C555" i="24"/>
  <c r="C566" i="24" s="1"/>
  <c r="C568" i="24" s="1"/>
  <c r="C527" i="24"/>
  <c r="C529" i="24" s="1"/>
  <c r="B503" i="24"/>
  <c r="B504" i="24" s="1"/>
  <c r="B530" i="24"/>
  <c r="B413" i="24"/>
  <c r="B425" i="24" s="1"/>
  <c r="B426" i="24" s="1"/>
  <c r="B386" i="24"/>
  <c r="B387" i="24" s="1"/>
  <c r="C620" i="24"/>
  <c r="C621" i="24" s="1"/>
  <c r="C646" i="24"/>
  <c r="C658" i="24" s="1"/>
  <c r="C659" i="24" s="1"/>
  <c r="AB46" i="17"/>
  <c r="I60" i="17"/>
  <c r="AA57" i="17"/>
  <c r="AA60" i="17" s="1"/>
  <c r="AB25" i="17"/>
  <c r="AB48" i="17"/>
  <c r="V76" i="13" l="1"/>
  <c r="U89" i="13"/>
  <c r="U79" i="13"/>
  <c r="U98" i="28"/>
  <c r="U98" i="13" s="1"/>
  <c r="U88" i="13"/>
  <c r="W139" i="30"/>
  <c r="X129" i="30"/>
  <c r="Q149" i="30"/>
  <c r="T149" i="30"/>
  <c r="N149" i="30"/>
  <c r="N148" i="30"/>
  <c r="W138" i="30"/>
  <c r="X128" i="30"/>
  <c r="Q148" i="30"/>
  <c r="T148" i="30"/>
  <c r="N116" i="30"/>
  <c r="Q116" i="30"/>
  <c r="T116" i="30"/>
  <c r="W157" i="30"/>
  <c r="U87" i="29"/>
  <c r="U97" i="29" s="1"/>
  <c r="H107" i="29" s="1"/>
  <c r="AB29" i="17"/>
  <c r="AB31" i="17" s="1"/>
  <c r="AB30" i="17"/>
  <c r="AB10" i="17"/>
  <c r="U99" i="28"/>
  <c r="U99" i="13" s="1"/>
  <c r="AB43" i="17"/>
  <c r="U97" i="28"/>
  <c r="U80" i="29"/>
  <c r="U118" i="29"/>
  <c r="H128" i="29" s="1"/>
  <c r="H138" i="29" s="1"/>
  <c r="H148" i="29" s="1"/>
  <c r="AB49" i="17"/>
  <c r="H109" i="29"/>
  <c r="V89" i="29"/>
  <c r="V99" i="29" s="1"/>
  <c r="V109" i="29" s="1"/>
  <c r="V87" i="29"/>
  <c r="V97" i="29" s="1"/>
  <c r="V107" i="29" s="1"/>
  <c r="B621" i="26"/>
  <c r="U96" i="29"/>
  <c r="I88" i="29"/>
  <c r="I98" i="29" s="1"/>
  <c r="I86" i="29"/>
  <c r="I96" i="29" s="1"/>
  <c r="V88" i="29"/>
  <c r="U119" i="29"/>
  <c r="H119" i="29"/>
  <c r="V80" i="29"/>
  <c r="V86" i="29"/>
  <c r="I88" i="28"/>
  <c r="I98" i="28" s="1"/>
  <c r="I89" i="28"/>
  <c r="I99" i="28" s="1"/>
  <c r="V86" i="28"/>
  <c r="V80" i="28"/>
  <c r="V89" i="28"/>
  <c r="V97" i="28"/>
  <c r="I86" i="28"/>
  <c r="I96" i="28" s="1"/>
  <c r="V88" i="28"/>
  <c r="V88" i="13" s="1"/>
  <c r="U90" i="28"/>
  <c r="U96" i="28"/>
  <c r="B538" i="27"/>
  <c r="B577" i="5"/>
  <c r="B577" i="27" s="1"/>
  <c r="C577" i="5"/>
  <c r="C577" i="27" s="1"/>
  <c r="C538" i="27"/>
  <c r="I79" i="13"/>
  <c r="I89" i="13" s="1"/>
  <c r="I99" i="13" s="1"/>
  <c r="H69" i="13"/>
  <c r="B542" i="26"/>
  <c r="B543" i="26" s="1"/>
  <c r="B569" i="26"/>
  <c r="B581" i="26" s="1"/>
  <c r="B582" i="26" s="1"/>
  <c r="B542" i="25"/>
  <c r="B569" i="25"/>
  <c r="B581" i="25" s="1"/>
  <c r="C542" i="25"/>
  <c r="C569" i="25"/>
  <c r="C581" i="25" s="1"/>
  <c r="C542" i="24"/>
  <c r="C543" i="24" s="1"/>
  <c r="C569" i="24"/>
  <c r="C581" i="24" s="1"/>
  <c r="C582" i="24" s="1"/>
  <c r="C426" i="24"/>
  <c r="B542" i="24"/>
  <c r="B543" i="24" s="1"/>
  <c r="B569" i="24"/>
  <c r="B581" i="24" s="1"/>
  <c r="B582" i="24" s="1"/>
  <c r="C592" i="27"/>
  <c r="B592" i="27"/>
  <c r="C570" i="27"/>
  <c r="B570" i="27"/>
  <c r="C556" i="27"/>
  <c r="B556" i="27"/>
  <c r="C553" i="27"/>
  <c r="B553" i="27"/>
  <c r="C531" i="27"/>
  <c r="B531" i="27"/>
  <c r="C517" i="27"/>
  <c r="B517" i="27"/>
  <c r="C514" i="27"/>
  <c r="B514" i="27"/>
  <c r="C492" i="27"/>
  <c r="B492" i="27"/>
  <c r="C478" i="27"/>
  <c r="B478" i="27"/>
  <c r="C475" i="27"/>
  <c r="B475" i="27"/>
  <c r="C436" i="27"/>
  <c r="B436" i="27"/>
  <c r="C414" i="27"/>
  <c r="B414" i="27"/>
  <c r="C400" i="27"/>
  <c r="B400" i="27"/>
  <c r="C397" i="27"/>
  <c r="B397" i="27"/>
  <c r="C375" i="27"/>
  <c r="B375" i="27"/>
  <c r="C361" i="27"/>
  <c r="B361" i="27"/>
  <c r="C358" i="27"/>
  <c r="B358" i="27"/>
  <c r="C336" i="27"/>
  <c r="B336" i="27"/>
  <c r="C322" i="27"/>
  <c r="B322" i="27"/>
  <c r="C319" i="27"/>
  <c r="B319" i="27"/>
  <c r="C280" i="27"/>
  <c r="B280" i="27"/>
  <c r="C258" i="27"/>
  <c r="B258" i="27"/>
  <c r="C241" i="27"/>
  <c r="B241" i="27"/>
  <c r="C219" i="27"/>
  <c r="B219" i="27"/>
  <c r="C205" i="27"/>
  <c r="B205" i="27"/>
  <c r="C202" i="27"/>
  <c r="B202" i="27"/>
  <c r="C180" i="27"/>
  <c r="B180" i="27"/>
  <c r="C166" i="27"/>
  <c r="B166" i="27"/>
  <c r="C163" i="27"/>
  <c r="B163" i="27"/>
  <c r="C124" i="27"/>
  <c r="B124" i="27"/>
  <c r="C102" i="27"/>
  <c r="B102" i="27"/>
  <c r="C88" i="27"/>
  <c r="B88" i="27"/>
  <c r="C85" i="27"/>
  <c r="B85" i="27"/>
  <c r="C63" i="27"/>
  <c r="B63" i="27"/>
  <c r="C49" i="27"/>
  <c r="B49" i="27"/>
  <c r="C46" i="27"/>
  <c r="B46" i="27"/>
  <c r="C23" i="27"/>
  <c r="C35" i="27" s="1"/>
  <c r="B23" i="27"/>
  <c r="B35" i="27" s="1"/>
  <c r="C7" i="27"/>
  <c r="B7" i="27"/>
  <c r="U107" i="29" l="1"/>
  <c r="U97" i="13"/>
  <c r="V86" i="13"/>
  <c r="V97" i="13"/>
  <c r="V89" i="13"/>
  <c r="V87" i="13"/>
  <c r="U87" i="13"/>
  <c r="U96" i="13"/>
  <c r="U108" i="28"/>
  <c r="U108" i="13" s="1"/>
  <c r="H108" i="28"/>
  <c r="W149" i="30"/>
  <c r="X139" i="30"/>
  <c r="X138" i="30"/>
  <c r="W148" i="30"/>
  <c r="T120" i="30"/>
  <c r="Q120" i="30"/>
  <c r="U90" i="29"/>
  <c r="N120" i="30"/>
  <c r="W116" i="30"/>
  <c r="X157" i="30"/>
  <c r="J167" i="30"/>
  <c r="K167" i="30" s="1"/>
  <c r="I109" i="29"/>
  <c r="U128" i="29"/>
  <c r="U138" i="29" s="1"/>
  <c r="U148" i="29" s="1"/>
  <c r="U158" i="29" s="1"/>
  <c r="U109" i="28"/>
  <c r="U109" i="13" s="1"/>
  <c r="H109" i="28"/>
  <c r="H107" i="28"/>
  <c r="U107" i="28"/>
  <c r="U107" i="13" s="1"/>
  <c r="U117" i="29"/>
  <c r="H127" i="29" s="1"/>
  <c r="H137" i="29" s="1"/>
  <c r="H147" i="29" s="1"/>
  <c r="H117" i="29"/>
  <c r="I107" i="29"/>
  <c r="V96" i="29"/>
  <c r="V90" i="29"/>
  <c r="U100" i="29"/>
  <c r="H106" i="29"/>
  <c r="U106" i="29"/>
  <c r="I119" i="29"/>
  <c r="V119" i="29"/>
  <c r="V98" i="29"/>
  <c r="U129" i="29"/>
  <c r="H129" i="29"/>
  <c r="H139" i="29" s="1"/>
  <c r="H149" i="29" s="1"/>
  <c r="I117" i="29"/>
  <c r="V117" i="29"/>
  <c r="V98" i="28"/>
  <c r="I107" i="28"/>
  <c r="V107" i="28"/>
  <c r="V107" i="13" s="1"/>
  <c r="H106" i="28"/>
  <c r="U106" i="28"/>
  <c r="U100" i="28"/>
  <c r="V99" i="28"/>
  <c r="V99" i="13" s="1"/>
  <c r="V96" i="28"/>
  <c r="V90" i="28"/>
  <c r="C9" i="27"/>
  <c r="B9" i="27"/>
  <c r="H79" i="13"/>
  <c r="H89" i="13" s="1"/>
  <c r="H99" i="13" s="1"/>
  <c r="U106" i="13" l="1"/>
  <c r="V96" i="13"/>
  <c r="V98" i="13"/>
  <c r="H118" i="28"/>
  <c r="U118" i="28"/>
  <c r="U118" i="13" s="1"/>
  <c r="J159" i="30"/>
  <c r="K159" i="30" s="1"/>
  <c r="X149" i="30"/>
  <c r="J158" i="30"/>
  <c r="K158" i="30" s="1"/>
  <c r="X148" i="30"/>
  <c r="X116" i="30"/>
  <c r="J126" i="30"/>
  <c r="W120" i="30"/>
  <c r="T167" i="30"/>
  <c r="Q167" i="30"/>
  <c r="N167" i="30"/>
  <c r="U127" i="29"/>
  <c r="U137" i="29" s="1"/>
  <c r="U147" i="29" s="1"/>
  <c r="U157" i="29" s="1"/>
  <c r="U119" i="28"/>
  <c r="U119" i="13" s="1"/>
  <c r="H119" i="28"/>
  <c r="U117" i="28"/>
  <c r="U117" i="13" s="1"/>
  <c r="H117" i="28"/>
  <c r="H158" i="29"/>
  <c r="U139" i="29"/>
  <c r="U149" i="29" s="1"/>
  <c r="U159" i="29" s="1"/>
  <c r="I127" i="29"/>
  <c r="V127" i="29"/>
  <c r="I108" i="29"/>
  <c r="V108" i="29"/>
  <c r="I129" i="29"/>
  <c r="V129" i="29"/>
  <c r="U168" i="29"/>
  <c r="H168" i="29"/>
  <c r="H116" i="29"/>
  <c r="U116" i="29"/>
  <c r="U110" i="29"/>
  <c r="I106" i="29"/>
  <c r="V106" i="29"/>
  <c r="V100" i="29"/>
  <c r="U116" i="28"/>
  <c r="H116" i="28"/>
  <c r="U110" i="28"/>
  <c r="I109" i="28"/>
  <c r="V109" i="28"/>
  <c r="V109" i="13" s="1"/>
  <c r="I117" i="28"/>
  <c r="V117" i="28"/>
  <c r="V117" i="13" s="1"/>
  <c r="V106" i="28"/>
  <c r="V100" i="28"/>
  <c r="I106" i="28"/>
  <c r="I108" i="28"/>
  <c r="V108" i="28"/>
  <c r="H109" i="13"/>
  <c r="C631" i="27"/>
  <c r="C20" i="27"/>
  <c r="C22" i="27" s="1"/>
  <c r="C36" i="27" s="1"/>
  <c r="I109" i="13"/>
  <c r="B631" i="27"/>
  <c r="B20" i="27"/>
  <c r="B22" i="27" s="1"/>
  <c r="B36" i="27" s="1"/>
  <c r="H200" i="13"/>
  <c r="L190" i="13"/>
  <c r="H180" i="13"/>
  <c r="H170" i="13"/>
  <c r="H160" i="13"/>
  <c r="H150" i="13"/>
  <c r="H140" i="13"/>
  <c r="B140" i="13"/>
  <c r="H130" i="13"/>
  <c r="H120" i="13"/>
  <c r="H110" i="13"/>
  <c r="H100" i="13"/>
  <c r="H90" i="13"/>
  <c r="S90" i="13"/>
  <c r="R90" i="13"/>
  <c r="H80" i="13"/>
  <c r="H70" i="13"/>
  <c r="V106" i="13" l="1"/>
  <c r="V108" i="13"/>
  <c r="U116" i="13"/>
  <c r="H128" i="28"/>
  <c r="H138" i="28" s="1"/>
  <c r="H148" i="28" s="1"/>
  <c r="U128" i="28"/>
  <c r="U128" i="13" s="1"/>
  <c r="T159" i="30"/>
  <c r="N159" i="30"/>
  <c r="Q159" i="30"/>
  <c r="N158" i="30"/>
  <c r="Q158" i="30"/>
  <c r="T158" i="30"/>
  <c r="X120" i="30"/>
  <c r="J130" i="30"/>
  <c r="K126" i="30"/>
  <c r="J136" i="30"/>
  <c r="W167" i="30"/>
  <c r="U129" i="28"/>
  <c r="U129" i="13" s="1"/>
  <c r="H129" i="28"/>
  <c r="H139" i="28" s="1"/>
  <c r="H149" i="28" s="1"/>
  <c r="H127" i="28"/>
  <c r="H137" i="28" s="1"/>
  <c r="H147" i="28" s="1"/>
  <c r="U127" i="28"/>
  <c r="U127" i="13" s="1"/>
  <c r="M140" i="13"/>
  <c r="L140" i="13"/>
  <c r="M90" i="13"/>
  <c r="C190" i="13"/>
  <c r="C140" i="13"/>
  <c r="C90" i="13"/>
  <c r="B190" i="13"/>
  <c r="H157" i="29"/>
  <c r="H159" i="29"/>
  <c r="R140" i="13"/>
  <c r="S140" i="13"/>
  <c r="L90" i="13"/>
  <c r="B90" i="13"/>
  <c r="B244" i="27"/>
  <c r="B283" i="25"/>
  <c r="B254" i="25"/>
  <c r="B256" i="25" s="1"/>
  <c r="B270" i="25" s="1"/>
  <c r="V116" i="29"/>
  <c r="I116" i="29"/>
  <c r="V110" i="29"/>
  <c r="U126" i="29"/>
  <c r="H126" i="29"/>
  <c r="H136" i="29" s="1"/>
  <c r="H146" i="29" s="1"/>
  <c r="U120" i="29"/>
  <c r="V139" i="29"/>
  <c r="V137" i="29"/>
  <c r="I139" i="29"/>
  <c r="I149" i="29" s="1"/>
  <c r="V118" i="29"/>
  <c r="I118" i="29"/>
  <c r="I137" i="29"/>
  <c r="I147" i="29" s="1"/>
  <c r="U178" i="29"/>
  <c r="H178" i="29"/>
  <c r="H188" i="29" s="1"/>
  <c r="H198" i="29" s="1"/>
  <c r="U167" i="29"/>
  <c r="H167" i="29"/>
  <c r="U169" i="29"/>
  <c r="H169" i="29"/>
  <c r="V116" i="28"/>
  <c r="V110" i="28"/>
  <c r="I116" i="28"/>
  <c r="I119" i="28"/>
  <c r="V119" i="28"/>
  <c r="V119" i="13" s="1"/>
  <c r="I118" i="28"/>
  <c r="V118" i="28"/>
  <c r="V127" i="28"/>
  <c r="V127" i="13" s="1"/>
  <c r="I127" i="28"/>
  <c r="U126" i="28"/>
  <c r="U126" i="13" s="1"/>
  <c r="H126" i="28"/>
  <c r="H136" i="28" s="1"/>
  <c r="H146" i="28" s="1"/>
  <c r="U120" i="28"/>
  <c r="R50" i="13"/>
  <c r="S50" i="13"/>
  <c r="L50" i="13"/>
  <c r="M50" i="13"/>
  <c r="H119" i="13"/>
  <c r="I119" i="13"/>
  <c r="B50" i="13"/>
  <c r="C50" i="13"/>
  <c r="EE111" i="18"/>
  <c r="EE35" i="18"/>
  <c r="EE19" i="18"/>
  <c r="EE62" i="18"/>
  <c r="EE163" i="18"/>
  <c r="EE48" i="18"/>
  <c r="EE15" i="18"/>
  <c r="E180" i="13"/>
  <c r="E170" i="13"/>
  <c r="E160" i="13"/>
  <c r="CL111" i="18"/>
  <c r="CL129" i="18"/>
  <c r="CL159" i="18"/>
  <c r="CL108" i="18"/>
  <c r="CL107" i="18"/>
  <c r="CL15" i="18"/>
  <c r="BO98" i="18"/>
  <c r="BO130" i="18"/>
  <c r="BO93" i="18"/>
  <c r="BO8" i="18"/>
  <c r="BO51" i="18"/>
  <c r="BO15" i="18"/>
  <c r="BO142" i="18"/>
  <c r="BO52" i="18"/>
  <c r="E130" i="13"/>
  <c r="E120" i="13"/>
  <c r="CG166" i="18"/>
  <c r="CG120" i="18"/>
  <c r="CG83" i="18"/>
  <c r="CG90" i="18"/>
  <c r="CG80" i="18"/>
  <c r="E110" i="13"/>
  <c r="BJ137" i="18"/>
  <c r="BJ66" i="18"/>
  <c r="BJ56" i="18"/>
  <c r="BJ42" i="18"/>
  <c r="BJ32" i="18"/>
  <c r="E80" i="13"/>
  <c r="E70" i="13"/>
  <c r="BE119" i="18"/>
  <c r="BE124" i="18"/>
  <c r="BE116" i="18"/>
  <c r="BE98" i="18"/>
  <c r="BE89" i="18"/>
  <c r="BE30" i="18"/>
  <c r="CB134" i="18"/>
  <c r="CB115" i="18"/>
  <c r="CB72" i="18"/>
  <c r="CB26" i="18"/>
  <c r="E40" i="13"/>
  <c r="E30" i="13"/>
  <c r="E10" i="13"/>
  <c r="H27" i="13"/>
  <c r="I28" i="13"/>
  <c r="H26" i="13"/>
  <c r="H20" i="13"/>
  <c r="E50" i="13"/>
  <c r="V118" i="13" l="1"/>
  <c r="V116" i="13"/>
  <c r="U138" i="28"/>
  <c r="U138" i="13" s="1"/>
  <c r="W159" i="30"/>
  <c r="W158" i="30"/>
  <c r="J140" i="30"/>
  <c r="J146" i="30"/>
  <c r="J150" i="30" s="1"/>
  <c r="K136" i="30"/>
  <c r="K146" i="30" s="1"/>
  <c r="T126" i="30"/>
  <c r="N126" i="30"/>
  <c r="Q126" i="30"/>
  <c r="X167" i="30"/>
  <c r="J177" i="30"/>
  <c r="CB159" i="18"/>
  <c r="CG46" i="18"/>
  <c r="CG107" i="18"/>
  <c r="BO11" i="18"/>
  <c r="CL46" i="18"/>
  <c r="CB120" i="18"/>
  <c r="BO159" i="18"/>
  <c r="BO106" i="18"/>
  <c r="CL51" i="18"/>
  <c r="CB136" i="18"/>
  <c r="CB77" i="18"/>
  <c r="CB160" i="18"/>
  <c r="BE18" i="18"/>
  <c r="BE164" i="18"/>
  <c r="BE75" i="18"/>
  <c r="BE50" i="18"/>
  <c r="BE97" i="18"/>
  <c r="BJ31" i="18"/>
  <c r="BJ115" i="18"/>
  <c r="CG22" i="18"/>
  <c r="CG53" i="18"/>
  <c r="CG136" i="18"/>
  <c r="CG137" i="18"/>
  <c r="BO9" i="18"/>
  <c r="BO95" i="18"/>
  <c r="BO34" i="18"/>
  <c r="BO49" i="18"/>
  <c r="BO141" i="18"/>
  <c r="BO125" i="18"/>
  <c r="BO139" i="18"/>
  <c r="CL100" i="18"/>
  <c r="CL16" i="18"/>
  <c r="CL71" i="18"/>
  <c r="CL163" i="18"/>
  <c r="EE34" i="18"/>
  <c r="CB92" i="18"/>
  <c r="BO99" i="18"/>
  <c r="CL84" i="18"/>
  <c r="CL36" i="18"/>
  <c r="CL112" i="18"/>
  <c r="CB23" i="18"/>
  <c r="CB65" i="18"/>
  <c r="CB31" i="18"/>
  <c r="CB98" i="18"/>
  <c r="CB109" i="18"/>
  <c r="BE73" i="18"/>
  <c r="BJ63" i="18"/>
  <c r="BJ96" i="18"/>
  <c r="BJ166" i="18"/>
  <c r="CG111" i="18"/>
  <c r="BO83" i="18"/>
  <c r="BO22" i="18"/>
  <c r="BO90" i="18"/>
  <c r="CL47" i="18"/>
  <c r="CL122" i="18"/>
  <c r="CL162" i="18"/>
  <c r="EE133" i="18"/>
  <c r="U148" i="28"/>
  <c r="U148" i="13" s="1"/>
  <c r="CB45" i="18"/>
  <c r="CB38" i="18"/>
  <c r="BJ35" i="18"/>
  <c r="BJ8" i="18"/>
  <c r="BJ76" i="18"/>
  <c r="CG59" i="18"/>
  <c r="BO39" i="18"/>
  <c r="BO72" i="18"/>
  <c r="BO162" i="18"/>
  <c r="CL125" i="18"/>
  <c r="CL86" i="18"/>
  <c r="CL91" i="18"/>
  <c r="CL90" i="18"/>
  <c r="EE11" i="18"/>
  <c r="EE28" i="18"/>
  <c r="BE12" i="18"/>
  <c r="BE145" i="18"/>
  <c r="BJ91" i="18"/>
  <c r="BJ86" i="18"/>
  <c r="BJ100" i="18"/>
  <c r="BJ133" i="18"/>
  <c r="CG74" i="18"/>
  <c r="CG36" i="18"/>
  <c r="CG62" i="18"/>
  <c r="CG119" i="18"/>
  <c r="CL77" i="18"/>
  <c r="CL48" i="18"/>
  <c r="CL158" i="18"/>
  <c r="EE137" i="18"/>
  <c r="CB34" i="18"/>
  <c r="CB56" i="18"/>
  <c r="CB148" i="18"/>
  <c r="CB70" i="18"/>
  <c r="BE59" i="18"/>
  <c r="BJ37" i="18"/>
  <c r="CG10" i="18"/>
  <c r="CG110" i="18"/>
  <c r="CG93" i="18"/>
  <c r="CG126" i="18"/>
  <c r="CG162" i="18"/>
  <c r="BO21" i="18"/>
  <c r="BO145" i="18"/>
  <c r="CL56" i="18"/>
  <c r="CL25" i="18"/>
  <c r="CL127" i="18"/>
  <c r="CL67" i="18"/>
  <c r="CL137" i="18"/>
  <c r="BE82" i="18"/>
  <c r="BE77" i="18"/>
  <c r="BE158" i="18"/>
  <c r="BJ104" i="18"/>
  <c r="CG98" i="18"/>
  <c r="BO121" i="18"/>
  <c r="CL9" i="18"/>
  <c r="CL20" i="18"/>
  <c r="CL103" i="18"/>
  <c r="CL24" i="18"/>
  <c r="CL60" i="18"/>
  <c r="CL80" i="18"/>
  <c r="CL166" i="18"/>
  <c r="EE90" i="18"/>
  <c r="EE120" i="18"/>
  <c r="U139" i="28"/>
  <c r="U139" i="13" s="1"/>
  <c r="CG45" i="18"/>
  <c r="CG30" i="18"/>
  <c r="BO35" i="18"/>
  <c r="BO84" i="18"/>
  <c r="EE22" i="18"/>
  <c r="EE59" i="18"/>
  <c r="U137" i="28"/>
  <c r="U137" i="13" s="1"/>
  <c r="CG9" i="18"/>
  <c r="CG161" i="18"/>
  <c r="CG112" i="18"/>
  <c r="CG158" i="18"/>
  <c r="CG141" i="18"/>
  <c r="CG145" i="18"/>
  <c r="BO16" i="18"/>
  <c r="BO19" i="18"/>
  <c r="BO58" i="18"/>
  <c r="BO119" i="18"/>
  <c r="BO108" i="18"/>
  <c r="BO127" i="18"/>
  <c r="CL21" i="18"/>
  <c r="CL74" i="18"/>
  <c r="CL72" i="18"/>
  <c r="CL35" i="18"/>
  <c r="CL145" i="18"/>
  <c r="CL144" i="18"/>
  <c r="CL110" i="18"/>
  <c r="CL120" i="18"/>
  <c r="CL134" i="18"/>
  <c r="EE8" i="18"/>
  <c r="EE63" i="18"/>
  <c r="EE61" i="18"/>
  <c r="EE16" i="18"/>
  <c r="EE56" i="18"/>
  <c r="EE76" i="18"/>
  <c r="EE89" i="18"/>
  <c r="EE97" i="18"/>
  <c r="EE82" i="18"/>
  <c r="EE101" i="18"/>
  <c r="EE119" i="18"/>
  <c r="EE131" i="18"/>
  <c r="BO44" i="18"/>
  <c r="BO105" i="18"/>
  <c r="BO131" i="18"/>
  <c r="BO17" i="18"/>
  <c r="BO146" i="18"/>
  <c r="BO88" i="18"/>
  <c r="BO138" i="18"/>
  <c r="CL44" i="18"/>
  <c r="CL55" i="18"/>
  <c r="CL39" i="18"/>
  <c r="CL53" i="18"/>
  <c r="CL106" i="18"/>
  <c r="CL165" i="18"/>
  <c r="EE18" i="18"/>
  <c r="EE36" i="18"/>
  <c r="EE39" i="18"/>
  <c r="EE57" i="18"/>
  <c r="EE132" i="18"/>
  <c r="CG114" i="18"/>
  <c r="BO36" i="18"/>
  <c r="BO135" i="18"/>
  <c r="BO54" i="18"/>
  <c r="BO65" i="18"/>
  <c r="BO91" i="18"/>
  <c r="BO112" i="18"/>
  <c r="BO104" i="18"/>
  <c r="BO101" i="18"/>
  <c r="CL18" i="18"/>
  <c r="CL63" i="18"/>
  <c r="CL143" i="18"/>
  <c r="CL57" i="18"/>
  <c r="CL97" i="18"/>
  <c r="CL148" i="18"/>
  <c r="CL130" i="18"/>
  <c r="EE46" i="18"/>
  <c r="EE65" i="18"/>
  <c r="EE69" i="18"/>
  <c r="EE30" i="18"/>
  <c r="EE37" i="18"/>
  <c r="EE106" i="18"/>
  <c r="BA138" i="18"/>
  <c r="BX37" i="18"/>
  <c r="DQ146" i="18"/>
  <c r="BA102" i="18"/>
  <c r="BA159" i="18"/>
  <c r="BA134" i="18"/>
  <c r="BA21" i="18"/>
  <c r="BA79" i="18"/>
  <c r="BX59" i="18"/>
  <c r="DQ33" i="18"/>
  <c r="DQ128" i="3"/>
  <c r="DQ21" i="18"/>
  <c r="DQ160" i="3"/>
  <c r="DQ97" i="18"/>
  <c r="DQ79" i="18"/>
  <c r="DQ61" i="18"/>
  <c r="DQ43" i="18"/>
  <c r="DQ11" i="18"/>
  <c r="DQ32" i="18"/>
  <c r="DQ39" i="18"/>
  <c r="DQ159" i="18"/>
  <c r="BA84" i="18"/>
  <c r="BX85" i="18"/>
  <c r="BA113" i="18"/>
  <c r="BA34" i="18"/>
  <c r="BA135" i="18"/>
  <c r="BA66" i="18"/>
  <c r="BA69" i="18"/>
  <c r="BA22" i="18"/>
  <c r="BA54" i="18"/>
  <c r="BX52" i="18"/>
  <c r="BA143" i="18"/>
  <c r="BA107" i="18"/>
  <c r="BA65" i="18"/>
  <c r="BA31" i="18"/>
  <c r="BA104" i="18"/>
  <c r="BA9" i="18"/>
  <c r="BX45" i="18"/>
  <c r="CC45" i="18" s="1"/>
  <c r="BA101" i="18"/>
  <c r="BA46" i="18"/>
  <c r="BA18" i="18"/>
  <c r="BA40" i="18"/>
  <c r="BA15" i="18"/>
  <c r="BA126" i="18"/>
  <c r="BA11" i="18"/>
  <c r="BA99" i="18"/>
  <c r="BX145" i="18"/>
  <c r="CB15" i="18"/>
  <c r="CB166" i="18"/>
  <c r="CB43" i="18"/>
  <c r="BE21" i="18"/>
  <c r="BJ12" i="18"/>
  <c r="BJ83" i="18"/>
  <c r="BJ106" i="18"/>
  <c r="CG73" i="18"/>
  <c r="CG99" i="18"/>
  <c r="BO10" i="18"/>
  <c r="BO63" i="18"/>
  <c r="BO23" i="18"/>
  <c r="BO53" i="18"/>
  <c r="BO32" i="18"/>
  <c r="BO25" i="18"/>
  <c r="BO140" i="18"/>
  <c r="BO38" i="18"/>
  <c r="BO56" i="18"/>
  <c r="BO78" i="18"/>
  <c r="BO67" i="18"/>
  <c r="BO116" i="18"/>
  <c r="CL65" i="18"/>
  <c r="CL40" i="18"/>
  <c r="CL69" i="18"/>
  <c r="CL104" i="18"/>
  <c r="CL128" i="18"/>
  <c r="CL81" i="18"/>
  <c r="CL92" i="18"/>
  <c r="EE10" i="18"/>
  <c r="EE75" i="18"/>
  <c r="EE32" i="18"/>
  <c r="EE161" i="18"/>
  <c r="CB20" i="18"/>
  <c r="CB12" i="18"/>
  <c r="CB78" i="18"/>
  <c r="CB82" i="18"/>
  <c r="CB144" i="18"/>
  <c r="CB101" i="18"/>
  <c r="CB164" i="18"/>
  <c r="BE13" i="18"/>
  <c r="BE37" i="18"/>
  <c r="BE81" i="18"/>
  <c r="BE160" i="18"/>
  <c r="BE110" i="18"/>
  <c r="BJ54" i="18"/>
  <c r="BJ79" i="18"/>
  <c r="BJ161" i="18"/>
  <c r="BJ125" i="18"/>
  <c r="BO166" i="18"/>
  <c r="BO80" i="18"/>
  <c r="BO20" i="18"/>
  <c r="BO66" i="18"/>
  <c r="BO109" i="18"/>
  <c r="CL23" i="18"/>
  <c r="CL19" i="18"/>
  <c r="CL61" i="18"/>
  <c r="CL117" i="18"/>
  <c r="EE20" i="18"/>
  <c r="EE66" i="18"/>
  <c r="EE31" i="18"/>
  <c r="EE83" i="18"/>
  <c r="CB50" i="18"/>
  <c r="CB51" i="18"/>
  <c r="CB137" i="18"/>
  <c r="CB110" i="18"/>
  <c r="CB133" i="18"/>
  <c r="CB100" i="18"/>
  <c r="CB106" i="18"/>
  <c r="BE44" i="18"/>
  <c r="BE71" i="18"/>
  <c r="BE91" i="18"/>
  <c r="BE135" i="18"/>
  <c r="BE141" i="18"/>
  <c r="BJ11" i="18"/>
  <c r="BJ49" i="18"/>
  <c r="BJ64" i="18"/>
  <c r="BJ99" i="18"/>
  <c r="BJ60" i="18"/>
  <c r="BJ81" i="18"/>
  <c r="BJ82" i="18"/>
  <c r="BJ127" i="18"/>
  <c r="BJ120" i="18"/>
  <c r="CG160" i="18"/>
  <c r="CG89" i="18"/>
  <c r="CG15" i="18"/>
  <c r="CG35" i="18"/>
  <c r="CG78" i="18"/>
  <c r="CG57" i="18"/>
  <c r="CG49" i="18"/>
  <c r="CG117" i="18"/>
  <c r="BO45" i="18"/>
  <c r="BO148" i="18"/>
  <c r="BO82" i="18"/>
  <c r="BO14" i="18"/>
  <c r="BO144" i="18"/>
  <c r="BO28" i="18"/>
  <c r="BO47" i="18"/>
  <c r="BO71" i="18"/>
  <c r="BO113" i="18"/>
  <c r="BO74" i="18"/>
  <c r="BO158" i="18"/>
  <c r="BO123" i="18"/>
  <c r="BO129" i="18"/>
  <c r="BO137" i="18"/>
  <c r="CL59" i="18"/>
  <c r="CL49" i="18"/>
  <c r="CL27" i="18"/>
  <c r="CL11" i="18"/>
  <c r="CL78" i="18"/>
  <c r="CL10" i="18"/>
  <c r="CL45" i="18"/>
  <c r="CL76" i="18"/>
  <c r="CL50" i="18"/>
  <c r="CL88" i="18"/>
  <c r="CL113" i="18"/>
  <c r="CL139" i="18"/>
  <c r="CL140" i="18"/>
  <c r="AR69" i="18"/>
  <c r="EE23" i="18"/>
  <c r="EE24" i="18"/>
  <c r="EE41" i="18"/>
  <c r="EE71" i="18"/>
  <c r="EE93" i="18"/>
  <c r="EE123" i="18"/>
  <c r="CI167" i="3"/>
  <c r="D481" i="25" s="1"/>
  <c r="F481" i="25" s="1"/>
  <c r="CB124" i="18"/>
  <c r="CB28" i="18"/>
  <c r="CB39" i="18"/>
  <c r="CB10" i="18"/>
  <c r="CB130" i="18"/>
  <c r="CB52" i="18"/>
  <c r="CB73" i="18"/>
  <c r="CB146" i="18"/>
  <c r="CB119" i="18"/>
  <c r="CB128" i="18"/>
  <c r="BE86" i="18"/>
  <c r="BE55" i="18"/>
  <c r="BE22" i="18"/>
  <c r="BE67" i="18"/>
  <c r="BE32" i="18"/>
  <c r="BE61" i="18"/>
  <c r="BE105" i="18"/>
  <c r="BE27" i="18"/>
  <c r="BE52" i="18"/>
  <c r="BE139" i="18"/>
  <c r="BE68" i="18"/>
  <c r="BE131" i="18"/>
  <c r="BE107" i="18"/>
  <c r="BE121" i="18"/>
  <c r="BE132" i="18"/>
  <c r="BE90" i="18"/>
  <c r="BE133" i="18"/>
  <c r="DT41" i="18"/>
  <c r="BJ16" i="18"/>
  <c r="BJ67" i="18"/>
  <c r="BJ131" i="18"/>
  <c r="BJ116" i="18"/>
  <c r="BJ146" i="18"/>
  <c r="BJ126" i="18"/>
  <c r="CG75" i="18"/>
  <c r="CG43" i="18"/>
  <c r="CG24" i="18"/>
  <c r="CG66" i="18"/>
  <c r="CG70" i="18"/>
  <c r="CG56" i="18"/>
  <c r="CG96" i="18"/>
  <c r="CG121" i="18"/>
  <c r="CG100" i="18"/>
  <c r="BO62" i="18"/>
  <c r="BO31" i="18"/>
  <c r="BO46" i="18"/>
  <c r="BO103" i="18"/>
  <c r="BO73" i="18"/>
  <c r="BO132" i="18"/>
  <c r="BO117" i="18"/>
  <c r="BO128" i="18"/>
  <c r="CL43" i="18"/>
  <c r="CL33" i="18"/>
  <c r="CL31" i="18"/>
  <c r="CL132" i="18"/>
  <c r="CL66" i="18"/>
  <c r="CL42" i="18"/>
  <c r="CL136" i="18"/>
  <c r="CL82" i="18"/>
  <c r="CL99" i="18"/>
  <c r="CL146" i="18"/>
  <c r="CL135" i="18"/>
  <c r="EE50" i="18"/>
  <c r="EE29" i="18"/>
  <c r="EE51" i="18"/>
  <c r="EE44" i="18"/>
  <c r="EE77" i="18"/>
  <c r="EE113" i="18"/>
  <c r="EE166" i="18"/>
  <c r="EE116" i="18"/>
  <c r="EE128" i="18"/>
  <c r="EE102" i="18"/>
  <c r="EE162" i="18"/>
  <c r="CB42" i="18"/>
  <c r="CB58" i="18"/>
  <c r="CB112" i="18"/>
  <c r="CB54" i="18"/>
  <c r="CB102" i="18"/>
  <c r="CB161" i="18"/>
  <c r="CB121" i="18"/>
  <c r="CB140" i="18"/>
  <c r="BE138" i="18"/>
  <c r="BE53" i="18"/>
  <c r="BE72" i="18"/>
  <c r="BE11" i="18"/>
  <c r="BE74" i="18"/>
  <c r="BE8" i="18"/>
  <c r="BE29" i="18"/>
  <c r="BE95" i="18"/>
  <c r="BE140" i="18"/>
  <c r="DT33" i="18"/>
  <c r="BJ24" i="18"/>
  <c r="BJ51" i="18"/>
  <c r="BJ47" i="18"/>
  <c r="BJ90" i="18"/>
  <c r="BJ142" i="18"/>
  <c r="BJ110" i="18"/>
  <c r="CG28" i="18"/>
  <c r="CG47" i="18"/>
  <c r="CG19" i="18"/>
  <c r="CG40" i="18"/>
  <c r="CG106" i="18"/>
  <c r="CG51" i="18"/>
  <c r="CG58" i="18"/>
  <c r="CG91" i="18"/>
  <c r="CG101" i="18"/>
  <c r="CG115" i="18"/>
  <c r="CG103" i="18"/>
  <c r="BO42" i="18"/>
  <c r="BO163" i="18"/>
  <c r="BO41" i="18"/>
  <c r="BO29" i="18"/>
  <c r="BO48" i="18"/>
  <c r="BO120" i="18"/>
  <c r="BO59" i="18"/>
  <c r="BO75" i="18"/>
  <c r="BO86" i="18"/>
  <c r="BO114" i="18"/>
  <c r="BO102" i="18"/>
  <c r="BO124" i="18"/>
  <c r="BO133" i="18"/>
  <c r="CL94" i="18"/>
  <c r="CL14" i="18"/>
  <c r="CL32" i="18"/>
  <c r="CL41" i="18"/>
  <c r="CL85" i="18"/>
  <c r="CL83" i="18"/>
  <c r="CL30" i="18"/>
  <c r="CL141" i="18"/>
  <c r="CL116" i="18"/>
  <c r="CL89" i="18"/>
  <c r="CL118" i="18"/>
  <c r="CL93" i="18"/>
  <c r="CL121" i="18"/>
  <c r="CL161" i="18"/>
  <c r="ED27" i="18"/>
  <c r="EE25" i="18"/>
  <c r="EE112" i="18"/>
  <c r="EE108" i="18"/>
  <c r="EE72" i="18"/>
  <c r="EE42" i="18"/>
  <c r="EE94" i="18"/>
  <c r="EE141" i="18"/>
  <c r="EE158" i="18"/>
  <c r="EE104" i="18"/>
  <c r="BD167" i="18"/>
  <c r="D244" i="24" s="1"/>
  <c r="F244" i="24" s="1"/>
  <c r="CB21" i="18"/>
  <c r="CB111" i="18"/>
  <c r="CB13" i="18"/>
  <c r="CB87" i="18"/>
  <c r="CB25" i="18"/>
  <c r="CB117" i="18"/>
  <c r="CB33" i="18"/>
  <c r="CB64" i="18"/>
  <c r="CB129" i="18"/>
  <c r="CB53" i="18"/>
  <c r="CB139" i="18"/>
  <c r="CB162" i="18"/>
  <c r="CB125" i="18"/>
  <c r="CB132" i="18"/>
  <c r="DT8" i="3"/>
  <c r="DT20" i="3"/>
  <c r="DT13" i="3"/>
  <c r="DT27" i="3"/>
  <c r="DT31" i="3"/>
  <c r="DT35" i="3"/>
  <c r="DT39" i="3"/>
  <c r="DT43" i="3"/>
  <c r="DT47" i="3"/>
  <c r="DT51" i="3"/>
  <c r="DT55" i="3"/>
  <c r="DT59" i="3"/>
  <c r="DT72" i="3"/>
  <c r="DT84" i="3"/>
  <c r="DT81" i="3"/>
  <c r="DT105" i="3"/>
  <c r="DT112" i="3"/>
  <c r="DT119" i="3"/>
  <c r="DT126" i="3"/>
  <c r="DT65" i="3"/>
  <c r="DT79" i="3"/>
  <c r="DT89" i="3"/>
  <c r="DT95" i="3"/>
  <c r="DT116" i="3"/>
  <c r="DT124" i="3"/>
  <c r="DT131" i="3"/>
  <c r="DT135" i="3"/>
  <c r="DT139" i="3"/>
  <c r="DT143" i="3"/>
  <c r="DT147" i="3"/>
  <c r="DT160" i="3"/>
  <c r="DT164" i="3"/>
  <c r="U188" i="29"/>
  <c r="U198" i="29" s="1"/>
  <c r="BJ46" i="18"/>
  <c r="BJ85" i="18"/>
  <c r="BJ98" i="18"/>
  <c r="BJ141" i="18"/>
  <c r="BJ145" i="18"/>
  <c r="BJ164" i="18"/>
  <c r="CG88" i="18"/>
  <c r="CG67" i="18"/>
  <c r="CG55" i="18"/>
  <c r="CG95" i="18"/>
  <c r="DZ19" i="3"/>
  <c r="DZ62" i="3"/>
  <c r="DZ40" i="3"/>
  <c r="DZ46" i="3"/>
  <c r="DZ26" i="3"/>
  <c r="DZ74" i="3"/>
  <c r="DZ79" i="3"/>
  <c r="DZ83" i="3"/>
  <c r="DZ87" i="3"/>
  <c r="DZ91" i="3"/>
  <c r="DZ95" i="3"/>
  <c r="DZ99" i="3"/>
  <c r="DZ102" i="3"/>
  <c r="DZ106" i="3"/>
  <c r="DZ110" i="3"/>
  <c r="DZ114" i="3"/>
  <c r="DZ118" i="3"/>
  <c r="DZ122" i="3"/>
  <c r="DZ126" i="3"/>
  <c r="DZ130" i="3"/>
  <c r="DZ134" i="3"/>
  <c r="DZ138" i="3"/>
  <c r="DZ142" i="3"/>
  <c r="DZ146" i="3"/>
  <c r="DZ159" i="3"/>
  <c r="DZ163" i="3"/>
  <c r="BJ23" i="18"/>
  <c r="BJ44" i="18"/>
  <c r="BJ21" i="18"/>
  <c r="BJ68" i="18"/>
  <c r="BJ38" i="18"/>
  <c r="BJ52" i="18"/>
  <c r="BJ130" i="18"/>
  <c r="BJ50" i="18"/>
  <c r="BJ102" i="18"/>
  <c r="BJ119" i="18"/>
  <c r="BJ158" i="18"/>
  <c r="CG77" i="18"/>
  <c r="CG38" i="18"/>
  <c r="CG125" i="18"/>
  <c r="CG148" i="18"/>
  <c r="CG116" i="18"/>
  <c r="CG132" i="18"/>
  <c r="CG144" i="18"/>
  <c r="CG164" i="18"/>
  <c r="E190" i="13"/>
  <c r="H190" i="13"/>
  <c r="BO12" i="18"/>
  <c r="BO27" i="18"/>
  <c r="BO143" i="18"/>
  <c r="BO160" i="18"/>
  <c r="BO79" i="18"/>
  <c r="CL62" i="18"/>
  <c r="CL54" i="18"/>
  <c r="CL58" i="18"/>
  <c r="CL13" i="18"/>
  <c r="CL105" i="18"/>
  <c r="CL142" i="18"/>
  <c r="EE9" i="18"/>
  <c r="EE13" i="18"/>
  <c r="EE12" i="18"/>
  <c r="EE38" i="18"/>
  <c r="EE109" i="18"/>
  <c r="EE110" i="18"/>
  <c r="EE55" i="18"/>
  <c r="EE79" i="18"/>
  <c r="EE92" i="18"/>
  <c r="EE96" i="18"/>
  <c r="EE115" i="18"/>
  <c r="EE139" i="18"/>
  <c r="EE143" i="18"/>
  <c r="EE81" i="18"/>
  <c r="EE85" i="18"/>
  <c r="EE100" i="18"/>
  <c r="EE118" i="18"/>
  <c r="EE122" i="18"/>
  <c r="EE126" i="18"/>
  <c r="EE130" i="18"/>
  <c r="EE160" i="18"/>
  <c r="BO115" i="18"/>
  <c r="BO13" i="18"/>
  <c r="BO40" i="18"/>
  <c r="BO161" i="18"/>
  <c r="BO70" i="18"/>
  <c r="BO96" i="18"/>
  <c r="BO134" i="18"/>
  <c r="BO87" i="18"/>
  <c r="BO165" i="18"/>
  <c r="CL34" i="18"/>
  <c r="CL37" i="18"/>
  <c r="CL17" i="18"/>
  <c r="CL52" i="18"/>
  <c r="CL114" i="18"/>
  <c r="CL124" i="18"/>
  <c r="EE60" i="18"/>
  <c r="EE47" i="18"/>
  <c r="EE27" i="18"/>
  <c r="EE17" i="18"/>
  <c r="EE52" i="18"/>
  <c r="EE67" i="18"/>
  <c r="EE73" i="18"/>
  <c r="EE43" i="18"/>
  <c r="EE86" i="18"/>
  <c r="EE127" i="18"/>
  <c r="EE87" i="18"/>
  <c r="EE105" i="18"/>
  <c r="BO64" i="18"/>
  <c r="BO33" i="18"/>
  <c r="BO26" i="18"/>
  <c r="BO68" i="18"/>
  <c r="BO55" i="18"/>
  <c r="BO110" i="18"/>
  <c r="BO147" i="18"/>
  <c r="BO92" i="18"/>
  <c r="CL164" i="18"/>
  <c r="CL73" i="18"/>
  <c r="CL98" i="18"/>
  <c r="CL126" i="18"/>
  <c r="CL95" i="18"/>
  <c r="CL138" i="18"/>
  <c r="EE14" i="18"/>
  <c r="EE26" i="18"/>
  <c r="EE49" i="18"/>
  <c r="EE64" i="18"/>
  <c r="EE68" i="18"/>
  <c r="EE74" i="18"/>
  <c r="EE164" i="18"/>
  <c r="EE33" i="18"/>
  <c r="EE70" i="18"/>
  <c r="EE88" i="18"/>
  <c r="EE98" i="18"/>
  <c r="EE124" i="18"/>
  <c r="EE117" i="18"/>
  <c r="BO30" i="18"/>
  <c r="BO18" i="18"/>
  <c r="BO111" i="18"/>
  <c r="BO37" i="18"/>
  <c r="BO61" i="18"/>
  <c r="BO57" i="18"/>
  <c r="BO94" i="18"/>
  <c r="BO107" i="18"/>
  <c r="BO126" i="18"/>
  <c r="BO118" i="18"/>
  <c r="CL70" i="18"/>
  <c r="CL102" i="18"/>
  <c r="CL101" i="18"/>
  <c r="CL133" i="18"/>
  <c r="CL119" i="18"/>
  <c r="CL131" i="18"/>
  <c r="ED32" i="18"/>
  <c r="ED43" i="18"/>
  <c r="ED105" i="18"/>
  <c r="BO24" i="18"/>
  <c r="BO81" i="18"/>
  <c r="BO43" i="18"/>
  <c r="BO60" i="18"/>
  <c r="BO97" i="18"/>
  <c r="BO76" i="18"/>
  <c r="BO85" i="18"/>
  <c r="CL64" i="18"/>
  <c r="CL8" i="18"/>
  <c r="CL22" i="18"/>
  <c r="CL147" i="18"/>
  <c r="CL38" i="18"/>
  <c r="CL96" i="18"/>
  <c r="CL29" i="18"/>
  <c r="CL79" i="18"/>
  <c r="CL160" i="18"/>
  <c r="CL109" i="18"/>
  <c r="BO122" i="18"/>
  <c r="BO89" i="18"/>
  <c r="BO50" i="18"/>
  <c r="BO77" i="18"/>
  <c r="BO136" i="18"/>
  <c r="BO164" i="18"/>
  <c r="BO100" i="18"/>
  <c r="CL28" i="18"/>
  <c r="CL26" i="18"/>
  <c r="CL75" i="18"/>
  <c r="CL12" i="18"/>
  <c r="CL123" i="18"/>
  <c r="CL87" i="18"/>
  <c r="CL68" i="18"/>
  <c r="CL115" i="18"/>
  <c r="BJ71" i="18"/>
  <c r="BJ41" i="18"/>
  <c r="BJ25" i="18"/>
  <c r="BJ134" i="18"/>
  <c r="BJ70" i="18"/>
  <c r="BJ88" i="18"/>
  <c r="BJ117" i="18"/>
  <c r="BJ132" i="18"/>
  <c r="BJ160" i="18"/>
  <c r="BJ111" i="18"/>
  <c r="BJ147" i="18"/>
  <c r="CG29" i="18"/>
  <c r="CG20" i="18"/>
  <c r="CG31" i="18"/>
  <c r="CG63" i="18"/>
  <c r="CG79" i="18"/>
  <c r="CG104" i="18"/>
  <c r="DZ23" i="18"/>
  <c r="DZ11" i="18"/>
  <c r="DZ30" i="18"/>
  <c r="DZ44" i="18"/>
  <c r="DZ33" i="18"/>
  <c r="DZ55" i="18"/>
  <c r="DZ88" i="18"/>
  <c r="DZ131" i="18"/>
  <c r="DZ132" i="18"/>
  <c r="DZ109" i="18"/>
  <c r="BJ13" i="18"/>
  <c r="BJ9" i="18"/>
  <c r="BJ107" i="18"/>
  <c r="BJ121" i="18"/>
  <c r="CG12" i="18"/>
  <c r="CG42" i="18"/>
  <c r="CG84" i="18"/>
  <c r="CG142" i="18"/>
  <c r="CG146" i="18"/>
  <c r="BJ33" i="18"/>
  <c r="BJ17" i="18"/>
  <c r="BJ48" i="18"/>
  <c r="BJ162" i="18"/>
  <c r="BJ53" i="18"/>
  <c r="BJ105" i="18"/>
  <c r="BJ118" i="18"/>
  <c r="BJ94" i="18"/>
  <c r="CG25" i="18"/>
  <c r="CG44" i="18"/>
  <c r="CG16" i="18"/>
  <c r="CG159" i="18"/>
  <c r="CG109" i="18"/>
  <c r="BH167" i="3"/>
  <c r="BJ27" i="18"/>
  <c r="BJ109" i="18"/>
  <c r="BJ143" i="18"/>
  <c r="CG76" i="18"/>
  <c r="CG64" i="18"/>
  <c r="CG135" i="18"/>
  <c r="BJ40" i="18"/>
  <c r="BJ15" i="18"/>
  <c r="BJ57" i="18"/>
  <c r="BJ45" i="18"/>
  <c r="BJ58" i="18"/>
  <c r="BJ28" i="18"/>
  <c r="BJ69" i="18"/>
  <c r="BJ87" i="18"/>
  <c r="BJ140" i="18"/>
  <c r="BJ61" i="18"/>
  <c r="BJ73" i="18"/>
  <c r="BJ77" i="18"/>
  <c r="BJ128" i="18"/>
  <c r="BJ97" i="18"/>
  <c r="BJ139" i="18"/>
  <c r="AM114" i="18"/>
  <c r="CG18" i="18"/>
  <c r="CG14" i="18"/>
  <c r="CG11" i="18"/>
  <c r="CG61" i="18"/>
  <c r="CG165" i="18"/>
  <c r="CG118" i="18"/>
  <c r="CG52" i="18"/>
  <c r="CG138" i="18"/>
  <c r="CG113" i="18"/>
  <c r="CG130" i="18"/>
  <c r="CG140" i="18"/>
  <c r="CG123" i="18"/>
  <c r="CE167" i="3"/>
  <c r="D364" i="25" s="1"/>
  <c r="F364" i="25" s="1"/>
  <c r="BJ55" i="18"/>
  <c r="BJ39" i="18"/>
  <c r="BJ103" i="18"/>
  <c r="BJ138" i="18"/>
  <c r="CG37" i="18"/>
  <c r="CG127" i="18"/>
  <c r="CG50" i="18"/>
  <c r="CG97" i="18"/>
  <c r="CG122" i="18"/>
  <c r="BJ19" i="18"/>
  <c r="BJ62" i="18"/>
  <c r="BJ74" i="18"/>
  <c r="BJ78" i="18"/>
  <c r="BJ92" i="18"/>
  <c r="BJ124" i="18"/>
  <c r="BJ129" i="18"/>
  <c r="AM26" i="18"/>
  <c r="CG41" i="18"/>
  <c r="CG8" i="18"/>
  <c r="CG27" i="18"/>
  <c r="CG39" i="18"/>
  <c r="CG23" i="18"/>
  <c r="CG81" i="18"/>
  <c r="CG86" i="18"/>
  <c r="CG48" i="18"/>
  <c r="CG71" i="18"/>
  <c r="CG139" i="18"/>
  <c r="CG92" i="18"/>
  <c r="CG131" i="18"/>
  <c r="CG102" i="18"/>
  <c r="CB90" i="18"/>
  <c r="CB88" i="18"/>
  <c r="CB22" i="18"/>
  <c r="CB126" i="18"/>
  <c r="BE9" i="18"/>
  <c r="BE118" i="18"/>
  <c r="CB24" i="18"/>
  <c r="CB27" i="18"/>
  <c r="CB68" i="18"/>
  <c r="CB81" i="18"/>
  <c r="CB96" i="18"/>
  <c r="CB17" i="18"/>
  <c r="CB83" i="18"/>
  <c r="CB36" i="18"/>
  <c r="CB44" i="18"/>
  <c r="CB60" i="18"/>
  <c r="CB55" i="18"/>
  <c r="CB91" i="18"/>
  <c r="CB104" i="18"/>
  <c r="CB94" i="18"/>
  <c r="CB127" i="18"/>
  <c r="CB147" i="18"/>
  <c r="AH17" i="18"/>
  <c r="BE16" i="18"/>
  <c r="BE19" i="18"/>
  <c r="BE64" i="18"/>
  <c r="BE117" i="18"/>
  <c r="BE35" i="18"/>
  <c r="BE40" i="18"/>
  <c r="BE51" i="18"/>
  <c r="BE78" i="18"/>
  <c r="BE137" i="18"/>
  <c r="BE162" i="18"/>
  <c r="BE100" i="18"/>
  <c r="BE142" i="18"/>
  <c r="CB8" i="18"/>
  <c r="CB62" i="18"/>
  <c r="CB48" i="18"/>
  <c r="CB142" i="18"/>
  <c r="CB138" i="18"/>
  <c r="CB75" i="18"/>
  <c r="CB113" i="18"/>
  <c r="BE46" i="18"/>
  <c r="BE143" i="18"/>
  <c r="BE115" i="18"/>
  <c r="BE129" i="18"/>
  <c r="E90" i="13"/>
  <c r="CB30" i="18"/>
  <c r="CB80" i="18"/>
  <c r="CB143" i="18"/>
  <c r="CB85" i="18"/>
  <c r="CB9" i="18"/>
  <c r="CB57" i="18"/>
  <c r="CB163" i="18"/>
  <c r="CB86" i="18"/>
  <c r="CB122" i="18"/>
  <c r="CB74" i="18"/>
  <c r="CB103" i="18"/>
  <c r="BE161" i="18"/>
  <c r="BE45" i="18"/>
  <c r="BE134" i="18"/>
  <c r="BE76" i="18"/>
  <c r="BE43" i="18"/>
  <c r="BE24" i="18"/>
  <c r="BE93" i="18"/>
  <c r="BE104" i="18"/>
  <c r="BE58" i="18"/>
  <c r="BE87" i="18"/>
  <c r="BE114" i="18"/>
  <c r="BE128" i="18"/>
  <c r="BE166" i="18"/>
  <c r="BZ167" i="18"/>
  <c r="D205" i="25" s="1"/>
  <c r="DT11" i="18"/>
  <c r="DT81" i="18"/>
  <c r="DT23" i="18"/>
  <c r="DT29" i="18"/>
  <c r="DT68" i="18"/>
  <c r="DT43" i="18"/>
  <c r="DT17" i="18"/>
  <c r="DT42" i="18"/>
  <c r="DT53" i="18"/>
  <c r="DT75" i="18"/>
  <c r="DT83" i="18"/>
  <c r="DT87" i="18"/>
  <c r="DT112" i="18"/>
  <c r="DT90" i="18"/>
  <c r="DT121" i="18"/>
  <c r="DT99" i="18"/>
  <c r="DT115" i="18"/>
  <c r="CB29" i="18"/>
  <c r="CB69" i="18"/>
  <c r="CB46" i="18"/>
  <c r="CB95" i="18"/>
  <c r="CB11" i="18"/>
  <c r="CB32" i="18"/>
  <c r="CB47" i="18"/>
  <c r="CB63" i="18"/>
  <c r="CB123" i="18"/>
  <c r="CB67" i="18"/>
  <c r="CB108" i="18"/>
  <c r="CB93" i="18"/>
  <c r="CB135" i="18"/>
  <c r="CB99" i="18"/>
  <c r="CB165" i="18"/>
  <c r="BE69" i="18"/>
  <c r="BE49" i="18"/>
  <c r="BE88" i="18"/>
  <c r="BE31" i="18"/>
  <c r="BE36" i="18"/>
  <c r="BE15" i="18"/>
  <c r="BE80" i="18"/>
  <c r="BE125" i="18"/>
  <c r="C244" i="27"/>
  <c r="C283" i="25"/>
  <c r="C254" i="25"/>
  <c r="C256" i="25" s="1"/>
  <c r="C270" i="25" s="1"/>
  <c r="B321" i="25"/>
  <c r="B438" i="25"/>
  <c r="B293" i="25"/>
  <c r="B295" i="25" s="1"/>
  <c r="B309" i="25" s="1"/>
  <c r="CU135" i="18"/>
  <c r="DJ135" i="18" s="1"/>
  <c r="CU162" i="18"/>
  <c r="CZ162" i="18" s="1"/>
  <c r="DE162" i="18" s="1"/>
  <c r="CU19" i="18"/>
  <c r="CU141" i="18"/>
  <c r="CZ141" i="18" s="1"/>
  <c r="DE141" i="18" s="1"/>
  <c r="CU125" i="18"/>
  <c r="CU140" i="18"/>
  <c r="CZ140" i="18" s="1"/>
  <c r="DE140" i="18" s="1"/>
  <c r="CU17" i="18"/>
  <c r="CU121" i="18"/>
  <c r="DJ121" i="18" s="1"/>
  <c r="CU55" i="18"/>
  <c r="AD76" i="18"/>
  <c r="BX108" i="18"/>
  <c r="BX107" i="18"/>
  <c r="BX65" i="18"/>
  <c r="AD28" i="18"/>
  <c r="BX33" i="18"/>
  <c r="AD93" i="18"/>
  <c r="BX112" i="18"/>
  <c r="BX132" i="18"/>
  <c r="BX62" i="18"/>
  <c r="AD164" i="18"/>
  <c r="V149" i="29"/>
  <c r="H177" i="29"/>
  <c r="H187" i="29" s="1"/>
  <c r="H197" i="29" s="1"/>
  <c r="U177" i="29"/>
  <c r="I128" i="29"/>
  <c r="V128" i="29"/>
  <c r="V147" i="29"/>
  <c r="H179" i="29"/>
  <c r="H189" i="29" s="1"/>
  <c r="H199" i="29" s="1"/>
  <c r="U179" i="29"/>
  <c r="U130" i="29"/>
  <c r="U136" i="29"/>
  <c r="V120" i="29"/>
  <c r="I126" i="29"/>
  <c r="V126" i="29"/>
  <c r="V137" i="28"/>
  <c r="V137" i="13" s="1"/>
  <c r="V128" i="28"/>
  <c r="I128" i="28"/>
  <c r="I137" i="28"/>
  <c r="I147" i="28" s="1"/>
  <c r="U130" i="28"/>
  <c r="U136" i="28"/>
  <c r="V129" i="28"/>
  <c r="V129" i="13" s="1"/>
  <c r="I129" i="28"/>
  <c r="V120" i="28"/>
  <c r="I126" i="28"/>
  <c r="V126" i="28"/>
  <c r="S100" i="13"/>
  <c r="R100" i="13"/>
  <c r="M100" i="13"/>
  <c r="L100" i="13"/>
  <c r="L150" i="13"/>
  <c r="CR167" i="18"/>
  <c r="D9" i="26" s="1"/>
  <c r="AD31" i="18"/>
  <c r="AD52" i="18"/>
  <c r="AD91" i="18"/>
  <c r="AD110" i="18"/>
  <c r="I129" i="13"/>
  <c r="I139" i="13" s="1"/>
  <c r="I149" i="13" s="1"/>
  <c r="H129" i="13"/>
  <c r="H139" i="13" s="1"/>
  <c r="H149" i="13" s="1"/>
  <c r="DZ137" i="18"/>
  <c r="DZ160" i="18"/>
  <c r="EE134" i="18"/>
  <c r="EE135" i="18"/>
  <c r="EE136" i="18"/>
  <c r="EE140" i="18"/>
  <c r="EE144" i="18"/>
  <c r="EE148" i="18"/>
  <c r="DT136" i="18"/>
  <c r="DT164" i="18"/>
  <c r="DT133" i="18"/>
  <c r="DT139" i="18"/>
  <c r="DT135" i="18"/>
  <c r="EE165" i="18"/>
  <c r="EE145" i="18"/>
  <c r="DO132" i="18"/>
  <c r="C100" i="13"/>
  <c r="B100" i="13"/>
  <c r="EE38" i="3"/>
  <c r="EE21" i="3"/>
  <c r="EE37" i="3"/>
  <c r="EE10" i="3"/>
  <c r="EE26" i="3"/>
  <c r="EE8" i="3"/>
  <c r="EE24" i="3"/>
  <c r="EE40" i="3"/>
  <c r="EE43" i="3"/>
  <c r="EE49" i="3"/>
  <c r="EE65" i="3"/>
  <c r="EE81" i="3"/>
  <c r="EE97" i="3"/>
  <c r="EE113" i="3"/>
  <c r="EE129" i="3"/>
  <c r="EE145" i="3"/>
  <c r="EE48" i="3"/>
  <c r="EE64" i="3"/>
  <c r="EE80" i="3"/>
  <c r="EE96" i="3"/>
  <c r="EE112" i="3"/>
  <c r="EE128" i="3"/>
  <c r="EE144" i="3"/>
  <c r="EE47" i="3"/>
  <c r="EE63" i="3"/>
  <c r="EE79" i="3"/>
  <c r="EE95" i="3"/>
  <c r="EE111" i="3"/>
  <c r="EE127" i="3"/>
  <c r="EE143" i="3"/>
  <c r="EE46" i="3"/>
  <c r="EE62" i="3"/>
  <c r="EE78" i="3"/>
  <c r="EE94" i="3"/>
  <c r="EE110" i="3"/>
  <c r="EE126" i="3"/>
  <c r="EE142" i="3"/>
  <c r="EE21" i="18"/>
  <c r="EE54" i="18"/>
  <c r="EE58" i="18"/>
  <c r="EE107" i="18"/>
  <c r="EE78" i="18"/>
  <c r="EE91" i="18"/>
  <c r="EE95" i="18"/>
  <c r="EE114" i="18"/>
  <c r="EE138" i="18"/>
  <c r="EE142" i="18"/>
  <c r="EE80" i="18"/>
  <c r="EE84" i="18"/>
  <c r="EE99" i="18"/>
  <c r="EE121" i="18"/>
  <c r="EE125" i="18"/>
  <c r="EE129" i="18"/>
  <c r="EE146" i="18"/>
  <c r="EE159" i="18"/>
  <c r="EE103" i="18"/>
  <c r="EE40" i="18"/>
  <c r="CK167" i="18"/>
  <c r="D556" i="25" s="1"/>
  <c r="F556" i="25" s="1"/>
  <c r="EE11" i="3"/>
  <c r="EE9" i="3"/>
  <c r="EE25" i="3"/>
  <c r="EE41" i="3"/>
  <c r="EE14" i="3"/>
  <c r="EE30" i="3"/>
  <c r="EE12" i="3"/>
  <c r="EE28" i="3"/>
  <c r="EE44" i="3"/>
  <c r="EE7" i="3"/>
  <c r="EE53" i="3"/>
  <c r="EE69" i="3"/>
  <c r="EE85" i="3"/>
  <c r="EE101" i="3"/>
  <c r="EE117" i="3"/>
  <c r="EE133" i="3"/>
  <c r="EE158" i="3"/>
  <c r="EE52" i="3"/>
  <c r="EE68" i="3"/>
  <c r="EE84" i="3"/>
  <c r="EE100" i="3"/>
  <c r="EE116" i="3"/>
  <c r="EE132" i="3"/>
  <c r="EE148" i="3"/>
  <c r="EE51" i="3"/>
  <c r="EE67" i="3"/>
  <c r="EE83" i="3"/>
  <c r="EE99" i="3"/>
  <c r="EE115" i="3"/>
  <c r="EE131" i="3"/>
  <c r="EE147" i="3"/>
  <c r="EE50" i="3"/>
  <c r="EE66" i="3"/>
  <c r="EE82" i="3"/>
  <c r="EE98" i="3"/>
  <c r="EE114" i="3"/>
  <c r="EE130" i="3"/>
  <c r="EE146" i="3"/>
  <c r="AQ167" i="18"/>
  <c r="D556" i="5" s="1"/>
  <c r="EE7" i="18"/>
  <c r="EE19" i="3"/>
  <c r="EE13" i="3"/>
  <c r="EE29" i="3"/>
  <c r="EE15" i="3"/>
  <c r="EE18" i="3"/>
  <c r="EE34" i="3"/>
  <c r="EE16" i="3"/>
  <c r="EE32" i="3"/>
  <c r="EE35" i="3"/>
  <c r="EE27" i="3"/>
  <c r="EE57" i="3"/>
  <c r="EE73" i="3"/>
  <c r="EE89" i="3"/>
  <c r="EE105" i="3"/>
  <c r="EE121" i="3"/>
  <c r="EE137" i="3"/>
  <c r="EE162" i="3"/>
  <c r="EE56" i="3"/>
  <c r="EE72" i="3"/>
  <c r="EE88" i="3"/>
  <c r="EE104" i="3"/>
  <c r="EE120" i="3"/>
  <c r="EE136" i="3"/>
  <c r="EE161" i="3"/>
  <c r="EE55" i="3"/>
  <c r="EE71" i="3"/>
  <c r="EE87" i="3"/>
  <c r="EE103" i="3"/>
  <c r="EE119" i="3"/>
  <c r="EE135" i="3"/>
  <c r="EE160" i="3"/>
  <c r="EE54" i="3"/>
  <c r="EE70" i="3"/>
  <c r="EE86" i="3"/>
  <c r="EE102" i="3"/>
  <c r="EE118" i="3"/>
  <c r="EE134" i="3"/>
  <c r="EE159" i="3"/>
  <c r="BN167" i="18"/>
  <c r="D556" i="24" s="1"/>
  <c r="F556" i="24" s="1"/>
  <c r="EE45" i="18"/>
  <c r="EE147" i="18"/>
  <c r="EE23" i="3"/>
  <c r="EE17" i="3"/>
  <c r="EE33" i="3"/>
  <c r="EE31" i="3"/>
  <c r="EE22" i="3"/>
  <c r="EE42" i="3"/>
  <c r="EE20" i="3"/>
  <c r="EE36" i="3"/>
  <c r="EE39" i="3"/>
  <c r="EE45" i="3"/>
  <c r="EE61" i="3"/>
  <c r="EE77" i="3"/>
  <c r="EE93" i="3"/>
  <c r="EE109" i="3"/>
  <c r="EE125" i="3"/>
  <c r="EE141" i="3"/>
  <c r="EE166" i="3"/>
  <c r="EE60" i="3"/>
  <c r="EE76" i="3"/>
  <c r="EE92" i="3"/>
  <c r="EE108" i="3"/>
  <c r="EE124" i="3"/>
  <c r="EE140" i="3"/>
  <c r="EE165" i="3"/>
  <c r="EE59" i="3"/>
  <c r="EE75" i="3"/>
  <c r="EE91" i="3"/>
  <c r="EE107" i="3"/>
  <c r="EE123" i="3"/>
  <c r="EE139" i="3"/>
  <c r="EE164" i="3"/>
  <c r="EE58" i="3"/>
  <c r="EE74" i="3"/>
  <c r="EE90" i="3"/>
  <c r="EE106" i="3"/>
  <c r="EE122" i="3"/>
  <c r="EE138" i="3"/>
  <c r="EE163" i="3"/>
  <c r="EE53" i="18"/>
  <c r="ED16" i="3"/>
  <c r="ED61" i="3"/>
  <c r="ED93" i="3"/>
  <c r="ED25" i="3"/>
  <c r="ED33" i="3"/>
  <c r="ED41" i="3"/>
  <c r="ED63" i="3"/>
  <c r="ED95" i="3"/>
  <c r="ED21" i="3"/>
  <c r="ED73" i="3"/>
  <c r="ED7" i="3"/>
  <c r="ED22" i="3"/>
  <c r="ED30" i="3"/>
  <c r="ED38" i="3"/>
  <c r="ED51" i="3"/>
  <c r="ED83" i="3"/>
  <c r="ED50" i="3"/>
  <c r="ED58" i="3"/>
  <c r="ED66" i="3"/>
  <c r="ED74" i="3"/>
  <c r="ED82" i="3"/>
  <c r="ED90" i="3"/>
  <c r="ED98" i="3"/>
  <c r="ED103" i="3"/>
  <c r="ED111" i="3"/>
  <c r="ED119" i="3"/>
  <c r="ED127" i="3"/>
  <c r="ED135" i="3"/>
  <c r="ED143" i="3"/>
  <c r="ED160" i="3"/>
  <c r="ED102" i="3"/>
  <c r="ED110" i="3"/>
  <c r="ED118" i="3"/>
  <c r="ED126" i="3"/>
  <c r="ED134" i="3"/>
  <c r="ED142" i="3"/>
  <c r="ED159" i="3"/>
  <c r="AP167" i="18"/>
  <c r="D517" i="5" s="1"/>
  <c r="ED7" i="18"/>
  <c r="ED42" i="18"/>
  <c r="ED8" i="18"/>
  <c r="ED22" i="18"/>
  <c r="ED26" i="18"/>
  <c r="ED34" i="18"/>
  <c r="ED12" i="18"/>
  <c r="ED16" i="18"/>
  <c r="ED28" i="18"/>
  <c r="ED38" i="18"/>
  <c r="ED45" i="18"/>
  <c r="ED49" i="18"/>
  <c r="ED56" i="18"/>
  <c r="ED71" i="18"/>
  <c r="ED62" i="18"/>
  <c r="ED74" i="18"/>
  <c r="ED78" i="18"/>
  <c r="ED83" i="18"/>
  <c r="ED163" i="18"/>
  <c r="ED65" i="18"/>
  <c r="ED69" i="18"/>
  <c r="ED107" i="18"/>
  <c r="ED111" i="18"/>
  <c r="ED135" i="18"/>
  <c r="ED90" i="18"/>
  <c r="ED94" i="18"/>
  <c r="ED113" i="18"/>
  <c r="ED137" i="18"/>
  <c r="ED141" i="18"/>
  <c r="ED145" i="18"/>
  <c r="ED158" i="18"/>
  <c r="ED99" i="18"/>
  <c r="ED117" i="18"/>
  <c r="ED121" i="18"/>
  <c r="ED125" i="18"/>
  <c r="ED129" i="18"/>
  <c r="ED162" i="18"/>
  <c r="ED9" i="3"/>
  <c r="ED18" i="3"/>
  <c r="ED69" i="3"/>
  <c r="ED15" i="3"/>
  <c r="ED27" i="3"/>
  <c r="ED35" i="3"/>
  <c r="ED43" i="3"/>
  <c r="ED71" i="3"/>
  <c r="ED11" i="3"/>
  <c r="ED49" i="3"/>
  <c r="ED81" i="3"/>
  <c r="ED8" i="3"/>
  <c r="ED24" i="3"/>
  <c r="ED32" i="3"/>
  <c r="ED40" i="3"/>
  <c r="ED59" i="3"/>
  <c r="ED91" i="3"/>
  <c r="ED52" i="3"/>
  <c r="ED60" i="3"/>
  <c r="ED68" i="3"/>
  <c r="ED76" i="3"/>
  <c r="ED84" i="3"/>
  <c r="ED92" i="3"/>
  <c r="ED100" i="3"/>
  <c r="ED105" i="3"/>
  <c r="ED113" i="3"/>
  <c r="ED121" i="3"/>
  <c r="ED129" i="3"/>
  <c r="ED137" i="3"/>
  <c r="ED145" i="3"/>
  <c r="ED162" i="3"/>
  <c r="ED104" i="3"/>
  <c r="ED112" i="3"/>
  <c r="ED120" i="3"/>
  <c r="ED128" i="3"/>
  <c r="ED136" i="3"/>
  <c r="ED144" i="3"/>
  <c r="ED161" i="3"/>
  <c r="ED44" i="18"/>
  <c r="ED82" i="18"/>
  <c r="ED19" i="18"/>
  <c r="ED70" i="18"/>
  <c r="ED9" i="18"/>
  <c r="ED23" i="18"/>
  <c r="ED29" i="18"/>
  <c r="ED35" i="18"/>
  <c r="ED13" i="18"/>
  <c r="ED17" i="18"/>
  <c r="ED53" i="18"/>
  <c r="ED39" i="18"/>
  <c r="ED46" i="18"/>
  <c r="ED50" i="18"/>
  <c r="ED57" i="18"/>
  <c r="ED51" i="18"/>
  <c r="ED63" i="18"/>
  <c r="ED75" i="18"/>
  <c r="ED79" i="18"/>
  <c r="ED85" i="18"/>
  <c r="ED165" i="18"/>
  <c r="ED66" i="18"/>
  <c r="ED132" i="18"/>
  <c r="ED108" i="18"/>
  <c r="ED112" i="18"/>
  <c r="ED166" i="18"/>
  <c r="ED91" i="18"/>
  <c r="ED95" i="18"/>
  <c r="ED114" i="18"/>
  <c r="ED138" i="18"/>
  <c r="ED142" i="18"/>
  <c r="ED146" i="18"/>
  <c r="ED159" i="18"/>
  <c r="ED100" i="18"/>
  <c r="ED118" i="18"/>
  <c r="ED122" i="18"/>
  <c r="ED126" i="18"/>
  <c r="ED130" i="18"/>
  <c r="ED47" i="18"/>
  <c r="ED10" i="3"/>
  <c r="ED45" i="3"/>
  <c r="ED77" i="3"/>
  <c r="ED19" i="3"/>
  <c r="ED29" i="3"/>
  <c r="ED37" i="3"/>
  <c r="ED47" i="3"/>
  <c r="ED79" i="3"/>
  <c r="ED13" i="3"/>
  <c r="ED57" i="3"/>
  <c r="ED89" i="3"/>
  <c r="ED12" i="3"/>
  <c r="ED26" i="3"/>
  <c r="ED34" i="3"/>
  <c r="ED42" i="3"/>
  <c r="ED67" i="3"/>
  <c r="ED46" i="3"/>
  <c r="ED54" i="3"/>
  <c r="ED62" i="3"/>
  <c r="ED70" i="3"/>
  <c r="ED78" i="3"/>
  <c r="ED86" i="3"/>
  <c r="ED94" i="3"/>
  <c r="ED99" i="3"/>
  <c r="ED107" i="3"/>
  <c r="ED115" i="3"/>
  <c r="ED123" i="3"/>
  <c r="ED131" i="3"/>
  <c r="ED139" i="3"/>
  <c r="ED147" i="3"/>
  <c r="ED164" i="3"/>
  <c r="ED106" i="3"/>
  <c r="ED114" i="3"/>
  <c r="ED122" i="3"/>
  <c r="ED130" i="3"/>
  <c r="ED138" i="3"/>
  <c r="ED146" i="3"/>
  <c r="ED163" i="3"/>
  <c r="CJ167" i="18"/>
  <c r="D517" i="25" s="1"/>
  <c r="F517" i="25" s="1"/>
  <c r="ED103" i="18"/>
  <c r="ED30" i="18"/>
  <c r="ED20" i="18"/>
  <c r="ED84" i="18"/>
  <c r="ED10" i="18"/>
  <c r="ED24" i="18"/>
  <c r="ED31" i="18"/>
  <c r="ED37" i="18"/>
  <c r="ED14" i="18"/>
  <c r="ED18" i="18"/>
  <c r="ED164" i="18"/>
  <c r="ED40" i="18"/>
  <c r="ED54" i="18"/>
  <c r="ED58" i="18"/>
  <c r="ED60" i="18"/>
  <c r="ED72" i="18"/>
  <c r="ED76" i="18"/>
  <c r="ED80" i="18"/>
  <c r="ED102" i="18"/>
  <c r="ED52" i="18"/>
  <c r="ED67" i="18"/>
  <c r="ED87" i="18"/>
  <c r="ED109" i="18"/>
  <c r="ED133" i="18"/>
  <c r="ED88" i="18"/>
  <c r="ED92" i="18"/>
  <c r="ED96" i="18"/>
  <c r="ED115" i="18"/>
  <c r="ED139" i="18"/>
  <c r="ED143" i="18"/>
  <c r="ED147" i="18"/>
  <c r="ED160" i="18"/>
  <c r="ED101" i="18"/>
  <c r="ED119" i="18"/>
  <c r="ED123" i="18"/>
  <c r="ED127" i="18"/>
  <c r="ED131" i="18"/>
  <c r="BM167" i="18"/>
  <c r="D517" i="24" s="1"/>
  <c r="ED14" i="3"/>
  <c r="ED53" i="3"/>
  <c r="ED85" i="3"/>
  <c r="ED23" i="3"/>
  <c r="ED31" i="3"/>
  <c r="ED39" i="3"/>
  <c r="ED55" i="3"/>
  <c r="ED87" i="3"/>
  <c r="ED17" i="3"/>
  <c r="ED65" i="3"/>
  <c r="ED97" i="3"/>
  <c r="ED20" i="3"/>
  <c r="ED28" i="3"/>
  <c r="ED36" i="3"/>
  <c r="ED44" i="3"/>
  <c r="ED75" i="3"/>
  <c r="ED48" i="3"/>
  <c r="ED56" i="3"/>
  <c r="ED64" i="3"/>
  <c r="ED72" i="3"/>
  <c r="ED80" i="3"/>
  <c r="ED88" i="3"/>
  <c r="ED96" i="3"/>
  <c r="ED101" i="3"/>
  <c r="ED109" i="3"/>
  <c r="ED117" i="3"/>
  <c r="ED125" i="3"/>
  <c r="ED133" i="3"/>
  <c r="ED141" i="3"/>
  <c r="ED158" i="3"/>
  <c r="ED166" i="3"/>
  <c r="ED108" i="3"/>
  <c r="ED116" i="3"/>
  <c r="ED124" i="3"/>
  <c r="ED132" i="3"/>
  <c r="ED140" i="3"/>
  <c r="ED148" i="3"/>
  <c r="ED165" i="3"/>
  <c r="ED21" i="18"/>
  <c r="ED11" i="18"/>
  <c r="ED25" i="18"/>
  <c r="ED33" i="18"/>
  <c r="ED86" i="18"/>
  <c r="ED15" i="18"/>
  <c r="ED36" i="18"/>
  <c r="ED41" i="18"/>
  <c r="ED48" i="18"/>
  <c r="ED55" i="18"/>
  <c r="ED59" i="18"/>
  <c r="ED61" i="18"/>
  <c r="ED73" i="18"/>
  <c r="ED77" i="18"/>
  <c r="ED81" i="18"/>
  <c r="ED104" i="18"/>
  <c r="ED64" i="18"/>
  <c r="ED68" i="18"/>
  <c r="ED106" i="18"/>
  <c r="ED110" i="18"/>
  <c r="ED134" i="18"/>
  <c r="ED89" i="18"/>
  <c r="ED93" i="18"/>
  <c r="ED97" i="18"/>
  <c r="ED136" i="18"/>
  <c r="ED140" i="18"/>
  <c r="ED144" i="18"/>
  <c r="ED148" i="18"/>
  <c r="ED98" i="18"/>
  <c r="ED116" i="18"/>
  <c r="ED120" i="18"/>
  <c r="ED124" i="18"/>
  <c r="ED128" i="18"/>
  <c r="ED161" i="18"/>
  <c r="EC17" i="3"/>
  <c r="EC33" i="3"/>
  <c r="EC67" i="3"/>
  <c r="EC131" i="3"/>
  <c r="EC18" i="3"/>
  <c r="EC34" i="3"/>
  <c r="EC63" i="3"/>
  <c r="EC127" i="3"/>
  <c r="EC15" i="3"/>
  <c r="EC31" i="3"/>
  <c r="EC59" i="3"/>
  <c r="EC123" i="3"/>
  <c r="EC12" i="3"/>
  <c r="EC28" i="3"/>
  <c r="EC44" i="3"/>
  <c r="EC103" i="3"/>
  <c r="EC48" i="3"/>
  <c r="EC64" i="3"/>
  <c r="EC80" i="3"/>
  <c r="EC96" i="3"/>
  <c r="EC112" i="3"/>
  <c r="EC128" i="3"/>
  <c r="EC144" i="3"/>
  <c r="EC45" i="3"/>
  <c r="EC61" i="3"/>
  <c r="EC77" i="3"/>
  <c r="EC93" i="3"/>
  <c r="EC109" i="3"/>
  <c r="EC125" i="3"/>
  <c r="EC141" i="3"/>
  <c r="EC166" i="3"/>
  <c r="EC58" i="3"/>
  <c r="EC74" i="3"/>
  <c r="EC90" i="3"/>
  <c r="EC106" i="3"/>
  <c r="EC122" i="3"/>
  <c r="EC138" i="3"/>
  <c r="EC163" i="3"/>
  <c r="EC48" i="18"/>
  <c r="AR48" i="18"/>
  <c r="EC37" i="18"/>
  <c r="AR37" i="18"/>
  <c r="AR58" i="18"/>
  <c r="EC58" i="18"/>
  <c r="EC16" i="18"/>
  <c r="AR16" i="18"/>
  <c r="EC44" i="18"/>
  <c r="AR44" i="18"/>
  <c r="AR81" i="18"/>
  <c r="EC81" i="18"/>
  <c r="AR29" i="18"/>
  <c r="EC29" i="18"/>
  <c r="AR43" i="18"/>
  <c r="EC43" i="18"/>
  <c r="AR53" i="18"/>
  <c r="EC53" i="18"/>
  <c r="EC71" i="18"/>
  <c r="AR71" i="18"/>
  <c r="EF71" i="18" s="1"/>
  <c r="AR161" i="18"/>
  <c r="EC161" i="18"/>
  <c r="EC21" i="18"/>
  <c r="AR21" i="18"/>
  <c r="AR35" i="18"/>
  <c r="EC35" i="18"/>
  <c r="AR60" i="18"/>
  <c r="EC60" i="18"/>
  <c r="EC10" i="18"/>
  <c r="AR10" i="18"/>
  <c r="EC25" i="18"/>
  <c r="AR25" i="18"/>
  <c r="EC45" i="18"/>
  <c r="AR45" i="18"/>
  <c r="AR62" i="18"/>
  <c r="EC62" i="18"/>
  <c r="EC82" i="18"/>
  <c r="AR82" i="18"/>
  <c r="EC140" i="18"/>
  <c r="AR140" i="18"/>
  <c r="EC73" i="18"/>
  <c r="AR73" i="18"/>
  <c r="AR77" i="18"/>
  <c r="EC77" i="18"/>
  <c r="AR85" i="18"/>
  <c r="EC85" i="18"/>
  <c r="AR119" i="18"/>
  <c r="EC119" i="18"/>
  <c r="EC162" i="18"/>
  <c r="AR162" i="18"/>
  <c r="AR96" i="18"/>
  <c r="EC96" i="18"/>
  <c r="EC104" i="18"/>
  <c r="AR104" i="18"/>
  <c r="AR115" i="18"/>
  <c r="EC115" i="18"/>
  <c r="EC142" i="18"/>
  <c r="AR142" i="18"/>
  <c r="EC146" i="18"/>
  <c r="AR146" i="18"/>
  <c r="EC159" i="18"/>
  <c r="AR159" i="18"/>
  <c r="EC165" i="18"/>
  <c r="AR165" i="18"/>
  <c r="EC101" i="18"/>
  <c r="AR101" i="18"/>
  <c r="EC109" i="18"/>
  <c r="AR109" i="18"/>
  <c r="EC123" i="18"/>
  <c r="AR123" i="18"/>
  <c r="EC127" i="18"/>
  <c r="AR127" i="18"/>
  <c r="EC21" i="3"/>
  <c r="EC37" i="3"/>
  <c r="EC83" i="3"/>
  <c r="EC147" i="3"/>
  <c r="EC22" i="3"/>
  <c r="EC38" i="3"/>
  <c r="EC79" i="3"/>
  <c r="EC143" i="3"/>
  <c r="EC19" i="3"/>
  <c r="EC35" i="3"/>
  <c r="EC75" i="3"/>
  <c r="EC139" i="3"/>
  <c r="EC16" i="3"/>
  <c r="EC32" i="3"/>
  <c r="EC55" i="3"/>
  <c r="EC119" i="3"/>
  <c r="EC52" i="3"/>
  <c r="EC68" i="3"/>
  <c r="EC84" i="3"/>
  <c r="EC100" i="3"/>
  <c r="EC116" i="3"/>
  <c r="EC132" i="3"/>
  <c r="EC148" i="3"/>
  <c r="EC49" i="3"/>
  <c r="EC65" i="3"/>
  <c r="EC81" i="3"/>
  <c r="EC97" i="3"/>
  <c r="EC113" i="3"/>
  <c r="EC129" i="3"/>
  <c r="EC145" i="3"/>
  <c r="EC46" i="3"/>
  <c r="EC62" i="3"/>
  <c r="EC78" i="3"/>
  <c r="EC94" i="3"/>
  <c r="EC110" i="3"/>
  <c r="EC126" i="3"/>
  <c r="EC142" i="3"/>
  <c r="EC69" i="18"/>
  <c r="BO69" i="18"/>
  <c r="CL7" i="18"/>
  <c r="CI167" i="18"/>
  <c r="D478" i="25" s="1"/>
  <c r="EC20" i="18"/>
  <c r="AR20" i="18"/>
  <c r="EC111" i="18"/>
  <c r="AR111" i="18"/>
  <c r="AR83" i="18"/>
  <c r="EC83" i="18"/>
  <c r="EC90" i="18"/>
  <c r="AR90" i="18"/>
  <c r="AR19" i="18"/>
  <c r="EC19" i="18"/>
  <c r="EC47" i="18"/>
  <c r="AR47" i="18"/>
  <c r="AR88" i="18"/>
  <c r="EC88" i="18"/>
  <c r="EC33" i="18"/>
  <c r="AR33" i="18"/>
  <c r="EC46" i="18"/>
  <c r="AR46" i="18"/>
  <c r="AR55" i="18"/>
  <c r="EC55" i="18"/>
  <c r="AR87" i="18"/>
  <c r="EC87" i="18"/>
  <c r="AR7" i="18"/>
  <c r="EC7" i="18"/>
  <c r="AO167" i="18"/>
  <c r="D478" i="5" s="1"/>
  <c r="EC22" i="18"/>
  <c r="AR22" i="18"/>
  <c r="AR41" i="18"/>
  <c r="EC41" i="18"/>
  <c r="EC92" i="18"/>
  <c r="AR92" i="18"/>
  <c r="AR11" i="18"/>
  <c r="EC11" i="18"/>
  <c r="AR26" i="18"/>
  <c r="EC26" i="18"/>
  <c r="EC52" i="18"/>
  <c r="AR52" i="18"/>
  <c r="AR65" i="18"/>
  <c r="EC65" i="18"/>
  <c r="AR131" i="18"/>
  <c r="EC131" i="18"/>
  <c r="AR72" i="18"/>
  <c r="EC72" i="18"/>
  <c r="AR166" i="18"/>
  <c r="EC166" i="18"/>
  <c r="EC74" i="18"/>
  <c r="AR74" i="18"/>
  <c r="EC78" i="18"/>
  <c r="AR78" i="18"/>
  <c r="EC86" i="18"/>
  <c r="AR86" i="18"/>
  <c r="AR121" i="18"/>
  <c r="EC121" i="18"/>
  <c r="EC91" i="18"/>
  <c r="AR91" i="18"/>
  <c r="AR97" i="18"/>
  <c r="EC97" i="18"/>
  <c r="AR105" i="18"/>
  <c r="EC105" i="18"/>
  <c r="AR132" i="18"/>
  <c r="EC132" i="18"/>
  <c r="EC143" i="18"/>
  <c r="AR143" i="18"/>
  <c r="EC147" i="18"/>
  <c r="AR147" i="18"/>
  <c r="AR160" i="18"/>
  <c r="EC160" i="18"/>
  <c r="EC98" i="18"/>
  <c r="AR98" i="18"/>
  <c r="AR106" i="18"/>
  <c r="EC106" i="18"/>
  <c r="EC116" i="18"/>
  <c r="AR116" i="18"/>
  <c r="EC124" i="18"/>
  <c r="AR124" i="18"/>
  <c r="EC128" i="18"/>
  <c r="AR128" i="18"/>
  <c r="EC9" i="3"/>
  <c r="EC25" i="3"/>
  <c r="EC41" i="3"/>
  <c r="EC99" i="3"/>
  <c r="EC10" i="3"/>
  <c r="EC26" i="3"/>
  <c r="EC42" i="3"/>
  <c r="EC95" i="3"/>
  <c r="AO167" i="3"/>
  <c r="D481" i="5" s="1"/>
  <c r="EC7" i="3"/>
  <c r="EC23" i="3"/>
  <c r="EC39" i="3"/>
  <c r="EC91" i="3"/>
  <c r="EC164" i="3"/>
  <c r="EC20" i="3"/>
  <c r="EC36" i="3"/>
  <c r="EC71" i="3"/>
  <c r="EC135" i="3"/>
  <c r="EC56" i="3"/>
  <c r="EC72" i="3"/>
  <c r="EC88" i="3"/>
  <c r="EC104" i="3"/>
  <c r="EC120" i="3"/>
  <c r="EC136" i="3"/>
  <c r="EC161" i="3"/>
  <c r="EC53" i="3"/>
  <c r="EC69" i="3"/>
  <c r="EC85" i="3"/>
  <c r="EC101" i="3"/>
  <c r="EC117" i="3"/>
  <c r="EC133" i="3"/>
  <c r="EC158" i="3"/>
  <c r="EC50" i="3"/>
  <c r="EC66" i="3"/>
  <c r="EC82" i="3"/>
  <c r="EC98" i="3"/>
  <c r="EC114" i="3"/>
  <c r="EC130" i="3"/>
  <c r="EC146" i="3"/>
  <c r="BO7" i="18"/>
  <c r="BL167" i="18"/>
  <c r="D478" i="24" s="1"/>
  <c r="AR27" i="18"/>
  <c r="EC27" i="18"/>
  <c r="EC17" i="18"/>
  <c r="AR17" i="18"/>
  <c r="EC139" i="18"/>
  <c r="AR139" i="18"/>
  <c r="AR120" i="18"/>
  <c r="EC120" i="18"/>
  <c r="AR30" i="18"/>
  <c r="EC30" i="18"/>
  <c r="EC61" i="18"/>
  <c r="AR61" i="18"/>
  <c r="EF61" i="18" s="1"/>
  <c r="AR122" i="18"/>
  <c r="EC122" i="18"/>
  <c r="EC36" i="18"/>
  <c r="AR36" i="18"/>
  <c r="EC50" i="18"/>
  <c r="AR50" i="18"/>
  <c r="AR57" i="18"/>
  <c r="EC57" i="18"/>
  <c r="EC89" i="18"/>
  <c r="AR89" i="18"/>
  <c r="AR14" i="18"/>
  <c r="EC14" i="18"/>
  <c r="AR28" i="18"/>
  <c r="EC28" i="18"/>
  <c r="EC49" i="18"/>
  <c r="AR49" i="18"/>
  <c r="AR8" i="18"/>
  <c r="EC8" i="18"/>
  <c r="AR23" i="18"/>
  <c r="EC23" i="18"/>
  <c r="EC34" i="18"/>
  <c r="AR34" i="18"/>
  <c r="AR54" i="18"/>
  <c r="EC54" i="18"/>
  <c r="AR68" i="18"/>
  <c r="EC68" i="18"/>
  <c r="AR137" i="18"/>
  <c r="EC137" i="18"/>
  <c r="EC93" i="18"/>
  <c r="AR93" i="18"/>
  <c r="EC66" i="18"/>
  <c r="AR66" i="18"/>
  <c r="EC75" i="18"/>
  <c r="AR75" i="18"/>
  <c r="AR79" i="18"/>
  <c r="EC79" i="18"/>
  <c r="AR110" i="18"/>
  <c r="EC110" i="18"/>
  <c r="EC130" i="18"/>
  <c r="AR130" i="18"/>
  <c r="EF130" i="18" s="1"/>
  <c r="AR94" i="18"/>
  <c r="EC94" i="18"/>
  <c r="AR102" i="18"/>
  <c r="EC102" i="18"/>
  <c r="EC113" i="18"/>
  <c r="AR113" i="18"/>
  <c r="AR136" i="18"/>
  <c r="EC136" i="18"/>
  <c r="EC144" i="18"/>
  <c r="AR144" i="18"/>
  <c r="AR148" i="18"/>
  <c r="EC148" i="18"/>
  <c r="AR163" i="18"/>
  <c r="EC163" i="18"/>
  <c r="EC99" i="18"/>
  <c r="AR99" i="18"/>
  <c r="AR107" i="18"/>
  <c r="EC107" i="18"/>
  <c r="EC117" i="18"/>
  <c r="AR117" i="18"/>
  <c r="AR125" i="18"/>
  <c r="EF125" i="18" s="1"/>
  <c r="EC125" i="18"/>
  <c r="EC129" i="18"/>
  <c r="AR129" i="18"/>
  <c r="EC13" i="3"/>
  <c r="EC29" i="3"/>
  <c r="EC51" i="3"/>
  <c r="EC115" i="3"/>
  <c r="EC14" i="3"/>
  <c r="EC30" i="3"/>
  <c r="EC47" i="3"/>
  <c r="EC111" i="3"/>
  <c r="EC11" i="3"/>
  <c r="EC27" i="3"/>
  <c r="EC43" i="3"/>
  <c r="EC107" i="3"/>
  <c r="EC8" i="3"/>
  <c r="EC24" i="3"/>
  <c r="EC40" i="3"/>
  <c r="EC87" i="3"/>
  <c r="EC160" i="3"/>
  <c r="EC60" i="3"/>
  <c r="EC76" i="3"/>
  <c r="EC92" i="3"/>
  <c r="EC108" i="3"/>
  <c r="EC124" i="3"/>
  <c r="EC140" i="3"/>
  <c r="EC165" i="3"/>
  <c r="EC57" i="3"/>
  <c r="EC73" i="3"/>
  <c r="EC89" i="3"/>
  <c r="EC105" i="3"/>
  <c r="EC121" i="3"/>
  <c r="EC137" i="3"/>
  <c r="EC162" i="3"/>
  <c r="EC54" i="3"/>
  <c r="EC70" i="3"/>
  <c r="EC86" i="3"/>
  <c r="EC102" i="3"/>
  <c r="EC118" i="3"/>
  <c r="EC134" i="3"/>
  <c r="EC159" i="3"/>
  <c r="AR31" i="18"/>
  <c r="EC31" i="18"/>
  <c r="AR13" i="18"/>
  <c r="EC13" i="18"/>
  <c r="EC40" i="18"/>
  <c r="AR40" i="18"/>
  <c r="AR12" i="18"/>
  <c r="EF12" i="18" s="1"/>
  <c r="EC12" i="18"/>
  <c r="AR39" i="18"/>
  <c r="EC39" i="18"/>
  <c r="AR63" i="18"/>
  <c r="EC63" i="18"/>
  <c r="AR15" i="18"/>
  <c r="EF15" i="18" s="1"/>
  <c r="EC15" i="18"/>
  <c r="EC42" i="18"/>
  <c r="AR42" i="18"/>
  <c r="AR51" i="18"/>
  <c r="EF51" i="18" s="1"/>
  <c r="EC51" i="18"/>
  <c r="EC67" i="18"/>
  <c r="AR67" i="18"/>
  <c r="EC135" i="18"/>
  <c r="AR135" i="18"/>
  <c r="AR18" i="18"/>
  <c r="EC18" i="18"/>
  <c r="EC32" i="18"/>
  <c r="AR32" i="18"/>
  <c r="EC59" i="18"/>
  <c r="AR59" i="18"/>
  <c r="EC9" i="18"/>
  <c r="AR9" i="18"/>
  <c r="AR24" i="18"/>
  <c r="EC24" i="18"/>
  <c r="EC38" i="18"/>
  <c r="AR38" i="18"/>
  <c r="EC56" i="18"/>
  <c r="AR56" i="18"/>
  <c r="EF56" i="18" s="1"/>
  <c r="AR80" i="18"/>
  <c r="EF80" i="18" s="1"/>
  <c r="EC80" i="18"/>
  <c r="EC64" i="18"/>
  <c r="AR64" i="18"/>
  <c r="AR138" i="18"/>
  <c r="EC138" i="18"/>
  <c r="AR70" i="18"/>
  <c r="EF70" i="18" s="1"/>
  <c r="EC70" i="18"/>
  <c r="AR76" i="18"/>
  <c r="EC76" i="18"/>
  <c r="EC84" i="18"/>
  <c r="AR84" i="18"/>
  <c r="EC112" i="18"/>
  <c r="AR112" i="18"/>
  <c r="EC134" i="18"/>
  <c r="AR134" i="18"/>
  <c r="EF134" i="18" s="1"/>
  <c r="AR95" i="18"/>
  <c r="EC95" i="18"/>
  <c r="EC103" i="18"/>
  <c r="AR103" i="18"/>
  <c r="EC114" i="18"/>
  <c r="AR114" i="18"/>
  <c r="EC141" i="18"/>
  <c r="AR141" i="18"/>
  <c r="AR145" i="18"/>
  <c r="EF145" i="18" s="1"/>
  <c r="EC145" i="18"/>
  <c r="AR158" i="18"/>
  <c r="EC158" i="18"/>
  <c r="EC164" i="18"/>
  <c r="AR164" i="18"/>
  <c r="EC100" i="18"/>
  <c r="AR100" i="18"/>
  <c r="AR108" i="18"/>
  <c r="EC108" i="18"/>
  <c r="EC118" i="18"/>
  <c r="AR118" i="18"/>
  <c r="AR126" i="18"/>
  <c r="EC126" i="18"/>
  <c r="AR133" i="18"/>
  <c r="EC133" i="18"/>
  <c r="E140" i="13"/>
  <c r="DZ23" i="3"/>
  <c r="DZ39" i="3"/>
  <c r="DZ49" i="3"/>
  <c r="DZ57" i="3"/>
  <c r="DZ66" i="3"/>
  <c r="DZ70" i="3"/>
  <c r="DZ22" i="3"/>
  <c r="DZ28" i="3"/>
  <c r="DZ32" i="3"/>
  <c r="DZ53" i="3"/>
  <c r="DZ8" i="3"/>
  <c r="DZ34" i="18"/>
  <c r="DZ49" i="18"/>
  <c r="DZ21" i="18"/>
  <c r="DZ42" i="18"/>
  <c r="DZ68" i="18"/>
  <c r="DZ13" i="18"/>
  <c r="DZ17" i="18"/>
  <c r="DZ99" i="18"/>
  <c r="DZ63" i="18"/>
  <c r="DZ76" i="18"/>
  <c r="DZ84" i="18"/>
  <c r="DZ93" i="18"/>
  <c r="DZ87" i="18"/>
  <c r="DZ59" i="18"/>
  <c r="DZ80" i="18"/>
  <c r="DZ94" i="18"/>
  <c r="DZ110" i="18"/>
  <c r="DZ120" i="18"/>
  <c r="DZ162" i="18"/>
  <c r="DZ105" i="18"/>
  <c r="DZ143" i="18"/>
  <c r="DZ147" i="18"/>
  <c r="DZ101" i="18"/>
  <c r="DZ123" i="18"/>
  <c r="DZ127" i="18"/>
  <c r="BI167" i="3"/>
  <c r="D403" i="24" s="1"/>
  <c r="F403" i="24" s="1"/>
  <c r="DZ11" i="3"/>
  <c r="DZ10" i="3"/>
  <c r="DZ21" i="3"/>
  <c r="DZ42" i="3"/>
  <c r="DZ52" i="3"/>
  <c r="DZ59" i="3"/>
  <c r="DZ63" i="3"/>
  <c r="DZ67" i="3"/>
  <c r="DZ71" i="3"/>
  <c r="DZ24" i="3"/>
  <c r="DZ29" i="3"/>
  <c r="DZ34" i="3"/>
  <c r="DZ41" i="3"/>
  <c r="DZ48" i="3"/>
  <c r="DZ55" i="3"/>
  <c r="DZ9" i="3"/>
  <c r="DZ36" i="3"/>
  <c r="DZ75" i="3"/>
  <c r="DZ80" i="3"/>
  <c r="DZ84" i="3"/>
  <c r="DZ88" i="3"/>
  <c r="DZ92" i="3"/>
  <c r="DZ96" i="3"/>
  <c r="DZ100" i="3"/>
  <c r="DZ103" i="3"/>
  <c r="DZ107" i="3"/>
  <c r="DZ111" i="3"/>
  <c r="DZ115" i="3"/>
  <c r="DZ119" i="3"/>
  <c r="DZ123" i="3"/>
  <c r="DZ127" i="3"/>
  <c r="DZ131" i="3"/>
  <c r="DZ135" i="3"/>
  <c r="DZ139" i="3"/>
  <c r="DZ143" i="3"/>
  <c r="DZ147" i="3"/>
  <c r="DZ160" i="3"/>
  <c r="DZ164" i="3"/>
  <c r="BJ43" i="18"/>
  <c r="BJ84" i="18"/>
  <c r="BJ89" i="18"/>
  <c r="BJ123" i="18"/>
  <c r="BJ136" i="18"/>
  <c r="BJ144" i="18"/>
  <c r="BJ163" i="18"/>
  <c r="BJ112" i="18"/>
  <c r="BJ165" i="18"/>
  <c r="AM30" i="18"/>
  <c r="CG17" i="18"/>
  <c r="CG85" i="18"/>
  <c r="CG34" i="18"/>
  <c r="CG21" i="18"/>
  <c r="CG147" i="18"/>
  <c r="CG32" i="18"/>
  <c r="CG82" i="18"/>
  <c r="CG54" i="18"/>
  <c r="CG68" i="18"/>
  <c r="CG94" i="18"/>
  <c r="CG105" i="18"/>
  <c r="BI167" i="18"/>
  <c r="D400" i="24" s="1"/>
  <c r="F400" i="24" s="1"/>
  <c r="DZ37" i="18"/>
  <c r="DZ24" i="18"/>
  <c r="DZ8" i="18"/>
  <c r="DZ46" i="18"/>
  <c r="DZ50" i="18"/>
  <c r="DZ27" i="18"/>
  <c r="DZ39" i="18"/>
  <c r="DZ52" i="18"/>
  <c r="DZ22" i="18"/>
  <c r="DZ51" i="18"/>
  <c r="DZ14" i="18"/>
  <c r="DZ18" i="18"/>
  <c r="DZ36" i="18"/>
  <c r="DZ56" i="18"/>
  <c r="DZ100" i="18"/>
  <c r="DZ73" i="18"/>
  <c r="DZ77" i="18"/>
  <c r="DZ85" i="18"/>
  <c r="DZ54" i="18"/>
  <c r="DZ102" i="18"/>
  <c r="DZ65" i="18"/>
  <c r="DZ81" i="18"/>
  <c r="DZ89" i="18"/>
  <c r="DZ95" i="18"/>
  <c r="DZ138" i="18"/>
  <c r="DZ111" i="18"/>
  <c r="DZ121" i="18"/>
  <c r="DZ134" i="18"/>
  <c r="DZ166" i="18"/>
  <c r="DZ113" i="18"/>
  <c r="DZ136" i="18"/>
  <c r="DZ144" i="18"/>
  <c r="DZ148" i="18"/>
  <c r="DZ163" i="18"/>
  <c r="DZ106" i="18"/>
  <c r="DZ116" i="18"/>
  <c r="DZ124" i="18"/>
  <c r="DZ128" i="18"/>
  <c r="CF167" i="3"/>
  <c r="D403" i="25" s="1"/>
  <c r="F403" i="25" s="1"/>
  <c r="DZ12" i="3"/>
  <c r="DZ13" i="3"/>
  <c r="DZ33" i="3"/>
  <c r="DZ44" i="3"/>
  <c r="DZ54" i="3"/>
  <c r="DZ60" i="3"/>
  <c r="DZ64" i="3"/>
  <c r="DZ68" i="3"/>
  <c r="DZ15" i="3"/>
  <c r="DZ25" i="3"/>
  <c r="DZ30" i="3"/>
  <c r="DZ35" i="3"/>
  <c r="DZ43" i="3"/>
  <c r="DZ50" i="3"/>
  <c r="DZ58" i="3"/>
  <c r="DZ14" i="3"/>
  <c r="DZ72" i="3"/>
  <c r="DZ76" i="3"/>
  <c r="DZ81" i="3"/>
  <c r="DZ85" i="3"/>
  <c r="DZ89" i="3"/>
  <c r="DZ93" i="3"/>
  <c r="DZ97" i="3"/>
  <c r="DZ101" i="3"/>
  <c r="DZ104" i="3"/>
  <c r="DZ108" i="3"/>
  <c r="DZ112" i="3"/>
  <c r="DZ116" i="3"/>
  <c r="DZ120" i="3"/>
  <c r="DZ124" i="3"/>
  <c r="DZ128" i="3"/>
  <c r="DZ132" i="3"/>
  <c r="DZ136" i="3"/>
  <c r="DZ140" i="3"/>
  <c r="DZ144" i="3"/>
  <c r="DZ148" i="3"/>
  <c r="DZ161" i="3"/>
  <c r="DZ165" i="3"/>
  <c r="BJ20" i="18"/>
  <c r="BJ22" i="18"/>
  <c r="BJ10" i="18"/>
  <c r="BJ29" i="18"/>
  <c r="BJ72" i="18"/>
  <c r="BJ135" i="18"/>
  <c r="BJ108" i="18"/>
  <c r="BJ101" i="18"/>
  <c r="BJ122" i="18"/>
  <c r="BJ148" i="18"/>
  <c r="CG26" i="18"/>
  <c r="CG60" i="18"/>
  <c r="CG65" i="18"/>
  <c r="CG87" i="18"/>
  <c r="CG108" i="18"/>
  <c r="CG129" i="18"/>
  <c r="CG124" i="18"/>
  <c r="CG143" i="18"/>
  <c r="CG163" i="18"/>
  <c r="DZ32" i="18"/>
  <c r="CF167" i="18"/>
  <c r="D400" i="25" s="1"/>
  <c r="F400" i="25" s="1"/>
  <c r="DZ71" i="18"/>
  <c r="DZ25" i="18"/>
  <c r="DZ9" i="18"/>
  <c r="DZ47" i="18"/>
  <c r="DZ19" i="18"/>
  <c r="DZ28" i="18"/>
  <c r="DZ40" i="18"/>
  <c r="DZ53" i="18"/>
  <c r="DZ35" i="18"/>
  <c r="DZ7" i="18"/>
  <c r="AL167" i="18"/>
  <c r="DZ15" i="18"/>
  <c r="DZ31" i="18"/>
  <c r="DZ38" i="18"/>
  <c r="DZ60" i="18"/>
  <c r="DZ61" i="18"/>
  <c r="DZ74" i="18"/>
  <c r="DZ78" i="18"/>
  <c r="DZ86" i="18"/>
  <c r="DZ57" i="18"/>
  <c r="DZ66" i="18"/>
  <c r="DZ82" i="18"/>
  <c r="DZ90" i="18"/>
  <c r="DZ96" i="18"/>
  <c r="DZ139" i="18"/>
  <c r="DZ112" i="18"/>
  <c r="DZ122" i="18"/>
  <c r="DZ135" i="18"/>
  <c r="DZ103" i="18"/>
  <c r="DZ114" i="18"/>
  <c r="DZ141" i="18"/>
  <c r="DZ145" i="18"/>
  <c r="DZ158" i="18"/>
  <c r="DZ164" i="18"/>
  <c r="DZ107" i="18"/>
  <c r="DZ117" i="18"/>
  <c r="DZ125" i="18"/>
  <c r="DZ129" i="18"/>
  <c r="DZ18" i="3"/>
  <c r="DZ16" i="3"/>
  <c r="DZ37" i="3"/>
  <c r="DZ47" i="3"/>
  <c r="DZ56" i="3"/>
  <c r="DZ61" i="3"/>
  <c r="DZ65" i="3"/>
  <c r="DZ69" i="3"/>
  <c r="DZ17" i="3"/>
  <c r="DZ27" i="3"/>
  <c r="DZ31" i="3"/>
  <c r="DZ38" i="3"/>
  <c r="DZ45" i="3"/>
  <c r="DZ51" i="3"/>
  <c r="DZ7" i="3"/>
  <c r="AL167" i="3"/>
  <c r="DZ20" i="3"/>
  <c r="DZ73" i="3"/>
  <c r="DZ77" i="3"/>
  <c r="DZ82" i="3"/>
  <c r="DZ86" i="3"/>
  <c r="DZ90" i="3"/>
  <c r="DZ94" i="3"/>
  <c r="DZ98" i="3"/>
  <c r="DZ78" i="3"/>
  <c r="DZ105" i="3"/>
  <c r="DZ109" i="3"/>
  <c r="DZ113" i="3"/>
  <c r="DZ117" i="3"/>
  <c r="DZ121" i="3"/>
  <c r="DZ125" i="3"/>
  <c r="DZ129" i="3"/>
  <c r="DZ133" i="3"/>
  <c r="DZ137" i="3"/>
  <c r="DZ141" i="3"/>
  <c r="DZ145" i="3"/>
  <c r="DZ158" i="3"/>
  <c r="DZ162" i="3"/>
  <c r="DZ166" i="3"/>
  <c r="BJ59" i="18"/>
  <c r="BJ36" i="18"/>
  <c r="BJ18" i="18"/>
  <c r="BJ14" i="18"/>
  <c r="BJ75" i="18"/>
  <c r="BJ80" i="18"/>
  <c r="BJ113" i="18"/>
  <c r="BJ93" i="18"/>
  <c r="BJ95" i="18"/>
  <c r="AM34" i="18"/>
  <c r="CG13" i="18"/>
  <c r="CG128" i="18"/>
  <c r="CG72" i="18"/>
  <c r="CG133" i="18"/>
  <c r="CG134" i="18"/>
  <c r="DZ64" i="18"/>
  <c r="DZ72" i="18"/>
  <c r="DZ26" i="18"/>
  <c r="DZ10" i="18"/>
  <c r="DZ48" i="18"/>
  <c r="DZ20" i="18"/>
  <c r="DZ29" i="18"/>
  <c r="DZ41" i="18"/>
  <c r="DZ67" i="18"/>
  <c r="DZ43" i="18"/>
  <c r="DZ12" i="18"/>
  <c r="DZ16" i="18"/>
  <c r="DZ45" i="18"/>
  <c r="DZ98" i="18"/>
  <c r="DZ62" i="18"/>
  <c r="DZ75" i="18"/>
  <c r="DZ79" i="18"/>
  <c r="DZ92" i="18"/>
  <c r="DZ69" i="18"/>
  <c r="DZ58" i="18"/>
  <c r="DZ70" i="18"/>
  <c r="DZ83" i="18"/>
  <c r="DZ91" i="18"/>
  <c r="DZ97" i="18"/>
  <c r="DZ140" i="18"/>
  <c r="DZ119" i="18"/>
  <c r="DZ130" i="18"/>
  <c r="DZ161" i="18"/>
  <c r="DZ104" i="18"/>
  <c r="DZ115" i="18"/>
  <c r="DZ142" i="18"/>
  <c r="DZ146" i="18"/>
  <c r="DZ159" i="18"/>
  <c r="DZ165" i="18"/>
  <c r="DZ108" i="18"/>
  <c r="DZ118" i="18"/>
  <c r="DZ126" i="18"/>
  <c r="DZ133" i="18"/>
  <c r="DY9" i="3"/>
  <c r="DY25" i="3"/>
  <c r="DY41" i="3"/>
  <c r="DY61" i="3"/>
  <c r="DY117" i="3"/>
  <c r="DY12" i="3"/>
  <c r="DY28" i="3"/>
  <c r="DY44" i="3"/>
  <c r="DY65" i="3"/>
  <c r="DY113" i="3"/>
  <c r="AK167" i="3"/>
  <c r="DY7" i="3"/>
  <c r="DY23" i="3"/>
  <c r="DY39" i="3"/>
  <c r="DY55" i="3"/>
  <c r="DY93" i="3"/>
  <c r="DY166" i="3"/>
  <c r="DY34" i="3"/>
  <c r="DY57" i="3"/>
  <c r="DY73" i="3"/>
  <c r="DY137" i="3"/>
  <c r="DY56" i="3"/>
  <c r="DY72" i="3"/>
  <c r="DY88" i="3"/>
  <c r="DY104" i="3"/>
  <c r="DY120" i="3"/>
  <c r="DY136" i="3"/>
  <c r="DY161" i="3"/>
  <c r="DY79" i="3"/>
  <c r="DY95" i="3"/>
  <c r="DY111" i="3"/>
  <c r="DY127" i="3"/>
  <c r="DY143" i="3"/>
  <c r="DY74" i="3"/>
  <c r="DY90" i="3"/>
  <c r="DY106" i="3"/>
  <c r="DY122" i="3"/>
  <c r="DY138" i="3"/>
  <c r="DY163" i="3"/>
  <c r="BJ159" i="18"/>
  <c r="BJ65" i="18"/>
  <c r="CG33" i="18"/>
  <c r="CG69" i="18"/>
  <c r="CE167" i="18"/>
  <c r="D361" i="25" s="1"/>
  <c r="F361" i="25" s="1"/>
  <c r="DY60" i="18"/>
  <c r="DY12" i="18"/>
  <c r="DY15" i="18"/>
  <c r="DY10" i="18"/>
  <c r="DY39" i="18"/>
  <c r="DY28" i="18"/>
  <c r="DY29" i="18"/>
  <c r="DY99" i="18"/>
  <c r="DY43" i="18"/>
  <c r="DY62" i="18"/>
  <c r="DY75" i="18"/>
  <c r="DY108" i="18"/>
  <c r="DY32" i="18"/>
  <c r="DY45" i="18"/>
  <c r="DY69" i="18"/>
  <c r="DY125" i="18"/>
  <c r="DY25" i="18"/>
  <c r="DY46" i="18"/>
  <c r="DY50" i="18"/>
  <c r="DY57" i="18"/>
  <c r="DY66" i="18"/>
  <c r="DY117" i="18"/>
  <c r="DY79" i="18"/>
  <c r="DY92" i="18"/>
  <c r="DY139" i="18"/>
  <c r="DY110" i="18"/>
  <c r="DY120" i="18"/>
  <c r="DY131" i="18"/>
  <c r="DY162" i="18"/>
  <c r="DY83" i="18"/>
  <c r="DY91" i="18"/>
  <c r="DY97" i="18"/>
  <c r="DY105" i="18"/>
  <c r="DY132" i="18"/>
  <c r="DY143" i="18"/>
  <c r="DY147" i="18"/>
  <c r="DY160" i="18"/>
  <c r="DY13" i="3"/>
  <c r="DY29" i="3"/>
  <c r="DY45" i="3"/>
  <c r="DY63" i="3"/>
  <c r="DY133" i="3"/>
  <c r="DY16" i="3"/>
  <c r="DY32" i="3"/>
  <c r="DY49" i="3"/>
  <c r="DY67" i="3"/>
  <c r="DY129" i="3"/>
  <c r="DY11" i="3"/>
  <c r="DY27" i="3"/>
  <c r="DY43" i="3"/>
  <c r="DY62" i="3"/>
  <c r="DY109" i="3"/>
  <c r="DY22" i="3"/>
  <c r="DY38" i="3"/>
  <c r="DY59" i="3"/>
  <c r="DY89" i="3"/>
  <c r="DY162" i="3"/>
  <c r="DY60" i="3"/>
  <c r="DY76" i="3"/>
  <c r="DY92" i="3"/>
  <c r="DY108" i="3"/>
  <c r="DY124" i="3"/>
  <c r="DY140" i="3"/>
  <c r="DY165" i="3"/>
  <c r="DY83" i="3"/>
  <c r="DY99" i="3"/>
  <c r="DY115" i="3"/>
  <c r="DY131" i="3"/>
  <c r="DY147" i="3"/>
  <c r="DY78" i="3"/>
  <c r="DY94" i="3"/>
  <c r="DY110" i="3"/>
  <c r="DY126" i="3"/>
  <c r="DY142" i="3"/>
  <c r="DY13" i="18"/>
  <c r="DY14" i="18"/>
  <c r="DY16" i="18"/>
  <c r="DY7" i="18"/>
  <c r="AK167" i="18"/>
  <c r="D361" i="5" s="1"/>
  <c r="DY11" i="18"/>
  <c r="DY107" i="18"/>
  <c r="DY40" i="18"/>
  <c r="DY41" i="18"/>
  <c r="DY123" i="18"/>
  <c r="DY44" i="18"/>
  <c r="DY63" i="18"/>
  <c r="DY76" i="18"/>
  <c r="DY124" i="18"/>
  <c r="DY33" i="18"/>
  <c r="DY52" i="18"/>
  <c r="DY101" i="18"/>
  <c r="DY129" i="18"/>
  <c r="DY26" i="18"/>
  <c r="DY47" i="18"/>
  <c r="DY53" i="18"/>
  <c r="DY58" i="18"/>
  <c r="DY70" i="18"/>
  <c r="DY126" i="18"/>
  <c r="DY84" i="18"/>
  <c r="DY93" i="18"/>
  <c r="DY140" i="18"/>
  <c r="DY111" i="18"/>
  <c r="DY121" i="18"/>
  <c r="DY134" i="18"/>
  <c r="DY80" i="18"/>
  <c r="DY88" i="18"/>
  <c r="DY94" i="18"/>
  <c r="DY102" i="18"/>
  <c r="DY113" i="18"/>
  <c r="DY136" i="18"/>
  <c r="DY144" i="18"/>
  <c r="DY148" i="18"/>
  <c r="DY163" i="18"/>
  <c r="DY10" i="3"/>
  <c r="DY17" i="3"/>
  <c r="DY33" i="3"/>
  <c r="DY47" i="3"/>
  <c r="DY85" i="3"/>
  <c r="DY158" i="3"/>
  <c r="DY20" i="3"/>
  <c r="DY36" i="3"/>
  <c r="DY51" i="3"/>
  <c r="DY81" i="3"/>
  <c r="DY145" i="3"/>
  <c r="DY15" i="3"/>
  <c r="DY31" i="3"/>
  <c r="DY46" i="3"/>
  <c r="DY69" i="3"/>
  <c r="DY125" i="3"/>
  <c r="DY26" i="3"/>
  <c r="DY42" i="3"/>
  <c r="DY66" i="3"/>
  <c r="DY105" i="3"/>
  <c r="DY48" i="3"/>
  <c r="DY64" i="3"/>
  <c r="DY80" i="3"/>
  <c r="DY96" i="3"/>
  <c r="DY112" i="3"/>
  <c r="DY128" i="3"/>
  <c r="DY144" i="3"/>
  <c r="DY71" i="3"/>
  <c r="DY87" i="3"/>
  <c r="DY103" i="3"/>
  <c r="DY119" i="3"/>
  <c r="DY135" i="3"/>
  <c r="DY160" i="3"/>
  <c r="DY82" i="3"/>
  <c r="DY98" i="3"/>
  <c r="DY114" i="3"/>
  <c r="DY130" i="3"/>
  <c r="DY146" i="3"/>
  <c r="BH167" i="18"/>
  <c r="DY17" i="18"/>
  <c r="DY18" i="18"/>
  <c r="DY72" i="18"/>
  <c r="DY8" i="18"/>
  <c r="DY19" i="18"/>
  <c r="DY118" i="18"/>
  <c r="DY67" i="18"/>
  <c r="DY68" i="18"/>
  <c r="DY22" i="18"/>
  <c r="DY51" i="18"/>
  <c r="DY73" i="18"/>
  <c r="DY77" i="18"/>
  <c r="DY128" i="18"/>
  <c r="DY36" i="18"/>
  <c r="DY54" i="18"/>
  <c r="DY109" i="18"/>
  <c r="DY23" i="18"/>
  <c r="DY34" i="18"/>
  <c r="DY48" i="18"/>
  <c r="DY55" i="18"/>
  <c r="DY59" i="18"/>
  <c r="DY98" i="18"/>
  <c r="DY133" i="18"/>
  <c r="DY85" i="18"/>
  <c r="DY137" i="18"/>
  <c r="DY166" i="18"/>
  <c r="DY112" i="18"/>
  <c r="DY122" i="18"/>
  <c r="DY135" i="18"/>
  <c r="DY81" i="18"/>
  <c r="DY89" i="18"/>
  <c r="DY95" i="18"/>
  <c r="DY103" i="18"/>
  <c r="DY114" i="18"/>
  <c r="DY141" i="18"/>
  <c r="DY145" i="18"/>
  <c r="DY158" i="18"/>
  <c r="DY164" i="18"/>
  <c r="DY18" i="3"/>
  <c r="DY21" i="3"/>
  <c r="DY37" i="3"/>
  <c r="DY54" i="3"/>
  <c r="DY101" i="3"/>
  <c r="DY8" i="3"/>
  <c r="DY24" i="3"/>
  <c r="DY40" i="3"/>
  <c r="DY58" i="3"/>
  <c r="DY97" i="3"/>
  <c r="DY14" i="3"/>
  <c r="DY19" i="3"/>
  <c r="DY35" i="3"/>
  <c r="DY53" i="3"/>
  <c r="DY77" i="3"/>
  <c r="DY141" i="3"/>
  <c r="DY30" i="3"/>
  <c r="DY50" i="3"/>
  <c r="DY70" i="3"/>
  <c r="DY121" i="3"/>
  <c r="DY52" i="3"/>
  <c r="DY68" i="3"/>
  <c r="DY84" i="3"/>
  <c r="DY100" i="3"/>
  <c r="DY116" i="3"/>
  <c r="DY132" i="3"/>
  <c r="DY148" i="3"/>
  <c r="DY75" i="3"/>
  <c r="DY91" i="3"/>
  <c r="DY107" i="3"/>
  <c r="DY123" i="3"/>
  <c r="DY139" i="3"/>
  <c r="DY164" i="3"/>
  <c r="DY86" i="3"/>
  <c r="DY102" i="3"/>
  <c r="DY118" i="3"/>
  <c r="DY134" i="3"/>
  <c r="DY159" i="3"/>
  <c r="DY42" i="18"/>
  <c r="DY30" i="18"/>
  <c r="DY127" i="18"/>
  <c r="DY9" i="18"/>
  <c r="DY27" i="18"/>
  <c r="DY20" i="18"/>
  <c r="DY21" i="18"/>
  <c r="DY71" i="18"/>
  <c r="DY35" i="18"/>
  <c r="DY61" i="18"/>
  <c r="DY74" i="18"/>
  <c r="DY100" i="18"/>
  <c r="DY31" i="18"/>
  <c r="DY38" i="18"/>
  <c r="DY64" i="18"/>
  <c r="DY116" i="18"/>
  <c r="DY24" i="18"/>
  <c r="DY37" i="18"/>
  <c r="DY49" i="18"/>
  <c r="DY56" i="18"/>
  <c r="DY65" i="18"/>
  <c r="DY106" i="18"/>
  <c r="DY78" i="18"/>
  <c r="DY86" i="18"/>
  <c r="DY138" i="18"/>
  <c r="DY87" i="18"/>
  <c r="DY119" i="18"/>
  <c r="DY130" i="18"/>
  <c r="DY161" i="18"/>
  <c r="DY82" i="18"/>
  <c r="DY90" i="18"/>
  <c r="DY96" i="18"/>
  <c r="DY104" i="18"/>
  <c r="DY115" i="18"/>
  <c r="DY142" i="18"/>
  <c r="DY146" i="18"/>
  <c r="DY159" i="18"/>
  <c r="DY165" i="18"/>
  <c r="CD167" i="3"/>
  <c r="D325" i="25" s="1"/>
  <c r="DX10" i="3"/>
  <c r="DX13" i="3"/>
  <c r="DX21" i="3"/>
  <c r="DX29" i="3"/>
  <c r="DX37" i="3"/>
  <c r="DX45" i="3"/>
  <c r="DX71" i="3"/>
  <c r="DX12" i="3"/>
  <c r="DX22" i="3"/>
  <c r="DX30" i="3"/>
  <c r="DX38" i="3"/>
  <c r="DX46" i="3"/>
  <c r="DX8" i="3"/>
  <c r="DX69" i="3"/>
  <c r="DX54" i="3"/>
  <c r="DX62" i="3"/>
  <c r="DX70" i="3"/>
  <c r="DX78" i="3"/>
  <c r="DX86" i="3"/>
  <c r="DX94" i="3"/>
  <c r="DX104" i="3"/>
  <c r="DX77" i="3"/>
  <c r="DX85" i="3"/>
  <c r="DX93" i="3"/>
  <c r="DX101" i="3"/>
  <c r="DX105" i="3"/>
  <c r="DX113" i="3"/>
  <c r="DX121" i="3"/>
  <c r="DX129" i="3"/>
  <c r="DX137" i="3"/>
  <c r="DX145" i="3"/>
  <c r="DX162" i="3"/>
  <c r="DX112" i="3"/>
  <c r="DX120" i="3"/>
  <c r="DX128" i="3"/>
  <c r="DX136" i="3"/>
  <c r="DX144" i="3"/>
  <c r="DX161" i="3"/>
  <c r="DX30" i="18"/>
  <c r="BJ30" i="18"/>
  <c r="DX18" i="18"/>
  <c r="AM18" i="18"/>
  <c r="DX81" i="18"/>
  <c r="AM81" i="18"/>
  <c r="AM45" i="18"/>
  <c r="DX45" i="18"/>
  <c r="AM70" i="18"/>
  <c r="DX70" i="18"/>
  <c r="AM10" i="18"/>
  <c r="DX10" i="18"/>
  <c r="AM29" i="18"/>
  <c r="DX29" i="18"/>
  <c r="AM43" i="18"/>
  <c r="DX43" i="18"/>
  <c r="DX50" i="18"/>
  <c r="AM50" i="18"/>
  <c r="DX85" i="18"/>
  <c r="AM85" i="18"/>
  <c r="AM16" i="18"/>
  <c r="DX16" i="18"/>
  <c r="DX23" i="18"/>
  <c r="AM23" i="18"/>
  <c r="DX65" i="18"/>
  <c r="AM65" i="18"/>
  <c r="DX31" i="18"/>
  <c r="AM31" i="18"/>
  <c r="DX38" i="18"/>
  <c r="AM38" i="18"/>
  <c r="AM78" i="18"/>
  <c r="DX78" i="18"/>
  <c r="AM90" i="18"/>
  <c r="DX90" i="18"/>
  <c r="AM68" i="18"/>
  <c r="DX68" i="18"/>
  <c r="DX110" i="18"/>
  <c r="AM110" i="18"/>
  <c r="AM133" i="18"/>
  <c r="DX133" i="18"/>
  <c r="AM55" i="18"/>
  <c r="DX55" i="18"/>
  <c r="AM59" i="18"/>
  <c r="DX59" i="18"/>
  <c r="AM83" i="18"/>
  <c r="DX83" i="18"/>
  <c r="AM64" i="18"/>
  <c r="DX64" i="18"/>
  <c r="DX107" i="18"/>
  <c r="AM107" i="18"/>
  <c r="DX94" i="18"/>
  <c r="AM94" i="18"/>
  <c r="DX113" i="18"/>
  <c r="AM113" i="18"/>
  <c r="AM122" i="18"/>
  <c r="DX122" i="18"/>
  <c r="AM140" i="18"/>
  <c r="DX140" i="18"/>
  <c r="DX166" i="18"/>
  <c r="AM166" i="18"/>
  <c r="EA166" i="18" s="1"/>
  <c r="AM109" i="18"/>
  <c r="DX109" i="18"/>
  <c r="DX131" i="18"/>
  <c r="AM131" i="18"/>
  <c r="DX162" i="18"/>
  <c r="AM162" i="18"/>
  <c r="DX104" i="18"/>
  <c r="AM104" i="18"/>
  <c r="AM118" i="18"/>
  <c r="DX118" i="18"/>
  <c r="DX132" i="18"/>
  <c r="AM132" i="18"/>
  <c r="DX143" i="18"/>
  <c r="AM143" i="18"/>
  <c r="DX147" i="18"/>
  <c r="AM147" i="18"/>
  <c r="AM165" i="18"/>
  <c r="DX165" i="18"/>
  <c r="DX7" i="3"/>
  <c r="AJ167" i="3"/>
  <c r="D325" i="5" s="1"/>
  <c r="DX15" i="3"/>
  <c r="DX23" i="3"/>
  <c r="DX31" i="3"/>
  <c r="DX39" i="3"/>
  <c r="DX47" i="3"/>
  <c r="DX49" i="3"/>
  <c r="DX16" i="3"/>
  <c r="DX24" i="3"/>
  <c r="DX32" i="3"/>
  <c r="DX40" i="3"/>
  <c r="DX51" i="3"/>
  <c r="DX14" i="3"/>
  <c r="DX48" i="3"/>
  <c r="DX56" i="3"/>
  <c r="DX64" i="3"/>
  <c r="DX72" i="3"/>
  <c r="DX80" i="3"/>
  <c r="DX88" i="3"/>
  <c r="DX96" i="3"/>
  <c r="DX106" i="3"/>
  <c r="DX79" i="3"/>
  <c r="DX87" i="3"/>
  <c r="DX95" i="3"/>
  <c r="DX108" i="3"/>
  <c r="DX107" i="3"/>
  <c r="DX115" i="3"/>
  <c r="DX123" i="3"/>
  <c r="DX131" i="3"/>
  <c r="DX139" i="3"/>
  <c r="DX147" i="3"/>
  <c r="DX164" i="3"/>
  <c r="DX114" i="3"/>
  <c r="DX122" i="3"/>
  <c r="DX130" i="3"/>
  <c r="DX138" i="3"/>
  <c r="DX146" i="3"/>
  <c r="DX163" i="3"/>
  <c r="DX26" i="18"/>
  <c r="BJ26" i="18"/>
  <c r="DX25" i="18"/>
  <c r="AM25" i="18"/>
  <c r="DX12" i="18"/>
  <c r="AM12" i="18"/>
  <c r="DX17" i="18"/>
  <c r="AM17" i="18"/>
  <c r="AJ167" i="18"/>
  <c r="D322" i="5" s="1"/>
  <c r="DX7" i="18"/>
  <c r="AM7" i="18"/>
  <c r="AM11" i="18"/>
  <c r="DX11" i="18"/>
  <c r="AM44" i="18"/>
  <c r="DX44" i="18"/>
  <c r="DX73" i="18"/>
  <c r="AM73" i="18"/>
  <c r="DX89" i="18"/>
  <c r="AM89" i="18"/>
  <c r="DX19" i="18"/>
  <c r="AM19" i="18"/>
  <c r="AM24" i="18"/>
  <c r="DX24" i="18"/>
  <c r="AM80" i="18"/>
  <c r="DX80" i="18"/>
  <c r="DX32" i="18"/>
  <c r="AM32" i="18"/>
  <c r="DX61" i="18"/>
  <c r="AM61" i="18"/>
  <c r="DX84" i="18"/>
  <c r="AM84" i="18"/>
  <c r="AM101" i="18"/>
  <c r="DX101" i="18"/>
  <c r="DX71" i="18"/>
  <c r="AM71" i="18"/>
  <c r="DX112" i="18"/>
  <c r="AM112" i="18"/>
  <c r="DX48" i="18"/>
  <c r="AM48" i="18"/>
  <c r="AM56" i="18"/>
  <c r="DX56" i="18"/>
  <c r="AM62" i="18"/>
  <c r="DX62" i="18"/>
  <c r="AM91" i="18"/>
  <c r="DX91" i="18"/>
  <c r="AM69" i="18"/>
  <c r="DX69" i="18"/>
  <c r="DX111" i="18"/>
  <c r="AM111" i="18"/>
  <c r="DX95" i="18"/>
  <c r="AM95" i="18"/>
  <c r="AM119" i="18"/>
  <c r="DX119" i="18"/>
  <c r="DX137" i="18"/>
  <c r="AM137" i="18"/>
  <c r="AM148" i="18"/>
  <c r="DX148" i="18"/>
  <c r="DX98" i="18"/>
  <c r="AM98" i="18"/>
  <c r="DX134" i="18"/>
  <c r="AM134" i="18"/>
  <c r="AM93" i="18"/>
  <c r="DX93" i="18"/>
  <c r="AM105" i="18"/>
  <c r="DX105" i="18"/>
  <c r="DX123" i="18"/>
  <c r="AM123" i="18"/>
  <c r="AM136" i="18"/>
  <c r="DX136" i="18"/>
  <c r="AM144" i="18"/>
  <c r="DX144" i="18"/>
  <c r="AM160" i="18"/>
  <c r="DX160" i="18"/>
  <c r="CD167" i="18"/>
  <c r="D322" i="25" s="1"/>
  <c r="CG7" i="18"/>
  <c r="DX9" i="3"/>
  <c r="DX17" i="3"/>
  <c r="DX25" i="3"/>
  <c r="DX33" i="3"/>
  <c r="DX41" i="3"/>
  <c r="DX55" i="3"/>
  <c r="DX57" i="3"/>
  <c r="DX18" i="3"/>
  <c r="DX26" i="3"/>
  <c r="DX34" i="3"/>
  <c r="DX42" i="3"/>
  <c r="DX59" i="3"/>
  <c r="DX53" i="3"/>
  <c r="DX50" i="3"/>
  <c r="DX58" i="3"/>
  <c r="DX66" i="3"/>
  <c r="DX74" i="3"/>
  <c r="DX82" i="3"/>
  <c r="DX90" i="3"/>
  <c r="DX98" i="3"/>
  <c r="DX73" i="3"/>
  <c r="DX81" i="3"/>
  <c r="DX89" i="3"/>
  <c r="DX97" i="3"/>
  <c r="DX102" i="3"/>
  <c r="DX109" i="3"/>
  <c r="DX117" i="3"/>
  <c r="DX125" i="3"/>
  <c r="DX133" i="3"/>
  <c r="DX141" i="3"/>
  <c r="DX158" i="3"/>
  <c r="DX166" i="3"/>
  <c r="DX116" i="3"/>
  <c r="DX124" i="3"/>
  <c r="DX132" i="3"/>
  <c r="DX140" i="3"/>
  <c r="DX148" i="3"/>
  <c r="DX165" i="3"/>
  <c r="BG167" i="3"/>
  <c r="D325" i="24" s="1"/>
  <c r="F325" i="24" s="1"/>
  <c r="DX114" i="18"/>
  <c r="BJ114" i="18"/>
  <c r="DX13" i="18"/>
  <c r="AM13" i="18"/>
  <c r="AM37" i="18"/>
  <c r="DX37" i="18"/>
  <c r="AM14" i="18"/>
  <c r="DX14" i="18"/>
  <c r="DX8" i="18"/>
  <c r="AM8" i="18"/>
  <c r="DX27" i="18"/>
  <c r="AM27" i="18"/>
  <c r="DX39" i="18"/>
  <c r="AM39" i="18"/>
  <c r="DX46" i="18"/>
  <c r="AM46" i="18"/>
  <c r="AM75" i="18"/>
  <c r="DX75" i="18"/>
  <c r="DX92" i="18"/>
  <c r="AM92" i="18"/>
  <c r="DX20" i="18"/>
  <c r="AM20" i="18"/>
  <c r="DX35" i="18"/>
  <c r="AM35" i="18"/>
  <c r="AM82" i="18"/>
  <c r="DX82" i="18"/>
  <c r="DX33" i="18"/>
  <c r="AM33" i="18"/>
  <c r="DX74" i="18"/>
  <c r="AM74" i="18"/>
  <c r="DX86" i="18"/>
  <c r="AM86" i="18"/>
  <c r="DX54" i="18"/>
  <c r="AM54" i="18"/>
  <c r="DX106" i="18"/>
  <c r="AM106" i="18"/>
  <c r="DX127" i="18"/>
  <c r="AM127" i="18"/>
  <c r="DX49" i="18"/>
  <c r="AM49" i="18"/>
  <c r="DX57" i="18"/>
  <c r="AM57" i="18"/>
  <c r="AM63" i="18"/>
  <c r="DX63" i="18"/>
  <c r="DX52" i="18"/>
  <c r="AM52" i="18"/>
  <c r="AM72" i="18"/>
  <c r="DX72" i="18"/>
  <c r="DX126" i="18"/>
  <c r="AM126" i="18"/>
  <c r="AM96" i="18"/>
  <c r="DX96" i="18"/>
  <c r="DX120" i="18"/>
  <c r="AM120" i="18"/>
  <c r="DX138" i="18"/>
  <c r="AM138" i="18"/>
  <c r="DX158" i="18"/>
  <c r="AM158" i="18"/>
  <c r="DX99" i="18"/>
  <c r="AM99" i="18"/>
  <c r="DX115" i="18"/>
  <c r="AM115" i="18"/>
  <c r="AM135" i="18"/>
  <c r="DX135" i="18"/>
  <c r="DX102" i="18"/>
  <c r="AM102" i="18"/>
  <c r="AM116" i="18"/>
  <c r="DX116" i="18"/>
  <c r="DX124" i="18"/>
  <c r="AM124" i="18"/>
  <c r="DX141" i="18"/>
  <c r="AM141" i="18"/>
  <c r="DX145" i="18"/>
  <c r="AM145" i="18"/>
  <c r="AM163" i="18"/>
  <c r="DX163" i="18"/>
  <c r="DX11" i="3"/>
  <c r="DX19" i="3"/>
  <c r="DX27" i="3"/>
  <c r="DX35" i="3"/>
  <c r="DX43" i="3"/>
  <c r="DX63" i="3"/>
  <c r="DX65" i="3"/>
  <c r="DX20" i="3"/>
  <c r="DX28" i="3"/>
  <c r="DX36" i="3"/>
  <c r="DX44" i="3"/>
  <c r="DX67" i="3"/>
  <c r="DX61" i="3"/>
  <c r="DX52" i="3"/>
  <c r="DX60" i="3"/>
  <c r="DX68" i="3"/>
  <c r="DX76" i="3"/>
  <c r="DX84" i="3"/>
  <c r="DX92" i="3"/>
  <c r="DX100" i="3"/>
  <c r="DX75" i="3"/>
  <c r="DX83" i="3"/>
  <c r="DX91" i="3"/>
  <c r="DX99" i="3"/>
  <c r="DX103" i="3"/>
  <c r="DX111" i="3"/>
  <c r="DX119" i="3"/>
  <c r="DX127" i="3"/>
  <c r="DX135" i="3"/>
  <c r="DX143" i="3"/>
  <c r="DX160" i="3"/>
  <c r="DX110" i="3"/>
  <c r="DX118" i="3"/>
  <c r="DX126" i="3"/>
  <c r="DX134" i="3"/>
  <c r="DX142" i="3"/>
  <c r="DX159" i="3"/>
  <c r="BG167" i="18"/>
  <c r="D322" i="24" s="1"/>
  <c r="F322" i="24" s="1"/>
  <c r="BJ7" i="18"/>
  <c r="DX34" i="18"/>
  <c r="BJ34" i="18"/>
  <c r="DX42" i="18"/>
  <c r="AM42" i="18"/>
  <c r="AM66" i="18"/>
  <c r="DX66" i="18"/>
  <c r="AM53" i="18"/>
  <c r="DX53" i="18"/>
  <c r="DX9" i="18"/>
  <c r="AM9" i="18"/>
  <c r="DX28" i="18"/>
  <c r="AM28" i="18"/>
  <c r="AM40" i="18"/>
  <c r="DX40" i="18"/>
  <c r="DX47" i="18"/>
  <c r="AM47" i="18"/>
  <c r="DX77" i="18"/>
  <c r="AM77" i="18"/>
  <c r="AM15" i="18"/>
  <c r="DX15" i="18"/>
  <c r="AM21" i="18"/>
  <c r="DX21" i="18"/>
  <c r="DX41" i="18"/>
  <c r="AM41" i="18"/>
  <c r="DX22" i="18"/>
  <c r="AM22" i="18"/>
  <c r="AM36" i="18"/>
  <c r="DX36" i="18"/>
  <c r="DX76" i="18"/>
  <c r="AM76" i="18"/>
  <c r="DX88" i="18"/>
  <c r="AM88" i="18"/>
  <c r="DX67" i="18"/>
  <c r="AM67" i="18"/>
  <c r="AM108" i="18"/>
  <c r="DX108" i="18"/>
  <c r="AM129" i="18"/>
  <c r="DX129" i="18"/>
  <c r="DX51" i="18"/>
  <c r="AM51" i="18"/>
  <c r="AM58" i="18"/>
  <c r="DX58" i="18"/>
  <c r="DX79" i="18"/>
  <c r="AM79" i="18"/>
  <c r="EA79" i="18" s="1"/>
  <c r="DX60" i="18"/>
  <c r="AM60" i="18"/>
  <c r="AM87" i="18"/>
  <c r="DX87" i="18"/>
  <c r="DX128" i="18"/>
  <c r="AM128" i="18"/>
  <c r="AM97" i="18"/>
  <c r="DX97" i="18"/>
  <c r="DX121" i="18"/>
  <c r="AM121" i="18"/>
  <c r="DX139" i="18"/>
  <c r="AM139" i="18"/>
  <c r="AM159" i="18"/>
  <c r="DX159" i="18"/>
  <c r="DX100" i="18"/>
  <c r="AM100" i="18"/>
  <c r="DX130" i="18"/>
  <c r="AM130" i="18"/>
  <c r="DX161" i="18"/>
  <c r="AM161" i="18"/>
  <c r="DX103" i="18"/>
  <c r="AM103" i="18"/>
  <c r="DX117" i="18"/>
  <c r="AM117" i="18"/>
  <c r="AM125" i="18"/>
  <c r="DX125" i="18"/>
  <c r="DX142" i="18"/>
  <c r="AM142" i="18"/>
  <c r="DX146" i="18"/>
  <c r="AM146" i="18"/>
  <c r="DX164" i="18"/>
  <c r="AM164" i="18"/>
  <c r="DU12" i="3"/>
  <c r="DU17" i="3"/>
  <c r="DU33" i="3"/>
  <c r="DU10" i="3"/>
  <c r="DU26" i="3"/>
  <c r="DU42" i="3"/>
  <c r="DU27" i="3"/>
  <c r="DU43" i="3"/>
  <c r="DU24" i="3"/>
  <c r="DU40" i="3"/>
  <c r="DU55" i="3"/>
  <c r="DU71" i="3"/>
  <c r="DU87" i="3"/>
  <c r="DU103" i="3"/>
  <c r="DU119" i="3"/>
  <c r="DU135" i="3"/>
  <c r="DU160" i="3"/>
  <c r="DU56" i="3"/>
  <c r="DU72" i="3"/>
  <c r="DU88" i="3"/>
  <c r="DU104" i="3"/>
  <c r="DU120" i="3"/>
  <c r="DU136" i="3"/>
  <c r="DU161" i="3"/>
  <c r="DU57" i="3"/>
  <c r="DU73" i="3"/>
  <c r="DU89" i="3"/>
  <c r="DU105" i="3"/>
  <c r="DU121" i="3"/>
  <c r="DU137" i="3"/>
  <c r="DU162" i="3"/>
  <c r="DU54" i="3"/>
  <c r="DU70" i="3"/>
  <c r="DU86" i="3"/>
  <c r="DU102" i="3"/>
  <c r="DU118" i="3"/>
  <c r="DU134" i="3"/>
  <c r="DU159" i="3"/>
  <c r="DU24" i="18"/>
  <c r="DU39" i="18"/>
  <c r="DU18" i="18"/>
  <c r="DU12" i="18"/>
  <c r="DU26" i="18"/>
  <c r="DU16" i="18"/>
  <c r="DU65" i="18"/>
  <c r="DU22" i="18"/>
  <c r="DU36" i="18"/>
  <c r="DU54" i="18"/>
  <c r="DU104" i="18"/>
  <c r="DU136" i="18"/>
  <c r="DU44" i="18"/>
  <c r="DU49" i="18"/>
  <c r="DU63" i="18"/>
  <c r="DU118" i="18"/>
  <c r="DU163" i="18"/>
  <c r="DU10" i="18"/>
  <c r="DU29" i="18"/>
  <c r="DU60" i="18"/>
  <c r="DU102" i="18"/>
  <c r="DU164" i="18"/>
  <c r="DU101" i="18"/>
  <c r="DU110" i="18"/>
  <c r="DU127" i="18"/>
  <c r="DU94" i="18"/>
  <c r="DU113" i="18"/>
  <c r="DU122" i="18"/>
  <c r="DU140" i="18"/>
  <c r="DU166" i="18"/>
  <c r="DU77" i="18"/>
  <c r="DU82" i="18"/>
  <c r="DU88" i="18"/>
  <c r="DU98" i="18"/>
  <c r="DU114" i="18"/>
  <c r="DU134" i="18"/>
  <c r="DU16" i="3"/>
  <c r="DU21" i="3"/>
  <c r="DU37" i="3"/>
  <c r="DU14" i="3"/>
  <c r="DU30" i="3"/>
  <c r="DU15" i="3"/>
  <c r="DU31" i="3"/>
  <c r="DU7" i="3"/>
  <c r="DU28" i="3"/>
  <c r="DU44" i="3"/>
  <c r="DU59" i="3"/>
  <c r="DU75" i="3"/>
  <c r="DU91" i="3"/>
  <c r="DU107" i="3"/>
  <c r="DU123" i="3"/>
  <c r="DU139" i="3"/>
  <c r="DU164" i="3"/>
  <c r="DU60" i="3"/>
  <c r="DU76" i="3"/>
  <c r="DU92" i="3"/>
  <c r="DU108" i="3"/>
  <c r="DU124" i="3"/>
  <c r="DU140" i="3"/>
  <c r="DU165" i="3"/>
  <c r="DU61" i="3"/>
  <c r="DU77" i="3"/>
  <c r="DU93" i="3"/>
  <c r="DU109" i="3"/>
  <c r="DU125" i="3"/>
  <c r="DU141" i="3"/>
  <c r="DU166" i="3"/>
  <c r="DU58" i="3"/>
  <c r="DU74" i="3"/>
  <c r="DU90" i="3"/>
  <c r="DU106" i="3"/>
  <c r="DU122" i="3"/>
  <c r="DU138" i="3"/>
  <c r="DU163" i="3"/>
  <c r="DU20" i="18"/>
  <c r="DU25" i="18"/>
  <c r="DU116" i="18"/>
  <c r="DU34" i="18"/>
  <c r="DU19" i="18"/>
  <c r="DU40" i="18"/>
  <c r="DU17" i="18"/>
  <c r="DU70" i="18"/>
  <c r="DU31" i="18"/>
  <c r="DU37" i="18"/>
  <c r="DU67" i="18"/>
  <c r="DU117" i="18"/>
  <c r="DU141" i="18"/>
  <c r="DU46" i="18"/>
  <c r="DU51" i="18"/>
  <c r="DU58" i="18"/>
  <c r="DU87" i="18"/>
  <c r="DU125" i="18"/>
  <c r="AG167" i="18"/>
  <c r="D244" i="5" s="1"/>
  <c r="DU7" i="18"/>
  <c r="DU11" i="18"/>
  <c r="DU30" i="18"/>
  <c r="DU64" i="18"/>
  <c r="DU143" i="18"/>
  <c r="DU79" i="18"/>
  <c r="DU106" i="18"/>
  <c r="DU111" i="18"/>
  <c r="DU128" i="18"/>
  <c r="DU95" i="18"/>
  <c r="DU119" i="18"/>
  <c r="DU137" i="18"/>
  <c r="DU148" i="18"/>
  <c r="DU74" i="18"/>
  <c r="DU78" i="18"/>
  <c r="DU84" i="18"/>
  <c r="DU89" i="18"/>
  <c r="DU99" i="18"/>
  <c r="DU115" i="18"/>
  <c r="DU135" i="18"/>
  <c r="DU9" i="3"/>
  <c r="DU25" i="3"/>
  <c r="DU41" i="3"/>
  <c r="DU18" i="3"/>
  <c r="DU34" i="3"/>
  <c r="DU19" i="3"/>
  <c r="DU35" i="3"/>
  <c r="DU11" i="3"/>
  <c r="DU32" i="3"/>
  <c r="DU47" i="3"/>
  <c r="DU63" i="3"/>
  <c r="DU79" i="3"/>
  <c r="DU95" i="3"/>
  <c r="DU111" i="3"/>
  <c r="DU127" i="3"/>
  <c r="DU143" i="3"/>
  <c r="DU48" i="3"/>
  <c r="DU64" i="3"/>
  <c r="DU80" i="3"/>
  <c r="DU96" i="3"/>
  <c r="DU112" i="3"/>
  <c r="DU128" i="3"/>
  <c r="DU144" i="3"/>
  <c r="DU49" i="3"/>
  <c r="DU65" i="3"/>
  <c r="DU81" i="3"/>
  <c r="DU97" i="3"/>
  <c r="DU113" i="3"/>
  <c r="DU129" i="3"/>
  <c r="DU145" i="3"/>
  <c r="DU46" i="3"/>
  <c r="DU62" i="3"/>
  <c r="DU78" i="3"/>
  <c r="DU94" i="3"/>
  <c r="DU110" i="3"/>
  <c r="DU126" i="3"/>
  <c r="DU142" i="3"/>
  <c r="DU66" i="18"/>
  <c r="DU14" i="18"/>
  <c r="DU13" i="18"/>
  <c r="DU35" i="18"/>
  <c r="DU21" i="18"/>
  <c r="DU73" i="18"/>
  <c r="DU50" i="18"/>
  <c r="DU103" i="18"/>
  <c r="DU32" i="18"/>
  <c r="DU42" i="18"/>
  <c r="DU68" i="18"/>
  <c r="DU124" i="18"/>
  <c r="DU145" i="18"/>
  <c r="DU47" i="18"/>
  <c r="DU55" i="18"/>
  <c r="DU59" i="18"/>
  <c r="DU93" i="18"/>
  <c r="DU142" i="18"/>
  <c r="DU8" i="18"/>
  <c r="DU27" i="18"/>
  <c r="DU41" i="18"/>
  <c r="DU69" i="18"/>
  <c r="DU147" i="18"/>
  <c r="DU83" i="18"/>
  <c r="DU107" i="18"/>
  <c r="DU112" i="18"/>
  <c r="DU129" i="18"/>
  <c r="DU96" i="18"/>
  <c r="DU120" i="18"/>
  <c r="DU138" i="18"/>
  <c r="DU158" i="18"/>
  <c r="DU75" i="18"/>
  <c r="DU80" i="18"/>
  <c r="DU85" i="18"/>
  <c r="DU90" i="18"/>
  <c r="DU100" i="18"/>
  <c r="DU130" i="18"/>
  <c r="DU161" i="18"/>
  <c r="DU8" i="3"/>
  <c r="DU13" i="3"/>
  <c r="DU29" i="3"/>
  <c r="DU45" i="3"/>
  <c r="DU22" i="3"/>
  <c r="DU38" i="3"/>
  <c r="DU23" i="3"/>
  <c r="DU39" i="3"/>
  <c r="DU20" i="3"/>
  <c r="DU36" i="3"/>
  <c r="DU51" i="3"/>
  <c r="DU67" i="3"/>
  <c r="DU83" i="3"/>
  <c r="DU99" i="3"/>
  <c r="DU115" i="3"/>
  <c r="DU131" i="3"/>
  <c r="DU147" i="3"/>
  <c r="DU52" i="3"/>
  <c r="DU68" i="3"/>
  <c r="DU84" i="3"/>
  <c r="DU100" i="3"/>
  <c r="DU116" i="3"/>
  <c r="DU132" i="3"/>
  <c r="DU148" i="3"/>
  <c r="DU53" i="3"/>
  <c r="DU69" i="3"/>
  <c r="DU85" i="3"/>
  <c r="DU101" i="3"/>
  <c r="DU117" i="3"/>
  <c r="DU133" i="3"/>
  <c r="DU158" i="3"/>
  <c r="DU50" i="3"/>
  <c r="DU66" i="3"/>
  <c r="DU82" i="3"/>
  <c r="DU98" i="3"/>
  <c r="DU114" i="3"/>
  <c r="DU130" i="3"/>
  <c r="DU146" i="3"/>
  <c r="DU57" i="18"/>
  <c r="CA167" i="18"/>
  <c r="D244" i="25" s="1"/>
  <c r="F244" i="25" s="1"/>
  <c r="DU165" i="18"/>
  <c r="DU38" i="18"/>
  <c r="DU15" i="18"/>
  <c r="DU53" i="18"/>
  <c r="DU23" i="18"/>
  <c r="DU144" i="18"/>
  <c r="DU61" i="18"/>
  <c r="DU123" i="18"/>
  <c r="DU33" i="18"/>
  <c r="DU45" i="18"/>
  <c r="DU71" i="18"/>
  <c r="DU132" i="18"/>
  <c r="DU43" i="18"/>
  <c r="DU48" i="18"/>
  <c r="DU56" i="18"/>
  <c r="DU62" i="18"/>
  <c r="DU105" i="18"/>
  <c r="DU146" i="18"/>
  <c r="DU9" i="18"/>
  <c r="DU28" i="18"/>
  <c r="DU52" i="18"/>
  <c r="DU72" i="18"/>
  <c r="DU160" i="18"/>
  <c r="DU91" i="18"/>
  <c r="DU108" i="18"/>
  <c r="DU126" i="18"/>
  <c r="DU133" i="18"/>
  <c r="DU97" i="18"/>
  <c r="DU121" i="18"/>
  <c r="DU139" i="18"/>
  <c r="DU159" i="18"/>
  <c r="DU76" i="18"/>
  <c r="DU81" i="18"/>
  <c r="DU86" i="18"/>
  <c r="DU92" i="18"/>
  <c r="DU109" i="18"/>
  <c r="DU131" i="18"/>
  <c r="DU162" i="18"/>
  <c r="DT60" i="18"/>
  <c r="DT85" i="18"/>
  <c r="DT159" i="18"/>
  <c r="DT21" i="3"/>
  <c r="DT19" i="3"/>
  <c r="DT14" i="3"/>
  <c r="DT7" i="3"/>
  <c r="DT26" i="3"/>
  <c r="DT30" i="3"/>
  <c r="DT34" i="3"/>
  <c r="DT38" i="3"/>
  <c r="DT42" i="3"/>
  <c r="DT46" i="3"/>
  <c r="DT50" i="3"/>
  <c r="DT54" i="3"/>
  <c r="DT58" i="3"/>
  <c r="DT64" i="3"/>
  <c r="DT83" i="3"/>
  <c r="DT94" i="3"/>
  <c r="DT80" i="3"/>
  <c r="DT98" i="3"/>
  <c r="DT104" i="3"/>
  <c r="DT110" i="3"/>
  <c r="DT117" i="3"/>
  <c r="DT125" i="3"/>
  <c r="DT63" i="3"/>
  <c r="DT70" i="3"/>
  <c r="DT77" i="3"/>
  <c r="DT88" i="3"/>
  <c r="DT93" i="3"/>
  <c r="DT103" i="3"/>
  <c r="DT114" i="3"/>
  <c r="DT123" i="3"/>
  <c r="DT130" i="3"/>
  <c r="DT134" i="3"/>
  <c r="DT138" i="3"/>
  <c r="DT142" i="3"/>
  <c r="DT146" i="3"/>
  <c r="DT159" i="3"/>
  <c r="DT163" i="3"/>
  <c r="CB19" i="18"/>
  <c r="CB16" i="18"/>
  <c r="CB66" i="18"/>
  <c r="CB59" i="18"/>
  <c r="CB35" i="18"/>
  <c r="CB40" i="18"/>
  <c r="CB79" i="18"/>
  <c r="CB116" i="18"/>
  <c r="CB131" i="18"/>
  <c r="CB107" i="18"/>
  <c r="BE10" i="18"/>
  <c r="BE23" i="18"/>
  <c r="BE34" i="18"/>
  <c r="BE96" i="18"/>
  <c r="BE42" i="18"/>
  <c r="BE66" i="18"/>
  <c r="BE26" i="18"/>
  <c r="BE54" i="18"/>
  <c r="BE70" i="18"/>
  <c r="BE112" i="18"/>
  <c r="BE14" i="18"/>
  <c r="BE33" i="18"/>
  <c r="BE38" i="18"/>
  <c r="BE63" i="18"/>
  <c r="BE28" i="18"/>
  <c r="BE48" i="18"/>
  <c r="BE144" i="18"/>
  <c r="BE103" i="18"/>
  <c r="BE57" i="18"/>
  <c r="BE83" i="18"/>
  <c r="BE159" i="18"/>
  <c r="BE99" i="18"/>
  <c r="BE113" i="18"/>
  <c r="BE120" i="18"/>
  <c r="BE127" i="18"/>
  <c r="BE136" i="18"/>
  <c r="BE165" i="18"/>
  <c r="BE108" i="18"/>
  <c r="BE163" i="18"/>
  <c r="DT10" i="18"/>
  <c r="DT80" i="18"/>
  <c r="DT15" i="18"/>
  <c r="DT21" i="18"/>
  <c r="DT28" i="18"/>
  <c r="DT36" i="18"/>
  <c r="DT67" i="18"/>
  <c r="DT61" i="18"/>
  <c r="DT14" i="18"/>
  <c r="DT26" i="18"/>
  <c r="DT49" i="18"/>
  <c r="DT74" i="18"/>
  <c r="DT78" i="18"/>
  <c r="DT141" i="18"/>
  <c r="DT145" i="18"/>
  <c r="DT163" i="18"/>
  <c r="DT51" i="18"/>
  <c r="DT58" i="18"/>
  <c r="DT79" i="18"/>
  <c r="DT104" i="18"/>
  <c r="DT125" i="18"/>
  <c r="DT52" i="18"/>
  <c r="DT72" i="18"/>
  <c r="DT106" i="18"/>
  <c r="DT111" i="18"/>
  <c r="DT118" i="18"/>
  <c r="DT129" i="18"/>
  <c r="DT89" i="18"/>
  <c r="DT96" i="18"/>
  <c r="DT120" i="18"/>
  <c r="DT138" i="18"/>
  <c r="DT158" i="18"/>
  <c r="DT98" i="18"/>
  <c r="DT114" i="18"/>
  <c r="DT134" i="18"/>
  <c r="DT66" i="3"/>
  <c r="DT99" i="3"/>
  <c r="DT71" i="3"/>
  <c r="DT107" i="3"/>
  <c r="DT37" i="18"/>
  <c r="DT142" i="18"/>
  <c r="DT55" i="18"/>
  <c r="DT105" i="18"/>
  <c r="DT126" i="18"/>
  <c r="DT97" i="18"/>
  <c r="DT12" i="3"/>
  <c r="DT9" i="3"/>
  <c r="DT23" i="3"/>
  <c r="DT22" i="3"/>
  <c r="DT15" i="3"/>
  <c r="DT28" i="3"/>
  <c r="DT32" i="3"/>
  <c r="DT36" i="3"/>
  <c r="DT40" i="3"/>
  <c r="DT44" i="3"/>
  <c r="DT48" i="3"/>
  <c r="DT52" i="3"/>
  <c r="DT56" i="3"/>
  <c r="DT60" i="3"/>
  <c r="DT73" i="3"/>
  <c r="DT85" i="3"/>
  <c r="DT68" i="3"/>
  <c r="DT91" i="3"/>
  <c r="DT100" i="3"/>
  <c r="DT106" i="3"/>
  <c r="DT113" i="3"/>
  <c r="DT121" i="3"/>
  <c r="DT127" i="3"/>
  <c r="DT67" i="3"/>
  <c r="DT74" i="3"/>
  <c r="DT82" i="3"/>
  <c r="DT90" i="3"/>
  <c r="DT96" i="3"/>
  <c r="DT109" i="3"/>
  <c r="DT118" i="3"/>
  <c r="DT128" i="3"/>
  <c r="DT132" i="3"/>
  <c r="DT136" i="3"/>
  <c r="DT140" i="3"/>
  <c r="DT144" i="3"/>
  <c r="DT148" i="3"/>
  <c r="DT161" i="3"/>
  <c r="DT165" i="3"/>
  <c r="CB61" i="18"/>
  <c r="CB84" i="18"/>
  <c r="CB158" i="18"/>
  <c r="CB18" i="18"/>
  <c r="CB71" i="18"/>
  <c r="CB37" i="18"/>
  <c r="CB89" i="18"/>
  <c r="CB97" i="18"/>
  <c r="CB105" i="18"/>
  <c r="BE130" i="18"/>
  <c r="BE65" i="18"/>
  <c r="BE146" i="18"/>
  <c r="BE60" i="18"/>
  <c r="BE79" i="18"/>
  <c r="BE39" i="18"/>
  <c r="BE56" i="18"/>
  <c r="BE123" i="18"/>
  <c r="BE109" i="18"/>
  <c r="BE94" i="18"/>
  <c r="BE106" i="18"/>
  <c r="BE122" i="18"/>
  <c r="BE147" i="18"/>
  <c r="BE92" i="18"/>
  <c r="BE111" i="18"/>
  <c r="BE148" i="18"/>
  <c r="BC167" i="18"/>
  <c r="D205" i="24" s="1"/>
  <c r="F205" i="24" s="1"/>
  <c r="DT8" i="18"/>
  <c r="DT31" i="18"/>
  <c r="DT65" i="18"/>
  <c r="DT82" i="18"/>
  <c r="DT19" i="18"/>
  <c r="DT24" i="18"/>
  <c r="DT30" i="18"/>
  <c r="DT39" i="18"/>
  <c r="DT70" i="18"/>
  <c r="DT44" i="18"/>
  <c r="DT12" i="18"/>
  <c r="DT18" i="18"/>
  <c r="DT47" i="18"/>
  <c r="DT54" i="18"/>
  <c r="DT76" i="18"/>
  <c r="DT101" i="18"/>
  <c r="DT143" i="18"/>
  <c r="DT147" i="18"/>
  <c r="DT165" i="18"/>
  <c r="DT56" i="18"/>
  <c r="DT62" i="18"/>
  <c r="DT102" i="18"/>
  <c r="DT123" i="18"/>
  <c r="DT45" i="18"/>
  <c r="DT64" i="18"/>
  <c r="DT91" i="18"/>
  <c r="DT108" i="18"/>
  <c r="DT116" i="18"/>
  <c r="DT127" i="18"/>
  <c r="DT86" i="18"/>
  <c r="DT94" i="18"/>
  <c r="DT113" i="18"/>
  <c r="DT122" i="18"/>
  <c r="DT140" i="18"/>
  <c r="DT166" i="18"/>
  <c r="DT100" i="18"/>
  <c r="DT130" i="18"/>
  <c r="DT161" i="18"/>
  <c r="DT24" i="3"/>
  <c r="DT17" i="3"/>
  <c r="DT7" i="18"/>
  <c r="AF167" i="18"/>
  <c r="D205" i="5" s="1"/>
  <c r="DT35" i="18"/>
  <c r="DT16" i="18"/>
  <c r="DT71" i="18"/>
  <c r="DT146" i="18"/>
  <c r="DT59" i="18"/>
  <c r="DT107" i="18"/>
  <c r="DT18" i="3"/>
  <c r="DT10" i="3"/>
  <c r="DT11" i="3"/>
  <c r="DT25" i="3"/>
  <c r="DT16" i="3"/>
  <c r="DT29" i="3"/>
  <c r="DT33" i="3"/>
  <c r="DT37" i="3"/>
  <c r="DT41" i="3"/>
  <c r="DT45" i="3"/>
  <c r="DT49" i="3"/>
  <c r="DT53" i="3"/>
  <c r="DT57" i="3"/>
  <c r="DT62" i="3"/>
  <c r="DT78" i="3"/>
  <c r="DT87" i="3"/>
  <c r="DT76" i="3"/>
  <c r="DT97" i="3"/>
  <c r="DT102" i="3"/>
  <c r="DT108" i="3"/>
  <c r="DT115" i="3"/>
  <c r="DT122" i="3"/>
  <c r="DT61" i="3"/>
  <c r="DT69" i="3"/>
  <c r="DT75" i="3"/>
  <c r="DT86" i="3"/>
  <c r="DT92" i="3"/>
  <c r="DT101" i="3"/>
  <c r="DT111" i="3"/>
  <c r="DT120" i="3"/>
  <c r="DT129" i="3"/>
  <c r="DT133" i="3"/>
  <c r="DT137" i="3"/>
  <c r="DT141" i="3"/>
  <c r="DT145" i="3"/>
  <c r="DT158" i="3"/>
  <c r="DT162" i="3"/>
  <c r="DT166" i="3"/>
  <c r="CB145" i="18"/>
  <c r="CB41" i="18"/>
  <c r="CB49" i="18"/>
  <c r="CB14" i="18"/>
  <c r="CB141" i="18"/>
  <c r="CB76" i="18"/>
  <c r="CB118" i="18"/>
  <c r="CB114" i="18"/>
  <c r="BE84" i="18"/>
  <c r="BE20" i="18"/>
  <c r="BE25" i="18"/>
  <c r="BE47" i="18"/>
  <c r="BE85" i="18"/>
  <c r="BE41" i="18"/>
  <c r="BE62" i="18"/>
  <c r="BE101" i="18"/>
  <c r="BE126" i="18"/>
  <c r="BE102" i="18"/>
  <c r="DT9" i="18"/>
  <c r="DT32" i="18"/>
  <c r="DT66" i="18"/>
  <c r="DT84" i="18"/>
  <c r="DT20" i="18"/>
  <c r="DT27" i="18"/>
  <c r="DT34" i="18"/>
  <c r="DT40" i="18"/>
  <c r="DT22" i="18"/>
  <c r="DT46" i="18"/>
  <c r="DT13" i="18"/>
  <c r="DT25" i="18"/>
  <c r="DT48" i="18"/>
  <c r="DT73" i="18"/>
  <c r="DT77" i="18"/>
  <c r="DT132" i="18"/>
  <c r="DT144" i="18"/>
  <c r="DT160" i="18"/>
  <c r="DT38" i="18"/>
  <c r="DT57" i="18"/>
  <c r="DT63" i="18"/>
  <c r="DT103" i="18"/>
  <c r="DT124" i="18"/>
  <c r="DT50" i="18"/>
  <c r="DT69" i="18"/>
  <c r="DT93" i="18"/>
  <c r="DT110" i="18"/>
  <c r="DT117" i="18"/>
  <c r="DT128" i="18"/>
  <c r="DT88" i="18"/>
  <c r="DT95" i="18"/>
  <c r="DT119" i="18"/>
  <c r="DT137" i="18"/>
  <c r="DT148" i="18"/>
  <c r="DT92" i="18"/>
  <c r="DT109" i="18"/>
  <c r="DT131" i="18"/>
  <c r="DT162" i="18"/>
  <c r="DS15" i="3"/>
  <c r="DS69" i="3"/>
  <c r="DS18" i="3"/>
  <c r="DS34" i="3"/>
  <c r="DS65" i="3"/>
  <c r="DS129" i="3"/>
  <c r="DS19" i="3"/>
  <c r="DS101" i="3"/>
  <c r="DS13" i="3"/>
  <c r="DS29" i="3"/>
  <c r="DS45" i="3"/>
  <c r="DS109" i="3"/>
  <c r="DS27" i="3"/>
  <c r="DS16" i="3"/>
  <c r="DS32" i="3"/>
  <c r="DS57" i="3"/>
  <c r="DS121" i="3"/>
  <c r="DS52" i="3"/>
  <c r="DS68" i="3"/>
  <c r="DS84" i="3"/>
  <c r="DS100" i="3"/>
  <c r="DS116" i="3"/>
  <c r="DS132" i="3"/>
  <c r="DS148" i="3"/>
  <c r="DS51" i="3"/>
  <c r="DS67" i="3"/>
  <c r="DS83" i="3"/>
  <c r="DS99" i="3"/>
  <c r="DS115" i="3"/>
  <c r="DS131" i="3"/>
  <c r="DS147" i="3"/>
  <c r="DS50" i="3"/>
  <c r="DS66" i="3"/>
  <c r="DS82" i="3"/>
  <c r="DS98" i="3"/>
  <c r="DS114" i="3"/>
  <c r="DS130" i="3"/>
  <c r="DS146" i="3"/>
  <c r="AH18" i="18"/>
  <c r="DS18" i="18"/>
  <c r="DS83" i="18"/>
  <c r="AH83" i="18"/>
  <c r="AH65" i="18"/>
  <c r="DS65" i="18"/>
  <c r="AH81" i="18"/>
  <c r="DS81" i="18"/>
  <c r="DS26" i="18"/>
  <c r="AH26" i="18"/>
  <c r="DS31" i="18"/>
  <c r="AH31" i="18"/>
  <c r="AH36" i="18"/>
  <c r="DS36" i="18"/>
  <c r="DS50" i="18"/>
  <c r="AH50" i="18"/>
  <c r="DV50" i="18" s="1"/>
  <c r="DS80" i="18"/>
  <c r="AH80" i="18"/>
  <c r="DS129" i="18"/>
  <c r="AH129" i="18"/>
  <c r="AH9" i="18"/>
  <c r="DS9" i="18"/>
  <c r="DS16" i="18"/>
  <c r="AH16" i="18"/>
  <c r="AH29" i="18"/>
  <c r="DS29" i="18"/>
  <c r="AH48" i="18"/>
  <c r="DS48" i="18"/>
  <c r="DS73" i="18"/>
  <c r="AH73" i="18"/>
  <c r="AH139" i="18"/>
  <c r="DS139" i="18"/>
  <c r="DS42" i="18"/>
  <c r="AH42" i="18"/>
  <c r="AH55" i="18"/>
  <c r="DS55" i="18"/>
  <c r="DS76" i="18"/>
  <c r="AH76" i="18"/>
  <c r="DS127" i="18"/>
  <c r="AH127" i="18"/>
  <c r="DS106" i="18"/>
  <c r="AH106" i="18"/>
  <c r="DS126" i="18"/>
  <c r="AH126" i="18"/>
  <c r="DS136" i="18"/>
  <c r="AH136" i="18"/>
  <c r="DS162" i="18"/>
  <c r="AH162" i="18"/>
  <c r="AH63" i="18"/>
  <c r="DS63" i="18"/>
  <c r="AH82" i="18"/>
  <c r="DS82" i="18"/>
  <c r="DS88" i="18"/>
  <c r="AH88" i="18"/>
  <c r="AH99" i="18"/>
  <c r="DS99" i="18"/>
  <c r="DS92" i="18"/>
  <c r="AH92" i="18"/>
  <c r="DS110" i="18"/>
  <c r="AH110" i="18"/>
  <c r="AH142" i="18"/>
  <c r="DS142" i="18"/>
  <c r="DS163" i="18"/>
  <c r="AH163" i="18"/>
  <c r="AH96" i="18"/>
  <c r="DS96" i="18"/>
  <c r="AH116" i="18"/>
  <c r="DS116" i="18"/>
  <c r="DS124" i="18"/>
  <c r="AH124" i="18"/>
  <c r="DS138" i="18"/>
  <c r="AH138" i="18"/>
  <c r="AH146" i="18"/>
  <c r="DS146" i="18"/>
  <c r="DS17" i="18"/>
  <c r="BE17" i="18"/>
  <c r="BE7" i="18"/>
  <c r="BB167" i="18"/>
  <c r="D166" i="24" s="1"/>
  <c r="DS23" i="3"/>
  <c r="DS158" i="3"/>
  <c r="DS22" i="3"/>
  <c r="DS38" i="3"/>
  <c r="DS81" i="3"/>
  <c r="DS145" i="3"/>
  <c r="DS31" i="3"/>
  <c r="DS117" i="3"/>
  <c r="DS17" i="3"/>
  <c r="DS33" i="3"/>
  <c r="DS61" i="3"/>
  <c r="DS125" i="3"/>
  <c r="DS85" i="3"/>
  <c r="DS20" i="3"/>
  <c r="DS36" i="3"/>
  <c r="DS73" i="3"/>
  <c r="DS137" i="3"/>
  <c r="DS56" i="3"/>
  <c r="DS72" i="3"/>
  <c r="DS88" i="3"/>
  <c r="DS104" i="3"/>
  <c r="DS120" i="3"/>
  <c r="DS136" i="3"/>
  <c r="DS161" i="3"/>
  <c r="DS55" i="3"/>
  <c r="DS71" i="3"/>
  <c r="DS87" i="3"/>
  <c r="DS103" i="3"/>
  <c r="DS119" i="3"/>
  <c r="DS135" i="3"/>
  <c r="DS160" i="3"/>
  <c r="DS54" i="3"/>
  <c r="DS70" i="3"/>
  <c r="DS86" i="3"/>
  <c r="DS102" i="3"/>
  <c r="DS118" i="3"/>
  <c r="DS134" i="3"/>
  <c r="DS159" i="3"/>
  <c r="AH71" i="18"/>
  <c r="DS71" i="18"/>
  <c r="AH43" i="18"/>
  <c r="DS43" i="18"/>
  <c r="DS38" i="18"/>
  <c r="AH38" i="18"/>
  <c r="DS22" i="18"/>
  <c r="AH22" i="18"/>
  <c r="DS70" i="18"/>
  <c r="AH70" i="18"/>
  <c r="DS109" i="18"/>
  <c r="AH109" i="18"/>
  <c r="DS46" i="18"/>
  <c r="AH46" i="18"/>
  <c r="DS32" i="18"/>
  <c r="AH32" i="18"/>
  <c r="AH37" i="18"/>
  <c r="DS37" i="18"/>
  <c r="DS59" i="18"/>
  <c r="AH59" i="18"/>
  <c r="DS94" i="18"/>
  <c r="AH94" i="18"/>
  <c r="DS165" i="18"/>
  <c r="AH165" i="18"/>
  <c r="DS12" i="18"/>
  <c r="AH12" i="18"/>
  <c r="AH19" i="18"/>
  <c r="DS19" i="18"/>
  <c r="DS30" i="18"/>
  <c r="AH30" i="18"/>
  <c r="AH52" i="18"/>
  <c r="DS52" i="18"/>
  <c r="DS77" i="18"/>
  <c r="AH77" i="18"/>
  <c r="AH20" i="18"/>
  <c r="DS20" i="18"/>
  <c r="AH45" i="18"/>
  <c r="DS45" i="18"/>
  <c r="DS57" i="18"/>
  <c r="AH57" i="18"/>
  <c r="AH78" i="18"/>
  <c r="DS78" i="18"/>
  <c r="AH134" i="18"/>
  <c r="DS134" i="18"/>
  <c r="DS119" i="18"/>
  <c r="AH119" i="18"/>
  <c r="AH128" i="18"/>
  <c r="DS128" i="18"/>
  <c r="DS140" i="18"/>
  <c r="AH140" i="18"/>
  <c r="AH53" i="18"/>
  <c r="DS53" i="18"/>
  <c r="DS64" i="18"/>
  <c r="AH64" i="18"/>
  <c r="DS84" i="18"/>
  <c r="AH84" i="18"/>
  <c r="DS89" i="18"/>
  <c r="AH89" i="18"/>
  <c r="DS105" i="18"/>
  <c r="AH105" i="18"/>
  <c r="DS102" i="18"/>
  <c r="AH102" i="18"/>
  <c r="AH111" i="18"/>
  <c r="DS111" i="18"/>
  <c r="DS148" i="18"/>
  <c r="AH148" i="18"/>
  <c r="DS166" i="18"/>
  <c r="AH166" i="18"/>
  <c r="DS97" i="18"/>
  <c r="AH97" i="18"/>
  <c r="AH117" i="18"/>
  <c r="DS117" i="18"/>
  <c r="DS130" i="18"/>
  <c r="AH130" i="18"/>
  <c r="AH143" i="18"/>
  <c r="DS143" i="18"/>
  <c r="DS35" i="3"/>
  <c r="DS10" i="3"/>
  <c r="DS26" i="3"/>
  <c r="DS42" i="3"/>
  <c r="DS97" i="3"/>
  <c r="DS7" i="3"/>
  <c r="DS39" i="3"/>
  <c r="DS133" i="3"/>
  <c r="DS21" i="3"/>
  <c r="DS37" i="3"/>
  <c r="DS77" i="3"/>
  <c r="DS141" i="3"/>
  <c r="DS8" i="3"/>
  <c r="DS24" i="3"/>
  <c r="DS40" i="3"/>
  <c r="DS89" i="3"/>
  <c r="DS162" i="3"/>
  <c r="DS60" i="3"/>
  <c r="DS76" i="3"/>
  <c r="DS92" i="3"/>
  <c r="DS108" i="3"/>
  <c r="DS124" i="3"/>
  <c r="DS140" i="3"/>
  <c r="DS165" i="3"/>
  <c r="DS59" i="3"/>
  <c r="DS75" i="3"/>
  <c r="DS91" i="3"/>
  <c r="DS107" i="3"/>
  <c r="DS123" i="3"/>
  <c r="DS139" i="3"/>
  <c r="DS164" i="3"/>
  <c r="DS58" i="3"/>
  <c r="DS74" i="3"/>
  <c r="DS90" i="3"/>
  <c r="DS106" i="3"/>
  <c r="DS122" i="3"/>
  <c r="DS138" i="3"/>
  <c r="DS163" i="3"/>
  <c r="CB7" i="18"/>
  <c r="BY167" i="18"/>
  <c r="D166" i="25" s="1"/>
  <c r="AH40" i="18"/>
  <c r="DS40" i="18"/>
  <c r="AH10" i="18"/>
  <c r="DS10" i="18"/>
  <c r="AH44" i="18"/>
  <c r="DS44" i="18"/>
  <c r="AH24" i="18"/>
  <c r="DS24" i="18"/>
  <c r="DS75" i="18"/>
  <c r="AH75" i="18"/>
  <c r="DS11" i="18"/>
  <c r="AH11" i="18"/>
  <c r="DS107" i="18"/>
  <c r="AH107" i="18"/>
  <c r="AH33" i="18"/>
  <c r="DS33" i="18"/>
  <c r="DS41" i="18"/>
  <c r="AH41" i="18"/>
  <c r="DS61" i="18"/>
  <c r="AH61" i="18"/>
  <c r="AH100" i="18"/>
  <c r="DS100" i="18"/>
  <c r="AH7" i="18"/>
  <c r="AE167" i="18"/>
  <c r="DS7" i="18"/>
  <c r="AH13" i="18"/>
  <c r="DS13" i="18"/>
  <c r="DS27" i="18"/>
  <c r="AH27" i="18"/>
  <c r="DS34" i="18"/>
  <c r="AH34" i="18"/>
  <c r="DS56" i="18"/>
  <c r="AH56" i="18"/>
  <c r="DS115" i="18"/>
  <c r="AH115" i="18"/>
  <c r="AH21" i="18"/>
  <c r="DS21" i="18"/>
  <c r="AH49" i="18"/>
  <c r="DS49" i="18"/>
  <c r="DS66" i="18"/>
  <c r="AH66" i="18"/>
  <c r="DS98" i="18"/>
  <c r="AH98" i="18"/>
  <c r="DS161" i="18"/>
  <c r="AH161" i="18"/>
  <c r="AH121" i="18"/>
  <c r="DS121" i="18"/>
  <c r="AH132" i="18"/>
  <c r="DS132" i="18"/>
  <c r="AH147" i="18"/>
  <c r="DS147" i="18"/>
  <c r="DS60" i="18"/>
  <c r="AH60" i="18"/>
  <c r="DS69" i="18"/>
  <c r="AH69" i="18"/>
  <c r="DS85" i="18"/>
  <c r="AH85" i="18"/>
  <c r="AH90" i="18"/>
  <c r="DS90" i="18"/>
  <c r="DS114" i="18"/>
  <c r="AH114" i="18"/>
  <c r="DS103" i="18"/>
  <c r="AH103" i="18"/>
  <c r="DS133" i="18"/>
  <c r="AH133" i="18"/>
  <c r="DS158" i="18"/>
  <c r="AH158" i="18"/>
  <c r="DS91" i="18"/>
  <c r="AH91" i="18"/>
  <c r="DS101" i="18"/>
  <c r="AH101" i="18"/>
  <c r="DS118" i="18"/>
  <c r="AH118" i="18"/>
  <c r="AH131" i="18"/>
  <c r="DS131" i="18"/>
  <c r="DS144" i="18"/>
  <c r="AH144" i="18"/>
  <c r="DS43" i="3"/>
  <c r="DS14" i="3"/>
  <c r="DS30" i="3"/>
  <c r="DS49" i="3"/>
  <c r="DS113" i="3"/>
  <c r="DS11" i="3"/>
  <c r="DS53" i="3"/>
  <c r="DS9" i="3"/>
  <c r="DS25" i="3"/>
  <c r="DS41" i="3"/>
  <c r="DS93" i="3"/>
  <c r="DS166" i="3"/>
  <c r="DS12" i="3"/>
  <c r="DS28" i="3"/>
  <c r="DS44" i="3"/>
  <c r="DS105" i="3"/>
  <c r="DS48" i="3"/>
  <c r="DS64" i="3"/>
  <c r="DS80" i="3"/>
  <c r="DS96" i="3"/>
  <c r="DS112" i="3"/>
  <c r="DS128" i="3"/>
  <c r="DS144" i="3"/>
  <c r="DS47" i="3"/>
  <c r="DS63" i="3"/>
  <c r="DS79" i="3"/>
  <c r="DS95" i="3"/>
  <c r="DS111" i="3"/>
  <c r="DS127" i="3"/>
  <c r="DS143" i="3"/>
  <c r="DS46" i="3"/>
  <c r="DS62" i="3"/>
  <c r="DS78" i="3"/>
  <c r="DS94" i="3"/>
  <c r="DS110" i="3"/>
  <c r="DS126" i="3"/>
  <c r="DS142" i="3"/>
  <c r="DS51" i="18"/>
  <c r="AH51" i="18"/>
  <c r="AH14" i="18"/>
  <c r="DS14" i="18"/>
  <c r="DS67" i="18"/>
  <c r="AH67" i="18"/>
  <c r="AH25" i="18"/>
  <c r="DS25" i="18"/>
  <c r="DS79" i="18"/>
  <c r="AH79" i="18"/>
  <c r="DS122" i="18"/>
  <c r="AH122" i="18"/>
  <c r="AH35" i="18"/>
  <c r="DS35" i="18"/>
  <c r="AH47" i="18"/>
  <c r="DS47" i="18"/>
  <c r="DS74" i="18"/>
  <c r="AH74" i="18"/>
  <c r="AH104" i="18"/>
  <c r="DS104" i="18"/>
  <c r="DS8" i="18"/>
  <c r="AH8" i="18"/>
  <c r="DS15" i="18"/>
  <c r="AH15" i="18"/>
  <c r="AH28" i="18"/>
  <c r="DS28" i="18"/>
  <c r="AH39" i="18"/>
  <c r="DS39" i="18"/>
  <c r="DS58" i="18"/>
  <c r="AH58" i="18"/>
  <c r="DS120" i="18"/>
  <c r="AH120" i="18"/>
  <c r="DS23" i="18"/>
  <c r="AH23" i="18"/>
  <c r="DS54" i="18"/>
  <c r="AH54" i="18"/>
  <c r="DS68" i="18"/>
  <c r="AH68" i="18"/>
  <c r="DS113" i="18"/>
  <c r="AH113" i="18"/>
  <c r="DS87" i="18"/>
  <c r="AH87" i="18"/>
  <c r="DS125" i="18"/>
  <c r="AH125" i="18"/>
  <c r="AH135" i="18"/>
  <c r="DS135" i="18"/>
  <c r="DS160" i="18"/>
  <c r="AH160" i="18"/>
  <c r="DS62" i="18"/>
  <c r="AH62" i="18"/>
  <c r="DS72" i="18"/>
  <c r="AH72" i="18"/>
  <c r="AH86" i="18"/>
  <c r="DS86" i="18"/>
  <c r="DS95" i="18"/>
  <c r="AH95" i="18"/>
  <c r="DS164" i="18"/>
  <c r="AH164" i="18"/>
  <c r="AH108" i="18"/>
  <c r="DS108" i="18"/>
  <c r="DS141" i="18"/>
  <c r="AH141" i="18"/>
  <c r="DS159" i="18"/>
  <c r="AH159" i="18"/>
  <c r="DS93" i="18"/>
  <c r="AH93" i="18"/>
  <c r="AH112" i="18"/>
  <c r="DS112" i="18"/>
  <c r="DS123" i="18"/>
  <c r="AH123" i="18"/>
  <c r="DS137" i="18"/>
  <c r="AH137" i="18"/>
  <c r="AH145" i="18"/>
  <c r="DS145" i="18"/>
  <c r="DQ140" i="18"/>
  <c r="BX159" i="18"/>
  <c r="AD44" i="18"/>
  <c r="AD127" i="18"/>
  <c r="AD103" i="18"/>
  <c r="DO90" i="18"/>
  <c r="DO84" i="18"/>
  <c r="DO15" i="18"/>
  <c r="DO103" i="18"/>
  <c r="DO63" i="18"/>
  <c r="DO9" i="18"/>
  <c r="DO108" i="18"/>
  <c r="DO131" i="18"/>
  <c r="DO109" i="18"/>
  <c r="DO47" i="18"/>
  <c r="DO46" i="18"/>
  <c r="DO50" i="18"/>
  <c r="DO39" i="18"/>
  <c r="DO30" i="18"/>
  <c r="DO8" i="18"/>
  <c r="DO101" i="18"/>
  <c r="DO107" i="18"/>
  <c r="DO85" i="18"/>
  <c r="DO140" i="18"/>
  <c r="DO42" i="18"/>
  <c r="DO16" i="18"/>
  <c r="DO19" i="18"/>
  <c r="DO118" i="18"/>
  <c r="DO147" i="18"/>
  <c r="DO165" i="18"/>
  <c r="DO158" i="18"/>
  <c r="DO72" i="18"/>
  <c r="DO66" i="18"/>
  <c r="DO11" i="18"/>
  <c r="DO52" i="18"/>
  <c r="DO75" i="18"/>
  <c r="DO136" i="18"/>
  <c r="DO160" i="18"/>
  <c r="DO87" i="18"/>
  <c r="DO97" i="18"/>
  <c r="DO91" i="18"/>
  <c r="DO81" i="18"/>
  <c r="DO89" i="18"/>
  <c r="DO23" i="18"/>
  <c r="DO92" i="18"/>
  <c r="DO12" i="18"/>
  <c r="DO17" i="18"/>
  <c r="DO95" i="18"/>
  <c r="DO121" i="18"/>
  <c r="DO102" i="18"/>
  <c r="DO123" i="18"/>
  <c r="DO143" i="18"/>
  <c r="DO56" i="18"/>
  <c r="DO33" i="18"/>
  <c r="DO24" i="18"/>
  <c r="DO45" i="18"/>
  <c r="DO161" i="18"/>
  <c r="DO100" i="18"/>
  <c r="DO78" i="18"/>
  <c r="DO70" i="18"/>
  <c r="DO20" i="18"/>
  <c r="DO61" i="18"/>
  <c r="DO76" i="18"/>
  <c r="DO77" i="18"/>
  <c r="DO116" i="18"/>
  <c r="DO93" i="18"/>
  <c r="DO27" i="18"/>
  <c r="DO18" i="18"/>
  <c r="DO98" i="18"/>
  <c r="DO124" i="18"/>
  <c r="DO34" i="18"/>
  <c r="DO138" i="18"/>
  <c r="DO111" i="18"/>
  <c r="DO137" i="18"/>
  <c r="DO119" i="18"/>
  <c r="DO55" i="18"/>
  <c r="DO54" i="18"/>
  <c r="DO58" i="18"/>
  <c r="DO71" i="18"/>
  <c r="DO35" i="18"/>
  <c r="DO38" i="18"/>
  <c r="DO117" i="18"/>
  <c r="DO142" i="18"/>
  <c r="DO164" i="18"/>
  <c r="DO148" i="18"/>
  <c r="DO68" i="18"/>
  <c r="DO65" i="18"/>
  <c r="DO10" i="18"/>
  <c r="DO51" i="18"/>
  <c r="DO74" i="18"/>
  <c r="DO135" i="18"/>
  <c r="AX167" i="18"/>
  <c r="DO127" i="18"/>
  <c r="DO162" i="18"/>
  <c r="DO96" i="18"/>
  <c r="DO86" i="18"/>
  <c r="DO80" i="18"/>
  <c r="DO88" i="18"/>
  <c r="DO21" i="18"/>
  <c r="DO69" i="18"/>
  <c r="DO73" i="18"/>
  <c r="DO133" i="18"/>
  <c r="DO130" i="18"/>
  <c r="DO104" i="18"/>
  <c r="DO62" i="18"/>
  <c r="DO59" i="18"/>
  <c r="DO79" i="18"/>
  <c r="DO40" i="18"/>
  <c r="DO22" i="18"/>
  <c r="DO126" i="18"/>
  <c r="DO120" i="18"/>
  <c r="DO166" i="18"/>
  <c r="DO113" i="18"/>
  <c r="DO139" i="18"/>
  <c r="DO13" i="18"/>
  <c r="DO122" i="18"/>
  <c r="DO144" i="18"/>
  <c r="DO25" i="18"/>
  <c r="AA167" i="18"/>
  <c r="D9" i="5" s="1"/>
  <c r="DO7" i="18"/>
  <c r="DO99" i="18"/>
  <c r="DO125" i="18"/>
  <c r="DO106" i="18"/>
  <c r="DO128" i="18"/>
  <c r="DO145" i="18"/>
  <c r="DO64" i="18"/>
  <c r="DO36" i="18"/>
  <c r="DO26" i="18"/>
  <c r="DO28" i="18"/>
  <c r="BU167" i="18"/>
  <c r="DO110" i="18"/>
  <c r="DO134" i="18"/>
  <c r="DO112" i="18"/>
  <c r="DO49" i="18"/>
  <c r="DO53" i="18"/>
  <c r="DO57" i="18"/>
  <c r="DO41" i="18"/>
  <c r="DO32" i="18"/>
  <c r="DO31" i="18"/>
  <c r="DO115" i="18"/>
  <c r="DO141" i="18"/>
  <c r="DO163" i="18"/>
  <c r="DO105" i="18"/>
  <c r="DO67" i="18"/>
  <c r="DO60" i="18"/>
  <c r="DO82" i="18"/>
  <c r="DO44" i="18"/>
  <c r="DO14" i="18"/>
  <c r="DO114" i="18"/>
  <c r="DO83" i="18"/>
  <c r="DO129" i="18"/>
  <c r="DO146" i="18"/>
  <c r="DO48" i="18"/>
  <c r="DO37" i="18"/>
  <c r="DO29" i="18"/>
  <c r="DO43" i="18"/>
  <c r="DO94" i="18"/>
  <c r="DO159" i="18"/>
  <c r="I130" i="13"/>
  <c r="I170" i="13"/>
  <c r="H37" i="13"/>
  <c r="H47" i="13" s="1"/>
  <c r="I180" i="13"/>
  <c r="I80" i="13"/>
  <c r="I110" i="13"/>
  <c r="I70" i="13"/>
  <c r="I160" i="13"/>
  <c r="I26" i="13"/>
  <c r="I27" i="13"/>
  <c r="I38" i="13"/>
  <c r="H28" i="13"/>
  <c r="H30" i="13" s="1"/>
  <c r="I120" i="13"/>
  <c r="I20" i="13"/>
  <c r="H36" i="13"/>
  <c r="H46" i="13" s="1"/>
  <c r="EA63" i="18" l="1"/>
  <c r="EF83" i="18"/>
  <c r="EF159" i="18"/>
  <c r="EF162" i="18"/>
  <c r="EA115" i="18"/>
  <c r="EA25" i="18"/>
  <c r="EA137" i="18"/>
  <c r="EF122" i="18"/>
  <c r="EF143" i="18"/>
  <c r="EF16" i="18"/>
  <c r="U136" i="13"/>
  <c r="V128" i="13"/>
  <c r="V126" i="13"/>
  <c r="X159" i="30"/>
  <c r="J169" i="30"/>
  <c r="K169" i="30" s="1"/>
  <c r="J168" i="30"/>
  <c r="K168" i="30" s="1"/>
  <c r="X158" i="30"/>
  <c r="W126" i="30"/>
  <c r="N130" i="30"/>
  <c r="N136" i="30"/>
  <c r="T136" i="30"/>
  <c r="T130" i="30"/>
  <c r="Q130" i="30"/>
  <c r="Q136" i="30"/>
  <c r="J187" i="30"/>
  <c r="J197" i="30" s="1"/>
  <c r="K177" i="30"/>
  <c r="EF99" i="18"/>
  <c r="EF60" i="18"/>
  <c r="EA113" i="18"/>
  <c r="EF44" i="18"/>
  <c r="F410" i="24"/>
  <c r="CH45" i="18"/>
  <c r="BF135" i="18"/>
  <c r="AD10" i="18"/>
  <c r="AI10" i="18" s="1"/>
  <c r="DV97" i="18"/>
  <c r="EA164" i="18"/>
  <c r="EF39" i="18"/>
  <c r="EF52" i="18"/>
  <c r="EF73" i="18"/>
  <c r="BF99" i="18"/>
  <c r="BK99" i="18" s="1"/>
  <c r="BA48" i="18"/>
  <c r="BP48" i="18" s="1"/>
  <c r="BA108" i="18"/>
  <c r="BP108" i="18" s="1"/>
  <c r="BA12" i="18"/>
  <c r="BF12" i="18" s="1"/>
  <c r="BK12" i="18" s="1"/>
  <c r="BA158" i="18"/>
  <c r="BF158" i="18" s="1"/>
  <c r="BK158" i="18" s="1"/>
  <c r="BX7" i="18"/>
  <c r="CC7" i="18" s="1"/>
  <c r="DQ109" i="18"/>
  <c r="DQ24" i="18"/>
  <c r="DQ64" i="3"/>
  <c r="DQ94" i="3"/>
  <c r="DQ119" i="18"/>
  <c r="DQ23" i="3"/>
  <c r="DQ91" i="3"/>
  <c r="DQ7" i="3"/>
  <c r="DQ61" i="3"/>
  <c r="DQ143" i="18"/>
  <c r="DQ25" i="18"/>
  <c r="DQ160" i="18"/>
  <c r="DQ102" i="3"/>
  <c r="DQ138" i="3"/>
  <c r="DQ93" i="18"/>
  <c r="DQ129" i="18"/>
  <c r="DQ56" i="3"/>
  <c r="DQ92" i="3"/>
  <c r="DQ16" i="18"/>
  <c r="DQ73" i="18"/>
  <c r="DQ95" i="18"/>
  <c r="DQ63" i="18"/>
  <c r="DQ71" i="18"/>
  <c r="DQ59" i="3"/>
  <c r="BA8" i="18"/>
  <c r="BP8" i="18" s="1"/>
  <c r="DQ163" i="18"/>
  <c r="DQ144" i="3"/>
  <c r="DQ145" i="18"/>
  <c r="DQ100" i="18"/>
  <c r="DQ135" i="18"/>
  <c r="BA146" i="18"/>
  <c r="BA71" i="18"/>
  <c r="BX35" i="18"/>
  <c r="CM35" i="18" s="1"/>
  <c r="BA133" i="18"/>
  <c r="BP133" i="18" s="1"/>
  <c r="AD112" i="18"/>
  <c r="AI112" i="18" s="1"/>
  <c r="EA66" i="18"/>
  <c r="BX96" i="18"/>
  <c r="CC96" i="18" s="1"/>
  <c r="CH96" i="18" s="1"/>
  <c r="CU37" i="18"/>
  <c r="CZ37" i="18" s="1"/>
  <c r="DE37" i="18" s="1"/>
  <c r="CU47" i="18"/>
  <c r="CZ47" i="18" s="1"/>
  <c r="DE47" i="18" s="1"/>
  <c r="CU91" i="18"/>
  <c r="DJ91" i="18" s="1"/>
  <c r="DV98" i="18"/>
  <c r="EA46" i="18"/>
  <c r="EA144" i="18"/>
  <c r="EA24" i="18"/>
  <c r="EA59" i="18"/>
  <c r="EF100" i="18"/>
  <c r="AD45" i="18"/>
  <c r="AI45" i="18" s="1"/>
  <c r="AD46" i="18"/>
  <c r="AI46" i="18" s="1"/>
  <c r="BX83" i="18"/>
  <c r="CM83" i="18" s="1"/>
  <c r="BX9" i="18"/>
  <c r="CC9" i="18" s="1"/>
  <c r="CH9" i="18" s="1"/>
  <c r="BX140" i="18"/>
  <c r="CC140" i="18" s="1"/>
  <c r="CH140" i="18" s="1"/>
  <c r="BX54" i="18"/>
  <c r="CC54" i="18" s="1"/>
  <c r="CH54" i="18" s="1"/>
  <c r="BX144" i="18"/>
  <c r="CC144" i="18" s="1"/>
  <c r="CH144" i="18" s="1"/>
  <c r="CU41" i="18"/>
  <c r="CZ41" i="18" s="1"/>
  <c r="DE41" i="18" s="1"/>
  <c r="CU101" i="18"/>
  <c r="DJ101" i="18" s="1"/>
  <c r="CU69" i="18"/>
  <c r="DJ69" i="18" s="1"/>
  <c r="CU123" i="18"/>
  <c r="DJ123" i="18" s="1"/>
  <c r="BX134" i="18"/>
  <c r="CM134" i="18" s="1"/>
  <c r="BA163" i="18"/>
  <c r="BP163" i="18" s="1"/>
  <c r="BA33" i="18"/>
  <c r="BP33" i="18" s="1"/>
  <c r="BA85" i="18"/>
  <c r="BP85" i="18" s="1"/>
  <c r="BA90" i="18"/>
  <c r="BF90" i="18" s="1"/>
  <c r="BK90" i="18" s="1"/>
  <c r="DQ49" i="3"/>
  <c r="DQ128" i="18"/>
  <c r="DQ57" i="3"/>
  <c r="DQ53" i="3"/>
  <c r="DQ82" i="18"/>
  <c r="DQ118" i="18"/>
  <c r="DQ96" i="18"/>
  <c r="DQ51" i="18"/>
  <c r="BX48" i="18"/>
  <c r="CM48" i="18" s="1"/>
  <c r="DQ27" i="18"/>
  <c r="DQ161" i="3"/>
  <c r="DQ137" i="18"/>
  <c r="BA16" i="18"/>
  <c r="BF16" i="18" s="1"/>
  <c r="DQ9" i="18"/>
  <c r="DQ12" i="18"/>
  <c r="AD85" i="18"/>
  <c r="AS85" i="18" s="1"/>
  <c r="DQ125" i="3"/>
  <c r="DQ148" i="3"/>
  <c r="BA78" i="18"/>
  <c r="BF78" i="18" s="1"/>
  <c r="BK78" i="18" s="1"/>
  <c r="DQ141" i="3"/>
  <c r="BX16" i="18"/>
  <c r="CM16" i="18" s="1"/>
  <c r="EA130" i="18"/>
  <c r="BX87" i="18"/>
  <c r="CM87" i="18" s="1"/>
  <c r="BX129" i="18"/>
  <c r="CC129" i="18" s="1"/>
  <c r="CH129" i="18" s="1"/>
  <c r="CU105" i="18"/>
  <c r="DJ105" i="18" s="1"/>
  <c r="CU109" i="18"/>
  <c r="DJ109" i="18" s="1"/>
  <c r="CU127" i="18"/>
  <c r="DJ127" i="18" s="1"/>
  <c r="BA95" i="18"/>
  <c r="BF95" i="18" s="1"/>
  <c r="BK95" i="18" s="1"/>
  <c r="BA7" i="18"/>
  <c r="BP7" i="18" s="1"/>
  <c r="BX109" i="18"/>
  <c r="CC109" i="18" s="1"/>
  <c r="CH109" i="18" s="1"/>
  <c r="CU100" i="3"/>
  <c r="DJ100" i="3" s="1"/>
  <c r="CU141" i="3"/>
  <c r="CZ141" i="3" s="1"/>
  <c r="DE141" i="3" s="1"/>
  <c r="EA10" i="18"/>
  <c r="EF84" i="18"/>
  <c r="EF9" i="18"/>
  <c r="EF117" i="18"/>
  <c r="EF93" i="18"/>
  <c r="EF139" i="18"/>
  <c r="EF106" i="18"/>
  <c r="AD33" i="18"/>
  <c r="AS33" i="18" s="1"/>
  <c r="AD144" i="18"/>
  <c r="AD160" i="18"/>
  <c r="BX78" i="18"/>
  <c r="CM78" i="18" s="1"/>
  <c r="BX165" i="18"/>
  <c r="CM165" i="18" s="1"/>
  <c r="AD27" i="18"/>
  <c r="AS27" i="18" s="1"/>
  <c r="BX148" i="18"/>
  <c r="CM148" i="18" s="1"/>
  <c r="BX143" i="18"/>
  <c r="CM143" i="18" s="1"/>
  <c r="AD13" i="18"/>
  <c r="AI13" i="18" s="1"/>
  <c r="BX49" i="18"/>
  <c r="CC49" i="18" s="1"/>
  <c r="CH49" i="18" s="1"/>
  <c r="BX74" i="18"/>
  <c r="CM74" i="18" s="1"/>
  <c r="AD63" i="18"/>
  <c r="AS63" i="18" s="1"/>
  <c r="CU113" i="18"/>
  <c r="CZ113" i="18" s="1"/>
  <c r="DE113" i="18" s="1"/>
  <c r="CU9" i="18"/>
  <c r="CZ9" i="18" s="1"/>
  <c r="DE9" i="18" s="1"/>
  <c r="CU104" i="18"/>
  <c r="CZ104" i="18" s="1"/>
  <c r="DE104" i="18" s="1"/>
  <c r="CU71" i="18"/>
  <c r="DJ71" i="18" s="1"/>
  <c r="CU117" i="18"/>
  <c r="DJ117" i="18" s="1"/>
  <c r="CU145" i="18"/>
  <c r="CZ145" i="18" s="1"/>
  <c r="DE145" i="18" s="1"/>
  <c r="CU107" i="18"/>
  <c r="DJ107" i="18" s="1"/>
  <c r="CU164" i="18"/>
  <c r="DJ164" i="18" s="1"/>
  <c r="CU73" i="18"/>
  <c r="DJ73" i="18" s="1"/>
  <c r="BX26" i="18"/>
  <c r="CC26" i="18" s="1"/>
  <c r="CH26" i="18" s="1"/>
  <c r="BX24" i="18"/>
  <c r="CM24" i="18" s="1"/>
  <c r="BA37" i="18"/>
  <c r="BF37" i="18" s="1"/>
  <c r="BK37" i="18" s="1"/>
  <c r="BA131" i="18"/>
  <c r="BF131" i="18" s="1"/>
  <c r="BK131" i="18" s="1"/>
  <c r="BA121" i="18"/>
  <c r="BA136" i="18"/>
  <c r="BA125" i="18"/>
  <c r="BP125" i="18" s="1"/>
  <c r="DQ30" i="18"/>
  <c r="DQ103" i="18"/>
  <c r="DV27" i="18"/>
  <c r="DV45" i="18"/>
  <c r="CC65" i="18"/>
  <c r="CH65" i="18" s="1"/>
  <c r="AD79" i="18"/>
  <c r="AS79" i="18" s="1"/>
  <c r="BX100" i="18"/>
  <c r="CM100" i="18" s="1"/>
  <c r="BX105" i="18"/>
  <c r="CM105" i="18" s="1"/>
  <c r="AD18" i="18"/>
  <c r="AS18" i="18" s="1"/>
  <c r="BX18" i="18"/>
  <c r="CM18" i="18" s="1"/>
  <c r="AD16" i="18"/>
  <c r="AS16" i="18" s="1"/>
  <c r="BX126" i="18"/>
  <c r="CC126" i="18" s="1"/>
  <c r="CH126" i="18" s="1"/>
  <c r="BX97" i="18"/>
  <c r="CC97" i="18" s="1"/>
  <c r="CH97" i="18" s="1"/>
  <c r="CU128" i="18"/>
  <c r="CZ128" i="18" s="1"/>
  <c r="DE128" i="18" s="1"/>
  <c r="CU78" i="18"/>
  <c r="DJ78" i="18" s="1"/>
  <c r="CU132" i="18"/>
  <c r="CZ132" i="18" s="1"/>
  <c r="DE132" i="18" s="1"/>
  <c r="CU42" i="18"/>
  <c r="CZ42" i="18" s="1"/>
  <c r="DE42" i="18" s="1"/>
  <c r="CU114" i="18"/>
  <c r="DJ114" i="18" s="1"/>
  <c r="CU138" i="18"/>
  <c r="CZ138" i="18" s="1"/>
  <c r="DE138" i="18" s="1"/>
  <c r="CU8" i="18"/>
  <c r="CZ8" i="18" s="1"/>
  <c r="DE8" i="18" s="1"/>
  <c r="CU74" i="18"/>
  <c r="CZ74" i="18" s="1"/>
  <c r="DE74" i="18" s="1"/>
  <c r="BX123" i="18"/>
  <c r="CC123" i="18" s="1"/>
  <c r="CH123" i="18" s="1"/>
  <c r="BA141" i="18"/>
  <c r="BF141" i="18" s="1"/>
  <c r="BK141" i="18" s="1"/>
  <c r="BA39" i="18"/>
  <c r="BF39" i="18" s="1"/>
  <c r="BK39" i="18" s="1"/>
  <c r="BA123" i="18"/>
  <c r="BF123" i="18" s="1"/>
  <c r="BK123" i="18" s="1"/>
  <c r="BX89" i="18"/>
  <c r="CM89" i="18" s="1"/>
  <c r="BX47" i="18"/>
  <c r="CC47" i="18" s="1"/>
  <c r="CH47" i="18" s="1"/>
  <c r="BX68" i="18"/>
  <c r="CC68" i="18" s="1"/>
  <c r="CH68" i="18" s="1"/>
  <c r="BX166" i="18"/>
  <c r="CC166" i="18" s="1"/>
  <c r="CH166" i="18" s="1"/>
  <c r="AD166" i="18"/>
  <c r="AI166" i="18" s="1"/>
  <c r="AN166" i="18" s="1"/>
  <c r="AD145" i="18"/>
  <c r="AS145" i="18" s="1"/>
  <c r="AD129" i="18"/>
  <c r="AS129" i="18" s="1"/>
  <c r="BX36" i="18"/>
  <c r="CM36" i="18" s="1"/>
  <c r="BX124" i="18"/>
  <c r="CM124" i="18" s="1"/>
  <c r="BX119" i="18"/>
  <c r="CC119" i="18" s="1"/>
  <c r="CH119" i="18" s="1"/>
  <c r="BX146" i="18"/>
  <c r="CM146" i="18" s="1"/>
  <c r="BA93" i="18"/>
  <c r="BP93" i="18" s="1"/>
  <c r="BA132" i="18"/>
  <c r="BF132" i="18" s="1"/>
  <c r="BK132" i="18" s="1"/>
  <c r="AD66" i="18"/>
  <c r="AI66" i="18" s="1"/>
  <c r="AD30" i="18"/>
  <c r="AI30" i="18" s="1"/>
  <c r="AD99" i="18"/>
  <c r="AS99" i="18" s="1"/>
  <c r="BX138" i="18"/>
  <c r="CM138" i="18" s="1"/>
  <c r="AD100" i="18"/>
  <c r="AI100" i="18" s="1"/>
  <c r="BX82" i="18"/>
  <c r="CM82" i="18" s="1"/>
  <c r="BX118" i="18"/>
  <c r="CM118" i="18" s="1"/>
  <c r="AD43" i="18"/>
  <c r="AI43" i="18" s="1"/>
  <c r="BX128" i="18"/>
  <c r="CM128" i="18" s="1"/>
  <c r="BX30" i="18"/>
  <c r="CC30" i="18" s="1"/>
  <c r="CH30" i="18" s="1"/>
  <c r="BX136" i="18"/>
  <c r="CM136" i="18" s="1"/>
  <c r="BX133" i="18"/>
  <c r="CC133" i="18" s="1"/>
  <c r="CH133" i="18" s="1"/>
  <c r="CU62" i="18"/>
  <c r="DJ62" i="18" s="1"/>
  <c r="CU33" i="18"/>
  <c r="DJ33" i="18" s="1"/>
  <c r="CU51" i="18"/>
  <c r="CZ51" i="18" s="1"/>
  <c r="DE51" i="18" s="1"/>
  <c r="BA166" i="18"/>
  <c r="BP166" i="18" s="1"/>
  <c r="BA43" i="18"/>
  <c r="BF43" i="18" s="1"/>
  <c r="BK43" i="18" s="1"/>
  <c r="BA82" i="18"/>
  <c r="BF82" i="18" s="1"/>
  <c r="BK82" i="18" s="1"/>
  <c r="BX120" i="18"/>
  <c r="CM120" i="18" s="1"/>
  <c r="BA109" i="18"/>
  <c r="BF109" i="18" s="1"/>
  <c r="BK109" i="18" s="1"/>
  <c r="DQ94" i="18"/>
  <c r="BA147" i="18"/>
  <c r="BF147" i="18" s="1"/>
  <c r="BK147" i="18" s="1"/>
  <c r="BA28" i="18"/>
  <c r="BF28" i="18" s="1"/>
  <c r="BK28" i="18" s="1"/>
  <c r="BA96" i="18"/>
  <c r="BP96" i="18" s="1"/>
  <c r="DQ52" i="18"/>
  <c r="BA62" i="18"/>
  <c r="BP62" i="18" s="1"/>
  <c r="DQ67" i="18"/>
  <c r="BX86" i="18"/>
  <c r="CM86" i="18" s="1"/>
  <c r="CU14" i="18"/>
  <c r="CZ14" i="18" s="1"/>
  <c r="DE14" i="18" s="1"/>
  <c r="BA75" i="18"/>
  <c r="BF75" i="18" s="1"/>
  <c r="BK75" i="18" s="1"/>
  <c r="BX104" i="18"/>
  <c r="CC104" i="18" s="1"/>
  <c r="CH104" i="18" s="1"/>
  <c r="BA164" i="18"/>
  <c r="BF164" i="18" s="1"/>
  <c r="BK164" i="18" s="1"/>
  <c r="BA122" i="18"/>
  <c r="BP122" i="18" s="1"/>
  <c r="BA51" i="18"/>
  <c r="BF51" i="18" s="1"/>
  <c r="BK51" i="18" s="1"/>
  <c r="BA25" i="18"/>
  <c r="BF25" i="18" s="1"/>
  <c r="BK25" i="18" s="1"/>
  <c r="BA59" i="18"/>
  <c r="BF59" i="18" s="1"/>
  <c r="BK59" i="18" s="1"/>
  <c r="BA68" i="18"/>
  <c r="BF68" i="18" s="1"/>
  <c r="BK68" i="18" s="1"/>
  <c r="BA92" i="18"/>
  <c r="BP92" i="18" s="1"/>
  <c r="BA70" i="18"/>
  <c r="BF70" i="18" s="1"/>
  <c r="BK70" i="18" s="1"/>
  <c r="BA140" i="18"/>
  <c r="BP140" i="18" s="1"/>
  <c r="DQ89" i="3"/>
  <c r="AD38" i="18"/>
  <c r="AS38" i="18" s="1"/>
  <c r="DQ57" i="18"/>
  <c r="DQ102" i="18"/>
  <c r="BX99" i="18"/>
  <c r="CC99" i="18" s="1"/>
  <c r="CH99" i="18" s="1"/>
  <c r="BX131" i="18"/>
  <c r="CC131" i="18" s="1"/>
  <c r="CH131" i="18" s="1"/>
  <c r="BA89" i="18"/>
  <c r="BF89" i="18" s="1"/>
  <c r="BK89" i="18" s="1"/>
  <c r="BX101" i="18"/>
  <c r="CC101" i="18" s="1"/>
  <c r="CH101" i="18" s="1"/>
  <c r="BX56" i="18"/>
  <c r="CC56" i="18" s="1"/>
  <c r="CH56" i="18" s="1"/>
  <c r="DQ31" i="18"/>
  <c r="BA118" i="18"/>
  <c r="BP118" i="18" s="1"/>
  <c r="AD86" i="18"/>
  <c r="AI86" i="18" s="1"/>
  <c r="AD88" i="18"/>
  <c r="AS88" i="18" s="1"/>
  <c r="AD60" i="18"/>
  <c r="AI60" i="18" s="1"/>
  <c r="AD74" i="18"/>
  <c r="AI74" i="18" s="1"/>
  <c r="BA76" i="18"/>
  <c r="BP76" i="18" s="1"/>
  <c r="DQ91" i="18"/>
  <c r="DQ139" i="3"/>
  <c r="DQ132" i="3"/>
  <c r="DQ161" i="18"/>
  <c r="DQ46" i="18"/>
  <c r="BX53" i="18"/>
  <c r="CC53" i="18" s="1"/>
  <c r="CH53" i="18" s="1"/>
  <c r="BA80" i="18"/>
  <c r="BF80" i="18" s="1"/>
  <c r="BK80" i="18" s="1"/>
  <c r="BA124" i="18"/>
  <c r="BF124" i="18" s="1"/>
  <c r="BK124" i="18" s="1"/>
  <c r="CU148" i="18"/>
  <c r="DJ148" i="18" s="1"/>
  <c r="CU94" i="18"/>
  <c r="CZ94" i="18" s="1"/>
  <c r="DE94" i="18" s="1"/>
  <c r="DQ110" i="3"/>
  <c r="AD64" i="18"/>
  <c r="AI64" i="18" s="1"/>
  <c r="AD82" i="18"/>
  <c r="AS82" i="18" s="1"/>
  <c r="AD26" i="18"/>
  <c r="AI26" i="18" s="1"/>
  <c r="BA162" i="18"/>
  <c r="BF162" i="18" s="1"/>
  <c r="BK162" i="18" s="1"/>
  <c r="BA103" i="18"/>
  <c r="BF103" i="18" s="1"/>
  <c r="BK103" i="18" s="1"/>
  <c r="BA115" i="18"/>
  <c r="BP115" i="18" s="1"/>
  <c r="DP164" i="3"/>
  <c r="AD114" i="18"/>
  <c r="AI114" i="18" s="1"/>
  <c r="BA106" i="18"/>
  <c r="BF106" i="18" s="1"/>
  <c r="BK106" i="18" s="1"/>
  <c r="BX84" i="18"/>
  <c r="CC84" i="18" s="1"/>
  <c r="CH84" i="18" s="1"/>
  <c r="BX8" i="18"/>
  <c r="CC8" i="18" s="1"/>
  <c r="CH8" i="18" s="1"/>
  <c r="BX141" i="18"/>
  <c r="CM141" i="18" s="1"/>
  <c r="BA17" i="18"/>
  <c r="BP17" i="18" s="1"/>
  <c r="BA97" i="18"/>
  <c r="BF97" i="18" s="1"/>
  <c r="BK97" i="18" s="1"/>
  <c r="BA24" i="18"/>
  <c r="BF24" i="18" s="1"/>
  <c r="BK24" i="18" s="1"/>
  <c r="BA119" i="18"/>
  <c r="BF119" i="18" s="1"/>
  <c r="BK119" i="18" s="1"/>
  <c r="BA30" i="18"/>
  <c r="BF30" i="18" s="1"/>
  <c r="BK30" i="18" s="1"/>
  <c r="BX63" i="18"/>
  <c r="CM63" i="18" s="1"/>
  <c r="DP124" i="3"/>
  <c r="AD36" i="18"/>
  <c r="AS36" i="18" s="1"/>
  <c r="DQ101" i="3"/>
  <c r="DQ18" i="3"/>
  <c r="DQ87" i="3"/>
  <c r="DQ84" i="3"/>
  <c r="DQ43" i="3"/>
  <c r="DQ44" i="3"/>
  <c r="DP26" i="3"/>
  <c r="DP22" i="3"/>
  <c r="DP80" i="3"/>
  <c r="DP44" i="3"/>
  <c r="DP111" i="3"/>
  <c r="DP83" i="3"/>
  <c r="AD102" i="18"/>
  <c r="AS102" i="18" s="1"/>
  <c r="BX66" i="18"/>
  <c r="CM66" i="18" s="1"/>
  <c r="BA52" i="18"/>
  <c r="BP52" i="18" s="1"/>
  <c r="BA130" i="18"/>
  <c r="BF130" i="18" s="1"/>
  <c r="BK130" i="18" s="1"/>
  <c r="DP86" i="3"/>
  <c r="DV72" i="18"/>
  <c r="DV90" i="18"/>
  <c r="EA100" i="18"/>
  <c r="EA41" i="18"/>
  <c r="EA28" i="18"/>
  <c r="EA116" i="18"/>
  <c r="EF86" i="18"/>
  <c r="AD77" i="18"/>
  <c r="AI77" i="18" s="1"/>
  <c r="AD113" i="18"/>
  <c r="AI113" i="18" s="1"/>
  <c r="AD47" i="18"/>
  <c r="AS47" i="18" s="1"/>
  <c r="BX46" i="18"/>
  <c r="CC46" i="18" s="1"/>
  <c r="CH46" i="18" s="1"/>
  <c r="AD57" i="18"/>
  <c r="AS57" i="18" s="1"/>
  <c r="BX106" i="18"/>
  <c r="CC106" i="18" s="1"/>
  <c r="CH106" i="18" s="1"/>
  <c r="BX15" i="18"/>
  <c r="CM15" i="18" s="1"/>
  <c r="BA117" i="18"/>
  <c r="BP117" i="18" s="1"/>
  <c r="BA57" i="18"/>
  <c r="BF57" i="18" s="1"/>
  <c r="BK57" i="18" s="1"/>
  <c r="BA116" i="18"/>
  <c r="BF116" i="18" s="1"/>
  <c r="BK116" i="18" s="1"/>
  <c r="DQ68" i="18"/>
  <c r="DQ53" i="18"/>
  <c r="CU29" i="3"/>
  <c r="DJ29" i="3" s="1"/>
  <c r="CU80" i="3"/>
  <c r="DJ80" i="3" s="1"/>
  <c r="EA108" i="18"/>
  <c r="EA141" i="18"/>
  <c r="EA160" i="18"/>
  <c r="EA83" i="18"/>
  <c r="EF59" i="18"/>
  <c r="EF36" i="18"/>
  <c r="EF17" i="18"/>
  <c r="AD118" i="18"/>
  <c r="AI118" i="18" s="1"/>
  <c r="BX57" i="18"/>
  <c r="CM57" i="18" s="1"/>
  <c r="DP40" i="3"/>
  <c r="CU46" i="18"/>
  <c r="DJ46" i="18" s="1"/>
  <c r="DP117" i="3"/>
  <c r="DP43" i="3"/>
  <c r="CU20" i="18"/>
  <c r="DJ20" i="18" s="1"/>
  <c r="CU95" i="18"/>
  <c r="CZ95" i="18" s="1"/>
  <c r="DE95" i="18" s="1"/>
  <c r="BX79" i="18"/>
  <c r="CC79" i="18" s="1"/>
  <c r="CH79" i="18" s="1"/>
  <c r="DQ88" i="3"/>
  <c r="DQ165" i="3"/>
  <c r="CU42" i="3"/>
  <c r="CZ42" i="3" s="1"/>
  <c r="DE42" i="3" s="1"/>
  <c r="CU18" i="3"/>
  <c r="DJ18" i="3" s="1"/>
  <c r="AD133" i="18"/>
  <c r="AS133" i="18" s="1"/>
  <c r="EA125" i="18"/>
  <c r="EA158" i="18"/>
  <c r="EA52" i="18"/>
  <c r="EA49" i="18"/>
  <c r="EA54" i="18"/>
  <c r="EA8" i="18"/>
  <c r="EA13" i="18"/>
  <c r="EA119" i="18"/>
  <c r="EA56" i="18"/>
  <c r="EF112" i="18"/>
  <c r="EF66" i="18"/>
  <c r="EF72" i="18"/>
  <c r="EF47" i="18"/>
  <c r="AD65" i="18"/>
  <c r="AS65" i="18" s="1"/>
  <c r="AD108" i="18"/>
  <c r="AI108" i="18" s="1"/>
  <c r="AD161" i="18"/>
  <c r="AS161" i="18" s="1"/>
  <c r="CC87" i="18"/>
  <c r="CH87" i="18" s="1"/>
  <c r="DP143" i="18"/>
  <c r="BX162" i="18"/>
  <c r="CM162" i="18" s="1"/>
  <c r="BX39" i="18"/>
  <c r="CC39" i="18" s="1"/>
  <c r="CH39" i="18" s="1"/>
  <c r="BX51" i="18"/>
  <c r="CC51" i="18" s="1"/>
  <c r="CH51" i="18" s="1"/>
  <c r="BX81" i="18"/>
  <c r="CM81" i="18" s="1"/>
  <c r="DP100" i="3"/>
  <c r="DP13" i="3"/>
  <c r="DP16" i="3"/>
  <c r="DP145" i="3"/>
  <c r="DP71" i="3"/>
  <c r="DP38" i="3"/>
  <c r="DP56" i="3"/>
  <c r="DP53" i="3"/>
  <c r="DP158" i="3"/>
  <c r="BX12" i="18"/>
  <c r="CC12" i="18" s="1"/>
  <c r="CH12" i="18" s="1"/>
  <c r="BA98" i="18"/>
  <c r="BF98" i="18" s="1"/>
  <c r="BK98" i="18" s="1"/>
  <c r="BA139" i="18"/>
  <c r="BF139" i="18" s="1"/>
  <c r="BK139" i="18" s="1"/>
  <c r="BA19" i="18"/>
  <c r="BF19" i="18" s="1"/>
  <c r="BK19" i="18" s="1"/>
  <c r="BA50" i="18"/>
  <c r="BP50" i="18" s="1"/>
  <c r="BA160" i="18"/>
  <c r="BF160" i="18" s="1"/>
  <c r="BK160" i="18" s="1"/>
  <c r="BX17" i="18"/>
  <c r="CM17" i="18" s="1"/>
  <c r="BA105" i="18"/>
  <c r="BP105" i="18" s="1"/>
  <c r="BA83" i="18"/>
  <c r="BP83" i="18" s="1"/>
  <c r="BA32" i="18"/>
  <c r="BF32" i="18" s="1"/>
  <c r="BK32" i="18" s="1"/>
  <c r="BX41" i="18"/>
  <c r="CC41" i="18" s="1"/>
  <c r="CH41" i="18" s="1"/>
  <c r="BA120" i="18"/>
  <c r="BF120" i="18" s="1"/>
  <c r="BK120" i="18" s="1"/>
  <c r="DQ50" i="18"/>
  <c r="DQ8" i="18"/>
  <c r="DQ46" i="3"/>
  <c r="DQ31" i="3"/>
  <c r="DQ162" i="3"/>
  <c r="DQ69" i="3"/>
  <c r="DQ73" i="3"/>
  <c r="DQ59" i="18"/>
  <c r="DQ21" i="3"/>
  <c r="DQ164" i="3"/>
  <c r="DQ96" i="3"/>
  <c r="DQ145" i="3"/>
  <c r="DQ18" i="18"/>
  <c r="DQ36" i="18"/>
  <c r="DQ90" i="18"/>
  <c r="DQ108" i="18"/>
  <c r="DQ14" i="3"/>
  <c r="DQ86" i="3"/>
  <c r="BX125" i="18"/>
  <c r="CM125" i="18" s="1"/>
  <c r="BA49" i="18"/>
  <c r="BP49" i="18" s="1"/>
  <c r="BA114" i="18"/>
  <c r="BP114" i="18" s="1"/>
  <c r="BX147" i="18"/>
  <c r="CM147" i="18" s="1"/>
  <c r="BA161" i="18"/>
  <c r="BP161" i="18" s="1"/>
  <c r="BX135" i="18"/>
  <c r="CM135" i="18" s="1"/>
  <c r="BX72" i="18"/>
  <c r="CM72" i="18" s="1"/>
  <c r="BA53" i="18"/>
  <c r="BP53" i="18" s="1"/>
  <c r="H158" i="28"/>
  <c r="U158" i="28"/>
  <c r="U158" i="13" s="1"/>
  <c r="CU66" i="3"/>
  <c r="CZ66" i="3" s="1"/>
  <c r="DE66" i="3" s="1"/>
  <c r="CU76" i="3"/>
  <c r="CZ76" i="3" s="1"/>
  <c r="DE76" i="3" s="1"/>
  <c r="EA103" i="18"/>
  <c r="EA121" i="18"/>
  <c r="EA77" i="18"/>
  <c r="EF54" i="18"/>
  <c r="EF22" i="18"/>
  <c r="EF48" i="18"/>
  <c r="AD121" i="18"/>
  <c r="AI121" i="18" s="1"/>
  <c r="AD55" i="18"/>
  <c r="AI55" i="18" s="1"/>
  <c r="BX21" i="18"/>
  <c r="CC21" i="18" s="1"/>
  <c r="CH21" i="18" s="1"/>
  <c r="BX90" i="18"/>
  <c r="CC90" i="18" s="1"/>
  <c r="CH90" i="18" s="1"/>
  <c r="DP47" i="3"/>
  <c r="BA77" i="18"/>
  <c r="BF77" i="18" s="1"/>
  <c r="BK77" i="18" s="1"/>
  <c r="DQ83" i="18"/>
  <c r="DQ85" i="18"/>
  <c r="DQ166" i="18"/>
  <c r="BA58" i="18"/>
  <c r="BF58" i="18" s="1"/>
  <c r="BK58" i="18" s="1"/>
  <c r="BA47" i="18"/>
  <c r="BF47" i="18" s="1"/>
  <c r="BK47" i="18" s="1"/>
  <c r="CU70" i="3"/>
  <c r="CZ70" i="3" s="1"/>
  <c r="DE70" i="3" s="1"/>
  <c r="DP93" i="3"/>
  <c r="DP112" i="3"/>
  <c r="DP108" i="3"/>
  <c r="AD134" i="18"/>
  <c r="AS134" i="18" s="1"/>
  <c r="DV91" i="18"/>
  <c r="EA90" i="18"/>
  <c r="EF38" i="18"/>
  <c r="EF135" i="18"/>
  <c r="EF90" i="18"/>
  <c r="EF35" i="18"/>
  <c r="AD122" i="18"/>
  <c r="AI122" i="18" s="1"/>
  <c r="BX113" i="18"/>
  <c r="CM113" i="18" s="1"/>
  <c r="BX142" i="18"/>
  <c r="CC142" i="18" s="1"/>
  <c r="CH142" i="18" s="1"/>
  <c r="BX64" i="18"/>
  <c r="CM64" i="18" s="1"/>
  <c r="BX103" i="18"/>
  <c r="CC103" i="18" s="1"/>
  <c r="CH103" i="18" s="1"/>
  <c r="CU68" i="18"/>
  <c r="DJ68" i="18" s="1"/>
  <c r="CU137" i="18"/>
  <c r="DJ137" i="18" s="1"/>
  <c r="DP94" i="3"/>
  <c r="CU27" i="18"/>
  <c r="DJ27" i="18" s="1"/>
  <c r="CU159" i="18"/>
  <c r="CZ159" i="18" s="1"/>
  <c r="DE159" i="18" s="1"/>
  <c r="CU53" i="18"/>
  <c r="DJ53" i="18" s="1"/>
  <c r="CU81" i="18"/>
  <c r="DJ81" i="18" s="1"/>
  <c r="CU44" i="18"/>
  <c r="DJ44" i="18" s="1"/>
  <c r="BA142" i="18"/>
  <c r="BF142" i="18" s="1"/>
  <c r="BK142" i="18" s="1"/>
  <c r="DQ120" i="18"/>
  <c r="U149" i="28"/>
  <c r="U149" i="13" s="1"/>
  <c r="AD158" i="18"/>
  <c r="AS158" i="18" s="1"/>
  <c r="DP120" i="18"/>
  <c r="AD105" i="18"/>
  <c r="AI105" i="18" s="1"/>
  <c r="AD37" i="18"/>
  <c r="AS37" i="18" s="1"/>
  <c r="DP10" i="18"/>
  <c r="DV13" i="18"/>
  <c r="DV119" i="18"/>
  <c r="DV77" i="18"/>
  <c r="DV106" i="18"/>
  <c r="EA161" i="18"/>
  <c r="EA51" i="18"/>
  <c r="EA67" i="18"/>
  <c r="EA9" i="18"/>
  <c r="EA73" i="18"/>
  <c r="EA143" i="18"/>
  <c r="EA110" i="18"/>
  <c r="EA30" i="18"/>
  <c r="EF108" i="18"/>
  <c r="EF158" i="18"/>
  <c r="EF91" i="18"/>
  <c r="EF92" i="18"/>
  <c r="EF55" i="18"/>
  <c r="EF104" i="18"/>
  <c r="EF10" i="18"/>
  <c r="EF21" i="18"/>
  <c r="DP78" i="18"/>
  <c r="AD81" i="18"/>
  <c r="AI81" i="18" s="1"/>
  <c r="AD58" i="18"/>
  <c r="AI58" i="18" s="1"/>
  <c r="BX111" i="18"/>
  <c r="CC111" i="18" s="1"/>
  <c r="CH111" i="18" s="1"/>
  <c r="BX32" i="18"/>
  <c r="CM32" i="18" s="1"/>
  <c r="BX163" i="18"/>
  <c r="CM163" i="18" s="1"/>
  <c r="AD68" i="18"/>
  <c r="AI68" i="18" s="1"/>
  <c r="AD14" i="18"/>
  <c r="AI14" i="18" s="1"/>
  <c r="CU96" i="18"/>
  <c r="DJ96" i="18" s="1"/>
  <c r="DP12" i="3"/>
  <c r="CU60" i="18"/>
  <c r="DJ60" i="18" s="1"/>
  <c r="CU116" i="18"/>
  <c r="DJ116" i="18" s="1"/>
  <c r="DP160" i="3"/>
  <c r="CU70" i="18"/>
  <c r="CZ70" i="18" s="1"/>
  <c r="DE70" i="18" s="1"/>
  <c r="CU106" i="18"/>
  <c r="CZ106" i="18" s="1"/>
  <c r="DE106" i="18" s="1"/>
  <c r="CU163" i="18"/>
  <c r="DJ163" i="18" s="1"/>
  <c r="CU24" i="18"/>
  <c r="CZ24" i="18" s="1"/>
  <c r="DE24" i="18" s="1"/>
  <c r="CU48" i="18"/>
  <c r="CZ48" i="18" s="1"/>
  <c r="DE48" i="18" s="1"/>
  <c r="DP9" i="3"/>
  <c r="BX94" i="18"/>
  <c r="CC94" i="18" s="1"/>
  <c r="CH94" i="18" s="1"/>
  <c r="AD80" i="18"/>
  <c r="AS80" i="18" s="1"/>
  <c r="BA127" i="18"/>
  <c r="BX14" i="18"/>
  <c r="CC14" i="18" s="1"/>
  <c r="CH14" i="18" s="1"/>
  <c r="BA27" i="18"/>
  <c r="BP27" i="18" s="1"/>
  <c r="BA137" i="18"/>
  <c r="BP137" i="18" s="1"/>
  <c r="BX127" i="18"/>
  <c r="CM127" i="18" s="1"/>
  <c r="BA165" i="18"/>
  <c r="BF165" i="18" s="1"/>
  <c r="BK165" i="18" s="1"/>
  <c r="BA60" i="18"/>
  <c r="U147" i="28"/>
  <c r="U147" i="13" s="1"/>
  <c r="EF45" i="18"/>
  <c r="EF129" i="18"/>
  <c r="EF124" i="18"/>
  <c r="EF127" i="18"/>
  <c r="EF138" i="18"/>
  <c r="EF65" i="18"/>
  <c r="EF42" i="18"/>
  <c r="EF144" i="18"/>
  <c r="EF113" i="18"/>
  <c r="EF78" i="18"/>
  <c r="EF101" i="18"/>
  <c r="AD51" i="18"/>
  <c r="AI51" i="18" s="1"/>
  <c r="DQ65" i="18"/>
  <c r="DQ114" i="18"/>
  <c r="DQ28" i="3"/>
  <c r="AD95" i="18"/>
  <c r="AS95" i="18" s="1"/>
  <c r="DQ104" i="18"/>
  <c r="BX58" i="18"/>
  <c r="CC58" i="18" s="1"/>
  <c r="CH58" i="18" s="1"/>
  <c r="AD148" i="18"/>
  <c r="AI148" i="18" s="1"/>
  <c r="DQ90" i="3"/>
  <c r="DQ12" i="3"/>
  <c r="DQ104" i="3"/>
  <c r="DQ88" i="18"/>
  <c r="DQ125" i="18"/>
  <c r="BX31" i="18"/>
  <c r="CC31" i="18" s="1"/>
  <c r="CH31" i="18" s="1"/>
  <c r="DQ163" i="3"/>
  <c r="BA23" i="18"/>
  <c r="BF23" i="18" s="1"/>
  <c r="BK23" i="18" s="1"/>
  <c r="BA145" i="18"/>
  <c r="BP145" i="18" s="1"/>
  <c r="DQ123" i="18"/>
  <c r="DQ17" i="18"/>
  <c r="DQ66" i="18"/>
  <c r="DQ20" i="18"/>
  <c r="BA129" i="18"/>
  <c r="DQ141" i="18"/>
  <c r="DP41" i="3"/>
  <c r="BP158" i="18"/>
  <c r="DQ124" i="18"/>
  <c r="DQ84" i="18"/>
  <c r="BA81" i="18"/>
  <c r="BF81" i="18" s="1"/>
  <c r="BK81" i="18" s="1"/>
  <c r="DQ126" i="3"/>
  <c r="DQ65" i="3"/>
  <c r="DQ82" i="3"/>
  <c r="BA14" i="18"/>
  <c r="BP14" i="18" s="1"/>
  <c r="DQ100" i="3"/>
  <c r="DQ54" i="3"/>
  <c r="AD41" i="18"/>
  <c r="AI41" i="18" s="1"/>
  <c r="DQ165" i="18"/>
  <c r="DQ54" i="18"/>
  <c r="DQ80" i="3"/>
  <c r="DQ87" i="18"/>
  <c r="DQ17" i="3"/>
  <c r="DQ79" i="3"/>
  <c r="DQ120" i="3"/>
  <c r="DQ140" i="3"/>
  <c r="DQ15" i="18"/>
  <c r="DQ45" i="18"/>
  <c r="AD92" i="18"/>
  <c r="AS92" i="18" s="1"/>
  <c r="DQ117" i="3"/>
  <c r="DQ22" i="3"/>
  <c r="DQ107" i="18"/>
  <c r="BA41" i="18"/>
  <c r="BP41" i="18" s="1"/>
  <c r="DQ38" i="18"/>
  <c r="DQ29" i="3"/>
  <c r="DQ42" i="18"/>
  <c r="DQ80" i="18"/>
  <c r="DQ40" i="18"/>
  <c r="DP55" i="3"/>
  <c r="DP136" i="3"/>
  <c r="DQ101" i="18"/>
  <c r="BX25" i="18"/>
  <c r="CM25" i="18" s="1"/>
  <c r="DQ78" i="3"/>
  <c r="DQ37" i="18"/>
  <c r="DQ158" i="3"/>
  <c r="DQ164" i="18"/>
  <c r="BA36" i="18"/>
  <c r="BP36" i="18" s="1"/>
  <c r="DQ127" i="18"/>
  <c r="DQ58" i="3"/>
  <c r="BA44" i="18"/>
  <c r="BP44" i="18" s="1"/>
  <c r="DQ8" i="3"/>
  <c r="DQ131" i="3"/>
  <c r="BX11" i="18"/>
  <c r="CC11" i="18" s="1"/>
  <c r="CH11" i="18" s="1"/>
  <c r="BA100" i="18"/>
  <c r="BF100" i="18" s="1"/>
  <c r="BK100" i="18" s="1"/>
  <c r="DQ113" i="18"/>
  <c r="DQ49" i="18"/>
  <c r="DQ117" i="18"/>
  <c r="DP74" i="18"/>
  <c r="DP101" i="3"/>
  <c r="DQ162" i="18"/>
  <c r="DQ121" i="3"/>
  <c r="DQ99" i="18"/>
  <c r="DQ112" i="3"/>
  <c r="DQ136" i="3"/>
  <c r="DQ143" i="3"/>
  <c r="DQ127" i="3"/>
  <c r="DQ56" i="18"/>
  <c r="DQ19" i="3"/>
  <c r="BA86" i="18"/>
  <c r="BP86" i="18" s="1"/>
  <c r="DQ121" i="18"/>
  <c r="DQ105" i="3"/>
  <c r="DQ97" i="3"/>
  <c r="BX10" i="18"/>
  <c r="CM10" i="18" s="1"/>
  <c r="DQ11" i="3"/>
  <c r="DQ41" i="3"/>
  <c r="DQ76" i="3"/>
  <c r="DQ114" i="3"/>
  <c r="DQ34" i="3"/>
  <c r="DQ38" i="3"/>
  <c r="DQ131" i="18"/>
  <c r="DQ144" i="18"/>
  <c r="DQ48" i="3"/>
  <c r="DQ25" i="3"/>
  <c r="DQ119" i="3"/>
  <c r="DQ159" i="3"/>
  <c r="BA112" i="18"/>
  <c r="BF112" i="18" s="1"/>
  <c r="BK112" i="18" s="1"/>
  <c r="DQ72" i="18"/>
  <c r="DQ110" i="18"/>
  <c r="BX67" i="18"/>
  <c r="CC67" i="18" s="1"/>
  <c r="CH67" i="18" s="1"/>
  <c r="DQ19" i="18"/>
  <c r="DQ83" i="3"/>
  <c r="BA13" i="18"/>
  <c r="BF13" i="18" s="1"/>
  <c r="BK13" i="18" s="1"/>
  <c r="DQ148" i="18"/>
  <c r="AD29" i="18"/>
  <c r="AS29" i="18" s="1"/>
  <c r="DQ136" i="18"/>
  <c r="DQ60" i="3"/>
  <c r="DQ122" i="3"/>
  <c r="DQ55" i="3"/>
  <c r="DQ95" i="3"/>
  <c r="DP61" i="3"/>
  <c r="DP42" i="3"/>
  <c r="DQ63" i="3"/>
  <c r="DQ42" i="3"/>
  <c r="DQ32" i="3"/>
  <c r="DQ68" i="3"/>
  <c r="DQ9" i="3"/>
  <c r="DQ81" i="3"/>
  <c r="DQ113" i="3"/>
  <c r="DQ118" i="3"/>
  <c r="DQ106" i="3"/>
  <c r="DQ103" i="3"/>
  <c r="DQ107" i="3"/>
  <c r="DQ75" i="3"/>
  <c r="DQ72" i="3"/>
  <c r="DQ15" i="3"/>
  <c r="DQ35" i="3"/>
  <c r="DP62" i="3"/>
  <c r="DP37" i="3"/>
  <c r="DP79" i="3"/>
  <c r="DP107" i="3"/>
  <c r="DP15" i="3"/>
  <c r="DP82" i="3"/>
  <c r="DP68" i="3"/>
  <c r="DP69" i="3"/>
  <c r="DV12" i="18"/>
  <c r="CC132" i="18"/>
  <c r="CH132" i="18" s="1"/>
  <c r="BF134" i="18"/>
  <c r="BK134" i="18" s="1"/>
  <c r="DV121" i="18"/>
  <c r="DQ50" i="3"/>
  <c r="DQ76" i="18"/>
  <c r="BA148" i="18"/>
  <c r="BF148" i="18" s="1"/>
  <c r="BK148" i="18" s="1"/>
  <c r="DQ142" i="3"/>
  <c r="DQ89" i="18"/>
  <c r="DQ30" i="3"/>
  <c r="DQ75" i="18"/>
  <c r="DQ20" i="3"/>
  <c r="DQ85" i="3"/>
  <c r="DQ130" i="18"/>
  <c r="DQ41" i="18"/>
  <c r="AD23" i="18"/>
  <c r="AI23" i="18" s="1"/>
  <c r="BX40" i="18"/>
  <c r="CC40" i="18" s="1"/>
  <c r="CH40" i="18" s="1"/>
  <c r="CU93" i="18"/>
  <c r="CZ93" i="18" s="1"/>
  <c r="DE93" i="18" s="1"/>
  <c r="CU119" i="18"/>
  <c r="DJ119" i="18" s="1"/>
  <c r="AD40" i="18"/>
  <c r="AS40" i="18" s="1"/>
  <c r="DQ35" i="18"/>
  <c r="DQ34" i="18"/>
  <c r="DQ22" i="18"/>
  <c r="DQ139" i="18"/>
  <c r="DQ166" i="3"/>
  <c r="DQ123" i="3"/>
  <c r="DQ130" i="3"/>
  <c r="DQ116" i="3"/>
  <c r="DQ52" i="3"/>
  <c r="DQ109" i="3"/>
  <c r="DQ134" i="18"/>
  <c r="DQ147" i="18"/>
  <c r="DQ58" i="18"/>
  <c r="DQ126" i="18"/>
  <c r="BA26" i="18"/>
  <c r="BF26" i="18" s="1"/>
  <c r="BK26" i="18" s="1"/>
  <c r="DQ26" i="18"/>
  <c r="DQ137" i="3"/>
  <c r="BX115" i="18"/>
  <c r="CC115" i="18" s="1"/>
  <c r="CH115" i="18" s="1"/>
  <c r="DQ115" i="18"/>
  <c r="DQ37" i="3"/>
  <c r="CU69" i="3"/>
  <c r="DJ69" i="3" s="1"/>
  <c r="DQ81" i="18"/>
  <c r="CU36" i="18"/>
  <c r="DJ36" i="18" s="1"/>
  <c r="BA87" i="18"/>
  <c r="BF87" i="18" s="1"/>
  <c r="BK87" i="18" s="1"/>
  <c r="DQ93" i="3"/>
  <c r="DQ77" i="3"/>
  <c r="DQ77" i="18"/>
  <c r="DQ99" i="3"/>
  <c r="DQ66" i="3"/>
  <c r="DQ115" i="3"/>
  <c r="DQ36" i="3"/>
  <c r="DQ27" i="3"/>
  <c r="AZ167" i="18"/>
  <c r="D88" i="24" s="1"/>
  <c r="F88" i="24" s="1"/>
  <c r="DQ39" i="3"/>
  <c r="DQ69" i="18"/>
  <c r="AD89" i="18"/>
  <c r="AS89" i="18" s="1"/>
  <c r="AD126" i="18"/>
  <c r="AS126" i="18" s="1"/>
  <c r="CU108" i="18"/>
  <c r="DJ108" i="18" s="1"/>
  <c r="CU126" i="18"/>
  <c r="CZ126" i="18" s="1"/>
  <c r="DE126" i="18" s="1"/>
  <c r="CU46" i="3"/>
  <c r="CZ46" i="3" s="1"/>
  <c r="DE46" i="3" s="1"/>
  <c r="AD136" i="18"/>
  <c r="AS136" i="18" s="1"/>
  <c r="AD94" i="18"/>
  <c r="AI94" i="18" s="1"/>
  <c r="CU15" i="3"/>
  <c r="CZ15" i="3" s="1"/>
  <c r="DE15" i="3" s="1"/>
  <c r="DQ29" i="18"/>
  <c r="DQ40" i="3"/>
  <c r="DQ147" i="3"/>
  <c r="DQ45" i="3"/>
  <c r="DQ55" i="18"/>
  <c r="DQ24" i="3"/>
  <c r="BW167" i="18"/>
  <c r="D88" i="25" s="1"/>
  <c r="F88" i="25" s="1"/>
  <c r="DQ133" i="18"/>
  <c r="DQ13" i="18"/>
  <c r="DQ112" i="18"/>
  <c r="AD132" i="18"/>
  <c r="AI132" i="18" s="1"/>
  <c r="AN132" i="18" s="1"/>
  <c r="CU18" i="18"/>
  <c r="DJ18" i="18" s="1"/>
  <c r="CU79" i="18"/>
  <c r="DJ79" i="18" s="1"/>
  <c r="CU143" i="18"/>
  <c r="DJ143" i="18" s="1"/>
  <c r="BX60" i="18"/>
  <c r="CC60" i="18" s="1"/>
  <c r="CH60" i="18" s="1"/>
  <c r="BX28" i="18"/>
  <c r="CC28" i="18" s="1"/>
  <c r="CH28" i="18" s="1"/>
  <c r="BX50" i="18"/>
  <c r="CC50" i="18" s="1"/>
  <c r="CH50" i="18" s="1"/>
  <c r="BX92" i="18"/>
  <c r="CC92" i="18" s="1"/>
  <c r="CH92" i="18" s="1"/>
  <c r="CU22" i="18"/>
  <c r="CZ22" i="18" s="1"/>
  <c r="DE22" i="18" s="1"/>
  <c r="CU59" i="18"/>
  <c r="CZ59" i="18" s="1"/>
  <c r="DE59" i="18" s="1"/>
  <c r="CU90" i="18"/>
  <c r="DJ90" i="18" s="1"/>
  <c r="CU131" i="18"/>
  <c r="CZ131" i="18" s="1"/>
  <c r="DE131" i="18" s="1"/>
  <c r="DQ62" i="18"/>
  <c r="AD117" i="18"/>
  <c r="AS117" i="18" s="1"/>
  <c r="AD142" i="18"/>
  <c r="AI142" i="18" s="1"/>
  <c r="AD35" i="18"/>
  <c r="AI35" i="18" s="1"/>
  <c r="BX114" i="18"/>
  <c r="CM114" i="18" s="1"/>
  <c r="BX122" i="18"/>
  <c r="BX161" i="18"/>
  <c r="CM161" i="18" s="1"/>
  <c r="BX73" i="18"/>
  <c r="CC73" i="18" s="1"/>
  <c r="CH73" i="18" s="1"/>
  <c r="BX13" i="18"/>
  <c r="CC13" i="18" s="1"/>
  <c r="CH13" i="18" s="1"/>
  <c r="BX19" i="18"/>
  <c r="CC19" i="18" s="1"/>
  <c r="CH19" i="18" s="1"/>
  <c r="BX110" i="18"/>
  <c r="CC110" i="18" s="1"/>
  <c r="CH110" i="18" s="1"/>
  <c r="AD17" i="18"/>
  <c r="AS17" i="18" s="1"/>
  <c r="CU56" i="18"/>
  <c r="DJ56" i="18" s="1"/>
  <c r="CU13" i="18"/>
  <c r="CZ13" i="18" s="1"/>
  <c r="DE13" i="18" s="1"/>
  <c r="CU76" i="18"/>
  <c r="CZ76" i="18" s="1"/>
  <c r="DE76" i="18" s="1"/>
  <c r="CU40" i="18"/>
  <c r="DJ40" i="18" s="1"/>
  <c r="CU63" i="18"/>
  <c r="DJ63" i="18" s="1"/>
  <c r="CU139" i="18"/>
  <c r="CZ139" i="18" s="1"/>
  <c r="DE139" i="18" s="1"/>
  <c r="BX137" i="18"/>
  <c r="CC137" i="18" s="1"/>
  <c r="CH137" i="18" s="1"/>
  <c r="BX69" i="18"/>
  <c r="CC69" i="18" s="1"/>
  <c r="CH69" i="18" s="1"/>
  <c r="DQ47" i="18"/>
  <c r="BA72" i="18"/>
  <c r="BF72" i="18" s="1"/>
  <c r="BK72" i="18" s="1"/>
  <c r="DQ111" i="18"/>
  <c r="DQ98" i="18"/>
  <c r="DQ14" i="18"/>
  <c r="DQ74" i="18"/>
  <c r="DQ33" i="3"/>
  <c r="DQ16" i="3"/>
  <c r="DQ70" i="3"/>
  <c r="DQ44" i="18"/>
  <c r="DQ111" i="3"/>
  <c r="DQ10" i="18"/>
  <c r="DQ28" i="18"/>
  <c r="DQ64" i="18"/>
  <c r="DQ108" i="3"/>
  <c r="DQ60" i="18"/>
  <c r="DQ78" i="18"/>
  <c r="DQ132" i="18"/>
  <c r="DQ26" i="3"/>
  <c r="DQ62" i="3"/>
  <c r="DQ98" i="3"/>
  <c r="DQ134" i="3"/>
  <c r="BX34" i="18"/>
  <c r="CM34" i="18" s="1"/>
  <c r="BA55" i="18"/>
  <c r="BF55" i="18" s="1"/>
  <c r="BK55" i="18" s="1"/>
  <c r="BX55" i="18"/>
  <c r="CC55" i="18" s="1"/>
  <c r="CH55" i="18" s="1"/>
  <c r="DQ158" i="18"/>
  <c r="AD34" i="18"/>
  <c r="AS34" i="18" s="1"/>
  <c r="AD22" i="18"/>
  <c r="AS22" i="18" s="1"/>
  <c r="AD125" i="18"/>
  <c r="AS125" i="18" s="1"/>
  <c r="AD131" i="18"/>
  <c r="AI131" i="18" s="1"/>
  <c r="BX44" i="18"/>
  <c r="CM44" i="18" s="1"/>
  <c r="BX61" i="18"/>
  <c r="CC61" i="18" s="1"/>
  <c r="CH61" i="18" s="1"/>
  <c r="BX77" i="18"/>
  <c r="CC77" i="18" s="1"/>
  <c r="CH77" i="18" s="1"/>
  <c r="AD54" i="18"/>
  <c r="AS54" i="18" s="1"/>
  <c r="BX93" i="18"/>
  <c r="CC93" i="18" s="1"/>
  <c r="CH93" i="18" s="1"/>
  <c r="BX102" i="18"/>
  <c r="CC102" i="18" s="1"/>
  <c r="CH102" i="18" s="1"/>
  <c r="BX116" i="18"/>
  <c r="CC116" i="18" s="1"/>
  <c r="CH116" i="18" s="1"/>
  <c r="BX139" i="18"/>
  <c r="CC139" i="18" s="1"/>
  <c r="CH139" i="18" s="1"/>
  <c r="BX22" i="18"/>
  <c r="CC22" i="18" s="1"/>
  <c r="CH22" i="18" s="1"/>
  <c r="BX29" i="18"/>
  <c r="CC29" i="18" s="1"/>
  <c r="CH29" i="18" s="1"/>
  <c r="BX158" i="18"/>
  <c r="CM158" i="18" s="1"/>
  <c r="AD19" i="18"/>
  <c r="AS19" i="18" s="1"/>
  <c r="AD87" i="18"/>
  <c r="AS87" i="18" s="1"/>
  <c r="CU67" i="18"/>
  <c r="CZ67" i="18" s="1"/>
  <c r="DE67" i="18" s="1"/>
  <c r="CU45" i="18"/>
  <c r="CZ45" i="18" s="1"/>
  <c r="DE45" i="18" s="1"/>
  <c r="CU83" i="18"/>
  <c r="CZ83" i="18" s="1"/>
  <c r="DE83" i="18" s="1"/>
  <c r="CU72" i="18"/>
  <c r="CZ72" i="18" s="1"/>
  <c r="DE72" i="18" s="1"/>
  <c r="CU31" i="18"/>
  <c r="DJ31" i="18" s="1"/>
  <c r="CU130" i="18"/>
  <c r="CZ130" i="18" s="1"/>
  <c r="DE130" i="18" s="1"/>
  <c r="CU99" i="18"/>
  <c r="CZ99" i="18" s="1"/>
  <c r="DE99" i="18" s="1"/>
  <c r="BA35" i="18"/>
  <c r="BP35" i="18" s="1"/>
  <c r="BA20" i="18"/>
  <c r="BF20" i="18" s="1"/>
  <c r="BK20" i="18" s="1"/>
  <c r="BA29" i="18"/>
  <c r="BP29" i="18" s="1"/>
  <c r="BX20" i="18"/>
  <c r="CM20" i="18" s="1"/>
  <c r="BA67" i="18"/>
  <c r="BP67" i="18" s="1"/>
  <c r="BA94" i="18"/>
  <c r="BP94" i="18" s="1"/>
  <c r="BX95" i="18"/>
  <c r="CC95" i="18" s="1"/>
  <c r="CH95" i="18" s="1"/>
  <c r="DQ10" i="3"/>
  <c r="DQ124" i="3"/>
  <c r="DQ86" i="18"/>
  <c r="DQ47" i="3"/>
  <c r="DQ13" i="3"/>
  <c r="DQ67" i="3"/>
  <c r="DQ129" i="3"/>
  <c r="DQ92" i="18"/>
  <c r="DQ51" i="3"/>
  <c r="DQ23" i="18"/>
  <c r="DQ116" i="18"/>
  <c r="DQ71" i="3"/>
  <c r="DQ135" i="3"/>
  <c r="DQ70" i="18"/>
  <c r="DQ106" i="18"/>
  <c r="DQ142" i="18"/>
  <c r="DQ133" i="3"/>
  <c r="DQ48" i="18"/>
  <c r="DQ138" i="18"/>
  <c r="DQ74" i="3"/>
  <c r="DQ146" i="3"/>
  <c r="BA42" i="18"/>
  <c r="BP42" i="18" s="1"/>
  <c r="BA144" i="18"/>
  <c r="BF144" i="18" s="1"/>
  <c r="BK144" i="18" s="1"/>
  <c r="DQ105" i="18"/>
  <c r="AD49" i="18"/>
  <c r="AD75" i="18"/>
  <c r="AS75" i="18" s="1"/>
  <c r="AD116" i="18"/>
  <c r="AS116" i="18" s="1"/>
  <c r="AD72" i="18"/>
  <c r="AI72" i="18" s="1"/>
  <c r="BX43" i="18"/>
  <c r="CC43" i="18" s="1"/>
  <c r="CH43" i="18" s="1"/>
  <c r="BX70" i="18"/>
  <c r="CC70" i="18" s="1"/>
  <c r="CH70" i="18" s="1"/>
  <c r="BX91" i="18"/>
  <c r="CC91" i="18" s="1"/>
  <c r="CH91" i="18" s="1"/>
  <c r="BX88" i="18"/>
  <c r="CC88" i="18" s="1"/>
  <c r="CH88" i="18" s="1"/>
  <c r="AD39" i="18"/>
  <c r="AI39" i="18" s="1"/>
  <c r="BX42" i="18"/>
  <c r="CM42" i="18" s="1"/>
  <c r="BX23" i="18"/>
  <c r="CC23" i="18" s="1"/>
  <c r="CH23" i="18" s="1"/>
  <c r="BX130" i="18"/>
  <c r="CC130" i="18" s="1"/>
  <c r="CH130" i="18" s="1"/>
  <c r="AD50" i="18"/>
  <c r="AI50" i="18" s="1"/>
  <c r="BX71" i="18"/>
  <c r="CM71" i="18" s="1"/>
  <c r="AD123" i="18"/>
  <c r="AS123" i="18" s="1"/>
  <c r="CU80" i="18"/>
  <c r="DJ80" i="18" s="1"/>
  <c r="CU112" i="18"/>
  <c r="DJ112" i="18" s="1"/>
  <c r="CU49" i="18"/>
  <c r="CZ49" i="18" s="1"/>
  <c r="DE49" i="18" s="1"/>
  <c r="CU110" i="18"/>
  <c r="CZ110" i="18" s="1"/>
  <c r="DE110" i="18" s="1"/>
  <c r="CU134" i="18"/>
  <c r="CZ134" i="18" s="1"/>
  <c r="DE134" i="18" s="1"/>
  <c r="CU85" i="18"/>
  <c r="CU58" i="18"/>
  <c r="CZ58" i="18" s="1"/>
  <c r="DE58" i="18" s="1"/>
  <c r="CU103" i="18"/>
  <c r="AD71" i="18"/>
  <c r="BX38" i="18"/>
  <c r="CC38" i="18" s="1"/>
  <c r="CH38" i="18" s="1"/>
  <c r="BA73" i="18"/>
  <c r="BF73" i="18" s="1"/>
  <c r="BK73" i="18" s="1"/>
  <c r="BA88" i="18"/>
  <c r="BP88" i="18" s="1"/>
  <c r="BA10" i="18"/>
  <c r="BP10" i="18" s="1"/>
  <c r="BA45" i="18"/>
  <c r="BF45" i="18" s="1"/>
  <c r="BK45" i="18" s="1"/>
  <c r="BA128" i="18"/>
  <c r="BF128" i="18" s="1"/>
  <c r="BK128" i="18" s="1"/>
  <c r="BX75" i="18"/>
  <c r="CC75" i="18" s="1"/>
  <c r="CH75" i="18" s="1"/>
  <c r="BA38" i="18"/>
  <c r="BP38" i="18" s="1"/>
  <c r="BA64" i="18"/>
  <c r="BP64" i="18" s="1"/>
  <c r="BA61" i="18"/>
  <c r="BP61" i="18" s="1"/>
  <c r="BX160" i="18"/>
  <c r="CC160" i="18" s="1"/>
  <c r="CH160" i="18" s="1"/>
  <c r="BA56" i="18"/>
  <c r="BF56" i="18" s="1"/>
  <c r="BK56" i="18" s="1"/>
  <c r="BA91" i="18"/>
  <c r="BF91" i="18" s="1"/>
  <c r="BK91" i="18" s="1"/>
  <c r="BA110" i="18"/>
  <c r="BP110" i="18" s="1"/>
  <c r="AD15" i="18"/>
  <c r="AS15" i="18" s="1"/>
  <c r="BA63" i="18"/>
  <c r="BF63" i="18" s="1"/>
  <c r="BK63" i="18" s="1"/>
  <c r="BA111" i="18"/>
  <c r="BF111" i="18" s="1"/>
  <c r="BK111" i="18" s="1"/>
  <c r="BA74" i="18"/>
  <c r="BP74" i="18" s="1"/>
  <c r="DP148" i="3"/>
  <c r="DP159" i="3"/>
  <c r="DP83" i="18"/>
  <c r="DP103" i="3"/>
  <c r="CU88" i="3"/>
  <c r="CZ88" i="3" s="1"/>
  <c r="DE88" i="3" s="1"/>
  <c r="CU112" i="3"/>
  <c r="CZ112" i="3" s="1"/>
  <c r="DE112" i="3" s="1"/>
  <c r="CU136" i="3"/>
  <c r="CZ136" i="3" s="1"/>
  <c r="DE136" i="3" s="1"/>
  <c r="CU71" i="3"/>
  <c r="CZ71" i="3" s="1"/>
  <c r="DE71" i="3" s="1"/>
  <c r="CU129" i="3"/>
  <c r="DJ129" i="3" s="1"/>
  <c r="DP138" i="3"/>
  <c r="DP166" i="3"/>
  <c r="DP134" i="3"/>
  <c r="DP57" i="3"/>
  <c r="AD143" i="18"/>
  <c r="AI143" i="18" s="1"/>
  <c r="DP52" i="3"/>
  <c r="DP95" i="3"/>
  <c r="DP67" i="3"/>
  <c r="DP20" i="3"/>
  <c r="CU32" i="18"/>
  <c r="CZ32" i="18" s="1"/>
  <c r="DE32" i="18" s="1"/>
  <c r="CU44" i="3"/>
  <c r="DJ44" i="3" s="1"/>
  <c r="CU22" i="3"/>
  <c r="CZ22" i="3" s="1"/>
  <c r="DE22" i="3" s="1"/>
  <c r="CU14" i="3"/>
  <c r="CZ14" i="3" s="1"/>
  <c r="DE14" i="3" s="1"/>
  <c r="CU32" i="3"/>
  <c r="CZ32" i="3" s="1"/>
  <c r="DE32" i="3" s="1"/>
  <c r="DP45" i="3"/>
  <c r="DP137" i="3"/>
  <c r="DP58" i="18"/>
  <c r="DP59" i="18"/>
  <c r="DP90" i="18"/>
  <c r="DP56" i="18"/>
  <c r="DP7" i="18"/>
  <c r="DP117" i="18"/>
  <c r="DP87" i="3"/>
  <c r="DP97" i="3"/>
  <c r="DP30" i="3"/>
  <c r="DP143" i="3"/>
  <c r="DP11" i="3"/>
  <c r="DP28" i="3"/>
  <c r="DP96" i="3"/>
  <c r="DP19" i="3"/>
  <c r="DP115" i="3"/>
  <c r="DP135" i="3"/>
  <c r="DP110" i="3"/>
  <c r="DP70" i="3"/>
  <c r="DP25" i="3"/>
  <c r="AY167" i="18"/>
  <c r="AY169" i="18" s="1"/>
  <c r="DP123" i="3"/>
  <c r="DP144" i="3"/>
  <c r="AD78" i="18"/>
  <c r="CC59" i="18"/>
  <c r="CH59" i="18" s="1"/>
  <c r="DP12" i="18"/>
  <c r="DP126" i="3"/>
  <c r="DP114" i="3"/>
  <c r="DP23" i="3"/>
  <c r="DP81" i="3"/>
  <c r="DP66" i="3"/>
  <c r="DP63" i="3"/>
  <c r="DP84" i="3"/>
  <c r="DP18" i="3"/>
  <c r="DP131" i="3"/>
  <c r="DP78" i="3"/>
  <c r="DP161" i="3"/>
  <c r="DP49" i="3"/>
  <c r="CU122" i="18"/>
  <c r="DJ122" i="18" s="1"/>
  <c r="BF107" i="18"/>
  <c r="BK107" i="18" s="1"/>
  <c r="DV164" i="18"/>
  <c r="BF11" i="18"/>
  <c r="BK11" i="18" s="1"/>
  <c r="DV95" i="18"/>
  <c r="DV68" i="18"/>
  <c r="DV110" i="18"/>
  <c r="DV73" i="18"/>
  <c r="BF66" i="18"/>
  <c r="BK66" i="18" s="1"/>
  <c r="DV25" i="18"/>
  <c r="DV118" i="18"/>
  <c r="DV69" i="18"/>
  <c r="DV53" i="18"/>
  <c r="DV65" i="18"/>
  <c r="BP126" i="18"/>
  <c r="DV74" i="18"/>
  <c r="CT167" i="18"/>
  <c r="D88" i="26" s="1"/>
  <c r="F88" i="26" s="1"/>
  <c r="DQ7" i="18"/>
  <c r="AD162" i="18"/>
  <c r="AS162" i="18" s="1"/>
  <c r="CU97" i="18"/>
  <c r="CZ97" i="18" s="1"/>
  <c r="DE97" i="18" s="1"/>
  <c r="CU7" i="18"/>
  <c r="DJ7" i="18" s="1"/>
  <c r="CU147" i="18"/>
  <c r="CZ147" i="18" s="1"/>
  <c r="DE147" i="18" s="1"/>
  <c r="CU20" i="3"/>
  <c r="DJ20" i="3" s="1"/>
  <c r="CU45" i="3"/>
  <c r="DJ45" i="3" s="1"/>
  <c r="CC74" i="18"/>
  <c r="CH74" i="18" s="1"/>
  <c r="AC167" i="18"/>
  <c r="D88" i="5" s="1"/>
  <c r="AD135" i="18"/>
  <c r="AS135" i="18" s="1"/>
  <c r="AD124" i="18"/>
  <c r="AS124" i="18" s="1"/>
  <c r="CU124" i="18"/>
  <c r="CZ124" i="18" s="1"/>
  <c r="DE124" i="18" s="1"/>
  <c r="CU77" i="18"/>
  <c r="CZ77" i="18" s="1"/>
  <c r="DE77" i="18" s="1"/>
  <c r="CU88" i="18"/>
  <c r="DJ88" i="18" s="1"/>
  <c r="CU34" i="18"/>
  <c r="DJ34" i="18" s="1"/>
  <c r="CU11" i="18"/>
  <c r="CZ11" i="18" s="1"/>
  <c r="DE11" i="18" s="1"/>
  <c r="CU35" i="18"/>
  <c r="DJ35" i="18" s="1"/>
  <c r="CU86" i="18"/>
  <c r="DJ86" i="18" s="1"/>
  <c r="CU28" i="18"/>
  <c r="CZ28" i="18" s="1"/>
  <c r="DE28" i="18" s="1"/>
  <c r="CU52" i="18"/>
  <c r="CZ52" i="18" s="1"/>
  <c r="DE52" i="18" s="1"/>
  <c r="CU57" i="18"/>
  <c r="DJ57" i="18" s="1"/>
  <c r="BP134" i="18"/>
  <c r="CU25" i="18"/>
  <c r="DJ25" i="18" s="1"/>
  <c r="CU39" i="18"/>
  <c r="CZ39" i="18" s="1"/>
  <c r="DE39" i="18" s="1"/>
  <c r="BP104" i="18"/>
  <c r="AD62" i="18"/>
  <c r="AS62" i="18" s="1"/>
  <c r="CU21" i="18"/>
  <c r="DJ21" i="18" s="1"/>
  <c r="CU61" i="18"/>
  <c r="CZ61" i="18" s="1"/>
  <c r="DE61" i="18" s="1"/>
  <c r="CU92" i="18"/>
  <c r="CZ92" i="18" s="1"/>
  <c r="DE92" i="18" s="1"/>
  <c r="CU120" i="18"/>
  <c r="DJ120" i="18" s="1"/>
  <c r="CU50" i="18"/>
  <c r="DJ50" i="18" s="1"/>
  <c r="CU43" i="18"/>
  <c r="DJ43" i="18" s="1"/>
  <c r="CU75" i="18"/>
  <c r="DJ75" i="18" s="1"/>
  <c r="CU118" i="18"/>
  <c r="CZ118" i="18" s="1"/>
  <c r="DE118" i="18" s="1"/>
  <c r="CU142" i="18"/>
  <c r="CZ142" i="18" s="1"/>
  <c r="DE142" i="18" s="1"/>
  <c r="CU64" i="18"/>
  <c r="CZ64" i="18" s="1"/>
  <c r="DE64" i="18" s="1"/>
  <c r="CU12" i="18"/>
  <c r="CZ12" i="18" s="1"/>
  <c r="DE12" i="18" s="1"/>
  <c r="CU111" i="18"/>
  <c r="CZ111" i="18" s="1"/>
  <c r="DE111" i="18" s="1"/>
  <c r="CT167" i="3"/>
  <c r="D91" i="26" s="1"/>
  <c r="F91" i="26" s="1"/>
  <c r="CU144" i="3"/>
  <c r="CZ144" i="3" s="1"/>
  <c r="DE144" i="3" s="1"/>
  <c r="DQ122" i="18"/>
  <c r="AD84" i="18"/>
  <c r="AI84" i="18" s="1"/>
  <c r="AD98" i="18"/>
  <c r="AI98" i="18" s="1"/>
  <c r="CU84" i="18"/>
  <c r="DJ84" i="18" s="1"/>
  <c r="CU66" i="18"/>
  <c r="CZ66" i="18" s="1"/>
  <c r="DE66" i="18" s="1"/>
  <c r="CU129" i="18"/>
  <c r="DJ129" i="18" s="1"/>
  <c r="CU100" i="18"/>
  <c r="CZ100" i="18" s="1"/>
  <c r="DE100" i="18" s="1"/>
  <c r="CU165" i="18"/>
  <c r="DJ165" i="18" s="1"/>
  <c r="CU136" i="18"/>
  <c r="CZ136" i="18" s="1"/>
  <c r="DE136" i="18" s="1"/>
  <c r="CU30" i="18"/>
  <c r="DJ30" i="18" s="1"/>
  <c r="CU10" i="18"/>
  <c r="DJ10" i="18" s="1"/>
  <c r="CU82" i="18"/>
  <c r="CZ82" i="18" s="1"/>
  <c r="DE82" i="18" s="1"/>
  <c r="CU133" i="18"/>
  <c r="CZ133" i="18" s="1"/>
  <c r="DE133" i="18" s="1"/>
  <c r="CU158" i="18"/>
  <c r="DJ158" i="18" s="1"/>
  <c r="CU23" i="18"/>
  <c r="DJ23" i="18" s="1"/>
  <c r="CU98" i="18"/>
  <c r="CZ98" i="18" s="1"/>
  <c r="DE98" i="18" s="1"/>
  <c r="CU146" i="18"/>
  <c r="CZ146" i="18" s="1"/>
  <c r="DE146" i="18" s="1"/>
  <c r="CU65" i="18"/>
  <c r="DJ65" i="18" s="1"/>
  <c r="CU16" i="18"/>
  <c r="DJ16" i="18" s="1"/>
  <c r="CU115" i="18"/>
  <c r="CZ115" i="18" s="1"/>
  <c r="DE115" i="18" s="1"/>
  <c r="BP121" i="18"/>
  <c r="BF121" i="18"/>
  <c r="BK121" i="18" s="1"/>
  <c r="CC52" i="18"/>
  <c r="CH52" i="18" s="1"/>
  <c r="CM52" i="18"/>
  <c r="CU61" i="3"/>
  <c r="CZ61" i="3" s="1"/>
  <c r="DE61" i="3" s="1"/>
  <c r="CU140" i="3"/>
  <c r="DJ140" i="3" s="1"/>
  <c r="CU109" i="3"/>
  <c r="DJ109" i="3" s="1"/>
  <c r="CU166" i="3"/>
  <c r="DJ166" i="3" s="1"/>
  <c r="AD7" i="18"/>
  <c r="AS7" i="18" s="1"/>
  <c r="DP25" i="18"/>
  <c r="DP10" i="3"/>
  <c r="DP116" i="3"/>
  <c r="DP21" i="3"/>
  <c r="DP60" i="3"/>
  <c r="DP35" i="3"/>
  <c r="CU23" i="3"/>
  <c r="DJ23" i="3" s="1"/>
  <c r="DP84" i="18"/>
  <c r="DP22" i="18"/>
  <c r="DP36" i="3"/>
  <c r="DP104" i="3"/>
  <c r="DP119" i="3"/>
  <c r="DP26" i="18"/>
  <c r="DP113" i="3"/>
  <c r="DP7" i="3"/>
  <c r="DP27" i="3"/>
  <c r="DP98" i="3"/>
  <c r="DP50" i="3"/>
  <c r="DP24" i="3"/>
  <c r="DP133" i="3"/>
  <c r="DP75" i="3"/>
  <c r="DP34" i="3"/>
  <c r="DP92" i="3"/>
  <c r="DP51" i="3"/>
  <c r="DP147" i="3"/>
  <c r="DP109" i="3"/>
  <c r="DP115" i="18"/>
  <c r="DP72" i="3"/>
  <c r="DP65" i="3"/>
  <c r="DP39" i="3"/>
  <c r="DP48" i="3"/>
  <c r="DP59" i="3"/>
  <c r="CU128" i="3"/>
  <c r="DJ128" i="3" s="1"/>
  <c r="DP16" i="18"/>
  <c r="DP114" i="18"/>
  <c r="DP51" i="18"/>
  <c r="DP111" i="18"/>
  <c r="DP63" i="18"/>
  <c r="DP29" i="3"/>
  <c r="DP129" i="3"/>
  <c r="DP8" i="3"/>
  <c r="DP76" i="3"/>
  <c r="DP91" i="3"/>
  <c r="DP15" i="18"/>
  <c r="DP88" i="3"/>
  <c r="DP14" i="3"/>
  <c r="DP32" i="3"/>
  <c r="DP132" i="3"/>
  <c r="CU30" i="3"/>
  <c r="CZ30" i="3" s="1"/>
  <c r="DE30" i="3" s="1"/>
  <c r="CU28" i="3"/>
  <c r="DJ28" i="3" s="1"/>
  <c r="CU84" i="3"/>
  <c r="CZ84" i="3" s="1"/>
  <c r="DE84" i="3" s="1"/>
  <c r="CU101" i="3"/>
  <c r="DJ101" i="3" s="1"/>
  <c r="CU125" i="3"/>
  <c r="DJ125" i="3" s="1"/>
  <c r="DP73" i="3"/>
  <c r="CM45" i="18"/>
  <c r="BF101" i="18"/>
  <c r="BK101" i="18" s="1"/>
  <c r="BP66" i="18"/>
  <c r="DP33" i="3"/>
  <c r="DP17" i="3"/>
  <c r="DP139" i="3"/>
  <c r="DP120" i="3"/>
  <c r="DP85" i="3"/>
  <c r="DP31" i="3"/>
  <c r="DP127" i="3"/>
  <c r="DP46" i="3"/>
  <c r="DP64" i="3"/>
  <c r="DP99" i="3"/>
  <c r="BF126" i="18"/>
  <c r="BK126" i="18" s="1"/>
  <c r="DP109" i="18"/>
  <c r="AD109" i="18"/>
  <c r="AI109" i="18" s="1"/>
  <c r="DP163" i="18"/>
  <c r="AD163" i="18"/>
  <c r="AS163" i="18" s="1"/>
  <c r="CU161" i="18"/>
  <c r="DP161" i="18"/>
  <c r="DP104" i="18"/>
  <c r="AD104" i="18"/>
  <c r="AI104" i="18" s="1"/>
  <c r="CU165" i="3"/>
  <c r="DJ165" i="3" s="1"/>
  <c r="DP58" i="3"/>
  <c r="CU105" i="3"/>
  <c r="CZ105" i="3" s="1"/>
  <c r="DE105" i="3" s="1"/>
  <c r="DP99" i="18"/>
  <c r="EA118" i="18"/>
  <c r="EA16" i="18"/>
  <c r="EF49" i="18"/>
  <c r="EF19" i="18"/>
  <c r="EF82" i="18"/>
  <c r="EF25" i="18"/>
  <c r="CU26" i="18"/>
  <c r="DJ26" i="18" s="1"/>
  <c r="DP139" i="18"/>
  <c r="CM37" i="18"/>
  <c r="AD56" i="18"/>
  <c r="AI56" i="18" s="1"/>
  <c r="DV107" i="18"/>
  <c r="BP79" i="18"/>
  <c r="BF79" i="18"/>
  <c r="BK79" i="18" s="1"/>
  <c r="EA47" i="18"/>
  <c r="EA72" i="18"/>
  <c r="EA75" i="18"/>
  <c r="EA37" i="18"/>
  <c r="EA98" i="18"/>
  <c r="EA61" i="18"/>
  <c r="DP96" i="18"/>
  <c r="DV112" i="18"/>
  <c r="EA159" i="18"/>
  <c r="EA21" i="18"/>
  <c r="EA107" i="18"/>
  <c r="EF76" i="18"/>
  <c r="F190" i="13"/>
  <c r="CU58" i="3"/>
  <c r="DJ58" i="3" s="1"/>
  <c r="CU92" i="3"/>
  <c r="CZ92" i="3" s="1"/>
  <c r="DE92" i="3" s="1"/>
  <c r="CU9" i="3"/>
  <c r="CZ9" i="3" s="1"/>
  <c r="DE9" i="3" s="1"/>
  <c r="CU133" i="3"/>
  <c r="DJ133" i="3" s="1"/>
  <c r="DP122" i="3"/>
  <c r="DP118" i="3"/>
  <c r="DP165" i="3"/>
  <c r="DP142" i="3"/>
  <c r="AD139" i="18"/>
  <c r="AI139" i="18" s="1"/>
  <c r="DV93" i="18"/>
  <c r="DV160" i="18"/>
  <c r="DV132" i="18"/>
  <c r="DV21" i="18"/>
  <c r="DV140" i="18"/>
  <c r="DV124" i="18"/>
  <c r="DV136" i="18"/>
  <c r="BF146" i="18"/>
  <c r="BK146" i="18" s="1"/>
  <c r="CC37" i="18"/>
  <c r="CH37" i="18" s="1"/>
  <c r="EA146" i="18"/>
  <c r="EA117" i="18"/>
  <c r="EA139" i="18"/>
  <c r="EA88" i="18"/>
  <c r="EA96" i="18"/>
  <c r="EF116" i="18"/>
  <c r="EF88" i="18"/>
  <c r="EF146" i="18"/>
  <c r="BX117" i="18"/>
  <c r="CC117" i="18" s="1"/>
  <c r="CH117" i="18" s="1"/>
  <c r="DP60" i="18"/>
  <c r="DP13" i="18"/>
  <c r="DP9" i="18"/>
  <c r="I190" i="13"/>
  <c r="CU11" i="3"/>
  <c r="CZ11" i="3" s="1"/>
  <c r="DE11" i="3" s="1"/>
  <c r="CU36" i="3"/>
  <c r="CZ36" i="3" s="1"/>
  <c r="DE36" i="3" s="1"/>
  <c r="CU65" i="3"/>
  <c r="CZ65" i="3" s="1"/>
  <c r="DE65" i="3" s="1"/>
  <c r="CU62" i="3"/>
  <c r="CZ62" i="3" s="1"/>
  <c r="DE62" i="3" s="1"/>
  <c r="CU96" i="3"/>
  <c r="CZ96" i="3" s="1"/>
  <c r="DE96" i="3" s="1"/>
  <c r="CU51" i="3"/>
  <c r="CZ51" i="3" s="1"/>
  <c r="DE51" i="3" s="1"/>
  <c r="CU50" i="3"/>
  <c r="DJ50" i="3" s="1"/>
  <c r="CU19" i="3"/>
  <c r="DJ19" i="3" s="1"/>
  <c r="CU113" i="3"/>
  <c r="DJ113" i="3" s="1"/>
  <c r="CU137" i="3"/>
  <c r="DJ137" i="3" s="1"/>
  <c r="DP106" i="3"/>
  <c r="DP121" i="3"/>
  <c r="DP140" i="3"/>
  <c r="AD111" i="18"/>
  <c r="DP165" i="18"/>
  <c r="DP146" i="18"/>
  <c r="BP46" i="18"/>
  <c r="EA91" i="18"/>
  <c r="EA44" i="18"/>
  <c r="EA26" i="18"/>
  <c r="EA132" i="18"/>
  <c r="EA162" i="18"/>
  <c r="EA38" i="18"/>
  <c r="EA23" i="18"/>
  <c r="EA50" i="18"/>
  <c r="EA81" i="18"/>
  <c r="EF126" i="18"/>
  <c r="EF31" i="18"/>
  <c r="DP106" i="18"/>
  <c r="DP45" i="18"/>
  <c r="DP24" i="18"/>
  <c r="BP21" i="18"/>
  <c r="DV43" i="18"/>
  <c r="DV55" i="18"/>
  <c r="CU37" i="3"/>
  <c r="CZ37" i="3" s="1"/>
  <c r="DE37" i="3" s="1"/>
  <c r="CU34" i="3"/>
  <c r="CZ34" i="3" s="1"/>
  <c r="DE34" i="3" s="1"/>
  <c r="CU12" i="3"/>
  <c r="CZ12" i="3" s="1"/>
  <c r="DE12" i="3" s="1"/>
  <c r="DP105" i="3"/>
  <c r="BK16" i="18"/>
  <c r="DP147" i="18"/>
  <c r="DP41" i="18"/>
  <c r="DV75" i="18"/>
  <c r="EA142" i="18"/>
  <c r="EA76" i="18"/>
  <c r="EF50" i="18"/>
  <c r="EF128" i="18"/>
  <c r="EF74" i="18"/>
  <c r="EF165" i="18"/>
  <c r="EF142" i="18"/>
  <c r="EF140" i="18"/>
  <c r="DP97" i="18"/>
  <c r="DP71" i="18"/>
  <c r="CU56" i="3"/>
  <c r="DJ56" i="3" s="1"/>
  <c r="CU24" i="3"/>
  <c r="CZ24" i="3" s="1"/>
  <c r="DE24" i="3" s="1"/>
  <c r="CU104" i="3"/>
  <c r="CZ104" i="3" s="1"/>
  <c r="DE104" i="3" s="1"/>
  <c r="CU73" i="3"/>
  <c r="DJ73" i="3" s="1"/>
  <c r="CU97" i="3"/>
  <c r="DJ97" i="3" s="1"/>
  <c r="CU121" i="3"/>
  <c r="DJ121" i="3" s="1"/>
  <c r="AD9" i="18"/>
  <c r="DP50" i="18"/>
  <c r="EA62" i="18"/>
  <c r="EA11" i="18"/>
  <c r="EA12" i="18"/>
  <c r="EA147" i="18"/>
  <c r="EA131" i="18"/>
  <c r="EA31" i="18"/>
  <c r="EF95" i="18"/>
  <c r="EF63" i="18"/>
  <c r="EF163" i="18"/>
  <c r="EF136" i="18"/>
  <c r="EF94" i="18"/>
  <c r="EF14" i="18"/>
  <c r="EF121" i="18"/>
  <c r="EF41" i="18"/>
  <c r="EF33" i="18"/>
  <c r="EF111" i="18"/>
  <c r="EF69" i="18"/>
  <c r="CU15" i="18"/>
  <c r="DJ15" i="18" s="1"/>
  <c r="DP8" i="18"/>
  <c r="DP158" i="18"/>
  <c r="DP32" i="18"/>
  <c r="DP37" i="18"/>
  <c r="BF69" i="18"/>
  <c r="BK69" i="18" s="1"/>
  <c r="DV133" i="18"/>
  <c r="DV115" i="18"/>
  <c r="DV134" i="18"/>
  <c r="DV52" i="18"/>
  <c r="DV82" i="18"/>
  <c r="DV9" i="18"/>
  <c r="BF34" i="18"/>
  <c r="BK34" i="18" s="1"/>
  <c r="EA15" i="18"/>
  <c r="EA145" i="18"/>
  <c r="EA126" i="18"/>
  <c r="EA127" i="18"/>
  <c r="EA39" i="18"/>
  <c r="EA114" i="18"/>
  <c r="EA95" i="18"/>
  <c r="EA48" i="18"/>
  <c r="EA19" i="18"/>
  <c r="EA78" i="18"/>
  <c r="EA45" i="18"/>
  <c r="EF103" i="18"/>
  <c r="EF32" i="18"/>
  <c r="EF67" i="18"/>
  <c r="EF148" i="18"/>
  <c r="EF137" i="18"/>
  <c r="EF30" i="18"/>
  <c r="EF166" i="18"/>
  <c r="EF11" i="18"/>
  <c r="EF20" i="18"/>
  <c r="EF115" i="18"/>
  <c r="EF29" i="18"/>
  <c r="DP145" i="18"/>
  <c r="CC62" i="18"/>
  <c r="CH62" i="18" s="1"/>
  <c r="CM112" i="18"/>
  <c r="DP80" i="18"/>
  <c r="DP48" i="18"/>
  <c r="CC85" i="18"/>
  <c r="CH85" i="18" s="1"/>
  <c r="BF15" i="18"/>
  <c r="BK15" i="18" s="1"/>
  <c r="DP137" i="18"/>
  <c r="BP18" i="18"/>
  <c r="CM159" i="18"/>
  <c r="DV39" i="18"/>
  <c r="DV100" i="18"/>
  <c r="DV117" i="18"/>
  <c r="DV20" i="18"/>
  <c r="DV139" i="18"/>
  <c r="DV36" i="18"/>
  <c r="F332" i="24"/>
  <c r="EA102" i="18"/>
  <c r="EA99" i="18"/>
  <c r="EA120" i="18"/>
  <c r="EA57" i="18"/>
  <c r="EA106" i="18"/>
  <c r="EA35" i="18"/>
  <c r="EA111" i="18"/>
  <c r="EA84" i="18"/>
  <c r="EA64" i="18"/>
  <c r="EA55" i="18"/>
  <c r="EF141" i="18"/>
  <c r="EF40" i="18"/>
  <c r="EF110" i="18"/>
  <c r="EF23" i="18"/>
  <c r="EF120" i="18"/>
  <c r="EF132" i="18"/>
  <c r="EF46" i="18"/>
  <c r="EF119" i="18"/>
  <c r="EF53" i="18"/>
  <c r="EF81" i="18"/>
  <c r="DP101" i="18"/>
  <c r="DP21" i="18"/>
  <c r="BF40" i="18"/>
  <c r="BK40" i="18" s="1"/>
  <c r="DP119" i="18"/>
  <c r="DP98" i="18"/>
  <c r="DP164" i="18"/>
  <c r="DP67" i="18"/>
  <c r="EF105" i="18"/>
  <c r="EF26" i="18"/>
  <c r="EF62" i="18"/>
  <c r="EF13" i="18"/>
  <c r="EF34" i="18"/>
  <c r="EF98" i="18"/>
  <c r="EF114" i="18"/>
  <c r="EF107" i="18"/>
  <c r="EF8" i="18"/>
  <c r="EF28" i="18"/>
  <c r="EF27" i="18"/>
  <c r="EF97" i="18"/>
  <c r="EF131" i="18"/>
  <c r="DP128" i="18"/>
  <c r="DP69" i="18"/>
  <c r="DP130" i="18"/>
  <c r="DP123" i="18"/>
  <c r="AD96" i="18"/>
  <c r="AD165" i="18"/>
  <c r="AI165" i="18" s="1"/>
  <c r="DP23" i="18"/>
  <c r="DP82" i="18"/>
  <c r="DP144" i="18"/>
  <c r="DP102" i="18"/>
  <c r="DP36" i="18"/>
  <c r="DP73" i="18"/>
  <c r="BF143" i="18"/>
  <c r="BK143" i="18" s="1"/>
  <c r="AD25" i="18"/>
  <c r="AI25" i="18" s="1"/>
  <c r="CU102" i="18"/>
  <c r="CZ102" i="18" s="1"/>
  <c r="DE102" i="18" s="1"/>
  <c r="DJ55" i="18"/>
  <c r="CZ55" i="18"/>
  <c r="DE55" i="18" s="1"/>
  <c r="CU53" i="3"/>
  <c r="DJ53" i="3" s="1"/>
  <c r="CU13" i="3"/>
  <c r="CZ13" i="3" s="1"/>
  <c r="DE13" i="3" s="1"/>
  <c r="CU26" i="3"/>
  <c r="CZ26" i="3" s="1"/>
  <c r="DE26" i="3" s="1"/>
  <c r="CU120" i="3"/>
  <c r="DJ120" i="3" s="1"/>
  <c r="CU161" i="3"/>
  <c r="DJ161" i="3" s="1"/>
  <c r="CU81" i="3"/>
  <c r="CZ81" i="3" s="1"/>
  <c r="DE81" i="3" s="1"/>
  <c r="AD59" i="18"/>
  <c r="AD21" i="18"/>
  <c r="AS21" i="18" s="1"/>
  <c r="AD137" i="18"/>
  <c r="AI137" i="18" s="1"/>
  <c r="CM166" i="18"/>
  <c r="DP81" i="18"/>
  <c r="DP18" i="18"/>
  <c r="DP52" i="18"/>
  <c r="DP47" i="18"/>
  <c r="DP107" i="18"/>
  <c r="DP134" i="18"/>
  <c r="DP138" i="18"/>
  <c r="BF31" i="18"/>
  <c r="BK31" i="18" s="1"/>
  <c r="DV87" i="18"/>
  <c r="DV8" i="18"/>
  <c r="DV138" i="18"/>
  <c r="DV162" i="18"/>
  <c r="DV31" i="18"/>
  <c r="BF136" i="18"/>
  <c r="BK136" i="18" s="1"/>
  <c r="DP159" i="18"/>
  <c r="DP141" i="18"/>
  <c r="CU144" i="18"/>
  <c r="CU48" i="3"/>
  <c r="CZ48" i="3" s="1"/>
  <c r="DE48" i="3" s="1"/>
  <c r="CU25" i="3"/>
  <c r="DJ25" i="3" s="1"/>
  <c r="CU38" i="3"/>
  <c r="CZ38" i="3" s="1"/>
  <c r="DE38" i="3" s="1"/>
  <c r="CU124" i="3"/>
  <c r="CZ124" i="3" s="1"/>
  <c r="DE124" i="3" s="1"/>
  <c r="CU67" i="3"/>
  <c r="CZ67" i="3" s="1"/>
  <c r="DE67" i="3" s="1"/>
  <c r="CU117" i="3"/>
  <c r="DJ117" i="3" s="1"/>
  <c r="DP163" i="3"/>
  <c r="DP90" i="3"/>
  <c r="DP141" i="3"/>
  <c r="DP54" i="3"/>
  <c r="AD106" i="18"/>
  <c r="AS106" i="18" s="1"/>
  <c r="AD73" i="18"/>
  <c r="AI73" i="18" s="1"/>
  <c r="AD24" i="18"/>
  <c r="AD101" i="18"/>
  <c r="AS101" i="18" s="1"/>
  <c r="DP118" i="18"/>
  <c r="DP124" i="18"/>
  <c r="DP40" i="18"/>
  <c r="DP46" i="18"/>
  <c r="DP136" i="18"/>
  <c r="DP105" i="18"/>
  <c r="DP92" i="18"/>
  <c r="DV24" i="18"/>
  <c r="BF84" i="18"/>
  <c r="BK84" i="18" s="1"/>
  <c r="DP42" i="18"/>
  <c r="DP20" i="18"/>
  <c r="BX164" i="18"/>
  <c r="CC164" i="18" s="1"/>
  <c r="CH164" i="18" s="1"/>
  <c r="DP27" i="18"/>
  <c r="DP11" i="18"/>
  <c r="DP39" i="18"/>
  <c r="DP53" i="18"/>
  <c r="DP76" i="18"/>
  <c r="DP61" i="18"/>
  <c r="CU33" i="3"/>
  <c r="CZ33" i="3" s="1"/>
  <c r="DE33" i="3" s="1"/>
  <c r="CU54" i="3"/>
  <c r="CZ54" i="3" s="1"/>
  <c r="DE54" i="3" s="1"/>
  <c r="CU52" i="3"/>
  <c r="CZ52" i="3" s="1"/>
  <c r="DE52" i="3" s="1"/>
  <c r="CU89" i="3"/>
  <c r="CZ89" i="3" s="1"/>
  <c r="DE89" i="3" s="1"/>
  <c r="CU162" i="3"/>
  <c r="CZ162" i="3" s="1"/>
  <c r="DE162" i="3" s="1"/>
  <c r="DP125" i="3"/>
  <c r="DP162" i="3"/>
  <c r="DP89" i="3"/>
  <c r="AD69" i="18"/>
  <c r="AD147" i="18"/>
  <c r="DP148" i="18"/>
  <c r="DP72" i="18"/>
  <c r="DP127" i="18"/>
  <c r="DP64" i="18"/>
  <c r="DP75" i="18"/>
  <c r="DV137" i="18"/>
  <c r="DV125" i="18"/>
  <c r="DV30" i="18"/>
  <c r="DP95" i="18"/>
  <c r="CM108" i="18"/>
  <c r="D325" i="27"/>
  <c r="D244" i="27"/>
  <c r="DP70" i="18"/>
  <c r="CC108" i="18"/>
  <c r="CH108" i="18" s="1"/>
  <c r="CC159" i="18"/>
  <c r="CH159" i="18" s="1"/>
  <c r="BP159" i="18"/>
  <c r="BP31" i="18"/>
  <c r="CM49" i="18"/>
  <c r="DJ145" i="18"/>
  <c r="CZ62" i="18"/>
  <c r="DE62" i="18" s="1"/>
  <c r="BF21" i="18"/>
  <c r="BK21" i="18" s="1"/>
  <c r="U189" i="29"/>
  <c r="U199" i="29" s="1"/>
  <c r="U187" i="29"/>
  <c r="U197" i="29" s="1"/>
  <c r="DV62" i="18"/>
  <c r="DV51" i="18"/>
  <c r="DV57" i="18"/>
  <c r="DV165" i="18"/>
  <c r="DV129" i="18"/>
  <c r="BF104" i="18"/>
  <c r="BK104" i="18" s="1"/>
  <c r="BF113" i="18"/>
  <c r="BK113" i="18" s="1"/>
  <c r="DV28" i="18"/>
  <c r="DV35" i="18"/>
  <c r="DV158" i="18"/>
  <c r="DV34" i="18"/>
  <c r="DV19" i="18"/>
  <c r="DV81" i="18"/>
  <c r="DV113" i="18"/>
  <c r="DV131" i="18"/>
  <c r="DV49" i="18"/>
  <c r="DV89" i="18"/>
  <c r="DV64" i="18"/>
  <c r="DV94" i="18"/>
  <c r="DV92" i="18"/>
  <c r="DV26" i="18"/>
  <c r="BP34" i="18"/>
  <c r="DV166" i="18"/>
  <c r="BP40" i="18"/>
  <c r="BF46" i="18"/>
  <c r="BK46" i="18" s="1"/>
  <c r="BP107" i="18"/>
  <c r="D556" i="27"/>
  <c r="EF118" i="18"/>
  <c r="EF64" i="18"/>
  <c r="EF79" i="18"/>
  <c r="EF57" i="18"/>
  <c r="EF160" i="18"/>
  <c r="EF43" i="18"/>
  <c r="EF133" i="18"/>
  <c r="EF18" i="18"/>
  <c r="EF75" i="18"/>
  <c r="EF89" i="18"/>
  <c r="EF147" i="18"/>
  <c r="EF87" i="18"/>
  <c r="EF164" i="18"/>
  <c r="EF68" i="18"/>
  <c r="EF85" i="18"/>
  <c r="EF161" i="18"/>
  <c r="EF58" i="18"/>
  <c r="EF24" i="18"/>
  <c r="CL167" i="18"/>
  <c r="EF109" i="18"/>
  <c r="EF37" i="18"/>
  <c r="EF102" i="18"/>
  <c r="BO167" i="18"/>
  <c r="EF96" i="18"/>
  <c r="EF77" i="18"/>
  <c r="EF123" i="18"/>
  <c r="D517" i="27"/>
  <c r="F517" i="24"/>
  <c r="F478" i="24"/>
  <c r="D595" i="24"/>
  <c r="F595" i="24" s="1"/>
  <c r="D478" i="27"/>
  <c r="D595" i="25"/>
  <c r="F595" i="25" s="1"/>
  <c r="F478" i="25"/>
  <c r="F488" i="25" s="1"/>
  <c r="BP71" i="18"/>
  <c r="EA138" i="18"/>
  <c r="EA86" i="18"/>
  <c r="EA33" i="18"/>
  <c r="EA92" i="18"/>
  <c r="EA27" i="18"/>
  <c r="EA71" i="18"/>
  <c r="EA109" i="18"/>
  <c r="EA70" i="18"/>
  <c r="F410" i="25"/>
  <c r="EA42" i="18"/>
  <c r="EA104" i="18"/>
  <c r="DZ167" i="18"/>
  <c r="D400" i="5"/>
  <c r="D400" i="27" s="1"/>
  <c r="BK135" i="18"/>
  <c r="BP9" i="18"/>
  <c r="EA97" i="18"/>
  <c r="EA87" i="18"/>
  <c r="EA53" i="18"/>
  <c r="D403" i="5"/>
  <c r="D403" i="27" s="1"/>
  <c r="EA128" i="18"/>
  <c r="EA22" i="18"/>
  <c r="EA135" i="18"/>
  <c r="EA14" i="18"/>
  <c r="EA93" i="18"/>
  <c r="EA69" i="18"/>
  <c r="EA165" i="18"/>
  <c r="EA140" i="18"/>
  <c r="BP138" i="18"/>
  <c r="D364" i="5"/>
  <c r="EA58" i="18"/>
  <c r="EA40" i="18"/>
  <c r="EA74" i="18"/>
  <c r="EA134" i="18"/>
  <c r="EA94" i="18"/>
  <c r="EA85" i="18"/>
  <c r="EA18" i="18"/>
  <c r="EA101" i="18"/>
  <c r="BP143" i="18"/>
  <c r="BP22" i="18"/>
  <c r="EA82" i="18"/>
  <c r="EA136" i="18"/>
  <c r="EA105" i="18"/>
  <c r="EA148" i="18"/>
  <c r="EA43" i="18"/>
  <c r="F371" i="25"/>
  <c r="EA80" i="18"/>
  <c r="EA68" i="18"/>
  <c r="EA60" i="18"/>
  <c r="EA163" i="18"/>
  <c r="EA89" i="18"/>
  <c r="EA17" i="18"/>
  <c r="F325" i="25"/>
  <c r="D442" i="25"/>
  <c r="F442" i="25" s="1"/>
  <c r="CM33" i="18"/>
  <c r="EA129" i="18"/>
  <c r="D322" i="27"/>
  <c r="D439" i="25"/>
  <c r="F439" i="25" s="1"/>
  <c r="F322" i="25"/>
  <c r="EA29" i="18"/>
  <c r="DV70" i="18"/>
  <c r="DV46" i="18"/>
  <c r="DV88" i="18"/>
  <c r="DV80" i="18"/>
  <c r="BF159" i="18"/>
  <c r="BK159" i="18" s="1"/>
  <c r="BP84" i="18"/>
  <c r="DV123" i="18"/>
  <c r="DV141" i="18"/>
  <c r="DV58" i="18"/>
  <c r="DV67" i="18"/>
  <c r="DV161" i="18"/>
  <c r="DV44" i="18"/>
  <c r="DV78" i="18"/>
  <c r="DV142" i="18"/>
  <c r="CM85" i="18"/>
  <c r="DV86" i="18"/>
  <c r="DV32" i="18"/>
  <c r="DV22" i="18"/>
  <c r="DV135" i="18"/>
  <c r="DV114" i="18"/>
  <c r="DV56" i="18"/>
  <c r="DV40" i="18"/>
  <c r="DV146" i="18"/>
  <c r="DV96" i="18"/>
  <c r="DV29" i="18"/>
  <c r="DV18" i="18"/>
  <c r="BP101" i="18"/>
  <c r="BP15" i="18"/>
  <c r="DV54" i="18"/>
  <c r="DV120" i="18"/>
  <c r="DV15" i="18"/>
  <c r="DV11" i="18"/>
  <c r="BF76" i="18"/>
  <c r="BK76" i="18" s="1"/>
  <c r="D205" i="27"/>
  <c r="F205" i="25"/>
  <c r="DV108" i="18"/>
  <c r="DV104" i="18"/>
  <c r="DV47" i="18"/>
  <c r="DV14" i="18"/>
  <c r="DV101" i="18"/>
  <c r="DV33" i="18"/>
  <c r="DV143" i="18"/>
  <c r="DV111" i="18"/>
  <c r="DV128" i="18"/>
  <c r="DV145" i="18"/>
  <c r="DV144" i="18"/>
  <c r="DV85" i="18"/>
  <c r="DV60" i="18"/>
  <c r="DV148" i="18"/>
  <c r="DV38" i="18"/>
  <c r="F166" i="24"/>
  <c r="D283" i="24"/>
  <c r="F283" i="24" s="1"/>
  <c r="DV42" i="18"/>
  <c r="CC145" i="18"/>
  <c r="CH145" i="18" s="1"/>
  <c r="BP54" i="18"/>
  <c r="BF65" i="18"/>
  <c r="BK65" i="18" s="1"/>
  <c r="DV159" i="18"/>
  <c r="DV122" i="18"/>
  <c r="DS167" i="18"/>
  <c r="D166" i="5"/>
  <c r="D166" i="27" s="1"/>
  <c r="DV61" i="18"/>
  <c r="F166" i="25"/>
  <c r="D283" i="25"/>
  <c r="F283" i="25" s="1"/>
  <c r="DV71" i="18"/>
  <c r="B477" i="25"/>
  <c r="B449" i="25"/>
  <c r="B451" i="25" s="1"/>
  <c r="B465" i="25" s="1"/>
  <c r="B594" i="25"/>
  <c r="C321" i="25"/>
  <c r="C293" i="25"/>
  <c r="C295" i="25" s="1"/>
  <c r="C309" i="25" s="1"/>
  <c r="C438" i="25"/>
  <c r="DV10" i="18"/>
  <c r="DV105" i="18"/>
  <c r="DV163" i="18"/>
  <c r="DV126" i="18"/>
  <c r="DV127" i="18"/>
  <c r="BP146" i="18"/>
  <c r="CC107" i="18"/>
  <c r="CH107" i="18" s="1"/>
  <c r="B332" i="25"/>
  <c r="B334" i="25" s="1"/>
  <c r="B348" i="25" s="1"/>
  <c r="B360" i="25"/>
  <c r="CM26" i="18"/>
  <c r="BF18" i="18"/>
  <c r="BK18" i="18" s="1"/>
  <c r="BF9" i="18"/>
  <c r="BK9" i="18" s="1"/>
  <c r="CM129" i="18"/>
  <c r="BP65" i="18"/>
  <c r="CZ69" i="18"/>
  <c r="DE69" i="18" s="1"/>
  <c r="AD141" i="18"/>
  <c r="CM109" i="18"/>
  <c r="AD119" i="18"/>
  <c r="CM107" i="18"/>
  <c r="AD107" i="18"/>
  <c r="DR107" i="18" s="1"/>
  <c r="DP55" i="18"/>
  <c r="BX76" i="18"/>
  <c r="CC76" i="18" s="1"/>
  <c r="CH76" i="18" s="1"/>
  <c r="BX80" i="18"/>
  <c r="CM80" i="18" s="1"/>
  <c r="DJ141" i="18"/>
  <c r="CZ91" i="18"/>
  <c r="DE91" i="18" s="1"/>
  <c r="AD146" i="18"/>
  <c r="AS146" i="18" s="1"/>
  <c r="AD138" i="18"/>
  <c r="AI138" i="18" s="1"/>
  <c r="AD90" i="18"/>
  <c r="AI90" i="18" s="1"/>
  <c r="DP125" i="18"/>
  <c r="DP77" i="18"/>
  <c r="DP68" i="18"/>
  <c r="DP100" i="18"/>
  <c r="DP113" i="18"/>
  <c r="CZ135" i="18"/>
  <c r="DE135" i="18" s="1"/>
  <c r="AD159" i="18"/>
  <c r="CM132" i="18"/>
  <c r="DJ140" i="18"/>
  <c r="BF138" i="18"/>
  <c r="BK138" i="18" s="1"/>
  <c r="DJ162" i="18"/>
  <c r="DJ41" i="18"/>
  <c r="BP113" i="18"/>
  <c r="BF54" i="18"/>
  <c r="BK54" i="18" s="1"/>
  <c r="BP11" i="18"/>
  <c r="DP85" i="18"/>
  <c r="DP87" i="18"/>
  <c r="DJ17" i="18"/>
  <c r="CZ17" i="18"/>
  <c r="DE17" i="18" s="1"/>
  <c r="DJ19" i="18"/>
  <c r="CZ19" i="18"/>
  <c r="DE19" i="18" s="1"/>
  <c r="DP121" i="18"/>
  <c r="BX121" i="18"/>
  <c r="CU29" i="18"/>
  <c r="DP29" i="18"/>
  <c r="DP54" i="18"/>
  <c r="CU54" i="18"/>
  <c r="CU35" i="3"/>
  <c r="CZ35" i="3" s="1"/>
  <c r="DE35" i="3" s="1"/>
  <c r="CU116" i="3"/>
  <c r="CZ116" i="3" s="1"/>
  <c r="DE116" i="3" s="1"/>
  <c r="CU132" i="3"/>
  <c r="DJ132" i="3" s="1"/>
  <c r="CU148" i="3"/>
  <c r="CZ148" i="3" s="1"/>
  <c r="DE148" i="3" s="1"/>
  <c r="CU77" i="3"/>
  <c r="CZ77" i="3" s="1"/>
  <c r="DE77" i="3" s="1"/>
  <c r="CU93" i="3"/>
  <c r="DJ93" i="3" s="1"/>
  <c r="DP77" i="3"/>
  <c r="DP128" i="3"/>
  <c r="AD48" i="18"/>
  <c r="AI48" i="18" s="1"/>
  <c r="AD67" i="18"/>
  <c r="AI67" i="18" s="1"/>
  <c r="AD115" i="18"/>
  <c r="CM62" i="18"/>
  <c r="CC33" i="18"/>
  <c r="CH33" i="18" s="1"/>
  <c r="AD61" i="18"/>
  <c r="AD70" i="18"/>
  <c r="DP43" i="18"/>
  <c r="DP79" i="18"/>
  <c r="DP34" i="18"/>
  <c r="DP57" i="18"/>
  <c r="DP28" i="18"/>
  <c r="DP108" i="18"/>
  <c r="DP103" i="18"/>
  <c r="DP88" i="18"/>
  <c r="CZ101" i="18"/>
  <c r="DE101" i="18" s="1"/>
  <c r="CZ121" i="18"/>
  <c r="DE121" i="18" s="1"/>
  <c r="CZ109" i="18"/>
  <c r="DE109" i="18" s="1"/>
  <c r="BX27" i="18"/>
  <c r="BV167" i="18"/>
  <c r="BV169" i="18" s="1"/>
  <c r="CU89" i="18"/>
  <c r="DP89" i="18"/>
  <c r="CZ125" i="18"/>
  <c r="DE125" i="18" s="1"/>
  <c r="DJ125" i="18"/>
  <c r="DP160" i="18"/>
  <c r="CU160" i="18"/>
  <c r="CU87" i="18"/>
  <c r="CU57" i="3"/>
  <c r="CZ57" i="3" s="1"/>
  <c r="DE57" i="3" s="1"/>
  <c r="CU17" i="3"/>
  <c r="CZ17" i="3" s="1"/>
  <c r="DE17" i="3" s="1"/>
  <c r="CU145" i="3"/>
  <c r="DJ145" i="3" s="1"/>
  <c r="DP74" i="3"/>
  <c r="DP102" i="3"/>
  <c r="DP130" i="3"/>
  <c r="AD53" i="18"/>
  <c r="AI53" i="18" s="1"/>
  <c r="CC112" i="18"/>
  <c r="CH112" i="18" s="1"/>
  <c r="AD20" i="18"/>
  <c r="AD12" i="18"/>
  <c r="AI12" i="18" s="1"/>
  <c r="AD97" i="18"/>
  <c r="AD11" i="18"/>
  <c r="AD42" i="18"/>
  <c r="AS42" i="18" s="1"/>
  <c r="DP132" i="18"/>
  <c r="DP93" i="18"/>
  <c r="DP31" i="18"/>
  <c r="DP17" i="18"/>
  <c r="DP19" i="18"/>
  <c r="DP142" i="18"/>
  <c r="DP129" i="18"/>
  <c r="DP162" i="18"/>
  <c r="DP91" i="18"/>
  <c r="DP14" i="18"/>
  <c r="DP30" i="18"/>
  <c r="DP33" i="18"/>
  <c r="BX98" i="18"/>
  <c r="DJ37" i="18"/>
  <c r="DP38" i="18"/>
  <c r="CU38" i="18"/>
  <c r="CU166" i="18"/>
  <c r="DP166" i="18"/>
  <c r="CU39" i="3"/>
  <c r="CZ39" i="3" s="1"/>
  <c r="DE39" i="3" s="1"/>
  <c r="CU108" i="3"/>
  <c r="CZ108" i="3" s="1"/>
  <c r="DE108" i="3" s="1"/>
  <c r="CU85" i="3"/>
  <c r="DJ85" i="3" s="1"/>
  <c r="CU158" i="3"/>
  <c r="CZ158" i="3" s="1"/>
  <c r="DE158" i="3" s="1"/>
  <c r="DP146" i="3"/>
  <c r="AD8" i="18"/>
  <c r="AI8" i="18" s="1"/>
  <c r="DP126" i="18"/>
  <c r="DP131" i="18"/>
  <c r="DP110" i="18"/>
  <c r="DP35" i="18"/>
  <c r="DP94" i="18"/>
  <c r="DP49" i="18"/>
  <c r="DP112" i="18"/>
  <c r="CS167" i="18"/>
  <c r="D49" i="26" s="1"/>
  <c r="F49" i="26" s="1"/>
  <c r="CS167" i="3"/>
  <c r="D52" i="26" s="1"/>
  <c r="F52" i="26" s="1"/>
  <c r="DP86" i="18"/>
  <c r="DP66" i="18"/>
  <c r="DP140" i="18"/>
  <c r="DP133" i="18"/>
  <c r="DP44" i="18"/>
  <c r="CM65" i="18"/>
  <c r="U146" i="29"/>
  <c r="U140" i="29"/>
  <c r="V136" i="29"/>
  <c r="V130" i="29"/>
  <c r="V159" i="29"/>
  <c r="I159" i="29"/>
  <c r="I136" i="29"/>
  <c r="I146" i="29" s="1"/>
  <c r="V138" i="29"/>
  <c r="V157" i="29"/>
  <c r="I157" i="29"/>
  <c r="I138" i="29"/>
  <c r="I148" i="29" s="1"/>
  <c r="V136" i="28"/>
  <c r="V136" i="13" s="1"/>
  <c r="V130" i="28"/>
  <c r="V139" i="28"/>
  <c r="V139" i="13" s="1"/>
  <c r="V138" i="28"/>
  <c r="V138" i="13" s="1"/>
  <c r="V147" i="28"/>
  <c r="V147" i="13" s="1"/>
  <c r="I136" i="28"/>
  <c r="I146" i="28" s="1"/>
  <c r="I139" i="28"/>
  <c r="I149" i="28" s="1"/>
  <c r="U140" i="28"/>
  <c r="U146" i="28"/>
  <c r="I138" i="28"/>
  <c r="I148" i="28" s="1"/>
  <c r="R200" i="13"/>
  <c r="R150" i="13"/>
  <c r="S200" i="13"/>
  <c r="S150" i="13"/>
  <c r="M200" i="13"/>
  <c r="M150" i="13"/>
  <c r="CQ167" i="18"/>
  <c r="D48" i="26"/>
  <c r="F9" i="26"/>
  <c r="AD140" i="18"/>
  <c r="AS140" i="18" s="1"/>
  <c r="CM145" i="18"/>
  <c r="DP65" i="18"/>
  <c r="DP122" i="18"/>
  <c r="DP62" i="18"/>
  <c r="DP135" i="18"/>
  <c r="DP116" i="18"/>
  <c r="AD128" i="18"/>
  <c r="AD120" i="18"/>
  <c r="AS120" i="18" s="1"/>
  <c r="AD130" i="18"/>
  <c r="AS130" i="18" s="1"/>
  <c r="AD83" i="18"/>
  <c r="AS83" i="18" s="1"/>
  <c r="AD32" i="18"/>
  <c r="AI32" i="18" s="1"/>
  <c r="BU169" i="18"/>
  <c r="D9" i="25"/>
  <c r="AX169" i="18"/>
  <c r="D9" i="24"/>
  <c r="DN7" i="18"/>
  <c r="EC167" i="18"/>
  <c r="DY167" i="18"/>
  <c r="BF71" i="18"/>
  <c r="BK71" i="18" s="1"/>
  <c r="BF22" i="18"/>
  <c r="BK22" i="18" s="1"/>
  <c r="DN100" i="3"/>
  <c r="DN7" i="3"/>
  <c r="DN37" i="3"/>
  <c r="DN43" i="3"/>
  <c r="DN55" i="18"/>
  <c r="DN132" i="18"/>
  <c r="DN76" i="18"/>
  <c r="DN91" i="18"/>
  <c r="DN11" i="3"/>
  <c r="DN91" i="3"/>
  <c r="DN26" i="3"/>
  <c r="DN78" i="3"/>
  <c r="DN14" i="3"/>
  <c r="DN49" i="18"/>
  <c r="DN84" i="18"/>
  <c r="DN89" i="18"/>
  <c r="DN45" i="18"/>
  <c r="DN105" i="18"/>
  <c r="C150" i="13"/>
  <c r="E100" i="13"/>
  <c r="I100" i="13" s="1"/>
  <c r="CU72" i="3"/>
  <c r="CU74" i="3"/>
  <c r="CU90" i="3"/>
  <c r="CU106" i="3"/>
  <c r="CU122" i="3"/>
  <c r="CU138" i="3"/>
  <c r="CU163" i="3"/>
  <c r="CU87" i="3"/>
  <c r="CU103" i="3"/>
  <c r="CU119" i="3"/>
  <c r="CU135" i="3"/>
  <c r="CU160" i="3"/>
  <c r="CU47" i="3"/>
  <c r="CU16" i="3"/>
  <c r="CU27" i="3"/>
  <c r="CU60" i="3"/>
  <c r="CU78" i="3"/>
  <c r="CU94" i="3"/>
  <c r="CU110" i="3"/>
  <c r="CU126" i="3"/>
  <c r="CU142" i="3"/>
  <c r="CU10" i="3"/>
  <c r="CU75" i="3"/>
  <c r="CU91" i="3"/>
  <c r="CU107" i="3"/>
  <c r="CU123" i="3"/>
  <c r="CU139" i="3"/>
  <c r="CU164" i="3"/>
  <c r="CU41" i="3"/>
  <c r="CU40" i="3"/>
  <c r="CU59" i="3"/>
  <c r="BF102" i="18"/>
  <c r="BK102" i="18" s="1"/>
  <c r="BP99" i="18"/>
  <c r="B200" i="13"/>
  <c r="B150" i="13"/>
  <c r="CU64" i="3"/>
  <c r="CU21" i="3"/>
  <c r="CU82" i="3"/>
  <c r="CU98" i="3"/>
  <c r="CU114" i="3"/>
  <c r="CU130" i="3"/>
  <c r="CU146" i="3"/>
  <c r="CU79" i="3"/>
  <c r="CU95" i="3"/>
  <c r="CU111" i="3"/>
  <c r="CU127" i="3"/>
  <c r="CU143" i="3"/>
  <c r="CU49" i="3"/>
  <c r="CU55" i="3"/>
  <c r="DO63" i="3"/>
  <c r="CU63" i="3"/>
  <c r="CU68" i="3"/>
  <c r="CU86" i="3"/>
  <c r="CU102" i="3"/>
  <c r="CU118" i="3"/>
  <c r="CU134" i="3"/>
  <c r="CU159" i="3"/>
  <c r="CU83" i="3"/>
  <c r="CU99" i="3"/>
  <c r="CU115" i="3"/>
  <c r="CU131" i="3"/>
  <c r="CU147" i="3"/>
  <c r="CU8" i="3"/>
  <c r="CU31" i="3"/>
  <c r="CU43" i="3"/>
  <c r="EE167" i="18"/>
  <c r="BP69" i="18"/>
  <c r="ED167" i="18"/>
  <c r="EF7" i="18"/>
  <c r="AR167" i="18"/>
  <c r="EA36" i="18"/>
  <c r="EA112" i="18"/>
  <c r="EA34" i="18"/>
  <c r="EA124" i="18"/>
  <c r="EA20" i="18"/>
  <c r="CG167" i="18"/>
  <c r="EA123" i="18"/>
  <c r="EA32" i="18"/>
  <c r="EA122" i="18"/>
  <c r="EA133" i="18"/>
  <c r="EA65" i="18"/>
  <c r="BJ167" i="18"/>
  <c r="EA7" i="18"/>
  <c r="AM167" i="18"/>
  <c r="DX167" i="18"/>
  <c r="DV16" i="18"/>
  <c r="DV83" i="18"/>
  <c r="DV48" i="18"/>
  <c r="DU167" i="18"/>
  <c r="BP136" i="18"/>
  <c r="CM59" i="18"/>
  <c r="BP102" i="18"/>
  <c r="DV23" i="18"/>
  <c r="DV17" i="18"/>
  <c r="DV103" i="18"/>
  <c r="CB167" i="18"/>
  <c r="DV130" i="18"/>
  <c r="DV102" i="18"/>
  <c r="DV116" i="18"/>
  <c r="DV99" i="18"/>
  <c r="DV79" i="18"/>
  <c r="DV147" i="18"/>
  <c r="DV41" i="18"/>
  <c r="DV37" i="18"/>
  <c r="DV76" i="18"/>
  <c r="DT167" i="18"/>
  <c r="DV66" i="18"/>
  <c r="DV84" i="18"/>
  <c r="DV59" i="18"/>
  <c r="DV109" i="18"/>
  <c r="DV63" i="18"/>
  <c r="BE167" i="18"/>
  <c r="AH167" i="18"/>
  <c r="DV7" i="18"/>
  <c r="BP135" i="18"/>
  <c r="AB167" i="18"/>
  <c r="D49" i="5" s="1"/>
  <c r="DO37" i="3"/>
  <c r="DO44" i="3"/>
  <c r="DO12" i="3"/>
  <c r="DO22" i="3"/>
  <c r="DO35" i="3"/>
  <c r="DO69" i="3"/>
  <c r="DO14" i="3"/>
  <c r="DO28" i="3"/>
  <c r="DO66" i="3"/>
  <c r="DO84" i="3"/>
  <c r="DO100" i="3"/>
  <c r="DO116" i="3"/>
  <c r="DO132" i="3"/>
  <c r="DO148" i="3"/>
  <c r="DO32" i="3"/>
  <c r="DO9" i="3"/>
  <c r="DO77" i="3"/>
  <c r="DO93" i="3"/>
  <c r="DO109" i="3"/>
  <c r="DO125" i="3"/>
  <c r="DO141" i="3"/>
  <c r="DO166" i="3"/>
  <c r="AS43" i="18"/>
  <c r="AI110" i="18"/>
  <c r="AS110" i="18"/>
  <c r="AA169" i="18"/>
  <c r="DO167" i="18"/>
  <c r="AI76" i="18"/>
  <c r="AS76" i="18"/>
  <c r="DO53" i="3"/>
  <c r="DO11" i="3"/>
  <c r="DO29" i="3"/>
  <c r="DO36" i="3"/>
  <c r="DO57" i="3"/>
  <c r="DO17" i="3"/>
  <c r="DO13" i="3"/>
  <c r="DO26" i="3"/>
  <c r="DO42" i="3"/>
  <c r="DO70" i="3"/>
  <c r="DO88" i="3"/>
  <c r="DO104" i="3"/>
  <c r="DO120" i="3"/>
  <c r="DO136" i="3"/>
  <c r="DO161" i="3"/>
  <c r="DO51" i="3"/>
  <c r="DO19" i="3"/>
  <c r="DO81" i="3"/>
  <c r="DO97" i="3"/>
  <c r="DO113" i="3"/>
  <c r="DO129" i="3"/>
  <c r="DO145" i="3"/>
  <c r="AS28" i="18"/>
  <c r="AI28" i="18"/>
  <c r="AI27" i="18"/>
  <c r="AI91" i="18"/>
  <c r="AS91" i="18"/>
  <c r="AS52" i="18"/>
  <c r="AI52" i="18"/>
  <c r="AI103" i="18"/>
  <c r="AS103" i="18"/>
  <c r="DO20" i="3"/>
  <c r="DO34" i="3"/>
  <c r="DO45" i="3"/>
  <c r="DO39" i="3"/>
  <c r="DO48" i="3"/>
  <c r="DO61" i="3"/>
  <c r="DO25" i="3"/>
  <c r="DO30" i="3"/>
  <c r="DO38" i="3"/>
  <c r="DO58" i="3"/>
  <c r="DO76" i="3"/>
  <c r="DO92" i="3"/>
  <c r="DO108" i="3"/>
  <c r="DO124" i="3"/>
  <c r="DO140" i="3"/>
  <c r="DO165" i="3"/>
  <c r="DO15" i="3"/>
  <c r="DO67" i="3"/>
  <c r="DO85" i="3"/>
  <c r="DO101" i="3"/>
  <c r="DO117" i="3"/>
  <c r="DO133" i="3"/>
  <c r="DO158" i="3"/>
  <c r="AI129" i="18"/>
  <c r="AI44" i="18"/>
  <c r="AS44" i="18"/>
  <c r="AI164" i="18"/>
  <c r="AS164" i="18"/>
  <c r="DO23" i="3"/>
  <c r="DO33" i="3"/>
  <c r="DO56" i="3"/>
  <c r="DO54" i="3"/>
  <c r="DO24" i="3"/>
  <c r="DO65" i="3"/>
  <c r="DO46" i="3"/>
  <c r="DO52" i="3"/>
  <c r="DO62" i="3"/>
  <c r="DO18" i="3"/>
  <c r="DO80" i="3"/>
  <c r="DO96" i="3"/>
  <c r="DO112" i="3"/>
  <c r="DO128" i="3"/>
  <c r="DO144" i="3"/>
  <c r="DO50" i="3"/>
  <c r="DO71" i="3"/>
  <c r="DO73" i="3"/>
  <c r="DO89" i="3"/>
  <c r="DO105" i="3"/>
  <c r="DO121" i="3"/>
  <c r="DO137" i="3"/>
  <c r="DO162" i="3"/>
  <c r="AI31" i="18"/>
  <c r="AS31" i="18"/>
  <c r="AI144" i="18"/>
  <c r="AS144" i="18"/>
  <c r="AS127" i="18"/>
  <c r="AI127" i="18"/>
  <c r="AI93" i="18"/>
  <c r="AS93" i="18"/>
  <c r="AI160" i="18"/>
  <c r="AS160" i="18"/>
  <c r="DN120" i="3"/>
  <c r="DN158" i="3"/>
  <c r="DN98" i="3"/>
  <c r="DN19" i="3"/>
  <c r="DN148" i="3"/>
  <c r="DN97" i="3"/>
  <c r="DN85" i="3"/>
  <c r="DN137" i="3"/>
  <c r="DN161" i="3"/>
  <c r="DN50" i="3"/>
  <c r="DN73" i="18"/>
  <c r="DN146" i="18"/>
  <c r="DN34" i="18"/>
  <c r="DN39" i="18"/>
  <c r="DN143" i="18"/>
  <c r="DN43" i="18"/>
  <c r="DN104" i="18"/>
  <c r="DN121" i="18"/>
  <c r="DN49" i="3"/>
  <c r="DN161" i="18"/>
  <c r="DN101" i="3"/>
  <c r="DN21" i="3"/>
  <c r="DN147" i="3"/>
  <c r="DN31" i="3"/>
  <c r="DN136" i="3"/>
  <c r="DN135" i="3"/>
  <c r="DN15" i="3"/>
  <c r="DN124" i="3"/>
  <c r="DN129" i="18"/>
  <c r="DN99" i="3"/>
  <c r="DN34" i="3"/>
  <c r="DN74" i="18"/>
  <c r="DN146" i="3"/>
  <c r="DN36" i="3"/>
  <c r="DN108" i="3"/>
  <c r="DN88" i="18"/>
  <c r="DN123" i="18"/>
  <c r="DN139" i="18"/>
  <c r="DN121" i="3"/>
  <c r="DN86" i="3"/>
  <c r="DN104" i="3"/>
  <c r="DN103" i="3"/>
  <c r="DN102" i="3"/>
  <c r="DN162" i="3"/>
  <c r="DN163" i="3"/>
  <c r="DN126" i="3"/>
  <c r="DN37" i="18"/>
  <c r="DN47" i="18"/>
  <c r="DN23" i="18"/>
  <c r="DN133" i="18"/>
  <c r="DN60" i="18"/>
  <c r="DN65" i="18"/>
  <c r="DN82" i="18"/>
  <c r="DN32" i="18"/>
  <c r="DN44" i="18"/>
  <c r="DN112" i="18"/>
  <c r="DN120" i="18"/>
  <c r="DN163" i="18"/>
  <c r="DN97" i="18"/>
  <c r="DN116" i="18"/>
  <c r="DN122" i="18"/>
  <c r="DN141" i="18"/>
  <c r="DN87" i="18"/>
  <c r="DN72" i="3"/>
  <c r="DN119" i="3"/>
  <c r="DN12" i="18"/>
  <c r="DN69" i="18"/>
  <c r="DN75" i="18"/>
  <c r="DN92" i="18"/>
  <c r="DN57" i="18"/>
  <c r="DN140" i="18"/>
  <c r="DN158" i="18"/>
  <c r="DN142" i="18"/>
  <c r="DN118" i="18"/>
  <c r="DN52" i="3"/>
  <c r="DN62" i="3"/>
  <c r="DN24" i="3"/>
  <c r="DN27" i="3"/>
  <c r="DN71" i="18"/>
  <c r="DN165" i="18"/>
  <c r="DN109" i="3"/>
  <c r="DN77" i="3"/>
  <c r="DN133" i="3"/>
  <c r="DN18" i="3"/>
  <c r="DN40" i="3"/>
  <c r="DN160" i="3"/>
  <c r="DN159" i="3"/>
  <c r="DN54" i="3"/>
  <c r="DN74" i="3"/>
  <c r="DN47" i="3"/>
  <c r="DN90" i="3"/>
  <c r="DN28" i="3"/>
  <c r="DN92" i="3"/>
  <c r="DN140" i="3"/>
  <c r="DN139" i="3"/>
  <c r="DN138" i="3"/>
  <c r="DN35" i="3"/>
  <c r="DN113" i="3"/>
  <c r="DN23" i="3"/>
  <c r="DN166" i="3"/>
  <c r="DN64" i="3"/>
  <c r="DN112" i="3"/>
  <c r="DN111" i="3"/>
  <c r="DN110" i="3"/>
  <c r="DN132" i="3"/>
  <c r="DN69" i="3"/>
  <c r="BT167" i="18"/>
  <c r="DN13" i="18"/>
  <c r="AW167" i="18"/>
  <c r="DN33" i="18"/>
  <c r="DN11" i="18"/>
  <c r="DN159" i="18"/>
  <c r="DN135" i="18"/>
  <c r="DN21" i="18"/>
  <c r="DN64" i="18"/>
  <c r="DN85" i="18"/>
  <c r="DN18" i="18"/>
  <c r="DN59" i="18"/>
  <c r="DN70" i="18"/>
  <c r="DN77" i="18"/>
  <c r="DN148" i="18"/>
  <c r="DN19" i="18"/>
  <c r="DN26" i="18"/>
  <c r="DN128" i="18"/>
  <c r="DN100" i="18"/>
  <c r="DN109" i="18"/>
  <c r="DN119" i="18"/>
  <c r="DN78" i="18"/>
  <c r="DN96" i="18"/>
  <c r="DN113" i="18"/>
  <c r="DN131" i="18"/>
  <c r="DN147" i="18"/>
  <c r="DN94" i="18"/>
  <c r="DN98" i="18"/>
  <c r="DN110" i="18"/>
  <c r="DN41" i="3"/>
  <c r="DN125" i="3"/>
  <c r="DN56" i="3"/>
  <c r="DN79" i="3"/>
  <c r="DN53" i="3"/>
  <c r="DN129" i="3"/>
  <c r="DN25" i="3"/>
  <c r="DN89" i="3"/>
  <c r="DN44" i="3"/>
  <c r="DN165" i="3"/>
  <c r="DN164" i="3"/>
  <c r="DN58" i="3"/>
  <c r="DN22" i="3"/>
  <c r="DN46" i="3"/>
  <c r="DN73" i="3"/>
  <c r="DN16" i="3"/>
  <c r="DN80" i="3"/>
  <c r="DN128" i="3"/>
  <c r="DN127" i="3"/>
  <c r="DN84" i="3"/>
  <c r="DN29" i="3"/>
  <c r="DN115" i="3"/>
  <c r="DN116" i="3"/>
  <c r="DN130" i="3"/>
  <c r="Z167" i="18"/>
  <c r="DN14" i="18"/>
  <c r="DN61" i="18"/>
  <c r="DN38" i="18"/>
  <c r="DN72" i="18"/>
  <c r="DN145" i="18"/>
  <c r="DN93" i="18"/>
  <c r="DN83" i="18"/>
  <c r="DN134" i="18"/>
  <c r="DN95" i="18"/>
  <c r="DN99" i="18"/>
  <c r="DN111" i="18"/>
  <c r="DN117" i="18"/>
  <c r="DN160" i="18"/>
  <c r="DN166" i="18"/>
  <c r="DN13" i="3"/>
  <c r="DN59" i="3"/>
  <c r="DN8" i="3"/>
  <c r="DN118" i="3"/>
  <c r="DN33" i="3"/>
  <c r="DN82" i="3"/>
  <c r="DN141" i="3"/>
  <c r="DN60" i="3"/>
  <c r="DN107" i="3"/>
  <c r="DN106" i="3"/>
  <c r="DN61" i="3"/>
  <c r="DN87" i="3"/>
  <c r="DN70" i="3"/>
  <c r="DN9" i="3"/>
  <c r="DN117" i="3"/>
  <c r="DN32" i="3"/>
  <c r="DN105" i="3"/>
  <c r="DN144" i="3"/>
  <c r="DN143" i="3"/>
  <c r="DN142" i="3"/>
  <c r="DN20" i="3"/>
  <c r="DN65" i="3"/>
  <c r="DN57" i="3"/>
  <c r="DN30" i="3"/>
  <c r="DN114" i="3"/>
  <c r="DN68" i="3"/>
  <c r="DN81" i="3"/>
  <c r="DN145" i="3"/>
  <c r="DN15" i="18"/>
  <c r="DN16" i="18"/>
  <c r="DN8" i="18"/>
  <c r="DN42" i="18"/>
  <c r="DN51" i="18"/>
  <c r="DN136" i="18"/>
  <c r="DN28" i="18"/>
  <c r="DN48" i="18"/>
  <c r="DN66" i="18"/>
  <c r="DN24" i="18"/>
  <c r="DN29" i="18"/>
  <c r="DN35" i="18"/>
  <c r="DN53" i="18"/>
  <c r="DN67" i="18"/>
  <c r="DN79" i="18"/>
  <c r="DN102" i="18"/>
  <c r="DN106" i="18"/>
  <c r="DN164" i="18"/>
  <c r="DN80" i="18"/>
  <c r="DN125" i="18"/>
  <c r="DN137" i="18"/>
  <c r="DN90" i="18"/>
  <c r="DN101" i="18"/>
  <c r="DN114" i="18"/>
  <c r="DN126" i="18"/>
  <c r="DN63" i="3"/>
  <c r="DN45" i="3"/>
  <c r="DN67" i="3"/>
  <c r="DN71" i="3"/>
  <c r="DN83" i="3"/>
  <c r="DN88" i="3"/>
  <c r="DN134" i="3"/>
  <c r="DN51" i="3"/>
  <c r="DN39" i="3"/>
  <c r="DN66" i="3"/>
  <c r="DN12" i="3"/>
  <c r="DN76" i="3"/>
  <c r="DN123" i="3"/>
  <c r="DN122" i="3"/>
  <c r="DN10" i="3"/>
  <c r="DN55" i="3"/>
  <c r="DN17" i="3"/>
  <c r="DN93" i="3"/>
  <c r="DN48" i="3"/>
  <c r="DN96" i="3"/>
  <c r="DN95" i="3"/>
  <c r="DN94" i="3"/>
  <c r="DN131" i="3"/>
  <c r="DN75" i="3"/>
  <c r="DN38" i="3"/>
  <c r="DN42" i="3"/>
  <c r="DN41" i="18"/>
  <c r="DN10" i="18"/>
  <c r="DN9" i="18"/>
  <c r="DN36" i="18"/>
  <c r="DN20" i="18"/>
  <c r="DN27" i="18"/>
  <c r="DN52" i="18"/>
  <c r="DN56" i="18"/>
  <c r="DN63" i="18"/>
  <c r="DN124" i="18"/>
  <c r="DN17" i="18"/>
  <c r="DN22" i="18"/>
  <c r="DN31" i="18"/>
  <c r="DN50" i="18"/>
  <c r="DN58" i="18"/>
  <c r="DN144" i="18"/>
  <c r="DN25" i="18"/>
  <c r="DN30" i="18"/>
  <c r="DN40" i="18"/>
  <c r="DN46" i="18"/>
  <c r="DN54" i="18"/>
  <c r="DN62" i="18"/>
  <c r="DN68" i="18"/>
  <c r="DN86" i="18"/>
  <c r="DN103" i="18"/>
  <c r="DN107" i="18"/>
  <c r="DN81" i="18"/>
  <c r="DN130" i="18"/>
  <c r="DN138" i="18"/>
  <c r="DN162" i="18"/>
  <c r="DN108" i="18"/>
  <c r="DN115" i="18"/>
  <c r="DN127" i="18"/>
  <c r="I36" i="13"/>
  <c r="C200" i="13"/>
  <c r="I48" i="13"/>
  <c r="I37" i="13"/>
  <c r="I30" i="13"/>
  <c r="I90" i="13"/>
  <c r="I140" i="13"/>
  <c r="L200" i="13"/>
  <c r="H38" i="13"/>
  <c r="H48" i="13" s="1"/>
  <c r="CC165" i="18" l="1"/>
  <c r="CH165" i="18" s="1"/>
  <c r="CC134" i="18"/>
  <c r="CH134" i="18" s="1"/>
  <c r="BP90" i="18"/>
  <c r="CZ117" i="18"/>
  <c r="DE117" i="18" s="1"/>
  <c r="CC136" i="18"/>
  <c r="CH136" i="18" s="1"/>
  <c r="AS13" i="18"/>
  <c r="BF133" i="18"/>
  <c r="BK133" i="18" s="1"/>
  <c r="U146" i="13"/>
  <c r="T169" i="30"/>
  <c r="Q169" i="30"/>
  <c r="N169" i="30"/>
  <c r="N168" i="30"/>
  <c r="Q168" i="30"/>
  <c r="T168" i="30"/>
  <c r="T146" i="30"/>
  <c r="T140" i="30"/>
  <c r="N146" i="30"/>
  <c r="N140" i="30"/>
  <c r="Q146" i="30"/>
  <c r="Q140" i="30"/>
  <c r="W130" i="30"/>
  <c r="X126" i="30"/>
  <c r="W136" i="30"/>
  <c r="Q177" i="30"/>
  <c r="K187" i="30"/>
  <c r="K197" i="30" s="1"/>
  <c r="T177" i="30"/>
  <c r="N177" i="30"/>
  <c r="AS100" i="18"/>
  <c r="BF85" i="18"/>
  <c r="BK85" i="18" s="1"/>
  <c r="AI82" i="18"/>
  <c r="CZ127" i="18"/>
  <c r="DE127" i="18" s="1"/>
  <c r="BP78" i="18"/>
  <c r="BF7" i="18"/>
  <c r="AS114" i="18"/>
  <c r="CM54" i="18"/>
  <c r="BF163" i="18"/>
  <c r="BK163" i="18" s="1"/>
  <c r="DJ9" i="18"/>
  <c r="CC24" i="18"/>
  <c r="CH24" i="18" s="1"/>
  <c r="BP147" i="18"/>
  <c r="BP109" i="18"/>
  <c r="AI16" i="18"/>
  <c r="AN16" i="18" s="1"/>
  <c r="AS10" i="18"/>
  <c r="DJ104" i="18"/>
  <c r="CC83" i="18"/>
  <c r="CH83" i="18" s="1"/>
  <c r="CZ100" i="3"/>
  <c r="DE100" i="3" s="1"/>
  <c r="CZ164" i="18"/>
  <c r="DE164" i="18" s="1"/>
  <c r="BF8" i="18"/>
  <c r="BK8" i="18" s="1"/>
  <c r="CM68" i="18"/>
  <c r="CC143" i="18"/>
  <c r="CH143" i="18" s="1"/>
  <c r="CM96" i="18"/>
  <c r="CM144" i="18"/>
  <c r="BP97" i="18"/>
  <c r="BF108" i="18"/>
  <c r="BK108" i="18" s="1"/>
  <c r="CM133" i="18"/>
  <c r="AI33" i="18"/>
  <c r="AI79" i="18"/>
  <c r="AN79" i="18" s="1"/>
  <c r="AI36" i="18"/>
  <c r="AN36" i="18" s="1"/>
  <c r="BP131" i="18"/>
  <c r="DJ141" i="3"/>
  <c r="CC48" i="18"/>
  <c r="CH48" i="18" s="1"/>
  <c r="BF93" i="18"/>
  <c r="BK93" i="18" s="1"/>
  <c r="DJ113" i="18"/>
  <c r="BF33" i="18"/>
  <c r="BK33" i="18" s="1"/>
  <c r="AI63" i="18"/>
  <c r="AN63" i="18" s="1"/>
  <c r="AI85" i="18"/>
  <c r="AN85" i="18" s="1"/>
  <c r="AS45" i="18"/>
  <c r="BP39" i="18"/>
  <c r="BF166" i="18"/>
  <c r="BK166" i="18" s="1"/>
  <c r="CC16" i="18"/>
  <c r="CH16" i="18" s="1"/>
  <c r="CC148" i="18"/>
  <c r="CH148" i="18" s="1"/>
  <c r="CC82" i="18"/>
  <c r="CH82" i="18" s="1"/>
  <c r="BP37" i="18"/>
  <c r="EG37" i="18" s="1"/>
  <c r="AS112" i="18"/>
  <c r="AS46" i="18"/>
  <c r="AI145" i="18"/>
  <c r="BP12" i="18"/>
  <c r="BF140" i="18"/>
  <c r="BK140" i="18" s="1"/>
  <c r="AS26" i="18"/>
  <c r="AS86" i="18"/>
  <c r="EG86" i="18" s="1"/>
  <c r="CM7" i="18"/>
  <c r="EG7" i="18" s="1"/>
  <c r="AS166" i="18"/>
  <c r="CZ71" i="18"/>
  <c r="DE71" i="18" s="1"/>
  <c r="CC86" i="18"/>
  <c r="CH86" i="18" s="1"/>
  <c r="CC138" i="18"/>
  <c r="CH138" i="18" s="1"/>
  <c r="CC118" i="18"/>
  <c r="CH118" i="18" s="1"/>
  <c r="CC35" i="18"/>
  <c r="CH35" i="18" s="1"/>
  <c r="CM140" i="18"/>
  <c r="EG140" i="18" s="1"/>
  <c r="CC78" i="18"/>
  <c r="CH78" i="18" s="1"/>
  <c r="CC146" i="18"/>
  <c r="CH146" i="18" s="1"/>
  <c r="CZ107" i="18"/>
  <c r="DE107" i="18" s="1"/>
  <c r="BF125" i="18"/>
  <c r="BK125" i="18" s="1"/>
  <c r="DR85" i="18"/>
  <c r="CM30" i="18"/>
  <c r="CZ73" i="18"/>
  <c r="DE73" i="18" s="1"/>
  <c r="CM131" i="18"/>
  <c r="CM126" i="18"/>
  <c r="CC89" i="18"/>
  <c r="CH89" i="18" s="1"/>
  <c r="BP80" i="18"/>
  <c r="CZ105" i="18"/>
  <c r="DE105" i="18" s="1"/>
  <c r="CM9" i="18"/>
  <c r="DR9" i="18"/>
  <c r="BF48" i="18"/>
  <c r="BK48" i="18" s="1"/>
  <c r="CC120" i="18"/>
  <c r="CH120" i="18" s="1"/>
  <c r="BP95" i="18"/>
  <c r="BP132" i="18"/>
  <c r="AS66" i="18"/>
  <c r="CZ114" i="18"/>
  <c r="DE114" i="18" s="1"/>
  <c r="CZ123" i="18"/>
  <c r="DE123" i="18" s="1"/>
  <c r="AS148" i="18"/>
  <c r="AI99" i="18"/>
  <c r="AN99" i="18" s="1"/>
  <c r="EB99" i="18" s="1"/>
  <c r="CM99" i="18"/>
  <c r="CC81" i="18"/>
  <c r="CH81" i="18" s="1"/>
  <c r="DJ8" i="18"/>
  <c r="BF36" i="18"/>
  <c r="BK36" i="18" s="1"/>
  <c r="BP16" i="18"/>
  <c r="EG16" i="18" s="1"/>
  <c r="DJ47" i="18"/>
  <c r="BP123" i="18"/>
  <c r="CM97" i="18"/>
  <c r="BP89" i="18"/>
  <c r="BP70" i="18"/>
  <c r="CZ148" i="18"/>
  <c r="DE148" i="18" s="1"/>
  <c r="CC100" i="18"/>
  <c r="CH100" i="18" s="1"/>
  <c r="AS121" i="18"/>
  <c r="BP141" i="18"/>
  <c r="DJ14" i="18"/>
  <c r="CM119" i="18"/>
  <c r="BP43" i="18"/>
  <c r="BP25" i="18"/>
  <c r="BF118" i="18"/>
  <c r="BK118" i="18" s="1"/>
  <c r="CC128" i="18"/>
  <c r="CH128" i="18" s="1"/>
  <c r="CM46" i="18"/>
  <c r="AI18" i="18"/>
  <c r="AN18" i="18" s="1"/>
  <c r="AS41" i="18"/>
  <c r="AI161" i="18"/>
  <c r="AN161" i="18" s="1"/>
  <c r="DJ51" i="18"/>
  <c r="BF122" i="18"/>
  <c r="BK122" i="18" s="1"/>
  <c r="DJ138" i="18"/>
  <c r="BP124" i="18"/>
  <c r="BP51" i="18"/>
  <c r="BP28" i="18"/>
  <c r="CC124" i="18"/>
  <c r="CH124" i="18" s="1"/>
  <c r="BP162" i="18"/>
  <c r="EG162" i="18" s="1"/>
  <c r="DJ42" i="18"/>
  <c r="EG42" i="18" s="1"/>
  <c r="BF62" i="18"/>
  <c r="BK62" i="18" s="1"/>
  <c r="CC18" i="18"/>
  <c r="CH18" i="18" s="1"/>
  <c r="CC125" i="18"/>
  <c r="CH125" i="18" s="1"/>
  <c r="DJ74" i="18"/>
  <c r="DR78" i="18"/>
  <c r="AS64" i="18"/>
  <c r="AS60" i="18"/>
  <c r="AI38" i="18"/>
  <c r="AN38" i="18" s="1"/>
  <c r="CZ33" i="18"/>
  <c r="DE33" i="18" s="1"/>
  <c r="BF96" i="18"/>
  <c r="BK96" i="18" s="1"/>
  <c r="CC105" i="18"/>
  <c r="CH105" i="18" s="1"/>
  <c r="CM123" i="18"/>
  <c r="BF92" i="18"/>
  <c r="BK92" i="18" s="1"/>
  <c r="CM47" i="18"/>
  <c r="CM53" i="18"/>
  <c r="CZ78" i="18"/>
  <c r="DE78" i="18" s="1"/>
  <c r="DR33" i="18"/>
  <c r="AS30" i="18"/>
  <c r="CC36" i="18"/>
  <c r="CH36" i="18" s="1"/>
  <c r="CZ44" i="3"/>
  <c r="DE44" i="3" s="1"/>
  <c r="AS74" i="18"/>
  <c r="DJ84" i="3"/>
  <c r="BP82" i="18"/>
  <c r="DJ128" i="18"/>
  <c r="DJ132" i="18"/>
  <c r="BP81" i="18"/>
  <c r="BP164" i="18"/>
  <c r="CZ69" i="3"/>
  <c r="DE69" i="3" s="1"/>
  <c r="CM56" i="18"/>
  <c r="CZ143" i="18"/>
  <c r="DE143" i="18" s="1"/>
  <c r="CM101" i="18"/>
  <c r="EG101" i="18" s="1"/>
  <c r="BF115" i="18"/>
  <c r="BK115" i="18" s="1"/>
  <c r="BP103" i="18"/>
  <c r="CM84" i="18"/>
  <c r="CZ26" i="18"/>
  <c r="DE26" i="18" s="1"/>
  <c r="DJ94" i="18"/>
  <c r="CM104" i="18"/>
  <c r="CM23" i="18"/>
  <c r="DR59" i="18"/>
  <c r="BP59" i="18"/>
  <c r="DR62" i="18"/>
  <c r="AI88" i="18"/>
  <c r="AN88" i="18" s="1"/>
  <c r="DJ88" i="3"/>
  <c r="CZ40" i="18"/>
  <c r="DE40" i="18" s="1"/>
  <c r="BF94" i="18"/>
  <c r="BK94" i="18" s="1"/>
  <c r="BP68" i="18"/>
  <c r="AI62" i="18"/>
  <c r="CM40" i="18"/>
  <c r="EG40" i="18" s="1"/>
  <c r="BP75" i="18"/>
  <c r="DR27" i="18"/>
  <c r="CM8" i="18"/>
  <c r="CC163" i="18"/>
  <c r="CH163" i="18" s="1"/>
  <c r="AS77" i="18"/>
  <c r="AI102" i="18"/>
  <c r="AN102" i="18" s="1"/>
  <c r="EB102" i="18" s="1"/>
  <c r="CM88" i="18"/>
  <c r="EG88" i="18" s="1"/>
  <c r="DJ142" i="18"/>
  <c r="BF10" i="18"/>
  <c r="BK10" i="18" s="1"/>
  <c r="BF105" i="18"/>
  <c r="BK105" i="18" s="1"/>
  <c r="AS122" i="18"/>
  <c r="BF61" i="18"/>
  <c r="BK61" i="18" s="1"/>
  <c r="DR41" i="18"/>
  <c r="DR114" i="18"/>
  <c r="BF74" i="18"/>
  <c r="BK74" i="18" s="1"/>
  <c r="AI125" i="18"/>
  <c r="AN125" i="18" s="1"/>
  <c r="AI65" i="18"/>
  <c r="AN65" i="18" s="1"/>
  <c r="DJ147" i="18"/>
  <c r="CM137" i="18"/>
  <c r="DR141" i="18"/>
  <c r="CC158" i="18"/>
  <c r="CH158" i="18" s="1"/>
  <c r="BP73" i="18"/>
  <c r="BP120" i="18"/>
  <c r="EG120" i="18" s="1"/>
  <c r="CZ75" i="18"/>
  <c r="DE75" i="18" s="1"/>
  <c r="CZ44" i="18"/>
  <c r="DE44" i="18" s="1"/>
  <c r="BP30" i="18"/>
  <c r="DR161" i="18"/>
  <c r="AI136" i="18"/>
  <c r="AN136" i="18" s="1"/>
  <c r="EB136" i="18" s="1"/>
  <c r="DJ124" i="18"/>
  <c r="DJ100" i="18"/>
  <c r="CZ31" i="18"/>
  <c r="DE31" i="18" s="1"/>
  <c r="BP55" i="18"/>
  <c r="BP106" i="18"/>
  <c r="BF29" i="18"/>
  <c r="BK29" i="18" s="1"/>
  <c r="CC161" i="18"/>
  <c r="CH161" i="18" s="1"/>
  <c r="CC63" i="18"/>
  <c r="CH63" i="18" s="1"/>
  <c r="DR125" i="18"/>
  <c r="AI126" i="18"/>
  <c r="AN126" i="18" s="1"/>
  <c r="EB126" i="18" s="1"/>
  <c r="BF52" i="18"/>
  <c r="BK52" i="18" s="1"/>
  <c r="AS113" i="18"/>
  <c r="CZ80" i="3"/>
  <c r="DE80" i="3" s="1"/>
  <c r="DJ48" i="18"/>
  <c r="DR71" i="18"/>
  <c r="AI95" i="18"/>
  <c r="AN95" i="18" s="1"/>
  <c r="EB95" i="18" s="1"/>
  <c r="CM41" i="18"/>
  <c r="DJ93" i="18"/>
  <c r="BF38" i="18"/>
  <c r="BK38" i="18" s="1"/>
  <c r="DJ72" i="18"/>
  <c r="CZ116" i="18"/>
  <c r="DE116" i="18" s="1"/>
  <c r="CC15" i="18"/>
  <c r="CH15" i="18" s="1"/>
  <c r="BF27" i="18"/>
  <c r="BK27" i="18" s="1"/>
  <c r="AI71" i="18"/>
  <c r="AN71" i="18" s="1"/>
  <c r="CZ29" i="3"/>
  <c r="DE29" i="3" s="1"/>
  <c r="DJ106" i="18"/>
  <c r="CM77" i="18"/>
  <c r="BF49" i="18"/>
  <c r="BK49" i="18" s="1"/>
  <c r="DJ22" i="18"/>
  <c r="BF17" i="18"/>
  <c r="BK17" i="18" s="1"/>
  <c r="CZ27" i="18"/>
  <c r="DE27" i="18" s="1"/>
  <c r="CC25" i="18"/>
  <c r="CH25" i="18" s="1"/>
  <c r="BP119" i="18"/>
  <c r="AS118" i="18"/>
  <c r="DR18" i="18"/>
  <c r="AI158" i="18"/>
  <c r="AN158" i="18" s="1"/>
  <c r="DR43" i="18"/>
  <c r="CZ140" i="3"/>
  <c r="DE140" i="3" s="1"/>
  <c r="DJ71" i="3"/>
  <c r="DJ77" i="18"/>
  <c r="CZ79" i="18"/>
  <c r="DE79" i="18" s="1"/>
  <c r="CC72" i="18"/>
  <c r="CH72" i="18" s="1"/>
  <c r="BP165" i="18"/>
  <c r="BP24" i="18"/>
  <c r="CC17" i="18"/>
  <c r="CH17" i="18" s="1"/>
  <c r="BF14" i="18"/>
  <c r="BK14" i="18" s="1"/>
  <c r="CM12" i="18"/>
  <c r="CM31" i="18"/>
  <c r="EG31" i="18" s="1"/>
  <c r="DR49" i="18"/>
  <c r="DR122" i="18"/>
  <c r="CC32" i="18"/>
  <c r="CH32" i="18" s="1"/>
  <c r="BF53" i="18"/>
  <c r="BK53" i="18" s="1"/>
  <c r="BF50" i="18"/>
  <c r="BK50" i="18" s="1"/>
  <c r="DR121" i="18"/>
  <c r="CZ96" i="18"/>
  <c r="DE96" i="18" s="1"/>
  <c r="AI134" i="18"/>
  <c r="DW134" i="18" s="1"/>
  <c r="AI29" i="18"/>
  <c r="AN29" i="18" s="1"/>
  <c r="CZ68" i="18"/>
  <c r="DE68" i="18" s="1"/>
  <c r="CM11" i="18"/>
  <c r="CC141" i="18"/>
  <c r="CH141" i="18" s="1"/>
  <c r="BP100" i="18"/>
  <c r="DR24" i="18"/>
  <c r="BP130" i="18"/>
  <c r="BF86" i="18"/>
  <c r="BK86" i="18" s="1"/>
  <c r="DR129" i="18"/>
  <c r="DJ76" i="3"/>
  <c r="DJ70" i="3"/>
  <c r="DJ42" i="3"/>
  <c r="CZ45" i="3"/>
  <c r="DE45" i="3" s="1"/>
  <c r="DJ66" i="3"/>
  <c r="DR68" i="18"/>
  <c r="AS68" i="18"/>
  <c r="DR16" i="18"/>
  <c r="BP112" i="18"/>
  <c r="DJ54" i="3"/>
  <c r="CM13" i="18"/>
  <c r="CZ80" i="18"/>
  <c r="DE80" i="18" s="1"/>
  <c r="CM55" i="18"/>
  <c r="CZ16" i="18"/>
  <c r="DE16" i="18" s="1"/>
  <c r="BF137" i="18"/>
  <c r="BK137" i="18" s="1"/>
  <c r="AS72" i="18"/>
  <c r="DR100" i="18"/>
  <c r="DR81" i="18"/>
  <c r="AS71" i="18"/>
  <c r="EG71" i="18" s="1"/>
  <c r="CM51" i="18"/>
  <c r="CZ20" i="3"/>
  <c r="DE20" i="3" s="1"/>
  <c r="D9" i="27"/>
  <c r="CC135" i="18"/>
  <c r="CH135" i="18" s="1"/>
  <c r="CM79" i="18"/>
  <c r="EG79" i="18" s="1"/>
  <c r="DJ28" i="18"/>
  <c r="BF42" i="18"/>
  <c r="BK42" i="18" s="1"/>
  <c r="BF161" i="18"/>
  <c r="BK161" i="18" s="1"/>
  <c r="DR74" i="18"/>
  <c r="DR105" i="18"/>
  <c r="DR47" i="18"/>
  <c r="DR143" i="18"/>
  <c r="AS55" i="18"/>
  <c r="DJ14" i="3"/>
  <c r="DJ126" i="18"/>
  <c r="BP23" i="18"/>
  <c r="BP47" i="18"/>
  <c r="BP160" i="18"/>
  <c r="BF117" i="18"/>
  <c r="BK117" i="18" s="1"/>
  <c r="AI19" i="18"/>
  <c r="AN19" i="18" s="1"/>
  <c r="EB19" i="18" s="1"/>
  <c r="AI80" i="18"/>
  <c r="AN80" i="18" s="1"/>
  <c r="AI87" i="18"/>
  <c r="AN87" i="18" s="1"/>
  <c r="DR142" i="18"/>
  <c r="DR37" i="18"/>
  <c r="BP58" i="18"/>
  <c r="DR79" i="18"/>
  <c r="DJ85" i="18"/>
  <c r="EG85" i="18" s="1"/>
  <c r="CM142" i="18"/>
  <c r="DR160" i="18"/>
  <c r="CC66" i="18"/>
  <c r="CH66" i="18" s="1"/>
  <c r="CZ137" i="18"/>
  <c r="DE137" i="18" s="1"/>
  <c r="BF88" i="18"/>
  <c r="BK88" i="18" s="1"/>
  <c r="AI22" i="18"/>
  <c r="DW22" i="18" s="1"/>
  <c r="BP20" i="18"/>
  <c r="CM38" i="18"/>
  <c r="CC122" i="18"/>
  <c r="CH122" i="18" s="1"/>
  <c r="CM58" i="18"/>
  <c r="DR60" i="18"/>
  <c r="DR127" i="18"/>
  <c r="DR57" i="18"/>
  <c r="BP26" i="18"/>
  <c r="EG26" i="18" s="1"/>
  <c r="DJ131" i="18"/>
  <c r="DR70" i="18"/>
  <c r="CC113" i="18"/>
  <c r="CH113" i="18" s="1"/>
  <c r="DJ58" i="18"/>
  <c r="CC42" i="18"/>
  <c r="CH42" i="18" s="1"/>
  <c r="BP77" i="18"/>
  <c r="BP142" i="18"/>
  <c r="DJ130" i="18"/>
  <c r="CM103" i="18"/>
  <c r="BP87" i="18"/>
  <c r="DJ24" i="18"/>
  <c r="BP63" i="18"/>
  <c r="EG63" i="18" s="1"/>
  <c r="DR103" i="18"/>
  <c r="DR95" i="18"/>
  <c r="DR46" i="18"/>
  <c r="DR58" i="18"/>
  <c r="AS9" i="18"/>
  <c r="AS51" i="18"/>
  <c r="DJ83" i="18"/>
  <c r="EG83" i="18" s="1"/>
  <c r="AI47" i="18"/>
  <c r="DW47" i="18" s="1"/>
  <c r="AI92" i="18"/>
  <c r="AN92" i="18" s="1"/>
  <c r="AI9" i="18"/>
  <c r="DW9" i="18" s="1"/>
  <c r="AS14" i="18"/>
  <c r="AS108" i="18"/>
  <c r="EG108" i="18" s="1"/>
  <c r="AS142" i="18"/>
  <c r="CZ18" i="3"/>
  <c r="DE18" i="3" s="1"/>
  <c r="CM94" i="18"/>
  <c r="CM39" i="18"/>
  <c r="CM21" i="18"/>
  <c r="EG21" i="18" s="1"/>
  <c r="CM130" i="18"/>
  <c r="CZ53" i="18"/>
  <c r="DE53" i="18" s="1"/>
  <c r="CM22" i="18"/>
  <c r="CC44" i="18"/>
  <c r="CH44" i="18" s="1"/>
  <c r="BF67" i="18"/>
  <c r="BK67" i="18" s="1"/>
  <c r="BP57" i="18"/>
  <c r="EG57" i="18" s="1"/>
  <c r="DJ70" i="18"/>
  <c r="DJ76" i="18"/>
  <c r="CM116" i="18"/>
  <c r="CC114" i="18"/>
  <c r="CH114" i="18" s="1"/>
  <c r="DJ45" i="18"/>
  <c r="DR116" i="18"/>
  <c r="DR65" i="18"/>
  <c r="DR113" i="18"/>
  <c r="AI49" i="18"/>
  <c r="AN49" i="18" s="1"/>
  <c r="CZ60" i="18"/>
  <c r="DE60" i="18" s="1"/>
  <c r="BP19" i="18"/>
  <c r="CM14" i="18"/>
  <c r="BP13" i="18"/>
  <c r="DJ66" i="18"/>
  <c r="EG66" i="18" s="1"/>
  <c r="DR148" i="18"/>
  <c r="AI17" i="18"/>
  <c r="AN17" i="18" s="1"/>
  <c r="AI57" i="18"/>
  <c r="AN57" i="18" s="1"/>
  <c r="DR14" i="18"/>
  <c r="AS81" i="18"/>
  <c r="AI34" i="18"/>
  <c r="AN34" i="18" s="1"/>
  <c r="DJ49" i="18"/>
  <c r="DR87" i="18"/>
  <c r="BP129" i="18"/>
  <c r="EG129" i="18" s="1"/>
  <c r="CM95" i="18"/>
  <c r="DJ59" i="18"/>
  <c r="CM110" i="18"/>
  <c r="BF114" i="18"/>
  <c r="BK114" i="18" s="1"/>
  <c r="H159" i="13"/>
  <c r="H159" i="28"/>
  <c r="U159" i="28"/>
  <c r="U159" i="13" s="1"/>
  <c r="DR17" i="18"/>
  <c r="AI133" i="18"/>
  <c r="AN133" i="18" s="1"/>
  <c r="EB133" i="18" s="1"/>
  <c r="AS49" i="18"/>
  <c r="CM29" i="18"/>
  <c r="CM122" i="18"/>
  <c r="DR75" i="18"/>
  <c r="AS58" i="18"/>
  <c r="AS50" i="18"/>
  <c r="AI89" i="18"/>
  <c r="AN89" i="18" s="1"/>
  <c r="DR44" i="18"/>
  <c r="DR94" i="18"/>
  <c r="DR36" i="18"/>
  <c r="AS78" i="18"/>
  <c r="AI40" i="18"/>
  <c r="AN40" i="18" s="1"/>
  <c r="DJ136" i="3"/>
  <c r="CZ50" i="3"/>
  <c r="DE50" i="3" s="1"/>
  <c r="DR128" i="18"/>
  <c r="CM106" i="18"/>
  <c r="DJ32" i="18"/>
  <c r="CC57" i="18"/>
  <c r="CH57" i="18" s="1"/>
  <c r="DJ95" i="18"/>
  <c r="DR89" i="18"/>
  <c r="DR132" i="18"/>
  <c r="CZ20" i="18"/>
  <c r="DE20" i="18" s="1"/>
  <c r="BP32" i="18"/>
  <c r="BP56" i="18"/>
  <c r="BF60" i="18"/>
  <c r="BK60" i="18" s="1"/>
  <c r="BP60" i="18"/>
  <c r="BP127" i="18"/>
  <c r="EG127" i="18" s="1"/>
  <c r="BP128" i="18"/>
  <c r="CM75" i="18"/>
  <c r="CC147" i="18"/>
  <c r="CH147" i="18" s="1"/>
  <c r="CZ36" i="18"/>
  <c r="DE36" i="18" s="1"/>
  <c r="CM111" i="18"/>
  <c r="BF35" i="18"/>
  <c r="BK35" i="18" s="1"/>
  <c r="CC64" i="18"/>
  <c r="CH64" i="18" s="1"/>
  <c r="CZ163" i="18"/>
  <c r="DE163" i="18" s="1"/>
  <c r="BP139" i="18"/>
  <c r="DR162" i="18"/>
  <c r="DR45" i="18"/>
  <c r="DR93" i="18"/>
  <c r="DR112" i="18"/>
  <c r="AS105" i="18"/>
  <c r="EG105" i="18" s="1"/>
  <c r="AS94" i="18"/>
  <c r="DR91" i="18"/>
  <c r="AI78" i="18"/>
  <c r="AN78" i="18" s="1"/>
  <c r="AI54" i="18"/>
  <c r="AN54" i="18" s="1"/>
  <c r="DR86" i="18"/>
  <c r="DR145" i="18"/>
  <c r="AI37" i="18"/>
  <c r="DW37" i="18" s="1"/>
  <c r="DJ9" i="3"/>
  <c r="BP148" i="18"/>
  <c r="CC127" i="18"/>
  <c r="CH127" i="18" s="1"/>
  <c r="DJ99" i="18"/>
  <c r="DJ110" i="18"/>
  <c r="CM91" i="18"/>
  <c r="CZ46" i="18"/>
  <c r="DE46" i="18" s="1"/>
  <c r="CZ63" i="18"/>
  <c r="DE63" i="18" s="1"/>
  <c r="BF83" i="18"/>
  <c r="BK83" i="18" s="1"/>
  <c r="BP45" i="18"/>
  <c r="CM61" i="18"/>
  <c r="BF129" i="18"/>
  <c r="BK129" i="18" s="1"/>
  <c r="DJ139" i="18"/>
  <c r="DR144" i="18"/>
  <c r="BF145" i="18"/>
  <c r="BK145" i="18" s="1"/>
  <c r="CM115" i="18"/>
  <c r="BP98" i="18"/>
  <c r="CC10" i="18"/>
  <c r="CH10" i="18" s="1"/>
  <c r="DR77" i="18"/>
  <c r="DR139" i="18"/>
  <c r="BF127" i="18"/>
  <c r="BK127" i="18" s="1"/>
  <c r="CM67" i="18"/>
  <c r="DR63" i="18"/>
  <c r="AI101" i="18"/>
  <c r="DW101" i="18" s="1"/>
  <c r="BF41" i="18"/>
  <c r="BK41" i="18" s="1"/>
  <c r="DR97" i="18"/>
  <c r="CZ119" i="18"/>
  <c r="DE119" i="18" s="1"/>
  <c r="DJ159" i="18"/>
  <c r="DR119" i="18"/>
  <c r="CM28" i="18"/>
  <c r="DR96" i="18"/>
  <c r="BF44" i="18"/>
  <c r="BK44" i="18" s="1"/>
  <c r="DR28" i="18"/>
  <c r="AS23" i="18"/>
  <c r="DR51" i="18"/>
  <c r="AS132" i="18"/>
  <c r="CZ86" i="18"/>
  <c r="DE86" i="18" s="1"/>
  <c r="CC162" i="18"/>
  <c r="CH162" i="18" s="1"/>
  <c r="DR29" i="18"/>
  <c r="BP116" i="18"/>
  <c r="DR159" i="18"/>
  <c r="CZ81" i="18"/>
  <c r="DE81" i="18" s="1"/>
  <c r="CM19" i="18"/>
  <c r="BF64" i="18"/>
  <c r="BK64" i="18" s="1"/>
  <c r="CZ65" i="18"/>
  <c r="DE65" i="18" s="1"/>
  <c r="BP144" i="18"/>
  <c r="CM70" i="18"/>
  <c r="BP91" i="18"/>
  <c r="CM50" i="18"/>
  <c r="CM90" i="18"/>
  <c r="DR134" i="18"/>
  <c r="H168" i="28"/>
  <c r="U168" i="28"/>
  <c r="U168" i="13" s="1"/>
  <c r="H157" i="28"/>
  <c r="U157" i="28"/>
  <c r="U157" i="13" s="1"/>
  <c r="DQ167" i="18"/>
  <c r="D88" i="27"/>
  <c r="DJ112" i="3"/>
  <c r="DJ46" i="3"/>
  <c r="DR19" i="18"/>
  <c r="DR22" i="18"/>
  <c r="CZ85" i="18"/>
  <c r="DE85" i="18" s="1"/>
  <c r="DR69" i="18"/>
  <c r="AS35" i="18"/>
  <c r="EG35" i="18" s="1"/>
  <c r="DJ15" i="3"/>
  <c r="DJ51" i="3"/>
  <c r="DR38" i="18"/>
  <c r="DJ134" i="18"/>
  <c r="EG134" i="18" s="1"/>
  <c r="DJ103" i="18"/>
  <c r="DJ133" i="18"/>
  <c r="EG133" i="18" s="1"/>
  <c r="CZ112" i="18"/>
  <c r="DE112" i="18" s="1"/>
  <c r="DJ67" i="18"/>
  <c r="CM73" i="18"/>
  <c r="CM60" i="18"/>
  <c r="CM102" i="18"/>
  <c r="CC71" i="18"/>
  <c r="CH71" i="18" s="1"/>
  <c r="CZ18" i="18"/>
  <c r="DE18" i="18" s="1"/>
  <c r="CZ56" i="18"/>
  <c r="DE56" i="18" s="1"/>
  <c r="CM139" i="18"/>
  <c r="AI116" i="18"/>
  <c r="AI15" i="18"/>
  <c r="AN15" i="18" s="1"/>
  <c r="DJ13" i="18"/>
  <c r="DR72" i="18"/>
  <c r="BA167" i="18"/>
  <c r="DR13" i="18"/>
  <c r="DR92" i="18"/>
  <c r="DR55" i="18"/>
  <c r="DR126" i="18"/>
  <c r="AI75" i="18"/>
  <c r="AN75" i="18" s="1"/>
  <c r="EB75" i="18" s="1"/>
  <c r="AS131" i="18"/>
  <c r="AS143" i="18"/>
  <c r="EG143" i="18" s="1"/>
  <c r="AI117" i="18"/>
  <c r="AN117" i="18" s="1"/>
  <c r="DR133" i="18"/>
  <c r="AS39" i="18"/>
  <c r="AI123" i="18"/>
  <c r="AN123" i="18" s="1"/>
  <c r="DR99" i="18"/>
  <c r="CM93" i="18"/>
  <c r="DJ11" i="18"/>
  <c r="CZ103" i="18"/>
  <c r="DE103" i="18" s="1"/>
  <c r="DR40" i="18"/>
  <c r="CC34" i="18"/>
  <c r="CH34" i="18" s="1"/>
  <c r="CM160" i="18"/>
  <c r="BP111" i="18"/>
  <c r="DJ111" i="18"/>
  <c r="CZ21" i="18"/>
  <c r="DE21" i="18" s="1"/>
  <c r="DJ82" i="18"/>
  <c r="CM43" i="18"/>
  <c r="EG43" i="18" s="1"/>
  <c r="CC20" i="18"/>
  <c r="CH20" i="18" s="1"/>
  <c r="CZ90" i="18"/>
  <c r="DE90" i="18" s="1"/>
  <c r="DR52" i="18"/>
  <c r="DR131" i="18"/>
  <c r="DR108" i="18"/>
  <c r="DR123" i="18"/>
  <c r="DR106" i="18"/>
  <c r="CZ129" i="3"/>
  <c r="DE129" i="3" s="1"/>
  <c r="CZ108" i="18"/>
  <c r="DE108" i="18" s="1"/>
  <c r="CM69" i="18"/>
  <c r="CZ25" i="18"/>
  <c r="DE25" i="18" s="1"/>
  <c r="DR56" i="18"/>
  <c r="AS165" i="18"/>
  <c r="DR31" i="18"/>
  <c r="AS139" i="18"/>
  <c r="DR76" i="18"/>
  <c r="DR88" i="18"/>
  <c r="DR110" i="18"/>
  <c r="CZ109" i="3"/>
  <c r="DE109" i="3" s="1"/>
  <c r="DR20" i="18"/>
  <c r="CM92" i="18"/>
  <c r="BF110" i="18"/>
  <c r="BK110" i="18" s="1"/>
  <c r="CZ43" i="18"/>
  <c r="DE43" i="18" s="1"/>
  <c r="BP72" i="18"/>
  <c r="DR23" i="18"/>
  <c r="DR84" i="18"/>
  <c r="AI162" i="18"/>
  <c r="DJ32" i="3"/>
  <c r="CZ128" i="3"/>
  <c r="DE128" i="3" s="1"/>
  <c r="CZ57" i="18"/>
  <c r="DE57" i="18" s="1"/>
  <c r="DJ52" i="18"/>
  <c r="EG52" i="18" s="1"/>
  <c r="DJ97" i="18"/>
  <c r="AS98" i="18"/>
  <c r="DR39" i="18"/>
  <c r="DJ67" i="3"/>
  <c r="DJ22" i="3"/>
  <c r="D49" i="24"/>
  <c r="F49" i="24" s="1"/>
  <c r="CZ34" i="18"/>
  <c r="DE34" i="18" s="1"/>
  <c r="CZ158" i="18"/>
  <c r="DE158" i="18" s="1"/>
  <c r="CZ23" i="18"/>
  <c r="DE23" i="18" s="1"/>
  <c r="DR165" i="18"/>
  <c r="DJ144" i="3"/>
  <c r="DR118" i="18"/>
  <c r="AI7" i="18"/>
  <c r="AN7" i="18" s="1"/>
  <c r="CZ144" i="18"/>
  <c r="DE144" i="18" s="1"/>
  <c r="DR136" i="18"/>
  <c r="CZ165" i="18"/>
  <c r="DE165" i="18" s="1"/>
  <c r="DJ39" i="18"/>
  <c r="CZ122" i="18"/>
  <c r="DE122" i="18" s="1"/>
  <c r="DJ98" i="18"/>
  <c r="CZ30" i="18"/>
  <c r="DE30" i="18" s="1"/>
  <c r="DR26" i="18"/>
  <c r="DR82" i="18"/>
  <c r="DR34" i="18"/>
  <c r="AI135" i="18"/>
  <c r="AN135" i="18" s="1"/>
  <c r="AI106" i="18"/>
  <c r="DW106" i="18" s="1"/>
  <c r="DJ26" i="3"/>
  <c r="CZ56" i="3"/>
  <c r="DE56" i="3" s="1"/>
  <c r="CZ7" i="18"/>
  <c r="DE7" i="18" s="1"/>
  <c r="CZ129" i="18"/>
  <c r="DE129" i="18" s="1"/>
  <c r="DJ136" i="18"/>
  <c r="EG136" i="18" s="1"/>
  <c r="DJ33" i="3"/>
  <c r="DR101" i="18"/>
  <c r="DR64" i="18"/>
  <c r="DR7" i="18"/>
  <c r="DR30" i="18"/>
  <c r="AS70" i="18"/>
  <c r="AS56" i="18"/>
  <c r="CZ133" i="3"/>
  <c r="DE133" i="3" s="1"/>
  <c r="DJ30" i="3"/>
  <c r="CZ25" i="3"/>
  <c r="DE25" i="3" s="1"/>
  <c r="DJ11" i="3"/>
  <c r="CZ23" i="3"/>
  <c r="DE23" i="3" s="1"/>
  <c r="DJ144" i="18"/>
  <c r="CZ15" i="18"/>
  <c r="DE15" i="18" s="1"/>
  <c r="DJ92" i="18"/>
  <c r="DJ64" i="18"/>
  <c r="EG64" i="18" s="1"/>
  <c r="DR111" i="18"/>
  <c r="AS104" i="18"/>
  <c r="CZ28" i="3"/>
  <c r="DE28" i="3" s="1"/>
  <c r="AI124" i="18"/>
  <c r="DW124" i="18" s="1"/>
  <c r="AS137" i="18"/>
  <c r="DR10" i="18"/>
  <c r="DR66" i="18"/>
  <c r="AI146" i="18"/>
  <c r="AN146" i="18" s="1"/>
  <c r="CZ166" i="3"/>
  <c r="DE166" i="3" s="1"/>
  <c r="CZ35" i="18"/>
  <c r="DE35" i="18" s="1"/>
  <c r="CZ50" i="18"/>
  <c r="DE50" i="18" s="1"/>
  <c r="DR25" i="18"/>
  <c r="DR124" i="18"/>
  <c r="AS84" i="18"/>
  <c r="DR135" i="18"/>
  <c r="DJ24" i="3"/>
  <c r="DR98" i="18"/>
  <c r="DR11" i="18"/>
  <c r="CZ88" i="18"/>
  <c r="DE88" i="18" s="1"/>
  <c r="DR115" i="18"/>
  <c r="CZ10" i="18"/>
  <c r="DE10" i="18" s="1"/>
  <c r="DJ115" i="18"/>
  <c r="DR147" i="18"/>
  <c r="CZ120" i="18"/>
  <c r="DE120" i="18" s="1"/>
  <c r="CZ84" i="18"/>
  <c r="DE84" i="18" s="1"/>
  <c r="DR35" i="18"/>
  <c r="DR50" i="18"/>
  <c r="DR158" i="18"/>
  <c r="DJ61" i="3"/>
  <c r="CZ161" i="3"/>
  <c r="DE161" i="3" s="1"/>
  <c r="DR61" i="18"/>
  <c r="DJ118" i="18"/>
  <c r="DJ12" i="18"/>
  <c r="DJ61" i="18"/>
  <c r="DJ146" i="18"/>
  <c r="EG146" i="18" s="1"/>
  <c r="CZ121" i="3"/>
  <c r="DE121" i="3" s="1"/>
  <c r="DR102" i="18"/>
  <c r="DR104" i="18"/>
  <c r="DJ105" i="3"/>
  <c r="D49" i="25"/>
  <c r="F49" i="25" s="1"/>
  <c r="DJ48" i="3"/>
  <c r="DR109" i="18"/>
  <c r="AI21" i="18"/>
  <c r="AN21" i="18" s="1"/>
  <c r="AI24" i="18"/>
  <c r="AN24" i="18" s="1"/>
  <c r="EB24" i="18" s="1"/>
  <c r="CZ101" i="3"/>
  <c r="DE101" i="3" s="1"/>
  <c r="DJ36" i="3"/>
  <c r="CZ125" i="3"/>
  <c r="DE125" i="3" s="1"/>
  <c r="DR21" i="18"/>
  <c r="AS24" i="18"/>
  <c r="AS111" i="18"/>
  <c r="CZ19" i="3"/>
  <c r="DE19" i="3" s="1"/>
  <c r="AI59" i="18"/>
  <c r="AN59" i="18" s="1"/>
  <c r="EB59" i="18" s="1"/>
  <c r="CZ117" i="3"/>
  <c r="DE117" i="3" s="1"/>
  <c r="DR138" i="18"/>
  <c r="AI111" i="18"/>
  <c r="DW111" i="18" s="1"/>
  <c r="DJ92" i="3"/>
  <c r="CZ97" i="3"/>
  <c r="DE97" i="3" s="1"/>
  <c r="CZ120" i="3"/>
  <c r="DE120" i="3" s="1"/>
  <c r="DJ89" i="3"/>
  <c r="AS96" i="18"/>
  <c r="EG96" i="18" s="1"/>
  <c r="DJ81" i="3"/>
  <c r="EB132" i="18"/>
  <c r="AI96" i="18"/>
  <c r="AN96" i="18" s="1"/>
  <c r="DR83" i="18"/>
  <c r="DJ162" i="3"/>
  <c r="DJ96" i="3"/>
  <c r="DJ62" i="3"/>
  <c r="AS73" i="18"/>
  <c r="CZ165" i="3"/>
  <c r="DE165" i="3" s="1"/>
  <c r="CM164" i="18"/>
  <c r="DJ102" i="18"/>
  <c r="DR137" i="18"/>
  <c r="DR117" i="18"/>
  <c r="AI163" i="18"/>
  <c r="AN163" i="18" s="1"/>
  <c r="AS69" i="18"/>
  <c r="CZ58" i="3"/>
  <c r="DE58" i="3" s="1"/>
  <c r="DJ34" i="3"/>
  <c r="CZ113" i="3"/>
  <c r="DE113" i="3" s="1"/>
  <c r="DJ104" i="3"/>
  <c r="CZ53" i="3"/>
  <c r="DE53" i="3" s="1"/>
  <c r="DJ37" i="3"/>
  <c r="CZ73" i="3"/>
  <c r="DE73" i="3" s="1"/>
  <c r="DJ65" i="3"/>
  <c r="CM117" i="18"/>
  <c r="EG117" i="18" s="1"/>
  <c r="CZ161" i="18"/>
  <c r="DE161" i="18" s="1"/>
  <c r="DJ161" i="18"/>
  <c r="EG161" i="18" s="1"/>
  <c r="AI69" i="18"/>
  <c r="DW69" i="18" s="1"/>
  <c r="CZ137" i="3"/>
  <c r="DE137" i="3" s="1"/>
  <c r="DR163" i="18"/>
  <c r="DR164" i="18"/>
  <c r="AS109" i="18"/>
  <c r="AS12" i="18"/>
  <c r="DW132" i="18"/>
  <c r="AS25" i="18"/>
  <c r="DJ38" i="3"/>
  <c r="DJ12" i="3"/>
  <c r="DR15" i="18"/>
  <c r="EG158" i="18"/>
  <c r="F140" i="13"/>
  <c r="DR73" i="18"/>
  <c r="AS147" i="18"/>
  <c r="AS59" i="18"/>
  <c r="DJ124" i="3"/>
  <c r="DJ13" i="3"/>
  <c r="AI147" i="18"/>
  <c r="AN147" i="18" s="1"/>
  <c r="AI107" i="18"/>
  <c r="AN107" i="18" s="1"/>
  <c r="EB107" i="18" s="1"/>
  <c r="DJ52" i="3"/>
  <c r="AI159" i="18"/>
  <c r="AN159" i="18" s="1"/>
  <c r="EB159" i="18" s="1"/>
  <c r="F332" i="25"/>
  <c r="AI11" i="18"/>
  <c r="AN11" i="18" s="1"/>
  <c r="EB11" i="18" s="1"/>
  <c r="AS97" i="18"/>
  <c r="DR80" i="18"/>
  <c r="AS159" i="18"/>
  <c r="AS107" i="18"/>
  <c r="EG107" i="18" s="1"/>
  <c r="AS128" i="18"/>
  <c r="DR32" i="18"/>
  <c r="DJ39" i="3"/>
  <c r="DJ17" i="3"/>
  <c r="CC80" i="18"/>
  <c r="CH80" i="18" s="1"/>
  <c r="DR53" i="18"/>
  <c r="AS141" i="18"/>
  <c r="AS11" i="18"/>
  <c r="AI141" i="18"/>
  <c r="AN141" i="18" s="1"/>
  <c r="DJ108" i="3"/>
  <c r="CZ132" i="3"/>
  <c r="DE132" i="3" s="1"/>
  <c r="AI140" i="18"/>
  <c r="AN140" i="18" s="1"/>
  <c r="DR12" i="18"/>
  <c r="AI70" i="18"/>
  <c r="AN70" i="18" s="1"/>
  <c r="EB70" i="18" s="1"/>
  <c r="AS48" i="18"/>
  <c r="AS90" i="18"/>
  <c r="DR146" i="18"/>
  <c r="AI83" i="18"/>
  <c r="AN83" i="18" s="1"/>
  <c r="CM76" i="18"/>
  <c r="DR140" i="18"/>
  <c r="DR48" i="18"/>
  <c r="AS138" i="18"/>
  <c r="EG138" i="18" s="1"/>
  <c r="DR90" i="18"/>
  <c r="BX167" i="18"/>
  <c r="DJ158" i="3"/>
  <c r="DJ57" i="3"/>
  <c r="DJ77" i="3"/>
  <c r="DJ35" i="3"/>
  <c r="AI115" i="18"/>
  <c r="AN115" i="18" s="1"/>
  <c r="CZ145" i="3"/>
  <c r="DE145" i="3" s="1"/>
  <c r="AS53" i="18"/>
  <c r="AS115" i="18"/>
  <c r="EF167" i="18"/>
  <c r="EG62" i="18"/>
  <c r="EG125" i="18"/>
  <c r="EG80" i="18"/>
  <c r="EG33" i="18"/>
  <c r="EG163" i="18"/>
  <c r="F449" i="25"/>
  <c r="EG10" i="18"/>
  <c r="EG15" i="18"/>
  <c r="EG18" i="18"/>
  <c r="B605" i="25"/>
  <c r="B607" i="25" s="1"/>
  <c r="B621" i="25" s="1"/>
  <c r="B633" i="25"/>
  <c r="B643" i="25" s="1"/>
  <c r="B645" i="25" s="1"/>
  <c r="B659" i="25" s="1"/>
  <c r="EG17" i="18"/>
  <c r="C449" i="25"/>
  <c r="C451" i="25" s="1"/>
  <c r="C465" i="25" s="1"/>
  <c r="C594" i="25"/>
  <c r="C477" i="25"/>
  <c r="C332" i="25"/>
  <c r="C334" i="25" s="1"/>
  <c r="C348" i="25" s="1"/>
  <c r="C360" i="25"/>
  <c r="B516" i="25"/>
  <c r="B488" i="25"/>
  <c r="B490" i="25" s="1"/>
  <c r="B504" i="25" s="1"/>
  <c r="E150" i="13"/>
  <c r="I150" i="13" s="1"/>
  <c r="B399" i="25"/>
  <c r="B410" i="25" s="1"/>
  <c r="B412" i="25" s="1"/>
  <c r="B426" i="25" s="1"/>
  <c r="B371" i="25"/>
  <c r="B373" i="25" s="1"/>
  <c r="B387" i="25" s="1"/>
  <c r="AI42" i="18"/>
  <c r="AN42" i="18" s="1"/>
  <c r="AS119" i="18"/>
  <c r="AS8" i="18"/>
  <c r="AS61" i="18"/>
  <c r="AI130" i="18"/>
  <c r="AN130" i="18" s="1"/>
  <c r="EB130" i="18" s="1"/>
  <c r="AI119" i="18"/>
  <c r="AN119" i="18" s="1"/>
  <c r="DR8" i="18"/>
  <c r="AI61" i="18"/>
  <c r="AN61" i="18" s="1"/>
  <c r="AS20" i="18"/>
  <c r="DJ148" i="3"/>
  <c r="AI97" i="18"/>
  <c r="DW97" i="18" s="1"/>
  <c r="AI128" i="18"/>
  <c r="AS32" i="18"/>
  <c r="AS67" i="18"/>
  <c r="EG34" i="18"/>
  <c r="CZ93" i="3"/>
  <c r="DE93" i="3" s="1"/>
  <c r="DR67" i="18"/>
  <c r="DJ116" i="3"/>
  <c r="CU167" i="18"/>
  <c r="EG114" i="18"/>
  <c r="AI120" i="18"/>
  <c r="AN120" i="18" s="1"/>
  <c r="EG44" i="18"/>
  <c r="AI20" i="18"/>
  <c r="CZ38" i="18"/>
  <c r="DE38" i="18" s="1"/>
  <c r="DJ38" i="18"/>
  <c r="CM98" i="18"/>
  <c r="CC98" i="18"/>
  <c r="CH98" i="18" s="1"/>
  <c r="DJ29" i="18"/>
  <c r="CZ29" i="18"/>
  <c r="DE29" i="18" s="1"/>
  <c r="DJ166" i="18"/>
  <c r="CZ166" i="18"/>
  <c r="CZ87" i="18"/>
  <c r="DE87" i="18" s="1"/>
  <c r="DJ87" i="18"/>
  <c r="CZ54" i="18"/>
  <c r="DE54" i="18" s="1"/>
  <c r="DJ54" i="18"/>
  <c r="DR42" i="18"/>
  <c r="DR54" i="18"/>
  <c r="EG65" i="18"/>
  <c r="CZ85" i="3"/>
  <c r="DE85" i="3" s="1"/>
  <c r="CZ89" i="18"/>
  <c r="DE89" i="18" s="1"/>
  <c r="DJ89" i="18"/>
  <c r="CC27" i="18"/>
  <c r="CH27" i="18" s="1"/>
  <c r="CM27" i="18"/>
  <c r="EG27" i="18" s="1"/>
  <c r="CM121" i="18"/>
  <c r="CC121" i="18"/>
  <c r="CH121" i="18" s="1"/>
  <c r="DR166" i="18"/>
  <c r="DJ160" i="18"/>
  <c r="CZ160" i="18"/>
  <c r="DE160" i="18" s="1"/>
  <c r="DR130" i="18"/>
  <c r="DR120" i="18"/>
  <c r="AD167" i="18"/>
  <c r="EG145" i="18"/>
  <c r="I167" i="29"/>
  <c r="V167" i="29"/>
  <c r="U150" i="29"/>
  <c r="H156" i="29"/>
  <c r="U156" i="29"/>
  <c r="V148" i="29"/>
  <c r="I169" i="29"/>
  <c r="V169" i="29"/>
  <c r="V140" i="29"/>
  <c r="V146" i="29"/>
  <c r="V149" i="28"/>
  <c r="U150" i="28"/>
  <c r="H156" i="28"/>
  <c r="U156" i="28"/>
  <c r="V157" i="28"/>
  <c r="V157" i="13" s="1"/>
  <c r="I157" i="28"/>
  <c r="V148" i="28"/>
  <c r="V140" i="28"/>
  <c r="V146" i="28"/>
  <c r="V146" i="13" s="1"/>
  <c r="E48" i="26"/>
  <c r="D87" i="26"/>
  <c r="D48" i="25"/>
  <c r="F9" i="25"/>
  <c r="D48" i="24"/>
  <c r="F9" i="24"/>
  <c r="H57" i="13"/>
  <c r="DO134" i="3"/>
  <c r="DO86" i="3"/>
  <c r="DO68" i="3"/>
  <c r="DO127" i="3"/>
  <c r="EG36" i="18"/>
  <c r="DO131" i="3"/>
  <c r="DO95" i="3"/>
  <c r="DO159" i="3"/>
  <c r="DO118" i="3"/>
  <c r="DO98" i="3"/>
  <c r="DO64" i="3"/>
  <c r="CQ167" i="3"/>
  <c r="DN167" i="18"/>
  <c r="DO43" i="3"/>
  <c r="DO31" i="3"/>
  <c r="DO146" i="3"/>
  <c r="DO99" i="3"/>
  <c r="DO49" i="3"/>
  <c r="DO114" i="3"/>
  <c r="DO82" i="3"/>
  <c r="CZ131" i="3"/>
  <c r="DE131" i="3" s="1"/>
  <c r="DJ131" i="3"/>
  <c r="CZ99" i="3"/>
  <c r="DE99" i="3" s="1"/>
  <c r="DJ99" i="3"/>
  <c r="DJ159" i="3"/>
  <c r="CZ159" i="3"/>
  <c r="DE159" i="3" s="1"/>
  <c r="CZ118" i="3"/>
  <c r="DE118" i="3" s="1"/>
  <c r="DJ118" i="3"/>
  <c r="DJ86" i="3"/>
  <c r="CZ86" i="3"/>
  <c r="DE86" i="3" s="1"/>
  <c r="CZ68" i="3"/>
  <c r="DE68" i="3" s="1"/>
  <c r="DJ68" i="3"/>
  <c r="CZ63" i="3"/>
  <c r="DE63" i="3" s="1"/>
  <c r="DJ63" i="3"/>
  <c r="CZ49" i="3"/>
  <c r="DE49" i="3" s="1"/>
  <c r="DJ49" i="3"/>
  <c r="CZ127" i="3"/>
  <c r="DE127" i="3" s="1"/>
  <c r="DJ127" i="3"/>
  <c r="DJ95" i="3"/>
  <c r="CZ95" i="3"/>
  <c r="DE95" i="3" s="1"/>
  <c r="CZ146" i="3"/>
  <c r="DE146" i="3" s="1"/>
  <c r="DJ146" i="3"/>
  <c r="CZ114" i="3"/>
  <c r="DE114" i="3" s="1"/>
  <c r="DJ114" i="3"/>
  <c r="CZ82" i="3"/>
  <c r="DE82" i="3" s="1"/>
  <c r="DJ82" i="3"/>
  <c r="DJ64" i="3"/>
  <c r="CZ64" i="3"/>
  <c r="DE64" i="3" s="1"/>
  <c r="DO59" i="3"/>
  <c r="DO41" i="3"/>
  <c r="DO164" i="3"/>
  <c r="DO123" i="3"/>
  <c r="DO91" i="3"/>
  <c r="DO142" i="3"/>
  <c r="DO110" i="3"/>
  <c r="DO78" i="3"/>
  <c r="DO60" i="3"/>
  <c r="DO27" i="3"/>
  <c r="DO47" i="3"/>
  <c r="DO135" i="3"/>
  <c r="DO103" i="3"/>
  <c r="DO163" i="3"/>
  <c r="DO122" i="3"/>
  <c r="DO90" i="3"/>
  <c r="DO72" i="3"/>
  <c r="CZ40" i="3"/>
  <c r="DE40" i="3" s="1"/>
  <c r="DJ40" i="3"/>
  <c r="DJ139" i="3"/>
  <c r="CZ139" i="3"/>
  <c r="DE139" i="3" s="1"/>
  <c r="CZ107" i="3"/>
  <c r="DE107" i="3" s="1"/>
  <c r="DJ107" i="3"/>
  <c r="CZ75" i="3"/>
  <c r="DE75" i="3" s="1"/>
  <c r="DJ75" i="3"/>
  <c r="CZ10" i="3"/>
  <c r="DE10" i="3" s="1"/>
  <c r="DJ10" i="3"/>
  <c r="DJ126" i="3"/>
  <c r="CZ126" i="3"/>
  <c r="DE126" i="3" s="1"/>
  <c r="CZ94" i="3"/>
  <c r="DE94" i="3" s="1"/>
  <c r="DJ94" i="3"/>
  <c r="CZ16" i="3"/>
  <c r="DE16" i="3" s="1"/>
  <c r="DJ16" i="3"/>
  <c r="CZ160" i="3"/>
  <c r="DE160" i="3" s="1"/>
  <c r="DJ160" i="3"/>
  <c r="CZ119" i="3"/>
  <c r="DE119" i="3" s="1"/>
  <c r="DJ119" i="3"/>
  <c r="CZ87" i="3"/>
  <c r="DE87" i="3" s="1"/>
  <c r="DJ87" i="3"/>
  <c r="DJ138" i="3"/>
  <c r="CZ138" i="3"/>
  <c r="DE138" i="3" s="1"/>
  <c r="CZ106" i="3"/>
  <c r="DE106" i="3" s="1"/>
  <c r="DJ106" i="3"/>
  <c r="DJ74" i="3"/>
  <c r="CZ74" i="3"/>
  <c r="DE74" i="3" s="1"/>
  <c r="CZ43" i="3"/>
  <c r="DE43" i="3" s="1"/>
  <c r="DJ43" i="3"/>
  <c r="DJ31" i="3"/>
  <c r="CZ31" i="3"/>
  <c r="DE31" i="3" s="1"/>
  <c r="CZ8" i="3"/>
  <c r="DE8" i="3" s="1"/>
  <c r="DJ8" i="3"/>
  <c r="CZ147" i="3"/>
  <c r="DE147" i="3" s="1"/>
  <c r="DJ147" i="3"/>
  <c r="CZ115" i="3"/>
  <c r="DE115" i="3" s="1"/>
  <c r="DJ115" i="3"/>
  <c r="CZ83" i="3"/>
  <c r="DE83" i="3" s="1"/>
  <c r="DJ83" i="3"/>
  <c r="DJ134" i="3"/>
  <c r="CZ134" i="3"/>
  <c r="DE134" i="3" s="1"/>
  <c r="CZ102" i="3"/>
  <c r="DE102" i="3" s="1"/>
  <c r="DJ102" i="3"/>
  <c r="CU7" i="3"/>
  <c r="CR167" i="3"/>
  <c r="D12" i="26" s="1"/>
  <c r="CZ55" i="3"/>
  <c r="DE55" i="3" s="1"/>
  <c r="DJ55" i="3"/>
  <c r="CZ143" i="3"/>
  <c r="DE143" i="3" s="1"/>
  <c r="DJ143" i="3"/>
  <c r="CZ111" i="3"/>
  <c r="DE111" i="3" s="1"/>
  <c r="DJ111" i="3"/>
  <c r="DJ79" i="3"/>
  <c r="CZ79" i="3"/>
  <c r="DE79" i="3" s="1"/>
  <c r="DJ130" i="3"/>
  <c r="CZ130" i="3"/>
  <c r="DE130" i="3" s="1"/>
  <c r="CZ98" i="3"/>
  <c r="DE98" i="3" s="1"/>
  <c r="DJ98" i="3"/>
  <c r="CZ21" i="3"/>
  <c r="DE21" i="3" s="1"/>
  <c r="DJ21" i="3"/>
  <c r="DO40" i="3"/>
  <c r="DO139" i="3"/>
  <c r="DO107" i="3"/>
  <c r="DO75" i="3"/>
  <c r="DO10" i="3"/>
  <c r="DO126" i="3"/>
  <c r="DO94" i="3"/>
  <c r="DO16" i="3"/>
  <c r="DO160" i="3"/>
  <c r="DO119" i="3"/>
  <c r="DO87" i="3"/>
  <c r="DO138" i="3"/>
  <c r="DO106" i="3"/>
  <c r="DO74" i="3"/>
  <c r="DO8" i="3"/>
  <c r="DO147" i="3"/>
  <c r="DO115" i="3"/>
  <c r="DO83" i="3"/>
  <c r="DO102" i="3"/>
  <c r="DO7" i="3"/>
  <c r="DO55" i="3"/>
  <c r="DO143" i="3"/>
  <c r="DO111" i="3"/>
  <c r="DO79" i="3"/>
  <c r="DO130" i="3"/>
  <c r="DO21" i="3"/>
  <c r="CZ59" i="3"/>
  <c r="DE59" i="3" s="1"/>
  <c r="DJ59" i="3"/>
  <c r="CZ41" i="3"/>
  <c r="DE41" i="3" s="1"/>
  <c r="DJ41" i="3"/>
  <c r="CZ164" i="3"/>
  <c r="DE164" i="3" s="1"/>
  <c r="DJ164" i="3"/>
  <c r="CZ123" i="3"/>
  <c r="DE123" i="3" s="1"/>
  <c r="DJ123" i="3"/>
  <c r="DJ91" i="3"/>
  <c r="CZ91" i="3"/>
  <c r="DE91" i="3" s="1"/>
  <c r="DJ142" i="3"/>
  <c r="CZ142" i="3"/>
  <c r="DE142" i="3" s="1"/>
  <c r="CZ110" i="3"/>
  <c r="DE110" i="3" s="1"/>
  <c r="DJ110" i="3"/>
  <c r="CZ78" i="3"/>
  <c r="DE78" i="3" s="1"/>
  <c r="DJ78" i="3"/>
  <c r="DJ60" i="3"/>
  <c r="CZ60" i="3"/>
  <c r="DE60" i="3" s="1"/>
  <c r="CZ27" i="3"/>
  <c r="DE27" i="3" s="1"/>
  <c r="DJ27" i="3"/>
  <c r="CZ47" i="3"/>
  <c r="DE47" i="3" s="1"/>
  <c r="DJ47" i="3"/>
  <c r="CZ135" i="3"/>
  <c r="DE135" i="3" s="1"/>
  <c r="DJ135" i="3"/>
  <c r="CZ103" i="3"/>
  <c r="DE103" i="3" s="1"/>
  <c r="DJ103" i="3"/>
  <c r="CZ163" i="3"/>
  <c r="DE163" i="3" s="1"/>
  <c r="DJ163" i="3"/>
  <c r="CZ122" i="3"/>
  <c r="DE122" i="3" s="1"/>
  <c r="DJ122" i="3"/>
  <c r="DJ90" i="3"/>
  <c r="CZ90" i="3"/>
  <c r="DE90" i="3" s="1"/>
  <c r="CZ72" i="3"/>
  <c r="DE72" i="3" s="1"/>
  <c r="DJ72" i="3"/>
  <c r="EA167" i="18"/>
  <c r="EG135" i="18"/>
  <c r="DV167" i="18"/>
  <c r="AB169" i="18"/>
  <c r="DP167" i="18"/>
  <c r="AN143" i="18"/>
  <c r="AN98" i="18"/>
  <c r="AN39" i="18"/>
  <c r="EB39" i="18" s="1"/>
  <c r="DW39" i="18"/>
  <c r="AN109" i="18"/>
  <c r="EB109" i="18" s="1"/>
  <c r="DW109" i="18"/>
  <c r="AN8" i="18"/>
  <c r="AN165" i="18"/>
  <c r="AN148" i="18"/>
  <c r="BK7" i="18"/>
  <c r="AN112" i="18"/>
  <c r="AN53" i="18"/>
  <c r="AN138" i="18"/>
  <c r="AN25" i="18"/>
  <c r="AN129" i="18"/>
  <c r="AN27" i="18"/>
  <c r="AN74" i="18"/>
  <c r="AN67" i="18"/>
  <c r="AN14" i="18"/>
  <c r="AN76" i="18"/>
  <c r="EB76" i="18" s="1"/>
  <c r="DW76" i="18"/>
  <c r="DW51" i="18"/>
  <c r="AN51" i="18"/>
  <c r="EB51" i="18" s="1"/>
  <c r="CH7" i="18"/>
  <c r="AN110" i="18"/>
  <c r="AN100" i="18"/>
  <c r="AN58" i="18"/>
  <c r="EB58" i="18" s="1"/>
  <c r="DW58" i="18"/>
  <c r="AN113" i="18"/>
  <c r="AN60" i="18"/>
  <c r="AN50" i="18"/>
  <c r="AN137" i="18"/>
  <c r="AN68" i="18"/>
  <c r="AN94" i="18"/>
  <c r="AN30" i="18"/>
  <c r="AN52" i="18"/>
  <c r="AN56" i="18"/>
  <c r="AN81" i="18"/>
  <c r="AN160" i="18"/>
  <c r="DW12" i="18"/>
  <c r="AN12" i="18"/>
  <c r="EB12" i="18" s="1"/>
  <c r="AN93" i="18"/>
  <c r="DW93" i="18"/>
  <c r="AN127" i="18"/>
  <c r="AN13" i="18"/>
  <c r="EB13" i="18" s="1"/>
  <c r="DW13" i="18"/>
  <c r="AN144" i="18"/>
  <c r="AN64" i="18"/>
  <c r="DW131" i="18"/>
  <c r="AN131" i="18"/>
  <c r="EB131" i="18" s="1"/>
  <c r="AN33" i="18"/>
  <c r="DW55" i="18"/>
  <c r="AN55" i="18"/>
  <c r="EB55" i="18" s="1"/>
  <c r="AN164" i="18"/>
  <c r="EB164" i="18" s="1"/>
  <c r="DW164" i="18"/>
  <c r="AN10" i="18"/>
  <c r="AN139" i="18"/>
  <c r="EB139" i="18" s="1"/>
  <c r="DW139" i="18"/>
  <c r="AN44" i="18"/>
  <c r="AN90" i="18"/>
  <c r="AN91" i="18"/>
  <c r="EB91" i="18" s="1"/>
  <c r="DW91" i="18"/>
  <c r="AN104" i="18"/>
  <c r="EB104" i="18" s="1"/>
  <c r="DW104" i="18"/>
  <c r="AN122" i="18"/>
  <c r="AN108" i="18"/>
  <c r="AN23" i="18"/>
  <c r="AN142" i="18"/>
  <c r="EB142" i="18" s="1"/>
  <c r="DW142" i="18"/>
  <c r="AN86" i="18"/>
  <c r="AN145" i="18"/>
  <c r="AN43" i="18"/>
  <c r="AN118" i="18"/>
  <c r="AN72" i="18"/>
  <c r="DW77" i="18"/>
  <c r="AN77" i="18"/>
  <c r="EB77" i="18" s="1"/>
  <c r="AN35" i="18"/>
  <c r="AN41" i="18"/>
  <c r="AN31" i="18"/>
  <c r="AN48" i="18"/>
  <c r="AN84" i="18"/>
  <c r="AN26" i="18"/>
  <c r="AN105" i="18"/>
  <c r="AN66" i="18"/>
  <c r="AN28" i="18"/>
  <c r="EB28" i="18" s="1"/>
  <c r="DW28" i="18"/>
  <c r="AN82" i="18"/>
  <c r="AN46" i="18"/>
  <c r="AN121" i="18"/>
  <c r="DW99" i="18"/>
  <c r="AN73" i="18"/>
  <c r="AN114" i="18"/>
  <c r="AN45" i="18"/>
  <c r="EB45" i="18" s="1"/>
  <c r="DW45" i="18"/>
  <c r="AN32" i="18"/>
  <c r="AN103" i="18"/>
  <c r="I47" i="13"/>
  <c r="I58" i="13"/>
  <c r="I46" i="13"/>
  <c r="H66" i="13"/>
  <c r="E200" i="13"/>
  <c r="I68" i="13"/>
  <c r="H56" i="13"/>
  <c r="DW138" i="18" l="1"/>
  <c r="EG78" i="18"/>
  <c r="EG126" i="18"/>
  <c r="DW48" i="18"/>
  <c r="EB48" i="18"/>
  <c r="U156" i="13"/>
  <c r="V148" i="13"/>
  <c r="V149" i="13"/>
  <c r="I159" i="13" s="1"/>
  <c r="W169" i="30"/>
  <c r="W168" i="30"/>
  <c r="T187" i="30"/>
  <c r="X130" i="30"/>
  <c r="N150" i="30"/>
  <c r="Q187" i="30"/>
  <c r="Q150" i="30"/>
  <c r="T150" i="30"/>
  <c r="X136" i="30"/>
  <c r="W140" i="30"/>
  <c r="W146" i="30"/>
  <c r="N187" i="30"/>
  <c r="W177" i="30"/>
  <c r="EG109" i="18"/>
  <c r="DW8" i="18"/>
  <c r="EG49" i="18"/>
  <c r="EB8" i="18"/>
  <c r="EG54" i="18"/>
  <c r="EB138" i="18"/>
  <c r="EG53" i="18"/>
  <c r="EG141" i="18"/>
  <c r="EB123" i="18"/>
  <c r="EG82" i="18"/>
  <c r="EB82" i="18"/>
  <c r="EG99" i="18"/>
  <c r="EG113" i="18"/>
  <c r="EB140" i="18"/>
  <c r="EB93" i="18"/>
  <c r="EG148" i="18"/>
  <c r="EG112" i="18"/>
  <c r="DW110" i="18"/>
  <c r="EG74" i="18"/>
  <c r="EG68" i="18"/>
  <c r="EG46" i="18"/>
  <c r="EB125" i="18"/>
  <c r="EB100" i="18"/>
  <c r="EG100" i="18"/>
  <c r="DW118" i="18"/>
  <c r="DW136" i="18"/>
  <c r="DW82" i="18"/>
  <c r="EG166" i="18"/>
  <c r="EG89" i="18"/>
  <c r="EG9" i="18"/>
  <c r="EB73" i="18"/>
  <c r="EB118" i="18"/>
  <c r="DW74" i="18"/>
  <c r="DW148" i="18"/>
  <c r="EB146" i="18"/>
  <c r="EB135" i="18"/>
  <c r="EB72" i="18"/>
  <c r="DW73" i="18"/>
  <c r="DW33" i="18"/>
  <c r="EB94" i="18"/>
  <c r="EG123" i="18"/>
  <c r="EG121" i="18"/>
  <c r="EG98" i="18"/>
  <c r="EG76" i="18"/>
  <c r="EB78" i="18"/>
  <c r="DW103" i="18"/>
  <c r="DW133" i="18"/>
  <c r="DW52" i="18"/>
  <c r="DW100" i="18"/>
  <c r="DW128" i="18"/>
  <c r="EB147" i="18"/>
  <c r="EG25" i="18"/>
  <c r="EG164" i="18"/>
  <c r="EG124" i="18"/>
  <c r="DW62" i="18"/>
  <c r="AN37" i="18"/>
  <c r="EB37" i="18" s="1"/>
  <c r="EG41" i="18"/>
  <c r="EB33" i="18"/>
  <c r="DW94" i="18"/>
  <c r="EB148" i="18"/>
  <c r="EG81" i="18"/>
  <c r="EG47" i="18"/>
  <c r="DW16" i="18"/>
  <c r="DW66" i="18"/>
  <c r="DW105" i="18"/>
  <c r="DW72" i="18"/>
  <c r="AN101" i="18"/>
  <c r="EB101" i="18" s="1"/>
  <c r="AN62" i="18"/>
  <c r="EB62" i="18" s="1"/>
  <c r="EG165" i="18"/>
  <c r="EG131" i="18"/>
  <c r="EG122" i="18"/>
  <c r="EG130" i="18"/>
  <c r="DW125" i="18"/>
  <c r="EB66" i="18"/>
  <c r="EB141" i="18"/>
  <c r="EG84" i="18"/>
  <c r="EG93" i="18"/>
  <c r="DW143" i="18"/>
  <c r="EB105" i="18"/>
  <c r="DW102" i="18"/>
  <c r="EB143" i="18"/>
  <c r="EG132" i="18"/>
  <c r="DW26" i="18"/>
  <c r="EB117" i="18"/>
  <c r="EG116" i="18"/>
  <c r="EG51" i="18"/>
  <c r="EB92" i="18"/>
  <c r="EB26" i="18"/>
  <c r="EG147" i="18"/>
  <c r="EG104" i="18"/>
  <c r="EG30" i="18"/>
  <c r="DW40" i="18"/>
  <c r="EG20" i="18"/>
  <c r="EG75" i="18"/>
  <c r="EB115" i="18"/>
  <c r="AN134" i="18"/>
  <c r="EB134" i="18" s="1"/>
  <c r="DW126" i="18"/>
  <c r="DW137" i="18"/>
  <c r="EB40" i="18"/>
  <c r="EB63" i="18"/>
  <c r="EG48" i="18"/>
  <c r="EB61" i="18"/>
  <c r="EG8" i="18"/>
  <c r="DW116" i="18"/>
  <c r="EG77" i="18"/>
  <c r="EB31" i="18"/>
  <c r="DW19" i="18"/>
  <c r="EB74" i="18"/>
  <c r="EG45" i="18"/>
  <c r="EG55" i="18"/>
  <c r="EG106" i="18"/>
  <c r="EG14" i="18"/>
  <c r="EB32" i="18"/>
  <c r="DW31" i="18"/>
  <c r="DW95" i="18"/>
  <c r="DW14" i="18"/>
  <c r="EG137" i="18"/>
  <c r="EB52" i="18"/>
  <c r="EG22" i="18"/>
  <c r="EB46" i="18"/>
  <c r="DW122" i="18"/>
  <c r="EB56" i="18"/>
  <c r="DW79" i="18"/>
  <c r="EG70" i="18"/>
  <c r="EB79" i="18"/>
  <c r="DW68" i="18"/>
  <c r="EB14" i="18"/>
  <c r="DW158" i="18"/>
  <c r="EB68" i="18"/>
  <c r="DW67" i="18"/>
  <c r="EB85" i="18"/>
  <c r="EB96" i="18"/>
  <c r="EB17" i="18"/>
  <c r="EB108" i="18"/>
  <c r="AN116" i="18"/>
  <c r="EB116" i="18" s="1"/>
  <c r="EB163" i="18"/>
  <c r="EB49" i="18"/>
  <c r="EB16" i="18"/>
  <c r="DW32" i="18"/>
  <c r="AN47" i="18"/>
  <c r="EB47" i="18" s="1"/>
  <c r="EB41" i="18"/>
  <c r="DW49" i="18"/>
  <c r="EB137" i="18"/>
  <c r="EB53" i="18"/>
  <c r="EG119" i="18"/>
  <c r="EG59" i="18"/>
  <c r="EG118" i="18"/>
  <c r="EG142" i="18"/>
  <c r="EG128" i="18"/>
  <c r="AN22" i="18"/>
  <c r="EB22" i="18" s="1"/>
  <c r="EB67" i="18"/>
  <c r="DW129" i="18"/>
  <c r="EB65" i="18"/>
  <c r="EG72" i="18"/>
  <c r="EG50" i="18"/>
  <c r="EG19" i="18"/>
  <c r="EG94" i="18"/>
  <c r="DW78" i="18"/>
  <c r="EB145" i="18"/>
  <c r="DW90" i="18"/>
  <c r="DW64" i="18"/>
  <c r="EG87" i="18"/>
  <c r="EG91" i="18"/>
  <c r="EG28" i="18"/>
  <c r="EG95" i="18"/>
  <c r="DW65" i="18"/>
  <c r="EG67" i="18"/>
  <c r="EB42" i="18"/>
  <c r="EB127" i="18"/>
  <c r="AN9" i="18"/>
  <c r="EB9" i="18" s="1"/>
  <c r="DW135" i="18"/>
  <c r="DW53" i="18"/>
  <c r="EB119" i="18"/>
  <c r="EG24" i="18"/>
  <c r="EG56" i="18"/>
  <c r="DW162" i="18"/>
  <c r="EG23" i="18"/>
  <c r="EG110" i="18"/>
  <c r="EG58" i="18"/>
  <c r="DW114" i="18"/>
  <c r="EB34" i="18"/>
  <c r="EG29" i="18"/>
  <c r="EG13" i="18"/>
  <c r="EB114" i="18"/>
  <c r="EB44" i="18"/>
  <c r="EB81" i="18"/>
  <c r="EG103" i="18"/>
  <c r="DW17" i="18"/>
  <c r="DW86" i="18"/>
  <c r="EG60" i="18"/>
  <c r="DW117" i="18"/>
  <c r="DW92" i="18"/>
  <c r="DW123" i="18"/>
  <c r="EG38" i="18"/>
  <c r="EB86" i="18"/>
  <c r="DW113" i="18"/>
  <c r="DW63" i="18"/>
  <c r="AN162" i="18"/>
  <c r="EB162" i="18" s="1"/>
  <c r="DW108" i="18"/>
  <c r="EB113" i="18"/>
  <c r="H178" i="28"/>
  <c r="H188" i="28" s="1"/>
  <c r="H198" i="28" s="1"/>
  <c r="U178" i="28"/>
  <c r="U178" i="13" s="1"/>
  <c r="DW41" i="18"/>
  <c r="DW81" i="18"/>
  <c r="BK167" i="18"/>
  <c r="D361" i="24" s="1"/>
  <c r="D361" i="27" s="1"/>
  <c r="DW20" i="18"/>
  <c r="EG32" i="18"/>
  <c r="EB83" i="18"/>
  <c r="EG144" i="18"/>
  <c r="DW130" i="18"/>
  <c r="DW35" i="18"/>
  <c r="DW145" i="18"/>
  <c r="DW44" i="18"/>
  <c r="DW56" i="18"/>
  <c r="DW60" i="18"/>
  <c r="DW36" i="18"/>
  <c r="EG160" i="18"/>
  <c r="EG90" i="18"/>
  <c r="EG159" i="18"/>
  <c r="H169" i="13"/>
  <c r="H169" i="28"/>
  <c r="U169" i="28"/>
  <c r="U169" i="13" s="1"/>
  <c r="EB60" i="18"/>
  <c r="EB36" i="18"/>
  <c r="DW46" i="18"/>
  <c r="EB122" i="18"/>
  <c r="EB64" i="18"/>
  <c r="DW127" i="18"/>
  <c r="H167" i="28"/>
  <c r="U167" i="28"/>
  <c r="U167" i="13" s="1"/>
  <c r="EG92" i="18"/>
  <c r="EG73" i="18"/>
  <c r="EB103" i="18"/>
  <c r="DW23" i="18"/>
  <c r="EG139" i="18"/>
  <c r="EG97" i="18"/>
  <c r="EG102" i="18"/>
  <c r="DW71" i="18"/>
  <c r="EB158" i="18"/>
  <c r="EB112" i="18"/>
  <c r="EG11" i="18"/>
  <c r="DW75" i="18"/>
  <c r="DW144" i="18"/>
  <c r="BP167" i="18"/>
  <c r="EB144" i="18"/>
  <c r="DW34" i="18"/>
  <c r="EB71" i="18"/>
  <c r="DW85" i="18"/>
  <c r="DW25" i="18"/>
  <c r="DW18" i="18"/>
  <c r="EG69" i="18"/>
  <c r="EB25" i="18"/>
  <c r="EB43" i="18"/>
  <c r="EB90" i="18"/>
  <c r="EB129" i="18"/>
  <c r="BF167" i="18"/>
  <c r="EG111" i="18"/>
  <c r="EB18" i="18"/>
  <c r="EB84" i="18"/>
  <c r="DW43" i="18"/>
  <c r="EB23" i="18"/>
  <c r="EB110" i="18"/>
  <c r="DW112" i="18"/>
  <c r="EB165" i="18"/>
  <c r="EB21" i="18"/>
  <c r="EG39" i="18"/>
  <c r="DW57" i="18"/>
  <c r="DW146" i="18"/>
  <c r="EB15" i="18"/>
  <c r="DW30" i="18"/>
  <c r="EB57" i="18"/>
  <c r="DW15" i="18"/>
  <c r="AN106" i="18"/>
  <c r="EB106" i="18" s="1"/>
  <c r="DW88" i="18"/>
  <c r="EB88" i="18"/>
  <c r="DW84" i="18"/>
  <c r="DW165" i="18"/>
  <c r="EB30" i="18"/>
  <c r="DW24" i="18"/>
  <c r="DW7" i="18"/>
  <c r="DW21" i="18"/>
  <c r="EG12" i="18"/>
  <c r="AN124" i="18"/>
  <c r="EB124" i="18" s="1"/>
  <c r="AN111" i="18"/>
  <c r="EB111" i="18" s="1"/>
  <c r="DW10" i="18"/>
  <c r="EB10" i="18"/>
  <c r="EG115" i="18"/>
  <c r="EB35" i="18"/>
  <c r="DW50" i="18"/>
  <c r="EB120" i="18"/>
  <c r="EB50" i="18"/>
  <c r="EG61" i="18"/>
  <c r="DW59" i="18"/>
  <c r="AN69" i="18"/>
  <c r="EB69" i="18" s="1"/>
  <c r="DW96" i="18"/>
  <c r="D49" i="27"/>
  <c r="DW11" i="18"/>
  <c r="DW107" i="18"/>
  <c r="DW161" i="18"/>
  <c r="DW147" i="18"/>
  <c r="DW42" i="18"/>
  <c r="EB161" i="18"/>
  <c r="DW163" i="18"/>
  <c r="DW159" i="18"/>
  <c r="DW38" i="18"/>
  <c r="DW61" i="18"/>
  <c r="EB80" i="18"/>
  <c r="DW141" i="18"/>
  <c r="DW80" i="18"/>
  <c r="DW87" i="18"/>
  <c r="DW83" i="18"/>
  <c r="DW121" i="18"/>
  <c r="DW115" i="18"/>
  <c r="EB98" i="18"/>
  <c r="DW70" i="18"/>
  <c r="EB38" i="18"/>
  <c r="DW27" i="18"/>
  <c r="EB87" i="18"/>
  <c r="DW140" i="18"/>
  <c r="EB27" i="18"/>
  <c r="AN97" i="18"/>
  <c r="EB97" i="18" s="1"/>
  <c r="C399" i="25"/>
  <c r="C410" i="25" s="1"/>
  <c r="C412" i="25" s="1"/>
  <c r="C426" i="25" s="1"/>
  <c r="C371" i="25"/>
  <c r="C373" i="25" s="1"/>
  <c r="C387" i="25" s="1"/>
  <c r="EB160" i="18"/>
  <c r="C516" i="25"/>
  <c r="C488" i="25"/>
  <c r="C490" i="25" s="1"/>
  <c r="C504" i="25" s="1"/>
  <c r="C605" i="25"/>
  <c r="C607" i="25" s="1"/>
  <c r="C621" i="25" s="1"/>
  <c r="C633" i="25"/>
  <c r="C643" i="25" s="1"/>
  <c r="C645" i="25" s="1"/>
  <c r="C659" i="25" s="1"/>
  <c r="B527" i="25"/>
  <c r="B529" i="25" s="1"/>
  <c r="B543" i="25" s="1"/>
  <c r="B555" i="25"/>
  <c r="B566" i="25" s="1"/>
  <c r="B568" i="25" s="1"/>
  <c r="B582" i="25" s="1"/>
  <c r="DW119" i="18"/>
  <c r="AS167" i="18"/>
  <c r="DW29" i="18"/>
  <c r="EB29" i="18"/>
  <c r="AI167" i="18"/>
  <c r="H67" i="13"/>
  <c r="AN128" i="18"/>
  <c r="EB128" i="18" s="1"/>
  <c r="EB54" i="18"/>
  <c r="DW89" i="18"/>
  <c r="DW54" i="18"/>
  <c r="EB121" i="18"/>
  <c r="DW120" i="18"/>
  <c r="DR167" i="18"/>
  <c r="AN20" i="18"/>
  <c r="EB20" i="18" s="1"/>
  <c r="DJ167" i="18"/>
  <c r="CC167" i="18"/>
  <c r="CM167" i="18"/>
  <c r="CH167" i="18"/>
  <c r="DE166" i="18"/>
  <c r="EB166" i="18" s="1"/>
  <c r="DW166" i="18"/>
  <c r="EB89" i="18"/>
  <c r="DW160" i="18"/>
  <c r="DW98" i="18"/>
  <c r="I179" i="29"/>
  <c r="V179" i="29"/>
  <c r="U166" i="29"/>
  <c r="H166" i="29"/>
  <c r="U160" i="29"/>
  <c r="I177" i="29"/>
  <c r="V177" i="29"/>
  <c r="I156" i="29"/>
  <c r="V156" i="29"/>
  <c r="V150" i="29"/>
  <c r="V158" i="29"/>
  <c r="I158" i="29"/>
  <c r="U166" i="28"/>
  <c r="U166" i="13" s="1"/>
  <c r="U160" i="28"/>
  <c r="H166" i="28"/>
  <c r="I159" i="28"/>
  <c r="V159" i="28"/>
  <c r="V159" i="13" s="1"/>
  <c r="V158" i="28"/>
  <c r="I158" i="28"/>
  <c r="V156" i="28"/>
  <c r="V150" i="28"/>
  <c r="I156" i="28"/>
  <c r="I167" i="28"/>
  <c r="V167" i="28"/>
  <c r="V167" i="13" s="1"/>
  <c r="E87" i="26"/>
  <c r="D126" i="26"/>
  <c r="F12" i="26"/>
  <c r="F20" i="26" s="1"/>
  <c r="D51" i="26"/>
  <c r="D87" i="24"/>
  <c r="E48" i="24"/>
  <c r="D87" i="25"/>
  <c r="E48" i="25"/>
  <c r="H58" i="13"/>
  <c r="H68" i="13"/>
  <c r="V50" i="13"/>
  <c r="I66" i="13"/>
  <c r="U50" i="13"/>
  <c r="DJ7" i="3"/>
  <c r="DJ167" i="3" s="1"/>
  <c r="CZ7" i="3"/>
  <c r="DE7" i="3" s="1"/>
  <c r="CU167" i="3"/>
  <c r="EB7" i="18"/>
  <c r="H76" i="13"/>
  <c r="H86" i="13" s="1"/>
  <c r="H96" i="13" s="1"/>
  <c r="I57" i="13"/>
  <c r="I56" i="13"/>
  <c r="I78" i="13"/>
  <c r="I200" i="13"/>
  <c r="I67" i="13"/>
  <c r="H77" i="13"/>
  <c r="H87" i="13" s="1"/>
  <c r="H97" i="13" s="1"/>
  <c r="V158" i="13" l="1"/>
  <c r="V156" i="13"/>
  <c r="J179" i="30"/>
  <c r="X169" i="30"/>
  <c r="J178" i="30"/>
  <c r="X168" i="30"/>
  <c r="N197" i="30"/>
  <c r="Q197" i="30"/>
  <c r="X140" i="30"/>
  <c r="T197" i="30"/>
  <c r="X146" i="30"/>
  <c r="J156" i="30"/>
  <c r="W150" i="30"/>
  <c r="W187" i="30"/>
  <c r="X177" i="30"/>
  <c r="D439" i="24"/>
  <c r="F439" i="24" s="1"/>
  <c r="U188" i="28"/>
  <c r="U188" i="13" s="1"/>
  <c r="I169" i="13"/>
  <c r="F361" i="24"/>
  <c r="H179" i="13"/>
  <c r="H189" i="13" s="1"/>
  <c r="H199" i="13" s="1"/>
  <c r="H179" i="28"/>
  <c r="H189" i="28" s="1"/>
  <c r="H199" i="28" s="1"/>
  <c r="U179" i="28"/>
  <c r="U179" i="13" s="1"/>
  <c r="H177" i="28"/>
  <c r="H187" i="28" s="1"/>
  <c r="H197" i="28" s="1"/>
  <c r="U177" i="28"/>
  <c r="U177" i="13" s="1"/>
  <c r="DW167" i="18"/>
  <c r="C555" i="25"/>
  <c r="C566" i="25" s="1"/>
  <c r="C568" i="25" s="1"/>
  <c r="C582" i="25" s="1"/>
  <c r="C527" i="25"/>
  <c r="C529" i="25" s="1"/>
  <c r="C543" i="25" s="1"/>
  <c r="EG167" i="18"/>
  <c r="AN167" i="18"/>
  <c r="EB167" i="18" s="1"/>
  <c r="V189" i="29"/>
  <c r="I166" i="29"/>
  <c r="V160" i="29"/>
  <c r="V166" i="29"/>
  <c r="V187" i="29"/>
  <c r="I187" i="29"/>
  <c r="I197" i="29" s="1"/>
  <c r="V168" i="29"/>
  <c r="I168" i="29"/>
  <c r="U176" i="29"/>
  <c r="H176" i="29"/>
  <c r="H186" i="29" s="1"/>
  <c r="H196" i="29" s="1"/>
  <c r="U170" i="29"/>
  <c r="I189" i="29"/>
  <c r="I199" i="29" s="1"/>
  <c r="I169" i="28"/>
  <c r="V169" i="28"/>
  <c r="V169" i="13" s="1"/>
  <c r="U170" i="28"/>
  <c r="H176" i="28"/>
  <c r="H186" i="28" s="1"/>
  <c r="H196" i="28" s="1"/>
  <c r="U176" i="28"/>
  <c r="V160" i="28"/>
  <c r="I166" i="28"/>
  <c r="V166" i="28"/>
  <c r="V166" i="13" s="1"/>
  <c r="I168" i="28"/>
  <c r="V168" i="28"/>
  <c r="V177" i="28"/>
  <c r="V177" i="13" s="1"/>
  <c r="I177" i="28"/>
  <c r="E126" i="26"/>
  <c r="D165" i="26"/>
  <c r="D282" i="26"/>
  <c r="D126" i="25"/>
  <c r="E87" i="25"/>
  <c r="E87" i="24"/>
  <c r="D126" i="24"/>
  <c r="E51" i="26"/>
  <c r="D90" i="26"/>
  <c r="H78" i="13"/>
  <c r="H88" i="13" s="1"/>
  <c r="H98" i="13" s="1"/>
  <c r="U60" i="13"/>
  <c r="I76" i="13"/>
  <c r="V60" i="13"/>
  <c r="I77" i="13"/>
  <c r="I88" i="13"/>
  <c r="V168" i="13" l="1"/>
  <c r="U176" i="13"/>
  <c r="J189" i="30"/>
  <c r="J199" i="30" s="1"/>
  <c r="K179" i="30"/>
  <c r="J188" i="30"/>
  <c r="J198" i="30" s="1"/>
  <c r="K178" i="30"/>
  <c r="X150" i="30"/>
  <c r="K156" i="30"/>
  <c r="J160" i="30"/>
  <c r="W197" i="30"/>
  <c r="X187" i="30"/>
  <c r="U189" i="28"/>
  <c r="U189" i="13" s="1"/>
  <c r="I179" i="13"/>
  <c r="I189" i="13" s="1"/>
  <c r="I199" i="13" s="1"/>
  <c r="U198" i="28"/>
  <c r="U198" i="13" s="1"/>
  <c r="U187" i="28"/>
  <c r="U187" i="13" s="1"/>
  <c r="V199" i="29"/>
  <c r="V170" i="29"/>
  <c r="I176" i="29"/>
  <c r="V176" i="29"/>
  <c r="I178" i="29"/>
  <c r="V178" i="29"/>
  <c r="U180" i="29"/>
  <c r="U186" i="29"/>
  <c r="V197" i="29"/>
  <c r="V170" i="28"/>
  <c r="I176" i="28"/>
  <c r="V176" i="28"/>
  <c r="V176" i="13" s="1"/>
  <c r="I187" i="28"/>
  <c r="I197" i="28" s="1"/>
  <c r="V187" i="28"/>
  <c r="V187" i="13" s="1"/>
  <c r="I178" i="28"/>
  <c r="V178" i="28"/>
  <c r="I179" i="28"/>
  <c r="V179" i="28"/>
  <c r="V179" i="13" s="1"/>
  <c r="U180" i="28"/>
  <c r="U186" i="28"/>
  <c r="D321" i="26"/>
  <c r="D438" i="26"/>
  <c r="E282" i="26"/>
  <c r="D204" i="26"/>
  <c r="E165" i="26"/>
  <c r="D165" i="24"/>
  <c r="D282" i="24"/>
  <c r="E126" i="24"/>
  <c r="E90" i="26"/>
  <c r="D129" i="26"/>
  <c r="D282" i="25"/>
  <c r="E126" i="25"/>
  <c r="D165" i="25"/>
  <c r="V80" i="13"/>
  <c r="V70" i="13"/>
  <c r="H107" i="13"/>
  <c r="U80" i="13"/>
  <c r="U70" i="13"/>
  <c r="I98" i="13"/>
  <c r="H116" i="13"/>
  <c r="I86" i="13"/>
  <c r="I96" i="13" s="1"/>
  <c r="I87" i="13"/>
  <c r="I97" i="13" s="1"/>
  <c r="U186" i="13" l="1"/>
  <c r="V178" i="13"/>
  <c r="Q179" i="30"/>
  <c r="T179" i="30"/>
  <c r="K189" i="30"/>
  <c r="K199" i="30" s="1"/>
  <c r="N179" i="30"/>
  <c r="T178" i="30"/>
  <c r="Q178" i="30"/>
  <c r="N178" i="30"/>
  <c r="K188" i="30"/>
  <c r="K198" i="30" s="1"/>
  <c r="X197" i="30"/>
  <c r="N156" i="30"/>
  <c r="Q156" i="30"/>
  <c r="T156" i="30"/>
  <c r="U199" i="28"/>
  <c r="U199" i="13" s="1"/>
  <c r="U197" i="28"/>
  <c r="U197" i="13" s="1"/>
  <c r="V188" i="29"/>
  <c r="I186" i="29"/>
  <c r="I196" i="29" s="1"/>
  <c r="I188" i="29"/>
  <c r="I198" i="29" s="1"/>
  <c r="U196" i="29"/>
  <c r="U200" i="29" s="1"/>
  <c r="U190" i="29"/>
  <c r="V180" i="29"/>
  <c r="V186" i="29"/>
  <c r="U196" i="28"/>
  <c r="U196" i="13" s="1"/>
  <c r="U190" i="28"/>
  <c r="I189" i="28"/>
  <c r="I199" i="28" s="1"/>
  <c r="V188" i="28"/>
  <c r="V197" i="28"/>
  <c r="V197" i="13" s="1"/>
  <c r="I186" i="28"/>
  <c r="I196" i="28" s="1"/>
  <c r="I188" i="28"/>
  <c r="I198" i="28" s="1"/>
  <c r="V180" i="28"/>
  <c r="V186" i="28"/>
  <c r="V189" i="28"/>
  <c r="V189" i="13" s="1"/>
  <c r="E204" i="26"/>
  <c r="D243" i="26"/>
  <c r="E243" i="26" s="1"/>
  <c r="D477" i="26"/>
  <c r="E438" i="26"/>
  <c r="D594" i="26"/>
  <c r="E321" i="26"/>
  <c r="D360" i="26"/>
  <c r="D285" i="26"/>
  <c r="E129" i="26"/>
  <c r="D168" i="26"/>
  <c r="E165" i="25"/>
  <c r="D204" i="25"/>
  <c r="D438" i="24"/>
  <c r="D321" i="24"/>
  <c r="E282" i="24"/>
  <c r="D204" i="24"/>
  <c r="E165" i="24"/>
  <c r="D438" i="25"/>
  <c r="E282" i="25"/>
  <c r="D321" i="25"/>
  <c r="H117" i="13"/>
  <c r="I128" i="13"/>
  <c r="I118" i="13"/>
  <c r="H106" i="13"/>
  <c r="H127" i="13"/>
  <c r="H137" i="13" s="1"/>
  <c r="H147" i="13" s="1"/>
  <c r="I108" i="13"/>
  <c r="I117" i="13"/>
  <c r="V186" i="13" l="1"/>
  <c r="V188" i="13"/>
  <c r="T189" i="30"/>
  <c r="Q189" i="30"/>
  <c r="N189" i="30"/>
  <c r="W179" i="30"/>
  <c r="W178" i="30"/>
  <c r="N188" i="30"/>
  <c r="Q188" i="30"/>
  <c r="T188" i="30"/>
  <c r="T160" i="30"/>
  <c r="Q160" i="30"/>
  <c r="N160" i="30"/>
  <c r="W156" i="30"/>
  <c r="U200" i="28"/>
  <c r="V190" i="29"/>
  <c r="V196" i="29"/>
  <c r="V198" i="29"/>
  <c r="V198" i="28"/>
  <c r="V199" i="28"/>
  <c r="V199" i="13" s="1"/>
  <c r="V190" i="28"/>
  <c r="V196" i="28"/>
  <c r="U90" i="13"/>
  <c r="U100" i="13"/>
  <c r="U110" i="13"/>
  <c r="H108" i="13"/>
  <c r="H118" i="13"/>
  <c r="D399" i="26"/>
  <c r="E360" i="26"/>
  <c r="E477" i="26"/>
  <c r="D516" i="26"/>
  <c r="D633" i="26"/>
  <c r="E594" i="26"/>
  <c r="E633" i="26" s="1"/>
  <c r="V90" i="13"/>
  <c r="D441" i="26"/>
  <c r="D324" i="26"/>
  <c r="E285" i="26"/>
  <c r="D477" i="24"/>
  <c r="E438" i="24"/>
  <c r="D594" i="24"/>
  <c r="E438" i="25"/>
  <c r="D594" i="25"/>
  <c r="D477" i="25"/>
  <c r="E204" i="25"/>
  <c r="D243" i="25"/>
  <c r="E243" i="25" s="1"/>
  <c r="D360" i="25"/>
  <c r="E321" i="25"/>
  <c r="E204" i="24"/>
  <c r="D243" i="24"/>
  <c r="E321" i="24"/>
  <c r="D360" i="24"/>
  <c r="E168" i="26"/>
  <c r="D207" i="26"/>
  <c r="U130" i="13"/>
  <c r="U120" i="13"/>
  <c r="I127" i="13"/>
  <c r="I126" i="13"/>
  <c r="V110" i="13"/>
  <c r="I116" i="13"/>
  <c r="H126" i="13"/>
  <c r="H136" i="13" s="1"/>
  <c r="H146" i="13" s="1"/>
  <c r="V100" i="13"/>
  <c r="H128" i="13"/>
  <c r="H138" i="13" s="1"/>
  <c r="H148" i="13" s="1"/>
  <c r="I106" i="13"/>
  <c r="I138" i="13"/>
  <c r="I107" i="13"/>
  <c r="V196" i="13" l="1"/>
  <c r="V198" i="13"/>
  <c r="W189" i="30"/>
  <c r="X179" i="30"/>
  <c r="Q199" i="30"/>
  <c r="N199" i="30"/>
  <c r="T199" i="30"/>
  <c r="Q198" i="30"/>
  <c r="N198" i="30"/>
  <c r="T198" i="30"/>
  <c r="X178" i="30"/>
  <c r="W188" i="30"/>
  <c r="W160" i="30"/>
  <c r="J166" i="30"/>
  <c r="X156" i="30"/>
  <c r="V200" i="29"/>
  <c r="V200" i="28"/>
  <c r="D555" i="26"/>
  <c r="E555" i="26" s="1"/>
  <c r="E516" i="26"/>
  <c r="D516" i="24"/>
  <c r="E477" i="24"/>
  <c r="E207" i="26"/>
  <c r="D246" i="26"/>
  <c r="E246" i="26" s="1"/>
  <c r="E243" i="24"/>
  <c r="D633" i="25"/>
  <c r="E594" i="25"/>
  <c r="E633" i="25" s="1"/>
  <c r="D633" i="24"/>
  <c r="E594" i="24"/>
  <c r="E633" i="24" s="1"/>
  <c r="D363" i="26"/>
  <c r="E324" i="26"/>
  <c r="D399" i="25"/>
  <c r="E360" i="25"/>
  <c r="D399" i="24"/>
  <c r="E360" i="24"/>
  <c r="D516" i="25"/>
  <c r="E477" i="25"/>
  <c r="D480" i="26"/>
  <c r="E441" i="26"/>
  <c r="D597" i="26"/>
  <c r="V120" i="13"/>
  <c r="U140" i="13"/>
  <c r="H157" i="13"/>
  <c r="I148" i="13"/>
  <c r="I136" i="13"/>
  <c r="I146" i="13" s="1"/>
  <c r="I137" i="13"/>
  <c r="I147" i="13" s="1"/>
  <c r="X189" i="30" l="1"/>
  <c r="W199" i="30"/>
  <c r="W198" i="30"/>
  <c r="X188" i="30"/>
  <c r="X160" i="30"/>
  <c r="J170" i="30"/>
  <c r="K166" i="30"/>
  <c r="H167" i="13"/>
  <c r="D519" i="26"/>
  <c r="E480" i="26"/>
  <c r="E363" i="26"/>
  <c r="D402" i="26"/>
  <c r="E402" i="26" s="1"/>
  <c r="V130" i="13"/>
  <c r="D636" i="26"/>
  <c r="E597" i="26"/>
  <c r="E636" i="26" s="1"/>
  <c r="E516" i="25"/>
  <c r="D555" i="25"/>
  <c r="E555" i="25" s="1"/>
  <c r="D555" i="24"/>
  <c r="E555" i="24" s="1"/>
  <c r="E516" i="24"/>
  <c r="H158" i="13"/>
  <c r="I158" i="13"/>
  <c r="H177" i="13"/>
  <c r="H187" i="13" s="1"/>
  <c r="H197" i="13" s="1"/>
  <c r="I168" i="13"/>
  <c r="X199" i="30" l="1"/>
  <c r="X198" i="30"/>
  <c r="Q166" i="30"/>
  <c r="T166" i="30"/>
  <c r="N166" i="30"/>
  <c r="H156" i="13"/>
  <c r="H166" i="13"/>
  <c r="U150" i="13"/>
  <c r="H168" i="13"/>
  <c r="V140" i="13"/>
  <c r="E519" i="26"/>
  <c r="D558" i="26"/>
  <c r="E558" i="26" s="1"/>
  <c r="U160" i="13"/>
  <c r="U180" i="13"/>
  <c r="U170" i="13"/>
  <c r="I178" i="13"/>
  <c r="H176" i="13"/>
  <c r="H186" i="13" s="1"/>
  <c r="H196" i="13" s="1"/>
  <c r="I157" i="13"/>
  <c r="I167" i="13"/>
  <c r="H178" i="13"/>
  <c r="H188" i="13" s="1"/>
  <c r="H198" i="13" s="1"/>
  <c r="Q170" i="30" l="1"/>
  <c r="T170" i="30"/>
  <c r="N170" i="30"/>
  <c r="W166" i="30"/>
  <c r="V160" i="13"/>
  <c r="V150" i="13"/>
  <c r="I156" i="13"/>
  <c r="I166" i="13"/>
  <c r="U190" i="13"/>
  <c r="I177" i="13"/>
  <c r="I188" i="13"/>
  <c r="X166" i="30" l="1"/>
  <c r="W170" i="30"/>
  <c r="J176" i="30"/>
  <c r="V180" i="13"/>
  <c r="V170" i="13"/>
  <c r="I176" i="13"/>
  <c r="I186" i="13" s="1"/>
  <c r="I196" i="13" s="1"/>
  <c r="I198" i="13"/>
  <c r="U200" i="13"/>
  <c r="I187" i="13"/>
  <c r="I197" i="13" s="1"/>
  <c r="X170" i="30" l="1"/>
  <c r="J186" i="30"/>
  <c r="J180" i="30"/>
  <c r="K176" i="30"/>
  <c r="V190" i="13"/>
  <c r="T176" i="30" l="1"/>
  <c r="K186" i="30"/>
  <c r="K196" i="30" s="1"/>
  <c r="N176" i="30"/>
  <c r="Q176" i="30"/>
  <c r="J190" i="30"/>
  <c r="J196" i="30"/>
  <c r="J200" i="30" s="1"/>
  <c r="V200" i="13"/>
  <c r="N186" i="30" l="1"/>
  <c r="W176" i="30"/>
  <c r="N180" i="30"/>
  <c r="Q186" i="30"/>
  <c r="Q180" i="30"/>
  <c r="T186" i="30"/>
  <c r="T180" i="30"/>
  <c r="G7" i="3"/>
  <c r="T190" i="30" l="1"/>
  <c r="T196" i="30"/>
  <c r="Q190" i="30"/>
  <c r="Q196" i="30"/>
  <c r="W180" i="30"/>
  <c r="X176" i="30"/>
  <c r="W186" i="30"/>
  <c r="N190" i="30"/>
  <c r="N196" i="30"/>
  <c r="C167" i="3"/>
  <c r="F10" i="28" s="1"/>
  <c r="G10" i="28" l="1"/>
  <c r="F9" i="13"/>
  <c r="F8" i="13"/>
  <c r="F7" i="13"/>
  <c r="F6" i="13"/>
  <c r="X180" i="30"/>
  <c r="T200" i="30"/>
  <c r="N200" i="30"/>
  <c r="Q200" i="30"/>
  <c r="W190" i="30"/>
  <c r="X186" i="30"/>
  <c r="W196" i="30"/>
  <c r="F10" i="13"/>
  <c r="G10" i="13" s="1"/>
  <c r="C598" i="5"/>
  <c r="C598" i="27" s="1"/>
  <c r="B598" i="5"/>
  <c r="B598" i="27" s="1"/>
  <c r="C442" i="5"/>
  <c r="C442" i="27" s="1"/>
  <c r="B442" i="5"/>
  <c r="B442" i="27" s="1"/>
  <c r="C286" i="5"/>
  <c r="C286" i="27" s="1"/>
  <c r="B286" i="5"/>
  <c r="B286" i="27" s="1"/>
  <c r="X190" i="30" l="1"/>
  <c r="X196" i="30"/>
  <c r="W200" i="30"/>
  <c r="G8" i="28"/>
  <c r="G6" i="28"/>
  <c r="G9" i="28"/>
  <c r="G7" i="28"/>
  <c r="D167" i="3"/>
  <c r="F20" i="28" s="1"/>
  <c r="E167" i="3"/>
  <c r="F30" i="28" s="1"/>
  <c r="F167" i="3"/>
  <c r="F40" i="28" s="1"/>
  <c r="H167" i="3"/>
  <c r="I167" i="3"/>
  <c r="F70" i="28" s="1"/>
  <c r="J167" i="3"/>
  <c r="F80" i="28" s="1"/>
  <c r="G60" i="28" l="1"/>
  <c r="H60" i="28" s="1"/>
  <c r="I60" i="28" s="1"/>
  <c r="F60" i="28"/>
  <c r="F39" i="13"/>
  <c r="F38" i="13"/>
  <c r="F36" i="13"/>
  <c r="F37" i="13"/>
  <c r="X200" i="30"/>
  <c r="G20" i="28"/>
  <c r="F17" i="13"/>
  <c r="F16" i="13"/>
  <c r="F19" i="13"/>
  <c r="F18" i="13"/>
  <c r="G40" i="28"/>
  <c r="H40" i="28" s="1"/>
  <c r="I40" i="28" s="1"/>
  <c r="K9" i="28"/>
  <c r="J9" i="28"/>
  <c r="J6" i="28"/>
  <c r="K6" i="28"/>
  <c r="K7" i="28"/>
  <c r="J7" i="28"/>
  <c r="J8" i="28"/>
  <c r="K8" i="28"/>
  <c r="C631" i="5"/>
  <c r="B631" i="5"/>
  <c r="F26" i="13" l="1"/>
  <c r="G26" i="13" s="1"/>
  <c r="F29" i="13"/>
  <c r="G29" i="13" s="1"/>
  <c r="F28" i="13"/>
  <c r="F27" i="13"/>
  <c r="G27" i="13" s="1"/>
  <c r="G30" i="28"/>
  <c r="G56" i="28"/>
  <c r="G56" i="13"/>
  <c r="G39" i="28"/>
  <c r="G39" i="13"/>
  <c r="G26" i="28"/>
  <c r="G57" i="28"/>
  <c r="G57" i="13"/>
  <c r="G17" i="28"/>
  <c r="G17" i="13" s="1"/>
  <c r="G59" i="28"/>
  <c r="G59" i="13"/>
  <c r="G38" i="28"/>
  <c r="G38" i="13"/>
  <c r="G28" i="13"/>
  <c r="G28" i="28"/>
  <c r="G58" i="28"/>
  <c r="G58" i="13"/>
  <c r="G18" i="28"/>
  <c r="G18" i="13" s="1"/>
  <c r="G29" i="28"/>
  <c r="G19" i="28"/>
  <c r="G19" i="13" s="1"/>
  <c r="G36" i="13"/>
  <c r="G36" i="28"/>
  <c r="G37" i="28"/>
  <c r="G37" i="13"/>
  <c r="G16" i="28"/>
  <c r="G16" i="13" s="1"/>
  <c r="J10" i="28"/>
  <c r="Q7" i="28"/>
  <c r="T7" i="28"/>
  <c r="AA7" i="30" s="1"/>
  <c r="N7" i="28"/>
  <c r="N8" i="28"/>
  <c r="Q8" i="28"/>
  <c r="T8" i="28"/>
  <c r="AA8" i="30" s="1"/>
  <c r="Q6" i="28"/>
  <c r="N6" i="28"/>
  <c r="T6" i="28"/>
  <c r="AA6" i="30" s="1"/>
  <c r="T9" i="28"/>
  <c r="AA9" i="30" s="1"/>
  <c r="Q9" i="28"/>
  <c r="N9" i="28"/>
  <c r="B439" i="5"/>
  <c r="B439" i="27" s="1"/>
  <c r="C439" i="5"/>
  <c r="C439" i="27" s="1"/>
  <c r="B595" i="5"/>
  <c r="B595" i="27" s="1"/>
  <c r="B613" i="5"/>
  <c r="B613" i="27" s="1"/>
  <c r="B609" i="5"/>
  <c r="B609" i="27" s="1"/>
  <c r="C609" i="5"/>
  <c r="C609" i="27" s="1"/>
  <c r="C457" i="5"/>
  <c r="C457" i="27" s="1"/>
  <c r="B457" i="5"/>
  <c r="B457" i="27" s="1"/>
  <c r="B453" i="5"/>
  <c r="B453" i="27" s="1"/>
  <c r="C297" i="5"/>
  <c r="C297" i="27" s="1"/>
  <c r="B301" i="5"/>
  <c r="B301" i="27" s="1"/>
  <c r="C301" i="5"/>
  <c r="C301" i="27" s="1"/>
  <c r="C453" i="5"/>
  <c r="C453" i="27" s="1"/>
  <c r="C595" i="5"/>
  <c r="C595" i="27" s="1"/>
  <c r="C613" i="5"/>
  <c r="C613" i="27" s="1"/>
  <c r="B297" i="5"/>
  <c r="B297" i="27" s="1"/>
  <c r="B283" i="5"/>
  <c r="B283" i="27" s="1"/>
  <c r="C283" i="5"/>
  <c r="C283" i="27" s="1"/>
  <c r="AA10" i="30" l="1"/>
  <c r="G27" i="28"/>
  <c r="F20" i="13"/>
  <c r="G20" i="13" s="1"/>
  <c r="T10" i="28"/>
  <c r="Q10" i="28"/>
  <c r="W7" i="28"/>
  <c r="W9" i="28"/>
  <c r="N10" i="28"/>
  <c r="W6" i="28"/>
  <c r="W8" i="28"/>
  <c r="C51" i="5"/>
  <c r="C51" i="27" s="1"/>
  <c r="B51" i="5"/>
  <c r="B51" i="27" s="1"/>
  <c r="U7" i="3"/>
  <c r="P7" i="3"/>
  <c r="K7" i="3"/>
  <c r="L7" i="3" s="1"/>
  <c r="Q7" i="3" l="1"/>
  <c r="W10" i="28"/>
  <c r="X6" i="28"/>
  <c r="J16" i="28"/>
  <c r="X9" i="28"/>
  <c r="J19" i="28"/>
  <c r="X8" i="28"/>
  <c r="J18" i="28"/>
  <c r="J17" i="28"/>
  <c r="X7" i="28"/>
  <c r="B66" i="5"/>
  <c r="B66" i="27" s="1"/>
  <c r="C62" i="5"/>
  <c r="C62" i="27" s="1"/>
  <c r="C48" i="5"/>
  <c r="C48" i="27" s="1"/>
  <c r="C59" i="27" s="1"/>
  <c r="C61" i="27" s="1"/>
  <c r="B90" i="5"/>
  <c r="C90" i="5"/>
  <c r="B62" i="5"/>
  <c r="B62" i="27" s="1"/>
  <c r="B48" i="5"/>
  <c r="C66" i="5"/>
  <c r="C66" i="27" s="1"/>
  <c r="M167" i="3"/>
  <c r="F110" i="28" s="1"/>
  <c r="N167" i="3"/>
  <c r="F120" i="28" s="1"/>
  <c r="O167" i="3"/>
  <c r="F130" i="28" s="1"/>
  <c r="R167" i="3"/>
  <c r="F160" i="28" s="1"/>
  <c r="S167" i="3"/>
  <c r="F170" i="28" s="1"/>
  <c r="T167" i="3"/>
  <c r="F180" i="28" s="1"/>
  <c r="G8" i="3"/>
  <c r="K8" i="3"/>
  <c r="P8" i="3"/>
  <c r="U8" i="3"/>
  <c r="G9" i="3"/>
  <c r="K9" i="3"/>
  <c r="P9" i="3"/>
  <c r="U9" i="3"/>
  <c r="G10" i="3"/>
  <c r="K10" i="3"/>
  <c r="P10" i="3"/>
  <c r="U10" i="3"/>
  <c r="G11" i="3"/>
  <c r="K11" i="3"/>
  <c r="P11" i="3"/>
  <c r="U11" i="3"/>
  <c r="G12" i="3"/>
  <c r="K12" i="3"/>
  <c r="P12" i="3"/>
  <c r="U12" i="3"/>
  <c r="G13" i="3"/>
  <c r="K13" i="3"/>
  <c r="P13" i="3"/>
  <c r="U13" i="3"/>
  <c r="G14" i="3"/>
  <c r="K14" i="3"/>
  <c r="P14" i="3"/>
  <c r="U14" i="3"/>
  <c r="G15" i="3"/>
  <c r="K15" i="3"/>
  <c r="P15" i="3"/>
  <c r="U15" i="3"/>
  <c r="G16" i="3"/>
  <c r="K16" i="3"/>
  <c r="P16" i="3"/>
  <c r="U16" i="3"/>
  <c r="G17" i="3"/>
  <c r="K17" i="3"/>
  <c r="P17" i="3"/>
  <c r="U17" i="3"/>
  <c r="G18" i="3"/>
  <c r="K18" i="3"/>
  <c r="P18" i="3"/>
  <c r="U18" i="3"/>
  <c r="G19" i="3"/>
  <c r="K19" i="3"/>
  <c r="P19" i="3"/>
  <c r="U19" i="3"/>
  <c r="G20" i="3"/>
  <c r="K20" i="3"/>
  <c r="P20" i="3"/>
  <c r="U20" i="3"/>
  <c r="G21" i="3"/>
  <c r="K21" i="3"/>
  <c r="P21" i="3"/>
  <c r="U21" i="3"/>
  <c r="G22" i="3"/>
  <c r="K22" i="3"/>
  <c r="P22" i="3"/>
  <c r="U22" i="3"/>
  <c r="G23" i="3"/>
  <c r="K23" i="3"/>
  <c r="P23" i="3"/>
  <c r="U23" i="3"/>
  <c r="G24" i="3"/>
  <c r="K24" i="3"/>
  <c r="P24" i="3"/>
  <c r="U24" i="3"/>
  <c r="G25" i="3"/>
  <c r="K25" i="3"/>
  <c r="P25" i="3"/>
  <c r="U25" i="3"/>
  <c r="G26" i="3"/>
  <c r="K26" i="3"/>
  <c r="P26" i="3"/>
  <c r="U26" i="3"/>
  <c r="G27" i="3"/>
  <c r="K27" i="3"/>
  <c r="P27" i="3"/>
  <c r="U27" i="3"/>
  <c r="G28" i="3"/>
  <c r="K28" i="3"/>
  <c r="P28" i="3"/>
  <c r="U28" i="3"/>
  <c r="G29" i="3"/>
  <c r="K29" i="3"/>
  <c r="P29" i="3"/>
  <c r="U29" i="3"/>
  <c r="G30" i="3"/>
  <c r="K30" i="3"/>
  <c r="P30" i="3"/>
  <c r="U30" i="3"/>
  <c r="G31" i="3"/>
  <c r="K31" i="3"/>
  <c r="P31" i="3"/>
  <c r="U31" i="3"/>
  <c r="G32" i="3"/>
  <c r="K32" i="3"/>
  <c r="P32" i="3"/>
  <c r="U32" i="3"/>
  <c r="G33" i="3"/>
  <c r="K33" i="3"/>
  <c r="P33" i="3"/>
  <c r="U33" i="3"/>
  <c r="G34" i="3"/>
  <c r="K34" i="3"/>
  <c r="P34" i="3"/>
  <c r="U34" i="3"/>
  <c r="G35" i="3"/>
  <c r="K35" i="3"/>
  <c r="P35" i="3"/>
  <c r="U35" i="3"/>
  <c r="G36" i="3"/>
  <c r="K36" i="3"/>
  <c r="P36" i="3"/>
  <c r="U36" i="3"/>
  <c r="G37" i="3"/>
  <c r="K37" i="3"/>
  <c r="P37" i="3"/>
  <c r="U37" i="3"/>
  <c r="G38" i="3"/>
  <c r="K38" i="3"/>
  <c r="P38" i="3"/>
  <c r="U38" i="3"/>
  <c r="G39" i="3"/>
  <c r="K39" i="3"/>
  <c r="P39" i="3"/>
  <c r="U39" i="3"/>
  <c r="G40" i="3"/>
  <c r="K40" i="3"/>
  <c r="P40" i="3"/>
  <c r="U40" i="3"/>
  <c r="G41" i="3"/>
  <c r="K41" i="3"/>
  <c r="P41" i="3"/>
  <c r="U41" i="3"/>
  <c r="G42" i="3"/>
  <c r="K42" i="3"/>
  <c r="P42" i="3"/>
  <c r="U42" i="3"/>
  <c r="G43" i="3"/>
  <c r="K43" i="3"/>
  <c r="P43" i="3"/>
  <c r="U43" i="3"/>
  <c r="G44" i="3"/>
  <c r="K44" i="3"/>
  <c r="P44" i="3"/>
  <c r="U44" i="3"/>
  <c r="G45" i="3"/>
  <c r="K45" i="3"/>
  <c r="P45" i="3"/>
  <c r="U45" i="3"/>
  <c r="G46" i="3"/>
  <c r="K46" i="3"/>
  <c r="P46" i="3"/>
  <c r="U46" i="3"/>
  <c r="G47" i="3"/>
  <c r="K47" i="3"/>
  <c r="P47" i="3"/>
  <c r="U47" i="3"/>
  <c r="G48" i="3"/>
  <c r="K48" i="3"/>
  <c r="P48" i="3"/>
  <c r="U48" i="3"/>
  <c r="G49" i="3"/>
  <c r="K49" i="3"/>
  <c r="P49" i="3"/>
  <c r="U49" i="3"/>
  <c r="G50" i="3"/>
  <c r="K50" i="3"/>
  <c r="P50" i="3"/>
  <c r="U50" i="3"/>
  <c r="G51" i="3"/>
  <c r="K51" i="3"/>
  <c r="P51" i="3"/>
  <c r="U51" i="3"/>
  <c r="G52" i="3"/>
  <c r="K52" i="3"/>
  <c r="P52" i="3"/>
  <c r="U52" i="3"/>
  <c r="G53" i="3"/>
  <c r="K53" i="3"/>
  <c r="P53" i="3"/>
  <c r="U53" i="3"/>
  <c r="G54" i="3"/>
  <c r="K54" i="3"/>
  <c r="P54" i="3"/>
  <c r="U54" i="3"/>
  <c r="G55" i="3"/>
  <c r="K55" i="3"/>
  <c r="P55" i="3"/>
  <c r="U55" i="3"/>
  <c r="G56" i="3"/>
  <c r="K56" i="3"/>
  <c r="P56" i="3"/>
  <c r="U56" i="3"/>
  <c r="G57" i="3"/>
  <c r="K57" i="3"/>
  <c r="P57" i="3"/>
  <c r="U57" i="3"/>
  <c r="G58" i="3"/>
  <c r="K58" i="3"/>
  <c r="P58" i="3"/>
  <c r="U58" i="3"/>
  <c r="G59" i="3"/>
  <c r="K59" i="3"/>
  <c r="P59" i="3"/>
  <c r="U59" i="3"/>
  <c r="G60" i="3"/>
  <c r="K60" i="3"/>
  <c r="P60" i="3"/>
  <c r="U60" i="3"/>
  <c r="G61" i="3"/>
  <c r="K61" i="3"/>
  <c r="P61" i="3"/>
  <c r="U61" i="3"/>
  <c r="G62" i="3"/>
  <c r="K62" i="3"/>
  <c r="P62" i="3"/>
  <c r="U62" i="3"/>
  <c r="G63" i="3"/>
  <c r="K63" i="3"/>
  <c r="P63" i="3"/>
  <c r="U63" i="3"/>
  <c r="G64" i="3"/>
  <c r="K64" i="3"/>
  <c r="P64" i="3"/>
  <c r="U64" i="3"/>
  <c r="G65" i="3"/>
  <c r="K65" i="3"/>
  <c r="P65" i="3"/>
  <c r="U65" i="3"/>
  <c r="G66" i="3"/>
  <c r="K66" i="3"/>
  <c r="P66" i="3"/>
  <c r="U66" i="3"/>
  <c r="G67" i="3"/>
  <c r="K67" i="3"/>
  <c r="P67" i="3"/>
  <c r="U67" i="3"/>
  <c r="G68" i="3"/>
  <c r="K68" i="3"/>
  <c r="P68" i="3"/>
  <c r="U68" i="3"/>
  <c r="G69" i="3"/>
  <c r="K69" i="3"/>
  <c r="P69" i="3"/>
  <c r="U69" i="3"/>
  <c r="G70" i="3"/>
  <c r="K70" i="3"/>
  <c r="P70" i="3"/>
  <c r="U70" i="3"/>
  <c r="G71" i="3"/>
  <c r="K71" i="3"/>
  <c r="P71" i="3"/>
  <c r="U71" i="3"/>
  <c r="G72" i="3"/>
  <c r="K72" i="3"/>
  <c r="P72" i="3"/>
  <c r="U72" i="3"/>
  <c r="G73" i="3"/>
  <c r="K73" i="3"/>
  <c r="P73" i="3"/>
  <c r="U73" i="3"/>
  <c r="G74" i="3"/>
  <c r="K74" i="3"/>
  <c r="P74" i="3"/>
  <c r="U74" i="3"/>
  <c r="G75" i="3"/>
  <c r="K75" i="3"/>
  <c r="P75" i="3"/>
  <c r="U75" i="3"/>
  <c r="G76" i="3"/>
  <c r="K76" i="3"/>
  <c r="P76" i="3"/>
  <c r="U76" i="3"/>
  <c r="G77" i="3"/>
  <c r="K77" i="3"/>
  <c r="P77" i="3"/>
  <c r="U77" i="3"/>
  <c r="G78" i="3"/>
  <c r="K78" i="3"/>
  <c r="P78" i="3"/>
  <c r="U78" i="3"/>
  <c r="G79" i="3"/>
  <c r="K79" i="3"/>
  <c r="P79" i="3"/>
  <c r="U79" i="3"/>
  <c r="G80" i="3"/>
  <c r="K80" i="3"/>
  <c r="P80" i="3"/>
  <c r="U80" i="3"/>
  <c r="G81" i="3"/>
  <c r="K81" i="3"/>
  <c r="P81" i="3"/>
  <c r="U81" i="3"/>
  <c r="G82" i="3"/>
  <c r="K82" i="3"/>
  <c r="P82" i="3"/>
  <c r="U82" i="3"/>
  <c r="G83" i="3"/>
  <c r="K83" i="3"/>
  <c r="P83" i="3"/>
  <c r="U83" i="3"/>
  <c r="G84" i="3"/>
  <c r="K84" i="3"/>
  <c r="P84" i="3"/>
  <c r="U84" i="3"/>
  <c r="G85" i="3"/>
  <c r="K85" i="3"/>
  <c r="P85" i="3"/>
  <c r="U85" i="3"/>
  <c r="G86" i="3"/>
  <c r="K86" i="3"/>
  <c r="P86" i="3"/>
  <c r="U86" i="3"/>
  <c r="G87" i="3"/>
  <c r="K87" i="3"/>
  <c r="P87" i="3"/>
  <c r="U87" i="3"/>
  <c r="G88" i="3"/>
  <c r="K88" i="3"/>
  <c r="P88" i="3"/>
  <c r="U88" i="3"/>
  <c r="G89" i="3"/>
  <c r="K89" i="3"/>
  <c r="P89" i="3"/>
  <c r="U89" i="3"/>
  <c r="G90" i="3"/>
  <c r="K90" i="3"/>
  <c r="P90" i="3"/>
  <c r="U90" i="3"/>
  <c r="G91" i="3"/>
  <c r="K91" i="3"/>
  <c r="P91" i="3"/>
  <c r="U91" i="3"/>
  <c r="G92" i="3"/>
  <c r="K92" i="3"/>
  <c r="P92" i="3"/>
  <c r="U92" i="3"/>
  <c r="G93" i="3"/>
  <c r="K93" i="3"/>
  <c r="P93" i="3"/>
  <c r="U93" i="3"/>
  <c r="G94" i="3"/>
  <c r="K94" i="3"/>
  <c r="P94" i="3"/>
  <c r="U94" i="3"/>
  <c r="G95" i="3"/>
  <c r="K95" i="3"/>
  <c r="P95" i="3"/>
  <c r="U95" i="3"/>
  <c r="G96" i="3"/>
  <c r="K96" i="3"/>
  <c r="P96" i="3"/>
  <c r="U96" i="3"/>
  <c r="G97" i="3"/>
  <c r="K97" i="3"/>
  <c r="P97" i="3"/>
  <c r="U97" i="3"/>
  <c r="G98" i="3"/>
  <c r="K98" i="3"/>
  <c r="P98" i="3"/>
  <c r="U98" i="3"/>
  <c r="G99" i="3"/>
  <c r="K99" i="3"/>
  <c r="P99" i="3"/>
  <c r="U99" i="3"/>
  <c r="G100" i="3"/>
  <c r="K100" i="3"/>
  <c r="P100" i="3"/>
  <c r="U100" i="3"/>
  <c r="G101" i="3"/>
  <c r="K101" i="3"/>
  <c r="P101" i="3"/>
  <c r="U101" i="3"/>
  <c r="G102" i="3"/>
  <c r="K102" i="3"/>
  <c r="P102" i="3"/>
  <c r="U102" i="3"/>
  <c r="G103" i="3"/>
  <c r="K103" i="3"/>
  <c r="P103" i="3"/>
  <c r="U103" i="3"/>
  <c r="G104" i="3"/>
  <c r="K104" i="3"/>
  <c r="P104" i="3"/>
  <c r="U104" i="3"/>
  <c r="G105" i="3"/>
  <c r="K105" i="3"/>
  <c r="P105" i="3"/>
  <c r="U105" i="3"/>
  <c r="G106" i="3"/>
  <c r="K106" i="3"/>
  <c r="P106" i="3"/>
  <c r="U106" i="3"/>
  <c r="G107" i="3"/>
  <c r="K107" i="3"/>
  <c r="P107" i="3"/>
  <c r="U107" i="3"/>
  <c r="G108" i="3"/>
  <c r="K108" i="3"/>
  <c r="P108" i="3"/>
  <c r="U108" i="3"/>
  <c r="G109" i="3"/>
  <c r="K109" i="3"/>
  <c r="P109" i="3"/>
  <c r="U109" i="3"/>
  <c r="G110" i="3"/>
  <c r="K110" i="3"/>
  <c r="P110" i="3"/>
  <c r="U110" i="3"/>
  <c r="G111" i="3"/>
  <c r="K111" i="3"/>
  <c r="P111" i="3"/>
  <c r="U111" i="3"/>
  <c r="G112" i="3"/>
  <c r="K112" i="3"/>
  <c r="P112" i="3"/>
  <c r="U112" i="3"/>
  <c r="G113" i="3"/>
  <c r="K113" i="3"/>
  <c r="P113" i="3"/>
  <c r="U113" i="3"/>
  <c r="G114" i="3"/>
  <c r="K114" i="3"/>
  <c r="P114" i="3"/>
  <c r="U114" i="3"/>
  <c r="G115" i="3"/>
  <c r="K115" i="3"/>
  <c r="P115" i="3"/>
  <c r="U115" i="3"/>
  <c r="G116" i="3"/>
  <c r="K116" i="3"/>
  <c r="P116" i="3"/>
  <c r="U116" i="3"/>
  <c r="G117" i="3"/>
  <c r="K117" i="3"/>
  <c r="P117" i="3"/>
  <c r="U117" i="3"/>
  <c r="G118" i="3"/>
  <c r="K118" i="3"/>
  <c r="P118" i="3"/>
  <c r="U118" i="3"/>
  <c r="G119" i="3"/>
  <c r="K119" i="3"/>
  <c r="P119" i="3"/>
  <c r="U119" i="3"/>
  <c r="G120" i="3"/>
  <c r="K120" i="3"/>
  <c r="P120" i="3"/>
  <c r="U120" i="3"/>
  <c r="G121" i="3"/>
  <c r="K121" i="3"/>
  <c r="P121" i="3"/>
  <c r="U121" i="3"/>
  <c r="G122" i="3"/>
  <c r="K122" i="3"/>
  <c r="P122" i="3"/>
  <c r="U122" i="3"/>
  <c r="G123" i="3"/>
  <c r="K123" i="3"/>
  <c r="P123" i="3"/>
  <c r="U123" i="3"/>
  <c r="G124" i="3"/>
  <c r="K124" i="3"/>
  <c r="P124" i="3"/>
  <c r="U124" i="3"/>
  <c r="G125" i="3"/>
  <c r="K125" i="3"/>
  <c r="P125" i="3"/>
  <c r="U125" i="3"/>
  <c r="G126" i="3"/>
  <c r="K126" i="3"/>
  <c r="P126" i="3"/>
  <c r="U126" i="3"/>
  <c r="G127" i="3"/>
  <c r="K127" i="3"/>
  <c r="P127" i="3"/>
  <c r="U127" i="3"/>
  <c r="G128" i="3"/>
  <c r="K128" i="3"/>
  <c r="P128" i="3"/>
  <c r="U128" i="3"/>
  <c r="G129" i="3"/>
  <c r="K129" i="3"/>
  <c r="P129" i="3"/>
  <c r="U129" i="3"/>
  <c r="G130" i="3"/>
  <c r="K130" i="3"/>
  <c r="P130" i="3"/>
  <c r="U130" i="3"/>
  <c r="G131" i="3"/>
  <c r="K131" i="3"/>
  <c r="P131" i="3"/>
  <c r="U131" i="3"/>
  <c r="G132" i="3"/>
  <c r="K132" i="3"/>
  <c r="P132" i="3"/>
  <c r="U132" i="3"/>
  <c r="G133" i="3"/>
  <c r="K133" i="3"/>
  <c r="P133" i="3"/>
  <c r="U133" i="3"/>
  <c r="G134" i="3"/>
  <c r="K134" i="3"/>
  <c r="P134" i="3"/>
  <c r="U134" i="3"/>
  <c r="G135" i="3"/>
  <c r="K135" i="3"/>
  <c r="P135" i="3"/>
  <c r="U135" i="3"/>
  <c r="G136" i="3"/>
  <c r="K136" i="3"/>
  <c r="P136" i="3"/>
  <c r="U136" i="3"/>
  <c r="G137" i="3"/>
  <c r="K137" i="3"/>
  <c r="P137" i="3"/>
  <c r="U137" i="3"/>
  <c r="G138" i="3"/>
  <c r="K138" i="3"/>
  <c r="P138" i="3"/>
  <c r="U138" i="3"/>
  <c r="G139" i="3"/>
  <c r="K139" i="3"/>
  <c r="P139" i="3"/>
  <c r="U139" i="3"/>
  <c r="G140" i="3"/>
  <c r="K140" i="3"/>
  <c r="P140" i="3"/>
  <c r="U140" i="3"/>
  <c r="G141" i="3"/>
  <c r="K141" i="3"/>
  <c r="P141" i="3"/>
  <c r="U141" i="3"/>
  <c r="G142" i="3"/>
  <c r="K142" i="3"/>
  <c r="P142" i="3"/>
  <c r="U142" i="3"/>
  <c r="G143" i="3"/>
  <c r="K143" i="3"/>
  <c r="P143" i="3"/>
  <c r="U143" i="3"/>
  <c r="G144" i="3"/>
  <c r="K144" i="3"/>
  <c r="P144" i="3"/>
  <c r="U144" i="3"/>
  <c r="G145" i="3"/>
  <c r="K145" i="3"/>
  <c r="P145" i="3"/>
  <c r="U145" i="3"/>
  <c r="G146" i="3"/>
  <c r="K146" i="3"/>
  <c r="P146" i="3"/>
  <c r="U146" i="3"/>
  <c r="G147" i="3"/>
  <c r="K147" i="3"/>
  <c r="P147" i="3"/>
  <c r="U147" i="3"/>
  <c r="G148" i="3"/>
  <c r="K148" i="3"/>
  <c r="P148" i="3"/>
  <c r="U148" i="3"/>
  <c r="G158" i="3"/>
  <c r="K158" i="3"/>
  <c r="P158" i="3"/>
  <c r="U158" i="3"/>
  <c r="G159" i="3"/>
  <c r="K159" i="3"/>
  <c r="P159" i="3"/>
  <c r="U159" i="3"/>
  <c r="G160" i="3"/>
  <c r="K160" i="3"/>
  <c r="P160" i="3"/>
  <c r="U160" i="3"/>
  <c r="G161" i="3"/>
  <c r="K161" i="3"/>
  <c r="P161" i="3"/>
  <c r="U161" i="3"/>
  <c r="G162" i="3"/>
  <c r="K162" i="3"/>
  <c r="P162" i="3"/>
  <c r="U162" i="3"/>
  <c r="G163" i="3"/>
  <c r="K163" i="3"/>
  <c r="P163" i="3"/>
  <c r="U163" i="3"/>
  <c r="G164" i="3"/>
  <c r="K164" i="3"/>
  <c r="P164" i="3"/>
  <c r="U164" i="3"/>
  <c r="G165" i="3"/>
  <c r="K165" i="3"/>
  <c r="P165" i="3"/>
  <c r="U165" i="3"/>
  <c r="G166" i="3"/>
  <c r="K166" i="3"/>
  <c r="P166" i="3"/>
  <c r="U166" i="3"/>
  <c r="U6" i="3"/>
  <c r="P6" i="3"/>
  <c r="K6" i="3"/>
  <c r="G6" i="3"/>
  <c r="K18" i="28" l="1"/>
  <c r="Q18" i="28" s="1"/>
  <c r="K19" i="28"/>
  <c r="N19" i="28" s="1"/>
  <c r="K17" i="28"/>
  <c r="N17" i="28" s="1"/>
  <c r="L164" i="3"/>
  <c r="Q164" i="3" s="1"/>
  <c r="L161" i="3"/>
  <c r="Q161" i="3" s="1"/>
  <c r="L158" i="3"/>
  <c r="Q158" i="3" s="1"/>
  <c r="L146" i="3"/>
  <c r="Q146" i="3" s="1"/>
  <c r="L143" i="3"/>
  <c r="Q143" i="3" s="1"/>
  <c r="L140" i="3"/>
  <c r="Q140" i="3" s="1"/>
  <c r="L137" i="3"/>
  <c r="Q137" i="3" s="1"/>
  <c r="L134" i="3"/>
  <c r="Q134" i="3" s="1"/>
  <c r="L131" i="3"/>
  <c r="Q131" i="3" s="1"/>
  <c r="L128" i="3"/>
  <c r="Q128" i="3" s="1"/>
  <c r="L125" i="3"/>
  <c r="Q125" i="3" s="1"/>
  <c r="L122" i="3"/>
  <c r="Q122" i="3" s="1"/>
  <c r="L119" i="3"/>
  <c r="Q119" i="3" s="1"/>
  <c r="L116" i="3"/>
  <c r="Q116" i="3" s="1"/>
  <c r="L113" i="3"/>
  <c r="Q113" i="3" s="1"/>
  <c r="L110" i="3"/>
  <c r="Q110" i="3" s="1"/>
  <c r="L107" i="3"/>
  <c r="Q107" i="3" s="1"/>
  <c r="L104" i="3"/>
  <c r="Q104" i="3" s="1"/>
  <c r="L101" i="3"/>
  <c r="Q101" i="3" s="1"/>
  <c r="L98" i="3"/>
  <c r="Q98" i="3" s="1"/>
  <c r="L95" i="3"/>
  <c r="Q95" i="3" s="1"/>
  <c r="L92" i="3"/>
  <c r="Q92" i="3" s="1"/>
  <c r="L89" i="3"/>
  <c r="Q89" i="3" s="1"/>
  <c r="L86" i="3"/>
  <c r="Q86" i="3" s="1"/>
  <c r="L83" i="3"/>
  <c r="Q83" i="3" s="1"/>
  <c r="L80" i="3"/>
  <c r="Q80" i="3" s="1"/>
  <c r="L77" i="3"/>
  <c r="Q77" i="3" s="1"/>
  <c r="L74" i="3"/>
  <c r="Q74" i="3" s="1"/>
  <c r="L71" i="3"/>
  <c r="Q71" i="3" s="1"/>
  <c r="L68" i="3"/>
  <c r="Q68" i="3" s="1"/>
  <c r="L65" i="3"/>
  <c r="Q65" i="3" s="1"/>
  <c r="L62" i="3"/>
  <c r="Q62" i="3" s="1"/>
  <c r="L59" i="3"/>
  <c r="Q59" i="3" s="1"/>
  <c r="L56" i="3"/>
  <c r="Q56" i="3" s="1"/>
  <c r="L53" i="3"/>
  <c r="Q53" i="3" s="1"/>
  <c r="L50" i="3"/>
  <c r="Q50" i="3" s="1"/>
  <c r="L47" i="3"/>
  <c r="Q47" i="3" s="1"/>
  <c r="L44" i="3"/>
  <c r="Q44" i="3" s="1"/>
  <c r="L41" i="3"/>
  <c r="Q41" i="3" s="1"/>
  <c r="L38" i="3"/>
  <c r="Q38" i="3" s="1"/>
  <c r="L35" i="3"/>
  <c r="Q35" i="3" s="1"/>
  <c r="L32" i="3"/>
  <c r="Q32" i="3" s="1"/>
  <c r="L29" i="3"/>
  <c r="Q29" i="3" s="1"/>
  <c r="L26" i="3"/>
  <c r="Q26" i="3" s="1"/>
  <c r="L23" i="3"/>
  <c r="Q23" i="3" s="1"/>
  <c r="L20" i="3"/>
  <c r="Q20" i="3" s="1"/>
  <c r="L17" i="3"/>
  <c r="Q17" i="3" s="1"/>
  <c r="L14" i="3"/>
  <c r="Q14" i="3" s="1"/>
  <c r="L11" i="3"/>
  <c r="Q11" i="3" s="1"/>
  <c r="L8" i="3"/>
  <c r="Q8" i="3" s="1"/>
  <c r="L166" i="3"/>
  <c r="Q166" i="3" s="1"/>
  <c r="L163" i="3"/>
  <c r="Q163" i="3" s="1"/>
  <c r="L160" i="3"/>
  <c r="L148" i="3"/>
  <c r="L145" i="3"/>
  <c r="L142" i="3"/>
  <c r="Q142" i="3" s="1"/>
  <c r="L139" i="3"/>
  <c r="Q139" i="3" s="1"/>
  <c r="L136" i="3"/>
  <c r="Q136" i="3" s="1"/>
  <c r="L133" i="3"/>
  <c r="Q133" i="3" s="1"/>
  <c r="L130" i="3"/>
  <c r="Q130" i="3" s="1"/>
  <c r="L127" i="3"/>
  <c r="Q127" i="3" s="1"/>
  <c r="L124" i="3"/>
  <c r="Q124" i="3" s="1"/>
  <c r="L121" i="3"/>
  <c r="Q121" i="3" s="1"/>
  <c r="L118" i="3"/>
  <c r="Q118" i="3" s="1"/>
  <c r="L115" i="3"/>
  <c r="Q115" i="3" s="1"/>
  <c r="L112" i="3"/>
  <c r="Q112" i="3" s="1"/>
  <c r="L109" i="3"/>
  <c r="Q109" i="3" s="1"/>
  <c r="L106" i="3"/>
  <c r="Q106" i="3" s="1"/>
  <c r="L103" i="3"/>
  <c r="L100" i="3"/>
  <c r="Q100" i="3" s="1"/>
  <c r="L97" i="3"/>
  <c r="Q97" i="3" s="1"/>
  <c r="L94" i="3"/>
  <c r="Q94" i="3" s="1"/>
  <c r="L91" i="3"/>
  <c r="Q91" i="3" s="1"/>
  <c r="L88" i="3"/>
  <c r="Q88" i="3" s="1"/>
  <c r="L85" i="3"/>
  <c r="Q85" i="3" s="1"/>
  <c r="L82" i="3"/>
  <c r="L79" i="3"/>
  <c r="Q79" i="3" s="1"/>
  <c r="L76" i="3"/>
  <c r="Q76" i="3" s="1"/>
  <c r="L73" i="3"/>
  <c r="Q73" i="3" s="1"/>
  <c r="L70" i="3"/>
  <c r="Q70" i="3" s="1"/>
  <c r="L67" i="3"/>
  <c r="Q67" i="3" s="1"/>
  <c r="L64" i="3"/>
  <c r="L61" i="3"/>
  <c r="Q61" i="3" s="1"/>
  <c r="L58" i="3"/>
  <c r="Q58" i="3" s="1"/>
  <c r="L55" i="3"/>
  <c r="Q55" i="3" s="1"/>
  <c r="L52" i="3"/>
  <c r="Q52" i="3" s="1"/>
  <c r="L49" i="3"/>
  <c r="Q49" i="3" s="1"/>
  <c r="L46" i="3"/>
  <c r="L43" i="3"/>
  <c r="Q43" i="3" s="1"/>
  <c r="L40" i="3"/>
  <c r="Q40" i="3" s="1"/>
  <c r="L37" i="3"/>
  <c r="Q37" i="3" s="1"/>
  <c r="L34" i="3"/>
  <c r="Q34" i="3" s="1"/>
  <c r="L31" i="3"/>
  <c r="Q31" i="3" s="1"/>
  <c r="L28" i="3"/>
  <c r="Q28" i="3" s="1"/>
  <c r="L25" i="3"/>
  <c r="Q25" i="3" s="1"/>
  <c r="L22" i="3"/>
  <c r="Q22" i="3" s="1"/>
  <c r="L19" i="3"/>
  <c r="Q19" i="3" s="1"/>
  <c r="L16" i="3"/>
  <c r="Q16" i="3" s="1"/>
  <c r="L13" i="3"/>
  <c r="Q13" i="3" s="1"/>
  <c r="L10" i="3"/>
  <c r="Q10" i="3" s="1"/>
  <c r="DX167" i="3"/>
  <c r="L165" i="3"/>
  <c r="Q165" i="3" s="1"/>
  <c r="L147" i="3"/>
  <c r="Q147" i="3" s="1"/>
  <c r="L144" i="3"/>
  <c r="Q144" i="3" s="1"/>
  <c r="L141" i="3"/>
  <c r="Q141" i="3" s="1"/>
  <c r="L138" i="3"/>
  <c r="Q138" i="3" s="1"/>
  <c r="L135" i="3"/>
  <c r="Q135" i="3" s="1"/>
  <c r="L132" i="3"/>
  <c r="Q132" i="3" s="1"/>
  <c r="L129" i="3"/>
  <c r="Q129" i="3" s="1"/>
  <c r="L126" i="3"/>
  <c r="Q126" i="3" s="1"/>
  <c r="L123" i="3"/>
  <c r="Q123" i="3" s="1"/>
  <c r="L120" i="3"/>
  <c r="Q120" i="3" s="1"/>
  <c r="L117" i="3"/>
  <c r="Q117" i="3" s="1"/>
  <c r="L114" i="3"/>
  <c r="Q114" i="3" s="1"/>
  <c r="L111" i="3"/>
  <c r="Q111" i="3" s="1"/>
  <c r="L108" i="3"/>
  <c r="Q108" i="3" s="1"/>
  <c r="L105" i="3"/>
  <c r="Q105" i="3" s="1"/>
  <c r="L102" i="3"/>
  <c r="Q102" i="3" s="1"/>
  <c r="L99" i="3"/>
  <c r="Q99" i="3" s="1"/>
  <c r="L96" i="3"/>
  <c r="Q96" i="3" s="1"/>
  <c r="L93" i="3"/>
  <c r="Q93" i="3" s="1"/>
  <c r="L90" i="3"/>
  <c r="Q90" i="3" s="1"/>
  <c r="L87" i="3"/>
  <c r="Q87" i="3" s="1"/>
  <c r="L84" i="3"/>
  <c r="Q84" i="3" s="1"/>
  <c r="L81" i="3"/>
  <c r="Q81" i="3" s="1"/>
  <c r="L78" i="3"/>
  <c r="Q78" i="3" s="1"/>
  <c r="L75" i="3"/>
  <c r="Q75" i="3" s="1"/>
  <c r="L72" i="3"/>
  <c r="Q72" i="3" s="1"/>
  <c r="L69" i="3"/>
  <c r="Q69" i="3" s="1"/>
  <c r="L66" i="3"/>
  <c r="Q66" i="3" s="1"/>
  <c r="L63" i="3"/>
  <c r="Q63" i="3" s="1"/>
  <c r="L60" i="3"/>
  <c r="Q60" i="3" s="1"/>
  <c r="L57" i="3"/>
  <c r="Q57" i="3" s="1"/>
  <c r="L54" i="3"/>
  <c r="Q54" i="3" s="1"/>
  <c r="L51" i="3"/>
  <c r="Q51" i="3" s="1"/>
  <c r="L48" i="3"/>
  <c r="Q48" i="3" s="1"/>
  <c r="L45" i="3"/>
  <c r="Q45" i="3" s="1"/>
  <c r="L42" i="3"/>
  <c r="Q42" i="3" s="1"/>
  <c r="L39" i="3"/>
  <c r="Q39" i="3" s="1"/>
  <c r="L36" i="3"/>
  <c r="Q36" i="3" s="1"/>
  <c r="L33" i="3"/>
  <c r="Q33" i="3" s="1"/>
  <c r="L30" i="3"/>
  <c r="Q30" i="3" s="1"/>
  <c r="L27" i="3"/>
  <c r="Q27" i="3" s="1"/>
  <c r="L24" i="3"/>
  <c r="Q24" i="3" s="1"/>
  <c r="L21" i="3"/>
  <c r="Q21" i="3" s="1"/>
  <c r="L18" i="3"/>
  <c r="Q18" i="3" s="1"/>
  <c r="L15" i="3"/>
  <c r="Q15" i="3" s="1"/>
  <c r="L12" i="3"/>
  <c r="Q12" i="3" s="1"/>
  <c r="L9" i="3"/>
  <c r="Q9" i="3" s="1"/>
  <c r="B74" i="27"/>
  <c r="L162" i="3"/>
  <c r="Q162" i="3" s="1"/>
  <c r="L159" i="3"/>
  <c r="Q159" i="3" s="1"/>
  <c r="Q160" i="3"/>
  <c r="Q148" i="3"/>
  <c r="Q145" i="3"/>
  <c r="Q103" i="3"/>
  <c r="Q82" i="3"/>
  <c r="Q64" i="3"/>
  <c r="Q46" i="3"/>
  <c r="DZ167" i="3"/>
  <c r="C129" i="5"/>
  <c r="C129" i="27" s="1"/>
  <c r="C90" i="27"/>
  <c r="DY167" i="3"/>
  <c r="B129" i="5"/>
  <c r="B129" i="27" s="1"/>
  <c r="B90" i="27"/>
  <c r="C74" i="27"/>
  <c r="C75" i="27" s="1"/>
  <c r="J20" i="28"/>
  <c r="K16" i="28"/>
  <c r="X10" i="28"/>
  <c r="B48" i="27"/>
  <c r="B59" i="27" s="1"/>
  <c r="B61" i="27" s="1"/>
  <c r="C101" i="5"/>
  <c r="C101" i="27" s="1"/>
  <c r="B105" i="5"/>
  <c r="G167" i="3"/>
  <c r="F50" i="28" s="1"/>
  <c r="C87" i="5"/>
  <c r="C87" i="27" s="1"/>
  <c r="B74" i="5"/>
  <c r="C59" i="5"/>
  <c r="C61" i="5" s="1"/>
  <c r="C74" i="5"/>
  <c r="V58" i="3"/>
  <c r="V54" i="3"/>
  <c r="V50" i="3"/>
  <c r="C105" i="5"/>
  <c r="B87" i="5"/>
  <c r="B87" i="27" s="1"/>
  <c r="B59" i="5"/>
  <c r="B61" i="5" s="1"/>
  <c r="B101" i="5"/>
  <c r="B101" i="27" s="1"/>
  <c r="V116" i="3"/>
  <c r="V112" i="3"/>
  <c r="V74" i="3"/>
  <c r="V72" i="3"/>
  <c r="U167" i="3"/>
  <c r="F190" i="28" s="1"/>
  <c r="V141" i="3"/>
  <c r="V139" i="3"/>
  <c r="V137" i="3"/>
  <c r="V136" i="3"/>
  <c r="V135" i="3"/>
  <c r="V133" i="3"/>
  <c r="V131" i="3"/>
  <c r="V129" i="3"/>
  <c r="V128" i="3"/>
  <c r="V127" i="3"/>
  <c r="V125" i="3"/>
  <c r="V124" i="3"/>
  <c r="V123" i="3"/>
  <c r="V110" i="3"/>
  <c r="V90" i="3"/>
  <c r="V89" i="3"/>
  <c r="V87" i="3"/>
  <c r="V85" i="3"/>
  <c r="V83" i="3"/>
  <c r="V81" i="3"/>
  <c r="V79" i="3"/>
  <c r="V77" i="3"/>
  <c r="V75" i="3"/>
  <c r="V70" i="3"/>
  <c r="V36" i="3"/>
  <c r="V32" i="3"/>
  <c r="V28" i="3"/>
  <c r="V24" i="3"/>
  <c r="V20" i="3"/>
  <c r="V16" i="3"/>
  <c r="V15" i="3"/>
  <c r="V11" i="3"/>
  <c r="V142" i="3"/>
  <c r="V166" i="3"/>
  <c r="V163" i="3"/>
  <c r="V162" i="3"/>
  <c r="V159" i="3"/>
  <c r="V148" i="3"/>
  <c r="V146" i="3"/>
  <c r="V144" i="3"/>
  <c r="V122" i="3"/>
  <c r="V94" i="3"/>
  <c r="V46" i="3"/>
  <c r="V45" i="3"/>
  <c r="V43" i="3"/>
  <c r="V41" i="3"/>
  <c r="V39" i="3"/>
  <c r="V38" i="3"/>
  <c r="V10" i="3"/>
  <c r="V6" i="3"/>
  <c r="V140" i="3"/>
  <c r="V138" i="3"/>
  <c r="V134" i="3"/>
  <c r="V132" i="3"/>
  <c r="V130" i="3"/>
  <c r="V126" i="3"/>
  <c r="V121" i="3"/>
  <c r="V120" i="3"/>
  <c r="V119" i="3"/>
  <c r="V117" i="3"/>
  <c r="V115" i="3"/>
  <c r="V113" i="3"/>
  <c r="V111" i="3"/>
  <c r="V108" i="3"/>
  <c r="V104" i="3"/>
  <c r="V100" i="3"/>
  <c r="V96" i="3"/>
  <c r="V86" i="3"/>
  <c r="V82" i="3"/>
  <c r="V78" i="3"/>
  <c r="V73" i="3"/>
  <c r="V71" i="3"/>
  <c r="V68" i="3"/>
  <c r="V64" i="3"/>
  <c r="V60" i="3"/>
  <c r="V42" i="3"/>
  <c r="V37" i="3"/>
  <c r="V35" i="3"/>
  <c r="V33" i="3"/>
  <c r="V31" i="3"/>
  <c r="V29" i="3"/>
  <c r="V27" i="3"/>
  <c r="V25" i="3"/>
  <c r="V23" i="3"/>
  <c r="V21" i="3"/>
  <c r="V19" i="3"/>
  <c r="V17" i="3"/>
  <c r="V13" i="3"/>
  <c r="V12" i="3"/>
  <c r="V7" i="3"/>
  <c r="K167" i="3"/>
  <c r="V118" i="3"/>
  <c r="V109" i="3"/>
  <c r="V107" i="3"/>
  <c r="V105" i="3"/>
  <c r="V103" i="3"/>
  <c r="V101" i="3"/>
  <c r="V99" i="3"/>
  <c r="V97" i="3"/>
  <c r="V95" i="3"/>
  <c r="V92" i="3"/>
  <c r="V69" i="3"/>
  <c r="V67" i="3"/>
  <c r="V65" i="3"/>
  <c r="V63" i="3"/>
  <c r="V61" i="3"/>
  <c r="V59" i="3"/>
  <c r="V56" i="3"/>
  <c r="V52" i="3"/>
  <c r="V48" i="3"/>
  <c r="V34" i="3"/>
  <c r="V30" i="3"/>
  <c r="V26" i="3"/>
  <c r="V22" i="3"/>
  <c r="V18" i="3"/>
  <c r="V14" i="3"/>
  <c r="V9" i="3"/>
  <c r="V8" i="3"/>
  <c r="P167" i="3"/>
  <c r="V114" i="3"/>
  <c r="V165" i="3"/>
  <c r="V164" i="3"/>
  <c r="V161" i="3"/>
  <c r="V160" i="3"/>
  <c r="V158" i="3"/>
  <c r="V147" i="3"/>
  <c r="V145" i="3"/>
  <c r="V143" i="3"/>
  <c r="V106" i="3"/>
  <c r="V102" i="3"/>
  <c r="V98" i="3"/>
  <c r="V93" i="3"/>
  <c r="V91" i="3"/>
  <c r="V88" i="3"/>
  <c r="V84" i="3"/>
  <c r="V80" i="3"/>
  <c r="V76" i="3"/>
  <c r="V66" i="3"/>
  <c r="V62" i="3"/>
  <c r="V57" i="3"/>
  <c r="V55" i="3"/>
  <c r="V53" i="3"/>
  <c r="V51" i="3"/>
  <c r="V49" i="3"/>
  <c r="V47" i="3"/>
  <c r="V44" i="3"/>
  <c r="V40" i="3"/>
  <c r="T19" i="28" l="1"/>
  <c r="AA19" i="30" s="1"/>
  <c r="Q19" i="28"/>
  <c r="T18" i="28"/>
  <c r="AA18" i="30" s="1"/>
  <c r="Q17" i="28"/>
  <c r="T17" i="28"/>
  <c r="AA17" i="30" s="1"/>
  <c r="N18" i="28"/>
  <c r="C168" i="5"/>
  <c r="C168" i="27" s="1"/>
  <c r="G50" i="28"/>
  <c r="H50" i="28" s="1"/>
  <c r="I50" i="28" s="1"/>
  <c r="F46" i="28"/>
  <c r="F46" i="13" s="1"/>
  <c r="F49" i="28"/>
  <c r="F49" i="13" s="1"/>
  <c r="F48" i="28"/>
  <c r="F48" i="13" s="1"/>
  <c r="F47" i="28"/>
  <c r="F47" i="13" s="1"/>
  <c r="B98" i="27"/>
  <c r="B100" i="27" s="1"/>
  <c r="B75" i="27"/>
  <c r="F100" i="28"/>
  <c r="F90" i="28"/>
  <c r="B168" i="5"/>
  <c r="B168" i="27" s="1"/>
  <c r="C98" i="27"/>
  <c r="C100" i="27" s="1"/>
  <c r="F140" i="28"/>
  <c r="F150" i="28"/>
  <c r="Q16" i="28"/>
  <c r="T16" i="28"/>
  <c r="AA16" i="30" s="1"/>
  <c r="N16" i="28"/>
  <c r="B144" i="5"/>
  <c r="B300" i="5" s="1"/>
  <c r="B300" i="27" s="1"/>
  <c r="B105" i="27"/>
  <c r="B113" i="27" s="1"/>
  <c r="C144" i="5"/>
  <c r="C144" i="27" s="1"/>
  <c r="C105" i="27"/>
  <c r="C113" i="27" s="1"/>
  <c r="L167" i="3"/>
  <c r="Q167" i="3" s="1"/>
  <c r="B75" i="5"/>
  <c r="B140" i="5"/>
  <c r="B140" i="27" s="1"/>
  <c r="C140" i="5"/>
  <c r="B126" i="5"/>
  <c r="B126" i="27" s="1"/>
  <c r="B137" i="27" s="1"/>
  <c r="B139" i="27" s="1"/>
  <c r="C126" i="5"/>
  <c r="C98" i="5"/>
  <c r="C100" i="5" s="1"/>
  <c r="B285" i="5"/>
  <c r="B285" i="27" s="1"/>
  <c r="C285" i="5"/>
  <c r="C285" i="27" s="1"/>
  <c r="C207" i="5"/>
  <c r="C207" i="27" s="1"/>
  <c r="B207" i="5"/>
  <c r="B207" i="27" s="1"/>
  <c r="C75" i="5"/>
  <c r="B98" i="5"/>
  <c r="B100" i="5" s="1"/>
  <c r="C113" i="5"/>
  <c r="B113" i="5"/>
  <c r="V167" i="3"/>
  <c r="W19" i="28" l="1"/>
  <c r="J29" i="28" s="1"/>
  <c r="K29" i="28" s="1"/>
  <c r="Q29" i="28" s="1"/>
  <c r="AA20" i="30"/>
  <c r="W17" i="28"/>
  <c r="W18" i="28"/>
  <c r="T20" i="28"/>
  <c r="Q20" i="28"/>
  <c r="F147" i="28"/>
  <c r="F147" i="13" s="1"/>
  <c r="F146" i="28"/>
  <c r="F146" i="13" s="1"/>
  <c r="F149" i="28"/>
  <c r="F149" i="13" s="1"/>
  <c r="G149" i="13" s="1"/>
  <c r="F148" i="28"/>
  <c r="F148" i="13" s="1"/>
  <c r="F99" i="28"/>
  <c r="F99" i="13" s="1"/>
  <c r="G99" i="13" s="1"/>
  <c r="F98" i="28"/>
  <c r="F98" i="13" s="1"/>
  <c r="F97" i="28"/>
  <c r="F97" i="13" s="1"/>
  <c r="F96" i="28"/>
  <c r="F96" i="13" s="1"/>
  <c r="B114" i="27"/>
  <c r="G49" i="13"/>
  <c r="G49" i="28"/>
  <c r="G47" i="13"/>
  <c r="G47" i="28"/>
  <c r="G46" i="13"/>
  <c r="G46" i="28"/>
  <c r="G48" i="13"/>
  <c r="G48" i="28"/>
  <c r="G89" i="13"/>
  <c r="C114" i="27"/>
  <c r="X19" i="28"/>
  <c r="F200" i="28"/>
  <c r="C183" i="5"/>
  <c r="C183" i="27" s="1"/>
  <c r="N20" i="28"/>
  <c r="W16" i="28"/>
  <c r="B183" i="5"/>
  <c r="B144" i="27"/>
  <c r="B152" i="27" s="1"/>
  <c r="B153" i="27" s="1"/>
  <c r="C140" i="27"/>
  <c r="C152" i="27" s="1"/>
  <c r="C137" i="5"/>
  <c r="C139" i="5" s="1"/>
  <c r="C126" i="27"/>
  <c r="C137" i="27" s="1"/>
  <c r="C139" i="27" s="1"/>
  <c r="C296" i="5"/>
  <c r="C152" i="5"/>
  <c r="C179" i="5"/>
  <c r="C114" i="5"/>
  <c r="C282" i="5"/>
  <c r="C165" i="5"/>
  <c r="C324" i="5"/>
  <c r="C324" i="27" s="1"/>
  <c r="C246" i="5"/>
  <c r="C246" i="27" s="1"/>
  <c r="B339" i="5"/>
  <c r="B246" i="5"/>
  <c r="B246" i="27" s="1"/>
  <c r="B324" i="5"/>
  <c r="C300" i="5"/>
  <c r="C300" i="27" s="1"/>
  <c r="B441" i="5"/>
  <c r="B441" i="27" s="1"/>
  <c r="B296" i="5"/>
  <c r="B296" i="27" s="1"/>
  <c r="B308" i="27" s="1"/>
  <c r="B456" i="5"/>
  <c r="B456" i="27" s="1"/>
  <c r="C441" i="5"/>
  <c r="C441" i="27" s="1"/>
  <c r="B282" i="5"/>
  <c r="B282" i="27" s="1"/>
  <c r="B293" i="27" s="1"/>
  <c r="B295" i="27" s="1"/>
  <c r="B114" i="5"/>
  <c r="B165" i="5"/>
  <c r="B165" i="27" s="1"/>
  <c r="B176" i="27" s="1"/>
  <c r="B178" i="27" s="1"/>
  <c r="B137" i="5"/>
  <c r="B139" i="5" s="1"/>
  <c r="B179" i="5"/>
  <c r="B152" i="5"/>
  <c r="E35" i="5"/>
  <c r="C35" i="5"/>
  <c r="B35" i="5"/>
  <c r="C20" i="5"/>
  <c r="B20" i="5"/>
  <c r="B22" i="5" s="1"/>
  <c r="X17" i="28" l="1"/>
  <c r="J27" i="28"/>
  <c r="K27" i="28" s="1"/>
  <c r="N27" i="28" s="1"/>
  <c r="X18" i="28"/>
  <c r="J28" i="28"/>
  <c r="K28" i="28" s="1"/>
  <c r="Q28" i="28" s="1"/>
  <c r="T29" i="28"/>
  <c r="AA29" i="30" s="1"/>
  <c r="N29" i="28"/>
  <c r="F196" i="28"/>
  <c r="F196" i="13" s="1"/>
  <c r="F199" i="28"/>
  <c r="F199" i="13" s="1"/>
  <c r="G199" i="13" s="1"/>
  <c r="F198" i="28"/>
  <c r="F198" i="13" s="1"/>
  <c r="F197" i="28"/>
  <c r="F197" i="13" s="1"/>
  <c r="G97" i="13"/>
  <c r="G97" i="28"/>
  <c r="G86" i="13"/>
  <c r="G86" i="28"/>
  <c r="G87" i="13"/>
  <c r="G87" i="28"/>
  <c r="G146" i="13"/>
  <c r="G146" i="28"/>
  <c r="G96" i="13"/>
  <c r="G96" i="28"/>
  <c r="G147" i="13"/>
  <c r="G147" i="28"/>
  <c r="G98" i="13"/>
  <c r="G98" i="28"/>
  <c r="G88" i="13"/>
  <c r="G88" i="28"/>
  <c r="G148" i="13"/>
  <c r="G148" i="28"/>
  <c r="B363" i="5"/>
  <c r="B363" i="27" s="1"/>
  <c r="B324" i="27"/>
  <c r="C222" i="5"/>
  <c r="C222" i="27" s="1"/>
  <c r="X16" i="28"/>
  <c r="W20" i="28"/>
  <c r="J26" i="28"/>
  <c r="C153" i="5"/>
  <c r="B339" i="27"/>
  <c r="B183" i="27"/>
  <c r="B222" i="5"/>
  <c r="C452" i="5"/>
  <c r="C452" i="27" s="1"/>
  <c r="C296" i="27"/>
  <c r="C308" i="27" s="1"/>
  <c r="C179" i="27"/>
  <c r="C191" i="27" s="1"/>
  <c r="C153" i="27"/>
  <c r="B179" i="27"/>
  <c r="B309" i="27"/>
  <c r="C165" i="27"/>
  <c r="C176" i="27" s="1"/>
  <c r="C178" i="27" s="1"/>
  <c r="C321" i="5"/>
  <c r="C321" i="27" s="1"/>
  <c r="C332" i="27" s="1"/>
  <c r="C334" i="27" s="1"/>
  <c r="C282" i="27"/>
  <c r="C293" i="27" s="1"/>
  <c r="C295" i="27" s="1"/>
  <c r="C335" i="5"/>
  <c r="C308" i="5"/>
  <c r="C191" i="5"/>
  <c r="C218" i="5"/>
  <c r="C176" i="5"/>
  <c r="C178" i="5" s="1"/>
  <c r="B378" i="5"/>
  <c r="C293" i="5"/>
  <c r="C295" i="5" s="1"/>
  <c r="C438" i="5"/>
  <c r="C204" i="5"/>
  <c r="B321" i="5"/>
  <c r="C363" i="5"/>
  <c r="C363" i="27" s="1"/>
  <c r="C480" i="5"/>
  <c r="C480" i="27" s="1"/>
  <c r="C339" i="5"/>
  <c r="B495" i="5"/>
  <c r="B335" i="5"/>
  <c r="B480" i="5"/>
  <c r="B480" i="27" s="1"/>
  <c r="B402" i="5"/>
  <c r="B402" i="27" s="1"/>
  <c r="B597" i="5"/>
  <c r="B597" i="27" s="1"/>
  <c r="B636" i="27" s="1"/>
  <c r="B452" i="5"/>
  <c r="B452" i="27" s="1"/>
  <c r="B464" i="27" s="1"/>
  <c r="B308" i="5"/>
  <c r="C597" i="5"/>
  <c r="C597" i="27" s="1"/>
  <c r="C636" i="27" s="1"/>
  <c r="B612" i="5"/>
  <c r="B612" i="27" s="1"/>
  <c r="B650" i="27" s="1"/>
  <c r="C456" i="5"/>
  <c r="C456" i="27" s="1"/>
  <c r="B204" i="5"/>
  <c r="B438" i="5"/>
  <c r="B438" i="27" s="1"/>
  <c r="B449" i="27" s="1"/>
  <c r="B451" i="27" s="1"/>
  <c r="B293" i="5"/>
  <c r="B295" i="5" s="1"/>
  <c r="B153" i="5"/>
  <c r="B218" i="5"/>
  <c r="B191" i="5"/>
  <c r="B176" i="5"/>
  <c r="B178" i="5" s="1"/>
  <c r="B36" i="5"/>
  <c r="C22" i="5"/>
  <c r="C36" i="5" s="1"/>
  <c r="T27" i="28" l="1"/>
  <c r="AA27" i="30" s="1"/>
  <c r="Q27" i="28"/>
  <c r="N28" i="28"/>
  <c r="T28" i="28"/>
  <c r="AA28" i="30" s="1"/>
  <c r="W29" i="28"/>
  <c r="X20" i="28"/>
  <c r="G197" i="13"/>
  <c r="G197" i="28"/>
  <c r="G196" i="13"/>
  <c r="G196" i="28"/>
  <c r="B519" i="5"/>
  <c r="B519" i="27" s="1"/>
  <c r="G198" i="13"/>
  <c r="G198" i="28"/>
  <c r="C261" i="5"/>
  <c r="C261" i="27" s="1"/>
  <c r="C608" i="5"/>
  <c r="C608" i="27" s="1"/>
  <c r="C491" i="5"/>
  <c r="C491" i="27" s="1"/>
  <c r="B191" i="27"/>
  <c r="B192" i="27" s="1"/>
  <c r="K26" i="28"/>
  <c r="J30" i="28"/>
  <c r="C339" i="27"/>
  <c r="B417" i="5"/>
  <c r="B378" i="27"/>
  <c r="C464" i="27"/>
  <c r="B222" i="27"/>
  <c r="B261" i="5"/>
  <c r="B495" i="27"/>
  <c r="C309" i="27"/>
  <c r="C335" i="27"/>
  <c r="C192" i="27"/>
  <c r="C218" i="27"/>
  <c r="C230" i="27" s="1"/>
  <c r="B465" i="27"/>
  <c r="B218" i="27"/>
  <c r="B335" i="27"/>
  <c r="B347" i="27" s="1"/>
  <c r="B204" i="27"/>
  <c r="B215" i="27" s="1"/>
  <c r="B217" i="27" s="1"/>
  <c r="C360" i="5"/>
  <c r="C399" i="5" s="1"/>
  <c r="C399" i="27" s="1"/>
  <c r="C204" i="27"/>
  <c r="C215" i="27" s="1"/>
  <c r="C217" i="27" s="1"/>
  <c r="C332" i="5"/>
  <c r="C334" i="5" s="1"/>
  <c r="B332" i="5"/>
  <c r="B334" i="5" s="1"/>
  <c r="B321" i="27"/>
  <c r="B332" i="27" s="1"/>
  <c r="B334" i="27" s="1"/>
  <c r="C438" i="27"/>
  <c r="C449" i="27" s="1"/>
  <c r="C451" i="27" s="1"/>
  <c r="C309" i="5"/>
  <c r="C374" i="5"/>
  <c r="C230" i="5"/>
  <c r="C257" i="5"/>
  <c r="C192" i="5"/>
  <c r="C594" i="5"/>
  <c r="B309" i="5"/>
  <c r="C519" i="5"/>
  <c r="C519" i="27" s="1"/>
  <c r="C243" i="5"/>
  <c r="C215" i="5"/>
  <c r="C217" i="5" s="1"/>
  <c r="C378" i="5"/>
  <c r="C449" i="5"/>
  <c r="C451" i="5" s="1"/>
  <c r="C477" i="5"/>
  <c r="B360" i="5"/>
  <c r="B477" i="5"/>
  <c r="B594" i="5"/>
  <c r="C495" i="5"/>
  <c r="C402" i="5"/>
  <c r="C402" i="27" s="1"/>
  <c r="B534" i="5"/>
  <c r="B491" i="5"/>
  <c r="C558" i="5"/>
  <c r="C558" i="27" s="1"/>
  <c r="B558" i="5"/>
  <c r="B558" i="27" s="1"/>
  <c r="C636" i="5"/>
  <c r="B636" i="5"/>
  <c r="B650" i="5"/>
  <c r="B374" i="5"/>
  <c r="B347" i="5"/>
  <c r="C347" i="5"/>
  <c r="B608" i="5"/>
  <c r="B464" i="5"/>
  <c r="C612" i="5"/>
  <c r="C612" i="27" s="1"/>
  <c r="C650" i="27" s="1"/>
  <c r="C464" i="5"/>
  <c r="B449" i="5"/>
  <c r="B451" i="5" s="1"/>
  <c r="B192" i="5"/>
  <c r="B257" i="5"/>
  <c r="B257" i="27" s="1"/>
  <c r="B230" i="5"/>
  <c r="B243" i="5"/>
  <c r="B243" i="27" s="1"/>
  <c r="B254" i="27" s="1"/>
  <c r="B256" i="27" s="1"/>
  <c r="B215" i="5"/>
  <c r="B217" i="5" s="1"/>
  <c r="W27" i="28" l="1"/>
  <c r="J37" i="28" s="1"/>
  <c r="X29" i="28"/>
  <c r="W28" i="28"/>
  <c r="J38" i="28" s="1"/>
  <c r="J39" i="28"/>
  <c r="J49" i="28" s="1"/>
  <c r="C646" i="5"/>
  <c r="C530" i="5"/>
  <c r="C530" i="27" s="1"/>
  <c r="C371" i="5"/>
  <c r="C373" i="5" s="1"/>
  <c r="C410" i="27"/>
  <c r="C412" i="27" s="1"/>
  <c r="C347" i="27"/>
  <c r="C348" i="27" s="1"/>
  <c r="T26" i="28"/>
  <c r="AA26" i="30" s="1"/>
  <c r="AA30" i="30" s="1"/>
  <c r="Q26" i="28"/>
  <c r="N26" i="28"/>
  <c r="X27" i="28"/>
  <c r="C465" i="27"/>
  <c r="B417" i="27"/>
  <c r="C495" i="27"/>
  <c r="C503" i="27" s="1"/>
  <c r="C417" i="5"/>
  <c r="C378" i="27"/>
  <c r="B573" i="5"/>
  <c r="B534" i="27"/>
  <c r="B230" i="27"/>
  <c r="B231" i="27" s="1"/>
  <c r="B261" i="27"/>
  <c r="B269" i="27" s="1"/>
  <c r="B270" i="27" s="1"/>
  <c r="C231" i="27"/>
  <c r="C269" i="5"/>
  <c r="C257" i="27"/>
  <c r="C269" i="27" s="1"/>
  <c r="C646" i="27"/>
  <c r="C658" i="27" s="1"/>
  <c r="C620" i="27"/>
  <c r="C374" i="27"/>
  <c r="B413" i="5"/>
  <c r="B413" i="27" s="1"/>
  <c r="B374" i="27"/>
  <c r="B386" i="27" s="1"/>
  <c r="B608" i="27"/>
  <c r="B348" i="27"/>
  <c r="B491" i="27"/>
  <c r="B503" i="27" s="1"/>
  <c r="B477" i="27"/>
  <c r="B488" i="27" s="1"/>
  <c r="B490" i="27" s="1"/>
  <c r="C594" i="27"/>
  <c r="C348" i="5"/>
  <c r="B594" i="27"/>
  <c r="B360" i="27"/>
  <c r="B371" i="27" s="1"/>
  <c r="B373" i="27" s="1"/>
  <c r="C254" i="5"/>
  <c r="C243" i="27"/>
  <c r="C254" i="27" s="1"/>
  <c r="C256" i="27" s="1"/>
  <c r="C360" i="27"/>
  <c r="C371" i="27" s="1"/>
  <c r="C373" i="27" s="1"/>
  <c r="C477" i="27"/>
  <c r="C488" i="27" s="1"/>
  <c r="C490" i="27" s="1"/>
  <c r="C413" i="5"/>
  <c r="C231" i="5"/>
  <c r="C605" i="5"/>
  <c r="C607" i="5" s="1"/>
  <c r="C633" i="5"/>
  <c r="C643" i="5" s="1"/>
  <c r="C645" i="5" s="1"/>
  <c r="C488" i="5"/>
  <c r="C490" i="5" s="1"/>
  <c r="C516" i="5"/>
  <c r="C503" i="5"/>
  <c r="C386" i="5"/>
  <c r="C465" i="5"/>
  <c r="B254" i="5"/>
  <c r="C534" i="5"/>
  <c r="B269" i="5"/>
  <c r="B348" i="5"/>
  <c r="C410" i="5"/>
  <c r="C412" i="5" s="1"/>
  <c r="C650" i="5"/>
  <c r="B386" i="5"/>
  <c r="B465" i="5"/>
  <c r="B530" i="5"/>
  <c r="B530" i="27" s="1"/>
  <c r="B503" i="5"/>
  <c r="C620" i="5"/>
  <c r="B620" i="5"/>
  <c r="B646" i="5"/>
  <c r="B658" i="5" s="1"/>
  <c r="B605" i="5"/>
  <c r="B607" i="5" s="1"/>
  <c r="B633" i="5"/>
  <c r="B643" i="5" s="1"/>
  <c r="B645" i="5" s="1"/>
  <c r="B516" i="5"/>
  <c r="B488" i="5"/>
  <c r="B490" i="5" s="1"/>
  <c r="B399" i="5"/>
  <c r="B399" i="27" s="1"/>
  <c r="B410" i="27" s="1"/>
  <c r="B412" i="27" s="1"/>
  <c r="B371" i="5"/>
  <c r="B373" i="5" s="1"/>
  <c r="B231" i="5"/>
  <c r="X28" i="28" l="1"/>
  <c r="J48" i="28"/>
  <c r="K38" i="28"/>
  <c r="Q38" i="28" s="1"/>
  <c r="K39" i="28"/>
  <c r="N39" i="28" s="1"/>
  <c r="Q30" i="28"/>
  <c r="T30" i="28"/>
  <c r="C569" i="5"/>
  <c r="C569" i="27" s="1"/>
  <c r="C658" i="5"/>
  <c r="C659" i="5" s="1"/>
  <c r="C387" i="5"/>
  <c r="B425" i="27"/>
  <c r="B426" i="27" s="1"/>
  <c r="C386" i="27"/>
  <c r="C387" i="27" s="1"/>
  <c r="N30" i="28"/>
  <c r="W26" i="28"/>
  <c r="J47" i="28"/>
  <c r="K37" i="28"/>
  <c r="B542" i="27"/>
  <c r="C573" i="5"/>
  <c r="C534" i="27"/>
  <c r="C542" i="27" s="1"/>
  <c r="B573" i="27"/>
  <c r="C504" i="27"/>
  <c r="C417" i="27"/>
  <c r="C270" i="27"/>
  <c r="B425" i="5"/>
  <c r="B387" i="27"/>
  <c r="C413" i="27"/>
  <c r="B646" i="27"/>
  <c r="B658" i="27" s="1"/>
  <c r="B620" i="27"/>
  <c r="B504" i="27"/>
  <c r="C516" i="27"/>
  <c r="C527" i="27" s="1"/>
  <c r="C529" i="27" s="1"/>
  <c r="C633" i="27"/>
  <c r="C643" i="27" s="1"/>
  <c r="C645" i="27" s="1"/>
  <c r="C659" i="27" s="1"/>
  <c r="C605" i="27"/>
  <c r="C607" i="27" s="1"/>
  <c r="C621" i="27" s="1"/>
  <c r="B633" i="27"/>
  <c r="B643" i="27" s="1"/>
  <c r="B645" i="27" s="1"/>
  <c r="B605" i="27"/>
  <c r="B607" i="27" s="1"/>
  <c r="B516" i="27"/>
  <c r="B527" i="27" s="1"/>
  <c r="B529" i="27" s="1"/>
  <c r="C425" i="5"/>
  <c r="C426" i="5" s="1"/>
  <c r="C621" i="5"/>
  <c r="C504" i="5"/>
  <c r="C527" i="5"/>
  <c r="C529" i="5" s="1"/>
  <c r="C555" i="5"/>
  <c r="C542" i="5"/>
  <c r="B569" i="5"/>
  <c r="B504" i="5"/>
  <c r="B659" i="5"/>
  <c r="B410" i="5"/>
  <c r="B412" i="5" s="1"/>
  <c r="B621" i="5"/>
  <c r="B387" i="5"/>
  <c r="B542" i="5"/>
  <c r="B555" i="5"/>
  <c r="B555" i="27" s="1"/>
  <c r="B566" i="27" s="1"/>
  <c r="B568" i="27" s="1"/>
  <c r="B527" i="5"/>
  <c r="B529" i="5" s="1"/>
  <c r="Q39" i="28" l="1"/>
  <c r="Q49" i="28" s="1"/>
  <c r="K48" i="28"/>
  <c r="T39" i="28"/>
  <c r="AA39" i="30" s="1"/>
  <c r="K49" i="28"/>
  <c r="T38" i="28"/>
  <c r="AA38" i="30" s="1"/>
  <c r="N38" i="28"/>
  <c r="Q48" i="28"/>
  <c r="C581" i="5"/>
  <c r="B543" i="27"/>
  <c r="N37" i="28"/>
  <c r="K47" i="28"/>
  <c r="Q37" i="28"/>
  <c r="T37" i="28"/>
  <c r="AA37" i="30" s="1"/>
  <c r="X26" i="28"/>
  <c r="W30" i="28"/>
  <c r="J36" i="28"/>
  <c r="N49" i="28"/>
  <c r="C425" i="27"/>
  <c r="C426" i="27" s="1"/>
  <c r="C543" i="27"/>
  <c r="C573" i="27"/>
  <c r="C581" i="27" s="1"/>
  <c r="B426" i="5"/>
  <c r="B621" i="27"/>
  <c r="B659" i="27"/>
  <c r="B569" i="27"/>
  <c r="B581" i="27" s="1"/>
  <c r="B582" i="27" s="1"/>
  <c r="C566" i="5"/>
  <c r="C568" i="5" s="1"/>
  <c r="C555" i="27"/>
  <c r="C566" i="27" s="1"/>
  <c r="C568" i="27" s="1"/>
  <c r="C543" i="5"/>
  <c r="B543" i="5"/>
  <c r="B581" i="5"/>
  <c r="B566" i="5"/>
  <c r="B568" i="5" s="1"/>
  <c r="C582" i="5" l="1"/>
  <c r="T48" i="28"/>
  <c r="AA48" i="30" s="1"/>
  <c r="W39" i="28"/>
  <c r="T49" i="28"/>
  <c r="AA49" i="30" s="1"/>
  <c r="W38" i="28"/>
  <c r="N48" i="28"/>
  <c r="Q47" i="28"/>
  <c r="X30" i="28"/>
  <c r="T47" i="28"/>
  <c r="AA47" i="30" s="1"/>
  <c r="K36" i="28"/>
  <c r="J46" i="28"/>
  <c r="J50" i="28" s="1"/>
  <c r="J40" i="28"/>
  <c r="N47" i="28"/>
  <c r="W37" i="28"/>
  <c r="C582" i="27"/>
  <c r="B582" i="5"/>
  <c r="X39" i="28" l="1"/>
  <c r="W49" i="28"/>
  <c r="J59" i="28" s="1"/>
  <c r="K59" i="28" s="1"/>
  <c r="W48" i="28"/>
  <c r="X38" i="28"/>
  <c r="W47" i="28"/>
  <c r="X37" i="28"/>
  <c r="K46" i="28"/>
  <c r="N36" i="28"/>
  <c r="T36" i="28"/>
  <c r="AA36" i="30" s="1"/>
  <c r="AA40" i="30" s="1"/>
  <c r="Q36" i="28"/>
  <c r="X49" i="28"/>
  <c r="AW167" i="3"/>
  <c r="J58" i="28" l="1"/>
  <c r="K58" i="28" s="1"/>
  <c r="T58" i="28" s="1"/>
  <c r="AA58" i="30" s="1"/>
  <c r="X48" i="28"/>
  <c r="T46" i="28"/>
  <c r="AA46" i="30" s="1"/>
  <c r="AA50" i="30" s="1"/>
  <c r="T40" i="28"/>
  <c r="N40" i="28"/>
  <c r="N46" i="28"/>
  <c r="W36" i="28"/>
  <c r="X47" i="28"/>
  <c r="J57" i="28"/>
  <c r="K57" i="28" s="1"/>
  <c r="T59" i="28"/>
  <c r="AA59" i="30" s="1"/>
  <c r="N59" i="28"/>
  <c r="Q59" i="28"/>
  <c r="Q46" i="28"/>
  <c r="Q40" i="28"/>
  <c r="Z167" i="3"/>
  <c r="BT167" i="3"/>
  <c r="Q58" i="28" l="1"/>
  <c r="N58" i="28"/>
  <c r="N50" i="28"/>
  <c r="Q50" i="28"/>
  <c r="T50" i="28"/>
  <c r="N57" i="28"/>
  <c r="T57" i="28"/>
  <c r="AA57" i="30" s="1"/>
  <c r="Q57" i="28"/>
  <c r="W59" i="28"/>
  <c r="X36" i="28"/>
  <c r="W46" i="28"/>
  <c r="W40" i="28"/>
  <c r="DN167" i="3"/>
  <c r="W58" i="28" l="1"/>
  <c r="J68" i="28" s="1"/>
  <c r="K68" i="28" s="1"/>
  <c r="X40" i="28"/>
  <c r="X58" i="28"/>
  <c r="X46" i="28"/>
  <c r="J56" i="28"/>
  <c r="W50" i="28"/>
  <c r="X59" i="28"/>
  <c r="J69" i="28"/>
  <c r="K69" i="28" s="1"/>
  <c r="W57" i="28"/>
  <c r="F658" i="5"/>
  <c r="X50" i="28" l="1"/>
  <c r="Q68" i="28"/>
  <c r="N68" i="28"/>
  <c r="T68" i="28"/>
  <c r="AA68" i="30" s="1"/>
  <c r="X57" i="28"/>
  <c r="J67" i="28"/>
  <c r="K67" i="28" s="1"/>
  <c r="N69" i="28"/>
  <c r="T69" i="28"/>
  <c r="AA69" i="30" s="1"/>
  <c r="Q69" i="28"/>
  <c r="K56" i="28"/>
  <c r="J60" i="28"/>
  <c r="F643" i="5"/>
  <c r="W68" i="28" l="1"/>
  <c r="W69" i="28"/>
  <c r="T56" i="28"/>
  <c r="AA56" i="30" s="1"/>
  <c r="AA60" i="30" s="1"/>
  <c r="Q56" i="28"/>
  <c r="N56" i="28"/>
  <c r="Q67" i="28"/>
  <c r="N67" i="28"/>
  <c r="T67" i="28"/>
  <c r="AA67" i="30" s="1"/>
  <c r="C256" i="5"/>
  <c r="C270" i="5" s="1"/>
  <c r="B256" i="5"/>
  <c r="B270" i="5" s="1"/>
  <c r="N60" i="28" l="1"/>
  <c r="W56" i="28"/>
  <c r="X68" i="28"/>
  <c r="J78" i="28"/>
  <c r="X69" i="28"/>
  <c r="J79" i="28"/>
  <c r="Q60" i="28"/>
  <c r="W67" i="28"/>
  <c r="T60" i="28"/>
  <c r="AR53" i="3"/>
  <c r="W60" i="28" l="1"/>
  <c r="X56" i="28"/>
  <c r="J66" i="28"/>
  <c r="J89" i="28"/>
  <c r="J99" i="28" s="1"/>
  <c r="K79" i="28"/>
  <c r="X67" i="28"/>
  <c r="J77" i="28"/>
  <c r="J88" i="28"/>
  <c r="J98" i="28" s="1"/>
  <c r="K78" i="28"/>
  <c r="AR164" i="3"/>
  <c r="AM91" i="3"/>
  <c r="AR87" i="3"/>
  <c r="AM73" i="3"/>
  <c r="AM42" i="3"/>
  <c r="AM55" i="3"/>
  <c r="AH13" i="3"/>
  <c r="AH91" i="3"/>
  <c r="AH49" i="3"/>
  <c r="AH42" i="3"/>
  <c r="AH127" i="3"/>
  <c r="AH54" i="3"/>
  <c r="AH130" i="3"/>
  <c r="AH121" i="3"/>
  <c r="AH89" i="3"/>
  <c r="AH64" i="3"/>
  <c r="AH22" i="3"/>
  <c r="AH68" i="3"/>
  <c r="AH52" i="3"/>
  <c r="AH138" i="3"/>
  <c r="AH161" i="3"/>
  <c r="AH104" i="3"/>
  <c r="AH147" i="3"/>
  <c r="AR44" i="3"/>
  <c r="AR73" i="3"/>
  <c r="AR19" i="3"/>
  <c r="AR18" i="3"/>
  <c r="AR63" i="3"/>
  <c r="AR30" i="3"/>
  <c r="AR101" i="3"/>
  <c r="AR85" i="3"/>
  <c r="AR108" i="3"/>
  <c r="AR118" i="3"/>
  <c r="AR104" i="3"/>
  <c r="AR124" i="3"/>
  <c r="AR55" i="3"/>
  <c r="AR78" i="3"/>
  <c r="AR40" i="3"/>
  <c r="AR58" i="3"/>
  <c r="AR100" i="3"/>
  <c r="AR23" i="3"/>
  <c r="AR119" i="3"/>
  <c r="AR144" i="3"/>
  <c r="AR64" i="3"/>
  <c r="AR147" i="3"/>
  <c r="AR109" i="3"/>
  <c r="AM125" i="3"/>
  <c r="AR65" i="3"/>
  <c r="AR39" i="3"/>
  <c r="AM142" i="3"/>
  <c r="AM28" i="3"/>
  <c r="AM90" i="3"/>
  <c r="AR46" i="3"/>
  <c r="AM23" i="3"/>
  <c r="AM38" i="3"/>
  <c r="AM18" i="3"/>
  <c r="AM135" i="3"/>
  <c r="AM81" i="3"/>
  <c r="AM120" i="3"/>
  <c r="AM11" i="3"/>
  <c r="AM121" i="3"/>
  <c r="AM100" i="3"/>
  <c r="AM101" i="3"/>
  <c r="AM31" i="3"/>
  <c r="AM57" i="3"/>
  <c r="AR125" i="3"/>
  <c r="AM72" i="3"/>
  <c r="AM36" i="3"/>
  <c r="AM10" i="3"/>
  <c r="AM85" i="3"/>
  <c r="AM137" i="3"/>
  <c r="AM66" i="3"/>
  <c r="AM12" i="3"/>
  <c r="AM67" i="3"/>
  <c r="AM86" i="3"/>
  <c r="AM139" i="3"/>
  <c r="AM8" i="3"/>
  <c r="AM49" i="3"/>
  <c r="AM17" i="3"/>
  <c r="AM79" i="3"/>
  <c r="AM50" i="3"/>
  <c r="AM76" i="3"/>
  <c r="AM117" i="3"/>
  <c r="AM162" i="3"/>
  <c r="AM103" i="3"/>
  <c r="AM95" i="3"/>
  <c r="AM127" i="3"/>
  <c r="AM69" i="3"/>
  <c r="AM136" i="3"/>
  <c r="AM134" i="3"/>
  <c r="AH74" i="3"/>
  <c r="AM138" i="3"/>
  <c r="X60" i="28" l="1"/>
  <c r="J87" i="28"/>
  <c r="J97" i="28" s="1"/>
  <c r="K77" i="28"/>
  <c r="K88" i="28"/>
  <c r="K98" i="28" s="1"/>
  <c r="Q78" i="28"/>
  <c r="T78" i="28"/>
  <c r="AA78" i="30" s="1"/>
  <c r="N78" i="28"/>
  <c r="J70" i="28"/>
  <c r="K66" i="28"/>
  <c r="N79" i="28"/>
  <c r="T79" i="28"/>
  <c r="AA79" i="30" s="1"/>
  <c r="K89" i="28"/>
  <c r="K99" i="28" s="1"/>
  <c r="Q79" i="28"/>
  <c r="AB167" i="3"/>
  <c r="D52" i="5" s="1"/>
  <c r="F400" i="5"/>
  <c r="F400" i="27" s="1"/>
  <c r="AM124" i="3"/>
  <c r="AM109" i="3"/>
  <c r="AM131" i="3"/>
  <c r="AH76" i="3"/>
  <c r="AR67" i="3"/>
  <c r="AR25" i="3"/>
  <c r="AR31" i="3"/>
  <c r="AR54" i="3"/>
  <c r="AR133" i="3"/>
  <c r="AH45" i="3"/>
  <c r="AH128" i="3"/>
  <c r="AH105" i="3"/>
  <c r="AH48" i="3"/>
  <c r="AH111" i="3"/>
  <c r="AH103" i="3"/>
  <c r="AH62" i="3"/>
  <c r="AH57" i="3"/>
  <c r="AH134" i="3"/>
  <c r="AH47" i="3"/>
  <c r="AH23" i="3"/>
  <c r="AH148" i="3"/>
  <c r="AH95" i="3"/>
  <c r="AH123" i="3"/>
  <c r="AF167" i="3"/>
  <c r="D208" i="5" s="1"/>
  <c r="F49" i="5"/>
  <c r="F49" i="27" s="1"/>
  <c r="AM16" i="3"/>
  <c r="AM102" i="3"/>
  <c r="AQ167" i="3"/>
  <c r="D559" i="5" s="1"/>
  <c r="AM70" i="3"/>
  <c r="AM27" i="3"/>
  <c r="AM30" i="3"/>
  <c r="AM104" i="3"/>
  <c r="AM126" i="3"/>
  <c r="AM163" i="3"/>
  <c r="AM140" i="3"/>
  <c r="AM33" i="3"/>
  <c r="AM21" i="3"/>
  <c r="AM20" i="3"/>
  <c r="AM80" i="3"/>
  <c r="AM44" i="3"/>
  <c r="AM160" i="3"/>
  <c r="AM87" i="3"/>
  <c r="AM118" i="3"/>
  <c r="AM130" i="3"/>
  <c r="AM26" i="3"/>
  <c r="AM68" i="3"/>
  <c r="AM13" i="3"/>
  <c r="AM89" i="3"/>
  <c r="AM110" i="3"/>
  <c r="AM83" i="3"/>
  <c r="AM78" i="3"/>
  <c r="AG167" i="3"/>
  <c r="D247" i="5" s="1"/>
  <c r="AM92" i="3"/>
  <c r="AM116" i="3"/>
  <c r="AM64" i="3"/>
  <c r="AM141" i="3"/>
  <c r="F517" i="5"/>
  <c r="F517" i="27" s="1"/>
  <c r="AM71" i="3"/>
  <c r="AH72" i="3"/>
  <c r="AH43" i="3"/>
  <c r="AR165" i="3"/>
  <c r="AR110" i="3"/>
  <c r="AR148" i="3"/>
  <c r="AR83" i="3"/>
  <c r="AR74" i="3"/>
  <c r="AR69" i="3"/>
  <c r="AR77" i="3"/>
  <c r="AR42" i="3"/>
  <c r="AR121" i="3"/>
  <c r="AR122" i="3"/>
  <c r="AR93" i="3"/>
  <c r="AR60" i="3"/>
  <c r="AR103" i="3"/>
  <c r="AR12" i="3"/>
  <c r="AR130" i="3"/>
  <c r="AR11" i="3"/>
  <c r="AR105" i="3"/>
  <c r="AR94" i="3"/>
  <c r="AR16" i="3"/>
  <c r="AR47" i="3"/>
  <c r="AR158" i="3"/>
  <c r="AR38" i="3"/>
  <c r="AR20" i="3"/>
  <c r="AR102" i="3"/>
  <c r="AR96" i="3"/>
  <c r="AR62" i="3"/>
  <c r="AR28" i="3"/>
  <c r="AR50" i="3"/>
  <c r="AR57" i="3"/>
  <c r="AR32" i="3"/>
  <c r="AR15" i="3"/>
  <c r="AR92" i="3"/>
  <c r="AR162" i="3"/>
  <c r="AH11" i="3"/>
  <c r="AH80" i="3"/>
  <c r="AH132" i="3"/>
  <c r="AH120" i="3"/>
  <c r="AH16" i="3"/>
  <c r="AH160" i="3"/>
  <c r="AH125" i="3"/>
  <c r="AH136" i="3"/>
  <c r="AH113" i="3"/>
  <c r="AH110" i="3"/>
  <c r="AH114" i="3"/>
  <c r="AH21" i="3"/>
  <c r="AH67" i="3"/>
  <c r="AH112" i="3"/>
  <c r="AH146" i="3"/>
  <c r="AH139" i="3"/>
  <c r="AH46" i="3"/>
  <c r="AH83" i="3"/>
  <c r="AH143" i="3"/>
  <c r="AH28" i="3"/>
  <c r="AH69" i="3"/>
  <c r="AH63" i="3"/>
  <c r="AH158" i="3"/>
  <c r="AH27" i="3"/>
  <c r="AH40" i="3"/>
  <c r="AH19" i="3"/>
  <c r="AH98" i="3"/>
  <c r="AH165" i="3"/>
  <c r="AH162" i="3"/>
  <c r="AH34" i="3"/>
  <c r="AH140" i="3"/>
  <c r="AH164" i="3"/>
  <c r="AH124" i="3"/>
  <c r="AH32" i="3"/>
  <c r="AH51" i="3"/>
  <c r="AH25" i="3"/>
  <c r="AR52" i="3"/>
  <c r="AH85" i="3"/>
  <c r="AM77" i="3"/>
  <c r="AM123" i="3"/>
  <c r="AM54" i="3"/>
  <c r="AM166" i="3"/>
  <c r="AR135" i="3"/>
  <c r="AR136" i="3"/>
  <c r="AR22" i="3"/>
  <c r="AR81" i="3"/>
  <c r="AR13" i="3"/>
  <c r="AR41" i="3"/>
  <c r="AR70" i="3"/>
  <c r="AR45" i="3"/>
  <c r="AR7" i="3"/>
  <c r="AH17" i="3"/>
  <c r="AH88" i="3"/>
  <c r="AH129" i="3"/>
  <c r="AH115" i="3"/>
  <c r="AH94" i="3"/>
  <c r="AH77" i="3"/>
  <c r="F361" i="5"/>
  <c r="F361" i="27" s="1"/>
  <c r="AM14" i="3"/>
  <c r="F556" i="5"/>
  <c r="F556" i="27" s="1"/>
  <c r="AM47" i="3"/>
  <c r="AM51" i="3"/>
  <c r="AM129" i="3"/>
  <c r="AM63" i="3"/>
  <c r="AM56" i="3"/>
  <c r="AM146" i="3"/>
  <c r="AM159" i="3"/>
  <c r="AM43" i="3"/>
  <c r="AM22" i="3"/>
  <c r="AM112" i="3"/>
  <c r="AM52" i="3"/>
  <c r="AM32" i="3"/>
  <c r="AM60" i="3"/>
  <c r="AM53" i="3"/>
  <c r="AM19" i="3"/>
  <c r="AM143" i="3"/>
  <c r="AM111" i="3"/>
  <c r="AM105" i="3"/>
  <c r="AM61" i="3"/>
  <c r="AM37" i="3"/>
  <c r="AM88" i="3"/>
  <c r="AM133" i="3"/>
  <c r="AM132" i="3"/>
  <c r="AM99" i="3"/>
  <c r="F244" i="5"/>
  <c r="F244" i="27" s="1"/>
  <c r="AM15" i="3"/>
  <c r="AM113" i="3"/>
  <c r="AM145" i="3"/>
  <c r="AM82" i="3"/>
  <c r="AM128" i="3"/>
  <c r="AP167" i="3"/>
  <c r="D520" i="5" s="1"/>
  <c r="AC167" i="3"/>
  <c r="AM41" i="3"/>
  <c r="AR51" i="3"/>
  <c r="AR116" i="3"/>
  <c r="AR82" i="3"/>
  <c r="AH73" i="3"/>
  <c r="AR160" i="3"/>
  <c r="AR111" i="3"/>
  <c r="AR159" i="3"/>
  <c r="AR75" i="3"/>
  <c r="AR97" i="3"/>
  <c r="AR137" i="3"/>
  <c r="AR114" i="3"/>
  <c r="AR27" i="3"/>
  <c r="AR140" i="3"/>
  <c r="AR8" i="3"/>
  <c r="AR112" i="3"/>
  <c r="AR90" i="3"/>
  <c r="AR95" i="3"/>
  <c r="AR138" i="3"/>
  <c r="AR89" i="3"/>
  <c r="AR145" i="3"/>
  <c r="AR61" i="3"/>
  <c r="AR107" i="3"/>
  <c r="AR143" i="3"/>
  <c r="AR80" i="3"/>
  <c r="AR17" i="3"/>
  <c r="AR99" i="3"/>
  <c r="AR10" i="3"/>
  <c r="AR132" i="3"/>
  <c r="AR49" i="3"/>
  <c r="AR91" i="3"/>
  <c r="AR129" i="3"/>
  <c r="AR84" i="3"/>
  <c r="AR139" i="3"/>
  <c r="AR126" i="3"/>
  <c r="AR59" i="3"/>
  <c r="AR14" i="3"/>
  <c r="AR66" i="3"/>
  <c r="AR56" i="3"/>
  <c r="AH90" i="3"/>
  <c r="AH119" i="3"/>
  <c r="AH122" i="3"/>
  <c r="AH30" i="3"/>
  <c r="AH10" i="3"/>
  <c r="AH7" i="3"/>
  <c r="AE167" i="3"/>
  <c r="D169" i="5" s="1"/>
  <c r="AH31" i="3"/>
  <c r="AH65" i="3"/>
  <c r="AH144" i="3"/>
  <c r="AH141" i="3"/>
  <c r="AH84" i="3"/>
  <c r="AH86" i="3"/>
  <c r="AH117" i="3"/>
  <c r="AH100" i="3"/>
  <c r="AH142" i="3"/>
  <c r="AH61" i="3"/>
  <c r="AH60" i="3"/>
  <c r="AH75" i="3"/>
  <c r="AH41" i="3"/>
  <c r="AH9" i="3"/>
  <c r="AH99" i="3"/>
  <c r="AH12" i="3"/>
  <c r="AH50" i="3"/>
  <c r="AH53" i="3"/>
  <c r="AH35" i="3"/>
  <c r="AH37" i="3"/>
  <c r="AH81" i="3"/>
  <c r="AH70" i="3"/>
  <c r="AH116" i="3"/>
  <c r="AH82" i="3"/>
  <c r="AH108" i="3"/>
  <c r="AH33" i="3"/>
  <c r="AH131" i="3"/>
  <c r="AH14" i="3"/>
  <c r="AH92" i="3"/>
  <c r="AH24" i="3"/>
  <c r="AR76" i="3"/>
  <c r="AM108" i="3"/>
  <c r="AM39" i="3"/>
  <c r="AM84" i="3"/>
  <c r="AM35" i="3"/>
  <c r="AM58" i="3"/>
  <c r="AM158" i="3"/>
  <c r="AM147" i="3"/>
  <c r="AM45" i="3"/>
  <c r="AM29" i="3"/>
  <c r="AM65" i="3"/>
  <c r="AM24" i="3"/>
  <c r="AM165" i="3"/>
  <c r="AM98" i="3"/>
  <c r="AM119" i="3"/>
  <c r="AM106" i="3"/>
  <c r="AM7" i="3"/>
  <c r="AM114" i="3"/>
  <c r="AM161" i="3"/>
  <c r="AM59" i="3"/>
  <c r="AM148" i="3"/>
  <c r="AM115" i="3"/>
  <c r="AM25" i="3"/>
  <c r="AM93" i="3"/>
  <c r="AM34" i="3"/>
  <c r="AM96" i="3"/>
  <c r="AM94" i="3"/>
  <c r="AM46" i="3"/>
  <c r="AM75" i="3"/>
  <c r="AM107" i="3"/>
  <c r="AM40" i="3"/>
  <c r="AM74" i="3"/>
  <c r="AM9" i="3"/>
  <c r="AM97" i="3"/>
  <c r="AM164" i="3"/>
  <c r="AM62" i="3"/>
  <c r="AM48" i="3"/>
  <c r="AM144" i="3"/>
  <c r="AM122" i="3"/>
  <c r="F88" i="5"/>
  <c r="F88" i="27" s="1"/>
  <c r="AR21" i="3"/>
  <c r="AR166" i="3"/>
  <c r="AR24" i="3"/>
  <c r="AR141" i="3"/>
  <c r="AR29" i="3"/>
  <c r="AR68" i="3"/>
  <c r="AR72" i="3"/>
  <c r="AR127" i="3"/>
  <c r="AR131" i="3"/>
  <c r="AR43" i="3"/>
  <c r="AR33" i="3"/>
  <c r="AR86" i="3"/>
  <c r="AR98" i="3"/>
  <c r="AR37" i="3"/>
  <c r="AR115" i="3"/>
  <c r="AR123" i="3"/>
  <c r="AR146" i="3"/>
  <c r="AR71" i="3"/>
  <c r="AR117" i="3"/>
  <c r="AR161" i="3"/>
  <c r="AR106" i="3"/>
  <c r="AR142" i="3"/>
  <c r="AR134" i="3"/>
  <c r="AR79" i="3"/>
  <c r="AR88" i="3"/>
  <c r="AR128" i="3"/>
  <c r="AR36" i="3"/>
  <c r="AR113" i="3"/>
  <c r="AR48" i="3"/>
  <c r="AR163" i="3"/>
  <c r="AR26" i="3"/>
  <c r="AR35" i="3"/>
  <c r="AR34" i="3"/>
  <c r="AR120" i="3"/>
  <c r="AH109" i="3"/>
  <c r="AH96" i="3"/>
  <c r="AH145" i="3"/>
  <c r="AH78" i="3"/>
  <c r="AH38" i="3"/>
  <c r="AH15" i="3"/>
  <c r="AH56" i="3"/>
  <c r="AH58" i="3"/>
  <c r="AH163" i="3"/>
  <c r="AH36" i="3"/>
  <c r="AH66" i="3"/>
  <c r="AH97" i="3"/>
  <c r="AH102" i="3"/>
  <c r="AH107" i="3"/>
  <c r="AH71" i="3"/>
  <c r="AH8" i="3"/>
  <c r="AH59" i="3"/>
  <c r="AH159" i="3"/>
  <c r="AH26" i="3"/>
  <c r="AH126" i="3"/>
  <c r="AH166" i="3"/>
  <c r="AH118" i="3"/>
  <c r="AH106" i="3"/>
  <c r="AH55" i="3"/>
  <c r="AH39" i="3"/>
  <c r="AH79" i="3"/>
  <c r="AH44" i="3"/>
  <c r="AH18" i="3"/>
  <c r="AH87" i="3"/>
  <c r="AH93" i="3"/>
  <c r="AH135" i="3"/>
  <c r="AH101" i="3"/>
  <c r="AH29" i="3"/>
  <c r="AH20" i="3"/>
  <c r="AH133" i="3"/>
  <c r="AH137" i="3"/>
  <c r="AR9" i="3"/>
  <c r="T88" i="28" l="1"/>
  <c r="AA88" i="30" s="1"/>
  <c r="Q89" i="28"/>
  <c r="Q88" i="28"/>
  <c r="T89" i="28"/>
  <c r="AA89" i="30" s="1"/>
  <c r="D91" i="5"/>
  <c r="N66" i="28"/>
  <c r="Q66" i="28"/>
  <c r="T66" i="28"/>
  <c r="AA66" i="30" s="1"/>
  <c r="AA70" i="30" s="1"/>
  <c r="N88" i="28"/>
  <c r="W78" i="28"/>
  <c r="T77" i="28"/>
  <c r="AA77" i="30" s="1"/>
  <c r="K87" i="28"/>
  <c r="K97" i="28" s="1"/>
  <c r="Q77" i="28"/>
  <c r="N77" i="28"/>
  <c r="N89" i="28"/>
  <c r="W79" i="28"/>
  <c r="AM167" i="3"/>
  <c r="AB169" i="3"/>
  <c r="F520" i="5"/>
  <c r="F481" i="5"/>
  <c r="F403" i="5"/>
  <c r="F364" i="5"/>
  <c r="F325" i="5"/>
  <c r="F325" i="27" s="1"/>
  <c r="F169" i="5"/>
  <c r="F91" i="5"/>
  <c r="F52" i="5"/>
  <c r="F322" i="5"/>
  <c r="F322" i="27" s="1"/>
  <c r="D439" i="5"/>
  <c r="D439" i="27" s="1"/>
  <c r="F559" i="5"/>
  <c r="F566" i="5" s="1"/>
  <c r="D595" i="5"/>
  <c r="D595" i="27" s="1"/>
  <c r="F478" i="5"/>
  <c r="F478" i="27" s="1"/>
  <c r="AH167" i="3"/>
  <c r="F205" i="5"/>
  <c r="F205" i="27" s="1"/>
  <c r="D283" i="5"/>
  <c r="D283" i="27" s="1"/>
  <c r="F166" i="5"/>
  <c r="F166" i="27" s="1"/>
  <c r="AR167" i="3"/>
  <c r="F247" i="5"/>
  <c r="F254" i="5" s="1"/>
  <c r="T99" i="28" l="1"/>
  <c r="AA99" i="30" s="1"/>
  <c r="Q99" i="28"/>
  <c r="N99" i="28"/>
  <c r="T87" i="28"/>
  <c r="AA87" i="30" s="1"/>
  <c r="Q87" i="28"/>
  <c r="N98" i="28"/>
  <c r="Q98" i="28"/>
  <c r="T98" i="28"/>
  <c r="AA98" i="30" s="1"/>
  <c r="F332" i="27"/>
  <c r="F527" i="5"/>
  <c r="F410" i="5"/>
  <c r="F403" i="27"/>
  <c r="F410" i="27" s="1"/>
  <c r="X79" i="28"/>
  <c r="W89" i="28"/>
  <c r="T70" i="28"/>
  <c r="Q70" i="28"/>
  <c r="N87" i="28"/>
  <c r="W77" i="28"/>
  <c r="W88" i="28"/>
  <c r="X78" i="28"/>
  <c r="N70" i="28"/>
  <c r="W66" i="28"/>
  <c r="D442" i="5"/>
  <c r="F442" i="5" s="1"/>
  <c r="D598" i="5"/>
  <c r="D286" i="5"/>
  <c r="F595" i="5"/>
  <c r="F595" i="27" s="1"/>
  <c r="F283" i="5"/>
  <c r="F283" i="27" s="1"/>
  <c r="F208" i="5"/>
  <c r="F488" i="5"/>
  <c r="F439" i="5"/>
  <c r="F439" i="27" s="1"/>
  <c r="F371" i="5"/>
  <c r="F332" i="5"/>
  <c r="T97" i="28" l="1"/>
  <c r="AA97" i="30" s="1"/>
  <c r="N97" i="28"/>
  <c r="Q97" i="28"/>
  <c r="F598" i="5"/>
  <c r="F605" i="5" s="1"/>
  <c r="F215" i="5"/>
  <c r="F286" i="5"/>
  <c r="W87" i="28"/>
  <c r="X77" i="28"/>
  <c r="W99" i="28"/>
  <c r="X89" i="28"/>
  <c r="J76" i="28"/>
  <c r="W70" i="28"/>
  <c r="X66" i="28"/>
  <c r="W98" i="28"/>
  <c r="X88" i="28"/>
  <c r="F449" i="5"/>
  <c r="X70" i="28" l="1"/>
  <c r="X99" i="28"/>
  <c r="J109" i="28"/>
  <c r="K109" i="28" s="1"/>
  <c r="X98" i="28"/>
  <c r="J108" i="28"/>
  <c r="K108" i="28" s="1"/>
  <c r="J80" i="28"/>
  <c r="K76" i="28"/>
  <c r="J86" i="28"/>
  <c r="X87" i="28"/>
  <c r="W97" i="28"/>
  <c r="BE55" i="3"/>
  <c r="BE146" i="3"/>
  <c r="BE164" i="3"/>
  <c r="BE123" i="3"/>
  <c r="BE97" i="3"/>
  <c r="BE121" i="3"/>
  <c r="BE158" i="3"/>
  <c r="BE124" i="3"/>
  <c r="BE56" i="3"/>
  <c r="BE100" i="3"/>
  <c r="BE49" i="3"/>
  <c r="BE144" i="3"/>
  <c r="BE138" i="3"/>
  <c r="BE89" i="3"/>
  <c r="BE118" i="3"/>
  <c r="BE50" i="3"/>
  <c r="BE25" i="3"/>
  <c r="BE165" i="3"/>
  <c r="BE113" i="3"/>
  <c r="BE116" i="3"/>
  <c r="BE28" i="3"/>
  <c r="BE92" i="3"/>
  <c r="BE120" i="3"/>
  <c r="BE103" i="3"/>
  <c r="BE18" i="3"/>
  <c r="BE41" i="3"/>
  <c r="BE143" i="3"/>
  <c r="BE107" i="3"/>
  <c r="BO53" i="3"/>
  <c r="BO118" i="3"/>
  <c r="BO71" i="3"/>
  <c r="BO48" i="3"/>
  <c r="BO143" i="3"/>
  <c r="BO145" i="3"/>
  <c r="BO16" i="3"/>
  <c r="BO68" i="3"/>
  <c r="BO51" i="3"/>
  <c r="BO128" i="3"/>
  <c r="BO132" i="3"/>
  <c r="BO163" i="3"/>
  <c r="BO89" i="3"/>
  <c r="BO136" i="3"/>
  <c r="BJ37" i="3"/>
  <c r="BJ84" i="3"/>
  <c r="BJ138" i="3"/>
  <c r="BJ127" i="3"/>
  <c r="BJ122" i="3"/>
  <c r="BJ52" i="3"/>
  <c r="BJ166" i="3"/>
  <c r="BJ42" i="3"/>
  <c r="BJ146" i="3"/>
  <c r="BJ148" i="3"/>
  <c r="BJ67" i="3"/>
  <c r="BJ137" i="3"/>
  <c r="BJ73" i="3"/>
  <c r="BJ93" i="3"/>
  <c r="BJ120" i="3"/>
  <c r="BJ57" i="3"/>
  <c r="BJ116" i="3"/>
  <c r="BJ22" i="3"/>
  <c r="BJ111" i="3"/>
  <c r="BJ16" i="3"/>
  <c r="BJ108" i="3"/>
  <c r="BJ134" i="3"/>
  <c r="BJ29" i="3"/>
  <c r="BJ69" i="3"/>
  <c r="BJ11" i="3"/>
  <c r="BJ8" i="3"/>
  <c r="BJ70" i="3"/>
  <c r="BJ21" i="3"/>
  <c r="BJ85" i="3"/>
  <c r="BJ101" i="3"/>
  <c r="BJ78" i="3"/>
  <c r="BJ54" i="3"/>
  <c r="BJ162" i="3"/>
  <c r="AZ167" i="3"/>
  <c r="BE84" i="3"/>
  <c r="D91" i="24" l="1"/>
  <c r="F91" i="24" s="1"/>
  <c r="T108" i="28"/>
  <c r="AA108" i="30" s="1"/>
  <c r="N108" i="28"/>
  <c r="Q108" i="28"/>
  <c r="N76" i="28"/>
  <c r="T76" i="28"/>
  <c r="AA76" i="30" s="1"/>
  <c r="AA80" i="30" s="1"/>
  <c r="Q76" i="28"/>
  <c r="K86" i="28"/>
  <c r="K96" i="28" s="1"/>
  <c r="J107" i="28"/>
  <c r="K107" i="28" s="1"/>
  <c r="X97" i="28"/>
  <c r="Q109" i="28"/>
  <c r="N109" i="28"/>
  <c r="T109" i="28"/>
  <c r="AA109" i="30" s="1"/>
  <c r="J96" i="28"/>
  <c r="J100" i="28" s="1"/>
  <c r="J90" i="28"/>
  <c r="BJ35" i="3"/>
  <c r="BJ107" i="3"/>
  <c r="BJ96" i="3"/>
  <c r="BO105" i="3"/>
  <c r="BO69" i="3"/>
  <c r="BO59" i="3"/>
  <c r="BO74" i="3"/>
  <c r="BO85" i="3"/>
  <c r="BO134" i="3"/>
  <c r="BO127" i="3"/>
  <c r="BO161" i="3"/>
  <c r="BE110" i="3"/>
  <c r="BE81" i="3"/>
  <c r="BE162" i="3"/>
  <c r="BE94" i="3"/>
  <c r="BE139" i="3"/>
  <c r="BE38" i="3"/>
  <c r="BJ133" i="3"/>
  <c r="BJ13" i="3"/>
  <c r="BJ145" i="3"/>
  <c r="BJ112" i="3"/>
  <c r="BJ19" i="3"/>
  <c r="BJ141" i="3"/>
  <c r="BJ18" i="3"/>
  <c r="BJ86" i="3"/>
  <c r="BJ23" i="3"/>
  <c r="BJ74" i="3"/>
  <c r="BJ97" i="3"/>
  <c r="BJ160" i="3"/>
  <c r="BJ99" i="3"/>
  <c r="BJ104" i="3"/>
  <c r="BJ10" i="3"/>
  <c r="BJ27" i="3"/>
  <c r="BJ17" i="3"/>
  <c r="BJ91" i="3"/>
  <c r="BJ90" i="3"/>
  <c r="BJ92" i="3"/>
  <c r="BJ53" i="3"/>
  <c r="BJ25" i="3"/>
  <c r="BJ38" i="3"/>
  <c r="BJ158" i="3"/>
  <c r="BJ55" i="3"/>
  <c r="BJ71" i="3"/>
  <c r="BJ89" i="3"/>
  <c r="BJ30" i="3"/>
  <c r="BJ61" i="3"/>
  <c r="BJ131" i="3"/>
  <c r="BJ124" i="3"/>
  <c r="BJ65" i="3"/>
  <c r="BJ128" i="3"/>
  <c r="BJ163" i="3"/>
  <c r="BJ118" i="3"/>
  <c r="BO78" i="3"/>
  <c r="BO54" i="3"/>
  <c r="BO36" i="3"/>
  <c r="BO38" i="3"/>
  <c r="BO40" i="3"/>
  <c r="BO166" i="3"/>
  <c r="BO120" i="3"/>
  <c r="BO17" i="3"/>
  <c r="BO93" i="3"/>
  <c r="BO55" i="3"/>
  <c r="BO125" i="3"/>
  <c r="BO148" i="3"/>
  <c r="BO131" i="3"/>
  <c r="BO80" i="3"/>
  <c r="BO98" i="3"/>
  <c r="BO142" i="3"/>
  <c r="BO159" i="3"/>
  <c r="BO114" i="3"/>
  <c r="BO32" i="3"/>
  <c r="BO107" i="3"/>
  <c r="BO94" i="3"/>
  <c r="BO29" i="3"/>
  <c r="BO13" i="3"/>
  <c r="BO102" i="3"/>
  <c r="BO20" i="3"/>
  <c r="BO63" i="3"/>
  <c r="BO37" i="3"/>
  <c r="BO66" i="3"/>
  <c r="BO106" i="3"/>
  <c r="BO33" i="3"/>
  <c r="BO34" i="3"/>
  <c r="BO123" i="3"/>
  <c r="BO31" i="3"/>
  <c r="BO147" i="3"/>
  <c r="BO18" i="3"/>
  <c r="BO116" i="3"/>
  <c r="BO15" i="3"/>
  <c r="BE108" i="3"/>
  <c r="BE7" i="3"/>
  <c r="BB167" i="3"/>
  <c r="D169" i="24" s="1"/>
  <c r="BE78" i="3"/>
  <c r="BE91" i="3"/>
  <c r="BE122" i="3"/>
  <c r="BE98" i="3"/>
  <c r="BE80" i="3"/>
  <c r="BE111" i="3"/>
  <c r="BE83" i="3"/>
  <c r="BE163" i="3"/>
  <c r="BE77" i="3"/>
  <c r="BE128" i="3"/>
  <c r="BE32" i="3"/>
  <c r="BE42" i="3"/>
  <c r="BE16" i="3"/>
  <c r="BE86" i="3"/>
  <c r="BE112" i="3"/>
  <c r="BE68" i="3"/>
  <c r="BE148" i="3"/>
  <c r="BE96" i="3"/>
  <c r="BE87" i="3"/>
  <c r="BE119" i="3"/>
  <c r="BE30" i="3"/>
  <c r="BE145" i="3"/>
  <c r="BE39" i="3"/>
  <c r="BE51" i="3"/>
  <c r="BE136" i="3"/>
  <c r="BE64" i="3"/>
  <c r="BE17" i="3"/>
  <c r="BE67" i="3"/>
  <c r="BE60" i="3"/>
  <c r="BE104" i="3"/>
  <c r="BE126" i="3"/>
  <c r="BE66" i="3"/>
  <c r="BE54" i="3"/>
  <c r="BE57" i="3"/>
  <c r="BE59" i="3"/>
  <c r="BE141" i="3"/>
  <c r="BJ135" i="3"/>
  <c r="BJ51" i="3"/>
  <c r="BJ64" i="3"/>
  <c r="BJ98" i="3"/>
  <c r="BM167" i="3"/>
  <c r="D520" i="24" s="1"/>
  <c r="BO24" i="3"/>
  <c r="BO72" i="3"/>
  <c r="BO104" i="3"/>
  <c r="BO108" i="3"/>
  <c r="BO61" i="3"/>
  <c r="BO87" i="3"/>
  <c r="BO92" i="3"/>
  <c r="BE70" i="3"/>
  <c r="BE44" i="3"/>
  <c r="BC167" i="3"/>
  <c r="D208" i="24" s="1"/>
  <c r="BN167" i="3"/>
  <c r="D559" i="24" s="1"/>
  <c r="AY167" i="3"/>
  <c r="D52" i="24" s="1"/>
  <c r="BJ144" i="3"/>
  <c r="BJ72" i="3"/>
  <c r="BJ143" i="3"/>
  <c r="BJ50" i="3"/>
  <c r="BJ34" i="3"/>
  <c r="BJ121" i="3"/>
  <c r="BJ117" i="3"/>
  <c r="BJ80" i="3"/>
  <c r="BJ20" i="3"/>
  <c r="BJ123" i="3"/>
  <c r="BJ129" i="3"/>
  <c r="BJ126" i="3"/>
  <c r="BJ44" i="3"/>
  <c r="BJ56" i="3"/>
  <c r="BJ103" i="3"/>
  <c r="BJ136" i="3"/>
  <c r="BJ62" i="3"/>
  <c r="BJ113" i="3"/>
  <c r="BJ31" i="3"/>
  <c r="BJ94" i="3"/>
  <c r="BJ43" i="3"/>
  <c r="BJ81" i="3"/>
  <c r="BJ106" i="3"/>
  <c r="BJ24" i="3"/>
  <c r="BJ49" i="3"/>
  <c r="BJ15" i="3"/>
  <c r="BJ130" i="3"/>
  <c r="BJ95" i="3"/>
  <c r="BJ60" i="3"/>
  <c r="BJ66" i="3"/>
  <c r="BJ39" i="3"/>
  <c r="BJ40" i="3"/>
  <c r="BJ14" i="3"/>
  <c r="BJ68" i="3"/>
  <c r="BJ109" i="3"/>
  <c r="BJ125" i="3"/>
  <c r="BJ9" i="3"/>
  <c r="BO41" i="3"/>
  <c r="BO95" i="3"/>
  <c r="BO65" i="3"/>
  <c r="BO133" i="3"/>
  <c r="BO57" i="3"/>
  <c r="BO115" i="3"/>
  <c r="BO49" i="3"/>
  <c r="BO22" i="3"/>
  <c r="BO88" i="3"/>
  <c r="BO146" i="3"/>
  <c r="BO12" i="3"/>
  <c r="BO56" i="3"/>
  <c r="BO137" i="3"/>
  <c r="BO50" i="3"/>
  <c r="BO100" i="3"/>
  <c r="BO144" i="3"/>
  <c r="BO14" i="3"/>
  <c r="BO73" i="3"/>
  <c r="BO76" i="3"/>
  <c r="BO44" i="3"/>
  <c r="BO124" i="3"/>
  <c r="BO9" i="3"/>
  <c r="BO139" i="3"/>
  <c r="BO70" i="3"/>
  <c r="BO43" i="3"/>
  <c r="BO58" i="3"/>
  <c r="BO110" i="3"/>
  <c r="BO79" i="3"/>
  <c r="BO21" i="3"/>
  <c r="BO47" i="3"/>
  <c r="BO10" i="3"/>
  <c r="BO122" i="3"/>
  <c r="BO109" i="3"/>
  <c r="BO83" i="3"/>
  <c r="BO60" i="3"/>
  <c r="BO90" i="3"/>
  <c r="BO111" i="3"/>
  <c r="BO8" i="3"/>
  <c r="BO28" i="3"/>
  <c r="BE133" i="3"/>
  <c r="BE43" i="3"/>
  <c r="BE161" i="3"/>
  <c r="BE73" i="3"/>
  <c r="BE131" i="3"/>
  <c r="BE101" i="3"/>
  <c r="BE137" i="3"/>
  <c r="BE114" i="3"/>
  <c r="BE142" i="3"/>
  <c r="BE14" i="3"/>
  <c r="BE75" i="3"/>
  <c r="BE102" i="3"/>
  <c r="BE71" i="3"/>
  <c r="BE36" i="3"/>
  <c r="BE21" i="3"/>
  <c r="BE10" i="3"/>
  <c r="BE74" i="3"/>
  <c r="BE115" i="3"/>
  <c r="BE105" i="3"/>
  <c r="BE90" i="3"/>
  <c r="BE15" i="3"/>
  <c r="BE69" i="3"/>
  <c r="BE34" i="3"/>
  <c r="BE82" i="3"/>
  <c r="BE58" i="3"/>
  <c r="BE52" i="3"/>
  <c r="BE23" i="3"/>
  <c r="BE88" i="3"/>
  <c r="BE134" i="3"/>
  <c r="BE63" i="3"/>
  <c r="BE12" i="3"/>
  <c r="BE33" i="3"/>
  <c r="BE11" i="3"/>
  <c r="BE27" i="3"/>
  <c r="BE135" i="3"/>
  <c r="BE166" i="3"/>
  <c r="BE147" i="3"/>
  <c r="BL167" i="3"/>
  <c r="BJ105" i="3"/>
  <c r="BO62" i="3"/>
  <c r="BO35" i="3"/>
  <c r="BO45" i="3"/>
  <c r="BO82" i="3"/>
  <c r="BO19" i="3"/>
  <c r="BO141" i="3"/>
  <c r="BO103" i="3"/>
  <c r="BE8" i="3"/>
  <c r="BO7" i="3"/>
  <c r="BJ110" i="3"/>
  <c r="BJ59" i="3"/>
  <c r="BJ45" i="3"/>
  <c r="BJ58" i="3"/>
  <c r="BJ28" i="3"/>
  <c r="BJ119" i="3"/>
  <c r="BJ88" i="3"/>
  <c r="BJ164" i="3"/>
  <c r="BJ76" i="3"/>
  <c r="BJ46" i="3"/>
  <c r="BJ82" i="3"/>
  <c r="BJ147" i="3"/>
  <c r="BJ115" i="3"/>
  <c r="BJ159" i="3"/>
  <c r="BJ77" i="3"/>
  <c r="BJ75" i="3"/>
  <c r="BJ83" i="3"/>
  <c r="BJ102" i="3"/>
  <c r="BJ142" i="3"/>
  <c r="BJ32" i="3"/>
  <c r="BJ36" i="3"/>
  <c r="BJ63" i="3"/>
  <c r="BJ87" i="3"/>
  <c r="BJ165" i="3"/>
  <c r="BJ12" i="3"/>
  <c r="BJ139" i="3"/>
  <c r="BJ26" i="3"/>
  <c r="BJ114" i="3"/>
  <c r="BJ48" i="3"/>
  <c r="BJ47" i="3"/>
  <c r="BJ41" i="3"/>
  <c r="BJ33" i="3"/>
  <c r="BJ79" i="3"/>
  <c r="BJ161" i="3"/>
  <c r="BJ132" i="3"/>
  <c r="BJ100" i="3"/>
  <c r="BJ140" i="3"/>
  <c r="BO121" i="3"/>
  <c r="BO86" i="3"/>
  <c r="BO126" i="3"/>
  <c r="BO27" i="3"/>
  <c r="BO112" i="3"/>
  <c r="BO99" i="3"/>
  <c r="BO23" i="3"/>
  <c r="BO138" i="3"/>
  <c r="BO117" i="3"/>
  <c r="BO130" i="3"/>
  <c r="BO101" i="3"/>
  <c r="BO113" i="3"/>
  <c r="BO96" i="3"/>
  <c r="BO67" i="3"/>
  <c r="BO119" i="3"/>
  <c r="BO97" i="3"/>
  <c r="BO160" i="3"/>
  <c r="BO164" i="3"/>
  <c r="BO11" i="3"/>
  <c r="BO64" i="3"/>
  <c r="BO75" i="3"/>
  <c r="BO39" i="3"/>
  <c r="BO25" i="3"/>
  <c r="BO81" i="3"/>
  <c r="BO158" i="3"/>
  <c r="BO30" i="3"/>
  <c r="BO140" i="3"/>
  <c r="BO91" i="3"/>
  <c r="BO135" i="3"/>
  <c r="BO77" i="3"/>
  <c r="BO165" i="3"/>
  <c r="BO129" i="3"/>
  <c r="BO46" i="3"/>
  <c r="BO84" i="3"/>
  <c r="BO26" i="3"/>
  <c r="BO42" i="3"/>
  <c r="BO162" i="3"/>
  <c r="BO52" i="3"/>
  <c r="BD167" i="3"/>
  <c r="D247" i="24" s="1"/>
  <c r="BE40" i="3"/>
  <c r="BE127" i="3"/>
  <c r="BE95" i="3"/>
  <c r="BE160" i="3"/>
  <c r="BE93" i="3"/>
  <c r="BE72" i="3"/>
  <c r="BE109" i="3"/>
  <c r="BE129" i="3"/>
  <c r="BE26" i="3"/>
  <c r="BE24" i="3"/>
  <c r="BE35" i="3"/>
  <c r="BE132" i="3"/>
  <c r="BE130" i="3"/>
  <c r="BE20" i="3"/>
  <c r="BE9" i="3"/>
  <c r="BE140" i="3"/>
  <c r="BE125" i="3"/>
  <c r="BE48" i="3"/>
  <c r="BE31" i="3"/>
  <c r="BE117" i="3"/>
  <c r="BE106" i="3"/>
  <c r="BE62" i="3"/>
  <c r="BE65" i="3"/>
  <c r="BE13" i="3"/>
  <c r="BE45" i="3"/>
  <c r="BE99" i="3"/>
  <c r="BE22" i="3"/>
  <c r="BE19" i="3"/>
  <c r="BE47" i="3"/>
  <c r="BE53" i="3"/>
  <c r="BE46" i="3"/>
  <c r="BE61" i="3"/>
  <c r="BE76" i="3"/>
  <c r="BE29" i="3"/>
  <c r="BE37" i="3"/>
  <c r="BE159" i="3"/>
  <c r="BE79" i="3"/>
  <c r="BE85" i="3"/>
  <c r="BJ7" i="3"/>
  <c r="W108" i="28" l="1"/>
  <c r="F559" i="24"/>
  <c r="F566" i="24" s="1"/>
  <c r="F520" i="24"/>
  <c r="EC167" i="3"/>
  <c r="D481" i="24"/>
  <c r="F247" i="24"/>
  <c r="F254" i="24" s="1"/>
  <c r="F208" i="24"/>
  <c r="F169" i="24"/>
  <c r="D286" i="24"/>
  <c r="Q107" i="28"/>
  <c r="T107" i="28"/>
  <c r="AA107" i="30" s="1"/>
  <c r="N107" i="28"/>
  <c r="N80" i="28"/>
  <c r="N86" i="28"/>
  <c r="W76" i="28"/>
  <c r="W109" i="28"/>
  <c r="Q80" i="28"/>
  <c r="Q86" i="28"/>
  <c r="T80" i="28"/>
  <c r="T86" i="28"/>
  <c r="AA86" i="30" s="1"/>
  <c r="AA90" i="30" s="1"/>
  <c r="F52" i="24"/>
  <c r="BJ167" i="3"/>
  <c r="AY169" i="3"/>
  <c r="BO167" i="3"/>
  <c r="BE167" i="3"/>
  <c r="J118" i="28" l="1"/>
  <c r="K118" i="28" s="1"/>
  <c r="T118" i="28" s="1"/>
  <c r="AA118" i="30" s="1"/>
  <c r="X108" i="28"/>
  <c r="F527" i="24"/>
  <c r="F481" i="24"/>
  <c r="D598" i="24"/>
  <c r="D481" i="27"/>
  <c r="F215" i="24"/>
  <c r="F286" i="24"/>
  <c r="W107" i="28"/>
  <c r="T90" i="28"/>
  <c r="T96" i="28"/>
  <c r="AA96" i="30" s="1"/>
  <c r="AA100" i="30" s="1"/>
  <c r="W80" i="28"/>
  <c r="X76" i="28"/>
  <c r="W86" i="28"/>
  <c r="J119" i="28"/>
  <c r="K119" i="28" s="1"/>
  <c r="X109" i="28"/>
  <c r="Q96" i="28"/>
  <c r="Q90" i="28"/>
  <c r="N96" i="28"/>
  <c r="N90" i="28"/>
  <c r="N118" i="28" l="1"/>
  <c r="Q118" i="28"/>
  <c r="N100" i="28"/>
  <c r="T100" i="28"/>
  <c r="X107" i="28"/>
  <c r="Q100" i="28"/>
  <c r="X80" i="28"/>
  <c r="F598" i="24"/>
  <c r="F488" i="24"/>
  <c r="F481" i="27"/>
  <c r="F488" i="27" s="1"/>
  <c r="J117" i="28"/>
  <c r="K117" i="28" s="1"/>
  <c r="Q117" i="28" s="1"/>
  <c r="T119" i="28"/>
  <c r="AA119" i="30" s="1"/>
  <c r="N119" i="28"/>
  <c r="Q119" i="28"/>
  <c r="W96" i="28"/>
  <c r="W90" i="28"/>
  <c r="X86" i="28"/>
  <c r="CG111" i="3"/>
  <c r="EA111" i="3" s="1"/>
  <c r="CG32" i="3"/>
  <c r="EA32" i="3" s="1"/>
  <c r="CG119" i="3"/>
  <c r="EA119" i="3" s="1"/>
  <c r="CG86" i="3"/>
  <c r="EA86" i="3" s="1"/>
  <c r="CG93" i="3"/>
  <c r="EA93" i="3" s="1"/>
  <c r="CG124" i="3"/>
  <c r="EA124" i="3" s="1"/>
  <c r="CG44" i="3"/>
  <c r="EA44" i="3" s="1"/>
  <c r="CG145" i="3"/>
  <c r="EA145" i="3" s="1"/>
  <c r="CG62" i="3"/>
  <c r="EA62" i="3" s="1"/>
  <c r="CG99" i="3"/>
  <c r="EA99" i="3" s="1"/>
  <c r="CG49" i="3"/>
  <c r="EA49" i="3" s="1"/>
  <c r="CG69" i="3"/>
  <c r="EA69" i="3" s="1"/>
  <c r="CG73" i="3"/>
  <c r="EA73" i="3" s="1"/>
  <c r="CG132" i="3"/>
  <c r="EA132" i="3" s="1"/>
  <c r="CG58" i="3"/>
  <c r="EA58" i="3" s="1"/>
  <c r="CG108" i="3"/>
  <c r="EA108" i="3" s="1"/>
  <c r="CG50" i="3"/>
  <c r="EA50" i="3" s="1"/>
  <c r="CG113" i="3"/>
  <c r="EA113" i="3" s="1"/>
  <c r="CG143" i="3"/>
  <c r="EA143" i="3" s="1"/>
  <c r="CG61" i="3"/>
  <c r="EA61" i="3" s="1"/>
  <c r="CG22" i="3"/>
  <c r="EA22" i="3" s="1"/>
  <c r="CG47" i="3"/>
  <c r="EA47" i="3" s="1"/>
  <c r="CG65" i="3"/>
  <c r="EA65" i="3" s="1"/>
  <c r="CG134" i="3"/>
  <c r="EA134" i="3" s="1"/>
  <c r="CG45" i="3"/>
  <c r="EA45" i="3" s="1"/>
  <c r="CG78" i="3"/>
  <c r="EA78" i="3" s="1"/>
  <c r="CG36" i="3"/>
  <c r="EA36" i="3" s="1"/>
  <c r="CL146" i="3"/>
  <c r="EF146" i="3" s="1"/>
  <c r="CL85" i="3"/>
  <c r="EF85" i="3" s="1"/>
  <c r="CG79" i="3"/>
  <c r="EA79" i="3" s="1"/>
  <c r="CG166" i="3"/>
  <c r="EA166" i="3" s="1"/>
  <c r="CG141" i="3"/>
  <c r="EA141" i="3" s="1"/>
  <c r="CG38" i="3"/>
  <c r="EA38" i="3" s="1"/>
  <c r="BW167" i="3"/>
  <c r="CG91" i="3"/>
  <c r="EA91" i="3" s="1"/>
  <c r="CG53" i="3"/>
  <c r="EA53" i="3" s="1"/>
  <c r="CG129" i="3"/>
  <c r="EA129" i="3" s="1"/>
  <c r="CL75" i="3"/>
  <c r="EF75" i="3" s="1"/>
  <c r="CL139" i="3"/>
  <c r="EF139" i="3" s="1"/>
  <c r="CL35" i="3"/>
  <c r="EF35" i="3" s="1"/>
  <c r="CL64" i="3"/>
  <c r="EF64" i="3" s="1"/>
  <c r="CL114" i="3"/>
  <c r="EF114" i="3" s="1"/>
  <c r="CL79" i="3"/>
  <c r="EF79" i="3" s="1"/>
  <c r="CL15" i="3"/>
  <c r="EF15" i="3" s="1"/>
  <c r="CL10" i="3"/>
  <c r="EF10" i="3" s="1"/>
  <c r="CL28" i="3"/>
  <c r="EF28" i="3" s="1"/>
  <c r="CL9" i="3"/>
  <c r="EF9" i="3" s="1"/>
  <c r="CL74" i="3"/>
  <c r="EF74" i="3" s="1"/>
  <c r="CL145" i="3"/>
  <c r="EF145" i="3" s="1"/>
  <c r="CL87" i="3"/>
  <c r="EF87" i="3" s="1"/>
  <c r="CL112" i="3"/>
  <c r="EF112" i="3" s="1"/>
  <c r="CL147" i="3"/>
  <c r="EF147" i="3" s="1"/>
  <c r="CL78" i="3"/>
  <c r="EF78" i="3" s="1"/>
  <c r="CL163" i="3"/>
  <c r="EF163" i="3" s="1"/>
  <c r="CL93" i="3"/>
  <c r="EF93" i="3" s="1"/>
  <c r="CL89" i="3"/>
  <c r="EF89" i="3" s="1"/>
  <c r="CL38" i="3"/>
  <c r="EF38" i="3" s="1"/>
  <c r="CL30" i="3"/>
  <c r="EF30" i="3" s="1"/>
  <c r="CL11" i="3"/>
  <c r="EF11" i="3" s="1"/>
  <c r="CL121" i="3"/>
  <c r="EF121" i="3" s="1"/>
  <c r="CL141" i="3"/>
  <c r="EF141" i="3" s="1"/>
  <c r="CL69" i="3"/>
  <c r="EF69" i="3" s="1"/>
  <c r="CL119" i="3"/>
  <c r="EF119" i="3" s="1"/>
  <c r="CL47" i="3"/>
  <c r="EF47" i="3" s="1"/>
  <c r="CL148" i="3"/>
  <c r="EF148" i="3" s="1"/>
  <c r="CL40" i="3"/>
  <c r="EF40" i="3" s="1"/>
  <c r="CL165" i="3"/>
  <c r="EF165" i="3" s="1"/>
  <c r="CL140" i="3"/>
  <c r="EF140" i="3" s="1"/>
  <c r="CL58" i="3"/>
  <c r="EF58" i="3" s="1"/>
  <c r="CL65" i="3"/>
  <c r="EF65" i="3" s="1"/>
  <c r="CL138" i="3"/>
  <c r="EF138" i="3" s="1"/>
  <c r="CL55" i="3"/>
  <c r="EF55" i="3" s="1"/>
  <c r="CG75" i="3"/>
  <c r="EA75" i="3" s="1"/>
  <c r="CL44" i="3"/>
  <c r="EF44" i="3" s="1"/>
  <c r="CG158" i="3"/>
  <c r="EA158" i="3" s="1"/>
  <c r="CL142" i="3"/>
  <c r="EF142" i="3" s="1"/>
  <c r="CL161" i="3"/>
  <c r="EF161" i="3" s="1"/>
  <c r="CL135" i="3"/>
  <c r="EF135" i="3" s="1"/>
  <c r="CL20" i="3"/>
  <c r="EF20" i="3" s="1"/>
  <c r="CB75" i="3"/>
  <c r="DV75" i="3" s="1"/>
  <c r="CG11" i="3"/>
  <c r="EA11" i="3" s="1"/>
  <c r="CG74" i="3"/>
  <c r="EA74" i="3" s="1"/>
  <c r="CG33" i="3"/>
  <c r="EA33" i="3" s="1"/>
  <c r="CL46" i="3"/>
  <c r="EF46" i="3" s="1"/>
  <c r="CL110" i="3"/>
  <c r="EF110" i="3" s="1"/>
  <c r="CB58" i="3"/>
  <c r="DV58" i="3" s="1"/>
  <c r="CB103" i="3"/>
  <c r="DV103" i="3" s="1"/>
  <c r="CB86" i="3"/>
  <c r="DV86" i="3" s="1"/>
  <c r="CB121" i="3"/>
  <c r="DV121" i="3" s="1"/>
  <c r="CB14" i="3"/>
  <c r="DV14" i="3" s="1"/>
  <c r="CB159" i="3"/>
  <c r="DV159" i="3" s="1"/>
  <c r="CL86" i="3"/>
  <c r="EF86" i="3" s="1"/>
  <c r="CL95" i="3"/>
  <c r="EF95" i="3" s="1"/>
  <c r="CL76" i="3"/>
  <c r="EF76" i="3" s="1"/>
  <c r="CL17" i="3"/>
  <c r="EF17" i="3" s="1"/>
  <c r="CL19" i="3"/>
  <c r="EF19" i="3" s="1"/>
  <c r="CL29" i="3"/>
  <c r="EF29" i="3" s="1"/>
  <c r="CL62" i="3"/>
  <c r="EF62" i="3" s="1"/>
  <c r="CL71" i="3"/>
  <c r="EF71" i="3" s="1"/>
  <c r="CL26" i="3"/>
  <c r="EF26" i="3" s="1"/>
  <c r="CL88" i="3"/>
  <c r="EF88" i="3" s="1"/>
  <c r="CL83" i="3"/>
  <c r="EF83" i="3" s="1"/>
  <c r="CL107" i="3"/>
  <c r="EF107" i="3" s="1"/>
  <c r="CL127" i="3"/>
  <c r="EF127" i="3" s="1"/>
  <c r="CL60" i="3"/>
  <c r="EF60" i="3" s="1"/>
  <c r="CL22" i="3"/>
  <c r="EF22" i="3" s="1"/>
  <c r="CL134" i="3"/>
  <c r="EF134" i="3" s="1"/>
  <c r="CL16" i="3"/>
  <c r="EF16" i="3" s="1"/>
  <c r="CL159" i="3"/>
  <c r="EF159" i="3" s="1"/>
  <c r="CL117" i="3"/>
  <c r="EF117" i="3" s="1"/>
  <c r="CL160" i="3"/>
  <c r="EF160" i="3" s="1"/>
  <c r="CL72" i="3"/>
  <c r="EF72" i="3" s="1"/>
  <c r="CL166" i="3"/>
  <c r="EF166" i="3" s="1"/>
  <c r="CL14" i="3"/>
  <c r="EF14" i="3" s="1"/>
  <c r="CL24" i="3"/>
  <c r="EF24" i="3" s="1"/>
  <c r="CL99" i="3"/>
  <c r="EF99" i="3" s="1"/>
  <c r="CL34" i="3"/>
  <c r="EF34" i="3" s="1"/>
  <c r="CL98" i="3"/>
  <c r="EF98" i="3" s="1"/>
  <c r="CL100" i="3"/>
  <c r="EF100" i="3" s="1"/>
  <c r="CL12" i="3"/>
  <c r="EF12" i="3" s="1"/>
  <c r="CL61" i="3"/>
  <c r="EF61" i="3" s="1"/>
  <c r="CL81" i="3"/>
  <c r="EF81" i="3" s="1"/>
  <c r="CL136" i="3"/>
  <c r="EF136" i="3" s="1"/>
  <c r="CL23" i="3"/>
  <c r="EF23" i="3" s="1"/>
  <c r="CL33" i="3"/>
  <c r="EF33" i="3" s="1"/>
  <c r="CL77" i="3"/>
  <c r="EF77" i="3" s="1"/>
  <c r="CL49" i="3"/>
  <c r="EF49" i="3" s="1"/>
  <c r="CL102" i="3"/>
  <c r="EF102" i="3" s="1"/>
  <c r="CL118" i="3"/>
  <c r="EF118" i="3" s="1"/>
  <c r="CL120" i="3"/>
  <c r="EF120" i="3" s="1"/>
  <c r="CL131" i="3"/>
  <c r="EF131" i="3" s="1"/>
  <c r="CL42" i="3"/>
  <c r="EF42" i="3" s="1"/>
  <c r="CG31" i="3"/>
  <c r="EA31" i="3" s="1"/>
  <c r="CG146" i="3"/>
  <c r="EA146" i="3" s="1"/>
  <c r="CG101" i="3"/>
  <c r="EA101" i="3" s="1"/>
  <c r="CG82" i="3"/>
  <c r="EA82" i="3" s="1"/>
  <c r="CG56" i="3"/>
  <c r="EA56" i="3" s="1"/>
  <c r="CG23" i="3"/>
  <c r="EA23" i="3" s="1"/>
  <c r="CG130" i="3"/>
  <c r="EA130" i="3" s="1"/>
  <c r="CG30" i="3"/>
  <c r="EA30" i="3" s="1"/>
  <c r="CL128" i="3"/>
  <c r="EF128" i="3" s="1"/>
  <c r="CB118" i="3"/>
  <c r="DV118" i="3" s="1"/>
  <c r="CG27" i="3"/>
  <c r="EA27" i="3" s="1"/>
  <c r="CL101" i="3"/>
  <c r="EF101" i="3" s="1"/>
  <c r="CL82" i="3"/>
  <c r="EF82" i="3" s="1"/>
  <c r="CG55" i="3"/>
  <c r="EA55" i="3" s="1"/>
  <c r="CB38" i="3"/>
  <c r="DV38" i="3" s="1"/>
  <c r="CB34" i="3"/>
  <c r="DV34" i="3" s="1"/>
  <c r="CL126" i="3"/>
  <c r="EF126" i="3" s="1"/>
  <c r="CG125" i="3"/>
  <c r="EA125" i="3" s="1"/>
  <c r="CG14" i="3"/>
  <c r="EA14" i="3" s="1"/>
  <c r="CG92" i="3"/>
  <c r="EA92" i="3" s="1"/>
  <c r="CG57" i="3"/>
  <c r="EA57" i="3" s="1"/>
  <c r="CG59" i="3"/>
  <c r="EA59" i="3" s="1"/>
  <c r="CG94" i="3"/>
  <c r="EA94" i="3" s="1"/>
  <c r="CG39" i="3"/>
  <c r="EA39" i="3" s="1"/>
  <c r="CG117" i="3"/>
  <c r="EA117" i="3" s="1"/>
  <c r="CG17" i="3"/>
  <c r="EA17" i="3" s="1"/>
  <c r="CL54" i="3"/>
  <c r="EF54" i="3" s="1"/>
  <c r="CL32" i="3"/>
  <c r="EF32" i="3" s="1"/>
  <c r="CB61" i="3"/>
  <c r="DV61" i="3" s="1"/>
  <c r="CL129" i="3"/>
  <c r="EF129" i="3" s="1"/>
  <c r="CL115" i="3"/>
  <c r="EF115" i="3" s="1"/>
  <c r="CG64" i="3"/>
  <c r="EA64" i="3" s="1"/>
  <c r="CL108" i="3"/>
  <c r="EF108" i="3" s="1"/>
  <c r="CL67" i="3"/>
  <c r="EF67" i="3" s="1"/>
  <c r="CL50" i="3"/>
  <c r="EF50" i="3" s="1"/>
  <c r="CG131" i="3"/>
  <c r="EA131" i="3" s="1"/>
  <c r="CB136" i="3"/>
  <c r="DV136" i="3" s="1"/>
  <c r="CB163" i="3"/>
  <c r="DV163" i="3" s="1"/>
  <c r="CL56" i="3"/>
  <c r="EF56" i="3" s="1"/>
  <c r="CB144" i="3"/>
  <c r="DV144" i="3" s="1"/>
  <c r="CL164" i="3"/>
  <c r="EF164" i="3" s="1"/>
  <c r="CL90" i="3"/>
  <c r="EF90" i="3" s="1"/>
  <c r="CL143" i="3"/>
  <c r="EF143" i="3" s="1"/>
  <c r="CG88" i="3"/>
  <c r="EA88" i="3" s="1"/>
  <c r="CG110" i="3"/>
  <c r="EA110" i="3" s="1"/>
  <c r="CG35" i="3"/>
  <c r="EA35" i="3" s="1"/>
  <c r="CG112" i="3"/>
  <c r="EA112" i="3" s="1"/>
  <c r="CG128" i="3"/>
  <c r="EA128" i="3" s="1"/>
  <c r="CG161" i="3"/>
  <c r="EA161" i="3" s="1"/>
  <c r="CG9" i="3"/>
  <c r="EA9" i="3" s="1"/>
  <c r="CG116" i="3"/>
  <c r="EA116" i="3" s="1"/>
  <c r="CL51" i="3"/>
  <c r="EF51" i="3" s="1"/>
  <c r="CG13" i="3"/>
  <c r="EA13" i="3" s="1"/>
  <c r="CL68" i="3"/>
  <c r="EF68" i="3" s="1"/>
  <c r="CL39" i="3"/>
  <c r="EF39" i="3" s="1"/>
  <c r="CG98" i="3"/>
  <c r="EA98" i="3" s="1"/>
  <c r="CL63" i="3"/>
  <c r="EF63" i="3" s="1"/>
  <c r="CL130" i="3"/>
  <c r="EF130" i="3" s="1"/>
  <c r="CL137" i="3"/>
  <c r="EF137" i="3" s="1"/>
  <c r="CB59" i="3"/>
  <c r="DV59" i="3" s="1"/>
  <c r="CL109" i="3"/>
  <c r="EF109" i="3" s="1"/>
  <c r="CL132" i="3"/>
  <c r="EF132" i="3" s="1"/>
  <c r="CG160" i="3"/>
  <c r="EA160" i="3" s="1"/>
  <c r="CL97" i="3"/>
  <c r="EF97" i="3" s="1"/>
  <c r="CG120" i="3"/>
  <c r="EA120" i="3" s="1"/>
  <c r="CG107" i="3"/>
  <c r="EA107" i="3" s="1"/>
  <c r="CL106" i="3"/>
  <c r="EF106" i="3" s="1"/>
  <c r="CB90" i="3"/>
  <c r="DV90" i="3" s="1"/>
  <c r="CL37" i="3"/>
  <c r="EF37" i="3" s="1"/>
  <c r="CL43" i="3"/>
  <c r="EF43" i="3" s="1"/>
  <c r="CL8" i="3"/>
  <c r="EF8" i="3" s="1"/>
  <c r="CG96" i="3"/>
  <c r="EA96" i="3" s="1"/>
  <c r="CL124" i="3"/>
  <c r="EF124" i="3" s="1"/>
  <c r="CL96" i="3"/>
  <c r="EF96" i="3" s="1"/>
  <c r="CB105" i="3"/>
  <c r="DV105" i="3" s="1"/>
  <c r="CL122" i="3"/>
  <c r="EF122" i="3" s="1"/>
  <c r="CG10" i="3"/>
  <c r="EA10" i="3" s="1"/>
  <c r="CG67" i="3"/>
  <c r="EA67" i="3" s="1"/>
  <c r="CB74" i="3"/>
  <c r="DV74" i="3" s="1"/>
  <c r="CL18" i="3"/>
  <c r="EF18" i="3" s="1"/>
  <c r="CG40" i="3"/>
  <c r="EA40" i="3" s="1"/>
  <c r="CB114" i="3"/>
  <c r="DV114" i="3" s="1"/>
  <c r="BZ167" i="3"/>
  <c r="W118" i="28" l="1"/>
  <c r="X118" i="28" s="1"/>
  <c r="X96" i="28"/>
  <c r="X90" i="28"/>
  <c r="T117" i="28"/>
  <c r="AA117" i="30" s="1"/>
  <c r="N117" i="28"/>
  <c r="F605" i="24"/>
  <c r="DT167" i="3"/>
  <c r="D208" i="25"/>
  <c r="W100" i="28"/>
  <c r="J106" i="28"/>
  <c r="W119" i="28"/>
  <c r="DQ167" i="3"/>
  <c r="D91" i="25"/>
  <c r="BX164" i="3"/>
  <c r="BX147" i="3"/>
  <c r="BX131" i="3"/>
  <c r="BX123" i="3"/>
  <c r="BX99" i="3"/>
  <c r="BX83" i="3"/>
  <c r="BX67" i="3"/>
  <c r="BX43" i="3"/>
  <c r="BX35" i="3"/>
  <c r="BX19" i="3"/>
  <c r="BX72" i="3"/>
  <c r="BX74" i="3"/>
  <c r="CC74" i="3" s="1"/>
  <c r="CH74" i="3" s="1"/>
  <c r="BX159" i="3"/>
  <c r="CC159" i="3" s="1"/>
  <c r="BX126" i="3"/>
  <c r="BX118" i="3"/>
  <c r="CC118" i="3" s="1"/>
  <c r="BX102" i="3"/>
  <c r="BX86" i="3"/>
  <c r="BX24" i="3"/>
  <c r="BX46" i="3"/>
  <c r="BX22" i="3"/>
  <c r="BX117" i="3"/>
  <c r="BX85" i="3"/>
  <c r="BX13" i="3"/>
  <c r="BX144" i="3"/>
  <c r="CC144" i="3" s="1"/>
  <c r="BX120" i="3"/>
  <c r="BX96" i="3"/>
  <c r="BX36" i="3"/>
  <c r="BX145" i="3"/>
  <c r="BX129" i="3"/>
  <c r="BX121" i="3"/>
  <c r="CC121" i="3" s="1"/>
  <c r="BX113" i="3"/>
  <c r="BX97" i="3"/>
  <c r="BX81" i="3"/>
  <c r="BX73" i="3"/>
  <c r="BX65" i="3"/>
  <c r="BX49" i="3"/>
  <c r="BX41" i="3"/>
  <c r="BX33" i="3"/>
  <c r="BX17" i="3"/>
  <c r="BX70" i="3"/>
  <c r="BX64" i="3"/>
  <c r="BX148" i="3"/>
  <c r="BX140" i="3"/>
  <c r="BX132" i="3"/>
  <c r="BX124" i="3"/>
  <c r="BX116" i="3"/>
  <c r="BX100" i="3"/>
  <c r="BX84" i="3"/>
  <c r="BX16" i="3"/>
  <c r="BX30" i="3"/>
  <c r="BX14" i="3"/>
  <c r="CC14" i="3" s="1"/>
  <c r="CH14" i="3" s="1"/>
  <c r="BX125" i="3"/>
  <c r="BX69" i="3"/>
  <c r="BX21" i="3"/>
  <c r="BX161" i="3"/>
  <c r="BX128" i="3"/>
  <c r="BX104" i="3"/>
  <c r="BX80" i="3"/>
  <c r="BX143" i="3"/>
  <c r="BX127" i="3"/>
  <c r="BX111" i="3"/>
  <c r="BX95" i="3"/>
  <c r="BX79" i="3"/>
  <c r="BX71" i="3"/>
  <c r="BX63" i="3"/>
  <c r="BX31" i="3"/>
  <c r="BX15" i="3"/>
  <c r="BX66" i="3"/>
  <c r="BX58" i="3"/>
  <c r="CC58" i="3" s="1"/>
  <c r="CH58" i="3" s="1"/>
  <c r="BX146" i="3"/>
  <c r="BX130" i="3"/>
  <c r="BX114" i="3"/>
  <c r="CC114" i="3" s="1"/>
  <c r="BX106" i="3"/>
  <c r="BX98" i="3"/>
  <c r="BX82" i="3"/>
  <c r="BX40" i="3"/>
  <c r="BX8" i="3"/>
  <c r="BX44" i="3"/>
  <c r="BX141" i="3"/>
  <c r="BX109" i="3"/>
  <c r="BX101" i="3"/>
  <c r="BX29" i="3"/>
  <c r="BX52" i="3"/>
  <c r="BX112" i="3"/>
  <c r="BX42" i="3"/>
  <c r="BA145" i="3"/>
  <c r="BA129" i="3"/>
  <c r="BA113" i="3"/>
  <c r="BA97" i="3"/>
  <c r="BA81" i="3"/>
  <c r="BA65" i="3"/>
  <c r="BA49" i="3"/>
  <c r="BA33" i="3"/>
  <c r="BA17" i="3"/>
  <c r="BA140" i="3"/>
  <c r="BA92" i="3"/>
  <c r="BA64" i="3"/>
  <c r="BA28" i="3"/>
  <c r="BA159" i="3"/>
  <c r="BA134" i="3"/>
  <c r="BA118" i="3"/>
  <c r="BA102" i="3"/>
  <c r="BA86" i="3"/>
  <c r="BA70" i="3"/>
  <c r="BA54" i="3"/>
  <c r="BA38" i="3"/>
  <c r="BA22" i="3"/>
  <c r="BA161" i="3"/>
  <c r="BA112" i="3"/>
  <c r="BA32" i="3"/>
  <c r="BA160" i="3"/>
  <c r="BA135" i="3"/>
  <c r="BA119" i="3"/>
  <c r="BA103" i="3"/>
  <c r="BA87" i="3"/>
  <c r="BA71" i="3"/>
  <c r="BA55" i="3"/>
  <c r="BA39" i="3"/>
  <c r="BA23" i="3"/>
  <c r="BA120" i="3"/>
  <c r="BA48" i="3"/>
  <c r="BA158" i="3"/>
  <c r="BA21" i="3"/>
  <c r="BA40" i="3"/>
  <c r="BA122" i="3"/>
  <c r="BA74" i="3"/>
  <c r="BA26" i="3"/>
  <c r="BA56" i="3"/>
  <c r="BA123" i="3"/>
  <c r="BA75" i="3"/>
  <c r="BA27" i="3"/>
  <c r="BA72" i="3"/>
  <c r="BA166" i="3"/>
  <c r="BA141" i="3"/>
  <c r="BA125" i="3"/>
  <c r="BA109" i="3"/>
  <c r="BA93" i="3"/>
  <c r="BA77" i="3"/>
  <c r="BA61" i="3"/>
  <c r="BA45" i="3"/>
  <c r="BA29" i="3"/>
  <c r="BA13" i="3"/>
  <c r="BA116" i="3"/>
  <c r="BA88" i="3"/>
  <c r="BA60" i="3"/>
  <c r="BA24" i="3"/>
  <c r="BA146" i="3"/>
  <c r="BA130" i="3"/>
  <c r="BA114" i="3"/>
  <c r="BA98" i="3"/>
  <c r="BA82" i="3"/>
  <c r="BA66" i="3"/>
  <c r="BA50" i="3"/>
  <c r="BA34" i="3"/>
  <c r="BA18" i="3"/>
  <c r="BA144" i="3"/>
  <c r="BA84" i="3"/>
  <c r="BA16" i="3"/>
  <c r="BA147" i="3"/>
  <c r="BA131" i="3"/>
  <c r="BA115" i="3"/>
  <c r="BA99" i="3"/>
  <c r="BA83" i="3"/>
  <c r="BA67" i="3"/>
  <c r="BA51" i="3"/>
  <c r="BA35" i="3"/>
  <c r="BA19" i="3"/>
  <c r="BA148" i="3"/>
  <c r="BA108" i="3"/>
  <c r="BA44" i="3"/>
  <c r="BA101" i="3"/>
  <c r="BA85" i="3"/>
  <c r="BA69" i="3"/>
  <c r="BA53" i="3"/>
  <c r="BA165" i="3"/>
  <c r="BA68" i="3"/>
  <c r="BA138" i="3"/>
  <c r="BA90" i="3"/>
  <c r="BA42" i="3"/>
  <c r="BA124" i="3"/>
  <c r="BA139" i="3"/>
  <c r="BA91" i="3"/>
  <c r="BA43" i="3"/>
  <c r="BA128" i="3"/>
  <c r="BA162" i="3"/>
  <c r="BA137" i="3"/>
  <c r="BA121" i="3"/>
  <c r="BA105" i="3"/>
  <c r="BA89" i="3"/>
  <c r="BA73" i="3"/>
  <c r="BA57" i="3"/>
  <c r="BA41" i="3"/>
  <c r="BA25" i="3"/>
  <c r="BA9" i="3"/>
  <c r="BA100" i="3"/>
  <c r="BA80" i="3"/>
  <c r="BA52" i="3"/>
  <c r="BA20" i="3"/>
  <c r="BA142" i="3"/>
  <c r="BA126" i="3"/>
  <c r="BA110" i="3"/>
  <c r="BA94" i="3"/>
  <c r="BA78" i="3"/>
  <c r="BA62" i="3"/>
  <c r="BA46" i="3"/>
  <c r="BA30" i="3"/>
  <c r="BA14" i="3"/>
  <c r="BA136" i="3"/>
  <c r="BA76" i="3"/>
  <c r="BA8" i="3"/>
  <c r="BA143" i="3"/>
  <c r="BA127" i="3"/>
  <c r="BA111" i="3"/>
  <c r="BA95" i="3"/>
  <c r="BA79" i="3"/>
  <c r="BA63" i="3"/>
  <c r="BA47" i="3"/>
  <c r="BA31" i="3"/>
  <c r="BA15" i="3"/>
  <c r="BA132" i="3"/>
  <c r="BA104" i="3"/>
  <c r="BA36" i="3"/>
  <c r="BA117" i="3"/>
  <c r="BA37" i="3"/>
  <c r="BA96" i="3"/>
  <c r="BA163" i="3"/>
  <c r="BA106" i="3"/>
  <c r="BA58" i="3"/>
  <c r="BA10" i="3"/>
  <c r="BA164" i="3"/>
  <c r="BA107" i="3"/>
  <c r="BA59" i="3"/>
  <c r="BA11" i="3"/>
  <c r="BA12" i="3"/>
  <c r="CB102" i="3"/>
  <c r="DV102" i="3" s="1"/>
  <c r="CB17" i="3"/>
  <c r="DV17" i="3" s="1"/>
  <c r="CB21" i="3"/>
  <c r="DV21" i="3" s="1"/>
  <c r="CB135" i="3"/>
  <c r="DV135" i="3" s="1"/>
  <c r="BX38" i="3"/>
  <c r="CC38" i="3" s="1"/>
  <c r="CH38" i="3" s="1"/>
  <c r="BX45" i="3"/>
  <c r="BX162" i="3"/>
  <c r="BX60" i="3"/>
  <c r="BX105" i="3"/>
  <c r="CC105" i="3" s="1"/>
  <c r="BX20" i="3"/>
  <c r="BX54" i="3"/>
  <c r="BX50" i="3"/>
  <c r="BX92" i="3"/>
  <c r="BX90" i="3"/>
  <c r="CC90" i="3" s="1"/>
  <c r="BX137" i="3"/>
  <c r="BX89" i="3"/>
  <c r="BX93" i="3"/>
  <c r="BX107" i="3"/>
  <c r="BX56" i="3"/>
  <c r="BX108" i="3"/>
  <c r="BX158" i="3"/>
  <c r="CL123" i="3"/>
  <c r="EF123" i="3" s="1"/>
  <c r="CL92" i="3"/>
  <c r="EF92" i="3" s="1"/>
  <c r="CL25" i="3"/>
  <c r="EF25" i="3" s="1"/>
  <c r="CB99" i="3"/>
  <c r="DV99" i="3" s="1"/>
  <c r="CB126" i="3"/>
  <c r="DV126" i="3" s="1"/>
  <c r="CB120" i="3"/>
  <c r="DV120" i="3" s="1"/>
  <c r="CB122" i="3"/>
  <c r="DV122" i="3" s="1"/>
  <c r="CB84" i="3"/>
  <c r="DV84" i="3" s="1"/>
  <c r="CB113" i="3"/>
  <c r="DV113" i="3" s="1"/>
  <c r="CB92" i="3"/>
  <c r="DV92" i="3" s="1"/>
  <c r="CB10" i="3"/>
  <c r="DV10" i="3" s="1"/>
  <c r="CB65" i="3"/>
  <c r="DV65" i="3" s="1"/>
  <c r="CB13" i="3"/>
  <c r="DV13" i="3" s="1"/>
  <c r="CB98" i="3"/>
  <c r="DV98" i="3" s="1"/>
  <c r="CB95" i="3"/>
  <c r="DV95" i="3" s="1"/>
  <c r="CB165" i="3"/>
  <c r="DV165" i="3" s="1"/>
  <c r="CB62" i="3"/>
  <c r="DV62" i="3" s="1"/>
  <c r="CB67" i="3"/>
  <c r="DV67" i="3" s="1"/>
  <c r="CB146" i="3"/>
  <c r="DV146" i="3" s="1"/>
  <c r="CB48" i="3"/>
  <c r="DV48" i="3" s="1"/>
  <c r="CB18" i="3"/>
  <c r="DV18" i="3" s="1"/>
  <c r="CB29" i="3"/>
  <c r="DV29" i="3" s="1"/>
  <c r="CB64" i="3"/>
  <c r="DV64" i="3" s="1"/>
  <c r="CB116" i="3"/>
  <c r="DV116" i="3" s="1"/>
  <c r="CB56" i="3"/>
  <c r="DV56" i="3" s="1"/>
  <c r="CB19" i="3"/>
  <c r="DV19" i="3" s="1"/>
  <c r="CB134" i="3"/>
  <c r="DV134" i="3" s="1"/>
  <c r="CG137" i="3"/>
  <c r="EA137" i="3" s="1"/>
  <c r="CB44" i="3"/>
  <c r="DV44" i="3" s="1"/>
  <c r="CB148" i="3"/>
  <c r="DV148" i="3" s="1"/>
  <c r="CL133" i="3"/>
  <c r="EF133" i="3" s="1"/>
  <c r="CL59" i="3"/>
  <c r="EF59" i="3" s="1"/>
  <c r="CB129" i="3"/>
  <c r="DV129" i="3" s="1"/>
  <c r="CG37" i="3"/>
  <c r="EA37" i="3" s="1"/>
  <c r="CL21" i="3"/>
  <c r="EF21" i="3" s="1"/>
  <c r="CG139" i="3"/>
  <c r="EA139" i="3" s="1"/>
  <c r="CB15" i="3"/>
  <c r="DV15" i="3" s="1"/>
  <c r="CL113" i="3"/>
  <c r="EF113" i="3" s="1"/>
  <c r="CG109" i="3"/>
  <c r="EA109" i="3" s="1"/>
  <c r="CG12" i="3"/>
  <c r="EA12" i="3" s="1"/>
  <c r="CG114" i="3"/>
  <c r="EA114" i="3" s="1"/>
  <c r="CG72" i="3"/>
  <c r="EA72" i="3" s="1"/>
  <c r="CG140" i="3"/>
  <c r="EA140" i="3" s="1"/>
  <c r="CG16" i="3"/>
  <c r="EA16" i="3" s="1"/>
  <c r="CG24" i="3"/>
  <c r="EA24" i="3" s="1"/>
  <c r="CG164" i="3"/>
  <c r="EA164" i="3" s="1"/>
  <c r="CG48" i="3"/>
  <c r="EA48" i="3" s="1"/>
  <c r="CG68" i="3"/>
  <c r="EA68" i="3" s="1"/>
  <c r="CG80" i="3"/>
  <c r="EA80" i="3" s="1"/>
  <c r="CG7" i="3"/>
  <c r="CG95" i="3"/>
  <c r="EA95" i="3" s="1"/>
  <c r="CG29" i="3"/>
  <c r="EA29" i="3" s="1"/>
  <c r="CG165" i="3"/>
  <c r="EA165" i="3" s="1"/>
  <c r="CK167" i="3"/>
  <c r="CB11" i="3"/>
  <c r="DV11" i="3" s="1"/>
  <c r="CB96" i="3"/>
  <c r="DV96" i="3" s="1"/>
  <c r="CB137" i="3"/>
  <c r="DV137" i="3" s="1"/>
  <c r="BV167" i="3"/>
  <c r="D52" i="25" s="1"/>
  <c r="BX55" i="3"/>
  <c r="CB42" i="3"/>
  <c r="DV42" i="3" s="1"/>
  <c r="CB80" i="3"/>
  <c r="DV80" i="3" s="1"/>
  <c r="CB147" i="3"/>
  <c r="DV147" i="3" s="1"/>
  <c r="CB24" i="3"/>
  <c r="DV24" i="3" s="1"/>
  <c r="CB128" i="3"/>
  <c r="DV128" i="3" s="1"/>
  <c r="CB101" i="3"/>
  <c r="DV101" i="3" s="1"/>
  <c r="CB127" i="3"/>
  <c r="DV127" i="3" s="1"/>
  <c r="CB160" i="3"/>
  <c r="DV160" i="3" s="1"/>
  <c r="CL45" i="3"/>
  <c r="EF45" i="3" s="1"/>
  <c r="CB82" i="3"/>
  <c r="DV82" i="3" s="1"/>
  <c r="CB20" i="3"/>
  <c r="DV20" i="3" s="1"/>
  <c r="CB83" i="3"/>
  <c r="DV83" i="3" s="1"/>
  <c r="CB117" i="3"/>
  <c r="DV117" i="3" s="1"/>
  <c r="CB27" i="3"/>
  <c r="DV27" i="3" s="1"/>
  <c r="CG41" i="3"/>
  <c r="EA41" i="3" s="1"/>
  <c r="CB52" i="3"/>
  <c r="DV52" i="3" s="1"/>
  <c r="CG43" i="3"/>
  <c r="EA43" i="3" s="1"/>
  <c r="CB93" i="3"/>
  <c r="DV93" i="3" s="1"/>
  <c r="CG123" i="3"/>
  <c r="EA123" i="3" s="1"/>
  <c r="BX135" i="3"/>
  <c r="CC135" i="3" s="1"/>
  <c r="BX32" i="3"/>
  <c r="BX61" i="3"/>
  <c r="CC61" i="3" s="1"/>
  <c r="CH61" i="3" s="1"/>
  <c r="BX34" i="3"/>
  <c r="CC34" i="3" s="1"/>
  <c r="BX136" i="3"/>
  <c r="CC136" i="3" s="1"/>
  <c r="BX37" i="3"/>
  <c r="BX62" i="3"/>
  <c r="BX68" i="3"/>
  <c r="BX51" i="3"/>
  <c r="BX27" i="3"/>
  <c r="BX75" i="3"/>
  <c r="CC75" i="3" s="1"/>
  <c r="CH75" i="3" s="1"/>
  <c r="BX12" i="3"/>
  <c r="BX115" i="3"/>
  <c r="BX91" i="3"/>
  <c r="BX11" i="3"/>
  <c r="BX25" i="3"/>
  <c r="BX163" i="3"/>
  <c r="CC163" i="3" s="1"/>
  <c r="BX47" i="3"/>
  <c r="BX59" i="3"/>
  <c r="CC59" i="3" s="1"/>
  <c r="CH59" i="3" s="1"/>
  <c r="CL104" i="3"/>
  <c r="EF104" i="3" s="1"/>
  <c r="CL91" i="3"/>
  <c r="EF91" i="3" s="1"/>
  <c r="CL80" i="3"/>
  <c r="EF80" i="3" s="1"/>
  <c r="CL162" i="3"/>
  <c r="EF162" i="3" s="1"/>
  <c r="CL158" i="3"/>
  <c r="EF158" i="3" s="1"/>
  <c r="CL31" i="3"/>
  <c r="EF31" i="3" s="1"/>
  <c r="CL13" i="3"/>
  <c r="EF13" i="3" s="1"/>
  <c r="CL52" i="3"/>
  <c r="EF52" i="3" s="1"/>
  <c r="CL53" i="3"/>
  <c r="EF53" i="3" s="1"/>
  <c r="CB112" i="3"/>
  <c r="DV112" i="3" s="1"/>
  <c r="CB51" i="3"/>
  <c r="DV51" i="3" s="1"/>
  <c r="CB16" i="3"/>
  <c r="DV16" i="3" s="1"/>
  <c r="CB9" i="3"/>
  <c r="DV9" i="3" s="1"/>
  <c r="CB87" i="3"/>
  <c r="DV87" i="3" s="1"/>
  <c r="CB94" i="3"/>
  <c r="DV94" i="3" s="1"/>
  <c r="CB50" i="3"/>
  <c r="DV50" i="3" s="1"/>
  <c r="CB166" i="3"/>
  <c r="DV166" i="3" s="1"/>
  <c r="CB8" i="3"/>
  <c r="DV8" i="3" s="1"/>
  <c r="CB145" i="3"/>
  <c r="DV145" i="3" s="1"/>
  <c r="CB28" i="3"/>
  <c r="DV28" i="3" s="1"/>
  <c r="CB91" i="3"/>
  <c r="DV91" i="3" s="1"/>
  <c r="CB133" i="3"/>
  <c r="DV133" i="3" s="1"/>
  <c r="CB54" i="3"/>
  <c r="DV54" i="3" s="1"/>
  <c r="CB76" i="3"/>
  <c r="DV76" i="3" s="1"/>
  <c r="CB63" i="3"/>
  <c r="DV63" i="3" s="1"/>
  <c r="CB30" i="3"/>
  <c r="DV30" i="3" s="1"/>
  <c r="CB109" i="3"/>
  <c r="DV109" i="3" s="1"/>
  <c r="CB69" i="3"/>
  <c r="DV69" i="3" s="1"/>
  <c r="CB36" i="3"/>
  <c r="DV36" i="3" s="1"/>
  <c r="CB141" i="3"/>
  <c r="DV141" i="3" s="1"/>
  <c r="CB162" i="3"/>
  <c r="DV162" i="3" s="1"/>
  <c r="CG163" i="3"/>
  <c r="EA163" i="3" s="1"/>
  <c r="BX39" i="3"/>
  <c r="CB77" i="3"/>
  <c r="DV77" i="3" s="1"/>
  <c r="CB40" i="3"/>
  <c r="DV40" i="3" s="1"/>
  <c r="CL70" i="3"/>
  <c r="EF70" i="3" s="1"/>
  <c r="CG121" i="3"/>
  <c r="EA121" i="3" s="1"/>
  <c r="CG97" i="3"/>
  <c r="EA97" i="3" s="1"/>
  <c r="CB140" i="3"/>
  <c r="DV140" i="3" s="1"/>
  <c r="CL66" i="3"/>
  <c r="EF66" i="3" s="1"/>
  <c r="CL144" i="3"/>
  <c r="EF144" i="3" s="1"/>
  <c r="CL48" i="3"/>
  <c r="EF48" i="3" s="1"/>
  <c r="CG118" i="3"/>
  <c r="EA118" i="3" s="1"/>
  <c r="CL27" i="3"/>
  <c r="EF27" i="3" s="1"/>
  <c r="CL105" i="3"/>
  <c r="EF105" i="3" s="1"/>
  <c r="CG34" i="3"/>
  <c r="EA34" i="3" s="1"/>
  <c r="CG76" i="3"/>
  <c r="EA76" i="3" s="1"/>
  <c r="CG84" i="3"/>
  <c r="EA84" i="3" s="1"/>
  <c r="CG133" i="3"/>
  <c r="EA133" i="3" s="1"/>
  <c r="CG162" i="3"/>
  <c r="EA162" i="3" s="1"/>
  <c r="CG26" i="3"/>
  <c r="EA26" i="3" s="1"/>
  <c r="CG54" i="3"/>
  <c r="EA54" i="3" s="1"/>
  <c r="CG87" i="3"/>
  <c r="EA87" i="3" s="1"/>
  <c r="CG90" i="3"/>
  <c r="EA90" i="3" s="1"/>
  <c r="CG127" i="3"/>
  <c r="EA127" i="3" s="1"/>
  <c r="CG136" i="3"/>
  <c r="EA136" i="3" s="1"/>
  <c r="CG144" i="3"/>
  <c r="EA144" i="3" s="1"/>
  <c r="CG89" i="3"/>
  <c r="EA89" i="3" s="1"/>
  <c r="CG63" i="3"/>
  <c r="EA63" i="3" s="1"/>
  <c r="CG148" i="3"/>
  <c r="EA148" i="3" s="1"/>
  <c r="CG15" i="3"/>
  <c r="EA15" i="3" s="1"/>
  <c r="CG102" i="3"/>
  <c r="EA102" i="3" s="1"/>
  <c r="CG19" i="3"/>
  <c r="EA19" i="3" s="1"/>
  <c r="CL73" i="3"/>
  <c r="EF73" i="3" s="1"/>
  <c r="CB108" i="3"/>
  <c r="DV108" i="3" s="1"/>
  <c r="BX7" i="3"/>
  <c r="BX57" i="3"/>
  <c r="BX94" i="3"/>
  <c r="BX53" i="3"/>
  <c r="BX165" i="3"/>
  <c r="BX26" i="3"/>
  <c r="BX103" i="3"/>
  <c r="CC103" i="3" s="1"/>
  <c r="BX166" i="3"/>
  <c r="CB115" i="3"/>
  <c r="DV115" i="3" s="1"/>
  <c r="CB142" i="3"/>
  <c r="DV142" i="3" s="1"/>
  <c r="CB66" i="3"/>
  <c r="DV66" i="3" s="1"/>
  <c r="CB23" i="3"/>
  <c r="DV23" i="3" s="1"/>
  <c r="CB100" i="3"/>
  <c r="DV100" i="3" s="1"/>
  <c r="CB57" i="3"/>
  <c r="DV57" i="3" s="1"/>
  <c r="CB12" i="3"/>
  <c r="DV12" i="3" s="1"/>
  <c r="CB53" i="3"/>
  <c r="DV53" i="3" s="1"/>
  <c r="CB35" i="3"/>
  <c r="DV35" i="3" s="1"/>
  <c r="CB41" i="3"/>
  <c r="DV41" i="3" s="1"/>
  <c r="CB89" i="3"/>
  <c r="DV89" i="3" s="1"/>
  <c r="CB79" i="3"/>
  <c r="DV79" i="3" s="1"/>
  <c r="CB22" i="3"/>
  <c r="DV22" i="3" s="1"/>
  <c r="CB81" i="3"/>
  <c r="DV81" i="3" s="1"/>
  <c r="CB25" i="3"/>
  <c r="DV25" i="3" s="1"/>
  <c r="CB139" i="3"/>
  <c r="DV139" i="3" s="1"/>
  <c r="CB104" i="3"/>
  <c r="DV104" i="3" s="1"/>
  <c r="BX18" i="3"/>
  <c r="CB106" i="3"/>
  <c r="DV106" i="3" s="1"/>
  <c r="CB70" i="3"/>
  <c r="DV70" i="3" s="1"/>
  <c r="BX77" i="3"/>
  <c r="CB37" i="3"/>
  <c r="DV37" i="3" s="1"/>
  <c r="CL125" i="3"/>
  <c r="EF125" i="3" s="1"/>
  <c r="CL111" i="3"/>
  <c r="EF111" i="3" s="1"/>
  <c r="CL94" i="3"/>
  <c r="EF94" i="3" s="1"/>
  <c r="CL116" i="3"/>
  <c r="EF116" i="3" s="1"/>
  <c r="CG60" i="3"/>
  <c r="EA60" i="3" s="1"/>
  <c r="CG147" i="3"/>
  <c r="EA147" i="3" s="1"/>
  <c r="CG106" i="3"/>
  <c r="EA106" i="3" s="1"/>
  <c r="CG103" i="3"/>
  <c r="EA103" i="3" s="1"/>
  <c r="CG115" i="3"/>
  <c r="EA115" i="3" s="1"/>
  <c r="CG85" i="3"/>
  <c r="EA85" i="3" s="1"/>
  <c r="CG138" i="3"/>
  <c r="EA138" i="3" s="1"/>
  <c r="CG70" i="3"/>
  <c r="EA70" i="3" s="1"/>
  <c r="CG20" i="3"/>
  <c r="EA20" i="3" s="1"/>
  <c r="CG18" i="3"/>
  <c r="EA18" i="3" s="1"/>
  <c r="CG83" i="3"/>
  <c r="EA83" i="3" s="1"/>
  <c r="CG81" i="3"/>
  <c r="EA81" i="3" s="1"/>
  <c r="CG71" i="3"/>
  <c r="EA71" i="3" s="1"/>
  <c r="CG52" i="3"/>
  <c r="EA52" i="3" s="1"/>
  <c r="CB68" i="3"/>
  <c r="DV68" i="3" s="1"/>
  <c r="CB110" i="3"/>
  <c r="DV110" i="3" s="1"/>
  <c r="CG105" i="3"/>
  <c r="EA105" i="3" s="1"/>
  <c r="CB71" i="3"/>
  <c r="DV71" i="3" s="1"/>
  <c r="CG28" i="3"/>
  <c r="EA28" i="3" s="1"/>
  <c r="CB33" i="3"/>
  <c r="DV33" i="3" s="1"/>
  <c r="CB123" i="3"/>
  <c r="DV123" i="3" s="1"/>
  <c r="CB60" i="3"/>
  <c r="DV60" i="3" s="1"/>
  <c r="BX122" i="3"/>
  <c r="BX48" i="3"/>
  <c r="BX87" i="3"/>
  <c r="BX133" i="3"/>
  <c r="BX139" i="3"/>
  <c r="BX23" i="3"/>
  <c r="BX119" i="3"/>
  <c r="BX9" i="3"/>
  <c r="BX138" i="3"/>
  <c r="BX76" i="3"/>
  <c r="BX142" i="3"/>
  <c r="BX134" i="3"/>
  <c r="BX28" i="3"/>
  <c r="BX160" i="3"/>
  <c r="BX88" i="3"/>
  <c r="BX78" i="3"/>
  <c r="BX110" i="3"/>
  <c r="CL103" i="3"/>
  <c r="EF103" i="3" s="1"/>
  <c r="CL84" i="3"/>
  <c r="EF84" i="3" s="1"/>
  <c r="CL41" i="3"/>
  <c r="EF41" i="3" s="1"/>
  <c r="CB85" i="3"/>
  <c r="DV85" i="3" s="1"/>
  <c r="CB161" i="3"/>
  <c r="DV161" i="3" s="1"/>
  <c r="CB158" i="3"/>
  <c r="DV158" i="3" s="1"/>
  <c r="CB164" i="3"/>
  <c r="DV164" i="3" s="1"/>
  <c r="CB119" i="3"/>
  <c r="DV119" i="3" s="1"/>
  <c r="CB31" i="3"/>
  <c r="DV31" i="3" s="1"/>
  <c r="CB132" i="3"/>
  <c r="DV132" i="3" s="1"/>
  <c r="CB39" i="3"/>
  <c r="DV39" i="3" s="1"/>
  <c r="CB7" i="3"/>
  <c r="DV7" i="3" s="1"/>
  <c r="BY167" i="3"/>
  <c r="CB138" i="3"/>
  <c r="DV138" i="3" s="1"/>
  <c r="CB73" i="3"/>
  <c r="DV73" i="3" s="1"/>
  <c r="CB49" i="3"/>
  <c r="DV49" i="3" s="1"/>
  <c r="CB47" i="3"/>
  <c r="DV47" i="3" s="1"/>
  <c r="CB125" i="3"/>
  <c r="DV125" i="3" s="1"/>
  <c r="CB43" i="3"/>
  <c r="DV43" i="3" s="1"/>
  <c r="CB88" i="3"/>
  <c r="DV88" i="3" s="1"/>
  <c r="CB32" i="3"/>
  <c r="DV32" i="3" s="1"/>
  <c r="CB45" i="3"/>
  <c r="DV45" i="3" s="1"/>
  <c r="CB107" i="3"/>
  <c r="DV107" i="3" s="1"/>
  <c r="CB78" i="3"/>
  <c r="DV78" i="3" s="1"/>
  <c r="CB143" i="3"/>
  <c r="DV143" i="3" s="1"/>
  <c r="CB46" i="3"/>
  <c r="DV46" i="3" s="1"/>
  <c r="CL7" i="3"/>
  <c r="EF7" i="3" s="1"/>
  <c r="CB26" i="3"/>
  <c r="DV26" i="3" s="1"/>
  <c r="CL57" i="3"/>
  <c r="EF57" i="3" s="1"/>
  <c r="CG46" i="3"/>
  <c r="EA46" i="3" s="1"/>
  <c r="CB130" i="3"/>
  <c r="DV130" i="3" s="1"/>
  <c r="CA167" i="3"/>
  <c r="CB131" i="3"/>
  <c r="DV131" i="3" s="1"/>
  <c r="CJ167" i="3"/>
  <c r="CB124" i="3"/>
  <c r="DV124" i="3" s="1"/>
  <c r="CG126" i="3"/>
  <c r="EA126" i="3" s="1"/>
  <c r="CL36" i="3"/>
  <c r="EF36" i="3" s="1"/>
  <c r="CG8" i="3"/>
  <c r="EA8" i="3" s="1"/>
  <c r="CB111" i="3"/>
  <c r="DV111" i="3" s="1"/>
  <c r="CB72" i="3"/>
  <c r="DV72" i="3" s="1"/>
  <c r="CG77" i="3"/>
  <c r="EA77" i="3" s="1"/>
  <c r="CG135" i="3"/>
  <c r="EA135" i="3" s="1"/>
  <c r="CG100" i="3"/>
  <c r="EA100" i="3" s="1"/>
  <c r="CG142" i="3"/>
  <c r="EA142" i="3" s="1"/>
  <c r="CG42" i="3"/>
  <c r="EA42" i="3" s="1"/>
  <c r="CG122" i="3"/>
  <c r="EA122" i="3" s="1"/>
  <c r="CG159" i="3"/>
  <c r="EA159" i="3" s="1"/>
  <c r="CG21" i="3"/>
  <c r="EA21" i="3" s="1"/>
  <c r="CG25" i="3"/>
  <c r="EA25" i="3" s="1"/>
  <c r="CG104" i="3"/>
  <c r="EA104" i="3" s="1"/>
  <c r="CG51" i="3"/>
  <c r="EA51" i="3" s="1"/>
  <c r="CG66" i="3"/>
  <c r="EA66" i="3" s="1"/>
  <c r="CB97" i="3"/>
  <c r="DV97" i="3" s="1"/>
  <c r="CB55" i="3"/>
  <c r="DV55" i="3" s="1"/>
  <c r="J128" i="28" l="1"/>
  <c r="K128" i="28" s="1"/>
  <c r="X100" i="28"/>
  <c r="CC134" i="3"/>
  <c r="CH134" i="3" s="1"/>
  <c r="CC87" i="3"/>
  <c r="CH87" i="3" s="1"/>
  <c r="W117" i="28"/>
  <c r="CC165" i="3"/>
  <c r="CH165" i="3" s="1"/>
  <c r="CC9" i="3"/>
  <c r="CH9" i="3" s="1"/>
  <c r="CC48" i="3"/>
  <c r="CH48" i="3" s="1"/>
  <c r="CC122" i="3"/>
  <c r="CH122" i="3" s="1"/>
  <c r="CC166" i="3"/>
  <c r="CH166" i="3" s="1"/>
  <c r="CC11" i="3"/>
  <c r="CH11" i="3" s="1"/>
  <c r="CC142" i="3"/>
  <c r="CH142" i="3" s="1"/>
  <c r="CC94" i="3"/>
  <c r="CH94" i="3" s="1"/>
  <c r="CC76" i="3"/>
  <c r="CH76" i="3" s="1"/>
  <c r="CC110" i="3"/>
  <c r="CH110" i="3" s="1"/>
  <c r="CC28" i="3"/>
  <c r="CH28" i="3" s="1"/>
  <c r="EE167" i="3"/>
  <c r="D559" i="25"/>
  <c r="ED167" i="3"/>
  <c r="D520" i="25"/>
  <c r="DU167" i="3"/>
  <c r="D247" i="25"/>
  <c r="F208" i="25"/>
  <c r="D208" i="27"/>
  <c r="DS167" i="3"/>
  <c r="D169" i="25"/>
  <c r="CC23" i="3"/>
  <c r="CH23" i="3" s="1"/>
  <c r="CC139" i="3"/>
  <c r="CH139" i="3" s="1"/>
  <c r="J129" i="28"/>
  <c r="X119" i="28"/>
  <c r="K106" i="28"/>
  <c r="J110" i="28"/>
  <c r="J138" i="28"/>
  <c r="J148" i="28" s="1"/>
  <c r="F91" i="25"/>
  <c r="D91" i="27"/>
  <c r="F52" i="25"/>
  <c r="D52" i="27"/>
  <c r="CH34" i="3"/>
  <c r="CH163" i="3"/>
  <c r="CH136" i="3"/>
  <c r="CH135" i="3"/>
  <c r="CH90" i="3"/>
  <c r="CH114" i="3"/>
  <c r="CH144" i="3"/>
  <c r="CH105" i="3"/>
  <c r="CH118" i="3"/>
  <c r="CH103" i="3"/>
  <c r="CH121" i="3"/>
  <c r="CG167" i="3"/>
  <c r="EA167" i="3" s="1"/>
  <c r="EA7" i="3"/>
  <c r="CH159" i="3"/>
  <c r="CC160" i="3"/>
  <c r="CH160" i="3" s="1"/>
  <c r="CC77" i="3"/>
  <c r="CH77" i="3" s="1"/>
  <c r="CC62" i="3"/>
  <c r="CH62" i="3" s="1"/>
  <c r="CC133" i="3"/>
  <c r="CH133" i="3" s="1"/>
  <c r="CC18" i="3"/>
  <c r="CH18" i="3" s="1"/>
  <c r="CC27" i="3"/>
  <c r="CH27" i="3" s="1"/>
  <c r="CC88" i="3"/>
  <c r="CH88" i="3" s="1"/>
  <c r="CC119" i="3"/>
  <c r="CH119" i="3" s="1"/>
  <c r="CC7" i="3"/>
  <c r="CH7" i="3" s="1"/>
  <c r="CC115" i="3"/>
  <c r="CH115" i="3" s="1"/>
  <c r="CC51" i="3"/>
  <c r="CH51" i="3" s="1"/>
  <c r="CC55" i="3"/>
  <c r="CH55" i="3" s="1"/>
  <c r="CC107" i="3"/>
  <c r="CH107" i="3" s="1"/>
  <c r="CC20" i="3"/>
  <c r="CH20" i="3" s="1"/>
  <c r="CC45" i="3"/>
  <c r="CH45" i="3" s="1"/>
  <c r="CC112" i="3"/>
  <c r="CH112" i="3" s="1"/>
  <c r="CC109" i="3"/>
  <c r="CH109" i="3" s="1"/>
  <c r="CC40" i="3"/>
  <c r="CH40" i="3" s="1"/>
  <c r="CC66" i="3"/>
  <c r="CH66" i="3" s="1"/>
  <c r="CC71" i="3"/>
  <c r="CH71" i="3" s="1"/>
  <c r="CC127" i="3"/>
  <c r="CH127" i="3" s="1"/>
  <c r="CC128" i="3"/>
  <c r="CH128" i="3" s="1"/>
  <c r="CC125" i="3"/>
  <c r="CH125" i="3" s="1"/>
  <c r="CC84" i="3"/>
  <c r="CH84" i="3" s="1"/>
  <c r="CC132" i="3"/>
  <c r="CH132" i="3" s="1"/>
  <c r="CC70" i="3"/>
  <c r="CH70" i="3" s="1"/>
  <c r="CC49" i="3"/>
  <c r="CH49" i="3" s="1"/>
  <c r="CC97" i="3"/>
  <c r="CH97" i="3" s="1"/>
  <c r="CC145" i="3"/>
  <c r="CH145" i="3" s="1"/>
  <c r="CC22" i="3"/>
  <c r="CH22" i="3" s="1"/>
  <c r="CC102" i="3"/>
  <c r="CH102" i="3" s="1"/>
  <c r="CC43" i="3"/>
  <c r="CH43" i="3" s="1"/>
  <c r="CC123" i="3"/>
  <c r="CH123" i="3" s="1"/>
  <c r="CC53" i="3"/>
  <c r="CH53" i="3" s="1"/>
  <c r="CC39" i="3"/>
  <c r="CH39" i="3" s="1"/>
  <c r="CC25" i="3"/>
  <c r="CH25" i="3" s="1"/>
  <c r="CC12" i="3"/>
  <c r="CH12" i="3" s="1"/>
  <c r="CC68" i="3"/>
  <c r="CH68" i="3" s="1"/>
  <c r="CC158" i="3"/>
  <c r="CH158" i="3" s="1"/>
  <c r="CC93" i="3"/>
  <c r="CH93" i="3" s="1"/>
  <c r="CC92" i="3"/>
  <c r="CH92" i="3" s="1"/>
  <c r="CC52" i="3"/>
  <c r="CH52" i="3" s="1"/>
  <c r="CC141" i="3"/>
  <c r="CH141" i="3" s="1"/>
  <c r="CC82" i="3"/>
  <c r="CH82" i="3" s="1"/>
  <c r="CC130" i="3"/>
  <c r="CH130" i="3" s="1"/>
  <c r="CC15" i="3"/>
  <c r="CH15" i="3" s="1"/>
  <c r="CC79" i="3"/>
  <c r="CH79" i="3" s="1"/>
  <c r="CC143" i="3"/>
  <c r="CH143" i="3" s="1"/>
  <c r="CC161" i="3"/>
  <c r="CH161" i="3" s="1"/>
  <c r="CC100" i="3"/>
  <c r="CH100" i="3" s="1"/>
  <c r="CC140" i="3"/>
  <c r="CH140" i="3" s="1"/>
  <c r="CC17" i="3"/>
  <c r="CH17" i="3" s="1"/>
  <c r="CC65" i="3"/>
  <c r="CH65" i="3" s="1"/>
  <c r="CC113" i="3"/>
  <c r="CH113" i="3" s="1"/>
  <c r="CC36" i="3"/>
  <c r="CH36" i="3" s="1"/>
  <c r="CC13" i="3"/>
  <c r="CH13" i="3" s="1"/>
  <c r="CC46" i="3"/>
  <c r="CH46" i="3" s="1"/>
  <c r="CC72" i="3"/>
  <c r="CH72" i="3" s="1"/>
  <c r="CC67" i="3"/>
  <c r="CH67" i="3" s="1"/>
  <c r="CC131" i="3"/>
  <c r="CH131" i="3" s="1"/>
  <c r="CC138" i="3"/>
  <c r="CH138" i="3" s="1"/>
  <c r="CC108" i="3"/>
  <c r="CH108" i="3" s="1"/>
  <c r="CC89" i="3"/>
  <c r="CH89" i="3" s="1"/>
  <c r="CC50" i="3"/>
  <c r="CH50" i="3" s="1"/>
  <c r="CC60" i="3"/>
  <c r="CH60" i="3" s="1"/>
  <c r="CC29" i="3"/>
  <c r="CH29" i="3" s="1"/>
  <c r="CC44" i="3"/>
  <c r="CH44" i="3" s="1"/>
  <c r="CC98" i="3"/>
  <c r="CH98" i="3" s="1"/>
  <c r="CC146" i="3"/>
  <c r="CH146" i="3" s="1"/>
  <c r="CC31" i="3"/>
  <c r="CH31" i="3" s="1"/>
  <c r="CC95" i="3"/>
  <c r="CH95" i="3" s="1"/>
  <c r="CC80" i="3"/>
  <c r="CH80" i="3" s="1"/>
  <c r="CC21" i="3"/>
  <c r="CH21" i="3" s="1"/>
  <c r="CC30" i="3"/>
  <c r="CH30" i="3" s="1"/>
  <c r="CC116" i="3"/>
  <c r="CH116" i="3" s="1"/>
  <c r="CC148" i="3"/>
  <c r="CH148" i="3" s="1"/>
  <c r="CC33" i="3"/>
  <c r="CH33" i="3" s="1"/>
  <c r="CC73" i="3"/>
  <c r="CH73" i="3" s="1"/>
  <c r="CC96" i="3"/>
  <c r="CH96" i="3" s="1"/>
  <c r="CC85" i="3"/>
  <c r="CH85" i="3" s="1"/>
  <c r="CC24" i="3"/>
  <c r="CH24" i="3" s="1"/>
  <c r="CC126" i="3"/>
  <c r="CH126" i="3" s="1"/>
  <c r="CC19" i="3"/>
  <c r="CH19" i="3" s="1"/>
  <c r="CC83" i="3"/>
  <c r="CH83" i="3" s="1"/>
  <c r="CC147" i="3"/>
  <c r="CH147" i="3" s="1"/>
  <c r="CC78" i="3"/>
  <c r="CH78" i="3" s="1"/>
  <c r="CC26" i="3"/>
  <c r="CH26" i="3" s="1"/>
  <c r="CC57" i="3"/>
  <c r="CH57" i="3" s="1"/>
  <c r="CC47" i="3"/>
  <c r="CH47" i="3" s="1"/>
  <c r="CC91" i="3"/>
  <c r="CH91" i="3" s="1"/>
  <c r="CC37" i="3"/>
  <c r="CH37" i="3" s="1"/>
  <c r="CC32" i="3"/>
  <c r="CH32" i="3" s="1"/>
  <c r="CC56" i="3"/>
  <c r="CH56" i="3" s="1"/>
  <c r="CC137" i="3"/>
  <c r="CH137" i="3" s="1"/>
  <c r="CC54" i="3"/>
  <c r="CH54" i="3" s="1"/>
  <c r="CC162" i="3"/>
  <c r="CH162" i="3" s="1"/>
  <c r="CC42" i="3"/>
  <c r="CH42" i="3" s="1"/>
  <c r="CC101" i="3"/>
  <c r="CH101" i="3" s="1"/>
  <c r="CC8" i="3"/>
  <c r="CH8" i="3" s="1"/>
  <c r="CC106" i="3"/>
  <c r="CH106" i="3" s="1"/>
  <c r="CC63" i="3"/>
  <c r="CH63" i="3" s="1"/>
  <c r="CC111" i="3"/>
  <c r="CH111" i="3" s="1"/>
  <c r="CC104" i="3"/>
  <c r="CH104" i="3" s="1"/>
  <c r="CC69" i="3"/>
  <c r="CH69" i="3" s="1"/>
  <c r="CC16" i="3"/>
  <c r="CH16" i="3" s="1"/>
  <c r="CC124" i="3"/>
  <c r="CH124" i="3" s="1"/>
  <c r="CC64" i="3"/>
  <c r="CH64" i="3" s="1"/>
  <c r="CC41" i="3"/>
  <c r="CH41" i="3" s="1"/>
  <c r="CC81" i="3"/>
  <c r="CH81" i="3" s="1"/>
  <c r="CC129" i="3"/>
  <c r="CH129" i="3" s="1"/>
  <c r="CC120" i="3"/>
  <c r="CH120" i="3" s="1"/>
  <c r="CC117" i="3"/>
  <c r="CH117" i="3" s="1"/>
  <c r="CC35" i="3"/>
  <c r="CH35" i="3" s="1"/>
  <c r="CC99" i="3"/>
  <c r="CH99" i="3" s="1"/>
  <c r="CC164" i="3"/>
  <c r="CH164" i="3" s="1"/>
  <c r="BV169" i="3"/>
  <c r="DP167" i="3"/>
  <c r="BP59" i="3"/>
  <c r="BF59" i="3"/>
  <c r="BK59" i="3" s="1"/>
  <c r="BP58" i="3"/>
  <c r="BF58" i="3"/>
  <c r="BK58" i="3" s="1"/>
  <c r="BP37" i="3"/>
  <c r="BF37" i="3"/>
  <c r="BK37" i="3" s="1"/>
  <c r="BP132" i="3"/>
  <c r="BF132" i="3"/>
  <c r="BK132" i="3" s="1"/>
  <c r="BP63" i="3"/>
  <c r="BF63" i="3"/>
  <c r="BK63" i="3" s="1"/>
  <c r="BP127" i="3"/>
  <c r="BF127" i="3"/>
  <c r="BK127" i="3" s="1"/>
  <c r="BP136" i="3"/>
  <c r="BF136" i="3"/>
  <c r="BK136" i="3" s="1"/>
  <c r="BP62" i="3"/>
  <c r="BF62" i="3"/>
  <c r="BK62" i="3" s="1"/>
  <c r="BP126" i="3"/>
  <c r="BF126" i="3"/>
  <c r="BK126" i="3" s="1"/>
  <c r="BP80" i="3"/>
  <c r="BF80" i="3"/>
  <c r="BK80" i="3" s="1"/>
  <c r="BP41" i="3"/>
  <c r="BF41" i="3"/>
  <c r="BK41" i="3" s="1"/>
  <c r="BP105" i="3"/>
  <c r="BF105" i="3"/>
  <c r="BK105" i="3" s="1"/>
  <c r="BP128" i="3"/>
  <c r="BF128" i="3"/>
  <c r="BK128" i="3" s="1"/>
  <c r="BP124" i="3"/>
  <c r="BF124" i="3"/>
  <c r="BK124" i="3" s="1"/>
  <c r="BP68" i="3"/>
  <c r="BF68" i="3"/>
  <c r="BK68" i="3" s="1"/>
  <c r="BP85" i="3"/>
  <c r="BF85" i="3"/>
  <c r="BK85" i="3" s="1"/>
  <c r="BP148" i="3"/>
  <c r="BF148" i="3"/>
  <c r="BK148" i="3" s="1"/>
  <c r="BP67" i="3"/>
  <c r="BF67" i="3"/>
  <c r="BK67" i="3" s="1"/>
  <c r="BP131" i="3"/>
  <c r="BF131" i="3"/>
  <c r="BK131" i="3" s="1"/>
  <c r="BP144" i="3"/>
  <c r="BF144" i="3"/>
  <c r="BK144" i="3" s="1"/>
  <c r="BP66" i="3"/>
  <c r="BF66" i="3"/>
  <c r="BK66" i="3" s="1"/>
  <c r="BP130" i="3"/>
  <c r="BF130" i="3"/>
  <c r="BK130" i="3" s="1"/>
  <c r="BP88" i="3"/>
  <c r="BF88" i="3"/>
  <c r="BK88" i="3" s="1"/>
  <c r="BP45" i="3"/>
  <c r="BF45" i="3"/>
  <c r="BK45" i="3" s="1"/>
  <c r="BP109" i="3"/>
  <c r="BF109" i="3"/>
  <c r="BK109" i="3" s="1"/>
  <c r="BP72" i="3"/>
  <c r="BF72" i="3"/>
  <c r="BK72" i="3" s="1"/>
  <c r="BP56" i="3"/>
  <c r="BF56" i="3"/>
  <c r="BK56" i="3" s="1"/>
  <c r="BP40" i="3"/>
  <c r="BF40" i="3"/>
  <c r="BK40" i="3" s="1"/>
  <c r="BP120" i="3"/>
  <c r="BF120" i="3"/>
  <c r="BK120" i="3" s="1"/>
  <c r="BP71" i="3"/>
  <c r="BF71" i="3"/>
  <c r="BK71" i="3" s="1"/>
  <c r="BP135" i="3"/>
  <c r="BF135" i="3"/>
  <c r="BK135" i="3" s="1"/>
  <c r="BP161" i="3"/>
  <c r="BF161" i="3"/>
  <c r="BK161" i="3" s="1"/>
  <c r="BP70" i="3"/>
  <c r="BF70" i="3"/>
  <c r="BK70" i="3" s="1"/>
  <c r="BP134" i="3"/>
  <c r="BF134" i="3"/>
  <c r="BK134" i="3" s="1"/>
  <c r="BP92" i="3"/>
  <c r="BF92" i="3"/>
  <c r="BK92" i="3" s="1"/>
  <c r="BP49" i="3"/>
  <c r="BF49" i="3"/>
  <c r="BK49" i="3" s="1"/>
  <c r="BP113" i="3"/>
  <c r="BF113" i="3"/>
  <c r="BK113" i="3" s="1"/>
  <c r="BP107" i="3"/>
  <c r="BF107" i="3"/>
  <c r="BK107" i="3" s="1"/>
  <c r="BP106" i="3"/>
  <c r="BF106" i="3"/>
  <c r="BK106" i="3" s="1"/>
  <c r="BP117" i="3"/>
  <c r="BF117" i="3"/>
  <c r="BK117" i="3" s="1"/>
  <c r="BP15" i="3"/>
  <c r="BF15" i="3"/>
  <c r="BK15" i="3" s="1"/>
  <c r="BP79" i="3"/>
  <c r="BF79" i="3"/>
  <c r="BK79" i="3" s="1"/>
  <c r="BP143" i="3"/>
  <c r="BF143" i="3"/>
  <c r="BK143" i="3" s="1"/>
  <c r="BP14" i="3"/>
  <c r="BF14" i="3"/>
  <c r="BK14" i="3" s="1"/>
  <c r="BP78" i="3"/>
  <c r="BF78" i="3"/>
  <c r="BK78" i="3" s="1"/>
  <c r="BP142" i="3"/>
  <c r="BF142" i="3"/>
  <c r="BK142" i="3" s="1"/>
  <c r="BP100" i="3"/>
  <c r="BF100" i="3"/>
  <c r="BK100" i="3" s="1"/>
  <c r="BP57" i="3"/>
  <c r="BF57" i="3"/>
  <c r="BK57" i="3" s="1"/>
  <c r="BP121" i="3"/>
  <c r="BF121" i="3"/>
  <c r="BK121" i="3" s="1"/>
  <c r="BP43" i="3"/>
  <c r="BF43" i="3"/>
  <c r="BK43" i="3" s="1"/>
  <c r="BP42" i="3"/>
  <c r="BF42" i="3"/>
  <c r="BK42" i="3" s="1"/>
  <c r="BP165" i="3"/>
  <c r="BF165" i="3"/>
  <c r="BK165" i="3" s="1"/>
  <c r="BP101" i="3"/>
  <c r="BF101" i="3"/>
  <c r="BK101" i="3" s="1"/>
  <c r="BP19" i="3"/>
  <c r="BF19" i="3"/>
  <c r="BK19" i="3" s="1"/>
  <c r="BP83" i="3"/>
  <c r="BF83" i="3"/>
  <c r="BK83" i="3" s="1"/>
  <c r="BP147" i="3"/>
  <c r="BF147" i="3"/>
  <c r="BK147" i="3" s="1"/>
  <c r="BP18" i="3"/>
  <c r="BF18" i="3"/>
  <c r="BK18" i="3" s="1"/>
  <c r="BP82" i="3"/>
  <c r="BF82" i="3"/>
  <c r="BK82" i="3" s="1"/>
  <c r="BP146" i="3"/>
  <c r="BF146" i="3"/>
  <c r="BK146" i="3" s="1"/>
  <c r="BP116" i="3"/>
  <c r="BF116" i="3"/>
  <c r="BK116" i="3" s="1"/>
  <c r="BP61" i="3"/>
  <c r="BF61" i="3"/>
  <c r="BK61" i="3" s="1"/>
  <c r="BP125" i="3"/>
  <c r="BF125" i="3"/>
  <c r="BK125" i="3" s="1"/>
  <c r="BP27" i="3"/>
  <c r="BF27" i="3"/>
  <c r="BK27" i="3" s="1"/>
  <c r="BP26" i="3"/>
  <c r="BF26" i="3"/>
  <c r="BK26" i="3" s="1"/>
  <c r="BP21" i="3"/>
  <c r="BF21" i="3"/>
  <c r="BK21" i="3" s="1"/>
  <c r="BP23" i="3"/>
  <c r="BF23" i="3"/>
  <c r="BK23" i="3" s="1"/>
  <c r="BP87" i="3"/>
  <c r="BF87" i="3"/>
  <c r="BK87" i="3" s="1"/>
  <c r="BP160" i="3"/>
  <c r="BF160" i="3"/>
  <c r="BK160" i="3" s="1"/>
  <c r="BP22" i="3"/>
  <c r="BF22" i="3"/>
  <c r="BK22" i="3" s="1"/>
  <c r="BP86" i="3"/>
  <c r="BF86" i="3"/>
  <c r="BK86" i="3" s="1"/>
  <c r="BP159" i="3"/>
  <c r="BF159" i="3"/>
  <c r="BK159" i="3" s="1"/>
  <c r="BP140" i="3"/>
  <c r="BF140" i="3"/>
  <c r="BK140" i="3" s="1"/>
  <c r="BP65" i="3"/>
  <c r="BF65" i="3"/>
  <c r="BK65" i="3" s="1"/>
  <c r="BP129" i="3"/>
  <c r="BF129" i="3"/>
  <c r="BK129" i="3" s="1"/>
  <c r="BP12" i="3"/>
  <c r="BF12" i="3"/>
  <c r="BK12" i="3" s="1"/>
  <c r="BP164" i="3"/>
  <c r="BF164" i="3"/>
  <c r="BK164" i="3" s="1"/>
  <c r="BP163" i="3"/>
  <c r="BF163" i="3"/>
  <c r="BK163" i="3" s="1"/>
  <c r="BP36" i="3"/>
  <c r="BF36" i="3"/>
  <c r="BK36" i="3" s="1"/>
  <c r="BP31" i="3"/>
  <c r="BF31" i="3"/>
  <c r="BK31" i="3" s="1"/>
  <c r="BP95" i="3"/>
  <c r="BF95" i="3"/>
  <c r="BK95" i="3" s="1"/>
  <c r="BP8" i="3"/>
  <c r="BF8" i="3"/>
  <c r="BK8" i="3" s="1"/>
  <c r="BP30" i="3"/>
  <c r="BF30" i="3"/>
  <c r="BK30" i="3" s="1"/>
  <c r="BP94" i="3"/>
  <c r="BF94" i="3"/>
  <c r="BK94" i="3" s="1"/>
  <c r="BP20" i="3"/>
  <c r="BF20" i="3"/>
  <c r="BK20" i="3" s="1"/>
  <c r="BP9" i="3"/>
  <c r="BF9" i="3"/>
  <c r="BK9" i="3" s="1"/>
  <c r="BP73" i="3"/>
  <c r="BF73" i="3"/>
  <c r="BK73" i="3" s="1"/>
  <c r="BP137" i="3"/>
  <c r="BF137" i="3"/>
  <c r="BK137" i="3" s="1"/>
  <c r="BP91" i="3"/>
  <c r="BF91" i="3"/>
  <c r="BK91" i="3" s="1"/>
  <c r="BP90" i="3"/>
  <c r="BF90" i="3"/>
  <c r="BK90" i="3" s="1"/>
  <c r="BP53" i="3"/>
  <c r="BF53" i="3"/>
  <c r="BK53" i="3" s="1"/>
  <c r="BP44" i="3"/>
  <c r="BF44" i="3"/>
  <c r="BK44" i="3" s="1"/>
  <c r="BP35" i="3"/>
  <c r="BF35" i="3"/>
  <c r="BK35" i="3" s="1"/>
  <c r="BP99" i="3"/>
  <c r="BF99" i="3"/>
  <c r="BK99" i="3" s="1"/>
  <c r="BP16" i="3"/>
  <c r="BF16" i="3"/>
  <c r="BK16" i="3" s="1"/>
  <c r="BP34" i="3"/>
  <c r="BF34" i="3"/>
  <c r="BK34" i="3" s="1"/>
  <c r="BP98" i="3"/>
  <c r="BF98" i="3"/>
  <c r="BK98" i="3" s="1"/>
  <c r="BP24" i="3"/>
  <c r="BF24" i="3"/>
  <c r="BK24" i="3" s="1"/>
  <c r="BP13" i="3"/>
  <c r="BF13" i="3"/>
  <c r="BK13" i="3" s="1"/>
  <c r="BP77" i="3"/>
  <c r="BF77" i="3"/>
  <c r="BK77" i="3" s="1"/>
  <c r="BP141" i="3"/>
  <c r="BF141" i="3"/>
  <c r="BK141" i="3" s="1"/>
  <c r="BP75" i="3"/>
  <c r="BF75" i="3"/>
  <c r="BK75" i="3" s="1"/>
  <c r="BP74" i="3"/>
  <c r="BF74" i="3"/>
  <c r="BK74" i="3" s="1"/>
  <c r="BP158" i="3"/>
  <c r="BF158" i="3"/>
  <c r="BK158" i="3" s="1"/>
  <c r="BP39" i="3"/>
  <c r="BF39" i="3"/>
  <c r="BK39" i="3" s="1"/>
  <c r="BP103" i="3"/>
  <c r="BF103" i="3"/>
  <c r="BK103" i="3" s="1"/>
  <c r="BP32" i="3"/>
  <c r="BF32" i="3"/>
  <c r="BK32" i="3" s="1"/>
  <c r="BP38" i="3"/>
  <c r="BF38" i="3"/>
  <c r="BK38" i="3" s="1"/>
  <c r="BP102" i="3"/>
  <c r="BF102" i="3"/>
  <c r="BK102" i="3" s="1"/>
  <c r="BP28" i="3"/>
  <c r="BF28" i="3"/>
  <c r="BK28" i="3" s="1"/>
  <c r="BP17" i="3"/>
  <c r="BF17" i="3"/>
  <c r="BK17" i="3" s="1"/>
  <c r="BP81" i="3"/>
  <c r="BF81" i="3"/>
  <c r="BK81" i="3" s="1"/>
  <c r="BP145" i="3"/>
  <c r="BF145" i="3"/>
  <c r="BK145" i="3" s="1"/>
  <c r="BP11" i="3"/>
  <c r="BF11" i="3"/>
  <c r="BK11" i="3" s="1"/>
  <c r="BP10" i="3"/>
  <c r="BF10" i="3"/>
  <c r="BK10" i="3" s="1"/>
  <c r="BP96" i="3"/>
  <c r="BF96" i="3"/>
  <c r="BK96" i="3" s="1"/>
  <c r="BP104" i="3"/>
  <c r="BF104" i="3"/>
  <c r="BK104" i="3" s="1"/>
  <c r="BP47" i="3"/>
  <c r="BF47" i="3"/>
  <c r="BK47" i="3" s="1"/>
  <c r="BP111" i="3"/>
  <c r="BF111" i="3"/>
  <c r="BK111" i="3" s="1"/>
  <c r="BP76" i="3"/>
  <c r="BF76" i="3"/>
  <c r="BK76" i="3" s="1"/>
  <c r="BP46" i="3"/>
  <c r="BF46" i="3"/>
  <c r="BK46" i="3" s="1"/>
  <c r="BP110" i="3"/>
  <c r="BF110" i="3"/>
  <c r="BK110" i="3" s="1"/>
  <c r="BP52" i="3"/>
  <c r="BF52" i="3"/>
  <c r="BK52" i="3" s="1"/>
  <c r="BP25" i="3"/>
  <c r="BF25" i="3"/>
  <c r="BK25" i="3" s="1"/>
  <c r="BP89" i="3"/>
  <c r="BF89" i="3"/>
  <c r="BK89" i="3" s="1"/>
  <c r="BP162" i="3"/>
  <c r="BF162" i="3"/>
  <c r="BK162" i="3" s="1"/>
  <c r="BP139" i="3"/>
  <c r="BF139" i="3"/>
  <c r="BK139" i="3" s="1"/>
  <c r="BP138" i="3"/>
  <c r="BF138" i="3"/>
  <c r="BK138" i="3" s="1"/>
  <c r="BP69" i="3"/>
  <c r="BF69" i="3"/>
  <c r="BK69" i="3" s="1"/>
  <c r="BP108" i="3"/>
  <c r="BF108" i="3"/>
  <c r="BK108" i="3" s="1"/>
  <c r="BP51" i="3"/>
  <c r="BF51" i="3"/>
  <c r="BK51" i="3" s="1"/>
  <c r="BP115" i="3"/>
  <c r="BF115" i="3"/>
  <c r="BK115" i="3" s="1"/>
  <c r="BP84" i="3"/>
  <c r="BF84" i="3"/>
  <c r="BK84" i="3" s="1"/>
  <c r="BP50" i="3"/>
  <c r="BF50" i="3"/>
  <c r="BK50" i="3" s="1"/>
  <c r="BP114" i="3"/>
  <c r="BF114" i="3"/>
  <c r="BK114" i="3" s="1"/>
  <c r="BP60" i="3"/>
  <c r="BF60" i="3"/>
  <c r="BK60" i="3" s="1"/>
  <c r="BP29" i="3"/>
  <c r="BF29" i="3"/>
  <c r="BK29" i="3" s="1"/>
  <c r="BP93" i="3"/>
  <c r="BF93" i="3"/>
  <c r="BK93" i="3" s="1"/>
  <c r="BP166" i="3"/>
  <c r="BF166" i="3"/>
  <c r="BK166" i="3" s="1"/>
  <c r="BP123" i="3"/>
  <c r="BF123" i="3"/>
  <c r="BK123" i="3" s="1"/>
  <c r="BP122" i="3"/>
  <c r="BF122" i="3"/>
  <c r="BK122" i="3" s="1"/>
  <c r="BP48" i="3"/>
  <c r="BF48" i="3"/>
  <c r="BK48" i="3" s="1"/>
  <c r="BP55" i="3"/>
  <c r="BF55" i="3"/>
  <c r="BK55" i="3" s="1"/>
  <c r="BP119" i="3"/>
  <c r="BF119" i="3"/>
  <c r="BK119" i="3" s="1"/>
  <c r="BP112" i="3"/>
  <c r="BF112" i="3"/>
  <c r="BK112" i="3" s="1"/>
  <c r="BP54" i="3"/>
  <c r="BF54" i="3"/>
  <c r="BK54" i="3" s="1"/>
  <c r="BP118" i="3"/>
  <c r="BF118" i="3"/>
  <c r="BK118" i="3" s="1"/>
  <c r="BP64" i="3"/>
  <c r="BF64" i="3"/>
  <c r="BK64" i="3" s="1"/>
  <c r="BP33" i="3"/>
  <c r="BF33" i="3"/>
  <c r="BK33" i="3" s="1"/>
  <c r="BP97" i="3"/>
  <c r="BF97" i="3"/>
  <c r="BK97" i="3" s="1"/>
  <c r="CM86" i="3"/>
  <c r="CC86" i="3"/>
  <c r="CH86" i="3" s="1"/>
  <c r="CM117" i="3"/>
  <c r="CM128" i="3"/>
  <c r="BU167" i="3"/>
  <c r="BX10" i="3"/>
  <c r="BA133" i="3"/>
  <c r="BA7" i="3"/>
  <c r="BF7" i="3" s="1"/>
  <c r="AX167" i="3"/>
  <c r="D12" i="24" s="1"/>
  <c r="AD101" i="3"/>
  <c r="AD12" i="3"/>
  <c r="AD94" i="3"/>
  <c r="AD142" i="3"/>
  <c r="AD117" i="3"/>
  <c r="AD35" i="3"/>
  <c r="AD19" i="3"/>
  <c r="AD99" i="3"/>
  <c r="AD147" i="3"/>
  <c r="AD121" i="3"/>
  <c r="AD40" i="3"/>
  <c r="AD64" i="3"/>
  <c r="AD132" i="3"/>
  <c r="AD41" i="3"/>
  <c r="AD58" i="3"/>
  <c r="AD113" i="3"/>
  <c r="AD145" i="3"/>
  <c r="AD24" i="3"/>
  <c r="AD18" i="3"/>
  <c r="AD59" i="3"/>
  <c r="AD82" i="3"/>
  <c r="AD98" i="3"/>
  <c r="AD114" i="3"/>
  <c r="AD130" i="3"/>
  <c r="AD146" i="3"/>
  <c r="AD39" i="3"/>
  <c r="AD81" i="3"/>
  <c r="AD129" i="3"/>
  <c r="AD16" i="3"/>
  <c r="AD8" i="3"/>
  <c r="AD61" i="3"/>
  <c r="AD36" i="3"/>
  <c r="AD69" i="3"/>
  <c r="AD87" i="3"/>
  <c r="AD103" i="3"/>
  <c r="AD119" i="3"/>
  <c r="AD135" i="3"/>
  <c r="AD160" i="3"/>
  <c r="AD57" i="3"/>
  <c r="AD85" i="3"/>
  <c r="AD133" i="3"/>
  <c r="AD17" i="3"/>
  <c r="AD9" i="3"/>
  <c r="AD63" i="3"/>
  <c r="AD38" i="3"/>
  <c r="AD71" i="3"/>
  <c r="AD88" i="3"/>
  <c r="AD104" i="3"/>
  <c r="AD120" i="3"/>
  <c r="AD136" i="3"/>
  <c r="AD161" i="3"/>
  <c r="AD20" i="3"/>
  <c r="AD141" i="3"/>
  <c r="AD53" i="3"/>
  <c r="AD110" i="3"/>
  <c r="AD30" i="3"/>
  <c r="AD50" i="3"/>
  <c r="AD62" i="3"/>
  <c r="AD115" i="3"/>
  <c r="AD73" i="3"/>
  <c r="AD56" i="3"/>
  <c r="AD100" i="3"/>
  <c r="AD148" i="3"/>
  <c r="AD48" i="3"/>
  <c r="AD77" i="3"/>
  <c r="AD125" i="3"/>
  <c r="AD158" i="3"/>
  <c r="AD60" i="3"/>
  <c r="AD34" i="3"/>
  <c r="AD67" i="3"/>
  <c r="AD86" i="3"/>
  <c r="AD102" i="3"/>
  <c r="AD118" i="3"/>
  <c r="AD134" i="3"/>
  <c r="AD159" i="3"/>
  <c r="AD65" i="3"/>
  <c r="AD93" i="3"/>
  <c r="AD162" i="3"/>
  <c r="AD23" i="3"/>
  <c r="AD31" i="3"/>
  <c r="AD70" i="3"/>
  <c r="AD45" i="3"/>
  <c r="AD75" i="3"/>
  <c r="AD91" i="3"/>
  <c r="AD107" i="3"/>
  <c r="AD123" i="3"/>
  <c r="AD139" i="3"/>
  <c r="AD164" i="3"/>
  <c r="AD15" i="3"/>
  <c r="AD97" i="3"/>
  <c r="AD166" i="3"/>
  <c r="AD25" i="3"/>
  <c r="AD37" i="3"/>
  <c r="AA167" i="3"/>
  <c r="AD7" i="3"/>
  <c r="AD49" i="3"/>
  <c r="AD76" i="3"/>
  <c r="AD92" i="3"/>
  <c r="AD108" i="3"/>
  <c r="AD124" i="3"/>
  <c r="AD140" i="3"/>
  <c r="AD165" i="3"/>
  <c r="AD32" i="3"/>
  <c r="AD72" i="3"/>
  <c r="AD78" i="3"/>
  <c r="AD126" i="3"/>
  <c r="AD66" i="3"/>
  <c r="AD52" i="3"/>
  <c r="AD83" i="3"/>
  <c r="AD131" i="3"/>
  <c r="AD10" i="3"/>
  <c r="AD43" i="3"/>
  <c r="AD21" i="3"/>
  <c r="AD84" i="3"/>
  <c r="AD116" i="3"/>
  <c r="AD11" i="3"/>
  <c r="AD89" i="3"/>
  <c r="AD137" i="3"/>
  <c r="AD27" i="3"/>
  <c r="AD68" i="3"/>
  <c r="AD44" i="3"/>
  <c r="AD74" i="3"/>
  <c r="AD90" i="3"/>
  <c r="AD106" i="3"/>
  <c r="AD122" i="3"/>
  <c r="AD138" i="3"/>
  <c r="AD163" i="3"/>
  <c r="AD42" i="3"/>
  <c r="AD105" i="3"/>
  <c r="AD33" i="3"/>
  <c r="AD28" i="3"/>
  <c r="AD46" i="3"/>
  <c r="AD13" i="3"/>
  <c r="AD54" i="3"/>
  <c r="AD79" i="3"/>
  <c r="AD95" i="3"/>
  <c r="AD111" i="3"/>
  <c r="AD127" i="3"/>
  <c r="AD143" i="3"/>
  <c r="AD26" i="3"/>
  <c r="AD51" i="3"/>
  <c r="AD109" i="3"/>
  <c r="AD22" i="3"/>
  <c r="AD29" i="3"/>
  <c r="AD47" i="3"/>
  <c r="AD14" i="3"/>
  <c r="AD55" i="3"/>
  <c r="AD80" i="3"/>
  <c r="AD96" i="3"/>
  <c r="AD112" i="3"/>
  <c r="AD128" i="3"/>
  <c r="AD144" i="3"/>
  <c r="CM121" i="3"/>
  <c r="CM118" i="3"/>
  <c r="CM15" i="3"/>
  <c r="CM144" i="3"/>
  <c r="CM21" i="3"/>
  <c r="CM101" i="3"/>
  <c r="CM124" i="3"/>
  <c r="CM43" i="3"/>
  <c r="CM164" i="3"/>
  <c r="CM120" i="3"/>
  <c r="CM132" i="3"/>
  <c r="CM33" i="3"/>
  <c r="CM40" i="3"/>
  <c r="CM65" i="3"/>
  <c r="CM134" i="3"/>
  <c r="CM9" i="3"/>
  <c r="CM145" i="3"/>
  <c r="CM30" i="3"/>
  <c r="CM61" i="3"/>
  <c r="CM75" i="3"/>
  <c r="CM74" i="3"/>
  <c r="CM95" i="3"/>
  <c r="CM64" i="3"/>
  <c r="CM13" i="3"/>
  <c r="CM44" i="3"/>
  <c r="CM114" i="3"/>
  <c r="CM17" i="3"/>
  <c r="CM38" i="3"/>
  <c r="CM58" i="3"/>
  <c r="CM23" i="3"/>
  <c r="CM16" i="3"/>
  <c r="CM14" i="3"/>
  <c r="CM81" i="3"/>
  <c r="CM99" i="3"/>
  <c r="CM73" i="3"/>
  <c r="CM160" i="3"/>
  <c r="CM109" i="3"/>
  <c r="CM133" i="3"/>
  <c r="CM8" i="3"/>
  <c r="CM139" i="3"/>
  <c r="CM165" i="3"/>
  <c r="CM140" i="3"/>
  <c r="CM142" i="3"/>
  <c r="CM80" i="3"/>
  <c r="CM19" i="3"/>
  <c r="CM29" i="3"/>
  <c r="CM138" i="3"/>
  <c r="CM161" i="3"/>
  <c r="CM71" i="3"/>
  <c r="CM106" i="3"/>
  <c r="CM53" i="3"/>
  <c r="CM66" i="3"/>
  <c r="CM136" i="3"/>
  <c r="CM63" i="3"/>
  <c r="CM126" i="3"/>
  <c r="CM129" i="3"/>
  <c r="CM93" i="3"/>
  <c r="CM146" i="3"/>
  <c r="CM18" i="3"/>
  <c r="CM41" i="3"/>
  <c r="CM26" i="3"/>
  <c r="CM125" i="3"/>
  <c r="CM70" i="3"/>
  <c r="CM147" i="3"/>
  <c r="CM83" i="3"/>
  <c r="CM24" i="3"/>
  <c r="CM85" i="3"/>
  <c r="CM110" i="3"/>
  <c r="CM48" i="3"/>
  <c r="CM123" i="3"/>
  <c r="CM127" i="3"/>
  <c r="CM25" i="3"/>
  <c r="CM116" i="3"/>
  <c r="CM35" i="3"/>
  <c r="CM68" i="3"/>
  <c r="CM111" i="3"/>
  <c r="CM131" i="3"/>
  <c r="CM143" i="3"/>
  <c r="CM45" i="3"/>
  <c r="CM122" i="3"/>
  <c r="CM77" i="3"/>
  <c r="CM166" i="3"/>
  <c r="CM94" i="3"/>
  <c r="CM57" i="3"/>
  <c r="CM49" i="3"/>
  <c r="CM36" i="3"/>
  <c r="CM97" i="3"/>
  <c r="CM11" i="3"/>
  <c r="CM84" i="3"/>
  <c r="CM72" i="3"/>
  <c r="CM34" i="3"/>
  <c r="CM32" i="3"/>
  <c r="CM55" i="3"/>
  <c r="CM98" i="3"/>
  <c r="CM158" i="3"/>
  <c r="CM108" i="3"/>
  <c r="CM89" i="3"/>
  <c r="CM69" i="3"/>
  <c r="CM92" i="3"/>
  <c r="CM54" i="3"/>
  <c r="CM60" i="3"/>
  <c r="CL167" i="3"/>
  <c r="EF167" i="3" s="1"/>
  <c r="CM78" i="3"/>
  <c r="CM28" i="3"/>
  <c r="CM76" i="3"/>
  <c r="CM119" i="3"/>
  <c r="CM87" i="3"/>
  <c r="CM130" i="3"/>
  <c r="CM103" i="3"/>
  <c r="CM112" i="3"/>
  <c r="CM59" i="3"/>
  <c r="CM113" i="3"/>
  <c r="CM91" i="3"/>
  <c r="CM100" i="3"/>
  <c r="CM46" i="3"/>
  <c r="CM27" i="3"/>
  <c r="CM62" i="3"/>
  <c r="CM96" i="3"/>
  <c r="CM104" i="3"/>
  <c r="CM102" i="3"/>
  <c r="CM56" i="3"/>
  <c r="CM137" i="3"/>
  <c r="CM141" i="3"/>
  <c r="CM90" i="3"/>
  <c r="CM50" i="3"/>
  <c r="CM20" i="3"/>
  <c r="CM52" i="3"/>
  <c r="CB167" i="3"/>
  <c r="DV167" i="3" s="1"/>
  <c r="CM31" i="3"/>
  <c r="CM88" i="3"/>
  <c r="CM159" i="3"/>
  <c r="CM7" i="3"/>
  <c r="CM39" i="3"/>
  <c r="CM47" i="3"/>
  <c r="CM163" i="3"/>
  <c r="CM148" i="3"/>
  <c r="CM115" i="3"/>
  <c r="CM12" i="3"/>
  <c r="CM51" i="3"/>
  <c r="CM37" i="3"/>
  <c r="CM135" i="3"/>
  <c r="CM79" i="3"/>
  <c r="CM22" i="3"/>
  <c r="CM107" i="3"/>
  <c r="CM67" i="3"/>
  <c r="CM82" i="3"/>
  <c r="CM42" i="3"/>
  <c r="CM105" i="3"/>
  <c r="CM162" i="3"/>
  <c r="X117" i="28" l="1"/>
  <c r="J127" i="28"/>
  <c r="K127" i="28" s="1"/>
  <c r="F559" i="25"/>
  <c r="D559" i="27"/>
  <c r="F520" i="25"/>
  <c r="D598" i="25"/>
  <c r="D520" i="27"/>
  <c r="F247" i="25"/>
  <c r="D247" i="27"/>
  <c r="F215" i="25"/>
  <c r="F208" i="27"/>
  <c r="F215" i="27" s="1"/>
  <c r="F169" i="25"/>
  <c r="D286" i="25"/>
  <c r="D169" i="27"/>
  <c r="Q106" i="28"/>
  <c r="N106" i="28"/>
  <c r="T106" i="28"/>
  <c r="AA106" i="30" s="1"/>
  <c r="AA110" i="30" s="1"/>
  <c r="N128" i="28"/>
  <c r="T128" i="28"/>
  <c r="AA128" i="30" s="1"/>
  <c r="Q128" i="28"/>
  <c r="K138" i="28"/>
  <c r="K148" i="28" s="1"/>
  <c r="K129" i="28"/>
  <c r="J139" i="28"/>
  <c r="J149" i="28" s="1"/>
  <c r="F91" i="27"/>
  <c r="F52" i="27"/>
  <c r="F12" i="24"/>
  <c r="F20" i="24" s="1"/>
  <c r="D51" i="24"/>
  <c r="BU169" i="3"/>
  <c r="D12" i="25"/>
  <c r="DO167" i="3"/>
  <c r="D12" i="5"/>
  <c r="F12" i="5" s="1"/>
  <c r="AS96" i="3"/>
  <c r="EG96" i="3" s="1"/>
  <c r="DR96" i="3"/>
  <c r="AI96" i="3"/>
  <c r="AS47" i="3"/>
  <c r="EG47" i="3" s="1"/>
  <c r="AI47" i="3"/>
  <c r="DR47" i="3"/>
  <c r="AS51" i="3"/>
  <c r="EG51" i="3" s="1"/>
  <c r="DR51" i="3"/>
  <c r="AI51" i="3"/>
  <c r="AS111" i="3"/>
  <c r="EG111" i="3" s="1"/>
  <c r="AI111" i="3"/>
  <c r="DR111" i="3"/>
  <c r="AS13" i="3"/>
  <c r="EG13" i="3" s="1"/>
  <c r="DR13" i="3"/>
  <c r="AI13" i="3"/>
  <c r="AS105" i="3"/>
  <c r="EG105" i="3" s="1"/>
  <c r="DR105" i="3"/>
  <c r="AI105" i="3"/>
  <c r="AS122" i="3"/>
  <c r="EG122" i="3" s="1"/>
  <c r="DR122" i="3"/>
  <c r="AI122" i="3"/>
  <c r="AS44" i="3"/>
  <c r="EG44" i="3" s="1"/>
  <c r="DR44" i="3"/>
  <c r="AI44" i="3"/>
  <c r="AS89" i="3"/>
  <c r="EG89" i="3" s="1"/>
  <c r="DR89" i="3"/>
  <c r="AI89" i="3"/>
  <c r="DR21" i="3"/>
  <c r="AI21" i="3"/>
  <c r="DR83" i="3"/>
  <c r="AI83" i="3"/>
  <c r="AS78" i="3"/>
  <c r="EG78" i="3" s="1"/>
  <c r="DR78" i="3"/>
  <c r="AI78" i="3"/>
  <c r="DR140" i="3"/>
  <c r="AI140" i="3"/>
  <c r="AS76" i="3"/>
  <c r="EG76" i="3" s="1"/>
  <c r="DR76" i="3"/>
  <c r="AI76" i="3"/>
  <c r="AS37" i="3"/>
  <c r="EG37" i="3" s="1"/>
  <c r="DR37" i="3"/>
  <c r="AI37" i="3"/>
  <c r="DR15" i="3"/>
  <c r="AI15" i="3"/>
  <c r="AS107" i="3"/>
  <c r="EG107" i="3" s="1"/>
  <c r="DR107" i="3"/>
  <c r="AI107" i="3"/>
  <c r="DR70" i="3"/>
  <c r="AI70" i="3"/>
  <c r="AS93" i="3"/>
  <c r="EG93" i="3" s="1"/>
  <c r="DR93" i="3"/>
  <c r="AI93" i="3"/>
  <c r="DR118" i="3"/>
  <c r="AI118" i="3"/>
  <c r="AS34" i="3"/>
  <c r="EG34" i="3" s="1"/>
  <c r="DR34" i="3"/>
  <c r="AI34" i="3"/>
  <c r="AS77" i="3"/>
  <c r="EG77" i="3" s="1"/>
  <c r="DR77" i="3"/>
  <c r="AI77" i="3"/>
  <c r="AS56" i="3"/>
  <c r="EG56" i="3" s="1"/>
  <c r="DR56" i="3"/>
  <c r="AI56" i="3"/>
  <c r="AS50" i="3"/>
  <c r="EG50" i="3" s="1"/>
  <c r="DR50" i="3"/>
  <c r="AI50" i="3"/>
  <c r="AS141" i="3"/>
  <c r="EG141" i="3" s="1"/>
  <c r="DR141" i="3"/>
  <c r="AI141" i="3"/>
  <c r="DR120" i="3"/>
  <c r="AI120" i="3"/>
  <c r="AS38" i="3"/>
  <c r="EG38" i="3" s="1"/>
  <c r="DR38" i="3"/>
  <c r="AI38" i="3"/>
  <c r="AS133" i="3"/>
  <c r="DR133" i="3"/>
  <c r="AI133" i="3"/>
  <c r="AS160" i="3"/>
  <c r="EG160" i="3" s="1"/>
  <c r="DR160" i="3"/>
  <c r="AI160" i="3"/>
  <c r="AS87" i="3"/>
  <c r="EG87" i="3" s="1"/>
  <c r="DR87" i="3"/>
  <c r="AI87" i="3"/>
  <c r="DR8" i="3"/>
  <c r="AI8" i="3"/>
  <c r="AS39" i="3"/>
  <c r="EG39" i="3" s="1"/>
  <c r="DR39" i="3"/>
  <c r="AI39" i="3"/>
  <c r="AS98" i="3"/>
  <c r="EG98" i="3" s="1"/>
  <c r="DR98" i="3"/>
  <c r="AI98" i="3"/>
  <c r="DR24" i="3"/>
  <c r="AI24" i="3"/>
  <c r="DR41" i="3"/>
  <c r="AI41" i="3"/>
  <c r="DR121" i="3"/>
  <c r="AI121" i="3"/>
  <c r="AS35" i="3"/>
  <c r="EG35" i="3" s="1"/>
  <c r="DR35" i="3"/>
  <c r="AI35" i="3"/>
  <c r="AS12" i="3"/>
  <c r="EG12" i="3" s="1"/>
  <c r="DR12" i="3"/>
  <c r="AI12" i="3"/>
  <c r="BP133" i="3"/>
  <c r="BF133" i="3"/>
  <c r="BK133" i="3" s="1"/>
  <c r="DR144" i="3"/>
  <c r="AI144" i="3"/>
  <c r="DR80" i="3"/>
  <c r="AI80" i="3"/>
  <c r="DR29" i="3"/>
  <c r="AI29" i="3"/>
  <c r="AS26" i="3"/>
  <c r="EG26" i="3" s="1"/>
  <c r="DR26" i="3"/>
  <c r="AI26" i="3"/>
  <c r="AS95" i="3"/>
  <c r="EG95" i="3" s="1"/>
  <c r="DR95" i="3"/>
  <c r="AI95" i="3"/>
  <c r="AS46" i="3"/>
  <c r="EG46" i="3" s="1"/>
  <c r="DR46" i="3"/>
  <c r="AI46" i="3"/>
  <c r="AS42" i="3"/>
  <c r="EG42" i="3" s="1"/>
  <c r="DR42" i="3"/>
  <c r="AI42" i="3"/>
  <c r="DR106" i="3"/>
  <c r="AI106" i="3"/>
  <c r="AS68" i="3"/>
  <c r="EG68" i="3" s="1"/>
  <c r="DR68" i="3"/>
  <c r="AI68" i="3"/>
  <c r="AS11" i="3"/>
  <c r="EG11" i="3" s="1"/>
  <c r="DR11" i="3"/>
  <c r="AI11" i="3"/>
  <c r="DR43" i="3"/>
  <c r="AI43" i="3"/>
  <c r="AS52" i="3"/>
  <c r="EG52" i="3" s="1"/>
  <c r="DR52" i="3"/>
  <c r="AI52" i="3"/>
  <c r="AS72" i="3"/>
  <c r="EG72" i="3" s="1"/>
  <c r="DR72" i="3"/>
  <c r="AI72" i="3"/>
  <c r="DR124" i="3"/>
  <c r="AI124" i="3"/>
  <c r="AS49" i="3"/>
  <c r="EG49" i="3" s="1"/>
  <c r="DR49" i="3"/>
  <c r="AI49" i="3"/>
  <c r="AS25" i="3"/>
  <c r="EG25" i="3" s="1"/>
  <c r="DR25" i="3"/>
  <c r="AI25" i="3"/>
  <c r="AI164" i="3"/>
  <c r="DR164" i="3"/>
  <c r="AS91" i="3"/>
  <c r="EG91" i="3" s="1"/>
  <c r="DR91" i="3"/>
  <c r="AI91" i="3"/>
  <c r="AS31" i="3"/>
  <c r="EG31" i="3" s="1"/>
  <c r="DR31" i="3"/>
  <c r="AI31" i="3"/>
  <c r="DR65" i="3"/>
  <c r="AI65" i="3"/>
  <c r="AS102" i="3"/>
  <c r="EG102" i="3" s="1"/>
  <c r="DR102" i="3"/>
  <c r="AI102" i="3"/>
  <c r="AS60" i="3"/>
  <c r="EG60" i="3" s="1"/>
  <c r="DR60" i="3"/>
  <c r="AI60" i="3"/>
  <c r="AS48" i="3"/>
  <c r="EG48" i="3" s="1"/>
  <c r="DR48" i="3"/>
  <c r="AI48" i="3"/>
  <c r="DR73" i="3"/>
  <c r="AI73" i="3"/>
  <c r="AS30" i="3"/>
  <c r="EG30" i="3" s="1"/>
  <c r="DR30" i="3"/>
  <c r="AI30" i="3"/>
  <c r="AS20" i="3"/>
  <c r="EG20" i="3" s="1"/>
  <c r="DR20" i="3"/>
  <c r="AI20" i="3"/>
  <c r="AS104" i="3"/>
  <c r="EG104" i="3" s="1"/>
  <c r="DR104" i="3"/>
  <c r="AI104" i="3"/>
  <c r="AS63" i="3"/>
  <c r="EG63" i="3" s="1"/>
  <c r="DR63" i="3"/>
  <c r="AI63" i="3"/>
  <c r="AS135" i="3"/>
  <c r="EG135" i="3" s="1"/>
  <c r="DR135" i="3"/>
  <c r="AI135" i="3"/>
  <c r="AS69" i="3"/>
  <c r="EG69" i="3" s="1"/>
  <c r="DR69" i="3"/>
  <c r="AI69" i="3"/>
  <c r="AS16" i="3"/>
  <c r="EG16" i="3" s="1"/>
  <c r="DR16" i="3"/>
  <c r="AI16" i="3"/>
  <c r="AS146" i="3"/>
  <c r="EG146" i="3" s="1"/>
  <c r="DR146" i="3"/>
  <c r="AI146" i="3"/>
  <c r="AS82" i="3"/>
  <c r="EG82" i="3" s="1"/>
  <c r="DR82" i="3"/>
  <c r="AI82" i="3"/>
  <c r="AS145" i="3"/>
  <c r="EG145" i="3" s="1"/>
  <c r="DR145" i="3"/>
  <c r="AI145" i="3"/>
  <c r="DR132" i="3"/>
  <c r="AI132" i="3"/>
  <c r="AS147" i="3"/>
  <c r="EG147" i="3" s="1"/>
  <c r="DR147" i="3"/>
  <c r="AI147" i="3"/>
  <c r="DR117" i="3"/>
  <c r="AI117" i="3"/>
  <c r="DR101" i="3"/>
  <c r="AI101" i="3"/>
  <c r="CM10" i="3"/>
  <c r="CM167" i="3" s="1"/>
  <c r="CC10" i="3"/>
  <c r="DR128" i="3"/>
  <c r="AI128" i="3"/>
  <c r="AS55" i="3"/>
  <c r="EG55" i="3" s="1"/>
  <c r="DR55" i="3"/>
  <c r="AI55" i="3"/>
  <c r="AS22" i="3"/>
  <c r="EG22" i="3" s="1"/>
  <c r="DR22" i="3"/>
  <c r="AI22" i="3"/>
  <c r="AS143" i="3"/>
  <c r="EG143" i="3" s="1"/>
  <c r="DR143" i="3"/>
  <c r="AI143" i="3"/>
  <c r="AS79" i="3"/>
  <c r="EG79" i="3" s="1"/>
  <c r="DR79" i="3"/>
  <c r="AI79" i="3"/>
  <c r="AS28" i="3"/>
  <c r="EG28" i="3" s="1"/>
  <c r="DR28" i="3"/>
  <c r="AI28" i="3"/>
  <c r="AS163" i="3"/>
  <c r="EG163" i="3" s="1"/>
  <c r="DR163" i="3"/>
  <c r="AI163" i="3"/>
  <c r="AS90" i="3"/>
  <c r="EG90" i="3" s="1"/>
  <c r="DR90" i="3"/>
  <c r="AI90" i="3"/>
  <c r="AS27" i="3"/>
  <c r="EG27" i="3" s="1"/>
  <c r="DR27" i="3"/>
  <c r="AI27" i="3"/>
  <c r="AS116" i="3"/>
  <c r="EG116" i="3" s="1"/>
  <c r="DR116" i="3"/>
  <c r="AI116" i="3"/>
  <c r="AS10" i="3"/>
  <c r="DR10" i="3"/>
  <c r="AI10" i="3"/>
  <c r="AS66" i="3"/>
  <c r="EG66" i="3" s="1"/>
  <c r="DR66" i="3"/>
  <c r="AI66" i="3"/>
  <c r="AS32" i="3"/>
  <c r="EG32" i="3" s="1"/>
  <c r="DR32" i="3"/>
  <c r="AI32" i="3"/>
  <c r="AS108" i="3"/>
  <c r="EG108" i="3" s="1"/>
  <c r="DR108" i="3"/>
  <c r="AI108" i="3"/>
  <c r="AI7" i="3"/>
  <c r="DR7" i="3"/>
  <c r="AS166" i="3"/>
  <c r="EG166" i="3" s="1"/>
  <c r="DR166" i="3"/>
  <c r="AI166" i="3"/>
  <c r="AS139" i="3"/>
  <c r="EG139" i="3" s="1"/>
  <c r="DR139" i="3"/>
  <c r="AI139" i="3"/>
  <c r="AS75" i="3"/>
  <c r="EG75" i="3" s="1"/>
  <c r="DR75" i="3"/>
  <c r="AI75" i="3"/>
  <c r="AS23" i="3"/>
  <c r="EG23" i="3" s="1"/>
  <c r="DR23" i="3"/>
  <c r="AI23" i="3"/>
  <c r="AS159" i="3"/>
  <c r="EG159" i="3" s="1"/>
  <c r="DR159" i="3"/>
  <c r="AI159" i="3"/>
  <c r="DR86" i="3"/>
  <c r="AI86" i="3"/>
  <c r="AS158" i="3"/>
  <c r="EG158" i="3" s="1"/>
  <c r="DR158" i="3"/>
  <c r="AI158" i="3"/>
  <c r="AS148" i="3"/>
  <c r="EG148" i="3" s="1"/>
  <c r="DR148" i="3"/>
  <c r="AI148" i="3"/>
  <c r="AS115" i="3"/>
  <c r="EG115" i="3" s="1"/>
  <c r="DR115" i="3"/>
  <c r="AI115" i="3"/>
  <c r="AS110" i="3"/>
  <c r="EG110" i="3" s="1"/>
  <c r="DR110" i="3"/>
  <c r="AI110" i="3"/>
  <c r="AS161" i="3"/>
  <c r="EG161" i="3" s="1"/>
  <c r="DR161" i="3"/>
  <c r="AI161" i="3"/>
  <c r="AS88" i="3"/>
  <c r="EG88" i="3" s="1"/>
  <c r="DR88" i="3"/>
  <c r="AI88" i="3"/>
  <c r="AS9" i="3"/>
  <c r="EG9" i="3" s="1"/>
  <c r="DR9" i="3"/>
  <c r="AI9" i="3"/>
  <c r="DR85" i="3"/>
  <c r="AI85" i="3"/>
  <c r="AS119" i="3"/>
  <c r="EG119" i="3" s="1"/>
  <c r="DR119" i="3"/>
  <c r="AI119" i="3"/>
  <c r="AS36" i="3"/>
  <c r="EG36" i="3" s="1"/>
  <c r="DR36" i="3"/>
  <c r="AI36" i="3"/>
  <c r="AS129" i="3"/>
  <c r="EG129" i="3" s="1"/>
  <c r="DR129" i="3"/>
  <c r="AI129" i="3"/>
  <c r="AS130" i="3"/>
  <c r="EG130" i="3" s="1"/>
  <c r="DR130" i="3"/>
  <c r="AI130" i="3"/>
  <c r="AS59" i="3"/>
  <c r="EG59" i="3" s="1"/>
  <c r="DR59" i="3"/>
  <c r="AI59" i="3"/>
  <c r="AS113" i="3"/>
  <c r="EG113" i="3" s="1"/>
  <c r="DR113" i="3"/>
  <c r="AI113" i="3"/>
  <c r="AS64" i="3"/>
  <c r="EG64" i="3" s="1"/>
  <c r="DR64" i="3"/>
  <c r="AI64" i="3"/>
  <c r="AS99" i="3"/>
  <c r="EG99" i="3" s="1"/>
  <c r="DR99" i="3"/>
  <c r="AI99" i="3"/>
  <c r="AS142" i="3"/>
  <c r="EG142" i="3" s="1"/>
  <c r="DR142" i="3"/>
  <c r="AI142" i="3"/>
  <c r="AS112" i="3"/>
  <c r="EG112" i="3" s="1"/>
  <c r="DR112" i="3"/>
  <c r="AI112" i="3"/>
  <c r="AS14" i="3"/>
  <c r="EG14" i="3" s="1"/>
  <c r="DR14" i="3"/>
  <c r="AI14" i="3"/>
  <c r="AS109" i="3"/>
  <c r="EG109" i="3" s="1"/>
  <c r="DR109" i="3"/>
  <c r="AI109" i="3"/>
  <c r="DR127" i="3"/>
  <c r="AI127" i="3"/>
  <c r="AS54" i="3"/>
  <c r="EG54" i="3" s="1"/>
  <c r="DR54" i="3"/>
  <c r="AI54" i="3"/>
  <c r="DR33" i="3"/>
  <c r="AI33" i="3"/>
  <c r="AS138" i="3"/>
  <c r="EG138" i="3" s="1"/>
  <c r="DR138" i="3"/>
  <c r="AI138" i="3"/>
  <c r="AS74" i="3"/>
  <c r="EG74" i="3" s="1"/>
  <c r="DR74" i="3"/>
  <c r="AI74" i="3"/>
  <c r="AS137" i="3"/>
  <c r="EG137" i="3" s="1"/>
  <c r="DR137" i="3"/>
  <c r="AI137" i="3"/>
  <c r="AS84" i="3"/>
  <c r="EG84" i="3" s="1"/>
  <c r="DR84" i="3"/>
  <c r="AI84" i="3"/>
  <c r="AS131" i="3"/>
  <c r="EG131" i="3" s="1"/>
  <c r="DR131" i="3"/>
  <c r="AI131" i="3"/>
  <c r="DR126" i="3"/>
  <c r="AI126" i="3"/>
  <c r="AS165" i="3"/>
  <c r="EG165" i="3" s="1"/>
  <c r="DR165" i="3"/>
  <c r="AI165" i="3"/>
  <c r="AS92" i="3"/>
  <c r="EG92" i="3" s="1"/>
  <c r="DR92" i="3"/>
  <c r="AI92" i="3"/>
  <c r="AS97" i="3"/>
  <c r="EG97" i="3" s="1"/>
  <c r="DR97" i="3"/>
  <c r="AI97" i="3"/>
  <c r="DR123" i="3"/>
  <c r="AI123" i="3"/>
  <c r="AS45" i="3"/>
  <c r="EG45" i="3" s="1"/>
  <c r="DR45" i="3"/>
  <c r="AI45" i="3"/>
  <c r="AS162" i="3"/>
  <c r="EG162" i="3" s="1"/>
  <c r="DR162" i="3"/>
  <c r="AI162" i="3"/>
  <c r="AS134" i="3"/>
  <c r="EG134" i="3" s="1"/>
  <c r="DR134" i="3"/>
  <c r="AI134" i="3"/>
  <c r="AS67" i="3"/>
  <c r="EG67" i="3" s="1"/>
  <c r="DR67" i="3"/>
  <c r="AI67" i="3"/>
  <c r="AS125" i="3"/>
  <c r="EG125" i="3" s="1"/>
  <c r="DR125" i="3"/>
  <c r="AI125" i="3"/>
  <c r="AS100" i="3"/>
  <c r="EG100" i="3" s="1"/>
  <c r="DR100" i="3"/>
  <c r="AI100" i="3"/>
  <c r="AS62" i="3"/>
  <c r="EG62" i="3" s="1"/>
  <c r="DR62" i="3"/>
  <c r="AI62" i="3"/>
  <c r="AS53" i="3"/>
  <c r="EG53" i="3" s="1"/>
  <c r="DR53" i="3"/>
  <c r="AI53" i="3"/>
  <c r="AS136" i="3"/>
  <c r="EG136" i="3" s="1"/>
  <c r="DR136" i="3"/>
  <c r="AI136" i="3"/>
  <c r="DR71" i="3"/>
  <c r="AI71" i="3"/>
  <c r="AS17" i="3"/>
  <c r="EG17" i="3" s="1"/>
  <c r="DR17" i="3"/>
  <c r="AI17" i="3"/>
  <c r="AS57" i="3"/>
  <c r="EG57" i="3" s="1"/>
  <c r="DR57" i="3"/>
  <c r="AI57" i="3"/>
  <c r="AS103" i="3"/>
  <c r="EG103" i="3" s="1"/>
  <c r="DR103" i="3"/>
  <c r="AI103" i="3"/>
  <c r="AS61" i="3"/>
  <c r="EG61" i="3" s="1"/>
  <c r="DR61" i="3"/>
  <c r="AI61" i="3"/>
  <c r="DR81" i="3"/>
  <c r="AI81" i="3"/>
  <c r="AS114" i="3"/>
  <c r="EG114" i="3" s="1"/>
  <c r="DR114" i="3"/>
  <c r="AI114" i="3"/>
  <c r="AS18" i="3"/>
  <c r="EG18" i="3" s="1"/>
  <c r="DR18" i="3"/>
  <c r="AI18" i="3"/>
  <c r="AS58" i="3"/>
  <c r="EG58" i="3" s="1"/>
  <c r="DR58" i="3"/>
  <c r="AI58" i="3"/>
  <c r="DR40" i="3"/>
  <c r="AI40" i="3"/>
  <c r="DR19" i="3"/>
  <c r="AI19" i="3"/>
  <c r="AS94" i="3"/>
  <c r="EG94" i="3" s="1"/>
  <c r="DR94" i="3"/>
  <c r="AI94" i="3"/>
  <c r="BK7" i="3"/>
  <c r="BX167" i="3"/>
  <c r="AX169" i="3"/>
  <c r="AA169" i="3"/>
  <c r="BP7" i="3"/>
  <c r="BA167" i="3"/>
  <c r="AS43" i="3"/>
  <c r="EG43" i="3" s="1"/>
  <c r="AS126" i="3"/>
  <c r="EG126" i="3" s="1"/>
  <c r="AS15" i="3"/>
  <c r="EG15" i="3" s="1"/>
  <c r="AS70" i="3"/>
  <c r="EG70" i="3" s="1"/>
  <c r="AS118" i="3"/>
  <c r="EG118" i="3" s="1"/>
  <c r="AS86" i="3"/>
  <c r="EG86" i="3" s="1"/>
  <c r="AS71" i="3"/>
  <c r="EG71" i="3" s="1"/>
  <c r="AS121" i="3"/>
  <c r="EG121" i="3" s="1"/>
  <c r="AS140" i="3"/>
  <c r="EG140" i="3" s="1"/>
  <c r="AS85" i="3"/>
  <c r="EG85" i="3" s="1"/>
  <c r="AS8" i="3"/>
  <c r="EG8" i="3" s="1"/>
  <c r="AS41" i="3"/>
  <c r="EG41" i="3" s="1"/>
  <c r="AS21" i="3"/>
  <c r="EG21" i="3" s="1"/>
  <c r="AS83" i="3"/>
  <c r="EG83" i="3" s="1"/>
  <c r="AS164" i="3"/>
  <c r="EG164" i="3" s="1"/>
  <c r="AS123" i="3"/>
  <c r="EG123" i="3" s="1"/>
  <c r="AS65" i="3"/>
  <c r="EG65" i="3" s="1"/>
  <c r="AS120" i="3"/>
  <c r="EG120" i="3" s="1"/>
  <c r="AS132" i="3"/>
  <c r="EG132" i="3" s="1"/>
  <c r="AS40" i="3"/>
  <c r="EG40" i="3" s="1"/>
  <c r="AS19" i="3"/>
  <c r="EG19" i="3" s="1"/>
  <c r="AS117" i="3"/>
  <c r="EG117" i="3" s="1"/>
  <c r="AS101" i="3"/>
  <c r="EG101" i="3" s="1"/>
  <c r="AS128" i="3"/>
  <c r="EG128" i="3" s="1"/>
  <c r="AD167" i="3"/>
  <c r="AS7" i="3"/>
  <c r="AS24" i="3"/>
  <c r="EG24" i="3" s="1"/>
  <c r="AS144" i="3"/>
  <c r="EG144" i="3" s="1"/>
  <c r="AS80" i="3"/>
  <c r="EG80" i="3" s="1"/>
  <c r="AS29" i="3"/>
  <c r="EG29" i="3" s="1"/>
  <c r="AS127" i="3"/>
  <c r="EG127" i="3" s="1"/>
  <c r="AS33" i="3"/>
  <c r="EG33" i="3" s="1"/>
  <c r="AS106" i="3"/>
  <c r="EG106" i="3" s="1"/>
  <c r="AS124" i="3"/>
  <c r="EG124" i="3" s="1"/>
  <c r="AS73" i="3"/>
  <c r="EG73" i="3" s="1"/>
  <c r="D48" i="5"/>
  <c r="D48" i="27" s="1"/>
  <c r="F9" i="5"/>
  <c r="AS81" i="3"/>
  <c r="EG81" i="3" s="1"/>
  <c r="T138" i="28" l="1"/>
  <c r="AA138" i="30" s="1"/>
  <c r="Q110" i="28"/>
  <c r="T110" i="28"/>
  <c r="Q138" i="28"/>
  <c r="BP167" i="3"/>
  <c r="J137" i="28"/>
  <c r="J147" i="28" s="1"/>
  <c r="F559" i="27"/>
  <c r="F566" i="27" s="1"/>
  <c r="F566" i="25"/>
  <c r="F598" i="25"/>
  <c r="D598" i="27"/>
  <c r="F527" i="25"/>
  <c r="F520" i="27"/>
  <c r="F527" i="27" s="1"/>
  <c r="F247" i="27"/>
  <c r="F254" i="27" s="1"/>
  <c r="F254" i="25"/>
  <c r="F286" i="25"/>
  <c r="D286" i="27"/>
  <c r="F169" i="27"/>
  <c r="N138" i="28"/>
  <c r="W128" i="28"/>
  <c r="K139" i="28"/>
  <c r="K149" i="28" s="1"/>
  <c r="N129" i="28"/>
  <c r="T129" i="28"/>
  <c r="AA129" i="30" s="1"/>
  <c r="Q129" i="28"/>
  <c r="N110" i="28"/>
  <c r="W106" i="28"/>
  <c r="N127" i="28"/>
  <c r="T127" i="28"/>
  <c r="AA127" i="30" s="1"/>
  <c r="Q127" i="28"/>
  <c r="K137" i="28"/>
  <c r="K147" i="28" s="1"/>
  <c r="BF167" i="3"/>
  <c r="BK167" i="3"/>
  <c r="D364" i="24" s="1"/>
  <c r="F364" i="24" s="1"/>
  <c r="F12" i="25"/>
  <c r="F20" i="25" s="1"/>
  <c r="D51" i="25"/>
  <c r="D12" i="27"/>
  <c r="D90" i="24"/>
  <c r="E51" i="24"/>
  <c r="F9" i="27"/>
  <c r="EG7" i="3"/>
  <c r="EG10" i="3"/>
  <c r="EG133" i="3"/>
  <c r="DR167" i="3"/>
  <c r="DW19" i="3"/>
  <c r="AN19" i="3"/>
  <c r="EB19" i="3" s="1"/>
  <c r="DW58" i="3"/>
  <c r="AN58" i="3"/>
  <c r="EB58" i="3" s="1"/>
  <c r="DW17" i="3"/>
  <c r="AN17" i="3"/>
  <c r="EB17" i="3" s="1"/>
  <c r="DW53" i="3"/>
  <c r="AN53" i="3"/>
  <c r="EB53" i="3" s="1"/>
  <c r="DW67" i="3"/>
  <c r="AN67" i="3"/>
  <c r="EB67" i="3" s="1"/>
  <c r="DW123" i="3"/>
  <c r="AN123" i="3"/>
  <c r="EB123" i="3" s="1"/>
  <c r="DW165" i="3"/>
  <c r="AN165" i="3"/>
  <c r="EB165" i="3" s="1"/>
  <c r="DW84" i="3"/>
  <c r="AN84" i="3"/>
  <c r="EB84" i="3" s="1"/>
  <c r="DW33" i="3"/>
  <c r="AN33" i="3"/>
  <c r="EB33" i="3" s="1"/>
  <c r="DW142" i="3"/>
  <c r="AN142" i="3"/>
  <c r="EB142" i="3" s="1"/>
  <c r="DW59" i="3"/>
  <c r="AN59" i="3"/>
  <c r="EB59" i="3" s="1"/>
  <c r="DW119" i="3"/>
  <c r="AN119" i="3"/>
  <c r="EB119" i="3" s="1"/>
  <c r="DW88" i="3"/>
  <c r="AN88" i="3"/>
  <c r="EB88" i="3" s="1"/>
  <c r="DW148" i="3"/>
  <c r="AN148" i="3"/>
  <c r="EB148" i="3" s="1"/>
  <c r="DW159" i="3"/>
  <c r="AN159" i="3"/>
  <c r="EB159" i="3" s="1"/>
  <c r="DW166" i="3"/>
  <c r="AN166" i="3"/>
  <c r="EB166" i="3" s="1"/>
  <c r="DW7" i="3"/>
  <c r="AI167" i="3"/>
  <c r="AN7" i="3"/>
  <c r="EB7" i="3" s="1"/>
  <c r="DW32" i="3"/>
  <c r="AN32" i="3"/>
  <c r="EB32" i="3" s="1"/>
  <c r="DW27" i="3"/>
  <c r="AN27" i="3"/>
  <c r="EB27" i="3" s="1"/>
  <c r="DW79" i="3"/>
  <c r="AN79" i="3"/>
  <c r="EB79" i="3" s="1"/>
  <c r="DW128" i="3"/>
  <c r="AN128" i="3"/>
  <c r="EB128" i="3" s="1"/>
  <c r="DW101" i="3"/>
  <c r="AN101" i="3"/>
  <c r="EB101" i="3" s="1"/>
  <c r="DW147" i="3"/>
  <c r="AN147" i="3"/>
  <c r="EB147" i="3" s="1"/>
  <c r="DW82" i="3"/>
  <c r="AN82" i="3"/>
  <c r="EB82" i="3" s="1"/>
  <c r="DW135" i="3"/>
  <c r="AN135" i="3"/>
  <c r="EB135" i="3" s="1"/>
  <c r="DW30" i="3"/>
  <c r="AN30" i="3"/>
  <c r="EB30" i="3" s="1"/>
  <c r="DW60" i="3"/>
  <c r="AN60" i="3"/>
  <c r="EB60" i="3" s="1"/>
  <c r="DW31" i="3"/>
  <c r="AN31" i="3"/>
  <c r="EB31" i="3" s="1"/>
  <c r="DW25" i="3"/>
  <c r="AN25" i="3"/>
  <c r="EB25" i="3" s="1"/>
  <c r="DW72" i="3"/>
  <c r="AN72" i="3"/>
  <c r="EB72" i="3" s="1"/>
  <c r="DW11" i="3"/>
  <c r="AN11" i="3"/>
  <c r="EB11" i="3" s="1"/>
  <c r="DW42" i="3"/>
  <c r="AN42" i="3"/>
  <c r="EB42" i="3" s="1"/>
  <c r="DW29" i="3"/>
  <c r="AN29" i="3"/>
  <c r="EB29" i="3" s="1"/>
  <c r="DW144" i="3"/>
  <c r="AN144" i="3"/>
  <c r="EB144" i="3" s="1"/>
  <c r="DW35" i="3"/>
  <c r="AN35" i="3"/>
  <c r="EB35" i="3" s="1"/>
  <c r="DW39" i="3"/>
  <c r="AN39" i="3"/>
  <c r="EB39" i="3" s="1"/>
  <c r="DW160" i="3"/>
  <c r="AN160" i="3"/>
  <c r="EB160" i="3" s="1"/>
  <c r="DW77" i="3"/>
  <c r="AN77" i="3"/>
  <c r="EB77" i="3" s="1"/>
  <c r="DW93" i="3"/>
  <c r="AN93" i="3"/>
  <c r="EB93" i="3" s="1"/>
  <c r="DW15" i="3"/>
  <c r="AN15" i="3"/>
  <c r="EB15" i="3" s="1"/>
  <c r="DW140" i="3"/>
  <c r="AN140" i="3"/>
  <c r="EB140" i="3" s="1"/>
  <c r="DW44" i="3"/>
  <c r="AN44" i="3"/>
  <c r="EB44" i="3" s="1"/>
  <c r="DW94" i="3"/>
  <c r="AN94" i="3"/>
  <c r="EB94" i="3" s="1"/>
  <c r="DW81" i="3"/>
  <c r="AN81" i="3"/>
  <c r="EB81" i="3" s="1"/>
  <c r="DW57" i="3"/>
  <c r="AN57" i="3"/>
  <c r="EB57" i="3" s="1"/>
  <c r="DW136" i="3"/>
  <c r="AN136" i="3"/>
  <c r="EB136" i="3" s="1"/>
  <c r="DW125" i="3"/>
  <c r="AN125" i="3"/>
  <c r="EB125" i="3" s="1"/>
  <c r="DW45" i="3"/>
  <c r="AN45" i="3"/>
  <c r="EB45" i="3" s="1"/>
  <c r="DW92" i="3"/>
  <c r="AN92" i="3"/>
  <c r="EB92" i="3" s="1"/>
  <c r="DW131" i="3"/>
  <c r="AN131" i="3"/>
  <c r="EB131" i="3" s="1"/>
  <c r="DW138" i="3"/>
  <c r="AN138" i="3"/>
  <c r="EB138" i="3" s="1"/>
  <c r="DW127" i="3"/>
  <c r="AN127" i="3"/>
  <c r="EB127" i="3" s="1"/>
  <c r="DW112" i="3"/>
  <c r="AN112" i="3"/>
  <c r="EB112" i="3" s="1"/>
  <c r="DW113" i="3"/>
  <c r="AN113" i="3"/>
  <c r="EB113" i="3" s="1"/>
  <c r="DW36" i="3"/>
  <c r="AN36" i="3"/>
  <c r="EB36" i="3" s="1"/>
  <c r="DW9" i="3"/>
  <c r="AN9" i="3"/>
  <c r="DW115" i="3"/>
  <c r="AN115" i="3"/>
  <c r="EB115" i="3" s="1"/>
  <c r="DW139" i="3"/>
  <c r="AN139" i="3"/>
  <c r="EB139" i="3" s="1"/>
  <c r="DW108" i="3"/>
  <c r="AN108" i="3"/>
  <c r="EB108" i="3" s="1"/>
  <c r="DW116" i="3"/>
  <c r="AN116" i="3"/>
  <c r="EB116" i="3" s="1"/>
  <c r="DW28" i="3"/>
  <c r="AN28" i="3"/>
  <c r="EB28" i="3" s="1"/>
  <c r="DW55" i="3"/>
  <c r="AN55" i="3"/>
  <c r="EB55" i="3" s="1"/>
  <c r="DW145" i="3"/>
  <c r="AN145" i="3"/>
  <c r="EB145" i="3" s="1"/>
  <c r="DW69" i="3"/>
  <c r="AN69" i="3"/>
  <c r="EB69" i="3" s="1"/>
  <c r="DW20" i="3"/>
  <c r="AN20" i="3"/>
  <c r="EB20" i="3" s="1"/>
  <c r="DW48" i="3"/>
  <c r="AN48" i="3"/>
  <c r="EB48" i="3" s="1"/>
  <c r="DW26" i="3"/>
  <c r="AN26" i="3"/>
  <c r="EB26" i="3" s="1"/>
  <c r="DW12" i="3"/>
  <c r="AN12" i="3"/>
  <c r="EB12" i="3" s="1"/>
  <c r="DW41" i="3"/>
  <c r="AN41" i="3"/>
  <c r="EB41" i="3" s="1"/>
  <c r="DW98" i="3"/>
  <c r="AN98" i="3"/>
  <c r="EB98" i="3" s="1"/>
  <c r="DW87" i="3"/>
  <c r="AN87" i="3"/>
  <c r="EB87" i="3" s="1"/>
  <c r="DW120" i="3"/>
  <c r="AN120" i="3"/>
  <c r="EB120" i="3" s="1"/>
  <c r="DW56" i="3"/>
  <c r="AN56" i="3"/>
  <c r="EB56" i="3" s="1"/>
  <c r="DW107" i="3"/>
  <c r="AN107" i="3"/>
  <c r="EB107" i="3" s="1"/>
  <c r="DW76" i="3"/>
  <c r="AN76" i="3"/>
  <c r="EB76" i="3" s="1"/>
  <c r="DW83" i="3"/>
  <c r="AN83" i="3"/>
  <c r="EB83" i="3" s="1"/>
  <c r="DW89" i="3"/>
  <c r="AN89" i="3"/>
  <c r="EB89" i="3" s="1"/>
  <c r="DW13" i="3"/>
  <c r="AN13" i="3"/>
  <c r="EB13" i="3" s="1"/>
  <c r="DW111" i="3"/>
  <c r="AN111" i="3"/>
  <c r="EB111" i="3" s="1"/>
  <c r="DW96" i="3"/>
  <c r="AN96" i="3"/>
  <c r="EB96" i="3" s="1"/>
  <c r="DW40" i="3"/>
  <c r="AN40" i="3"/>
  <c r="EB40" i="3" s="1"/>
  <c r="DW114" i="3"/>
  <c r="AN114" i="3"/>
  <c r="EB114" i="3" s="1"/>
  <c r="DW103" i="3"/>
  <c r="AN103" i="3"/>
  <c r="EB103" i="3" s="1"/>
  <c r="DW100" i="3"/>
  <c r="AN100" i="3"/>
  <c r="EB100" i="3" s="1"/>
  <c r="DW162" i="3"/>
  <c r="AN162" i="3"/>
  <c r="EB162" i="3" s="1"/>
  <c r="DW97" i="3"/>
  <c r="AN97" i="3"/>
  <c r="EB97" i="3" s="1"/>
  <c r="DW74" i="3"/>
  <c r="AN74" i="3"/>
  <c r="EB74" i="3" s="1"/>
  <c r="DW54" i="3"/>
  <c r="AN54" i="3"/>
  <c r="EB54" i="3" s="1"/>
  <c r="DW14" i="3"/>
  <c r="AN14" i="3"/>
  <c r="EB14" i="3" s="1"/>
  <c r="AN64" i="3"/>
  <c r="EB64" i="3" s="1"/>
  <c r="DW64" i="3"/>
  <c r="DW129" i="3"/>
  <c r="AN129" i="3"/>
  <c r="EB129" i="3" s="1"/>
  <c r="DW110" i="3"/>
  <c r="AN110" i="3"/>
  <c r="EB110" i="3" s="1"/>
  <c r="DW86" i="3"/>
  <c r="AN86" i="3"/>
  <c r="EB86" i="3" s="1"/>
  <c r="DW75" i="3"/>
  <c r="AN75" i="3"/>
  <c r="EB75" i="3" s="1"/>
  <c r="DW10" i="3"/>
  <c r="AN10" i="3"/>
  <c r="DW163" i="3"/>
  <c r="AN163" i="3"/>
  <c r="EB163" i="3" s="1"/>
  <c r="DW22" i="3"/>
  <c r="AN22" i="3"/>
  <c r="EB22" i="3" s="1"/>
  <c r="CH10" i="3"/>
  <c r="CH167" i="3" s="1"/>
  <c r="CC167" i="3"/>
  <c r="DW117" i="3"/>
  <c r="AN117" i="3"/>
  <c r="EB117" i="3" s="1"/>
  <c r="DW16" i="3"/>
  <c r="AN16" i="3"/>
  <c r="EB16" i="3" s="1"/>
  <c r="DW104" i="3"/>
  <c r="AN104" i="3"/>
  <c r="EB104" i="3" s="1"/>
  <c r="DW65" i="3"/>
  <c r="AN65" i="3"/>
  <c r="EB65" i="3" s="1"/>
  <c r="DW124" i="3"/>
  <c r="AN124" i="3"/>
  <c r="EB124" i="3" s="1"/>
  <c r="DW43" i="3"/>
  <c r="AN43" i="3"/>
  <c r="EB43" i="3" s="1"/>
  <c r="DW106" i="3"/>
  <c r="AN106" i="3"/>
  <c r="EB106" i="3" s="1"/>
  <c r="DW95" i="3"/>
  <c r="AN95" i="3"/>
  <c r="EB95" i="3" s="1"/>
  <c r="DW80" i="3"/>
  <c r="AN80" i="3"/>
  <c r="EB80" i="3" s="1"/>
  <c r="DW38" i="3"/>
  <c r="AN38" i="3"/>
  <c r="EB38" i="3" s="1"/>
  <c r="DW50" i="3"/>
  <c r="AN50" i="3"/>
  <c r="EB50" i="3" s="1"/>
  <c r="DW118" i="3"/>
  <c r="AN118" i="3"/>
  <c r="EB118" i="3" s="1"/>
  <c r="DW37" i="3"/>
  <c r="AN37" i="3"/>
  <c r="EB37" i="3" s="1"/>
  <c r="DW78" i="3"/>
  <c r="AN78" i="3"/>
  <c r="EB78" i="3" s="1"/>
  <c r="DW105" i="3"/>
  <c r="AN105" i="3"/>
  <c r="EB105" i="3" s="1"/>
  <c r="DW18" i="3"/>
  <c r="AN18" i="3"/>
  <c r="EB18" i="3" s="1"/>
  <c r="DW61" i="3"/>
  <c r="AN61" i="3"/>
  <c r="EB61" i="3" s="1"/>
  <c r="DW71" i="3"/>
  <c r="AN71" i="3"/>
  <c r="EB71" i="3" s="1"/>
  <c r="DW62" i="3"/>
  <c r="AN62" i="3"/>
  <c r="EB62" i="3" s="1"/>
  <c r="DW134" i="3"/>
  <c r="AN134" i="3"/>
  <c r="EB134" i="3" s="1"/>
  <c r="DW126" i="3"/>
  <c r="AN126" i="3"/>
  <c r="EB126" i="3" s="1"/>
  <c r="DW137" i="3"/>
  <c r="AN137" i="3"/>
  <c r="EB137" i="3" s="1"/>
  <c r="DW109" i="3"/>
  <c r="AN109" i="3"/>
  <c r="EB109" i="3" s="1"/>
  <c r="DW99" i="3"/>
  <c r="AN99" i="3"/>
  <c r="EB99" i="3" s="1"/>
  <c r="DW130" i="3"/>
  <c r="AN130" i="3"/>
  <c r="EB130" i="3" s="1"/>
  <c r="DW85" i="3"/>
  <c r="AN85" i="3"/>
  <c r="EB85" i="3" s="1"/>
  <c r="DW161" i="3"/>
  <c r="AN161" i="3"/>
  <c r="EB161" i="3" s="1"/>
  <c r="DW158" i="3"/>
  <c r="AN158" i="3"/>
  <c r="EB158" i="3" s="1"/>
  <c r="DW23" i="3"/>
  <c r="AN23" i="3"/>
  <c r="EB23" i="3" s="1"/>
  <c r="DW66" i="3"/>
  <c r="AN66" i="3"/>
  <c r="EB66" i="3" s="1"/>
  <c r="DW90" i="3"/>
  <c r="AN90" i="3"/>
  <c r="EB90" i="3" s="1"/>
  <c r="DW143" i="3"/>
  <c r="AN143" i="3"/>
  <c r="EB143" i="3" s="1"/>
  <c r="DW132" i="3"/>
  <c r="AN132" i="3"/>
  <c r="EB132" i="3" s="1"/>
  <c r="DW146" i="3"/>
  <c r="AN146" i="3"/>
  <c r="EB146" i="3" s="1"/>
  <c r="DW63" i="3"/>
  <c r="AN63" i="3"/>
  <c r="EB63" i="3" s="1"/>
  <c r="DW73" i="3"/>
  <c r="AN73" i="3"/>
  <c r="EB73" i="3" s="1"/>
  <c r="DW102" i="3"/>
  <c r="AN102" i="3"/>
  <c r="EB102" i="3" s="1"/>
  <c r="DW91" i="3"/>
  <c r="AN91" i="3"/>
  <c r="EB91" i="3" s="1"/>
  <c r="DW164" i="3"/>
  <c r="AN164" i="3"/>
  <c r="EB164" i="3" s="1"/>
  <c r="DW49" i="3"/>
  <c r="AN49" i="3"/>
  <c r="EB49" i="3" s="1"/>
  <c r="DW52" i="3"/>
  <c r="AN52" i="3"/>
  <c r="EB52" i="3" s="1"/>
  <c r="DW68" i="3"/>
  <c r="AN68" i="3"/>
  <c r="EB68" i="3" s="1"/>
  <c r="DW46" i="3"/>
  <c r="AN46" i="3"/>
  <c r="EB46" i="3" s="1"/>
  <c r="DW121" i="3"/>
  <c r="AN121" i="3"/>
  <c r="EB121" i="3" s="1"/>
  <c r="DW24" i="3"/>
  <c r="AN24" i="3"/>
  <c r="EB24" i="3" s="1"/>
  <c r="DW8" i="3"/>
  <c r="AN8" i="3"/>
  <c r="EB8" i="3" s="1"/>
  <c r="DW133" i="3"/>
  <c r="AN133" i="3"/>
  <c r="EB133" i="3" s="1"/>
  <c r="DW141" i="3"/>
  <c r="AN141" i="3"/>
  <c r="EB141" i="3" s="1"/>
  <c r="DW34" i="3"/>
  <c r="AN34" i="3"/>
  <c r="EB34" i="3" s="1"/>
  <c r="DW70" i="3"/>
  <c r="AN70" i="3"/>
  <c r="EB70" i="3" s="1"/>
  <c r="DW21" i="3"/>
  <c r="AN21" i="3"/>
  <c r="EB21" i="3" s="1"/>
  <c r="DW122" i="3"/>
  <c r="AN122" i="3"/>
  <c r="EB122" i="3" s="1"/>
  <c r="DW51" i="3"/>
  <c r="AN51" i="3"/>
  <c r="EB51" i="3" s="1"/>
  <c r="DW47" i="3"/>
  <c r="AN47" i="3"/>
  <c r="EB47" i="3" s="1"/>
  <c r="D51" i="5"/>
  <c r="E48" i="5"/>
  <c r="E48" i="27" s="1"/>
  <c r="D87" i="5"/>
  <c r="D87" i="27" s="1"/>
  <c r="F20" i="5"/>
  <c r="AS167" i="3"/>
  <c r="EG167" i="3" s="1"/>
  <c r="Q137" i="28" l="1"/>
  <c r="T137" i="28"/>
  <c r="AA137" i="30" s="1"/>
  <c r="Q139" i="28"/>
  <c r="Q148" i="28"/>
  <c r="T139" i="28"/>
  <c r="AA139" i="30" s="1"/>
  <c r="N148" i="28"/>
  <c r="T148" i="28"/>
  <c r="AA148" i="30" s="1"/>
  <c r="F605" i="25"/>
  <c r="F598" i="27"/>
  <c r="F605" i="27" s="1"/>
  <c r="F286" i="27"/>
  <c r="X106" i="28"/>
  <c r="J116" i="28"/>
  <c r="W110" i="28"/>
  <c r="N139" i="28"/>
  <c r="W129" i="28"/>
  <c r="X128" i="28"/>
  <c r="W138" i="28"/>
  <c r="N137" i="28"/>
  <c r="W127" i="28"/>
  <c r="D364" i="27"/>
  <c r="D442" i="24"/>
  <c r="D442" i="27" s="1"/>
  <c r="F12" i="27"/>
  <c r="F20" i="27" s="1"/>
  <c r="F364" i="27"/>
  <c r="F371" i="27" s="1"/>
  <c r="F371" i="24"/>
  <c r="E51" i="25"/>
  <c r="D90" i="25"/>
  <c r="D129" i="24"/>
  <c r="E90" i="24"/>
  <c r="D51" i="27"/>
  <c r="EB10" i="3"/>
  <c r="DW167" i="3"/>
  <c r="AN167" i="3"/>
  <c r="EB167" i="3" s="1"/>
  <c r="EB9" i="3"/>
  <c r="E51" i="5"/>
  <c r="D90" i="5"/>
  <c r="E87" i="5"/>
  <c r="E87" i="27" s="1"/>
  <c r="D126" i="5"/>
  <c r="D126" i="27" s="1"/>
  <c r="T147" i="28" l="1"/>
  <c r="AA147" i="30" s="1"/>
  <c r="X110" i="28"/>
  <c r="N147" i="28"/>
  <c r="N149" i="28"/>
  <c r="T149" i="28"/>
  <c r="AA149" i="30" s="1"/>
  <c r="Q149" i="28"/>
  <c r="Q147" i="28"/>
  <c r="X138" i="28"/>
  <c r="W148" i="28"/>
  <c r="W137" i="28"/>
  <c r="X127" i="28"/>
  <c r="W139" i="28"/>
  <c r="X129" i="28"/>
  <c r="K116" i="28"/>
  <c r="J120" i="28"/>
  <c r="F442" i="24"/>
  <c r="F442" i="27" s="1"/>
  <c r="F449" i="27" s="1"/>
  <c r="D129" i="25"/>
  <c r="E90" i="25"/>
  <c r="E129" i="24"/>
  <c r="D285" i="24"/>
  <c r="D168" i="24"/>
  <c r="D90" i="27"/>
  <c r="E51" i="27"/>
  <c r="E90" i="5"/>
  <c r="D129" i="5"/>
  <c r="E126" i="5"/>
  <c r="E126" i="27" s="1"/>
  <c r="D165" i="5"/>
  <c r="D165" i="27" s="1"/>
  <c r="D282" i="5"/>
  <c r="D282" i="27" s="1"/>
  <c r="W149" i="28" l="1"/>
  <c r="X139" i="28"/>
  <c r="Q116" i="28"/>
  <c r="T116" i="28"/>
  <c r="AA116" i="30" s="1"/>
  <c r="AA120" i="30" s="1"/>
  <c r="N116" i="28"/>
  <c r="W147" i="28"/>
  <c r="X137" i="28"/>
  <c r="X148" i="28"/>
  <c r="J158" i="28"/>
  <c r="K158" i="28" s="1"/>
  <c r="F449" i="24"/>
  <c r="D441" i="24"/>
  <c r="D324" i="24"/>
  <c r="E285" i="24"/>
  <c r="E168" i="24"/>
  <c r="D207" i="24"/>
  <c r="E129" i="25"/>
  <c r="D168" i="25"/>
  <c r="D285" i="25"/>
  <c r="E90" i="27"/>
  <c r="D285" i="5"/>
  <c r="D129" i="27"/>
  <c r="E129" i="5"/>
  <c r="D168" i="5"/>
  <c r="E165" i="5"/>
  <c r="E165" i="27" s="1"/>
  <c r="D204" i="5"/>
  <c r="D204" i="27" s="1"/>
  <c r="D321" i="5"/>
  <c r="D321" i="27" s="1"/>
  <c r="D438" i="5"/>
  <c r="D438" i="27" s="1"/>
  <c r="E282" i="5"/>
  <c r="E282" i="27" s="1"/>
  <c r="T120" i="28" l="1"/>
  <c r="Q120" i="28"/>
  <c r="X147" i="28"/>
  <c r="J157" i="28"/>
  <c r="K157" i="28" s="1"/>
  <c r="N158" i="28"/>
  <c r="T158" i="28"/>
  <c r="AA158" i="30" s="1"/>
  <c r="Q158" i="28"/>
  <c r="N120" i="28"/>
  <c r="W116" i="28"/>
  <c r="J159" i="28"/>
  <c r="K159" i="28" s="1"/>
  <c r="X149" i="28"/>
  <c r="D285" i="27"/>
  <c r="D441" i="5"/>
  <c r="D597" i="5" s="1"/>
  <c r="E285" i="5"/>
  <c r="D324" i="5"/>
  <c r="D363" i="5" s="1"/>
  <c r="D324" i="25"/>
  <c r="D441" i="25"/>
  <c r="E285" i="25"/>
  <c r="D207" i="25"/>
  <c r="E168" i="25"/>
  <c r="D363" i="24"/>
  <c r="E324" i="24"/>
  <c r="E207" i="24"/>
  <c r="D246" i="24"/>
  <c r="E246" i="24" s="1"/>
  <c r="D480" i="24"/>
  <c r="E441" i="24"/>
  <c r="D597" i="24"/>
  <c r="D168" i="27"/>
  <c r="E129" i="27"/>
  <c r="D207" i="5"/>
  <c r="E168" i="5"/>
  <c r="D594" i="5"/>
  <c r="D594" i="27" s="1"/>
  <c r="D633" i="27" s="1"/>
  <c r="D477" i="5"/>
  <c r="D477" i="27" s="1"/>
  <c r="E438" i="5"/>
  <c r="E438" i="27" s="1"/>
  <c r="D360" i="5"/>
  <c r="D360" i="27" s="1"/>
  <c r="E321" i="5"/>
  <c r="E321" i="27" s="1"/>
  <c r="D243" i="5"/>
  <c r="E204" i="5"/>
  <c r="E204" i="27" s="1"/>
  <c r="E285" i="27" l="1"/>
  <c r="D480" i="5"/>
  <c r="D519" i="5" s="1"/>
  <c r="W120" i="28"/>
  <c r="J126" i="28"/>
  <c r="X116" i="28"/>
  <c r="W158" i="28"/>
  <c r="Q157" i="28"/>
  <c r="T157" i="28"/>
  <c r="AA157" i="30" s="1"/>
  <c r="N157" i="28"/>
  <c r="Q159" i="28"/>
  <c r="N159" i="28"/>
  <c r="T159" i="28"/>
  <c r="AA159" i="30" s="1"/>
  <c r="E441" i="5"/>
  <c r="D324" i="27"/>
  <c r="E324" i="5"/>
  <c r="E243" i="5"/>
  <c r="E243" i="27" s="1"/>
  <c r="D243" i="27"/>
  <c r="D636" i="24"/>
  <c r="E597" i="24"/>
  <c r="E636" i="24" s="1"/>
  <c r="D480" i="25"/>
  <c r="E441" i="25"/>
  <c r="D597" i="25"/>
  <c r="E207" i="25"/>
  <c r="D246" i="25"/>
  <c r="E246" i="25" s="1"/>
  <c r="D363" i="25"/>
  <c r="D363" i="27" s="1"/>
  <c r="E324" i="25"/>
  <c r="D519" i="24"/>
  <c r="E480" i="24"/>
  <c r="D402" i="24"/>
  <c r="E402" i="24" s="1"/>
  <c r="E363" i="24"/>
  <c r="D441" i="27"/>
  <c r="E207" i="5"/>
  <c r="D207" i="27"/>
  <c r="E168" i="27"/>
  <c r="D246" i="5"/>
  <c r="D516" i="5"/>
  <c r="D516" i="27" s="1"/>
  <c r="E477" i="5"/>
  <c r="E477" i="27" s="1"/>
  <c r="D399" i="5"/>
  <c r="D399" i="27" s="1"/>
  <c r="E360" i="5"/>
  <c r="E360" i="27" s="1"/>
  <c r="D633" i="5"/>
  <c r="E594" i="5"/>
  <c r="E594" i="27" s="1"/>
  <c r="E633" i="27" s="1"/>
  <c r="E363" i="5"/>
  <c r="D402" i="5"/>
  <c r="D636" i="5"/>
  <c r="E597" i="5"/>
  <c r="X120" i="28" l="1"/>
  <c r="E480" i="5"/>
  <c r="D480" i="27"/>
  <c r="E324" i="27"/>
  <c r="W157" i="28"/>
  <c r="W159" i="28"/>
  <c r="K126" i="28"/>
  <c r="J130" i="28"/>
  <c r="J136" i="28"/>
  <c r="J168" i="28"/>
  <c r="K168" i="28" s="1"/>
  <c r="X158" i="28"/>
  <c r="E441" i="27"/>
  <c r="D246" i="27"/>
  <c r="E207" i="27"/>
  <c r="E246" i="5"/>
  <c r="E246" i="27" s="1"/>
  <c r="E597" i="25"/>
  <c r="E636" i="25" s="1"/>
  <c r="D636" i="25"/>
  <c r="E480" i="25"/>
  <c r="D519" i="25"/>
  <c r="E519" i="24"/>
  <c r="D558" i="24"/>
  <c r="E558" i="24" s="1"/>
  <c r="D402" i="25"/>
  <c r="E402" i="25" s="1"/>
  <c r="E363" i="25"/>
  <c r="E363" i="27" s="1"/>
  <c r="D597" i="27"/>
  <c r="D636" i="27" s="1"/>
  <c r="E636" i="5"/>
  <c r="E402" i="5"/>
  <c r="D555" i="5"/>
  <c r="E516" i="5"/>
  <c r="E516" i="27" s="1"/>
  <c r="E633" i="5"/>
  <c r="E519" i="5"/>
  <c r="D558" i="5"/>
  <c r="E480" i="27" l="1"/>
  <c r="K136" i="28"/>
  <c r="K146" i="28" s="1"/>
  <c r="T126" i="28"/>
  <c r="AA126" i="30" s="1"/>
  <c r="AA130" i="30" s="1"/>
  <c r="Q126" i="28"/>
  <c r="N126" i="28"/>
  <c r="N168" i="28"/>
  <c r="T168" i="28"/>
  <c r="AA168" i="30" s="1"/>
  <c r="Q168" i="28"/>
  <c r="J169" i="28"/>
  <c r="K169" i="28" s="1"/>
  <c r="X159" i="28"/>
  <c r="J140" i="28"/>
  <c r="J146" i="28"/>
  <c r="J150" i="28" s="1"/>
  <c r="X157" i="28"/>
  <c r="J167" i="28"/>
  <c r="K167" i="28" s="1"/>
  <c r="E402" i="27"/>
  <c r="E597" i="27"/>
  <c r="E636" i="27" s="1"/>
  <c r="E555" i="5"/>
  <c r="E555" i="27" s="1"/>
  <c r="D555" i="27"/>
  <c r="E519" i="25"/>
  <c r="E519" i="27" s="1"/>
  <c r="D558" i="25"/>
  <c r="E558" i="25" s="1"/>
  <c r="D519" i="27"/>
  <c r="D402" i="27"/>
  <c r="E558" i="5"/>
  <c r="N169" i="28" l="1"/>
  <c r="Q169" i="28"/>
  <c r="T169" i="28"/>
  <c r="AA169" i="30" s="1"/>
  <c r="N136" i="28"/>
  <c r="N130" i="28"/>
  <c r="W126" i="28"/>
  <c r="Q136" i="28"/>
  <c r="Q130" i="28"/>
  <c r="T130" i="28"/>
  <c r="T136" i="28"/>
  <c r="AA136" i="30" s="1"/>
  <c r="AA140" i="30" s="1"/>
  <c r="Q167" i="28"/>
  <c r="N167" i="28"/>
  <c r="T167" i="28"/>
  <c r="AA167" i="30" s="1"/>
  <c r="W168" i="28"/>
  <c r="D558" i="27"/>
  <c r="E558" i="27"/>
  <c r="W169" i="28" l="1"/>
  <c r="W167" i="28"/>
  <c r="N146" i="28"/>
  <c r="N140" i="28"/>
  <c r="Q146" i="28"/>
  <c r="Q140" i="28"/>
  <c r="X168" i="28"/>
  <c r="J178" i="28"/>
  <c r="T140" i="28"/>
  <c r="T146" i="28"/>
  <c r="AA146" i="30" s="1"/>
  <c r="AA150" i="30" s="1"/>
  <c r="W130" i="28"/>
  <c r="X126" i="28"/>
  <c r="W136" i="28"/>
  <c r="A22" i="5"/>
  <c r="X130" i="28" l="1"/>
  <c r="J179" i="28"/>
  <c r="J189" i="28" s="1"/>
  <c r="J199" i="28" s="1"/>
  <c r="X169" i="28"/>
  <c r="J188" i="28"/>
  <c r="J198" i="28" s="1"/>
  <c r="K178" i="28"/>
  <c r="X136" i="28"/>
  <c r="W146" i="28"/>
  <c r="W140" i="28"/>
  <c r="Q150" i="28"/>
  <c r="K179" i="28"/>
  <c r="N150" i="28"/>
  <c r="T150" i="28"/>
  <c r="J177" i="28"/>
  <c r="X167" i="28"/>
  <c r="A61" i="5"/>
  <c r="X140" i="28" l="1"/>
  <c r="Q179" i="28"/>
  <c r="T179" i="28"/>
  <c r="AA179" i="30" s="1"/>
  <c r="K189" i="28"/>
  <c r="K199" i="28" s="1"/>
  <c r="N179" i="28"/>
  <c r="X146" i="28"/>
  <c r="J156" i="28"/>
  <c r="W150" i="28"/>
  <c r="J187" i="28"/>
  <c r="J197" i="28" s="1"/>
  <c r="K177" i="28"/>
  <c r="N178" i="28"/>
  <c r="K188" i="28"/>
  <c r="K198" i="28" s="1"/>
  <c r="Q178" i="28"/>
  <c r="T178" i="28"/>
  <c r="AA178" i="30" s="1"/>
  <c r="J6" i="29"/>
  <c r="J7" i="29"/>
  <c r="J8" i="29"/>
  <c r="J9" i="29"/>
  <c r="F10" i="29"/>
  <c r="T189" i="28" l="1"/>
  <c r="AA189" i="30" s="1"/>
  <c r="T188" i="28"/>
  <c r="AA188" i="30" s="1"/>
  <c r="X150" i="28"/>
  <c r="Q189" i="28"/>
  <c r="Q188" i="28"/>
  <c r="D592" i="24"/>
  <c r="D553" i="24"/>
  <c r="D514" i="24"/>
  <c r="D475" i="24"/>
  <c r="D280" i="24"/>
  <c r="D241" i="24"/>
  <c r="D202" i="24"/>
  <c r="D163" i="24"/>
  <c r="D436" i="24"/>
  <c r="D319" i="24"/>
  <c r="D85" i="24"/>
  <c r="D397" i="24"/>
  <c r="D46" i="24"/>
  <c r="E46" i="24" s="1"/>
  <c r="E59" i="24" s="1"/>
  <c r="E61" i="24" s="1"/>
  <c r="D358" i="24"/>
  <c r="D124" i="24"/>
  <c r="D7" i="24"/>
  <c r="G7" i="13"/>
  <c r="K7" i="13" s="1"/>
  <c r="D592" i="25"/>
  <c r="E592" i="25" s="1"/>
  <c r="D553" i="25"/>
  <c r="E553" i="25" s="1"/>
  <c r="D514" i="25"/>
  <c r="D475" i="25"/>
  <c r="E475" i="25" s="1"/>
  <c r="D280" i="25"/>
  <c r="D241" i="25"/>
  <c r="E241" i="25" s="1"/>
  <c r="D202" i="25"/>
  <c r="D163" i="25"/>
  <c r="E163" i="25" s="1"/>
  <c r="D358" i="25"/>
  <c r="D124" i="25"/>
  <c r="E124" i="25" s="1"/>
  <c r="D7" i="25"/>
  <c r="D436" i="25"/>
  <c r="E436" i="25" s="1"/>
  <c r="D319" i="25"/>
  <c r="E319" i="25" s="1"/>
  <c r="D85" i="25"/>
  <c r="E85" i="25" s="1"/>
  <c r="D397" i="25"/>
  <c r="D46" i="25"/>
  <c r="G8" i="13"/>
  <c r="K8" i="13" s="1"/>
  <c r="D592" i="26"/>
  <c r="D553" i="26"/>
  <c r="D514" i="26"/>
  <c r="D475" i="26"/>
  <c r="D280" i="26"/>
  <c r="D241" i="26"/>
  <c r="D202" i="26"/>
  <c r="D163" i="26"/>
  <c r="D397" i="26"/>
  <c r="D46" i="26"/>
  <c r="E46" i="26" s="1"/>
  <c r="E59" i="26" s="1"/>
  <c r="E61" i="26" s="1"/>
  <c r="D358" i="26"/>
  <c r="D124" i="26"/>
  <c r="D7" i="26"/>
  <c r="D85" i="26"/>
  <c r="D319" i="26"/>
  <c r="D436" i="26"/>
  <c r="G9" i="13"/>
  <c r="K9" i="13" s="1"/>
  <c r="D592" i="5"/>
  <c r="D514" i="5"/>
  <c r="D436" i="5"/>
  <c r="D397" i="5"/>
  <c r="E397" i="5" s="1"/>
  <c r="D358" i="5"/>
  <c r="D319" i="5"/>
  <c r="D124" i="5"/>
  <c r="D85" i="5"/>
  <c r="D46" i="5"/>
  <c r="E46" i="5" s="1"/>
  <c r="D7" i="5"/>
  <c r="D553" i="5"/>
  <c r="D280" i="5"/>
  <c r="D163" i="5"/>
  <c r="D241" i="5"/>
  <c r="D202" i="5"/>
  <c r="E202" i="5" s="1"/>
  <c r="D475" i="5"/>
  <c r="E475" i="5" s="1"/>
  <c r="G6" i="13"/>
  <c r="K6" i="13" s="1"/>
  <c r="K187" i="28"/>
  <c r="K197" i="28" s="1"/>
  <c r="N177" i="28"/>
  <c r="T177" i="28"/>
  <c r="AA177" i="30" s="1"/>
  <c r="Q177" i="28"/>
  <c r="J160" i="28"/>
  <c r="K156" i="28"/>
  <c r="N189" i="28"/>
  <c r="W179" i="28"/>
  <c r="N188" i="28"/>
  <c r="W178" i="28"/>
  <c r="J8" i="13"/>
  <c r="K7" i="29"/>
  <c r="N7" i="29" s="1"/>
  <c r="N7" i="13" s="1"/>
  <c r="J7" i="13"/>
  <c r="J9" i="13"/>
  <c r="J6" i="13"/>
  <c r="K6" i="29"/>
  <c r="N6" i="29" s="1"/>
  <c r="N6" i="13" s="1"/>
  <c r="J10" i="29"/>
  <c r="K8" i="29"/>
  <c r="K9" i="29"/>
  <c r="T187" i="28" l="1"/>
  <c r="AA187" i="30" s="1"/>
  <c r="Q198" i="28"/>
  <c r="N199" i="28"/>
  <c r="N198" i="28"/>
  <c r="Q199" i="28"/>
  <c r="T198" i="28"/>
  <c r="AA198" i="30" s="1"/>
  <c r="Q187" i="28"/>
  <c r="T199" i="28"/>
  <c r="AA199" i="30" s="1"/>
  <c r="E46" i="25"/>
  <c r="E59" i="25" s="1"/>
  <c r="E61" i="25" s="1"/>
  <c r="D46" i="27"/>
  <c r="T6" i="29"/>
  <c r="T6" i="13" s="1"/>
  <c r="E514" i="25"/>
  <c r="E241" i="5"/>
  <c r="W189" i="28"/>
  <c r="X179" i="28"/>
  <c r="T156" i="28"/>
  <c r="AA156" i="30" s="1"/>
  <c r="AA160" i="30" s="1"/>
  <c r="N156" i="28"/>
  <c r="Q156" i="28"/>
  <c r="N187" i="28"/>
  <c r="W177" i="28"/>
  <c r="W188" i="28"/>
  <c r="X178" i="28"/>
  <c r="E358" i="5"/>
  <c r="J10" i="13"/>
  <c r="E124" i="5"/>
  <c r="D592" i="27"/>
  <c r="D124" i="27"/>
  <c r="T7" i="29"/>
  <c r="T7" i="13" s="1"/>
  <c r="Q7" i="29"/>
  <c r="Q7" i="13" s="1"/>
  <c r="E202" i="25"/>
  <c r="E592" i="5"/>
  <c r="Q6" i="29"/>
  <c r="Q6" i="13" s="1"/>
  <c r="E202" i="26"/>
  <c r="E514" i="5"/>
  <c r="D514" i="27"/>
  <c r="E436" i="5"/>
  <c r="D436" i="27"/>
  <c r="E280" i="5"/>
  <c r="D280" i="27"/>
  <c r="E124" i="26"/>
  <c r="E319" i="26"/>
  <c r="E475" i="24"/>
  <c r="D475" i="27"/>
  <c r="E202" i="24"/>
  <c r="E46" i="27"/>
  <c r="E59" i="27" s="1"/>
  <c r="E61" i="27" s="1"/>
  <c r="E59" i="5"/>
  <c r="E61" i="5" s="1"/>
  <c r="D631" i="26"/>
  <c r="D20" i="26"/>
  <c r="E7" i="26"/>
  <c r="E20" i="26" s="1"/>
  <c r="E22" i="26" s="1"/>
  <c r="E36" i="26" s="1"/>
  <c r="N9" i="29"/>
  <c r="N9" i="13" s="1"/>
  <c r="T9" i="29"/>
  <c r="T9" i="13" s="1"/>
  <c r="Q9" i="29"/>
  <c r="Q9" i="13" s="1"/>
  <c r="E163" i="5"/>
  <c r="D163" i="27"/>
  <c r="E85" i="5"/>
  <c r="D85" i="27"/>
  <c r="D202" i="27"/>
  <c r="E553" i="26"/>
  <c r="E514" i="26"/>
  <c r="E241" i="26"/>
  <c r="E514" i="24"/>
  <c r="E85" i="24"/>
  <c r="E358" i="24"/>
  <c r="Q8" i="29"/>
  <c r="Q8" i="13" s="1"/>
  <c r="N8" i="29"/>
  <c r="N8" i="13" s="1"/>
  <c r="T8" i="29"/>
  <c r="T8" i="13" s="1"/>
  <c r="E319" i="5"/>
  <c r="D319" i="27"/>
  <c r="E358" i="26"/>
  <c r="E7" i="5"/>
  <c r="D7" i="27"/>
  <c r="D631" i="5"/>
  <c r="D20" i="5"/>
  <c r="E397" i="26"/>
  <c r="E397" i="24"/>
  <c r="D397" i="27"/>
  <c r="E124" i="24"/>
  <c r="E280" i="24"/>
  <c r="E436" i="24"/>
  <c r="E553" i="24"/>
  <c r="E553" i="5"/>
  <c r="D553" i="27"/>
  <c r="E280" i="25"/>
  <c r="E436" i="26"/>
  <c r="E280" i="26"/>
  <c r="E358" i="25"/>
  <c r="D631" i="25"/>
  <c r="E7" i="25"/>
  <c r="E20" i="25" s="1"/>
  <c r="E22" i="25" s="1"/>
  <c r="E36" i="25" s="1"/>
  <c r="D20" i="25"/>
  <c r="E397" i="25"/>
  <c r="E475" i="26"/>
  <c r="D358" i="27"/>
  <c r="E85" i="26"/>
  <c r="E163" i="26"/>
  <c r="E592" i="26"/>
  <c r="E592" i="24"/>
  <c r="D20" i="24"/>
  <c r="E7" i="24"/>
  <c r="E20" i="24" s="1"/>
  <c r="E22" i="24" s="1"/>
  <c r="E36" i="24" s="1"/>
  <c r="D631" i="24"/>
  <c r="E241" i="24"/>
  <c r="D241" i="27"/>
  <c r="E319" i="24"/>
  <c r="E163" i="24"/>
  <c r="T160" i="28" l="1"/>
  <c r="N197" i="28"/>
  <c r="Q160" i="28"/>
  <c r="Q197" i="28"/>
  <c r="T197" i="28"/>
  <c r="AA197" i="30" s="1"/>
  <c r="E475" i="27"/>
  <c r="T10" i="13"/>
  <c r="N10" i="13"/>
  <c r="W6" i="29"/>
  <c r="W6" i="13" s="1"/>
  <c r="Q10" i="13"/>
  <c r="W198" i="28"/>
  <c r="X188" i="28"/>
  <c r="N160" i="28"/>
  <c r="W156" i="28"/>
  <c r="W187" i="28"/>
  <c r="X177" i="28"/>
  <c r="W199" i="28"/>
  <c r="X189" i="28"/>
  <c r="T10" i="29"/>
  <c r="E202" i="27"/>
  <c r="E124" i="27"/>
  <c r="W7" i="29"/>
  <c r="W7" i="13" s="1"/>
  <c r="Q10" i="29"/>
  <c r="E631" i="25"/>
  <c r="E643" i="25" s="1"/>
  <c r="E645" i="25" s="1"/>
  <c r="D643" i="25"/>
  <c r="E631" i="24"/>
  <c r="E643" i="24" s="1"/>
  <c r="E645" i="24" s="1"/>
  <c r="D643" i="24"/>
  <c r="E592" i="27"/>
  <c r="D22" i="25"/>
  <c r="X6" i="29"/>
  <c r="X6" i="13" s="1"/>
  <c r="E631" i="5"/>
  <c r="E643" i="5" s="1"/>
  <c r="E645" i="5" s="1"/>
  <c r="D643" i="5"/>
  <c r="W9" i="29"/>
  <c r="W9" i="13" s="1"/>
  <c r="E436" i="27"/>
  <c r="D22" i="24"/>
  <c r="D22" i="26"/>
  <c r="E553" i="27"/>
  <c r="D631" i="27"/>
  <c r="D20" i="27"/>
  <c r="W8" i="29"/>
  <c r="W8" i="13" s="1"/>
  <c r="N10" i="29"/>
  <c r="E241" i="27"/>
  <c r="E163" i="27"/>
  <c r="E280" i="27"/>
  <c r="E7" i="27"/>
  <c r="E20" i="27" s="1"/>
  <c r="E22" i="27" s="1"/>
  <c r="E36" i="27" s="1"/>
  <c r="E20" i="5"/>
  <c r="E22" i="5" s="1"/>
  <c r="E36" i="5" s="1"/>
  <c r="E85" i="27"/>
  <c r="E397" i="27"/>
  <c r="D22" i="5"/>
  <c r="E319" i="27"/>
  <c r="E631" i="26"/>
  <c r="E643" i="26" s="1"/>
  <c r="E645" i="26" s="1"/>
  <c r="D643" i="26"/>
  <c r="E358" i="27"/>
  <c r="E514" i="27"/>
  <c r="X198" i="28" l="1"/>
  <c r="X199" i="28"/>
  <c r="J16" i="29"/>
  <c r="J16" i="13" s="1"/>
  <c r="W10" i="29"/>
  <c r="W10" i="13"/>
  <c r="J166" i="28"/>
  <c r="X156" i="28"/>
  <c r="W160" i="28"/>
  <c r="W197" i="28"/>
  <c r="X187" i="28"/>
  <c r="X7" i="29"/>
  <c r="X7" i="13" s="1"/>
  <c r="J17" i="29"/>
  <c r="F22" i="25"/>
  <c r="E631" i="27"/>
  <c r="E643" i="27" s="1"/>
  <c r="E645" i="27" s="1"/>
  <c r="D643" i="27"/>
  <c r="F22" i="26"/>
  <c r="A644" i="24"/>
  <c r="D645" i="24"/>
  <c r="D645" i="25"/>
  <c r="A644" i="25"/>
  <c r="A644" i="5"/>
  <c r="D645" i="5"/>
  <c r="K16" i="29"/>
  <c r="K16" i="13" s="1"/>
  <c r="D645" i="26"/>
  <c r="A644" i="26"/>
  <c r="F22" i="5"/>
  <c r="J18" i="29"/>
  <c r="X8" i="29"/>
  <c r="X8" i="13" s="1"/>
  <c r="D22" i="27"/>
  <c r="F22" i="24"/>
  <c r="X9" i="29"/>
  <c r="X9" i="13" s="1"/>
  <c r="J19" i="29"/>
  <c r="X197" i="28" l="1"/>
  <c r="X160" i="28"/>
  <c r="K19" i="29"/>
  <c r="K19" i="13" s="1"/>
  <c r="J19" i="13"/>
  <c r="K17" i="29"/>
  <c r="K17" i="13" s="1"/>
  <c r="J17" i="13"/>
  <c r="K18" i="29"/>
  <c r="K18" i="13" s="1"/>
  <c r="J18" i="13"/>
  <c r="X10" i="13"/>
  <c r="K166" i="28"/>
  <c r="J170" i="28"/>
  <c r="X10" i="29"/>
  <c r="Q17" i="29"/>
  <c r="Q17" i="13" s="1"/>
  <c r="J20" i="29"/>
  <c r="D661" i="26"/>
  <c r="F645" i="26"/>
  <c r="F659" i="26" s="1"/>
  <c r="Q16" i="29"/>
  <c r="Q16" i="13" s="1"/>
  <c r="T16" i="29"/>
  <c r="T16" i="13" s="1"/>
  <c r="N16" i="29"/>
  <c r="N16" i="13" s="1"/>
  <c r="D645" i="27"/>
  <c r="A644" i="27"/>
  <c r="F22" i="27"/>
  <c r="D661" i="5"/>
  <c r="F645" i="5"/>
  <c r="F659" i="5" s="1"/>
  <c r="D661" i="25"/>
  <c r="F645" i="25"/>
  <c r="F659" i="25" s="1"/>
  <c r="F645" i="24"/>
  <c r="F659" i="24" s="1"/>
  <c r="D661" i="24"/>
  <c r="N19" i="29" l="1"/>
  <c r="N19" i="13" s="1"/>
  <c r="T19" i="29"/>
  <c r="T19" i="13" s="1"/>
  <c r="D31" i="26" s="1"/>
  <c r="D70" i="26" s="1"/>
  <c r="E70" i="26" s="1"/>
  <c r="F70" i="26" s="1"/>
  <c r="Q19" i="29"/>
  <c r="Q19" i="13" s="1"/>
  <c r="D27" i="26" s="1"/>
  <c r="F27" i="26" s="1"/>
  <c r="Q18" i="29"/>
  <c r="Q18" i="13" s="1"/>
  <c r="D27" i="25" s="1"/>
  <c r="T18" i="29"/>
  <c r="T18" i="13" s="1"/>
  <c r="D31" i="25" s="1"/>
  <c r="N18" i="29"/>
  <c r="N18" i="13" s="1"/>
  <c r="D23" i="25" s="1"/>
  <c r="J20" i="13"/>
  <c r="D23" i="5"/>
  <c r="D31" i="5"/>
  <c r="D27" i="5"/>
  <c r="T17" i="29"/>
  <c r="N17" i="29"/>
  <c r="N17" i="13" s="1"/>
  <c r="D23" i="24" s="1"/>
  <c r="D23" i="26"/>
  <c r="D27" i="24"/>
  <c r="N166" i="28"/>
  <c r="T166" i="28"/>
  <c r="AA166" i="30" s="1"/>
  <c r="AA170" i="30" s="1"/>
  <c r="Q166" i="28"/>
  <c r="D661" i="27"/>
  <c r="F645" i="27"/>
  <c r="F659" i="27" s="1"/>
  <c r="C661" i="25"/>
  <c r="A645" i="25" s="1"/>
  <c r="C661" i="24"/>
  <c r="A645" i="24" s="1"/>
  <c r="C661" i="5"/>
  <c r="A645" i="5" s="1"/>
  <c r="W16" i="29"/>
  <c r="W16" i="13" s="1"/>
  <c r="C661" i="26"/>
  <c r="A645" i="26" s="1"/>
  <c r="T20" i="29" l="1"/>
  <c r="Q20" i="29"/>
  <c r="N20" i="29"/>
  <c r="W18" i="29"/>
  <c r="W18" i="13" s="1"/>
  <c r="W19" i="29"/>
  <c r="W19" i="13" s="1"/>
  <c r="T17" i="13"/>
  <c r="D31" i="24" s="1"/>
  <c r="T170" i="28"/>
  <c r="Q170" i="28"/>
  <c r="W17" i="29"/>
  <c r="W17" i="13" s="1"/>
  <c r="D66" i="26"/>
  <c r="E66" i="26" s="1"/>
  <c r="F66" i="26" s="1"/>
  <c r="N20" i="13"/>
  <c r="D62" i="24"/>
  <c r="E62" i="24" s="1"/>
  <c r="F23" i="24"/>
  <c r="Q20" i="13"/>
  <c r="D70" i="25"/>
  <c r="E70" i="25" s="1"/>
  <c r="F70" i="25" s="1"/>
  <c r="F31" i="25"/>
  <c r="D62" i="26"/>
  <c r="E62" i="26" s="1"/>
  <c r="F23" i="26"/>
  <c r="D35" i="26"/>
  <c r="D36" i="26" s="1"/>
  <c r="D35" i="25"/>
  <c r="D36" i="25" s="1"/>
  <c r="F23" i="25"/>
  <c r="D62" i="25"/>
  <c r="E62" i="25" s="1"/>
  <c r="D66" i="24"/>
  <c r="E66" i="24" s="1"/>
  <c r="F66" i="24" s="1"/>
  <c r="F27" i="24"/>
  <c r="F27" i="25"/>
  <c r="D66" i="25"/>
  <c r="E66" i="25" s="1"/>
  <c r="F66" i="25" s="1"/>
  <c r="F31" i="26"/>
  <c r="N170" i="28"/>
  <c r="W166" i="28"/>
  <c r="X17" i="29"/>
  <c r="X17" i="13" s="1"/>
  <c r="F23" i="5"/>
  <c r="D23" i="27"/>
  <c r="D62" i="5"/>
  <c r="D35" i="5"/>
  <c r="D36" i="5" s="1"/>
  <c r="C661" i="27"/>
  <c r="A645" i="27" s="1"/>
  <c r="F27" i="5"/>
  <c r="D27" i="27"/>
  <c r="D66" i="5"/>
  <c r="X16" i="29"/>
  <c r="X16" i="13" s="1"/>
  <c r="F31" i="5"/>
  <c r="D70" i="5"/>
  <c r="X19" i="29" l="1"/>
  <c r="X19" i="13" s="1"/>
  <c r="X18" i="29"/>
  <c r="X18" i="13" s="1"/>
  <c r="W20" i="29"/>
  <c r="W20" i="13"/>
  <c r="D31" i="27"/>
  <c r="D35" i="27" s="1"/>
  <c r="D36" i="27" s="1"/>
  <c r="D35" i="24"/>
  <c r="D36" i="24" s="1"/>
  <c r="D70" i="24"/>
  <c r="E70" i="24" s="1"/>
  <c r="F70" i="24" s="1"/>
  <c r="F31" i="24"/>
  <c r="F35" i="24" s="1"/>
  <c r="F36" i="24" s="1"/>
  <c r="T20" i="13"/>
  <c r="E74" i="26"/>
  <c r="E75" i="26" s="1"/>
  <c r="F35" i="26"/>
  <c r="F36" i="26" s="1"/>
  <c r="E74" i="25"/>
  <c r="E75" i="25" s="1"/>
  <c r="F35" i="25"/>
  <c r="F36" i="25" s="1"/>
  <c r="F27" i="27"/>
  <c r="E74" i="24"/>
  <c r="E75" i="24" s="1"/>
  <c r="J176" i="28"/>
  <c r="W170" i="28"/>
  <c r="X166" i="28"/>
  <c r="E66" i="5"/>
  <c r="E66" i="27" s="1"/>
  <c r="D66" i="27"/>
  <c r="E62" i="5"/>
  <c r="D62" i="27"/>
  <c r="D70" i="27"/>
  <c r="E70" i="5"/>
  <c r="F23" i="27"/>
  <c r="F35" i="5"/>
  <c r="F36" i="5" s="1"/>
  <c r="X20" i="13" l="1"/>
  <c r="X20" i="29"/>
  <c r="E70" i="27"/>
  <c r="F31" i="27"/>
  <c r="F35" i="27" s="1"/>
  <c r="F36" i="27" s="1"/>
  <c r="X170" i="28"/>
  <c r="K176" i="28"/>
  <c r="J186" i="28"/>
  <c r="J180" i="28"/>
  <c r="F66" i="5"/>
  <c r="F66" i="27" s="1"/>
  <c r="F70" i="5"/>
  <c r="F70" i="27" s="1"/>
  <c r="E62" i="27"/>
  <c r="E74" i="27" s="1"/>
  <c r="E75" i="27" s="1"/>
  <c r="E74" i="5"/>
  <c r="E75" i="5" s="1"/>
  <c r="Q176" i="28" l="1"/>
  <c r="N176" i="28"/>
  <c r="T176" i="28"/>
  <c r="AA176" i="30" s="1"/>
  <c r="AA180" i="30" s="1"/>
  <c r="K186" i="28"/>
  <c r="K196" i="28" s="1"/>
  <c r="J190" i="28"/>
  <c r="J196" i="28"/>
  <c r="J200" i="28" s="1"/>
  <c r="T186" i="28" l="1"/>
  <c r="AA186" i="30" s="1"/>
  <c r="AA190" i="30" s="1"/>
  <c r="T180" i="28"/>
  <c r="N180" i="28"/>
  <c r="N186" i="28"/>
  <c r="W176" i="28"/>
  <c r="Q180" i="28"/>
  <c r="Q186" i="28"/>
  <c r="N190" i="28" l="1"/>
  <c r="N196" i="28"/>
  <c r="Q190" i="28"/>
  <c r="Q196" i="28"/>
  <c r="X176" i="28"/>
  <c r="W186" i="28"/>
  <c r="W180" i="28"/>
  <c r="T190" i="28"/>
  <c r="T196" i="28"/>
  <c r="AA196" i="30" s="1"/>
  <c r="AA200" i="30" s="1"/>
  <c r="Q200" i="28" l="1"/>
  <c r="N200" i="28"/>
  <c r="T200" i="28"/>
  <c r="X180" i="28"/>
  <c r="W190" i="28"/>
  <c r="W196" i="28"/>
  <c r="X186" i="28"/>
  <c r="X190" i="28" l="1"/>
  <c r="W200" i="28"/>
  <c r="X196" i="28"/>
  <c r="X200" i="28" l="1"/>
  <c r="J27" i="29"/>
  <c r="K27" i="29" s="1"/>
  <c r="D55" i="24"/>
  <c r="D55" i="25"/>
  <c r="F55" i="25" s="1"/>
  <c r="F59" i="25" s="1"/>
  <c r="D55" i="26"/>
  <c r="D55" i="5"/>
  <c r="D93" i="5" s="1"/>
  <c r="J29" i="29"/>
  <c r="K29" i="29" s="1"/>
  <c r="J26" i="29"/>
  <c r="K26" i="29" s="1"/>
  <c r="J28" i="29"/>
  <c r="K28" i="29" s="1"/>
  <c r="Q28" i="29" s="1"/>
  <c r="Q28" i="13" s="1"/>
  <c r="E93" i="5" l="1"/>
  <c r="D59" i="26"/>
  <c r="D93" i="26"/>
  <c r="E93" i="26" s="1"/>
  <c r="E98" i="26" s="1"/>
  <c r="E100" i="26" s="1"/>
  <c r="D59" i="25"/>
  <c r="D93" i="25"/>
  <c r="E93" i="25" s="1"/>
  <c r="E98" i="25" s="1"/>
  <c r="E100" i="25" s="1"/>
  <c r="F55" i="24"/>
  <c r="F59" i="24" s="1"/>
  <c r="D93" i="24"/>
  <c r="E93" i="24" s="1"/>
  <c r="E98" i="24" s="1"/>
  <c r="E100" i="24" s="1"/>
  <c r="D59" i="24"/>
  <c r="D55" i="27"/>
  <c r="D59" i="27" s="1"/>
  <c r="D61" i="27" s="1"/>
  <c r="F55" i="26"/>
  <c r="F59" i="26" s="1"/>
  <c r="Q27" i="29"/>
  <c r="T27" i="29"/>
  <c r="N27" i="29"/>
  <c r="N27" i="13" s="1"/>
  <c r="D67" i="25"/>
  <c r="J27" i="13"/>
  <c r="K27" i="13" s="1"/>
  <c r="Q26" i="29"/>
  <c r="T26" i="29"/>
  <c r="N26" i="29"/>
  <c r="Q29" i="29"/>
  <c r="Q29" i="13" s="1"/>
  <c r="N29" i="29"/>
  <c r="T29" i="29"/>
  <c r="T29" i="13" s="1"/>
  <c r="N28" i="29"/>
  <c r="T28" i="29"/>
  <c r="T28" i="13" s="1"/>
  <c r="J30" i="29"/>
  <c r="D59" i="5"/>
  <c r="F55" i="5"/>
  <c r="J29" i="13"/>
  <c r="K29" i="13" s="1"/>
  <c r="J28" i="13"/>
  <c r="K28" i="13" s="1"/>
  <c r="F30" i="13"/>
  <c r="G30" i="13" s="1"/>
  <c r="J26" i="13"/>
  <c r="N29" i="13" l="1"/>
  <c r="D63" i="26" s="1"/>
  <c r="N28" i="13"/>
  <c r="D63" i="25" s="1"/>
  <c r="Q27" i="13"/>
  <c r="D67" i="24" s="1"/>
  <c r="T27" i="13"/>
  <c r="D71" i="24" s="1"/>
  <c r="Q26" i="13"/>
  <c r="D67" i="5" s="1"/>
  <c r="N26" i="13"/>
  <c r="D63" i="5" s="1"/>
  <c r="T26" i="13"/>
  <c r="D71" i="5" s="1"/>
  <c r="D61" i="26"/>
  <c r="F61" i="26" s="1"/>
  <c r="D61" i="24"/>
  <c r="F61" i="24" s="1"/>
  <c r="D61" i="25"/>
  <c r="F61" i="25" s="1"/>
  <c r="D93" i="27"/>
  <c r="E93" i="27"/>
  <c r="E98" i="27" s="1"/>
  <c r="E100" i="27" s="1"/>
  <c r="E98" i="5"/>
  <c r="E100" i="5" s="1"/>
  <c r="D63" i="24"/>
  <c r="W27" i="29"/>
  <c r="W27" i="13" s="1"/>
  <c r="D105" i="25"/>
  <c r="E105" i="25" s="1"/>
  <c r="F67" i="25"/>
  <c r="D67" i="26"/>
  <c r="F67" i="26" s="1"/>
  <c r="D71" i="25"/>
  <c r="D71" i="26"/>
  <c r="F61" i="27"/>
  <c r="D61" i="5"/>
  <c r="N30" i="29"/>
  <c r="W26" i="29"/>
  <c r="W26" i="13" s="1"/>
  <c r="T30" i="29"/>
  <c r="F55" i="27"/>
  <c r="F59" i="27" s="1"/>
  <c r="F59" i="5"/>
  <c r="K26" i="13"/>
  <c r="J30" i="13"/>
  <c r="W28" i="29"/>
  <c r="W28" i="13" s="1"/>
  <c r="W29" i="29"/>
  <c r="W29" i="13" s="1"/>
  <c r="Q30" i="29"/>
  <c r="D109" i="24" l="1"/>
  <c r="F71" i="24"/>
  <c r="F67" i="24"/>
  <c r="D105" i="24"/>
  <c r="E105" i="24" s="1"/>
  <c r="E109" i="24"/>
  <c r="X27" i="29"/>
  <c r="X27" i="13" s="1"/>
  <c r="F63" i="24"/>
  <c r="D101" i="24"/>
  <c r="D74" i="24"/>
  <c r="D75" i="24" s="1"/>
  <c r="D105" i="26"/>
  <c r="E105" i="26" s="1"/>
  <c r="F71" i="26"/>
  <c r="D109" i="26"/>
  <c r="E109" i="26" s="1"/>
  <c r="D109" i="25"/>
  <c r="E109" i="25" s="1"/>
  <c r="F71" i="25"/>
  <c r="F63" i="25"/>
  <c r="D74" i="25"/>
  <c r="D75" i="25" s="1"/>
  <c r="D101" i="25"/>
  <c r="F61" i="5"/>
  <c r="W30" i="29"/>
  <c r="X26" i="29"/>
  <c r="X26" i="13" s="1"/>
  <c r="D74" i="26"/>
  <c r="D75" i="26" s="1"/>
  <c r="F63" i="26"/>
  <c r="D101" i="26"/>
  <c r="N30" i="13"/>
  <c r="X29" i="29"/>
  <c r="X29" i="13" s="1"/>
  <c r="Q30" i="13"/>
  <c r="X28" i="29"/>
  <c r="X28" i="13" s="1"/>
  <c r="T30" i="13"/>
  <c r="F74" i="24" l="1"/>
  <c r="F75" i="24" s="1"/>
  <c r="E101" i="24"/>
  <c r="E113" i="24" s="1"/>
  <c r="E114" i="24" s="1"/>
  <c r="F74" i="26"/>
  <c r="F75" i="26" s="1"/>
  <c r="F74" i="25"/>
  <c r="F75" i="25" s="1"/>
  <c r="X30" i="29"/>
  <c r="W30" i="13"/>
  <c r="D67" i="27"/>
  <c r="F67" i="5"/>
  <c r="F67" i="27" s="1"/>
  <c r="D105" i="5"/>
  <c r="E101" i="26"/>
  <c r="E113" i="26" s="1"/>
  <c r="E114" i="26" s="1"/>
  <c r="E101" i="25"/>
  <c r="E113" i="25" s="1"/>
  <c r="E114" i="25" s="1"/>
  <c r="D71" i="27"/>
  <c r="F71" i="5"/>
  <c r="F71" i="27" s="1"/>
  <c r="D109" i="5"/>
  <c r="D74" i="5"/>
  <c r="D75" i="5" s="1"/>
  <c r="F63" i="5"/>
  <c r="D63" i="27"/>
  <c r="D101" i="5"/>
  <c r="F74" i="5" l="1"/>
  <c r="F75" i="5" s="1"/>
  <c r="F63" i="27"/>
  <c r="F74" i="27" s="1"/>
  <c r="F75" i="27" s="1"/>
  <c r="E105" i="5"/>
  <c r="E105" i="27" s="1"/>
  <c r="D105" i="27"/>
  <c r="X30" i="13"/>
  <c r="D101" i="27"/>
  <c r="E101" i="5"/>
  <c r="D109" i="27"/>
  <c r="E109" i="5"/>
  <c r="E109" i="27" s="1"/>
  <c r="D74" i="27"/>
  <c r="D75" i="27" s="1"/>
  <c r="E101" i="27" l="1"/>
  <c r="E113" i="27" s="1"/>
  <c r="E114" i="27" s="1"/>
  <c r="E113" i="5"/>
  <c r="E114" i="5" s="1"/>
  <c r="J38" i="13"/>
  <c r="J37" i="29"/>
  <c r="J39" i="29"/>
  <c r="J49" i="29" s="1"/>
  <c r="J38" i="29"/>
  <c r="J48" i="29" s="1"/>
  <c r="D94" i="24"/>
  <c r="D132" i="24" s="1"/>
  <c r="D171" i="24" s="1"/>
  <c r="D94" i="25"/>
  <c r="D94" i="26"/>
  <c r="D94" i="5"/>
  <c r="D132" i="5" s="1"/>
  <c r="J36" i="29"/>
  <c r="K36" i="29" s="1"/>
  <c r="J47" i="29" l="1"/>
  <c r="K37" i="29"/>
  <c r="K39" i="29"/>
  <c r="Q39" i="29" s="1"/>
  <c r="J39" i="13"/>
  <c r="E171" i="24"/>
  <c r="E176" i="24" s="1"/>
  <c r="E178" i="24" s="1"/>
  <c r="D210" i="24"/>
  <c r="K46" i="29"/>
  <c r="Q36" i="29"/>
  <c r="T36" i="29"/>
  <c r="N36" i="29"/>
  <c r="D137" i="5"/>
  <c r="E132" i="5"/>
  <c r="F132" i="5" s="1"/>
  <c r="D171" i="5"/>
  <c r="F94" i="25"/>
  <c r="F98" i="25" s="1"/>
  <c r="D98" i="25"/>
  <c r="F94" i="26"/>
  <c r="F98" i="26" s="1"/>
  <c r="D98" i="26"/>
  <c r="J40" i="29"/>
  <c r="J46" i="29"/>
  <c r="D94" i="27"/>
  <c r="D98" i="27" s="1"/>
  <c r="F94" i="5"/>
  <c r="D98" i="5"/>
  <c r="D137" i="24"/>
  <c r="E132" i="24"/>
  <c r="E137" i="24" s="1"/>
  <c r="E139" i="24" s="1"/>
  <c r="D132" i="26"/>
  <c r="D132" i="25"/>
  <c r="D98" i="24"/>
  <c r="F94" i="24"/>
  <c r="F98" i="24" s="1"/>
  <c r="K38" i="29"/>
  <c r="J37" i="13"/>
  <c r="J48" i="13"/>
  <c r="K38" i="13"/>
  <c r="K48" i="13" s="1"/>
  <c r="F40" i="13"/>
  <c r="G40" i="13" s="1"/>
  <c r="H40" i="13" s="1"/>
  <c r="I40" i="13" s="1"/>
  <c r="J36" i="13"/>
  <c r="J50" i="29" l="1"/>
  <c r="Q39" i="13"/>
  <c r="D106" i="26" s="1"/>
  <c r="Q36" i="13"/>
  <c r="D106" i="5" s="1"/>
  <c r="N36" i="13"/>
  <c r="D102" i="5" s="1"/>
  <c r="T36" i="13"/>
  <c r="D110" i="5" s="1"/>
  <c r="K49" i="29"/>
  <c r="F132" i="24"/>
  <c r="F137" i="24" s="1"/>
  <c r="T39" i="29"/>
  <c r="N39" i="29"/>
  <c r="Q37" i="29"/>
  <c r="Q37" i="13" s="1"/>
  <c r="K47" i="29"/>
  <c r="N37" i="29"/>
  <c r="N37" i="13" s="1"/>
  <c r="T37" i="29"/>
  <c r="T37" i="13" s="1"/>
  <c r="J49" i="13"/>
  <c r="K39" i="13"/>
  <c r="K49" i="13" s="1"/>
  <c r="D137" i="25"/>
  <c r="E132" i="25"/>
  <c r="E137" i="25" s="1"/>
  <c r="E139" i="25" s="1"/>
  <c r="D171" i="25"/>
  <c r="Q46" i="29"/>
  <c r="Q46" i="13" s="1"/>
  <c r="D137" i="26"/>
  <c r="E132" i="26"/>
  <c r="E137" i="26" s="1"/>
  <c r="E139" i="26" s="1"/>
  <c r="D171" i="26"/>
  <c r="D100" i="5"/>
  <c r="E171" i="5"/>
  <c r="D210" i="5"/>
  <c r="D132" i="27"/>
  <c r="D137" i="27" s="1"/>
  <c r="K48" i="29"/>
  <c r="T38" i="29"/>
  <c r="Q38" i="29"/>
  <c r="N38" i="29"/>
  <c r="Q49" i="29"/>
  <c r="Q49" i="13" s="1"/>
  <c r="J40" i="13"/>
  <c r="J46" i="13"/>
  <c r="K36" i="13"/>
  <c r="K46" i="13" s="1"/>
  <c r="F98" i="5"/>
  <c r="F94" i="27"/>
  <c r="F98" i="27" s="1"/>
  <c r="D100" i="26"/>
  <c r="D100" i="25"/>
  <c r="E137" i="5"/>
  <c r="E139" i="5" s="1"/>
  <c r="N46" i="29"/>
  <c r="N46" i="13" s="1"/>
  <c r="W36" i="29"/>
  <c r="W36" i="13" s="1"/>
  <c r="D215" i="24"/>
  <c r="E210" i="24"/>
  <c r="E215" i="24" s="1"/>
  <c r="E217" i="24" s="1"/>
  <c r="D249" i="24"/>
  <c r="J47" i="13"/>
  <c r="K37" i="13"/>
  <c r="K47" i="13" s="1"/>
  <c r="D100" i="24"/>
  <c r="D139" i="24"/>
  <c r="D100" i="27"/>
  <c r="F137" i="5"/>
  <c r="T46" i="29"/>
  <c r="T46" i="13" s="1"/>
  <c r="D139" i="5"/>
  <c r="W39" i="29" l="1"/>
  <c r="W39" i="13" s="1"/>
  <c r="T39" i="13"/>
  <c r="D110" i="26" s="1"/>
  <c r="N39" i="13"/>
  <c r="D102" i="26" s="1"/>
  <c r="Q38" i="13"/>
  <c r="D106" i="25" s="1"/>
  <c r="N38" i="13"/>
  <c r="D102" i="25" s="1"/>
  <c r="T38" i="13"/>
  <c r="D110" i="25" s="1"/>
  <c r="N49" i="29"/>
  <c r="N49" i="13" s="1"/>
  <c r="T49" i="29"/>
  <c r="T49" i="13" s="1"/>
  <c r="D171" i="27"/>
  <c r="E132" i="27"/>
  <c r="E137" i="27" s="1"/>
  <c r="E139" i="27" s="1"/>
  <c r="D110" i="24"/>
  <c r="T47" i="29"/>
  <c r="T47" i="13" s="1"/>
  <c r="D102" i="24"/>
  <c r="N47" i="29"/>
  <c r="N47" i="13" s="1"/>
  <c r="W37" i="29"/>
  <c r="W37" i="13" s="1"/>
  <c r="N40" i="29"/>
  <c r="D106" i="24"/>
  <c r="Q47" i="29"/>
  <c r="Q47" i="13" s="1"/>
  <c r="T40" i="29"/>
  <c r="F132" i="26"/>
  <c r="F137" i="26" s="1"/>
  <c r="X36" i="29"/>
  <c r="X36" i="13" s="1"/>
  <c r="W46" i="29"/>
  <c r="W46" i="13" s="1"/>
  <c r="F100" i="26"/>
  <c r="W49" i="29"/>
  <c r="W49" i="13" s="1"/>
  <c r="J50" i="13"/>
  <c r="N48" i="29"/>
  <c r="N48" i="13" s="1"/>
  <c r="W38" i="29"/>
  <c r="W38" i="13" s="1"/>
  <c r="D139" i="27"/>
  <c r="E171" i="25"/>
  <c r="E176" i="25" s="1"/>
  <c r="E178" i="25" s="1"/>
  <c r="D210" i="25"/>
  <c r="F139" i="5"/>
  <c r="F139" i="24"/>
  <c r="F100" i="24"/>
  <c r="D254" i="24"/>
  <c r="E249" i="24"/>
  <c r="E254" i="24" s="1"/>
  <c r="E256" i="24" s="1"/>
  <c r="D288" i="24"/>
  <c r="Q48" i="29"/>
  <c r="Q48" i="13" s="1"/>
  <c r="D215" i="5"/>
  <c r="E210" i="5"/>
  <c r="D249" i="5"/>
  <c r="F100" i="5"/>
  <c r="Q40" i="29"/>
  <c r="F100" i="25"/>
  <c r="T48" i="29"/>
  <c r="T48" i="13" s="1"/>
  <c r="E176" i="5"/>
  <c r="E178" i="5" s="1"/>
  <c r="D139" i="26"/>
  <c r="F132" i="25"/>
  <c r="F100" i="27"/>
  <c r="D217" i="24"/>
  <c r="E171" i="26"/>
  <c r="E176" i="26" s="1"/>
  <c r="E178" i="26" s="1"/>
  <c r="D210" i="26"/>
  <c r="D139" i="25"/>
  <c r="X39" i="29" l="1"/>
  <c r="X39" i="13" s="1"/>
  <c r="Q40" i="13"/>
  <c r="N50" i="29"/>
  <c r="X37" i="29"/>
  <c r="X37" i="13" s="1"/>
  <c r="W47" i="29"/>
  <c r="F102" i="24"/>
  <c r="D140" i="24"/>
  <c r="D113" i="24"/>
  <c r="D114" i="24" s="1"/>
  <c r="N40" i="13"/>
  <c r="F106" i="24"/>
  <c r="D144" i="24"/>
  <c r="F110" i="24"/>
  <c r="D148" i="24"/>
  <c r="T50" i="29"/>
  <c r="T50" i="13"/>
  <c r="Q50" i="29"/>
  <c r="Q50" i="13"/>
  <c r="F137" i="25"/>
  <c r="F132" i="27"/>
  <c r="F137" i="27" s="1"/>
  <c r="D217" i="5"/>
  <c r="A100" i="24"/>
  <c r="A139" i="24"/>
  <c r="X38" i="29"/>
  <c r="X38" i="13" s="1"/>
  <c r="W48" i="29"/>
  <c r="W48" i="13" s="1"/>
  <c r="X49" i="29"/>
  <c r="X49" i="13" s="1"/>
  <c r="A100" i="26"/>
  <c r="F139" i="25"/>
  <c r="E210" i="26"/>
  <c r="E215" i="26" s="1"/>
  <c r="E217" i="26" s="1"/>
  <c r="D215" i="26"/>
  <c r="D249" i="26"/>
  <c r="F217" i="24"/>
  <c r="A100" i="27"/>
  <c r="F139" i="26"/>
  <c r="A100" i="25"/>
  <c r="D210" i="27"/>
  <c r="D215" i="27" s="1"/>
  <c r="E288" i="24"/>
  <c r="E293" i="24" s="1"/>
  <c r="E295" i="24" s="1"/>
  <c r="D327" i="24"/>
  <c r="E210" i="25"/>
  <c r="E215" i="25" s="1"/>
  <c r="E217" i="25" s="1"/>
  <c r="D215" i="25"/>
  <c r="D249" i="25"/>
  <c r="N50" i="13"/>
  <c r="F106" i="5"/>
  <c r="D144" i="5"/>
  <c r="D110" i="27"/>
  <c r="F110" i="5"/>
  <c r="D148" i="5"/>
  <c r="D254" i="5"/>
  <c r="D288" i="5"/>
  <c r="E249" i="5"/>
  <c r="F102" i="5"/>
  <c r="D113" i="5"/>
  <c r="D114" i="5" s="1"/>
  <c r="D140" i="5"/>
  <c r="D102" i="27"/>
  <c r="A139" i="5"/>
  <c r="F139" i="27"/>
  <c r="W40" i="29"/>
  <c r="F110" i="26"/>
  <c r="D148" i="26"/>
  <c r="E171" i="27"/>
  <c r="E176" i="27" s="1"/>
  <c r="E178" i="27" s="1"/>
  <c r="F106" i="26"/>
  <c r="D144" i="26"/>
  <c r="T40" i="13"/>
  <c r="A100" i="5"/>
  <c r="E215" i="5"/>
  <c r="E217" i="5" s="1"/>
  <c r="D113" i="26"/>
  <c r="D114" i="26" s="1"/>
  <c r="F102" i="26"/>
  <c r="D140" i="26"/>
  <c r="D256" i="24"/>
  <c r="X46" i="29"/>
  <c r="X46" i="13" s="1"/>
  <c r="J57" i="29" l="1"/>
  <c r="W47" i="13"/>
  <c r="X40" i="29"/>
  <c r="D249" i="27"/>
  <c r="D254" i="27" s="1"/>
  <c r="D256" i="27" s="1"/>
  <c r="F113" i="24"/>
  <c r="F114" i="24" s="1"/>
  <c r="D183" i="24"/>
  <c r="D300" i="24"/>
  <c r="E144" i="24"/>
  <c r="F144" i="24" s="1"/>
  <c r="X47" i="29"/>
  <c r="X47" i="13" s="1"/>
  <c r="D187" i="24"/>
  <c r="D304" i="24"/>
  <c r="E148" i="24"/>
  <c r="F148" i="24" s="1"/>
  <c r="D179" i="24"/>
  <c r="E140" i="24"/>
  <c r="F140" i="24" s="1"/>
  <c r="D296" i="24"/>
  <c r="D152" i="24"/>
  <c r="D153" i="24" s="1"/>
  <c r="W50" i="29"/>
  <c r="E210" i="27"/>
  <c r="E215" i="27" s="1"/>
  <c r="E217" i="27" s="1"/>
  <c r="F113" i="26"/>
  <c r="F114" i="26" s="1"/>
  <c r="D106" i="27"/>
  <c r="E288" i="5"/>
  <c r="D327" i="5"/>
  <c r="D217" i="26"/>
  <c r="D152" i="26"/>
  <c r="D153" i="26" s="1"/>
  <c r="E140" i="26"/>
  <c r="D179" i="26"/>
  <c r="D296" i="26"/>
  <c r="E148" i="26"/>
  <c r="F148" i="26" s="1"/>
  <c r="D187" i="26"/>
  <c r="D304" i="26"/>
  <c r="D183" i="5"/>
  <c r="E144" i="5"/>
  <c r="F144" i="5" s="1"/>
  <c r="D300" i="5"/>
  <c r="D254" i="25"/>
  <c r="E249" i="25"/>
  <c r="E254" i="25" s="1"/>
  <c r="E256" i="25" s="1"/>
  <c r="D288" i="25"/>
  <c r="D217" i="27"/>
  <c r="F110" i="25"/>
  <c r="F110" i="27" s="1"/>
  <c r="D148" i="25"/>
  <c r="D148" i="27" s="1"/>
  <c r="A217" i="24"/>
  <c r="X48" i="29"/>
  <c r="X48" i="13" s="1"/>
  <c r="F256" i="24"/>
  <c r="E144" i="26"/>
  <c r="F144" i="26" s="1"/>
  <c r="D300" i="26"/>
  <c r="D183" i="26"/>
  <c r="A139" i="27"/>
  <c r="F113" i="5"/>
  <c r="F114" i="5" s="1"/>
  <c r="D217" i="25"/>
  <c r="X40" i="13"/>
  <c r="D256" i="5"/>
  <c r="E254" i="5"/>
  <c r="E256" i="5" s="1"/>
  <c r="F102" i="25"/>
  <c r="F102" i="27" s="1"/>
  <c r="D113" i="25"/>
  <c r="D114" i="25" s="1"/>
  <c r="D140" i="25"/>
  <c r="D140" i="27" s="1"/>
  <c r="F106" i="25"/>
  <c r="F106" i="27" s="1"/>
  <c r="D144" i="25"/>
  <c r="A139" i="26"/>
  <c r="E249" i="26"/>
  <c r="E254" i="26" s="1"/>
  <c r="E256" i="26" s="1"/>
  <c r="D254" i="26"/>
  <c r="D288" i="26"/>
  <c r="A139" i="25"/>
  <c r="W40" i="13"/>
  <c r="D152" i="5"/>
  <c r="D153" i="5" s="1"/>
  <c r="E140" i="5"/>
  <c r="F140" i="5" s="1"/>
  <c r="D179" i="5"/>
  <c r="D296" i="5"/>
  <c r="D187" i="5"/>
  <c r="E148" i="5"/>
  <c r="D304" i="5"/>
  <c r="D332" i="24"/>
  <c r="E327" i="24"/>
  <c r="E332" i="24" s="1"/>
  <c r="E334" i="24" s="1"/>
  <c r="D366" i="24"/>
  <c r="F217" i="5"/>
  <c r="X50" i="29" l="1"/>
  <c r="E304" i="24"/>
  <c r="F152" i="24"/>
  <c r="F153" i="24" s="1"/>
  <c r="E296" i="24"/>
  <c r="E187" i="24"/>
  <c r="E152" i="24"/>
  <c r="E153" i="24" s="1"/>
  <c r="E300" i="24"/>
  <c r="E179" i="24"/>
  <c r="E183" i="24"/>
  <c r="D113" i="27"/>
  <c r="D114" i="27" s="1"/>
  <c r="A217" i="5"/>
  <c r="D334" i="24"/>
  <c r="E187" i="5"/>
  <c r="E288" i="26"/>
  <c r="E293" i="26" s="1"/>
  <c r="E295" i="26" s="1"/>
  <c r="D327" i="26"/>
  <c r="D152" i="25"/>
  <c r="D153" i="25" s="1"/>
  <c r="D179" i="25"/>
  <c r="D179" i="27" s="1"/>
  <c r="E140" i="25"/>
  <c r="F140" i="25" s="1"/>
  <c r="D296" i="25"/>
  <c r="D296" i="27" s="1"/>
  <c r="E148" i="25"/>
  <c r="E148" i="27" s="1"/>
  <c r="D187" i="25"/>
  <c r="D187" i="27" s="1"/>
  <c r="D304" i="25"/>
  <c r="D304" i="27" s="1"/>
  <c r="E288" i="25"/>
  <c r="E293" i="25" s="1"/>
  <c r="E295" i="25" s="1"/>
  <c r="D327" i="25"/>
  <c r="E183" i="5"/>
  <c r="E179" i="26"/>
  <c r="F217" i="26"/>
  <c r="E304" i="5"/>
  <c r="D256" i="26"/>
  <c r="E144" i="25"/>
  <c r="F144" i="25" s="1"/>
  <c r="F144" i="27" s="1"/>
  <c r="D183" i="25"/>
  <c r="D300" i="25"/>
  <c r="D300" i="27" s="1"/>
  <c r="F113" i="27"/>
  <c r="F114" i="27" s="1"/>
  <c r="E183" i="26"/>
  <c r="A256" i="24"/>
  <c r="D144" i="27"/>
  <c r="D152" i="27" s="1"/>
  <c r="D153" i="27" s="1"/>
  <c r="E152" i="26"/>
  <c r="E153" i="26" s="1"/>
  <c r="E293" i="5"/>
  <c r="E295" i="5" s="1"/>
  <c r="E366" i="24"/>
  <c r="E371" i="24" s="1"/>
  <c r="E373" i="24" s="1"/>
  <c r="D371" i="24"/>
  <c r="D405" i="24"/>
  <c r="E296" i="5"/>
  <c r="E152" i="5"/>
  <c r="E153" i="5" s="1"/>
  <c r="F113" i="25"/>
  <c r="F114" i="25" s="1"/>
  <c r="F256" i="5"/>
  <c r="X50" i="13"/>
  <c r="F217" i="25"/>
  <c r="E300" i="26"/>
  <c r="F217" i="27"/>
  <c r="D256" i="25"/>
  <c r="E300" i="5"/>
  <c r="E304" i="26"/>
  <c r="F140" i="26"/>
  <c r="F152" i="26" s="1"/>
  <c r="F153" i="26" s="1"/>
  <c r="D332" i="5"/>
  <c r="E327" i="5"/>
  <c r="D366" i="5"/>
  <c r="F148" i="5"/>
  <c r="E179" i="5"/>
  <c r="E249" i="27"/>
  <c r="E254" i="27" s="1"/>
  <c r="E256" i="27" s="1"/>
  <c r="W50" i="13"/>
  <c r="E187" i="26"/>
  <c r="E296" i="26"/>
  <c r="D288" i="27"/>
  <c r="D327" i="27" l="1"/>
  <c r="D332" i="27" s="1"/>
  <c r="D334" i="27" s="1"/>
  <c r="E191" i="24"/>
  <c r="E192" i="24" s="1"/>
  <c r="E308" i="24"/>
  <c r="E309" i="24" s="1"/>
  <c r="E144" i="27"/>
  <c r="E140" i="27"/>
  <c r="E308" i="26"/>
  <c r="E309" i="26" s="1"/>
  <c r="F140" i="27"/>
  <c r="A256" i="27"/>
  <c r="E191" i="5"/>
  <c r="E192" i="5" s="1"/>
  <c r="D334" i="5"/>
  <c r="E183" i="25"/>
  <c r="E183" i="27" s="1"/>
  <c r="E191" i="26"/>
  <c r="E192" i="26" s="1"/>
  <c r="F148" i="25"/>
  <c r="F152" i="25" s="1"/>
  <c r="F153" i="25" s="1"/>
  <c r="E296" i="25"/>
  <c r="E296" i="27" s="1"/>
  <c r="F334" i="24"/>
  <c r="A217" i="27"/>
  <c r="F256" i="27"/>
  <c r="D371" i="5"/>
  <c r="E366" i="5"/>
  <c r="D405" i="5"/>
  <c r="F256" i="25"/>
  <c r="A217" i="25"/>
  <c r="A256" i="5"/>
  <c r="D410" i="24"/>
  <c r="E405" i="24"/>
  <c r="E410" i="24" s="1"/>
  <c r="E412" i="24" s="1"/>
  <c r="D444" i="24"/>
  <c r="E288" i="27"/>
  <c r="E293" i="27" s="1"/>
  <c r="E295" i="27" s="1"/>
  <c r="A217" i="26"/>
  <c r="D183" i="27"/>
  <c r="E304" i="25"/>
  <c r="E304" i="27" s="1"/>
  <c r="E152" i="25"/>
  <c r="E153" i="25" s="1"/>
  <c r="E327" i="26"/>
  <c r="E332" i="26" s="1"/>
  <c r="E334" i="26" s="1"/>
  <c r="D332" i="26"/>
  <c r="D366" i="26"/>
  <c r="E332" i="5"/>
  <c r="E334" i="5" s="1"/>
  <c r="E308" i="5"/>
  <c r="E309" i="5" s="1"/>
  <c r="D373" i="24"/>
  <c r="D332" i="25"/>
  <c r="E327" i="25"/>
  <c r="E332" i="25" s="1"/>
  <c r="E334" i="25" s="1"/>
  <c r="D366" i="25"/>
  <c r="E187" i="25"/>
  <c r="E187" i="27" s="1"/>
  <c r="E179" i="25"/>
  <c r="E300" i="25"/>
  <c r="E300" i="27" s="1"/>
  <c r="F256" i="26"/>
  <c r="F152" i="5"/>
  <c r="F153" i="5" s="1"/>
  <c r="E152" i="27" l="1"/>
  <c r="E153" i="27" s="1"/>
  <c r="E191" i="25"/>
  <c r="E192" i="25" s="1"/>
  <c r="F148" i="27"/>
  <c r="F152" i="27" s="1"/>
  <c r="F153" i="27" s="1"/>
  <c r="A256" i="26"/>
  <c r="D334" i="25"/>
  <c r="E308" i="27"/>
  <c r="E309" i="27" s="1"/>
  <c r="E366" i="26"/>
  <c r="E371" i="26" s="1"/>
  <c r="E373" i="26" s="1"/>
  <c r="D405" i="26"/>
  <c r="D371" i="26"/>
  <c r="D483" i="24"/>
  <c r="E444" i="24"/>
  <c r="E449" i="24" s="1"/>
  <c r="E451" i="24" s="1"/>
  <c r="D600" i="24"/>
  <c r="D449" i="24"/>
  <c r="E371" i="5"/>
  <c r="E373" i="5" s="1"/>
  <c r="A334" i="24"/>
  <c r="E308" i="25"/>
  <c r="E309" i="25" s="1"/>
  <c r="D334" i="26"/>
  <c r="D373" i="5"/>
  <c r="D371" i="25"/>
  <c r="E366" i="25"/>
  <c r="E371" i="25" s="1"/>
  <c r="E373" i="25" s="1"/>
  <c r="D405" i="25"/>
  <c r="F373" i="24"/>
  <c r="E327" i="27"/>
  <c r="E332" i="27" s="1"/>
  <c r="E334" i="27" s="1"/>
  <c r="F334" i="27" s="1"/>
  <c r="D412" i="24"/>
  <c r="D410" i="5"/>
  <c r="E405" i="5"/>
  <c r="D444" i="5"/>
  <c r="E179" i="27"/>
  <c r="E191" i="27" s="1"/>
  <c r="E192" i="27" s="1"/>
  <c r="A256" i="25"/>
  <c r="D366" i="27"/>
  <c r="D371" i="27" s="1"/>
  <c r="F334" i="5"/>
  <c r="D405" i="27" l="1"/>
  <c r="D410" i="27" s="1"/>
  <c r="F412" i="24"/>
  <c r="D373" i="27"/>
  <c r="D412" i="5"/>
  <c r="F334" i="26"/>
  <c r="D451" i="24"/>
  <c r="D373" i="26"/>
  <c r="F334" i="25"/>
  <c r="E405" i="25"/>
  <c r="E410" i="25" s="1"/>
  <c r="E412" i="25" s="1"/>
  <c r="D410" i="25"/>
  <c r="D444" i="25"/>
  <c r="D605" i="24"/>
  <c r="E600" i="24"/>
  <c r="E605" i="24" s="1"/>
  <c r="E607" i="24" s="1"/>
  <c r="E405" i="26"/>
  <c r="E410" i="26" s="1"/>
  <c r="E412" i="26" s="1"/>
  <c r="D410" i="26"/>
  <c r="D444" i="26"/>
  <c r="D449" i="5"/>
  <c r="D483" i="5"/>
  <c r="D600" i="5"/>
  <c r="E444" i="5"/>
  <c r="F373" i="5"/>
  <c r="E366" i="27"/>
  <c r="E371" i="27" s="1"/>
  <c r="E373" i="27" s="1"/>
  <c r="A334" i="5"/>
  <c r="E410" i="5"/>
  <c r="E412" i="5" s="1"/>
  <c r="A373" i="24"/>
  <c r="D373" i="25"/>
  <c r="A334" i="27"/>
  <c r="D488" i="24"/>
  <c r="D522" i="24"/>
  <c r="E483" i="24"/>
  <c r="E488" i="24" s="1"/>
  <c r="E490" i="24" s="1"/>
  <c r="D412" i="27" l="1"/>
  <c r="E405" i="27"/>
  <c r="E410" i="27" s="1"/>
  <c r="E412" i="27" s="1"/>
  <c r="D444" i="27"/>
  <c r="D449" i="27" s="1"/>
  <c r="D449" i="25"/>
  <c r="D600" i="25"/>
  <c r="D483" i="25"/>
  <c r="E444" i="25"/>
  <c r="E449" i="25" s="1"/>
  <c r="E451" i="25" s="1"/>
  <c r="F412" i="5"/>
  <c r="E449" i="5"/>
  <c r="E451" i="5" s="1"/>
  <c r="D412" i="25"/>
  <c r="F373" i="26"/>
  <c r="A412" i="24"/>
  <c r="D451" i="5"/>
  <c r="D527" i="24"/>
  <c r="E522" i="24"/>
  <c r="E527" i="24" s="1"/>
  <c r="E529" i="24" s="1"/>
  <c r="D561" i="24"/>
  <c r="F373" i="25"/>
  <c r="D605" i="5"/>
  <c r="E600" i="5"/>
  <c r="D449" i="26"/>
  <c r="D600" i="26"/>
  <c r="D483" i="26"/>
  <c r="E444" i="26"/>
  <c r="E449" i="26" s="1"/>
  <c r="E451" i="26" s="1"/>
  <c r="D607" i="24"/>
  <c r="A334" i="25"/>
  <c r="A334" i="26"/>
  <c r="F373" i="27"/>
  <c r="A373" i="5"/>
  <c r="D490" i="24"/>
  <c r="D488" i="5"/>
  <c r="D522" i="5"/>
  <c r="E483" i="5"/>
  <c r="D412" i="26"/>
  <c r="F451" i="24"/>
  <c r="F412" i="27" l="1"/>
  <c r="D451" i="27"/>
  <c r="D600" i="27"/>
  <c r="D605" i="27" s="1"/>
  <c r="D483" i="27"/>
  <c r="D488" i="27" s="1"/>
  <c r="D490" i="27" s="1"/>
  <c r="D488" i="26"/>
  <c r="D522" i="26"/>
  <c r="E483" i="26"/>
  <c r="E488" i="26" s="1"/>
  <c r="E490" i="26" s="1"/>
  <c r="D529" i="24"/>
  <c r="F412" i="26"/>
  <c r="D527" i="5"/>
  <c r="D561" i="5"/>
  <c r="E522" i="5"/>
  <c r="F490" i="24"/>
  <c r="F607" i="24"/>
  <c r="D605" i="26"/>
  <c r="E600" i="26"/>
  <c r="E605" i="26" s="1"/>
  <c r="E607" i="26" s="1"/>
  <c r="D607" i="5"/>
  <c r="F451" i="5"/>
  <c r="F412" i="25"/>
  <c r="D488" i="25"/>
  <c r="E483" i="25"/>
  <c r="E488" i="25" s="1"/>
  <c r="E490" i="25" s="1"/>
  <c r="D522" i="25"/>
  <c r="A451" i="24"/>
  <c r="E488" i="5"/>
  <c r="E490" i="5" s="1"/>
  <c r="D490" i="5"/>
  <c r="A373" i="27"/>
  <c r="D451" i="26"/>
  <c r="D566" i="24"/>
  <c r="E561" i="24"/>
  <c r="E566" i="24" s="1"/>
  <c r="E568" i="24" s="1"/>
  <c r="A373" i="26"/>
  <c r="A412" i="5"/>
  <c r="A412" i="27"/>
  <c r="D605" i="25"/>
  <c r="E600" i="25"/>
  <c r="E605" i="25" s="1"/>
  <c r="E607" i="25" s="1"/>
  <c r="E605" i="5"/>
  <c r="E607" i="5" s="1"/>
  <c r="A373" i="25"/>
  <c r="E444" i="27"/>
  <c r="E449" i="27" s="1"/>
  <c r="E451" i="27" s="1"/>
  <c r="D451" i="25"/>
  <c r="D522" i="27" l="1"/>
  <c r="D527" i="27" s="1"/>
  <c r="D529" i="27" s="1"/>
  <c r="D607" i="27"/>
  <c r="E483" i="27"/>
  <c r="E488" i="27" s="1"/>
  <c r="E490" i="27" s="1"/>
  <c r="F490" i="27" s="1"/>
  <c r="E600" i="27"/>
  <c r="E605" i="27" s="1"/>
  <c r="E607" i="27" s="1"/>
  <c r="F451" i="26"/>
  <c r="F490" i="5"/>
  <c r="F607" i="5"/>
  <c r="A607" i="24"/>
  <c r="F529" i="24"/>
  <c r="E522" i="25"/>
  <c r="E527" i="25" s="1"/>
  <c r="E529" i="25" s="1"/>
  <c r="D527" i="25"/>
  <c r="D561" i="25"/>
  <c r="A490" i="24"/>
  <c r="E561" i="5"/>
  <c r="D566" i="5"/>
  <c r="A451" i="27"/>
  <c r="A451" i="5"/>
  <c r="D529" i="5"/>
  <c r="E522" i="26"/>
  <c r="E527" i="26" s="1"/>
  <c r="E529" i="26" s="1"/>
  <c r="D527" i="26"/>
  <c r="D561" i="26"/>
  <c r="F451" i="25"/>
  <c r="D607" i="25"/>
  <c r="D568" i="24"/>
  <c r="F451" i="27"/>
  <c r="D490" i="25"/>
  <c r="A412" i="25"/>
  <c r="D607" i="26"/>
  <c r="E527" i="5"/>
  <c r="E529" i="5" s="1"/>
  <c r="A412" i="26"/>
  <c r="D490" i="26"/>
  <c r="F607" i="27" l="1"/>
  <c r="A607" i="27"/>
  <c r="D561" i="27"/>
  <c r="D566" i="27" s="1"/>
  <c r="E522" i="27"/>
  <c r="E527" i="27" s="1"/>
  <c r="E529" i="27" s="1"/>
  <c r="F529" i="27" s="1"/>
  <c r="F607" i="25"/>
  <c r="F529" i="5"/>
  <c r="D529" i="25"/>
  <c r="A490" i="27"/>
  <c r="A451" i="26"/>
  <c r="D566" i="26"/>
  <c r="E561" i="26"/>
  <c r="E566" i="26" s="1"/>
  <c r="E568" i="26" s="1"/>
  <c r="D568" i="5"/>
  <c r="F490" i="26"/>
  <c r="F607" i="26"/>
  <c r="F490" i="25"/>
  <c r="F568" i="24"/>
  <c r="A451" i="25"/>
  <c r="D529" i="26"/>
  <c r="E566" i="5"/>
  <c r="E568" i="5" s="1"/>
  <c r="A607" i="5"/>
  <c r="A490" i="5"/>
  <c r="D566" i="25"/>
  <c r="E561" i="25"/>
  <c r="E566" i="25" s="1"/>
  <c r="E568" i="25" s="1"/>
  <c r="A529" i="24"/>
  <c r="D568" i="27" l="1"/>
  <c r="F529" i="26"/>
  <c r="A607" i="26"/>
  <c r="A490" i="26"/>
  <c r="A529" i="5"/>
  <c r="A607" i="25"/>
  <c r="D568" i="25"/>
  <c r="A529" i="27"/>
  <c r="A568" i="24"/>
  <c r="D568" i="26"/>
  <c r="F529" i="25"/>
  <c r="F568" i="5"/>
  <c r="E561" i="27"/>
  <c r="E566" i="27" s="1"/>
  <c r="E568" i="27" s="1"/>
  <c r="A490" i="25"/>
  <c r="A568" i="5" l="1"/>
  <c r="A568" i="27"/>
  <c r="F568" i="25"/>
  <c r="A529" i="25"/>
  <c r="F568" i="26"/>
  <c r="F568" i="27"/>
  <c r="A529" i="26"/>
  <c r="A568" i="26" l="1"/>
  <c r="A568" i="25"/>
  <c r="K57" i="29"/>
  <c r="J58" i="13"/>
  <c r="K58" i="13" s="1"/>
  <c r="D172" i="24"/>
  <c r="D289" i="24" s="1"/>
  <c r="D172" i="5"/>
  <c r="D176" i="5" s="1"/>
  <c r="D172" i="25"/>
  <c r="F172" i="25" s="1"/>
  <c r="F176" i="25" s="1"/>
  <c r="J57" i="13"/>
  <c r="K57" i="13" s="1"/>
  <c r="D172" i="26"/>
  <c r="D289" i="26" s="1"/>
  <c r="D293" i="26" s="1"/>
  <c r="J58" i="29"/>
  <c r="K58" i="29" s="1"/>
  <c r="J59" i="29"/>
  <c r="K59" i="29" s="1"/>
  <c r="J56" i="29"/>
  <c r="K56" i="29" s="1"/>
  <c r="T57" i="29" l="1"/>
  <c r="T57" i="13" s="1"/>
  <c r="Q57" i="29"/>
  <c r="Q57" i="13" s="1"/>
  <c r="N57" i="29"/>
  <c r="N57" i="13" s="1"/>
  <c r="F289" i="26"/>
  <c r="F293" i="26" s="1"/>
  <c r="Q56" i="29"/>
  <c r="T56" i="29"/>
  <c r="N56" i="29"/>
  <c r="T59" i="29"/>
  <c r="Q59" i="29"/>
  <c r="N59" i="29"/>
  <c r="Q58" i="29"/>
  <c r="T58" i="29"/>
  <c r="N58" i="29"/>
  <c r="D295" i="26"/>
  <c r="J60" i="29"/>
  <c r="D178" i="5"/>
  <c r="D293" i="24"/>
  <c r="F289" i="24"/>
  <c r="F293" i="24" s="1"/>
  <c r="D176" i="25"/>
  <c r="J59" i="13"/>
  <c r="K59" i="13" s="1"/>
  <c r="D176" i="24"/>
  <c r="D289" i="5"/>
  <c r="F172" i="26"/>
  <c r="F176" i="26" s="1"/>
  <c r="D176" i="26"/>
  <c r="D289" i="25"/>
  <c r="F172" i="24"/>
  <c r="F176" i="24" s="1"/>
  <c r="D172" i="27"/>
  <c r="D176" i="27" s="1"/>
  <c r="F172" i="5"/>
  <c r="F60" i="13"/>
  <c r="G60" i="13" s="1"/>
  <c r="H60" i="13" s="1"/>
  <c r="I60" i="13" s="1"/>
  <c r="J56" i="13"/>
  <c r="Q59" i="13" l="1"/>
  <c r="D184" i="26" s="1"/>
  <c r="T59" i="13"/>
  <c r="D188" i="26" s="1"/>
  <c r="N59" i="13"/>
  <c r="D180" i="26" s="1"/>
  <c r="Q58" i="13"/>
  <c r="D184" i="25" s="1"/>
  <c r="T58" i="13"/>
  <c r="D188" i="25" s="1"/>
  <c r="N58" i="13"/>
  <c r="D180" i="25" s="1"/>
  <c r="N56" i="13"/>
  <c r="D180" i="5" s="1"/>
  <c r="T56" i="13"/>
  <c r="D188" i="5" s="1"/>
  <c r="Q56" i="13"/>
  <c r="D184" i="5" s="1"/>
  <c r="D180" i="24"/>
  <c r="W57" i="29"/>
  <c r="W57" i="13" s="1"/>
  <c r="D184" i="24"/>
  <c r="D188" i="24"/>
  <c r="F295" i="26"/>
  <c r="Q60" i="29"/>
  <c r="K56" i="13"/>
  <c r="J60" i="13"/>
  <c r="F176" i="5"/>
  <c r="F172" i="27"/>
  <c r="F176" i="27" s="1"/>
  <c r="D178" i="26"/>
  <c r="D295" i="24"/>
  <c r="W58" i="29"/>
  <c r="W58" i="13" s="1"/>
  <c r="F289" i="25"/>
  <c r="F293" i="25" s="1"/>
  <c r="D293" i="25"/>
  <c r="F178" i="5"/>
  <c r="D178" i="27"/>
  <c r="N60" i="29"/>
  <c r="W56" i="29"/>
  <c r="W56" i="13" s="1"/>
  <c r="D178" i="24"/>
  <c r="W59" i="29"/>
  <c r="W59" i="13" s="1"/>
  <c r="D289" i="27"/>
  <c r="D293" i="27" s="1"/>
  <c r="F289" i="5"/>
  <c r="D293" i="5"/>
  <c r="D178" i="25"/>
  <c r="T60" i="29"/>
  <c r="D222" i="26" l="1"/>
  <c r="E222" i="26" s="1"/>
  <c r="F184" i="26"/>
  <c r="F184" i="25"/>
  <c r="D222" i="25"/>
  <c r="E222" i="25" s="1"/>
  <c r="D222" i="5"/>
  <c r="E222" i="5" s="1"/>
  <c r="F184" i="5"/>
  <c r="D184" i="27"/>
  <c r="F184" i="24"/>
  <c r="D222" i="24"/>
  <c r="E222" i="24" s="1"/>
  <c r="F188" i="24"/>
  <c r="D226" i="24"/>
  <c r="X57" i="29"/>
  <c r="X57" i="13" s="1"/>
  <c r="J67" i="29"/>
  <c r="K67" i="29" s="1"/>
  <c r="F180" i="24"/>
  <c r="D191" i="24"/>
  <c r="D192" i="24" s="1"/>
  <c r="D218" i="24"/>
  <c r="W60" i="29"/>
  <c r="X56" i="29"/>
  <c r="X56" i="13" s="1"/>
  <c r="J66" i="29"/>
  <c r="X58" i="29"/>
  <c r="X58" i="13" s="1"/>
  <c r="J68" i="29"/>
  <c r="K68" i="29" s="1"/>
  <c r="Q60" i="13"/>
  <c r="F178" i="25"/>
  <c r="D295" i="27"/>
  <c r="F178" i="24"/>
  <c r="F178" i="27"/>
  <c r="F178" i="26"/>
  <c r="T60" i="13"/>
  <c r="F293" i="5"/>
  <c r="F289" i="27"/>
  <c r="F293" i="27" s="1"/>
  <c r="A178" i="5"/>
  <c r="D295" i="25"/>
  <c r="A295" i="26"/>
  <c r="D295" i="5"/>
  <c r="X59" i="29"/>
  <c r="X59" i="13" s="1"/>
  <c r="J69" i="29"/>
  <c r="K69" i="29" s="1"/>
  <c r="N60" i="13"/>
  <c r="F295" i="24"/>
  <c r="F184" i="27" l="1"/>
  <c r="E222" i="27"/>
  <c r="D222" i="27"/>
  <c r="F191" i="24"/>
  <c r="F192" i="24" s="1"/>
  <c r="E218" i="24"/>
  <c r="J67" i="13"/>
  <c r="K67" i="13" s="1"/>
  <c r="E226" i="24"/>
  <c r="Q67" i="29"/>
  <c r="Q67" i="13" s="1"/>
  <c r="T67" i="29"/>
  <c r="T67" i="13" s="1"/>
  <c r="N67" i="29"/>
  <c r="N67" i="13" s="1"/>
  <c r="D191" i="26"/>
  <c r="D192" i="26" s="1"/>
  <c r="F180" i="26"/>
  <c r="D218" i="26"/>
  <c r="A295" i="24"/>
  <c r="F295" i="5"/>
  <c r="F295" i="25"/>
  <c r="D191" i="25"/>
  <c r="D192" i="25" s="1"/>
  <c r="F180" i="25"/>
  <c r="D218" i="25"/>
  <c r="A178" i="27"/>
  <c r="F188" i="25"/>
  <c r="D226" i="25"/>
  <c r="F295" i="27"/>
  <c r="T68" i="29"/>
  <c r="N68" i="29"/>
  <c r="Q68" i="29"/>
  <c r="D191" i="5"/>
  <c r="D192" i="5" s="1"/>
  <c r="F180" i="5"/>
  <c r="D180" i="27"/>
  <c r="D218" i="5"/>
  <c r="A178" i="26"/>
  <c r="A178" i="24"/>
  <c r="J68" i="13"/>
  <c r="K68" i="13" s="1"/>
  <c r="W60" i="13"/>
  <c r="J66" i="13"/>
  <c r="Q69" i="29"/>
  <c r="T69" i="29"/>
  <c r="N69" i="29"/>
  <c r="D188" i="27"/>
  <c r="D226" i="5"/>
  <c r="F188" i="5"/>
  <c r="A178" i="25"/>
  <c r="X60" i="29"/>
  <c r="J69" i="13"/>
  <c r="K69" i="13" s="1"/>
  <c r="F188" i="26"/>
  <c r="D226" i="26"/>
  <c r="J70" i="29"/>
  <c r="K66" i="29"/>
  <c r="T69" i="13" l="1"/>
  <c r="D227" i="26" s="1"/>
  <c r="Q69" i="13"/>
  <c r="D223" i="26" s="1"/>
  <c r="N69" i="13"/>
  <c r="D219" i="26" s="1"/>
  <c r="T68" i="13"/>
  <c r="D227" i="25" s="1"/>
  <c r="N68" i="13"/>
  <c r="D219" i="25" s="1"/>
  <c r="Q68" i="13"/>
  <c r="D223" i="25" s="1"/>
  <c r="D227" i="24"/>
  <c r="D223" i="24"/>
  <c r="E230" i="24"/>
  <c r="E231" i="24" s="1"/>
  <c r="D219" i="24"/>
  <c r="W67" i="29"/>
  <c r="W67" i="13" s="1"/>
  <c r="X60" i="13"/>
  <c r="F191" i="25"/>
  <c r="F192" i="25" s="1"/>
  <c r="F191" i="5"/>
  <c r="F192" i="5" s="1"/>
  <c r="F180" i="27"/>
  <c r="F188" i="27"/>
  <c r="E218" i="5"/>
  <c r="D218" i="27"/>
  <c r="A295" i="27"/>
  <c r="E226" i="25"/>
  <c r="E218" i="25"/>
  <c r="A295" i="25"/>
  <c r="E218" i="26"/>
  <c r="T66" i="29"/>
  <c r="Q66" i="29"/>
  <c r="N66" i="29"/>
  <c r="E226" i="26"/>
  <c r="D226" i="27"/>
  <c r="E226" i="5"/>
  <c r="D191" i="27"/>
  <c r="D192" i="27" s="1"/>
  <c r="W68" i="29"/>
  <c r="W68" i="13" s="1"/>
  <c r="F191" i="26"/>
  <c r="F192" i="26" s="1"/>
  <c r="W69" i="29"/>
  <c r="W69" i="13" s="1"/>
  <c r="J70" i="13"/>
  <c r="K66" i="13"/>
  <c r="A295" i="5"/>
  <c r="Q66" i="13" l="1"/>
  <c r="D223" i="5" s="1"/>
  <c r="N66" i="13"/>
  <c r="D219" i="5" s="1"/>
  <c r="T66" i="13"/>
  <c r="D227" i="5" s="1"/>
  <c r="E230" i="25"/>
  <c r="E231" i="25" s="1"/>
  <c r="F219" i="24"/>
  <c r="D257" i="24"/>
  <c r="D230" i="24"/>
  <c r="D231" i="24" s="1"/>
  <c r="F223" i="24"/>
  <c r="D261" i="24"/>
  <c r="E261" i="24" s="1"/>
  <c r="X67" i="29"/>
  <c r="X67" i="13" s="1"/>
  <c r="J77" i="29"/>
  <c r="F227" i="24"/>
  <c r="D265" i="24"/>
  <c r="E265" i="24" s="1"/>
  <c r="E226" i="27"/>
  <c r="E230" i="26"/>
  <c r="E231" i="26" s="1"/>
  <c r="N70" i="29"/>
  <c r="W66" i="29"/>
  <c r="W66" i="13" s="1"/>
  <c r="E230" i="5"/>
  <c r="E231" i="5" s="1"/>
  <c r="E218" i="27"/>
  <c r="Q70" i="29"/>
  <c r="X69" i="29"/>
  <c r="X69" i="13" s="1"/>
  <c r="J79" i="29"/>
  <c r="T70" i="29"/>
  <c r="F191" i="27"/>
  <c r="F192" i="27" s="1"/>
  <c r="X68" i="29"/>
  <c r="X68" i="13" s="1"/>
  <c r="J78" i="29"/>
  <c r="E230" i="27" l="1"/>
  <c r="E231" i="27" s="1"/>
  <c r="J87" i="29"/>
  <c r="J97" i="29" s="1"/>
  <c r="K77" i="29"/>
  <c r="J77" i="13"/>
  <c r="E257" i="24"/>
  <c r="E269" i="24" s="1"/>
  <c r="E270" i="24" s="1"/>
  <c r="F230" i="24"/>
  <c r="F231" i="24" s="1"/>
  <c r="J88" i="29"/>
  <c r="J98" i="29" s="1"/>
  <c r="K78" i="29"/>
  <c r="F219" i="26"/>
  <c r="D257" i="26"/>
  <c r="D230" i="26"/>
  <c r="D231" i="26" s="1"/>
  <c r="J89" i="29"/>
  <c r="J99" i="29" s="1"/>
  <c r="K79" i="29"/>
  <c r="Q70" i="13"/>
  <c r="N70" i="13"/>
  <c r="J78" i="13"/>
  <c r="J79" i="13"/>
  <c r="F219" i="25"/>
  <c r="D257" i="25"/>
  <c r="D230" i="25"/>
  <c r="D231" i="25" s="1"/>
  <c r="F227" i="25"/>
  <c r="D265" i="25"/>
  <c r="E265" i="25" s="1"/>
  <c r="F223" i="26"/>
  <c r="D261" i="26"/>
  <c r="E261" i="26" s="1"/>
  <c r="W70" i="29"/>
  <c r="X66" i="29"/>
  <c r="J76" i="29"/>
  <c r="T70" i="13"/>
  <c r="D261" i="25"/>
  <c r="E261" i="25" s="1"/>
  <c r="F223" i="25"/>
  <c r="F227" i="26"/>
  <c r="D265" i="26"/>
  <c r="E265" i="26" s="1"/>
  <c r="X70" i="29" l="1"/>
  <c r="X66" i="13"/>
  <c r="X70" i="13" s="1"/>
  <c r="J87" i="13"/>
  <c r="J97" i="13" s="1"/>
  <c r="K77" i="13"/>
  <c r="K87" i="13" s="1"/>
  <c r="K97" i="13" s="1"/>
  <c r="T77" i="29"/>
  <c r="T77" i="13" s="1"/>
  <c r="Q77" i="29"/>
  <c r="Q77" i="13" s="1"/>
  <c r="N77" i="29"/>
  <c r="N77" i="13" s="1"/>
  <c r="K87" i="29"/>
  <c r="K97" i="29" s="1"/>
  <c r="J80" i="29"/>
  <c r="J86" i="29"/>
  <c r="K76" i="29"/>
  <c r="J89" i="13"/>
  <c r="J99" i="13" s="1"/>
  <c r="K79" i="13"/>
  <c r="K89" i="13" s="1"/>
  <c r="K99" i="13" s="1"/>
  <c r="D223" i="27"/>
  <c r="F223" i="5"/>
  <c r="F223" i="27" s="1"/>
  <c r="D261" i="5"/>
  <c r="E257" i="25"/>
  <c r="E269" i="25" s="1"/>
  <c r="E270" i="25" s="1"/>
  <c r="D219" i="27"/>
  <c r="F219" i="5"/>
  <c r="D257" i="5"/>
  <c r="D230" i="5"/>
  <c r="D231" i="5" s="1"/>
  <c r="E257" i="26"/>
  <c r="E269" i="26" s="1"/>
  <c r="E270" i="26" s="1"/>
  <c r="D227" i="27"/>
  <c r="F227" i="5"/>
  <c r="F227" i="27" s="1"/>
  <c r="D265" i="5"/>
  <c r="J88" i="13"/>
  <c r="J98" i="13" s="1"/>
  <c r="K78" i="13"/>
  <c r="K88" i="13" s="1"/>
  <c r="K98" i="13" s="1"/>
  <c r="K89" i="29"/>
  <c r="K99" i="29" s="1"/>
  <c r="Q79" i="29"/>
  <c r="T79" i="29"/>
  <c r="N79" i="29"/>
  <c r="K88" i="29"/>
  <c r="K98" i="29" s="1"/>
  <c r="T78" i="29"/>
  <c r="Q78" i="29"/>
  <c r="N78" i="29"/>
  <c r="W70" i="13"/>
  <c r="J76" i="13"/>
  <c r="F230" i="25"/>
  <c r="F231" i="25" s="1"/>
  <c r="F230" i="26"/>
  <c r="F231" i="26" s="1"/>
  <c r="N79" i="13" l="1"/>
  <c r="D258" i="26" s="1"/>
  <c r="T79" i="13"/>
  <c r="D266" i="26" s="1"/>
  <c r="Q79" i="13"/>
  <c r="D262" i="26" s="1"/>
  <c r="N78" i="13"/>
  <c r="D258" i="25" s="1"/>
  <c r="Q78" i="13"/>
  <c r="D262" i="25" s="1"/>
  <c r="T78" i="13"/>
  <c r="D266" i="25" s="1"/>
  <c r="D258" i="24"/>
  <c r="N87" i="29"/>
  <c r="N87" i="13" s="1"/>
  <c r="W77" i="29"/>
  <c r="W77" i="13" s="1"/>
  <c r="D262" i="24"/>
  <c r="Q87" i="29"/>
  <c r="Q87" i="13" s="1"/>
  <c r="D266" i="24"/>
  <c r="T87" i="29"/>
  <c r="T87" i="13" s="1"/>
  <c r="N89" i="29"/>
  <c r="N89" i="13" s="1"/>
  <c r="W79" i="29"/>
  <c r="W79" i="13" s="1"/>
  <c r="F230" i="5"/>
  <c r="F231" i="5" s="1"/>
  <c r="F219" i="27"/>
  <c r="F230" i="27" s="1"/>
  <c r="F231" i="27" s="1"/>
  <c r="D261" i="27"/>
  <c r="E261" i="5"/>
  <c r="E261" i="27" s="1"/>
  <c r="J80" i="13"/>
  <c r="K76" i="13"/>
  <c r="K86" i="13" s="1"/>
  <c r="K96" i="13" s="1"/>
  <c r="J86" i="13"/>
  <c r="Q88" i="29"/>
  <c r="Q88" i="13" s="1"/>
  <c r="T89" i="29"/>
  <c r="T89" i="13" s="1"/>
  <c r="D230" i="27"/>
  <c r="D231" i="27" s="1"/>
  <c r="N88" i="29"/>
  <c r="N88" i="13" s="1"/>
  <c r="W78" i="29"/>
  <c r="W78" i="13" s="1"/>
  <c r="T88" i="29"/>
  <c r="T88" i="13" s="1"/>
  <c r="Q89" i="29"/>
  <c r="Q89" i="13" s="1"/>
  <c r="D265" i="27"/>
  <c r="E265" i="5"/>
  <c r="E265" i="27" s="1"/>
  <c r="D257" i="27"/>
  <c r="E257" i="5"/>
  <c r="Q76" i="29"/>
  <c r="T76" i="29"/>
  <c r="K86" i="29"/>
  <c r="K96" i="29" s="1"/>
  <c r="N76" i="29"/>
  <c r="J90" i="29"/>
  <c r="J96" i="29"/>
  <c r="J100" i="29" s="1"/>
  <c r="Q76" i="13" l="1"/>
  <c r="D262" i="5" s="1"/>
  <c r="N76" i="13"/>
  <c r="D258" i="5" s="1"/>
  <c r="T76" i="13"/>
  <c r="D266" i="5" s="1"/>
  <c r="F266" i="24"/>
  <c r="D305" i="24"/>
  <c r="Q97" i="29"/>
  <c r="Q97" i="13" s="1"/>
  <c r="F262" i="24"/>
  <c r="D301" i="24"/>
  <c r="X77" i="29"/>
  <c r="X77" i="13" s="1"/>
  <c r="W87" i="29"/>
  <c r="W87" i="13" s="1"/>
  <c r="N97" i="29"/>
  <c r="N97" i="13" s="1"/>
  <c r="T97" i="29"/>
  <c r="T97" i="13" s="1"/>
  <c r="F258" i="24"/>
  <c r="D297" i="24"/>
  <c r="D269" i="24"/>
  <c r="D270" i="24" s="1"/>
  <c r="N98" i="29"/>
  <c r="N98" i="13" s="1"/>
  <c r="T99" i="29"/>
  <c r="T99" i="13" s="1"/>
  <c r="Q98" i="29"/>
  <c r="Q98" i="13" s="1"/>
  <c r="Q99" i="29"/>
  <c r="Q99" i="13" s="1"/>
  <c r="T98" i="29"/>
  <c r="T98" i="13" s="1"/>
  <c r="N99" i="29"/>
  <c r="N99" i="13" s="1"/>
  <c r="Q80" i="29"/>
  <c r="Q86" i="29"/>
  <c r="Q86" i="13" s="1"/>
  <c r="N80" i="29"/>
  <c r="N86" i="29"/>
  <c r="N86" i="13" s="1"/>
  <c r="W76" i="29"/>
  <c r="W76" i="13" s="1"/>
  <c r="X79" i="29"/>
  <c r="X79" i="13" s="1"/>
  <c r="W89" i="29"/>
  <c r="W89" i="13" s="1"/>
  <c r="E269" i="5"/>
  <c r="E270" i="5" s="1"/>
  <c r="E257" i="27"/>
  <c r="E269" i="27" s="1"/>
  <c r="E270" i="27" s="1"/>
  <c r="T80" i="29"/>
  <c r="T86" i="29"/>
  <c r="T86" i="13" s="1"/>
  <c r="X78" i="29"/>
  <c r="X78" i="13" s="1"/>
  <c r="W88" i="29"/>
  <c r="W88" i="13" s="1"/>
  <c r="J90" i="13"/>
  <c r="J96" i="13"/>
  <c r="J100" i="13" s="1"/>
  <c r="F269" i="24" l="1"/>
  <c r="F270" i="24" s="1"/>
  <c r="F301" i="24"/>
  <c r="D456" i="24"/>
  <c r="D339" i="24"/>
  <c r="F297" i="24"/>
  <c r="D452" i="24"/>
  <c r="D335" i="24"/>
  <c r="D308" i="24"/>
  <c r="D309" i="24" s="1"/>
  <c r="X87" i="29"/>
  <c r="X87" i="13" s="1"/>
  <c r="W97" i="29"/>
  <c r="W97" i="13" s="1"/>
  <c r="F305" i="24"/>
  <c r="D343" i="24"/>
  <c r="D460" i="24"/>
  <c r="T80" i="13"/>
  <c r="F266" i="25"/>
  <c r="D305" i="25"/>
  <c r="F258" i="25"/>
  <c r="D297" i="25"/>
  <c r="D269" i="25"/>
  <c r="D270" i="25" s="1"/>
  <c r="F266" i="26"/>
  <c r="D305" i="26"/>
  <c r="W80" i="29"/>
  <c r="X76" i="29"/>
  <c r="W86" i="29"/>
  <c r="W86" i="13" s="1"/>
  <c r="Q90" i="29"/>
  <c r="Q96" i="29"/>
  <c r="Q96" i="13" s="1"/>
  <c r="X88" i="29"/>
  <c r="X88" i="13" s="1"/>
  <c r="W98" i="29"/>
  <c r="W98" i="13" s="1"/>
  <c r="X89" i="29"/>
  <c r="X89" i="13" s="1"/>
  <c r="W99" i="29"/>
  <c r="W99" i="13" s="1"/>
  <c r="F262" i="25"/>
  <c r="D301" i="25"/>
  <c r="N90" i="29"/>
  <c r="N96" i="29"/>
  <c r="N96" i="13" s="1"/>
  <c r="Q80" i="13"/>
  <c r="F258" i="26"/>
  <c r="D297" i="26"/>
  <c r="D269" i="26"/>
  <c r="D270" i="26" s="1"/>
  <c r="F262" i="26"/>
  <c r="D301" i="26"/>
  <c r="T90" i="29"/>
  <c r="T96" i="29"/>
  <c r="T96" i="13" s="1"/>
  <c r="N80" i="13"/>
  <c r="X80" i="29" l="1"/>
  <c r="X76" i="13"/>
  <c r="X80" i="13" s="1"/>
  <c r="E452" i="24"/>
  <c r="X97" i="29"/>
  <c r="X97" i="13" s="1"/>
  <c r="J107" i="29"/>
  <c r="K107" i="29" s="1"/>
  <c r="F308" i="24"/>
  <c r="F309" i="24" s="1"/>
  <c r="E339" i="24"/>
  <c r="E460" i="24"/>
  <c r="E456" i="24"/>
  <c r="E343" i="24"/>
  <c r="E335" i="24"/>
  <c r="Q100" i="29"/>
  <c r="Q100" i="13"/>
  <c r="N100" i="29"/>
  <c r="N100" i="13"/>
  <c r="T100" i="29"/>
  <c r="T100" i="13"/>
  <c r="F269" i="26"/>
  <c r="F270" i="26" s="1"/>
  <c r="F301" i="26"/>
  <c r="D456" i="26"/>
  <c r="D339" i="26"/>
  <c r="Q90" i="13"/>
  <c r="F301" i="25"/>
  <c r="D339" i="25"/>
  <c r="D456" i="25"/>
  <c r="W80" i="13"/>
  <c r="D308" i="25"/>
  <c r="D309" i="25" s="1"/>
  <c r="F297" i="25"/>
  <c r="D452" i="25"/>
  <c r="D335" i="25"/>
  <c r="T90" i="13"/>
  <c r="N90" i="13"/>
  <c r="D258" i="27"/>
  <c r="F258" i="5"/>
  <c r="D297" i="5"/>
  <c r="D269" i="5"/>
  <c r="D270" i="5" s="1"/>
  <c r="D308" i="26"/>
  <c r="D309" i="26" s="1"/>
  <c r="F297" i="26"/>
  <c r="D335" i="26"/>
  <c r="D452" i="26"/>
  <c r="F262" i="5"/>
  <c r="F262" i="27" s="1"/>
  <c r="D262" i="27"/>
  <c r="D301" i="5"/>
  <c r="X99" i="29"/>
  <c r="X99" i="13" s="1"/>
  <c r="J109" i="29"/>
  <c r="K109" i="29" s="1"/>
  <c r="X98" i="29"/>
  <c r="X98" i="13" s="1"/>
  <c r="J108" i="29"/>
  <c r="K108" i="29" s="1"/>
  <c r="W90" i="29"/>
  <c r="X86" i="29"/>
  <c r="W96" i="29"/>
  <c r="W96" i="13" s="1"/>
  <c r="D343" i="26"/>
  <c r="F305" i="26"/>
  <c r="D460" i="26"/>
  <c r="F269" i="25"/>
  <c r="F270" i="25" s="1"/>
  <c r="D266" i="27"/>
  <c r="F266" i="5"/>
  <c r="F266" i="27" s="1"/>
  <c r="D305" i="5"/>
  <c r="F305" i="25"/>
  <c r="D343" i="25"/>
  <c r="D460" i="25"/>
  <c r="X90" i="29" l="1"/>
  <c r="X86" i="13"/>
  <c r="X90" i="13" s="1"/>
  <c r="J107" i="13"/>
  <c r="K107" i="13" s="1"/>
  <c r="E347" i="24"/>
  <c r="E348" i="24" s="1"/>
  <c r="E464" i="24"/>
  <c r="E465" i="24" s="1"/>
  <c r="T107" i="29"/>
  <c r="N107" i="29"/>
  <c r="N107" i="13" s="1"/>
  <c r="Q107" i="29"/>
  <c r="E452" i="26"/>
  <c r="E335" i="25"/>
  <c r="W90" i="13"/>
  <c r="E456" i="25"/>
  <c r="D301" i="27"/>
  <c r="F301" i="5"/>
  <c r="F301" i="27" s="1"/>
  <c r="D339" i="5"/>
  <c r="D456" i="5"/>
  <c r="E335" i="26"/>
  <c r="D308" i="5"/>
  <c r="D309" i="5" s="1"/>
  <c r="F297" i="5"/>
  <c r="D297" i="27"/>
  <c r="D335" i="5"/>
  <c r="D452" i="5"/>
  <c r="E452" i="25"/>
  <c r="E339" i="25"/>
  <c r="J108" i="13"/>
  <c r="K108" i="13" s="1"/>
  <c r="E343" i="25"/>
  <c r="E343" i="26"/>
  <c r="T108" i="29"/>
  <c r="T108" i="13" s="1"/>
  <c r="Q108" i="29"/>
  <c r="Q108" i="13" s="1"/>
  <c r="N108" i="29"/>
  <c r="T109" i="29"/>
  <c r="T109" i="13" s="1"/>
  <c r="Q109" i="29"/>
  <c r="Q109" i="13" s="1"/>
  <c r="N109" i="29"/>
  <c r="F308" i="26"/>
  <c r="F309" i="26" s="1"/>
  <c r="F258" i="27"/>
  <c r="F269" i="27" s="1"/>
  <c r="F270" i="27" s="1"/>
  <c r="F269" i="5"/>
  <c r="F270" i="5" s="1"/>
  <c r="F308" i="25"/>
  <c r="F309" i="25" s="1"/>
  <c r="E339" i="26"/>
  <c r="D305" i="27"/>
  <c r="D343" i="5"/>
  <c r="D460" i="5"/>
  <c r="F305" i="5"/>
  <c r="F305" i="27" s="1"/>
  <c r="E460" i="25"/>
  <c r="W100" i="29"/>
  <c r="X96" i="29"/>
  <c r="J106" i="29"/>
  <c r="D269" i="27"/>
  <c r="D270" i="27" s="1"/>
  <c r="J109" i="13"/>
  <c r="K109" i="13" s="1"/>
  <c r="E456" i="26"/>
  <c r="E460" i="26"/>
  <c r="N109" i="13" l="1"/>
  <c r="D336" i="26" s="1"/>
  <c r="N108" i="13"/>
  <c r="D336" i="25" s="1"/>
  <c r="Q107" i="13"/>
  <c r="D340" i="24" s="1"/>
  <c r="T107" i="13"/>
  <c r="D344" i="24" s="1"/>
  <c r="X100" i="29"/>
  <c r="X96" i="13"/>
  <c r="X100" i="13" s="1"/>
  <c r="D336" i="24"/>
  <c r="W107" i="29"/>
  <c r="W107" i="13" s="1"/>
  <c r="D340" i="25"/>
  <c r="D344" i="25"/>
  <c r="D340" i="26"/>
  <c r="D344" i="26"/>
  <c r="J110" i="29"/>
  <c r="K106" i="29"/>
  <c r="D343" i="27"/>
  <c r="E343" i="5"/>
  <c r="E343" i="27" s="1"/>
  <c r="W109" i="29"/>
  <c r="W109" i="13" s="1"/>
  <c r="E335" i="5"/>
  <c r="D335" i="27"/>
  <c r="J106" i="13"/>
  <c r="W100" i="13"/>
  <c r="D308" i="27"/>
  <c r="D309" i="27" s="1"/>
  <c r="E347" i="26"/>
  <c r="E348" i="26" s="1"/>
  <c r="E456" i="5"/>
  <c r="E456" i="27" s="1"/>
  <c r="D456" i="27"/>
  <c r="E347" i="25"/>
  <c r="E348" i="25" s="1"/>
  <c r="F297" i="27"/>
  <c r="F308" i="27" s="1"/>
  <c r="F309" i="27" s="1"/>
  <c r="F308" i="5"/>
  <c r="F309" i="5" s="1"/>
  <c r="D339" i="27"/>
  <c r="E339" i="5"/>
  <c r="E339" i="27" s="1"/>
  <c r="D460" i="27"/>
  <c r="E460" i="5"/>
  <c r="E460" i="27" s="1"/>
  <c r="W108" i="29"/>
  <c r="W108" i="13" s="1"/>
  <c r="E464" i="25"/>
  <c r="E465" i="25" s="1"/>
  <c r="D452" i="27"/>
  <c r="E452" i="5"/>
  <c r="E464" i="26"/>
  <c r="E465" i="26" s="1"/>
  <c r="F344" i="24" l="1"/>
  <c r="D382" i="24"/>
  <c r="E382" i="24" s="1"/>
  <c r="D378" i="24"/>
  <c r="E378" i="24" s="1"/>
  <c r="F340" i="24"/>
  <c r="X107" i="29"/>
  <c r="X107" i="13" s="1"/>
  <c r="J117" i="29"/>
  <c r="K117" i="29" s="1"/>
  <c r="F336" i="24"/>
  <c r="D347" i="24"/>
  <c r="D348" i="24" s="1"/>
  <c r="D374" i="24"/>
  <c r="D382" i="26"/>
  <c r="E382" i="26" s="1"/>
  <c r="F344" i="26"/>
  <c r="D382" i="25"/>
  <c r="E382" i="25" s="1"/>
  <c r="F344" i="25"/>
  <c r="F340" i="26"/>
  <c r="D378" i="26"/>
  <c r="E378" i="26" s="1"/>
  <c r="F340" i="25"/>
  <c r="D378" i="25"/>
  <c r="E378" i="25" s="1"/>
  <c r="F336" i="26"/>
  <c r="D374" i="26"/>
  <c r="D347" i="26"/>
  <c r="D348" i="26" s="1"/>
  <c r="Q106" i="29"/>
  <c r="T106" i="29"/>
  <c r="N106" i="29"/>
  <c r="X108" i="29"/>
  <c r="X108" i="13" s="1"/>
  <c r="J118" i="29"/>
  <c r="K118" i="29" s="1"/>
  <c r="F336" i="25"/>
  <c r="D374" i="25"/>
  <c r="D347" i="25"/>
  <c r="D348" i="25" s="1"/>
  <c r="E452" i="27"/>
  <c r="E464" i="27" s="1"/>
  <c r="E465" i="27" s="1"/>
  <c r="E464" i="5"/>
  <c r="E465" i="5" s="1"/>
  <c r="K106" i="13"/>
  <c r="J110" i="13"/>
  <c r="E335" i="27"/>
  <c r="E347" i="27" s="1"/>
  <c r="E348" i="27" s="1"/>
  <c r="E347" i="5"/>
  <c r="E348" i="5" s="1"/>
  <c r="X109" i="29"/>
  <c r="X109" i="13" s="1"/>
  <c r="J119" i="29"/>
  <c r="K119" i="29" s="1"/>
  <c r="F347" i="24" l="1"/>
  <c r="F348" i="24" s="1"/>
  <c r="T106" i="13"/>
  <c r="D344" i="5" s="1"/>
  <c r="Q106" i="13"/>
  <c r="D340" i="5" s="1"/>
  <c r="N106" i="13"/>
  <c r="D336" i="5" s="1"/>
  <c r="J117" i="13"/>
  <c r="K117" i="13" s="1"/>
  <c r="E374" i="24"/>
  <c r="E386" i="24" s="1"/>
  <c r="E387" i="24" s="1"/>
  <c r="N117" i="29"/>
  <c r="N117" i="13" s="1"/>
  <c r="Q117" i="29"/>
  <c r="T117" i="29"/>
  <c r="F347" i="25"/>
  <c r="F348" i="25" s="1"/>
  <c r="F347" i="26"/>
  <c r="F348" i="26" s="1"/>
  <c r="E374" i="25"/>
  <c r="E386" i="25" s="1"/>
  <c r="E387" i="25" s="1"/>
  <c r="J119" i="13"/>
  <c r="K119" i="13" s="1"/>
  <c r="N110" i="29"/>
  <c r="W106" i="29"/>
  <c r="W106" i="13" s="1"/>
  <c r="E374" i="26"/>
  <c r="E386" i="26" s="1"/>
  <c r="E387" i="26" s="1"/>
  <c r="J118" i="13"/>
  <c r="K118" i="13" s="1"/>
  <c r="T110" i="29"/>
  <c r="Q119" i="29"/>
  <c r="Q119" i="13" s="1"/>
  <c r="T119" i="29"/>
  <c r="T119" i="13" s="1"/>
  <c r="N119" i="29"/>
  <c r="Q118" i="29"/>
  <c r="Q118" i="13" s="1"/>
  <c r="T118" i="29"/>
  <c r="T118" i="13" s="1"/>
  <c r="N118" i="29"/>
  <c r="Q110" i="29"/>
  <c r="N119" i="13" l="1"/>
  <c r="D375" i="26" s="1"/>
  <c r="N118" i="13"/>
  <c r="D375" i="25" s="1"/>
  <c r="Q117" i="13"/>
  <c r="D379" i="24" s="1"/>
  <c r="T117" i="13"/>
  <c r="D383" i="24" s="1"/>
  <c r="D375" i="24"/>
  <c r="W117" i="29"/>
  <c r="W117" i="13" s="1"/>
  <c r="D383" i="25"/>
  <c r="D379" i="26"/>
  <c r="D379" i="25"/>
  <c r="D383" i="26"/>
  <c r="W118" i="29"/>
  <c r="W118" i="13" s="1"/>
  <c r="Q110" i="13"/>
  <c r="T110" i="13"/>
  <c r="W119" i="29"/>
  <c r="W119" i="13" s="1"/>
  <c r="N110" i="13"/>
  <c r="W110" i="29"/>
  <c r="X106" i="29"/>
  <c r="J116" i="29"/>
  <c r="F383" i="24" l="1"/>
  <c r="D421" i="24"/>
  <c r="E421" i="24" s="1"/>
  <c r="F379" i="24"/>
  <c r="D417" i="24"/>
  <c r="E417" i="24" s="1"/>
  <c r="X110" i="29"/>
  <c r="X106" i="13"/>
  <c r="X110" i="13" s="1"/>
  <c r="X117" i="29"/>
  <c r="X117" i="13" s="1"/>
  <c r="J127" i="29"/>
  <c r="F375" i="24"/>
  <c r="D386" i="24"/>
  <c r="D387" i="24" s="1"/>
  <c r="D413" i="24"/>
  <c r="D421" i="26"/>
  <c r="E421" i="26" s="1"/>
  <c r="F383" i="26"/>
  <c r="F379" i="26"/>
  <c r="F379" i="25"/>
  <c r="D417" i="25"/>
  <c r="E417" i="25" s="1"/>
  <c r="F383" i="25"/>
  <c r="D421" i="25"/>
  <c r="E421" i="25" s="1"/>
  <c r="D417" i="26"/>
  <c r="E417" i="26" s="1"/>
  <c r="J120" i="29"/>
  <c r="K116" i="29"/>
  <c r="X119" i="29"/>
  <c r="X119" i="13" s="1"/>
  <c r="J129" i="29"/>
  <c r="D340" i="27"/>
  <c r="F340" i="5"/>
  <c r="F340" i="27" s="1"/>
  <c r="D378" i="5"/>
  <c r="W110" i="13"/>
  <c r="J116" i="13"/>
  <c r="F375" i="26"/>
  <c r="D413" i="26"/>
  <c r="D386" i="26"/>
  <c r="D387" i="26" s="1"/>
  <c r="F375" i="25"/>
  <c r="D386" i="25"/>
  <c r="D387" i="25" s="1"/>
  <c r="D413" i="25"/>
  <c r="D336" i="27"/>
  <c r="F336" i="5"/>
  <c r="D347" i="5"/>
  <c r="D348" i="5" s="1"/>
  <c r="D374" i="5"/>
  <c r="D344" i="27"/>
  <c r="F344" i="5"/>
  <c r="F344" i="27" s="1"/>
  <c r="D382" i="5"/>
  <c r="X118" i="29"/>
  <c r="X118" i="13" s="1"/>
  <c r="J128" i="29"/>
  <c r="F386" i="24" l="1"/>
  <c r="F387" i="24" s="1"/>
  <c r="E413" i="24"/>
  <c r="E425" i="24" s="1"/>
  <c r="E426" i="24" s="1"/>
  <c r="J137" i="29"/>
  <c r="J147" i="29" s="1"/>
  <c r="K127" i="29"/>
  <c r="J127" i="13"/>
  <c r="F386" i="26"/>
  <c r="F387" i="26" s="1"/>
  <c r="F386" i="25"/>
  <c r="F387" i="25" s="1"/>
  <c r="D347" i="27"/>
  <c r="D348" i="27" s="1"/>
  <c r="J128" i="13"/>
  <c r="E413" i="26"/>
  <c r="E425" i="26" s="1"/>
  <c r="E426" i="26" s="1"/>
  <c r="J120" i="13"/>
  <c r="K116" i="13"/>
  <c r="J139" i="29"/>
  <c r="J149" i="29" s="1"/>
  <c r="K129" i="29"/>
  <c r="F347" i="5"/>
  <c r="F348" i="5" s="1"/>
  <c r="F336" i="27"/>
  <c r="F347" i="27" s="1"/>
  <c r="F348" i="27" s="1"/>
  <c r="J129" i="13"/>
  <c r="D378" i="27"/>
  <c r="E378" i="5"/>
  <c r="E378" i="27" s="1"/>
  <c r="D382" i="27"/>
  <c r="E382" i="5"/>
  <c r="E382" i="27" s="1"/>
  <c r="D374" i="27"/>
  <c r="E374" i="5"/>
  <c r="J138" i="29"/>
  <c r="J148" i="29" s="1"/>
  <c r="K128" i="29"/>
  <c r="E413" i="25"/>
  <c r="E425" i="25" s="1"/>
  <c r="E426" i="25" s="1"/>
  <c r="T116" i="29"/>
  <c r="Q116" i="29"/>
  <c r="N116" i="29"/>
  <c r="Q116" i="13" l="1"/>
  <c r="D379" i="5" s="1"/>
  <c r="N116" i="13"/>
  <c r="D375" i="5" s="1"/>
  <c r="T116" i="13"/>
  <c r="D383" i="5" s="1"/>
  <c r="T127" i="29"/>
  <c r="T127" i="13" s="1"/>
  <c r="K137" i="29"/>
  <c r="K147" i="29" s="1"/>
  <c r="N127" i="29"/>
  <c r="N127" i="13" s="1"/>
  <c r="Q127" i="29"/>
  <c r="Q127" i="13" s="1"/>
  <c r="J137" i="13"/>
  <c r="J147" i="13" s="1"/>
  <c r="K127" i="13"/>
  <c r="K137" i="13" s="1"/>
  <c r="K147" i="13" s="1"/>
  <c r="N120" i="29"/>
  <c r="W116" i="29"/>
  <c r="W116" i="13" s="1"/>
  <c r="E386" i="5"/>
  <c r="E387" i="5" s="1"/>
  <c r="E374" i="27"/>
  <c r="E386" i="27" s="1"/>
  <c r="E387" i="27" s="1"/>
  <c r="Q120" i="29"/>
  <c r="T120" i="29"/>
  <c r="K138" i="29"/>
  <c r="K148" i="29" s="1"/>
  <c r="T128" i="29"/>
  <c r="N128" i="29"/>
  <c r="Q128" i="29"/>
  <c r="J139" i="13"/>
  <c r="J149" i="13" s="1"/>
  <c r="K129" i="13"/>
  <c r="K139" i="13" s="1"/>
  <c r="K149" i="13" s="1"/>
  <c r="K139" i="29"/>
  <c r="K149" i="29" s="1"/>
  <c r="Q129" i="29"/>
  <c r="T129" i="29"/>
  <c r="N129" i="29"/>
  <c r="J138" i="13"/>
  <c r="J148" i="13" s="1"/>
  <c r="K128" i="13"/>
  <c r="K138" i="13" s="1"/>
  <c r="K148" i="13" s="1"/>
  <c r="Q129" i="13" l="1"/>
  <c r="D418" i="26" s="1"/>
  <c r="T129" i="13"/>
  <c r="D422" i="26" s="1"/>
  <c r="N129" i="13"/>
  <c r="D414" i="26" s="1"/>
  <c r="Q128" i="13"/>
  <c r="D418" i="25" s="1"/>
  <c r="N128" i="13"/>
  <c r="D414" i="25" s="1"/>
  <c r="T128" i="13"/>
  <c r="D422" i="25" s="1"/>
  <c r="D418" i="24"/>
  <c r="Q137" i="29"/>
  <c r="Q137" i="13" s="1"/>
  <c r="D414" i="24"/>
  <c r="N137" i="29"/>
  <c r="N137" i="13" s="1"/>
  <c r="W127" i="29"/>
  <c r="W127" i="13" s="1"/>
  <c r="D422" i="24"/>
  <c r="T137" i="29"/>
  <c r="T137" i="13" s="1"/>
  <c r="T139" i="29"/>
  <c r="T139" i="13" s="1"/>
  <c r="N138" i="29"/>
  <c r="N138" i="13" s="1"/>
  <c r="W128" i="29"/>
  <c r="W128" i="13" s="1"/>
  <c r="Q138" i="29"/>
  <c r="Q138" i="13" s="1"/>
  <c r="T120" i="13"/>
  <c r="Q139" i="29"/>
  <c r="Q139" i="13" s="1"/>
  <c r="T138" i="29"/>
  <c r="T138" i="13" s="1"/>
  <c r="Q120" i="13"/>
  <c r="W120" i="29"/>
  <c r="X116" i="29"/>
  <c r="J126" i="29"/>
  <c r="N139" i="29"/>
  <c r="N139" i="13" s="1"/>
  <c r="W129" i="29"/>
  <c r="W129" i="13" s="1"/>
  <c r="N120" i="13"/>
  <c r="X120" i="29" l="1"/>
  <c r="X116" i="13"/>
  <c r="F422" i="24"/>
  <c r="D461" i="24"/>
  <c r="N147" i="29"/>
  <c r="N147" i="13" s="1"/>
  <c r="Q147" i="29"/>
  <c r="Q147" i="13" s="1"/>
  <c r="X127" i="29"/>
  <c r="X127" i="13" s="1"/>
  <c r="W137" i="29"/>
  <c r="W137" i="13" s="1"/>
  <c r="F414" i="24"/>
  <c r="D453" i="24"/>
  <c r="D425" i="24"/>
  <c r="D426" i="24" s="1"/>
  <c r="T147" i="29"/>
  <c r="T147" i="13" s="1"/>
  <c r="F418" i="24"/>
  <c r="D457" i="24"/>
  <c r="T148" i="29"/>
  <c r="T148" i="13" s="1"/>
  <c r="Q148" i="29"/>
  <c r="Q148" i="13" s="1"/>
  <c r="Q149" i="29"/>
  <c r="Q149" i="13" s="1"/>
  <c r="N149" i="29"/>
  <c r="N149" i="13" s="1"/>
  <c r="N148" i="29"/>
  <c r="N148" i="13" s="1"/>
  <c r="T149" i="29"/>
  <c r="T149" i="13" s="1"/>
  <c r="X129" i="29"/>
  <c r="X129" i="13" s="1"/>
  <c r="W139" i="29"/>
  <c r="W139" i="13" s="1"/>
  <c r="D379" i="27"/>
  <c r="F379" i="5"/>
  <c r="F379" i="27" s="1"/>
  <c r="D417" i="5"/>
  <c r="J130" i="29"/>
  <c r="J136" i="29"/>
  <c r="K126" i="29"/>
  <c r="W120" i="13"/>
  <c r="X120" i="13"/>
  <c r="J126" i="13"/>
  <c r="D375" i="27"/>
  <c r="F375" i="5"/>
  <c r="D386" i="5"/>
  <c r="D387" i="5" s="1"/>
  <c r="D413" i="5"/>
  <c r="D383" i="27"/>
  <c r="F383" i="5"/>
  <c r="F383" i="27" s="1"/>
  <c r="D421" i="5"/>
  <c r="X128" i="29"/>
  <c r="X128" i="13" s="1"/>
  <c r="W138" i="29"/>
  <c r="W138" i="13" s="1"/>
  <c r="F425" i="24" l="1"/>
  <c r="F426" i="24" s="1"/>
  <c r="F453" i="24"/>
  <c r="D608" i="24"/>
  <c r="D464" i="24"/>
  <c r="D465" i="24" s="1"/>
  <c r="D491" i="24"/>
  <c r="F457" i="24"/>
  <c r="D612" i="24"/>
  <c r="D495" i="24"/>
  <c r="X137" i="29"/>
  <c r="X137" i="13" s="1"/>
  <c r="W147" i="29"/>
  <c r="W147" i="13" s="1"/>
  <c r="F461" i="24"/>
  <c r="D616" i="24"/>
  <c r="E616" i="24" s="1"/>
  <c r="D499" i="24"/>
  <c r="K136" i="29"/>
  <c r="K146" i="29" s="1"/>
  <c r="T126" i="29"/>
  <c r="Q126" i="29"/>
  <c r="N126" i="29"/>
  <c r="F414" i="25"/>
  <c r="D453" i="25"/>
  <c r="D425" i="25"/>
  <c r="D426" i="25" s="1"/>
  <c r="F386" i="5"/>
  <c r="F387" i="5" s="1"/>
  <c r="F375" i="27"/>
  <c r="F386" i="27" s="1"/>
  <c r="F387" i="27" s="1"/>
  <c r="X138" i="29"/>
  <c r="X138" i="13" s="1"/>
  <c r="W148" i="29"/>
  <c r="W148" i="13" s="1"/>
  <c r="D413" i="27"/>
  <c r="E413" i="5"/>
  <c r="D386" i="27"/>
  <c r="D387" i="27" s="1"/>
  <c r="F418" i="26"/>
  <c r="D457" i="26"/>
  <c r="J140" i="29"/>
  <c r="J146" i="29"/>
  <c r="J150" i="29" s="1"/>
  <c r="F418" i="25"/>
  <c r="D457" i="25"/>
  <c r="D417" i="27"/>
  <c r="E417" i="5"/>
  <c r="E417" i="27" s="1"/>
  <c r="X139" i="29"/>
  <c r="X139" i="13" s="1"/>
  <c r="W149" i="29"/>
  <c r="W149" i="13" s="1"/>
  <c r="D421" i="27"/>
  <c r="E421" i="5"/>
  <c r="E421" i="27" s="1"/>
  <c r="F422" i="26"/>
  <c r="D461" i="26"/>
  <c r="F414" i="26"/>
  <c r="D453" i="26"/>
  <c r="D425" i="26"/>
  <c r="D426" i="26" s="1"/>
  <c r="F422" i="25"/>
  <c r="D461" i="25"/>
  <c r="J130" i="13"/>
  <c r="J136" i="13"/>
  <c r="K126" i="13"/>
  <c r="K136" i="13" s="1"/>
  <c r="K146" i="13" s="1"/>
  <c r="T126" i="13" l="1"/>
  <c r="D422" i="5" s="1"/>
  <c r="Q126" i="13"/>
  <c r="D418" i="5" s="1"/>
  <c r="N126" i="13"/>
  <c r="D414" i="5" s="1"/>
  <c r="X147" i="29"/>
  <c r="X147" i="13" s="1"/>
  <c r="J157" i="29"/>
  <c r="K157" i="29" s="1"/>
  <c r="E491" i="24"/>
  <c r="E499" i="24"/>
  <c r="E495" i="24"/>
  <c r="E608" i="24"/>
  <c r="D646" i="24"/>
  <c r="D650" i="24"/>
  <c r="E612" i="24"/>
  <c r="E650" i="24" s="1"/>
  <c r="F464" i="24"/>
  <c r="F465" i="24" s="1"/>
  <c r="F425" i="26"/>
  <c r="F426" i="26" s="1"/>
  <c r="X149" i="29"/>
  <c r="X149" i="13" s="1"/>
  <c r="J159" i="29"/>
  <c r="K159" i="29" s="1"/>
  <c r="N130" i="29"/>
  <c r="N136" i="29"/>
  <c r="N136" i="13" s="1"/>
  <c r="W126" i="29"/>
  <c r="W126" i="13" s="1"/>
  <c r="F461" i="25"/>
  <c r="D616" i="25"/>
  <c r="E616" i="25" s="1"/>
  <c r="D499" i="25"/>
  <c r="F457" i="25"/>
  <c r="D495" i="25"/>
  <c r="D612" i="25"/>
  <c r="E425" i="5"/>
  <c r="E426" i="5" s="1"/>
  <c r="E413" i="27"/>
  <c r="E425" i="27" s="1"/>
  <c r="E426" i="27" s="1"/>
  <c r="X148" i="29"/>
  <c r="X148" i="13" s="1"/>
  <c r="J158" i="29"/>
  <c r="K158" i="29" s="1"/>
  <c r="Q130" i="29"/>
  <c r="Q136" i="29"/>
  <c r="Q136" i="13" s="1"/>
  <c r="F461" i="26"/>
  <c r="D616" i="26"/>
  <c r="E616" i="26" s="1"/>
  <c r="D499" i="26"/>
  <c r="F453" i="26"/>
  <c r="D608" i="26"/>
  <c r="D464" i="26"/>
  <c r="D465" i="26" s="1"/>
  <c r="D491" i="26"/>
  <c r="F457" i="26"/>
  <c r="D612" i="26"/>
  <c r="D495" i="26"/>
  <c r="F453" i="25"/>
  <c r="D608" i="25"/>
  <c r="D464" i="25"/>
  <c r="D465" i="25" s="1"/>
  <c r="D491" i="25"/>
  <c r="T130" i="29"/>
  <c r="T136" i="29"/>
  <c r="T136" i="13" s="1"/>
  <c r="J140" i="13"/>
  <c r="J146" i="13"/>
  <c r="J150" i="13" s="1"/>
  <c r="F425" i="25"/>
  <c r="F426" i="25" s="1"/>
  <c r="D658" i="24" l="1"/>
  <c r="D659" i="24" s="1"/>
  <c r="D662" i="24"/>
  <c r="T157" i="29"/>
  <c r="Q157" i="29"/>
  <c r="N157" i="29"/>
  <c r="N157" i="13" s="1"/>
  <c r="E646" i="24"/>
  <c r="E658" i="24" s="1"/>
  <c r="E659" i="24" s="1"/>
  <c r="E620" i="24"/>
  <c r="E621" i="24" s="1"/>
  <c r="E503" i="24"/>
  <c r="E504" i="24" s="1"/>
  <c r="J157" i="13"/>
  <c r="K157" i="13" s="1"/>
  <c r="F464" i="25"/>
  <c r="F465" i="25" s="1"/>
  <c r="F464" i="26"/>
  <c r="F465" i="26" s="1"/>
  <c r="E495" i="25"/>
  <c r="E491" i="25"/>
  <c r="E495" i="26"/>
  <c r="E491" i="26"/>
  <c r="J159" i="13"/>
  <c r="K159" i="13" s="1"/>
  <c r="W130" i="29"/>
  <c r="X126" i="29"/>
  <c r="W136" i="29"/>
  <c r="W136" i="13" s="1"/>
  <c r="Q159" i="29"/>
  <c r="Q159" i="13" s="1"/>
  <c r="T159" i="29"/>
  <c r="T159" i="13" s="1"/>
  <c r="N159" i="29"/>
  <c r="T130" i="13"/>
  <c r="Q130" i="13"/>
  <c r="T158" i="29"/>
  <c r="T158" i="13" s="1"/>
  <c r="Q158" i="29"/>
  <c r="Q158" i="13" s="1"/>
  <c r="N158" i="29"/>
  <c r="D650" i="25"/>
  <c r="E612" i="25"/>
  <c r="E650" i="25" s="1"/>
  <c r="E499" i="25"/>
  <c r="N130" i="13"/>
  <c r="J158" i="13"/>
  <c r="K158" i="13" s="1"/>
  <c r="E612" i="26"/>
  <c r="E650" i="26" s="1"/>
  <c r="D650" i="26"/>
  <c r="T140" i="29"/>
  <c r="T146" i="29"/>
  <c r="T146" i="13" s="1"/>
  <c r="D646" i="25"/>
  <c r="E608" i="25"/>
  <c r="D646" i="26"/>
  <c r="E608" i="26"/>
  <c r="E499" i="26"/>
  <c r="Q146" i="29"/>
  <c r="Q146" i="13" s="1"/>
  <c r="Q140" i="29"/>
  <c r="N140" i="29"/>
  <c r="N146" i="29"/>
  <c r="N146" i="13" s="1"/>
  <c r="N159" i="13" l="1"/>
  <c r="D492" i="26" s="1"/>
  <c r="N158" i="13"/>
  <c r="D492" i="25" s="1"/>
  <c r="Q157" i="13"/>
  <c r="D496" i="24" s="1"/>
  <c r="T157" i="13"/>
  <c r="D500" i="24" s="1"/>
  <c r="X130" i="29"/>
  <c r="X126" i="13"/>
  <c r="X130" i="13" s="1"/>
  <c r="D492" i="24"/>
  <c r="W157" i="29"/>
  <c r="W157" i="13" s="1"/>
  <c r="D496" i="25"/>
  <c r="D496" i="26"/>
  <c r="D500" i="26"/>
  <c r="D500" i="25"/>
  <c r="T150" i="29"/>
  <c r="D418" i="27"/>
  <c r="F418" i="5"/>
  <c r="F418" i="27" s="1"/>
  <c r="D457" i="5"/>
  <c r="D422" i="27"/>
  <c r="F422" i="5"/>
  <c r="F422" i="27" s="1"/>
  <c r="D461" i="5"/>
  <c r="N150" i="29"/>
  <c r="Q150" i="29"/>
  <c r="E646" i="26"/>
  <c r="E658" i="26" s="1"/>
  <c r="E659" i="26" s="1"/>
  <c r="E620" i="26"/>
  <c r="E621" i="26" s="1"/>
  <c r="E646" i="25"/>
  <c r="E658" i="25" s="1"/>
  <c r="E659" i="25" s="1"/>
  <c r="E620" i="25"/>
  <c r="E621" i="25" s="1"/>
  <c r="W158" i="29"/>
  <c r="W158" i="13" s="1"/>
  <c r="Q140" i="13"/>
  <c r="W140" i="29"/>
  <c r="X136" i="29"/>
  <c r="W146" i="29"/>
  <c r="W146" i="13" s="1"/>
  <c r="D658" i="26"/>
  <c r="D659" i="26" s="1"/>
  <c r="D662" i="26"/>
  <c r="D414" i="27"/>
  <c r="F414" i="5"/>
  <c r="D453" i="5"/>
  <c r="D425" i="5"/>
  <c r="D426" i="5" s="1"/>
  <c r="W159" i="29"/>
  <c r="W159" i="13" s="1"/>
  <c r="W130" i="13"/>
  <c r="E503" i="25"/>
  <c r="E504" i="25" s="1"/>
  <c r="D662" i="25"/>
  <c r="D658" i="25"/>
  <c r="D659" i="25" s="1"/>
  <c r="N140" i="13"/>
  <c r="T140" i="13"/>
  <c r="E503" i="26"/>
  <c r="E504" i="26" s="1"/>
  <c r="D538" i="24" l="1"/>
  <c r="E538" i="24" s="1"/>
  <c r="F500" i="24"/>
  <c r="F496" i="24"/>
  <c r="D534" i="24"/>
  <c r="E534" i="24" s="1"/>
  <c r="X140" i="29"/>
  <c r="X136" i="13"/>
  <c r="X140" i="13" s="1"/>
  <c r="X157" i="29"/>
  <c r="X157" i="13" s="1"/>
  <c r="J167" i="29"/>
  <c r="K167" i="29" s="1"/>
  <c r="F492" i="24"/>
  <c r="D503" i="24"/>
  <c r="D504" i="24" s="1"/>
  <c r="D530" i="24"/>
  <c r="D538" i="25"/>
  <c r="E538" i="25" s="1"/>
  <c r="F500" i="25"/>
  <c r="D534" i="26"/>
  <c r="E534" i="26" s="1"/>
  <c r="F496" i="26"/>
  <c r="D538" i="26"/>
  <c r="E538" i="26" s="1"/>
  <c r="F500" i="26"/>
  <c r="D534" i="25"/>
  <c r="E534" i="25" s="1"/>
  <c r="F496" i="25"/>
  <c r="D425" i="27"/>
  <c r="D426" i="27" s="1"/>
  <c r="T150" i="13"/>
  <c r="X158" i="29"/>
  <c r="X158" i="13" s="1"/>
  <c r="J168" i="29"/>
  <c r="K168" i="29" s="1"/>
  <c r="F492" i="25"/>
  <c r="D503" i="25"/>
  <c r="D504" i="25" s="1"/>
  <c r="D530" i="25"/>
  <c r="N150" i="13"/>
  <c r="X159" i="29"/>
  <c r="X159" i="13" s="1"/>
  <c r="J169" i="29"/>
  <c r="K169" i="29" s="1"/>
  <c r="F492" i="26"/>
  <c r="D503" i="26"/>
  <c r="D504" i="26" s="1"/>
  <c r="D530" i="26"/>
  <c r="D453" i="27"/>
  <c r="F453" i="5"/>
  <c r="D491" i="5"/>
  <c r="D608" i="5"/>
  <c r="D464" i="5"/>
  <c r="D465" i="5" s="1"/>
  <c r="Q150" i="13"/>
  <c r="W140" i="13"/>
  <c r="F425" i="5"/>
  <c r="F426" i="5" s="1"/>
  <c r="F414" i="27"/>
  <c r="F425" i="27" s="1"/>
  <c r="F426" i="27" s="1"/>
  <c r="W150" i="29"/>
  <c r="X146" i="29"/>
  <c r="J156" i="29"/>
  <c r="D461" i="27"/>
  <c r="F461" i="5"/>
  <c r="F461" i="27" s="1"/>
  <c r="D499" i="5"/>
  <c r="D616" i="5"/>
  <c r="D457" i="27"/>
  <c r="F457" i="5"/>
  <c r="F457" i="27" s="1"/>
  <c r="D612" i="5"/>
  <c r="D495" i="5"/>
  <c r="F503" i="24" l="1"/>
  <c r="F504" i="24" s="1"/>
  <c r="X150" i="29"/>
  <c r="X146" i="13"/>
  <c r="X150" i="13" s="1"/>
  <c r="E530" i="24"/>
  <c r="E542" i="24" s="1"/>
  <c r="E543" i="24" s="1"/>
  <c r="J167" i="13"/>
  <c r="K167" i="13" s="1"/>
  <c r="N167" i="29"/>
  <c r="N167" i="13" s="1"/>
  <c r="T167" i="29"/>
  <c r="Q167" i="29"/>
  <c r="F503" i="25"/>
  <c r="F504" i="25" s="1"/>
  <c r="F503" i="26"/>
  <c r="F504" i="26" s="1"/>
  <c r="W150" i="13"/>
  <c r="J156" i="13"/>
  <c r="F453" i="27"/>
  <c r="F464" i="27" s="1"/>
  <c r="F465" i="27" s="1"/>
  <c r="F464" i="5"/>
  <c r="F465" i="5" s="1"/>
  <c r="J169" i="13"/>
  <c r="K169" i="13" s="1"/>
  <c r="E530" i="25"/>
  <c r="E542" i="25" s="1"/>
  <c r="E543" i="25" s="1"/>
  <c r="J168" i="13"/>
  <c r="K168" i="13" s="1"/>
  <c r="D464" i="27"/>
  <c r="D465" i="27" s="1"/>
  <c r="D616" i="27"/>
  <c r="E616" i="5"/>
  <c r="E616" i="27" s="1"/>
  <c r="D646" i="5"/>
  <c r="D608" i="27"/>
  <c r="E608" i="5"/>
  <c r="E530" i="26"/>
  <c r="E542" i="26" s="1"/>
  <c r="E543" i="26" s="1"/>
  <c r="D495" i="27"/>
  <c r="E495" i="5"/>
  <c r="E495" i="27" s="1"/>
  <c r="D650" i="5"/>
  <c r="D612" i="27"/>
  <c r="D650" i="27" s="1"/>
  <c r="E612" i="5"/>
  <c r="D499" i="27"/>
  <c r="E499" i="5"/>
  <c r="E499" i="27" s="1"/>
  <c r="J160" i="29"/>
  <c r="K156" i="29"/>
  <c r="D491" i="27"/>
  <c r="E491" i="5"/>
  <c r="Q169" i="29"/>
  <c r="Q169" i="13" s="1"/>
  <c r="T169" i="29"/>
  <c r="T169" i="13" s="1"/>
  <c r="N169" i="29"/>
  <c r="Q168" i="29"/>
  <c r="Q168" i="13" s="1"/>
  <c r="T168" i="29"/>
  <c r="T168" i="13" s="1"/>
  <c r="N168" i="29"/>
  <c r="N169" i="13" l="1"/>
  <c r="D531" i="26" s="1"/>
  <c r="N168" i="13"/>
  <c r="D531" i="25" s="1"/>
  <c r="Q167" i="13"/>
  <c r="D535" i="24" s="1"/>
  <c r="T167" i="13"/>
  <c r="D539" i="24" s="1"/>
  <c r="D531" i="24"/>
  <c r="W167" i="29"/>
  <c r="W167" i="13" s="1"/>
  <c r="D535" i="26"/>
  <c r="D539" i="26"/>
  <c r="D539" i="25"/>
  <c r="D535" i="25"/>
  <c r="W169" i="29"/>
  <c r="W169" i="13" s="1"/>
  <c r="E503" i="5"/>
  <c r="E504" i="5" s="1"/>
  <c r="E491" i="27"/>
  <c r="E503" i="27" s="1"/>
  <c r="E504" i="27" s="1"/>
  <c r="Q156" i="29"/>
  <c r="T156" i="29"/>
  <c r="N156" i="29"/>
  <c r="E646" i="5"/>
  <c r="E608" i="27"/>
  <c r="E620" i="5"/>
  <c r="E621" i="5" s="1"/>
  <c r="W168" i="29"/>
  <c r="W168" i="13" s="1"/>
  <c r="E650" i="5"/>
  <c r="E612" i="27"/>
  <c r="E650" i="27" s="1"/>
  <c r="D646" i="27"/>
  <c r="D662" i="5"/>
  <c r="D658" i="5"/>
  <c r="D659" i="5" s="1"/>
  <c r="J160" i="13"/>
  <c r="K156" i="13"/>
  <c r="F539" i="24" l="1"/>
  <c r="D577" i="24"/>
  <c r="E577" i="24" s="1"/>
  <c r="F535" i="24"/>
  <c r="D573" i="24"/>
  <c r="E573" i="24" s="1"/>
  <c r="T156" i="13"/>
  <c r="D500" i="5" s="1"/>
  <c r="N156" i="13"/>
  <c r="D492" i="5" s="1"/>
  <c r="Q156" i="13"/>
  <c r="D496" i="5" s="1"/>
  <c r="X167" i="29"/>
  <c r="X167" i="13" s="1"/>
  <c r="J177" i="29"/>
  <c r="F531" i="24"/>
  <c r="D542" i="24"/>
  <c r="D543" i="24" s="1"/>
  <c r="D569" i="24"/>
  <c r="D573" i="25"/>
  <c r="E573" i="25" s="1"/>
  <c r="F535" i="25"/>
  <c r="F539" i="26"/>
  <c r="D577" i="26"/>
  <c r="E577" i="26" s="1"/>
  <c r="F539" i="25"/>
  <c r="D577" i="25"/>
  <c r="E577" i="25" s="1"/>
  <c r="D573" i="26"/>
  <c r="E573" i="26" s="1"/>
  <c r="F535" i="26"/>
  <c r="E646" i="27"/>
  <c r="E658" i="27" s="1"/>
  <c r="E659" i="27" s="1"/>
  <c r="E620" i="27"/>
  <c r="E621" i="27" s="1"/>
  <c r="Q160" i="29"/>
  <c r="F531" i="26"/>
  <c r="D542" i="26"/>
  <c r="D543" i="26" s="1"/>
  <c r="D569" i="26"/>
  <c r="X168" i="29"/>
  <c r="X168" i="13" s="1"/>
  <c r="J178" i="29"/>
  <c r="E658" i="5"/>
  <c r="E659" i="5" s="1"/>
  <c r="D662" i="27"/>
  <c r="D658" i="27"/>
  <c r="D659" i="27" s="1"/>
  <c r="F531" i="25"/>
  <c r="D569" i="25"/>
  <c r="D542" i="25"/>
  <c r="D543" i="25" s="1"/>
  <c r="N160" i="29"/>
  <c r="W156" i="29"/>
  <c r="W156" i="13" s="1"/>
  <c r="T160" i="29"/>
  <c r="X169" i="29"/>
  <c r="X169" i="13" s="1"/>
  <c r="J179" i="29"/>
  <c r="F542" i="24" l="1"/>
  <c r="F543" i="24" s="1"/>
  <c r="E569" i="24"/>
  <c r="E581" i="24" s="1"/>
  <c r="E582" i="24" s="1"/>
  <c r="J187" i="29"/>
  <c r="J197" i="29" s="1"/>
  <c r="K177" i="29"/>
  <c r="J177" i="13"/>
  <c r="F542" i="26"/>
  <c r="F543" i="26" s="1"/>
  <c r="F542" i="25"/>
  <c r="F543" i="25" s="1"/>
  <c r="J179" i="13"/>
  <c r="T160" i="13"/>
  <c r="K178" i="29"/>
  <c r="J188" i="29"/>
  <c r="J198" i="29" s="1"/>
  <c r="E569" i="26"/>
  <c r="E581" i="26" s="1"/>
  <c r="E582" i="26" s="1"/>
  <c r="Q160" i="13"/>
  <c r="J189" i="29"/>
  <c r="J199" i="29" s="1"/>
  <c r="K179" i="29"/>
  <c r="W160" i="29"/>
  <c r="X156" i="29"/>
  <c r="J166" i="29"/>
  <c r="E569" i="25"/>
  <c r="E581" i="25" s="1"/>
  <c r="E582" i="25" s="1"/>
  <c r="J178" i="13"/>
  <c r="N160" i="13"/>
  <c r="X160" i="29" l="1"/>
  <c r="X156" i="13"/>
  <c r="X160" i="13" s="1"/>
  <c r="K187" i="29"/>
  <c r="K197" i="29" s="1"/>
  <c r="Q177" i="29"/>
  <c r="Q177" i="13" s="1"/>
  <c r="T177" i="29"/>
  <c r="T177" i="13" s="1"/>
  <c r="N177" i="29"/>
  <c r="N177" i="13" s="1"/>
  <c r="K177" i="13"/>
  <c r="K187" i="13" s="1"/>
  <c r="K197" i="13" s="1"/>
  <c r="J187" i="13"/>
  <c r="J197" i="13" s="1"/>
  <c r="J166" i="13"/>
  <c r="W160" i="13"/>
  <c r="T178" i="29"/>
  <c r="K188" i="29"/>
  <c r="K198" i="29" s="1"/>
  <c r="Q178" i="29"/>
  <c r="N178" i="29"/>
  <c r="D500" i="27"/>
  <c r="F500" i="5"/>
  <c r="F500" i="27" s="1"/>
  <c r="D538" i="5"/>
  <c r="D492" i="27"/>
  <c r="F492" i="5"/>
  <c r="D530" i="5"/>
  <c r="D503" i="5"/>
  <c r="D504" i="5" s="1"/>
  <c r="K189" i="29"/>
  <c r="K199" i="29" s="1"/>
  <c r="Q179" i="29"/>
  <c r="T179" i="29"/>
  <c r="N179" i="29"/>
  <c r="J188" i="13"/>
  <c r="J198" i="13" s="1"/>
  <c r="K178" i="13"/>
  <c r="K188" i="13" s="1"/>
  <c r="K198" i="13" s="1"/>
  <c r="D496" i="27"/>
  <c r="F496" i="5"/>
  <c r="F496" i="27" s="1"/>
  <c r="D534" i="5"/>
  <c r="J170" i="29"/>
  <c r="K166" i="29"/>
  <c r="J189" i="13"/>
  <c r="J199" i="13" s="1"/>
  <c r="K179" i="13"/>
  <c r="K189" i="13" s="1"/>
  <c r="K199" i="13" s="1"/>
  <c r="Q179" i="13" l="1"/>
  <c r="D574" i="26" s="1"/>
  <c r="N179" i="13"/>
  <c r="D570" i="26" s="1"/>
  <c r="T179" i="13"/>
  <c r="D578" i="26" s="1"/>
  <c r="N178" i="13"/>
  <c r="D570" i="25" s="1"/>
  <c r="Q178" i="13"/>
  <c r="D574" i="25" s="1"/>
  <c r="T178" i="13"/>
  <c r="D578" i="25" s="1"/>
  <c r="D570" i="24"/>
  <c r="N187" i="29"/>
  <c r="N187" i="13" s="1"/>
  <c r="W177" i="29"/>
  <c r="W177" i="13" s="1"/>
  <c r="D578" i="24"/>
  <c r="T187" i="29"/>
  <c r="T187" i="13" s="1"/>
  <c r="D574" i="24"/>
  <c r="Q187" i="29"/>
  <c r="Q187" i="13" s="1"/>
  <c r="J170" i="13"/>
  <c r="K166" i="13"/>
  <c r="N189" i="29"/>
  <c r="N189" i="13" s="1"/>
  <c r="W179" i="29"/>
  <c r="W179" i="13" s="1"/>
  <c r="D503" i="27"/>
  <c r="D504" i="27" s="1"/>
  <c r="T188" i="29"/>
  <c r="T188" i="13" s="1"/>
  <c r="T166" i="29"/>
  <c r="N166" i="29"/>
  <c r="Q166" i="29"/>
  <c r="T189" i="29"/>
  <c r="T189" i="13" s="1"/>
  <c r="D530" i="27"/>
  <c r="E530" i="5"/>
  <c r="D538" i="27"/>
  <c r="E538" i="5"/>
  <c r="E538" i="27" s="1"/>
  <c r="N188" i="29"/>
  <c r="N188" i="13" s="1"/>
  <c r="W178" i="29"/>
  <c r="W178" i="13" s="1"/>
  <c r="D534" i="27"/>
  <c r="E534" i="5"/>
  <c r="E534" i="27" s="1"/>
  <c r="Q189" i="29"/>
  <c r="Q189" i="13" s="1"/>
  <c r="F503" i="5"/>
  <c r="F504" i="5" s="1"/>
  <c r="F492" i="27"/>
  <c r="F503" i="27" s="1"/>
  <c r="F504" i="27" s="1"/>
  <c r="Q188" i="29"/>
  <c r="Q188" i="13" s="1"/>
  <c r="N166" i="13" l="1"/>
  <c r="D531" i="5" s="1"/>
  <c r="T166" i="13"/>
  <c r="D539" i="5" s="1"/>
  <c r="Q166" i="13"/>
  <c r="D535" i="5" s="1"/>
  <c r="F578" i="24"/>
  <c r="D617" i="24"/>
  <c r="F617" i="24" s="1"/>
  <c r="X177" i="29"/>
  <c r="X177" i="13" s="1"/>
  <c r="W187" i="29"/>
  <c r="W187" i="13" s="1"/>
  <c r="F574" i="24"/>
  <c r="D613" i="24"/>
  <c r="T197" i="29"/>
  <c r="T197" i="13" s="1"/>
  <c r="N197" i="29"/>
  <c r="N197" i="13" s="1"/>
  <c r="Q197" i="29"/>
  <c r="Q197" i="13" s="1"/>
  <c r="F570" i="24"/>
  <c r="D609" i="24"/>
  <c r="D581" i="24"/>
  <c r="D582" i="24" s="1"/>
  <c r="Q198" i="29"/>
  <c r="Q198" i="13" s="1"/>
  <c r="Q199" i="29"/>
  <c r="Q199" i="13" s="1"/>
  <c r="N198" i="29"/>
  <c r="N198" i="13" s="1"/>
  <c r="N199" i="29"/>
  <c r="N199" i="13" s="1"/>
  <c r="T199" i="29"/>
  <c r="T199" i="13" s="1"/>
  <c r="T198" i="29"/>
  <c r="T198" i="13" s="1"/>
  <c r="X178" i="29"/>
  <c r="X178" i="13" s="1"/>
  <c r="W188" i="29"/>
  <c r="W188" i="13" s="1"/>
  <c r="Q170" i="29"/>
  <c r="E542" i="5"/>
  <c r="E543" i="5" s="1"/>
  <c r="E530" i="27"/>
  <c r="E542" i="27" s="1"/>
  <c r="E543" i="27" s="1"/>
  <c r="N170" i="29"/>
  <c r="W166" i="29"/>
  <c r="W166" i="13" s="1"/>
  <c r="T170" i="29"/>
  <c r="X179" i="29"/>
  <c r="X179" i="13" s="1"/>
  <c r="W189" i="29"/>
  <c r="W189" i="13" s="1"/>
  <c r="F609" i="24" l="1"/>
  <c r="D620" i="24"/>
  <c r="D621" i="24" s="1"/>
  <c r="F581" i="24"/>
  <c r="F582" i="24" s="1"/>
  <c r="X187" i="29"/>
  <c r="X187" i="13" s="1"/>
  <c r="W197" i="29"/>
  <c r="W197" i="13" s="1"/>
  <c r="F613" i="24"/>
  <c r="X189" i="29"/>
  <c r="X189" i="13" s="1"/>
  <c r="W199" i="29"/>
  <c r="W199" i="13" s="1"/>
  <c r="W170" i="29"/>
  <c r="X166" i="29"/>
  <c r="J176" i="29"/>
  <c r="X188" i="29"/>
  <c r="X188" i="13" s="1"/>
  <c r="W198" i="29"/>
  <c r="W198" i="13" s="1"/>
  <c r="F578" i="26"/>
  <c r="D617" i="26"/>
  <c r="F617" i="26" s="1"/>
  <c r="N170" i="13"/>
  <c r="Q170" i="13"/>
  <c r="F570" i="25"/>
  <c r="D609" i="25"/>
  <c r="D581" i="25"/>
  <c r="D582" i="25" s="1"/>
  <c r="F578" i="25"/>
  <c r="D617" i="25"/>
  <c r="F617" i="25" s="1"/>
  <c r="T170" i="13"/>
  <c r="F574" i="25"/>
  <c r="D613" i="25"/>
  <c r="F574" i="26"/>
  <c r="D613" i="26"/>
  <c r="F570" i="26"/>
  <c r="D609" i="26"/>
  <c r="D581" i="26"/>
  <c r="D582" i="26" s="1"/>
  <c r="X170" i="29" l="1"/>
  <c r="X166" i="13"/>
  <c r="X170" i="13" s="1"/>
  <c r="X197" i="29"/>
  <c r="X197" i="13" s="1"/>
  <c r="F620" i="24"/>
  <c r="F621" i="24" s="1"/>
  <c r="X198" i="29"/>
  <c r="X198" i="13" s="1"/>
  <c r="X199" i="29"/>
  <c r="X199" i="13" s="1"/>
  <c r="F581" i="26"/>
  <c r="F582" i="26" s="1"/>
  <c r="F609" i="26"/>
  <c r="D620" i="26"/>
  <c r="D621" i="26" s="1"/>
  <c r="D539" i="27"/>
  <c r="F539" i="5"/>
  <c r="F539" i="27" s="1"/>
  <c r="D577" i="5"/>
  <c r="F609" i="25"/>
  <c r="D620" i="25"/>
  <c r="D621" i="25" s="1"/>
  <c r="D531" i="27"/>
  <c r="F531" i="5"/>
  <c r="D542" i="5"/>
  <c r="D543" i="5" s="1"/>
  <c r="D569" i="5"/>
  <c r="J180" i="29"/>
  <c r="J186" i="29"/>
  <c r="K176" i="29"/>
  <c r="F613" i="25"/>
  <c r="F581" i="25"/>
  <c r="F582" i="25" s="1"/>
  <c r="W170" i="13"/>
  <c r="J176" i="13"/>
  <c r="F613" i="26"/>
  <c r="D535" i="27"/>
  <c r="F535" i="5"/>
  <c r="F535" i="27" s="1"/>
  <c r="D573" i="5"/>
  <c r="D573" i="27" l="1"/>
  <c r="E573" i="5"/>
  <c r="E573" i="27" s="1"/>
  <c r="F531" i="27"/>
  <c r="F542" i="27" s="1"/>
  <c r="F543" i="27" s="1"/>
  <c r="F542" i="5"/>
  <c r="F543" i="5" s="1"/>
  <c r="D577" i="27"/>
  <c r="E577" i="5"/>
  <c r="E577" i="27" s="1"/>
  <c r="E569" i="5"/>
  <c r="D569" i="27"/>
  <c r="D542" i="27"/>
  <c r="D543" i="27" s="1"/>
  <c r="F620" i="26"/>
  <c r="F621" i="26" s="1"/>
  <c r="J180" i="13"/>
  <c r="K176" i="13"/>
  <c r="K186" i="13" s="1"/>
  <c r="K196" i="13" s="1"/>
  <c r="J186" i="13"/>
  <c r="K186" i="29"/>
  <c r="K196" i="29" s="1"/>
  <c r="Q176" i="29"/>
  <c r="T176" i="29"/>
  <c r="N176" i="29"/>
  <c r="J190" i="29"/>
  <c r="J196" i="29"/>
  <c r="J200" i="29" s="1"/>
  <c r="F620" i="25"/>
  <c r="F621" i="25" s="1"/>
  <c r="Q176" i="13" l="1"/>
  <c r="D574" i="5" s="1"/>
  <c r="T176" i="13"/>
  <c r="D578" i="5" s="1"/>
  <c r="N176" i="13"/>
  <c r="D570" i="5" s="1"/>
  <c r="Q180" i="29"/>
  <c r="Q186" i="29"/>
  <c r="Q186" i="13" s="1"/>
  <c r="E569" i="27"/>
  <c r="E581" i="27" s="1"/>
  <c r="E582" i="27" s="1"/>
  <c r="E581" i="5"/>
  <c r="E582" i="5" s="1"/>
  <c r="N180" i="29"/>
  <c r="N186" i="29"/>
  <c r="N186" i="13" s="1"/>
  <c r="W176" i="29"/>
  <c r="W176" i="13" s="1"/>
  <c r="J190" i="13"/>
  <c r="J196" i="13"/>
  <c r="J200" i="13" s="1"/>
  <c r="T180" i="29"/>
  <c r="T186" i="29"/>
  <c r="T186" i="13" s="1"/>
  <c r="W180" i="29" l="1"/>
  <c r="X176" i="29"/>
  <c r="W186" i="29"/>
  <c r="W186" i="13" s="1"/>
  <c r="N190" i="29"/>
  <c r="N196" i="29"/>
  <c r="N196" i="13" s="1"/>
  <c r="Q190" i="29"/>
  <c r="Q196" i="29"/>
  <c r="Q196" i="13" s="1"/>
  <c r="T190" i="29"/>
  <c r="T196" i="29"/>
  <c r="T196" i="13" s="1"/>
  <c r="N180" i="13"/>
  <c r="T180" i="13"/>
  <c r="Q180" i="13"/>
  <c r="X180" i="29" l="1"/>
  <c r="X176" i="13"/>
  <c r="Q200" i="29"/>
  <c r="Q200" i="13"/>
  <c r="T200" i="29"/>
  <c r="T200" i="13"/>
  <c r="N200" i="29"/>
  <c r="N200" i="13"/>
  <c r="T190" i="13"/>
  <c r="N190" i="13"/>
  <c r="W196" i="29"/>
  <c r="W196" i="13" s="1"/>
  <c r="W190" i="29"/>
  <c r="X186" i="29"/>
  <c r="D574" i="27"/>
  <c r="F574" i="5"/>
  <c r="F574" i="27" s="1"/>
  <c r="D613" i="5"/>
  <c r="W180" i="13"/>
  <c r="X180" i="13"/>
  <c r="Q190" i="13"/>
  <c r="D578" i="27"/>
  <c r="F578" i="5"/>
  <c r="F578" i="27" s="1"/>
  <c r="D617" i="5"/>
  <c r="D570" i="27"/>
  <c r="F570" i="5"/>
  <c r="D609" i="5"/>
  <c r="D581" i="5"/>
  <c r="D582" i="5" s="1"/>
  <c r="X190" i="29" l="1"/>
  <c r="X186" i="13"/>
  <c r="X190" i="13" s="1"/>
  <c r="X196" i="29"/>
  <c r="W200" i="29"/>
  <c r="F581" i="5"/>
  <c r="F582" i="5" s="1"/>
  <c r="F570" i="27"/>
  <c r="F581" i="27" s="1"/>
  <c r="F582" i="27" s="1"/>
  <c r="W190" i="13"/>
  <c r="D581" i="27"/>
  <c r="D582" i="27" s="1"/>
  <c r="D617" i="27"/>
  <c r="F617" i="5"/>
  <c r="F617" i="27" s="1"/>
  <c r="D609" i="27"/>
  <c r="F609" i="5"/>
  <c r="D620" i="5"/>
  <c r="D621" i="5" s="1"/>
  <c r="D613" i="27"/>
  <c r="F613" i="5"/>
  <c r="F613" i="27" s="1"/>
  <c r="X200" i="29" l="1"/>
  <c r="X196" i="13"/>
  <c r="X200" i="13" s="1"/>
  <c r="D620" i="27"/>
  <c r="D621" i="27" s="1"/>
  <c r="F620" i="5"/>
  <c r="F621" i="5" s="1"/>
  <c r="F609" i="27"/>
  <c r="F620" i="27" s="1"/>
  <c r="F621" i="27" s="1"/>
  <c r="W200" i="13"/>
  <c r="F50" i="13"/>
  <c r="G50" i="13" s="1"/>
  <c r="H50" i="13" s="1"/>
  <c r="I50" i="13" s="1"/>
  <c r="F90" i="13"/>
  <c r="F100" i="13"/>
  <c r="F150" i="13"/>
  <c r="F200" i="13"/>
  <c r="C69" i="15"/>
  <c r="C110" i="15"/>
  <c r="C114" i="15" s="1"/>
  <c r="AJ65" i="15"/>
  <c r="AM65" i="15" s="1"/>
  <c r="AM69" i="15" s="1"/>
  <c r="AJ69" i="15" l="1"/>
  <c r="AM110" i="15"/>
  <c r="AM114" i="15" s="1"/>
  <c r="AJ110" i="15"/>
  <c r="AJ114" i="15" l="1"/>
  <c r="C126" i="15" l="1"/>
  <c r="C167" i="15"/>
  <c r="C171" i="15" s="1"/>
  <c r="AJ122" i="15"/>
  <c r="AJ126" i="15" l="1"/>
  <c r="AJ167" i="15"/>
  <c r="AM122" i="15"/>
  <c r="AM167" i="15" l="1"/>
  <c r="AM171" i="15" s="1"/>
  <c r="AM126" i="15"/>
  <c r="AJ171" i="15"/>
  <c r="C183" i="15" l="1"/>
  <c r="C224" i="15"/>
  <c r="C228" i="15" s="1"/>
  <c r="AJ179" i="15"/>
  <c r="AM179" i="15" s="1"/>
  <c r="AM183" i="15" l="1"/>
  <c r="AM224" i="15"/>
  <c r="AM228" i="15" s="1"/>
  <c r="AJ183" i="15"/>
  <c r="AJ224" i="15"/>
  <c r="AJ228" i="15" l="1"/>
  <c r="C240" i="15" l="1"/>
  <c r="C281" i="15"/>
  <c r="C285" i="15" s="1"/>
  <c r="AJ236" i="15"/>
  <c r="AM236" i="15" s="1"/>
  <c r="AM240" i="15" l="1"/>
  <c r="AM281" i="15"/>
  <c r="AM285" i="15" s="1"/>
  <c r="AJ281" i="15"/>
  <c r="AJ240" i="15"/>
  <c r="AJ285" i="15" l="1"/>
  <c r="C297" i="15" l="1"/>
  <c r="C338" i="15"/>
  <c r="C342" i="15" s="1"/>
  <c r="AJ293" i="15"/>
  <c r="AJ297" i="15" l="1"/>
  <c r="AJ338" i="15"/>
  <c r="AM293" i="15"/>
  <c r="AM297" i="15" l="1"/>
  <c r="AM338" i="15"/>
  <c r="AM342" i="15" s="1"/>
  <c r="AJ342" i="15"/>
  <c r="C354" i="15" l="1"/>
  <c r="C395" i="15"/>
  <c r="C399" i="15" s="1"/>
  <c r="AJ350" i="15"/>
  <c r="AJ354" i="15" l="1"/>
  <c r="AJ395" i="15"/>
  <c r="AM350" i="15"/>
  <c r="AM354" i="15" l="1"/>
  <c r="AM395" i="15"/>
  <c r="AM399" i="15" s="1"/>
  <c r="AJ399" i="15"/>
  <c r="C411" i="15" l="1"/>
  <c r="C452" i="15"/>
  <c r="C456" i="15" s="1"/>
  <c r="AJ407" i="15"/>
  <c r="AJ411" i="15" l="1"/>
  <c r="AJ452" i="15"/>
  <c r="AM407" i="15"/>
  <c r="AM452" i="15" l="1"/>
  <c r="AM456" i="15" s="1"/>
  <c r="AM411" i="15"/>
  <c r="AJ456" i="15"/>
  <c r="C509" i="15" l="1"/>
  <c r="C513" i="15" s="1"/>
  <c r="C468" i="15"/>
  <c r="AJ464" i="15"/>
  <c r="AJ468" i="15" l="1"/>
  <c r="AJ509" i="15"/>
  <c r="AM464" i="15"/>
  <c r="AM468" i="15" l="1"/>
  <c r="AM509" i="15"/>
  <c r="AM513" i="15" s="1"/>
  <c r="AJ513" i="15"/>
  <c r="C525" i="15" l="1"/>
  <c r="C566" i="15"/>
  <c r="C570" i="15" s="1"/>
  <c r="AJ521" i="15"/>
  <c r="AM521" i="15" s="1"/>
  <c r="AM566" i="15" l="1"/>
  <c r="AM570" i="15" s="1"/>
  <c r="AM525" i="15"/>
  <c r="AJ525" i="15"/>
  <c r="AJ566" i="15"/>
  <c r="AJ570" i="15" l="1"/>
  <c r="C582" i="15" l="1"/>
  <c r="C623" i="15"/>
  <c r="C627" i="15" s="1"/>
  <c r="AJ578" i="15"/>
  <c r="AJ623" i="15" l="1"/>
  <c r="AJ582" i="15"/>
  <c r="AM578" i="15"/>
  <c r="AM623" i="15" l="1"/>
  <c r="AM627" i="15" s="1"/>
  <c r="AM582" i="15"/>
  <c r="AJ627" i="15"/>
  <c r="C680" i="15" l="1"/>
  <c r="C684" i="15" s="1"/>
  <c r="C639" i="15"/>
  <c r="AJ635" i="15"/>
  <c r="AJ639" i="15" l="1"/>
  <c r="AJ680" i="15"/>
  <c r="AJ684" i="15" s="1"/>
  <c r="AM635" i="15"/>
  <c r="AM680" i="15" l="1"/>
  <c r="AM684" i="15" s="1"/>
  <c r="AM639" i="15"/>
  <c r="F13" i="15"/>
  <c r="F53" i="15" s="1"/>
  <c r="F57" i="15" s="1"/>
  <c r="L13" i="15" l="1"/>
  <c r="L17" i="15" s="1"/>
  <c r="F17" i="15"/>
  <c r="AJ13" i="15"/>
  <c r="L53" i="15"/>
  <c r="L57" i="15" s="1"/>
  <c r="AJ53" i="15" l="1"/>
  <c r="AJ57" i="15" s="1"/>
  <c r="AJ17" i="15"/>
</calcChain>
</file>

<file path=xl/sharedStrings.xml><?xml version="1.0" encoding="utf-8"?>
<sst xmlns="http://schemas.openxmlformats.org/spreadsheetml/2006/main" count="11043" uniqueCount="731">
  <si>
    <t>จำนวน</t>
  </si>
  <si>
    <t>ปริมาตร</t>
  </si>
  <si>
    <t>ราคาเฉลี่ย</t>
  </si>
  <si>
    <t>(บาท)</t>
  </si>
  <si>
    <t>จำนวนหน่วย (ผลผลิต*สัดส่วน)</t>
  </si>
  <si>
    <t>รวม</t>
  </si>
  <si>
    <t>รหัสบัญชี</t>
  </si>
  <si>
    <t>รายการ</t>
  </si>
  <si>
    <t>ค่าใช้จ่ายผลิตด้านทำไม้สักสวนป่า  ปี ..................</t>
  </si>
  <si>
    <t>จำนวนเงิน</t>
  </si>
  <si>
    <t>ลงบัญชีแล้ว</t>
  </si>
  <si>
    <t>ลงบัญชีเพิ่ม</t>
  </si>
  <si>
    <t xml:space="preserve">                           รวม</t>
  </si>
  <si>
    <t xml:space="preserve">       คงเหลือ ณ.วันสิ้นเดือน ก.ย.</t>
  </si>
  <si>
    <t xml:space="preserve">ราคาลงตัวหน่วยละ </t>
  </si>
  <si>
    <t>บาท</t>
  </si>
  <si>
    <t>จำนวนเงิน หัก จำหน่าย</t>
  </si>
  <si>
    <t>ม.ค.</t>
  </si>
  <si>
    <t>บวก  ค่าใช้จ่ายผลิต ม.ค.</t>
  </si>
  <si>
    <t>ยอดยกมาปี 25XX</t>
  </si>
  <si>
    <t>หัก จำหน่าย  ม.ค.</t>
  </si>
  <si>
    <t>จำนวนการผลิต</t>
  </si>
  <si>
    <t>อัตราส่วนต้นทุนที่กำหนด</t>
  </si>
  <si>
    <t>ต้นทุนตามอัตราส่วน</t>
  </si>
  <si>
    <t>ต้นทุนต่อหน่วย (บาท)</t>
  </si>
  <si>
    <t>จำนวนการขาย</t>
  </si>
  <si>
    <t>ต้นทุนขาย</t>
  </si>
  <si>
    <t>ผลผลิตแต่ละงวด</t>
  </si>
  <si>
    <t>ต้นทุนในการโอน</t>
  </si>
  <si>
    <t>สินค้าคงเหลือ</t>
  </si>
  <si>
    <t>ต้นทุนคงเหลือ</t>
  </si>
  <si>
    <t>3 (อ.อ.ป.กำหนด)</t>
  </si>
  <si>
    <t>2 * 3 = 4</t>
  </si>
  <si>
    <t>5 / 2 = 6</t>
  </si>
  <si>
    <t>ณ วันที่ .............................</t>
  </si>
  <si>
    <t>องค์การอุตสาหกรรมป่าไม้ภาค..........  เขต.............</t>
  </si>
  <si>
    <t>ก.พ.</t>
  </si>
  <si>
    <t>มี.ค.</t>
  </si>
  <si>
    <t>ไตรมาส 1</t>
  </si>
  <si>
    <t>เม.ย.</t>
  </si>
  <si>
    <t>พ.ค.</t>
  </si>
  <si>
    <t>มิ.ย.</t>
  </si>
  <si>
    <t>ก.ค.</t>
  </si>
  <si>
    <t>ส.ค.</t>
  </si>
  <si>
    <t>ก.ย.</t>
  </si>
  <si>
    <t>ไตรมาส 3</t>
  </si>
  <si>
    <t>ไตรมาส 2</t>
  </si>
  <si>
    <t>ต.ค.</t>
  </si>
  <si>
    <t>พ.ย.</t>
  </si>
  <si>
    <t>ธ.ค.</t>
  </si>
  <si>
    <t>ไตรมาส 4</t>
  </si>
  <si>
    <t>ประจำปี</t>
  </si>
  <si>
    <t>บวก  ค่าใช้จ่ายผลิต ก.พ</t>
  </si>
  <si>
    <t>สต๊อกไม้/ยกมา</t>
  </si>
  <si>
    <t>ลำดับที่</t>
  </si>
  <si>
    <t>แยกขนาดไม้</t>
  </si>
  <si>
    <t>ตัดสต๊อกจำหน่าย</t>
  </si>
  <si>
    <t>ตัดสต๊อกไม้ส่งหน่วยงาน</t>
  </si>
  <si>
    <t>คงเหลือ</t>
  </si>
  <si>
    <t>(ชั้นความโต)</t>
  </si>
  <si>
    <t>รวม สต็อก เดือน......</t>
  </si>
  <si>
    <t>บวก  ค่าใช้จ่ายผลิต ม.ค.-ก.พ.</t>
  </si>
  <si>
    <t>บวก  ค่าใช้จ่ายผลิต มี.ค.</t>
  </si>
  <si>
    <t>หัก จำหน่าย  ม.ค.-ก.พ.</t>
  </si>
  <si>
    <t>หัก จำหน่าย  มี.ค.</t>
  </si>
  <si>
    <t>บวก  ค่าใช้จ่ายผลิต ม.ค.-มี.ค.</t>
  </si>
  <si>
    <t>หัก จำหน่าย  ม.ค.-มี.ค.</t>
  </si>
  <si>
    <t>บวก  ค่าใช้จ่ายผลิต เม.ย.</t>
  </si>
  <si>
    <t>หัก จำหน่าย  เม.ย.</t>
  </si>
  <si>
    <t>บวก  ค่าใช้จ่ายผลิต ม.ค.-เม.ย.</t>
  </si>
  <si>
    <t>บวก  ค่าใช้จ่ายผลิต พ.ค.</t>
  </si>
  <si>
    <t>หัก จำหน่าย  ม.ค.-เม.ย.</t>
  </si>
  <si>
    <t>หัก จำหน่าย  พ.ค.</t>
  </si>
  <si>
    <t>บวก  ค่าใช้จ่ายผลิต ม.ค.-พ.ค.</t>
  </si>
  <si>
    <t>บวก  ค่าใช้จ่ายผลิต มิ.ย.</t>
  </si>
  <si>
    <t>หัก จำหน่าย  ม.ค.-พ.ค.</t>
  </si>
  <si>
    <t>หัก จำหน่าย  มิ.ย.</t>
  </si>
  <si>
    <t>บวก  ค่าใช้จ่ายผลิต ม.ค.-มิ.ย.</t>
  </si>
  <si>
    <t>บวก  ค่าใช้จ่ายผลิต ก.ค.</t>
  </si>
  <si>
    <t>หัก จำหน่าย  ม.ค.-มิ.ย.</t>
  </si>
  <si>
    <t>หัก จำหน่าย  ก.ค.</t>
  </si>
  <si>
    <t>บวก  ค่าใช้จ่ายผลิต ม.ค.-ก.ค.</t>
  </si>
  <si>
    <t>บวก  ค่าใช้จ่ายผลิต ส.ต.</t>
  </si>
  <si>
    <t>หัก จำหน่าย  ม.ค.-ก.ค.</t>
  </si>
  <si>
    <t>หัก จำหน่าย  ส.ค.</t>
  </si>
  <si>
    <t>บวก  ค่าใช้จ่ายผลิต ม.ค.-ส.ค.</t>
  </si>
  <si>
    <t>บวก  ค่าใช้จ่ายผลิต ก.ย.</t>
  </si>
  <si>
    <t>หัก จำหน่าย  ม.ค.-ส.ค.</t>
  </si>
  <si>
    <t>หัก จำหน่าย  ก.ย.</t>
  </si>
  <si>
    <t>บวก  ค่าใช้จ่ายผลิต ม.ค.-ก.ย.</t>
  </si>
  <si>
    <t>บวก  ค่าใช้จ่ายผลิต ต.ค.</t>
  </si>
  <si>
    <t>หัก จำหน่าย  ม.ค.-ก.ย.</t>
  </si>
  <si>
    <t>หัก จำหน่าย  ต.ค.</t>
  </si>
  <si>
    <t>บวก  ค่าใช้จ่ายผลิต ม.ค.-ต.ค.</t>
  </si>
  <si>
    <t>บวก  ค่าใช้จ่ายผลิต พ.ย.</t>
  </si>
  <si>
    <t>หัก จำหน่าย  ม.ค.-ต.ค.</t>
  </si>
  <si>
    <t>หัก จำหน่าย  พ.ย.</t>
  </si>
  <si>
    <t>บวก  ค่าใช้จ่ายผลิต ม.ค.-พ..ย</t>
  </si>
  <si>
    <t>หัก จำหน่าย  ม.ค.-พ.ย.</t>
  </si>
  <si>
    <t>หัก จำหน่าย  ธ.ค.</t>
  </si>
  <si>
    <t>บวก  ค่าใช้จ่ายผลิต ธ.ค.</t>
  </si>
  <si>
    <t>บวก  ค่าใช้จ่ายผลิต ม.ค.-ธ.ค.</t>
  </si>
  <si>
    <t>หัก จำหน่าย  ม.ค.-ธ.ค.</t>
  </si>
  <si>
    <t>เดือน</t>
  </si>
  <si>
    <t>สะสม</t>
  </si>
  <si>
    <t>ต่อหน่วย</t>
  </si>
  <si>
    <t>8 * 10 = 11</t>
  </si>
  <si>
    <t>8 * 13 = 14</t>
  </si>
  <si>
    <t>บวก  ค่าใช้จ่ายผลิต ไตรมาส 1</t>
  </si>
  <si>
    <t>บวก  ค่าใช้จ่ายผลิต ไตรมาส 2</t>
  </si>
  <si>
    <t>หัก จำหน่าย  ไตรมาส 1</t>
  </si>
  <si>
    <t>หัก จำหน่าย  ไตรมาส 2</t>
  </si>
  <si>
    <t>บวก  ค่าใช้จ่ายผลิต ไตรมาส 1-ไตรมาส 2</t>
  </si>
  <si>
    <t>บวก  ค่าใช้จ่ายผลิต ไตรมาส 3</t>
  </si>
  <si>
    <t>หัก จำหน่าย  ไตรมาส 1-ไตรมาส 2</t>
  </si>
  <si>
    <t>หัก จำหน่าย  ไตรมาส 3</t>
  </si>
  <si>
    <t>บวก  ค่าใช้จ่ายผลิต ไตรมาส 4</t>
  </si>
  <si>
    <t>หัก จำหน่าย  ไตรมาส 1-ไตรมาส 3</t>
  </si>
  <si>
    <t>หัก จำหน่าย  ไตรมาส 4</t>
  </si>
  <si>
    <t xml:space="preserve">       คงเหลือ ณ.วันสิ้นเดือน ม.ค.</t>
  </si>
  <si>
    <t xml:space="preserve">       คงเหลือ ณ.วันสิ้นเดือน ก.พ.</t>
  </si>
  <si>
    <t xml:space="preserve">       คงเหลือ ณ.วันสิ้นเดือน มี.ค.</t>
  </si>
  <si>
    <t xml:space="preserve">       คงเหลือ ณ.วันสิ้นเดือน เม.ย.</t>
  </si>
  <si>
    <t xml:space="preserve">       คงเหลือ ณ.วันสิ้นเดือน พ.ค.</t>
  </si>
  <si>
    <t xml:space="preserve">       คงเหลือ ณ.วันสิ้นเดือน มิ.ย.</t>
  </si>
  <si>
    <t xml:space="preserve">       คงเหลือ ณ.วันสิ้นเดือน ก.ค.</t>
  </si>
  <si>
    <t xml:space="preserve">       คงเหลือ ณ.วันสิ้นเดือน ส.ค.</t>
  </si>
  <si>
    <t xml:space="preserve">       คงเหลือ ณ.วันสิ้นเดือน ต.ค.</t>
  </si>
  <si>
    <t xml:space="preserve">       คงเหลือ ณ.วันสิ้นเดือน พ.ย.</t>
  </si>
  <si>
    <t xml:space="preserve">       คงเหลือ ณ.วันสิ้นเดือน ธ.ค.</t>
  </si>
  <si>
    <t>งานสวนป่า...............................</t>
  </si>
  <si>
    <t>องค์การอุตสาหกรรมป่าไม้เขต..............  งานสวนป่า............</t>
  </si>
  <si>
    <t>ยอดยกมา</t>
  </si>
  <si>
    <t xml:space="preserve">ต้นทุนต่อหน่วย </t>
  </si>
  <si>
    <t>ไม้เข้าสต็อก</t>
  </si>
  <si>
    <t>ตัดสต๊อกไม้ส่งหน่วยงาน  A</t>
  </si>
  <si>
    <t>ตัดสต๊อกไม้ส่งหน่วยงาน B</t>
  </si>
  <si>
    <t>ตัดสต๊อกไม้ส่งหน่วยงาน  C</t>
  </si>
  <si>
    <t>ค่าใช้จ่ายผลิตด้านทำไม้สักสวนป่า  ปี ..................   เช็คผลต่าง</t>
  </si>
  <si>
    <t xml:space="preserve"> องค์การอุตสาหกรรมป่าไม้ภาค........  องค์การอุตสาหกรรมป่าไม้เขต............. </t>
  </si>
  <si>
    <t>ราคา</t>
  </si>
  <si>
    <t>(แผ่น)</t>
  </si>
  <si>
    <t>(ลบ.ฟ.)</t>
  </si>
  <si>
    <t>กลุ่มที่ 1</t>
  </si>
  <si>
    <t>กลุ่มที่ 2</t>
  </si>
  <si>
    <t>กลุ่มที่ 3</t>
  </si>
  <si>
    <t>ค่าใช้จ่ายผลิตด้านทำไม้สักสวนป่า  ปี ..................  กลุ่ม 1</t>
  </si>
  <si>
    <t>ค่าใช้จ่ายผลิตด้านทำไม้สักสวนป่า  ปี ..................  กลุ่ม 2</t>
  </si>
  <si>
    <t>ค่าใช้จ่ายผลิตด้านทำไม้สักสวนป่า  ปี ..................   กลุ่ม 3</t>
  </si>
  <si>
    <t xml:space="preserve"> รายละเอียดสต็อคไม้แปรรูป กลุ่ม 1</t>
  </si>
  <si>
    <t xml:space="preserve"> รายละเอียดสต็อคไม้แปรรูป กลุ่ม 3</t>
  </si>
  <si>
    <t>กลุ่ม 1</t>
  </si>
  <si>
    <t>กลุ่ม 2</t>
  </si>
  <si>
    <t>ต้นทุนต่อ ลบ.ฟ.</t>
  </si>
  <si>
    <t>ปริมาตร (ลบ.ฟ.)</t>
  </si>
  <si>
    <t>แผ่น</t>
  </si>
  <si>
    <t xml:space="preserve">หมายเหตุ : การตัดจุดทศนิยมกรณีที่ Excel คำนวณผลแล้วไม่สามารถบวกได้เท่ากับตัวรวม (ดูหน้าที่ 5 ประกอบ) สามารถบวก/ลบ จุดทศนิยมได้ที่กลุ่ม 1 กลุ่ม 2 หรือ กลุ่ม 3 </t>
  </si>
  <si>
    <t>การคำนวณต้นทุนไม้แผรรูปสักสวนป่าตามขนาดและคุณภาพ  สวนป่า.........  ยอดยกมา</t>
  </si>
  <si>
    <t>การคำนวณต้นทุนไม้แผรรูปสักสวนป่าตามขนาดและคุณภาพ  สวนป่า.........  ประจำเดือน มกราคม</t>
  </si>
  <si>
    <t>การคำนวณต้นทุนไม้แผรรูปสักสวนป่าตามขนาดและคุณภาพ  สวนป่า.........  ประจำเดือน กุมภาพันธ์</t>
  </si>
  <si>
    <t>การคำนวณต้นทุนไม้แผรรูปสักสวนป่าตามขนาดและคุณภาพ  สวนป่า.........  ประจำเดือน มีนาคม</t>
  </si>
  <si>
    <t>การคำนวณต้นทุนไม้แผรรูปสักสวนป่าตามขนาดและคุณภาพ  สวนป่า.........  ประจำเดือน ไตรมาส 1</t>
  </si>
  <si>
    <t>การคำนวณต้นทุนไม้แผรรูปสักสวนป่าตามขนาดและคุณภาพ  สวนป่า.........  ประจำเดือน เมษายน</t>
  </si>
  <si>
    <t>การคำนวณต้นทุนไม้แผรรูปสักสวนป่าตามขนาดและคุณภาพ  สวนป่า.........  ประจำเดือน พฤษภาคม</t>
  </si>
  <si>
    <t>การคำนวณต้นทุนไม้แผรรูปสักสวนป่าตามขนาดและคุณภาพ  สวนป่า.........  ประจำเดือน มิถุนายน</t>
  </si>
  <si>
    <t>การคำนวณต้นทุนไม้แผรรูปสักสวนป่าตามขนาดและคุณภาพ  สวนป่า.........  ประจำเดือน ไตรมาส 2</t>
  </si>
  <si>
    <t>การคำนวณต้นทุนไม้แผรรูปสักสวนป่าตามขนาดและคุณภาพ  สวนป่า.........  ประจำงวดหกเดือน</t>
  </si>
  <si>
    <t>การคำนวณต้นทุนไม้แผรรูปสักสวนป่าตามขนาดและคุณภาพ  สวนป่า.........  ประจำเดือน กรกฎาคม</t>
  </si>
  <si>
    <t>การคำนวณต้นทุนไม้แผรรูปสักสวนป่าตามขนาดและคุณภาพ  สวนป่า.........  ประจำเดือน สิงหาคม</t>
  </si>
  <si>
    <t>การคำนวณต้นทุนไม้แผรรูปสักสวนป่าตามขนาดและคุณภาพ  สวนป่า.........  ประจำเดือน กันยายน</t>
  </si>
  <si>
    <t>การคำนวณต้นทุนไม้แผรรูปสักสวนป่าตามขนาดและคุณภาพ  สวนป่า.........  ประจำเดือน ไตรมาส 3</t>
  </si>
  <si>
    <t>การคำนวณต้นทุนไม้แผรรูปสักสวนป่าตามขนาดและคุณภาพ  สวนป่า.........  ประจำงวดเก้าเดือน</t>
  </si>
  <si>
    <t>การคำนวณต้นทุนไม้แผรรูปสักสวนป่าตามขนาดและคุณภาพ  สวนป่า.........  ประจำเดือน ตุลาคม</t>
  </si>
  <si>
    <t>การคำนวณต้นทุนไม้แผรรูปสักสวนป่าตามขนาดและคุณภาพ  สวนป่า.........  ประจำเดือน พฤศจิกายน</t>
  </si>
  <si>
    <t>การคำนวณต้นทุนไม้แผรรูปสักสวนป่าตามขนาดและคุณภาพ  สวนป่า.........  ประจำเดือน ธันวาคม</t>
  </si>
  <si>
    <t>การคำนวณต้นทุนไม้แผรรูปสักสวนป่าตามขนาดและคุณภาพ  สวนป่า.........  ประจำเดือน ไตรมาส 4</t>
  </si>
  <si>
    <t xml:space="preserve">การคำนวณต้นทุนไม้แผรรูปสักสวนป่าตามขนาดและคุณภาพ  สวนป่า.........  ประจำปี </t>
  </si>
  <si>
    <t>กลุ่ม 3</t>
  </si>
  <si>
    <t>ตารางข้อมูลต้นทุนไม้สักสวนป่าแปรรูปตามคุณภาพและขนาด 3 กลุ่มคงเหลือประจำเดือน</t>
  </si>
  <si>
    <t>ส่วนพัฒนาธุรกิจอละอุตสาหกรรมไม้ องค์การอุตสาหกรรมป่าไม้ภาคเหนือบน</t>
  </si>
  <si>
    <t>sn</t>
  </si>
  <si>
    <t>แยกขนาดต้นไม้ (ชั้นความโต)</t>
  </si>
  <si>
    <t>ไม้เข้าสต๊อก (ผลิต โรงเลื่อย)</t>
  </si>
  <si>
    <t>ไม้เข้าสต๊อก (รับจากหน่วยงาน)</t>
  </si>
  <si>
    <t>ตัดสต๊อก จำหน่าย</t>
  </si>
  <si>
    <t>ตัดสต๊อก ส่งงานผลิตภัณฑ์</t>
  </si>
  <si>
    <t>ตัดสต๊อก ส่งหน่วยงาน A</t>
  </si>
  <si>
    <t>รวมต้นทุนผลิต</t>
  </si>
  <si>
    <t>จำนวน
(แผ่น)</t>
  </si>
  <si>
    <t>ปริมาตร
(ลบ.ฟ.)</t>
  </si>
  <si>
    <t>ราคาขาย
เกรด C</t>
  </si>
  <si>
    <t>ร้องกวาง</t>
  </si>
  <si>
    <t>กลุ่ม 1 ไม้เล็ก</t>
  </si>
  <si>
    <t>กลุ่ม 2 ไม้กลาง</t>
  </si>
  <si>
    <t>กลุ่ม 3 ไม้ใหญ่</t>
  </si>
  <si>
    <t>มค</t>
  </si>
  <si>
    <t>ราคาต้นทุน</t>
  </si>
  <si>
    <t xml:space="preserve">แม่เมาะ  </t>
  </si>
  <si>
    <t>กพ</t>
  </si>
  <si>
    <t>ออป เหนือบน</t>
  </si>
  <si>
    <t>สัดส่วน</t>
  </si>
  <si>
    <t>สต๊อกเดือน 
มกราคม</t>
  </si>
  <si>
    <t>รับจาก</t>
  </si>
  <si>
    <t>ส่งไปยัง</t>
  </si>
  <si>
    <t xml:space="preserve">หมายเหตุ </t>
  </si>
  <si>
    <t>ลำดับที่ 1 งานแปรรูปไม้และผลิตภัณฑ์ไม้ร้องกวาง</t>
  </si>
  <si>
    <t>โรงเลื่อยแม่เมาะ</t>
  </si>
  <si>
    <t>ลำดับที่ 2 งานแปรรูปไม้และผลิตภัณฑ์ไม้แม่เมาะ</t>
  </si>
  <si>
    <t>โรงเลื่อยร้องกวาง</t>
  </si>
  <si>
    <t>ออป.กลาง</t>
  </si>
  <si>
    <t>วังน้อย</t>
  </si>
  <si>
    <t>กลุ่มที่ 1 เล็ก</t>
  </si>
  <si>
    <t>กลุ่มที่ 2 กลาง</t>
  </si>
  <si>
    <t>กลุ่มที่ 3 ใหญ่</t>
  </si>
  <si>
    <t>ออป กลาง</t>
  </si>
  <si>
    <t>รวม อ.อ.ป.</t>
  </si>
  <si>
    <t>นำสัดส่วน ไปทดลองปฏิบัติ คิดต้นทุนไม้แปรรูป 3 กลุ่ม</t>
  </si>
  <si>
    <t>รับโอน</t>
  </si>
  <si>
    <t>ส่งทำผลิตภัณฑ์</t>
  </si>
  <si>
    <t>ไม้ซุงสักสวนป่า วัตถุดิบ</t>
  </si>
  <si>
    <t>ค่าขนส่งไม้ซุงสักสวนป่า</t>
  </si>
  <si>
    <t>บวก  ไม้ซุงนำขึ้นเลื่อย ม.ค.</t>
  </si>
  <si>
    <t>บวก  ไม้ซุงนำขึ้นเลื่อย ก.พ.</t>
  </si>
  <si>
    <t>บวก  ไม้ซุงนำขึ้นเลื่อย ม.ค.-ก.พ.</t>
  </si>
  <si>
    <t>บวก  ไม้ซุงนำขึ้นเลื่อย มี.ค.</t>
  </si>
  <si>
    <t>บวก  ไม้ซุงนำขึ้นเลื่อย ไตรมาส 1</t>
  </si>
  <si>
    <t>บวก  ไม้ซุงนำขึ้นเลื่อย ไตรมาส 2</t>
  </si>
  <si>
    <t>บวก  ไม้ซุงนำขึ้นเลื่อย ม.ค.-มี.ค.</t>
  </si>
  <si>
    <t>บวก  ไม้ซุงนำขึ้นเลื่อย เม.ย.</t>
  </si>
  <si>
    <t>บวก  ไม้ซุงนำขึ้นเลื่อย ม.ค.-เม.ย.</t>
  </si>
  <si>
    <t>บวก  ไม้ซุงนำขึ้นเลื่อย พ.ค.</t>
  </si>
  <si>
    <t>บวก  ไม้ซุงนำขึ้นเลื่อย ม.ค.-พ.ค.</t>
  </si>
  <si>
    <t>บวก  ไม้ซุงนำขึ้นเลื่อย มิ.ย.</t>
  </si>
  <si>
    <t>บวก  ไม้ซุงนำขึ้นเลื่อย ม.ค.-มิ.ย.</t>
  </si>
  <si>
    <t>บวก  ไม้ซุงนำขึ้นเลื่อย ก.ค.</t>
  </si>
  <si>
    <t>บวก  ไม้ซุงนำขึ้นเลื่อย ม.ค.ก.ค.</t>
  </si>
  <si>
    <t>บวก  ไม้ซุงนำขึ้นเลื่อย ส.ค.</t>
  </si>
  <si>
    <t>บวก  ไม้ซุงนำขึ้นเลื่อย ม.ค.-ส.ค.</t>
  </si>
  <si>
    <t>บวก  ไม้ซุงนำขึ้นเลื่อย ก.ย.</t>
  </si>
  <si>
    <t>บวก  ไม้ซุงนำขึ้นเลื่อย ไตรมาส 1-ไตรมาส 2</t>
  </si>
  <si>
    <t>บวก  ไม้ซุงนำขึ้นเลื่อย ไตรมาส 3</t>
  </si>
  <si>
    <t>บวก  ไม้ซุงนำขึ้นเลื่อย ม.ค.-ก.ย.</t>
  </si>
  <si>
    <t>บวก  ไม้ซุงนำขึ้นเลื่อย ต.ค.</t>
  </si>
  <si>
    <t>บวก  ไม้ซุงนำขึ้นเลื่อย ม.ค.-ต.ค.</t>
  </si>
  <si>
    <t>บวก  ไม้ซุงนำขึ้นเลื่อย พ.ย.</t>
  </si>
  <si>
    <t>บวก  ไม้ซุงนำขึ้นเลื่อย ม.ค.-พ.ย.</t>
  </si>
  <si>
    <t>บวก  ไม้ซุงนำขึ้นเลื่อย ธ.ค.</t>
  </si>
  <si>
    <t>บวก  ไม้ซุงนำขึ้นเลื่อย ไตรมาส 1-ไตรมาส 3</t>
  </si>
  <si>
    <t>บวก  ไม้ซุงนำขึ้นเลื่อย ไตรมาส 4</t>
  </si>
  <si>
    <t>บวก  ไม้ซุงนำขึ้นเลื่อย ม.ค.-ธ.ค.</t>
  </si>
  <si>
    <t>กลุ่มที่ 4</t>
  </si>
  <si>
    <t>รวมไม้เข้าสต็อก</t>
  </si>
  <si>
    <t>กลุ่ม 4</t>
  </si>
  <si>
    <t>8 * 16 = 17</t>
  </si>
  <si>
    <t>1 - 9 - 12 - 15= 18</t>
  </si>
  <si>
    <t>2 - 10 - 13 - 16 = 19</t>
  </si>
  <si>
    <t>5 - 11 - 14 - 17 = 20</t>
  </si>
  <si>
    <t>20 / 19 = 21</t>
  </si>
  <si>
    <t>ค่าใช้จ่ายผลิตด้านทำไม้สักสวนป่า  ปี ..................   กลุ่ม 4</t>
  </si>
  <si>
    <t>สะสม 6 เดือน</t>
  </si>
  <si>
    <t>สะสม 9 เดือน</t>
  </si>
  <si>
    <t xml:space="preserve"> รายละเอียดสต็อคไม้แปรรูป กลุ่ม 2</t>
  </si>
  <si>
    <t xml:space="preserve"> รายละเอียดสต็อคไม้แปรรูป กลุ่ม 4</t>
  </si>
  <si>
    <t xml:space="preserve"> รายละเอียดสต็อคไม้แปรรูป </t>
  </si>
  <si>
    <t>จำนวนการรับโอน</t>
  </si>
  <si>
    <t>บวก  รับโอน ม.ค.</t>
  </si>
  <si>
    <t>หัก จำหน่าย  ก.พ</t>
  </si>
  <si>
    <t>บวก รับโอน  เม.ย.</t>
  </si>
  <si>
    <t>บวก รับโอน  ม.ค.-มี.ค.</t>
  </si>
  <si>
    <t>บวก รับโอน  ไตรมาส 1</t>
  </si>
  <si>
    <t>บวก รับโอน  ม.ค.</t>
  </si>
  <si>
    <t>บวก รับโอน  ก.พ</t>
  </si>
  <si>
    <t>บวก รับโอน  ม.ค.-ก.พ.</t>
  </si>
  <si>
    <t>บวก รับโอน  มี.ค.</t>
  </si>
  <si>
    <t>บวก รับโอน  ม.ค.-เม.ย.</t>
  </si>
  <si>
    <t>บวก รับโอน  พ.ค.</t>
  </si>
  <si>
    <t>บวก รับโอน  ม.ค.-พ.ค.</t>
  </si>
  <si>
    <t>บวก รับโอน  มิ.ย.</t>
  </si>
  <si>
    <t>บวก รับโอน  ไตรมาส 2</t>
  </si>
  <si>
    <t>บวก รับโอน  ม.ค.-มิ.ย.</t>
  </si>
  <si>
    <t>บวก รับโอน  ก.ค.</t>
  </si>
  <si>
    <t>บวก รับโอน  ม.ค.-ก.ค.</t>
  </si>
  <si>
    <t>บวก รับโอน  ส.ค.</t>
  </si>
  <si>
    <t>บวก รับโอน  ม.ค.-ส.ค.</t>
  </si>
  <si>
    <t>บวก รับโอน  ก.ย.</t>
  </si>
  <si>
    <t>บวก รับโอน  ไตรมาส 1-ไตรมาส 2</t>
  </si>
  <si>
    <t>บวก รับโอน  ไตรมาส 3</t>
  </si>
  <si>
    <t>บวก รับโอน  ม.ค.-ก.ย.</t>
  </si>
  <si>
    <t>บวก รับโอน  ต.ค.</t>
  </si>
  <si>
    <t>บวก รับโอน  ม.ค.-ต.ค.</t>
  </si>
  <si>
    <t>บวก รับโอน  พ.ย.</t>
  </si>
  <si>
    <t>บวก รับโอน  ม.ค.-พ.ย.</t>
  </si>
  <si>
    <t>บวก รับโอน  ธ.ค.</t>
  </si>
  <si>
    <t>บวก รับโอน  ไตรมาส 1-ไตรมาส 3</t>
  </si>
  <si>
    <t>บวก รับโอน  ไตรมาส 4</t>
  </si>
  <si>
    <t>8 * 18.41 = 11</t>
  </si>
  <si>
    <t>2 - 18.41 - 13 - 16 = 19</t>
  </si>
  <si>
    <t>จำนวนการโอนทำผลิตภัณฑ์ / หน่วยงาน</t>
  </si>
  <si>
    <t>จำนวนการโอนไม้ซ่อมซอย</t>
  </si>
  <si>
    <t>จำนวนการผลิต/รับโอน</t>
  </si>
  <si>
    <t>จำนวนการรับซ่อมซอย</t>
  </si>
  <si>
    <t>บวก  รับไม้ซ่อมซอย ม.ค.</t>
  </si>
  <si>
    <t>บวก รับไม้ซ่อมซอย  ม.ค.</t>
  </si>
  <si>
    <t>บวก รับไม้ซ่อมซอย  ก.พ</t>
  </si>
  <si>
    <t>บวก รับไม้ซ่อมซอย  ม.ค.-ก.พ.</t>
  </si>
  <si>
    <t>บวก รับไม้ซ่อมซอย  มี.ค.</t>
  </si>
  <si>
    <t>บวก รับไม้ซ่อมซอย  ไตรมาส 1</t>
  </si>
  <si>
    <t>บวก รับไม้ซ่อมซอย  ม.ค.-มี.ค.</t>
  </si>
  <si>
    <t>บวก รับไม้ซ่อมซอย  เม.ย.</t>
  </si>
  <si>
    <t>บวก รับไม้ซ่อมซอย  ม.ค.-เม.ย.</t>
  </si>
  <si>
    <t>บวก รับไม้ซ่อมซอย  พ.ค.</t>
  </si>
  <si>
    <t>บวก รับไม้ซ่อมซอย  ม.ค.-พ.ค.</t>
  </si>
  <si>
    <t>บวก รับไม้ซ่อมซอย  มิ.ย.</t>
  </si>
  <si>
    <t>บวก รับไม้ซ่อมซอย  ไตรมาส 2</t>
  </si>
  <si>
    <t>บวก รับไม้ซ่อมซอย  ม.ค.-มิ.ย.</t>
  </si>
  <si>
    <t>บวก รับไม้ซ่อมซอย  ก.ค.</t>
  </si>
  <si>
    <t>บวก รับไม้ซ่อมซอย  ม.ค.-ก.ค.</t>
  </si>
  <si>
    <t>บวก รับไม้ซ่อมซอย  ส.ค.</t>
  </si>
  <si>
    <t>บวก รับไม้ซ่อมซอย  ม.ค.-ส.ค.</t>
  </si>
  <si>
    <t>บวก รับไม้ซ่อมซอย  ก.ย.</t>
  </si>
  <si>
    <t>บวก รับไม้ซ่อมซอย  ไตรมาส 1-ไตรมาส 2</t>
  </si>
  <si>
    <t>บวก รับไม้ซ่อมซอย  ไตรมาส 3</t>
  </si>
  <si>
    <t>บวก รับไม้ซ่อมซอย  ม.ค.-ก.ย.</t>
  </si>
  <si>
    <t>บวก รับไม้ซ่อมซอย  ต.ค.</t>
  </si>
  <si>
    <t>บวก รับไม้ซ่อมซอย  ม.ค.-ต.ค.</t>
  </si>
  <si>
    <t>บวก รับไม้ซ่อมซอย  พ.ย.</t>
  </si>
  <si>
    <t>บวก รับไม้ซ่อมซอย  ม.ค.-พ.ย.</t>
  </si>
  <si>
    <t>บวก รับไม้ซ่อมซอย  ธ.ค.</t>
  </si>
  <si>
    <t>บวก รับไม้ซ่อมซอย  ไตรมาส 1-ไตรมาส 3</t>
  </si>
  <si>
    <t>บวก รับไม้ซ่อมซอย  ไตรมาส 4</t>
  </si>
  <si>
    <t>หัก โอนทำผลิตภัณฑ์/โอนหย่วยงาน ม.ค.</t>
  </si>
  <si>
    <t>หัก โอนทำผลิตภัณฑ์/โอนหย่วยงาน ก.พ.</t>
  </si>
  <si>
    <t>หัก โอนทำผลิตภัณฑ์/โอนหย่วยงาน ม.ค.-ก.พ.</t>
  </si>
  <si>
    <t>หัก โอนทำผลิตภัณฑ์/โอนหย่วยงาน มี.ค.</t>
  </si>
  <si>
    <t>หัก โอนทำผลิตภัณฑ์/โอนหย่วยงาน ไตรมาส 1</t>
  </si>
  <si>
    <t>หัก โอนทำผลิตภัณฑ์/โอนหย่วยงาน ม.ค.-มี.ค.</t>
  </si>
  <si>
    <t>หัก โอนทำผลิตภัณฑ์/โอนหย่วยงาน เม.ย.</t>
  </si>
  <si>
    <t>หัก โอนทำผลิตภัณฑ์/โอนหย่วยงาน ม.ค.-เม.ย.</t>
  </si>
  <si>
    <t>หัก โอนทำผลิตภัณฑ์/โอนหย่วยงาน พ.ค.</t>
  </si>
  <si>
    <t>หัก โอนทำผลิตภัณฑ์/โอนหย่วยงาน ม.ค.-พ.ค.</t>
  </si>
  <si>
    <t>หัก โอนทำผลิตภัณฑ์/โอนหย่วยงาน มิ.ย.</t>
  </si>
  <si>
    <t>หัก โอนทำผลิตภัณฑ์/โอนหย่วยงาน ไตรมาส 2</t>
  </si>
  <si>
    <t>หัก โอนทำผลิตภัณฑ์/โอนหย่วยงาน ม.ค.-มิ.ย.</t>
  </si>
  <si>
    <t>หัก โอนทำผลิตภัณฑ์/โอนหย่วยงาน ก.ค.</t>
  </si>
  <si>
    <t>หัก โอนทำผลิตภัณฑ์/โอนหย่วยงาน ม.ค.-ก.ค.</t>
  </si>
  <si>
    <t>หัก โอนทำผลิตภัณฑ์/โอนหย่วยงาน ส.ค.</t>
  </si>
  <si>
    <t>หัก โอนทำผลิตภัณฑ์/โอนหย่วยงาน ม.ค.-ส.ค.</t>
  </si>
  <si>
    <t>หัก โอนทำผลิตภัณฑ์/โอนหย่วยงาน ก.ย.</t>
  </si>
  <si>
    <t>หัก โอนทำผลิตภัณฑ์/โอนหย่วยงาน ไตรมาส 1 - ไตรมาส 2</t>
  </si>
  <si>
    <t>หัก โอนทำผลิตภัณฑ์/โอนหย่วยงาน ไตรมาส 3</t>
  </si>
  <si>
    <t>หัก โอนทำผลิตภัณฑ์/โอนหย่วยงาน ม.ค.-ก.ย.</t>
  </si>
  <si>
    <t>หัก โอนทำผลิตภัณฑ์/โอนหย่วยงาน ต.ค.</t>
  </si>
  <si>
    <t>หัก โอนทำผลิตภัณฑ์/โอนหย่วยงาน ม.ค.-ต.ค.</t>
  </si>
  <si>
    <t>หัก โอนทำผลิตภัณฑ์/โอนหย่วยงาน พ.ย.</t>
  </si>
  <si>
    <t>หัก โอนทำผลิตภัณฑ์/โอนหย่วยงาน ม.ค.-พ.ย.</t>
  </si>
  <si>
    <t>หัก โอนทำผลิตภัณฑ์/โอนหย่วยงาน ธ.ค.</t>
  </si>
  <si>
    <t>หัก โอนทำผลิตภัณฑ์/โอนหย่วยงาน ไตรมาส 1-ไตรมาส 3</t>
  </si>
  <si>
    <t>หัก โอนทำผลิตภัณฑ์/โอนหย่วยงาน ไตรมาส 4</t>
  </si>
  <si>
    <t>หัก โอนทำผลิตภัณฑ์/โอนหย่วยงาน ม.ค.-ธ.ค.</t>
  </si>
  <si>
    <t>หัก โอนไม้ซ่อมซอย ม.ค.</t>
  </si>
  <si>
    <t>หัก โอนไม้ซ่อมซอย ก.พ.</t>
  </si>
  <si>
    <t>หัก โอนไม้ซ่อมซอย ม.ค.-ก.พ.</t>
  </si>
  <si>
    <t>หัก โอนไม้ซ่อมซอย มี.ค.</t>
  </si>
  <si>
    <t>หัก โอนไม้ซ่อมซอย ไตรมาส 1</t>
  </si>
  <si>
    <t>หัก โอนไม้ซ่อมซอย ม.ค.-มี.ค.</t>
  </si>
  <si>
    <t>หัก โอนไม้ซ่อมซอย เม.ย.</t>
  </si>
  <si>
    <t>หัก โอนไม้ซ่อมซอย ม.ค.-เม.ย.</t>
  </si>
  <si>
    <t>หัก โอนไม้ซ่อมซอย พ.ค.</t>
  </si>
  <si>
    <t>หัก โอนไม้ซ่อมซอย ม.ค.-พ.ค.</t>
  </si>
  <si>
    <t>หัก โอนไม้ซ่อมซอย มิ.ย.</t>
  </si>
  <si>
    <t>หัก โอนไม้ซ่อมซอย ไตรมาส 2</t>
  </si>
  <si>
    <t>หัก โอนไม้ซ่อมซอย ม.ค.-มิ.ย.</t>
  </si>
  <si>
    <t>หัก โอนไม้ซ่อมซอย ก.ค.</t>
  </si>
  <si>
    <t>หัก โอนไม้ซ่อมซอย ม.ค.-ก.ค.</t>
  </si>
  <si>
    <t>หัก โอนไม้ซ่อมซอย ส.ค.</t>
  </si>
  <si>
    <t>หัก โอนไม้ซ่อมซอย ม.ค.-ส.ค.</t>
  </si>
  <si>
    <t>หัก โอนไม้ซ่อมซอย ก.ย.</t>
  </si>
  <si>
    <t>หัก โอนไม้ซ่อมซอย ไตรมาส 1 - ไตรมาส 2</t>
  </si>
  <si>
    <t>หัก โอนไม้ซ่อมซอย ไตรมาส 3</t>
  </si>
  <si>
    <t>หัก โอนไม้ซ่อมซอย ม.ค.-ก.ย.</t>
  </si>
  <si>
    <t>หัก โอนไม้ซ่อมซอย ต.ค.</t>
  </si>
  <si>
    <t>หัก โอนไม้ซ่อมซอย ม.ค.-ต.ค.</t>
  </si>
  <si>
    <t>หัก โอนไม้ซ่อมซอย พ.ย.</t>
  </si>
  <si>
    <t>หัก โอนไม้ซ่อมซอย ม.ค.-พ.ย.</t>
  </si>
  <si>
    <t>หัก โอนไม้ซ่อมซอย ธ.ค.</t>
  </si>
  <si>
    <t>หัก โอนไม้ซ่อมซอย ไตรมาส 1-ไตรมาส 3</t>
  </si>
  <si>
    <t>หัก โอนไม้ซ่อมซอย ไตรมาส 4</t>
  </si>
  <si>
    <t>ตารางข้อมูลราคาทุนไม้สักสวนป่าแปรรูปตามคุณภาพและขนาด ๓ กลุ่มคงเหลือประจำเดือน</t>
  </si>
  <si>
    <t>รายละเอียดการคำนวณราคาทุนไม้แปรรูปสักสวนป่า  ประจำเดือน  มกราคม</t>
  </si>
  <si>
    <t>ไม้เข้าสต็อก (ผลิต)</t>
  </si>
  <si>
    <t>รับโอน / รับซ่อมซอย</t>
  </si>
  <si>
    <t>ไม้ซ่อมซอย</t>
  </si>
  <si>
    <t xml:space="preserve">รวม
ราคาทุนผลิต </t>
  </si>
  <si>
    <t>ราคาทุน</t>
  </si>
  <si>
    <t>ผลิต</t>
  </si>
  <si>
    <t>รายละเอียดการคำนวณราคาทุนไม้แปรรูปสักสวนป่า  ประจำเดือน  กุมภาพันธ์</t>
  </si>
  <si>
    <t>รายละเอียดการคำนวณราคาทุนไม้แปรรูปสักสวนป่า  ประจำเดือน  มีนาคม</t>
  </si>
  <si>
    <t>รายละเอียดการคำนวณราคาทุนไม้แปรรูปสักสวนป่า  ประจำเดือน  เมษายน</t>
  </si>
  <si>
    <t>รายละเอียดการคำนวณราคาทุนไม้แปรรูปสักสวนป่า  ประจำเดือน  พฤษภาคม</t>
  </si>
  <si>
    <t>รายละเอียดการคำนวณราคาทุนไม้แปรรูปสักสวนป่า  ประจำเดือน  มิถุนายน</t>
  </si>
  <si>
    <t>รายละเอียดการคำนวณราคาทุนไม้แปรรูปสักสวนป่า  ประจำเดือน  กรกฏาคม</t>
  </si>
  <si>
    <t>รายละเอียดการคำนวณราคาทุนไม้แปรรูปสักสวนป่า  ประจำเดือน  สิงหาคม</t>
  </si>
  <si>
    <t>รายละเอียดการคำนวณราคาทุนไม้แปรรูปสักสวนป่า  ประจำเดือน  กันยายน</t>
  </si>
  <si>
    <t>รายละเอียดการคำนวณราคาทุนไม้แปรรูปสักสวนป่า  ประจำเดือน  ตุลาคม</t>
  </si>
  <si>
    <t>รายละเอียดการคำนวณราคาทุนไม้แปรรูปสักสวนป่า  ประจำเดือน  พฤศจิกายน</t>
  </si>
  <si>
    <t>รายละเอียดการคำนวณราคาทุนไม้แปรรูปสักสวนป่า  ประจำเดือน  ธันวาคม</t>
  </si>
  <si>
    <t>ผลต่างไม้ซ่อมซอย</t>
  </si>
  <si>
    <t>5100000000 </t>
  </si>
  <si>
    <t xml:space="preserve">  ค่าใช้จ่าย (ผลิต)</t>
  </si>
  <si>
    <t>5101010000 </t>
  </si>
  <si>
    <t xml:space="preserve">      เงินเดือนและค่าจ้าง</t>
  </si>
  <si>
    <t>5101010100 </t>
  </si>
  <si>
    <t xml:space="preserve">        เงินเดือน</t>
  </si>
  <si>
    <t>5101010200 </t>
  </si>
  <si>
    <t xml:space="preserve">        ค่าจ้าง</t>
  </si>
  <si>
    <t>5101010300 </t>
  </si>
  <si>
    <t xml:space="preserve">        ค่าจ้างอื่น</t>
  </si>
  <si>
    <t>5101010400 </t>
  </si>
  <si>
    <t xml:space="preserve">        ค่าทำงานวันหยุด</t>
  </si>
  <si>
    <t>5101010500 </t>
  </si>
  <si>
    <t xml:space="preserve">        ค่าล่วงเวลา</t>
  </si>
  <si>
    <t>5101010600 </t>
  </si>
  <si>
    <t xml:space="preserve">        โบนัส</t>
  </si>
  <si>
    <t>5101010700 </t>
  </si>
  <si>
    <t xml:space="preserve">        ค่าครองชีพ</t>
  </si>
  <si>
    <t>5101010800 </t>
  </si>
  <si>
    <t xml:space="preserve">        ค่าวิชาชีพ</t>
  </si>
  <si>
    <t>5101020000 </t>
  </si>
  <si>
    <t xml:space="preserve">      ค่าใช้บุคลากรอื่น</t>
  </si>
  <si>
    <t>5101020100 </t>
  </si>
  <si>
    <t xml:space="preserve">        เงินสมทบกองทุน</t>
  </si>
  <si>
    <t>5101020200 </t>
  </si>
  <si>
    <t xml:space="preserve">        เงินตอบแทนเกษียณอายุก่อนกำหนด</t>
  </si>
  <si>
    <t>5101020300 </t>
  </si>
  <si>
    <t xml:space="preserve">        เงินทดแทนจากการทำงาน</t>
  </si>
  <si>
    <t>5101020400 </t>
  </si>
  <si>
    <t xml:space="preserve">        เงินผลประโยชน์ระยะสั้นของพนักงาน</t>
  </si>
  <si>
    <t>5101020500 </t>
  </si>
  <si>
    <t xml:space="preserve">        เงินผลประโยชน์หลังออกจากงาน</t>
  </si>
  <si>
    <t>5101020600 </t>
  </si>
  <si>
    <t xml:space="preserve">        ค่าเบี้ยประกันชีวิตและสุขภาพ</t>
  </si>
  <si>
    <t>5101020700 </t>
  </si>
  <si>
    <t xml:space="preserve">        ค่าเช่าบ้าน</t>
  </si>
  <si>
    <t>5101030000 </t>
  </si>
  <si>
    <t xml:space="preserve">      ค่าใช้จ่ายในการฝึกอบรมและดูงาน</t>
  </si>
  <si>
    <t>5101030100 </t>
  </si>
  <si>
    <t xml:space="preserve">        ค่าใช้จ่ายในการฝึกอบรมในประเทศ</t>
  </si>
  <si>
    <t>5101030101 </t>
  </si>
  <si>
    <t xml:space="preserve">          ค่าใช้จ่ายทุนการศึกษา-นปท.</t>
  </si>
  <si>
    <t>5101030102 </t>
  </si>
  <si>
    <t xml:space="preserve">          ค่าเบี้ยเลี้ยง - อบรม - นปท.</t>
  </si>
  <si>
    <t>5101030103 </t>
  </si>
  <si>
    <t xml:space="preserve">          ค่าพาหนะ - อบรม - นปท.</t>
  </si>
  <si>
    <t>5101030104 </t>
  </si>
  <si>
    <t xml:space="preserve">          ค่าเช่าที่พัก - อบรม - นปท.</t>
  </si>
  <si>
    <t>5101030105 </t>
  </si>
  <si>
    <t xml:space="preserve">          ค่าเครื่องเขียน - แบบพิมพ์ - อบรม - นปท.</t>
  </si>
  <si>
    <t>5101030106 </t>
  </si>
  <si>
    <t xml:space="preserve">          ค่าน้ำมันเชื้อเพลิง - หล่อลื่น - อบรม - นปท.</t>
  </si>
  <si>
    <t>5101030107 </t>
  </si>
  <si>
    <t xml:space="preserve">          ค่าใช้จ่ายฝึกอบรมอื่น - นปท.</t>
  </si>
  <si>
    <t>5101030200 </t>
  </si>
  <si>
    <t xml:space="preserve">        ค่าใช้จ่ายในการฝึกอบรมต่างประเทศ</t>
  </si>
  <si>
    <t>5101030201 </t>
  </si>
  <si>
    <t xml:space="preserve">          ค่าใช้จ่ายทุนการศึกษา-ตปท.</t>
  </si>
  <si>
    <t>5101030202 </t>
  </si>
  <si>
    <t xml:space="preserve">          ค่าเบี้ยเลี้ยง อบรม-ตปท.</t>
  </si>
  <si>
    <t>5101030203 </t>
  </si>
  <si>
    <t xml:space="preserve">          ค่าพาหนะ อบรม-ตปท.</t>
  </si>
  <si>
    <t>5101030204 </t>
  </si>
  <si>
    <t xml:space="preserve">          ค่าเช่าที่พัก อบรม-ตปท.</t>
  </si>
  <si>
    <t>5101030205 </t>
  </si>
  <si>
    <t xml:space="preserve">          ค่าเครื่องเขียน-แบบพิมพ์ - อบรม-ตปท.</t>
  </si>
  <si>
    <t>5101030206 </t>
  </si>
  <si>
    <t xml:space="preserve">          ค่าน้ำมันเชื้อเพลิง-หล่อลื่น - อบรม-ตปท.</t>
  </si>
  <si>
    <t>5101030207 </t>
  </si>
  <si>
    <t xml:space="preserve">          ค่าใช้จ่ายฝึกอบรมอื่น - อบรม-ตปท.</t>
  </si>
  <si>
    <t>5101030300 </t>
  </si>
  <si>
    <t xml:space="preserve">        ค่าใช้จ่ายในการฝึกอบรมบุคคลภายนอก</t>
  </si>
  <si>
    <t>5101030301 </t>
  </si>
  <si>
    <t xml:space="preserve">          ค่าเบี้ยเลี้ยง-อบรม-ภายนอก</t>
  </si>
  <si>
    <t>5101030302 </t>
  </si>
  <si>
    <t xml:space="preserve">          ค่าพาหนะ-อบรม-ภายนอก</t>
  </si>
  <si>
    <t>5101030303 </t>
  </si>
  <si>
    <t xml:space="preserve">          ค่าเช่าที่พัก-อบรม-ภายนอก</t>
  </si>
  <si>
    <t>5101030304 </t>
  </si>
  <si>
    <t xml:space="preserve">          ค่าเครื่องเขียน-แบบพิมพ์ อบรม-ภายนอก</t>
  </si>
  <si>
    <t>5101030305 </t>
  </si>
  <si>
    <t xml:space="preserve">          ค่าน้ำมันเชื้อเพลิง-หล่อลื่น อบรม-ภายนอก</t>
  </si>
  <si>
    <t>5101030306 </t>
  </si>
  <si>
    <t xml:space="preserve">          ค่าใช้จ่ายฝึกอบรมอื่น-ภายนอก</t>
  </si>
  <si>
    <t>5101040000 </t>
  </si>
  <si>
    <t xml:space="preserve">      ค่าใช้จ่ายในการประชุม</t>
  </si>
  <si>
    <t>5101040100 </t>
  </si>
  <si>
    <t xml:space="preserve">        ค่าเบี้ยประชุม</t>
  </si>
  <si>
    <t>5101040200 </t>
  </si>
  <si>
    <t xml:space="preserve">        ค่าใช้จ่ายในการประชุม</t>
  </si>
  <si>
    <t>5101040300 </t>
  </si>
  <si>
    <t xml:space="preserve">        ค่าตอบแทนกรรมการ</t>
  </si>
  <si>
    <t>5101050000 </t>
  </si>
  <si>
    <t xml:space="preserve">      เงินบำรุงสวัสดิภาพ</t>
  </si>
  <si>
    <t>5101050100 </t>
  </si>
  <si>
    <t xml:space="preserve">        เงินช่วยเหลือบุตร</t>
  </si>
  <si>
    <t>5101050200 </t>
  </si>
  <si>
    <t xml:space="preserve">        ค่าบำรุงการศึกษา-รัฐบาล</t>
  </si>
  <si>
    <t>5101050300 </t>
  </si>
  <si>
    <t xml:space="preserve">        ค่าบำรุงการศึกษา-เอกชน</t>
  </si>
  <si>
    <t>5101050400 </t>
  </si>
  <si>
    <t xml:space="preserve">        เงินช่วยเหลือค่ารักษาพยาบาล(ผู้ป่วยนอก) - รัฐบาล</t>
  </si>
  <si>
    <t>5101050500 </t>
  </si>
  <si>
    <t xml:space="preserve">        เงินช่วยเหลือค่ารักษาพยาบาล(ผู้ป่วยนอก) - เอกชน</t>
  </si>
  <si>
    <t>5101050600 </t>
  </si>
  <si>
    <t xml:space="preserve">        เงินช่วยเหลือณาปนกิจ</t>
  </si>
  <si>
    <t>5101050700 </t>
  </si>
  <si>
    <t xml:space="preserve">        การกีฬาต่าง ๆ</t>
  </si>
  <si>
    <t>5101050800 </t>
  </si>
  <si>
    <t xml:space="preserve">        เงินบำเหน็จรางวัล</t>
  </si>
  <si>
    <t>5101050900 </t>
  </si>
  <si>
    <t xml:space="preserve">        เงินช่วยเหลือค่ารักษาพยาบาล(ค่าคลอดบุตร)-รัฐบาล</t>
  </si>
  <si>
    <t>5101051000 </t>
  </si>
  <si>
    <t xml:space="preserve">        เงินช่วยเหลือค่ารักษาพยาบาล(ค่าคลอดบุตร)-เอกชน</t>
  </si>
  <si>
    <t>5101051100 </t>
  </si>
  <si>
    <t xml:space="preserve">        เงินช่วยเหลือค่าฟื้นฟูสมรรถภาพ(ผู้ป่วยนอก)-รัฐบาล</t>
  </si>
  <si>
    <t>5101051200 </t>
  </si>
  <si>
    <t xml:space="preserve">        เงินช่วยเหลือค่าตรวจรักษาฟัน(ผู้ป่วยนอก)-รัฐบาล</t>
  </si>
  <si>
    <t>5101051300 </t>
  </si>
  <si>
    <t xml:space="preserve">        เงินช่วยเหลือค่าตรวจสุขภาพ(ผู้ป่วยนอก)-รัฐบาล</t>
  </si>
  <si>
    <t>5101051400 </t>
  </si>
  <si>
    <t xml:space="preserve">        เงินช่วยเหลือค่ารักษาพยาบาล(ผู้ป่วยใน)-รัฐบาล</t>
  </si>
  <si>
    <t>5101051500 </t>
  </si>
  <si>
    <t xml:space="preserve">        เงินช่วยเหลือค่ารักษาพยาบาล(ผู้ป่วยใน)-เอกชน</t>
  </si>
  <si>
    <t>5101051600 </t>
  </si>
  <si>
    <t xml:space="preserve">        เงินช่วยเหลือค่าฟื้นฟูสรรถภาพ(ผู้ป่วยใน)-รัฐบาล</t>
  </si>
  <si>
    <t>5101051700 </t>
  </si>
  <si>
    <t xml:space="preserve">        เงินช่วยเหลือค่าฟื้นฟูสรรถภาพ(ผู้ป่วยใน)-เอกชน</t>
  </si>
  <si>
    <t>5101060000 </t>
  </si>
  <si>
    <t xml:space="preserve">      ค่าใช้จ่ายในการเดินทาง</t>
  </si>
  <si>
    <t>5101060100 </t>
  </si>
  <si>
    <t xml:space="preserve">        ค่าใช้จ่ายในการเดินทางในประเทศ</t>
  </si>
  <si>
    <t>5101060101 </t>
  </si>
  <si>
    <t xml:space="preserve">          ค่าเบี้ยเลี้ยง - นทป.</t>
  </si>
  <si>
    <t>5101060102 </t>
  </si>
  <si>
    <t xml:space="preserve">          ค่าเบี้ยเลี้ยง(ภาคสนาม) - นทป.</t>
  </si>
  <si>
    <t>5101060103 </t>
  </si>
  <si>
    <t xml:space="preserve">          ค่าเช่าที่พัก - นทป.</t>
  </si>
  <si>
    <t>5101060104 </t>
  </si>
  <si>
    <t xml:space="preserve">          ค่าพาหนะ - นทป.</t>
  </si>
  <si>
    <t>5101060105 </t>
  </si>
  <si>
    <t xml:space="preserve">          ค่าน้ำมันเชื้อเพลิง-หล่อลื่น - นทป.</t>
  </si>
  <si>
    <t>5101060106 </t>
  </si>
  <si>
    <t xml:space="preserve">          ค่าใช้จ่ายเดินทางอื่น - นทป.</t>
  </si>
  <si>
    <t>5101060200 </t>
  </si>
  <si>
    <t xml:space="preserve">        ค่าใช้จ่ายในการเดินทางต่างประเทศ</t>
  </si>
  <si>
    <t>5101060201 </t>
  </si>
  <si>
    <t xml:space="preserve">          ค่าเบี้ยเลี้ยง - ตปท.</t>
  </si>
  <si>
    <t>5101060202 </t>
  </si>
  <si>
    <t xml:space="preserve">          ค่าเช่าที่พัก - ตปท.</t>
  </si>
  <si>
    <t>5101060203 </t>
  </si>
  <si>
    <t xml:space="preserve">          ค่าพาหนะ - ตปท.</t>
  </si>
  <si>
    <t>5101060204 </t>
  </si>
  <si>
    <t xml:space="preserve">          ค่าน้ำมันเชื้อเพลิง-หล่อลื่น - ตปท.</t>
  </si>
  <si>
    <t>5101060205 </t>
  </si>
  <si>
    <t xml:space="preserve">          ค่าใช้จ่ายเดินทางอื่น - ตปท.</t>
  </si>
  <si>
    <t>5102000000 </t>
  </si>
  <si>
    <t xml:space="preserve">    ค่าใช้จ่ายยานพาหนะ</t>
  </si>
  <si>
    <t>5102010000 </t>
  </si>
  <si>
    <t xml:space="preserve">      ค่าใช้จ่ายยานพาหนะ(อ.อ.ป.)</t>
  </si>
  <si>
    <t>5102010100 </t>
  </si>
  <si>
    <t xml:space="preserve">        ค่าน้ำมันเชี้อเพลิง-หล่อลื่น</t>
  </si>
  <si>
    <t>5102010200 </t>
  </si>
  <si>
    <t xml:space="preserve">        ค่าซ่อมแซม (พาหนะ)</t>
  </si>
  <si>
    <t>5102010300 </t>
  </si>
  <si>
    <t xml:space="preserve">        ค่าดูแลและบำรุงรักษา (พาหนะ)</t>
  </si>
  <si>
    <t>5102010400 </t>
  </si>
  <si>
    <t xml:space="preserve">        ค่าประกันภัย (พาหนะ)</t>
  </si>
  <si>
    <t>5102010500 </t>
  </si>
  <si>
    <t xml:space="preserve">        ค่าภาษี - อากร (พาหนะ)</t>
  </si>
  <si>
    <t>5102020000 </t>
  </si>
  <si>
    <t xml:space="preserve">      ค่าใช้จ่ายยานพาหนะ(ตามสัญญาเช่าการเงิน)</t>
  </si>
  <si>
    <t>5102020100 </t>
  </si>
  <si>
    <t xml:space="preserve">        ค่าน้ำมันเชื้อเพลิง-หล่อลื่น(รถเช่า)</t>
  </si>
  <si>
    <t>5102020200 </t>
  </si>
  <si>
    <t xml:space="preserve">        ค่าเช่า (รถเช่า)</t>
  </si>
  <si>
    <t>5102020300 </t>
  </si>
  <si>
    <t xml:space="preserve">        ค่าดูแลและบำรุงรักษา (รถเช่า)</t>
  </si>
  <si>
    <t>5103000000 </t>
  </si>
  <si>
    <t xml:space="preserve">    ค่าใช้จ่ายสำนักงาน</t>
  </si>
  <si>
    <t>5103010000 </t>
  </si>
  <si>
    <t xml:space="preserve">      ค่าสาธารณูปโภค</t>
  </si>
  <si>
    <t>5103010100 </t>
  </si>
  <si>
    <t xml:space="preserve">        ค่าไฟฟ้า</t>
  </si>
  <si>
    <t>5103010200 </t>
  </si>
  <si>
    <t xml:space="preserve">        ค่าน้ำประปา</t>
  </si>
  <si>
    <t>5103010300 </t>
  </si>
  <si>
    <t xml:space="preserve">        ค่าไปรษณีย์ - ขนส่ง</t>
  </si>
  <si>
    <t>5103010400 </t>
  </si>
  <si>
    <t xml:space="preserve">        ค่าโทรศัพท์</t>
  </si>
  <si>
    <t>5103010500 </t>
  </si>
  <si>
    <t xml:space="preserve">        ค่าบริการสื่อสารและโทรคมนาคม</t>
  </si>
  <si>
    <t>5103020000 </t>
  </si>
  <si>
    <t xml:space="preserve">      ค่าใช้จ่ายอื่นๆ</t>
  </si>
  <si>
    <t>5103020100 </t>
  </si>
  <si>
    <t xml:space="preserve">        ค่าเจ้าเหมา(บริการ)</t>
  </si>
  <si>
    <t>5103020200 </t>
  </si>
  <si>
    <t xml:space="preserve">        ค่าเช่า(ทรัพย์สิน)</t>
  </si>
  <si>
    <t>5103020300 </t>
  </si>
  <si>
    <t xml:space="preserve">        ค่าปรับ</t>
  </si>
  <si>
    <t>5103020400 </t>
  </si>
  <si>
    <t xml:space="preserve">        ค่าซ่อมแซม(ทรัพย์สิน)</t>
  </si>
  <si>
    <t>5103020500 </t>
  </si>
  <si>
    <t xml:space="preserve">        ค่าดูแลและบำรุงรักษา(ทรัพย์สิน)</t>
  </si>
  <si>
    <t>5103020600 </t>
  </si>
  <si>
    <t xml:space="preserve">        ค่าประกันภัย(ทรัพย์สิน)</t>
  </si>
  <si>
    <t>5103020700 </t>
  </si>
  <si>
    <t xml:space="preserve">        ค่าภาษี - อากร (ทรัพย์สิน)</t>
  </si>
  <si>
    <t>5103020800 </t>
  </si>
  <si>
    <t xml:space="preserve">        ค่าเครื่องเขียน - แบบพิมพ์</t>
  </si>
  <si>
    <t>5103020900 </t>
  </si>
  <si>
    <t xml:space="preserve">        ค่าถ่ายเอกสาร</t>
  </si>
  <si>
    <t>5103021000 </t>
  </si>
  <si>
    <t xml:space="preserve">        ค่าวัสดุสิ้นเปลือง</t>
  </si>
  <si>
    <t>5103021100 </t>
  </si>
  <si>
    <t xml:space="preserve">        ค่าสมุดหนังสือพิมพ์</t>
  </si>
  <si>
    <t>5103021200 </t>
  </si>
  <si>
    <t xml:space="preserve">        ค่าทรัพย์สินมูลค่าต่ำกว่าเกณฑ์</t>
  </si>
  <si>
    <t>5103021300 </t>
  </si>
  <si>
    <t xml:space="preserve">        ค่าเสื่อมราคาทรัพย์สิน</t>
  </si>
  <si>
    <t>5103021400 </t>
  </si>
  <si>
    <t xml:space="preserve">        ค่าวิจัยและพัฒนา</t>
  </si>
  <si>
    <t>5103021500 </t>
  </si>
  <si>
    <t xml:space="preserve">        ค่าจ้างที่ปรึกษา</t>
  </si>
  <si>
    <t>5103021600 </t>
  </si>
  <si>
    <t xml:space="preserve">        ค่าธรรมเนียมทางกฏหมาย</t>
  </si>
  <si>
    <t>5103021700 </t>
  </si>
  <si>
    <t xml:space="preserve">        ค่าประชาสัมพันธ์</t>
  </si>
  <si>
    <t>5103021800 </t>
  </si>
  <si>
    <t xml:space="preserve">        เงินช่วยราชการและการกุศล</t>
  </si>
  <si>
    <t>5103021900 </t>
  </si>
  <si>
    <t xml:space="preserve">        ค่าตัดจำหน่าย(ทรัพย์สินไม่มีตัวตน)</t>
  </si>
  <si>
    <t>5103022000 </t>
  </si>
  <si>
    <t xml:space="preserve">        ค่ารื้อถอน</t>
  </si>
  <si>
    <t>5103022100 </t>
  </si>
  <si>
    <t xml:space="preserve">        ค่าขนย้าย</t>
  </si>
  <si>
    <t>5103022200 </t>
  </si>
  <si>
    <t xml:space="preserve">        ดอกเบี้ยจ่ายทางกฎหมาย</t>
  </si>
  <si>
    <t>5103022300 </t>
  </si>
  <si>
    <t xml:space="preserve">        ค่าบริการ</t>
  </si>
  <si>
    <t>5103022400 </t>
  </si>
  <si>
    <t xml:space="preserve">        ค่าฝึกกิจกรรมต่าง ๆ</t>
  </si>
  <si>
    <t>5103022500 </t>
  </si>
  <si>
    <t xml:space="preserve">        ค่าพิมพ์บัตรต่าง ๆ</t>
  </si>
  <si>
    <t>5103022600 </t>
  </si>
  <si>
    <t xml:space="preserve">        ค่าอาหาร</t>
  </si>
  <si>
    <t>5103029900 </t>
  </si>
  <si>
    <t xml:space="preserve">        ค่าใช้จ่ายเบ็ดเตล็ด</t>
  </si>
  <si>
    <t>5103030000 </t>
  </si>
  <si>
    <t xml:space="preserve">      ค่ารับรองและพิธีการ</t>
  </si>
  <si>
    <t>5103030100 </t>
  </si>
  <si>
    <t xml:space="preserve">        ค่ารับรองภาครัฐ</t>
  </si>
  <si>
    <t>5103030200 </t>
  </si>
  <si>
    <t xml:space="preserve">        ค่ารับรองภาคเอกชน</t>
  </si>
  <si>
    <t>5103030300 </t>
  </si>
  <si>
    <t xml:space="preserve">        ค่าใช้จ่ายในการจัดงาน</t>
  </si>
  <si>
    <t>5103030400 </t>
  </si>
  <si>
    <t xml:space="preserve">        ค่าใช้จ่ายพธีการศาสนา</t>
  </si>
  <si>
    <t>5103030500 </t>
  </si>
  <si>
    <t xml:space="preserve">        ค่าใช้จ่ายเบ็ดเตล็ดพิธีการ</t>
  </si>
  <si>
    <t>5104000000 </t>
  </si>
  <si>
    <t xml:space="preserve">    ค่าวัตถุดิบ</t>
  </si>
  <si>
    <t>5104010000 </t>
  </si>
  <si>
    <t xml:space="preserve">      ค่าจ้างเหมา</t>
  </si>
  <si>
    <t>5104020000 </t>
  </si>
  <si>
    <t xml:space="preserve">      ค่าตัวยารักษาเนื้อไม้</t>
  </si>
  <si>
    <t>5104030000 </t>
  </si>
  <si>
    <t xml:space="preserve">      ค่าอุปกรณ์ประกอบการผลิต</t>
  </si>
  <si>
    <t>5104040000 </t>
  </si>
  <si>
    <t xml:space="preserve">      ค่าสำรวจ</t>
  </si>
  <si>
    <t>5104050000 </t>
  </si>
  <si>
    <t xml:space="preserve">      ค่าซื้อสินค้า</t>
  </si>
  <si>
    <t>5104060000 </t>
  </si>
  <si>
    <t xml:space="preserve">      ค่าภาคหลวง</t>
  </si>
  <si>
    <t>5104070000 </t>
  </si>
  <si>
    <t xml:space="preserve">      ค่าบำรุงป่า</t>
  </si>
  <si>
    <t>5104080000 </t>
  </si>
  <si>
    <t xml:space="preserve">      ค่าตอบแทน</t>
  </si>
  <si>
    <t>5104090000 </t>
  </si>
  <si>
    <t xml:space="preserve">      ค่าขนส่งวัตถุดิบ</t>
  </si>
  <si>
    <t>5104100000 </t>
  </si>
  <si>
    <t xml:space="preserve">      ค่าดูแลเฝ้ารักษาป้องกันไฟป่า</t>
  </si>
  <si>
    <t>5104110000 </t>
  </si>
  <si>
    <t xml:space="preserve">      ค่าเฝ้ารักษาไม้</t>
  </si>
  <si>
    <t>5104120000 </t>
  </si>
  <si>
    <t xml:space="preserve">      ค่าส่วนแบ่งรายได้</t>
  </si>
  <si>
    <t>5104130000 </t>
  </si>
  <si>
    <t xml:space="preserve">      ค่าสวัสดิการตรวจยึดไม้(สตม.)</t>
  </si>
  <si>
    <t>5104140000 </t>
  </si>
  <si>
    <t xml:space="preserve">      ต้นทุนการปลูกสร้างสวนป่า</t>
  </si>
  <si>
    <t>5104150000 </t>
  </si>
  <si>
    <t xml:space="preserve">      ค่าสารเคมี</t>
  </si>
  <si>
    <t>5104160000 </t>
  </si>
  <si>
    <t xml:space="preserve">      ค่าปุ๋ย</t>
  </si>
  <si>
    <t>5104170000 </t>
  </si>
  <si>
    <t xml:space="preserve">      เตรียมต้นตอ</t>
  </si>
  <si>
    <t>5104180000 </t>
  </si>
  <si>
    <t xml:space="preserve">      ค่าเพาะเลี้ยงเนื้อเยื่อ</t>
  </si>
  <si>
    <t>5104190000 </t>
  </si>
  <si>
    <t xml:space="preserve">      ค่าติดตา</t>
  </si>
  <si>
    <t>5104200000 </t>
  </si>
  <si>
    <t xml:space="preserve">      ค่าเมล็ดพันธุ์ ต้นกล้า</t>
  </si>
  <si>
    <t>5104210000 </t>
  </si>
  <si>
    <t xml:space="preserve">      ค่าเตรียมวัสดุเพาะชำ</t>
  </si>
  <si>
    <t>5104220000 </t>
  </si>
  <si>
    <t xml:space="preserve">      ค่าปักชำ</t>
  </si>
  <si>
    <t>5104230000 </t>
  </si>
  <si>
    <t xml:space="preserve">      ค่าดูแลบำรุงรักษา(เมล็ดพันธ์ ต้นกล้า)</t>
  </si>
  <si>
    <t>5104240000 </t>
  </si>
  <si>
    <t xml:space="preserve">      ค่าปรับไม้เสื่อมคุณภาพและสูญหาย</t>
  </si>
  <si>
    <t>5104250000 </t>
  </si>
  <si>
    <t xml:space="preserve">      สินค้าที่ใช้ในการผลิต</t>
  </si>
  <si>
    <t>5104260000 </t>
  </si>
  <si>
    <t xml:space="preserve">      ค่าซื้อจากการรับโอนสินค้า</t>
  </si>
  <si>
    <t>5104270000 </t>
  </si>
  <si>
    <t xml:space="preserve">      ค่าซื้อไม้ ร.ข.</t>
  </si>
  <si>
    <t>5104280000 </t>
  </si>
  <si>
    <t xml:space="preserve">      ค่าขนส่งสินค้าสำเร็จรูป</t>
  </si>
  <si>
    <t>5104290000 </t>
  </si>
  <si>
    <t xml:space="preserve">      ค่าภาคหลวงน้ำยาง(ส่วนของ อ.อ.ป.)</t>
  </si>
  <si>
    <t>5104300000 </t>
  </si>
  <si>
    <t xml:space="preserve">      ค่าภาคหลวงน้ำยาง(ส่วนของ คนงาน)</t>
  </si>
  <si>
    <t>1105010100 </t>
  </si>
  <si>
    <t>หมายเหตุ : การตัดจุดทศนิยมกรณีที่ Excel คำนวณผลแล้วไม่สามารถบวกได้เท่ากับตัวรวม (ดูหน้าที่ 5 ประกอบ) สามารถบวก/ลบ จุดทศนิยมได้ที่กลุ่ม 1 กลุ่ม 2 กลุ่ม 3 หรือ กลุ่ม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</si>
</sst>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(* #,##0.00_);_(* \(#,##0.00\);_(* &quot;-&quot;??_);_(@_)"/>
    <numFmt numFmtId="165" formatCode="#,##0.00_ ;\-#,##0.00\ "/>
  </numFmts>
  <fonts count="15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8"/>
      <name val="TH SarabunPSK"/>
      <family val="2"/>
    </font>
    <font>
      <sz val="16"/>
      <color theme="1"/>
      <name val="TH SarabunPSK"/>
      <family val="2"/>
    </font>
    <font>
      <sz val="14"/>
      <name val="Cordia New"/>
      <family val="2"/>
    </font>
    <font>
      <sz val="16"/>
      <name val="TH SarabunPSK"/>
      <family val="2"/>
    </font>
    <font>
      <sz val="16"/>
      <color indexed="12"/>
      <name val="TH SarabunPSK"/>
      <family val="2"/>
    </font>
    <font>
      <sz val="10"/>
      <name val="Arial"/>
      <family val="2"/>
    </font>
    <font>
      <b/>
      <sz val="16"/>
      <color theme="1"/>
      <name val="TH SarabunPSK"/>
      <family val="2"/>
    </font>
    <font>
      <b/>
      <sz val="18"/>
      <color theme="1"/>
      <name val="Angsana New"/>
      <family val="1"/>
    </font>
    <font>
      <sz val="18"/>
      <color theme="1"/>
      <name val="Angsana New"/>
      <family val="1"/>
    </font>
    <font>
      <sz val="18"/>
      <name val="Angsana New"/>
      <family val="1"/>
    </font>
    <font>
      <sz val="20"/>
      <color theme="1"/>
      <name val="Angsana New"/>
      <family val="1"/>
    </font>
    <font>
      <b/>
      <sz val="16"/>
      <name val="TH SarabunPSK"/>
      <family val="2"/>
    </font>
    <font>
      <sz val="8"/>
      <name val="Calibri"/>
      <family val="2"/>
      <charset val="22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66FF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237">
    <xf numFmtId="0" fontId="0" fillId="0" borderId="0" xfId="0"/>
    <xf numFmtId="40" fontId="5" fillId="6" borderId="2" xfId="0" applyNumberFormat="1" applyFont="1" applyFill="1" applyBorder="1" applyAlignment="1">
      <alignment horizontal="center"/>
    </xf>
    <xf numFmtId="43" fontId="5" fillId="6" borderId="9" xfId="1" applyFont="1" applyFill="1" applyBorder="1" applyAlignment="1">
      <alignment horizontal="center"/>
    </xf>
    <xf numFmtId="40" fontId="5" fillId="6" borderId="5" xfId="0" applyNumberFormat="1" applyFont="1" applyFill="1" applyBorder="1" applyAlignment="1"/>
    <xf numFmtId="43" fontId="5" fillId="6" borderId="6" xfId="1" applyFont="1" applyFill="1" applyBorder="1" applyAlignment="1"/>
    <xf numFmtId="40" fontId="5" fillId="6" borderId="10" xfId="0" applyNumberFormat="1" applyFont="1" applyFill="1" applyBorder="1" applyAlignment="1"/>
    <xf numFmtId="40" fontId="5" fillId="6" borderId="6" xfId="0" applyNumberFormat="1" applyFont="1" applyFill="1" applyBorder="1" applyAlignment="1"/>
    <xf numFmtId="43" fontId="5" fillId="6" borderId="8" xfId="1" applyFont="1" applyFill="1" applyBorder="1" applyAlignment="1"/>
    <xf numFmtId="40" fontId="5" fillId="6" borderId="4" xfId="0" applyNumberFormat="1" applyFont="1" applyFill="1" applyBorder="1" applyAlignment="1"/>
    <xf numFmtId="43" fontId="5" fillId="6" borderId="4" xfId="1" applyFont="1" applyFill="1" applyBorder="1" applyAlignment="1"/>
    <xf numFmtId="40" fontId="5" fillId="6" borderId="8" xfId="0" applyNumberFormat="1" applyFont="1" applyFill="1" applyBorder="1" applyAlignment="1"/>
    <xf numFmtId="43" fontId="5" fillId="6" borderId="9" xfId="1" applyFont="1" applyFill="1" applyBorder="1" applyAlignment="1"/>
    <xf numFmtId="40" fontId="5" fillId="6" borderId="9" xfId="0" applyNumberFormat="1" applyFont="1" applyFill="1" applyBorder="1" applyAlignment="1">
      <alignment horizontal="center"/>
    </xf>
    <xf numFmtId="40" fontId="5" fillId="6" borderId="11" xfId="0" applyNumberFormat="1" applyFont="1" applyFill="1" applyBorder="1" applyAlignment="1"/>
    <xf numFmtId="43" fontId="5" fillId="6" borderId="11" xfId="1" applyFont="1" applyFill="1" applyBorder="1" applyAlignment="1"/>
    <xf numFmtId="40" fontId="5" fillId="6" borderId="0" xfId="0" applyNumberFormat="1" applyFont="1" applyFill="1" applyAlignment="1"/>
    <xf numFmtId="43" fontId="5" fillId="6" borderId="0" xfId="1" applyFont="1" applyFill="1" applyAlignment="1"/>
    <xf numFmtId="40" fontId="5" fillId="2" borderId="0" xfId="0" applyNumberFormat="1" applyFont="1" applyFill="1" applyAlignment="1"/>
    <xf numFmtId="43" fontId="5" fillId="2" borderId="0" xfId="1" applyFont="1" applyFill="1" applyAlignment="1"/>
    <xf numFmtId="0" fontId="5" fillId="6" borderId="8" xfId="0" quotePrefix="1" applyNumberFormat="1" applyFont="1" applyFill="1" applyBorder="1" applyAlignment="1"/>
    <xf numFmtId="0" fontId="3" fillId="0" borderId="0" xfId="0" applyFont="1"/>
    <xf numFmtId="0" fontId="8" fillId="0" borderId="0" xfId="0" applyFont="1"/>
    <xf numFmtId="0" fontId="3" fillId="0" borderId="0" xfId="0" applyFont="1" applyAlignment="1">
      <alignment horizontal="center" vertical="center"/>
    </xf>
    <xf numFmtId="0" fontId="3" fillId="0" borderId="9" xfId="0" applyFont="1" applyBorder="1" applyAlignment="1">
      <alignment horizontal="center"/>
    </xf>
    <xf numFmtId="43" fontId="3" fillId="0" borderId="9" xfId="1" applyFont="1" applyBorder="1"/>
    <xf numFmtId="43" fontId="3" fillId="3" borderId="9" xfId="1" applyFont="1" applyFill="1" applyBorder="1"/>
    <xf numFmtId="0" fontId="10" fillId="0" borderId="0" xfId="0" applyFont="1" applyAlignment="1">
      <alignment horizontal="center"/>
    </xf>
    <xf numFmtId="0" fontId="9" fillId="8" borderId="4" xfId="0" applyFont="1" applyFill="1" applyBorder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2" fontId="10" fillId="4" borderId="9" xfId="1" applyNumberFormat="1" applyFont="1" applyFill="1" applyBorder="1" applyAlignment="1">
      <alignment horizontal="center"/>
    </xf>
    <xf numFmtId="165" fontId="10" fillId="2" borderId="9" xfId="1" applyNumberFormat="1" applyFont="1" applyFill="1" applyBorder="1" applyAlignment="1">
      <alignment horizontal="center"/>
    </xf>
    <xf numFmtId="43" fontId="10" fillId="2" borderId="9" xfId="1" applyFont="1" applyFill="1" applyBorder="1" applyAlignment="1">
      <alignment horizontal="center"/>
    </xf>
    <xf numFmtId="43" fontId="11" fillId="0" borderId="9" xfId="0" applyNumberFormat="1" applyFont="1" applyBorder="1" applyAlignment="1">
      <alignment horizontal="center"/>
    </xf>
    <xf numFmtId="43" fontId="10" fillId="0" borderId="9" xfId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43" fontId="10" fillId="0" borderId="0" xfId="1" applyFont="1" applyAlignment="1">
      <alignment horizontal="center"/>
    </xf>
    <xf numFmtId="43" fontId="10" fillId="0" borderId="9" xfId="1" applyFont="1" applyFill="1" applyBorder="1" applyAlignment="1">
      <alignment horizontal="center"/>
    </xf>
    <xf numFmtId="43" fontId="10" fillId="0" borderId="0" xfId="1" applyFont="1" applyFill="1" applyAlignment="1">
      <alignment horizontal="center"/>
    </xf>
    <xf numFmtId="43" fontId="3" fillId="0" borderId="9" xfId="1" applyFont="1" applyFill="1" applyBorder="1"/>
    <xf numFmtId="0" fontId="9" fillId="9" borderId="9" xfId="0" applyFont="1" applyFill="1" applyBorder="1" applyAlignment="1">
      <alignment horizontal="center" vertical="center"/>
    </xf>
    <xf numFmtId="0" fontId="9" fillId="10" borderId="9" xfId="0" applyFont="1" applyFill="1" applyBorder="1" applyAlignment="1">
      <alignment horizontal="center" vertical="center"/>
    </xf>
    <xf numFmtId="43" fontId="11" fillId="0" borderId="9" xfId="1" applyFont="1" applyFill="1" applyBorder="1" applyAlignment="1">
      <alignment horizontal="center"/>
    </xf>
    <xf numFmtId="43" fontId="10" fillId="0" borderId="8" xfId="1" applyFont="1" applyBorder="1" applyAlignment="1">
      <alignment horizontal="center"/>
    </xf>
    <xf numFmtId="43" fontId="5" fillId="10" borderId="9" xfId="2" applyNumberFormat="1" applyFont="1" applyFill="1" applyBorder="1"/>
    <xf numFmtId="43" fontId="5" fillId="10" borderId="11" xfId="4" applyFont="1" applyFill="1" applyBorder="1" applyAlignment="1">
      <alignment horizontal="center"/>
    </xf>
    <xf numFmtId="43" fontId="3" fillId="3" borderId="9" xfId="1" applyFont="1" applyFill="1" applyBorder="1" applyAlignment="1">
      <alignment horizontal="center" vertical="center"/>
    </xf>
    <xf numFmtId="43" fontId="3" fillId="0" borderId="9" xfId="1" applyFont="1" applyFill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9" fillId="5" borderId="9" xfId="0" applyFont="1" applyFill="1" applyBorder="1" applyAlignment="1">
      <alignment horizontal="center" vertical="center"/>
    </xf>
    <xf numFmtId="0" fontId="9" fillId="8" borderId="9" xfId="0" applyFont="1" applyFill="1" applyBorder="1" applyAlignment="1">
      <alignment horizontal="center" vertical="center"/>
    </xf>
    <xf numFmtId="1" fontId="10" fillId="0" borderId="0" xfId="0" applyNumberFormat="1" applyFont="1" applyAlignment="1">
      <alignment horizontal="center"/>
    </xf>
    <xf numFmtId="0" fontId="10" fillId="0" borderId="9" xfId="0" applyFont="1" applyBorder="1" applyAlignment="1">
      <alignment horizontal="center" vertical="center"/>
    </xf>
    <xf numFmtId="2" fontId="10" fillId="0" borderId="9" xfId="0" applyNumberFormat="1" applyFont="1" applyBorder="1" applyAlignment="1">
      <alignment horizontal="center"/>
    </xf>
    <xf numFmtId="165" fontId="10" fillId="0" borderId="9" xfId="0" applyNumberFormat="1" applyFont="1" applyBorder="1" applyAlignment="1">
      <alignment horizontal="center"/>
    </xf>
    <xf numFmtId="43" fontId="10" fillId="0" borderId="9" xfId="0" applyNumberFormat="1" applyFont="1" applyBorder="1" applyAlignment="1">
      <alignment horizontal="center"/>
    </xf>
    <xf numFmtId="40" fontId="10" fillId="0" borderId="9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3" fillId="3" borderId="4" xfId="0" applyFont="1" applyFill="1" applyBorder="1" applyAlignment="1">
      <alignment horizontal="center" vertical="center"/>
    </xf>
    <xf numFmtId="43" fontId="3" fillId="3" borderId="9" xfId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43" fontId="3" fillId="0" borderId="0" xfId="1" applyFont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9" xfId="1" applyFont="1" applyBorder="1" applyAlignment="1">
      <alignment horizontal="center" vertical="center" wrapText="1"/>
    </xf>
    <xf numFmtId="0" fontId="3" fillId="0" borderId="9" xfId="0" applyFont="1" applyBorder="1"/>
    <xf numFmtId="43" fontId="8" fillId="12" borderId="9" xfId="1" applyFont="1" applyFill="1" applyBorder="1"/>
    <xf numFmtId="43" fontId="8" fillId="0" borderId="9" xfId="1" applyFont="1" applyBorder="1"/>
    <xf numFmtId="43" fontId="13" fillId="13" borderId="9" xfId="1" applyFont="1" applyFill="1" applyBorder="1"/>
    <xf numFmtId="43" fontId="13" fillId="14" borderId="9" xfId="1" applyFont="1" applyFill="1" applyBorder="1"/>
    <xf numFmtId="43" fontId="8" fillId="14" borderId="9" xfId="1" applyFont="1" applyFill="1" applyBorder="1"/>
    <xf numFmtId="0" fontId="13" fillId="13" borderId="9" xfId="0" applyFont="1" applyFill="1" applyBorder="1" applyAlignment="1">
      <alignment horizontal="center"/>
    </xf>
    <xf numFmtId="43" fontId="3" fillId="0" borderId="9" xfId="1" applyFont="1" applyBorder="1" applyAlignment="1">
      <alignment horizontal="center" vertical="center"/>
    </xf>
    <xf numFmtId="0" fontId="3" fillId="15" borderId="9" xfId="0" applyFont="1" applyFill="1" applyBorder="1"/>
    <xf numFmtId="43" fontId="3" fillId="15" borderId="9" xfId="1" applyFont="1" applyFill="1" applyBorder="1"/>
    <xf numFmtId="43" fontId="3" fillId="16" borderId="9" xfId="1" applyFont="1" applyFill="1" applyBorder="1"/>
    <xf numFmtId="43" fontId="8" fillId="17" borderId="9" xfId="1" applyFont="1" applyFill="1" applyBorder="1"/>
    <xf numFmtId="43" fontId="8" fillId="15" borderId="9" xfId="1" applyFont="1" applyFill="1" applyBorder="1"/>
    <xf numFmtId="43" fontId="13" fillId="18" borderId="9" xfId="1" applyFont="1" applyFill="1" applyBorder="1"/>
    <xf numFmtId="0" fontId="3" fillId="0" borderId="0" xfId="0" applyFont="1" applyAlignment="1">
      <alignment vertical="center"/>
    </xf>
    <xf numFmtId="43" fontId="3" fillId="0" borderId="1" xfId="1" applyFont="1" applyBorder="1" applyAlignment="1">
      <alignment horizontal="center" vertical="center"/>
    </xf>
    <xf numFmtId="43" fontId="3" fillId="0" borderId="8" xfId="1" applyFont="1" applyBorder="1"/>
    <xf numFmtId="43" fontId="3" fillId="2" borderId="9" xfId="1" applyFont="1" applyFill="1" applyBorder="1" applyAlignment="1">
      <alignment horizontal="center" vertical="center"/>
    </xf>
    <xf numFmtId="43" fontId="5" fillId="3" borderId="0" xfId="1" applyFont="1" applyFill="1" applyAlignment="1"/>
    <xf numFmtId="0" fontId="9" fillId="23" borderId="9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8" borderId="9" xfId="0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/>
    </xf>
    <xf numFmtId="43" fontId="5" fillId="3" borderId="6" xfId="1" applyFont="1" applyFill="1" applyBorder="1" applyAlignment="1"/>
    <xf numFmtId="40" fontId="5" fillId="0" borderId="0" xfId="0" applyNumberFormat="1" applyFont="1" applyFill="1" applyAlignment="1"/>
    <xf numFmtId="43" fontId="5" fillId="0" borderId="0" xfId="1" applyFont="1" applyFill="1" applyAlignment="1"/>
    <xf numFmtId="43" fontId="10" fillId="24" borderId="9" xfId="1" applyFont="1" applyFill="1" applyBorder="1" applyAlignment="1">
      <alignment horizontal="center"/>
    </xf>
    <xf numFmtId="0" fontId="9" fillId="10" borderId="4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  <xf numFmtId="0" fontId="9" fillId="10" borderId="4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/>
    </xf>
    <xf numFmtId="0" fontId="9" fillId="8" borderId="9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40" fontId="5" fillId="3" borderId="10" xfId="0" applyNumberFormat="1" applyFont="1" applyFill="1" applyBorder="1" applyAlignment="1"/>
    <xf numFmtId="40" fontId="5" fillId="3" borderId="7" xfId="0" applyNumberFormat="1" applyFont="1" applyFill="1" applyBorder="1" applyAlignment="1"/>
    <xf numFmtId="43" fontId="5" fillId="3" borderId="8" xfId="1" applyFont="1" applyFill="1" applyBorder="1" applyAlignment="1"/>
    <xf numFmtId="40" fontId="0" fillId="0" borderId="0" xfId="0" applyNumberFormat="1" applyAlignment="1">
      <alignment horizontal="center"/>
    </xf>
    <xf numFmtId="40" fontId="0" fillId="0" borderId="0" xfId="0" applyNumberFormat="1"/>
    <xf numFmtId="40" fontId="0" fillId="0" borderId="0" xfId="1" applyNumberFormat="1" applyFont="1" applyFill="1"/>
    <xf numFmtId="40" fontId="0" fillId="0" borderId="0" xfId="1" applyNumberFormat="1" applyFont="1" applyFill="1" applyAlignment="1">
      <alignment horizontal="right"/>
    </xf>
    <xf numFmtId="40" fontId="3" fillId="21" borderId="4" xfId="0" applyNumberFormat="1" applyFont="1" applyFill="1" applyBorder="1" applyAlignment="1">
      <alignment horizontal="center" vertical="center"/>
    </xf>
    <xf numFmtId="40" fontId="3" fillId="21" borderId="9" xfId="1" applyNumberFormat="1" applyFont="1" applyFill="1" applyBorder="1" applyAlignment="1">
      <alignment horizontal="center" vertical="center"/>
    </xf>
    <xf numFmtId="40" fontId="3" fillId="20" borderId="9" xfId="1" applyNumberFormat="1" applyFont="1" applyFill="1" applyBorder="1" applyAlignment="1">
      <alignment horizontal="center" vertical="center"/>
    </xf>
    <xf numFmtId="40" fontId="3" fillId="23" borderId="9" xfId="1" applyNumberFormat="1" applyFont="1" applyFill="1" applyBorder="1" applyAlignment="1">
      <alignment horizontal="center" vertical="center"/>
    </xf>
    <xf numFmtId="40" fontId="3" fillId="19" borderId="9" xfId="1" applyNumberFormat="1" applyFont="1" applyFill="1" applyBorder="1" applyAlignment="1">
      <alignment horizontal="center" vertical="center"/>
    </xf>
    <xf numFmtId="40" fontId="3" fillId="25" borderId="9" xfId="1" applyNumberFormat="1" applyFont="1" applyFill="1" applyBorder="1" applyAlignment="1">
      <alignment horizontal="center" vertical="center"/>
    </xf>
    <xf numFmtId="40" fontId="3" fillId="22" borderId="9" xfId="1" applyNumberFormat="1" applyFont="1" applyFill="1" applyBorder="1" applyAlignment="1">
      <alignment horizontal="center" vertical="center"/>
    </xf>
    <xf numFmtId="40" fontId="3" fillId="0" borderId="9" xfId="0" applyNumberFormat="1" applyFont="1" applyBorder="1" applyAlignment="1">
      <alignment horizontal="center"/>
    </xf>
    <xf numFmtId="40" fontId="3" fillId="0" borderId="9" xfId="1" applyNumberFormat="1" applyFont="1" applyFill="1" applyBorder="1"/>
    <xf numFmtId="40" fontId="3" fillId="0" borderId="9" xfId="1" applyNumberFormat="1" applyFont="1" applyFill="1" applyBorder="1" applyAlignment="1">
      <alignment horizontal="center" vertical="center"/>
    </xf>
    <xf numFmtId="40" fontId="3" fillId="21" borderId="9" xfId="1" applyNumberFormat="1" applyFont="1" applyFill="1" applyBorder="1"/>
    <xf numFmtId="40" fontId="3" fillId="3" borderId="9" xfId="1" applyNumberFormat="1" applyFont="1" applyFill="1" applyBorder="1"/>
    <xf numFmtId="40" fontId="3" fillId="9" borderId="9" xfId="0" applyNumberFormat="1" applyFont="1" applyFill="1" applyBorder="1" applyAlignment="1">
      <alignment horizontal="center"/>
    </xf>
    <xf numFmtId="40" fontId="3" fillId="9" borderId="9" xfId="1" applyNumberFormat="1" applyFont="1" applyFill="1" applyBorder="1"/>
    <xf numFmtId="40" fontId="3" fillId="10" borderId="9" xfId="1" applyNumberFormat="1" applyFont="1" applyFill="1" applyBorder="1"/>
    <xf numFmtId="40" fontId="3" fillId="9" borderId="3" xfId="0" applyNumberFormat="1" applyFont="1" applyFill="1" applyBorder="1" applyAlignment="1">
      <alignment horizontal="center"/>
    </xf>
    <xf numFmtId="40" fontId="3" fillId="0" borderId="0" xfId="0" applyNumberFormat="1" applyFont="1"/>
    <xf numFmtId="40" fontId="8" fillId="0" borderId="0" xfId="0" applyNumberFormat="1" applyFont="1"/>
    <xf numFmtId="40" fontId="3" fillId="0" borderId="0" xfId="0" applyNumberFormat="1" applyFont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43" fontId="10" fillId="3" borderId="9" xfId="1" applyFont="1" applyFill="1" applyBorder="1" applyAlignment="1">
      <alignment horizontal="center"/>
    </xf>
    <xf numFmtId="0" fontId="0" fillId="0" borderId="0" xfId="0" applyFill="1"/>
    <xf numFmtId="0" fontId="3" fillId="0" borderId="0" xfId="0" applyFont="1" applyFill="1" applyAlignment="1">
      <alignment horizontal="left"/>
    </xf>
    <xf numFmtId="43" fontId="3" fillId="0" borderId="0" xfId="1" applyFont="1" applyFill="1" applyAlignment="1"/>
    <xf numFmtId="0" fontId="3" fillId="0" borderId="0" xfId="0" applyFont="1" applyFill="1" applyAlignment="1"/>
    <xf numFmtId="2" fontId="3" fillId="0" borderId="0" xfId="0" applyNumberFormat="1" applyFont="1" applyFill="1" applyAlignment="1"/>
    <xf numFmtId="43" fontId="5" fillId="0" borderId="9" xfId="2" applyNumberFormat="1" applyFont="1" applyFill="1" applyBorder="1" applyAlignment="1">
      <alignment horizontal="left"/>
    </xf>
    <xf numFmtId="43" fontId="5" fillId="0" borderId="9" xfId="2" applyNumberFormat="1" applyFont="1" applyFill="1" applyBorder="1"/>
    <xf numFmtId="43" fontId="5" fillId="0" borderId="9" xfId="3" applyFont="1" applyFill="1" applyBorder="1" applyAlignment="1">
      <alignment horizontal="center"/>
    </xf>
    <xf numFmtId="43" fontId="6" fillId="0" borderId="9" xfId="2" applyNumberFormat="1" applyFont="1" applyFill="1" applyBorder="1" applyAlignment="1">
      <alignment horizontal="left"/>
    </xf>
    <xf numFmtId="43" fontId="5" fillId="0" borderId="9" xfId="1" applyFont="1" applyFill="1" applyBorder="1"/>
    <xf numFmtId="43" fontId="5" fillId="0" borderId="9" xfId="1" applyFont="1" applyFill="1" applyBorder="1" applyAlignment="1">
      <alignment horizontal="center"/>
    </xf>
    <xf numFmtId="0" fontId="5" fillId="0" borderId="9" xfId="2" applyNumberFormat="1" applyFont="1" applyFill="1" applyBorder="1" applyAlignment="1">
      <alignment horizontal="left"/>
    </xf>
    <xf numFmtId="0" fontId="6" fillId="0" borderId="9" xfId="2" applyNumberFormat="1" applyFont="1" applyFill="1" applyBorder="1" applyAlignment="1">
      <alignment horizontal="left"/>
    </xf>
    <xf numFmtId="0" fontId="3" fillId="0" borderId="11" xfId="0" applyFont="1" applyFill="1" applyBorder="1" applyAlignment="1">
      <alignment horizontal="left"/>
    </xf>
    <xf numFmtId="0" fontId="3" fillId="0" borderId="11" xfId="0" applyFont="1" applyFill="1" applyBorder="1" applyAlignment="1">
      <alignment horizontal="center"/>
    </xf>
    <xf numFmtId="43" fontId="5" fillId="0" borderId="11" xfId="4" applyFont="1" applyFill="1" applyBorder="1" applyAlignment="1">
      <alignment horizontal="center"/>
    </xf>
    <xf numFmtId="43" fontId="3" fillId="0" borderId="11" xfId="1" applyFont="1" applyFill="1" applyBorder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43" fontId="0" fillId="0" borderId="0" xfId="1" applyFont="1" applyFill="1"/>
    <xf numFmtId="0" fontId="12" fillId="0" borderId="0" xfId="0" applyFont="1" applyFill="1" applyAlignment="1">
      <alignment horizontal="left"/>
    </xf>
    <xf numFmtId="40" fontId="3" fillId="9" borderId="2" xfId="0" applyNumberFormat="1" applyFont="1" applyFill="1" applyBorder="1" applyAlignment="1">
      <alignment horizontal="center"/>
    </xf>
    <xf numFmtId="40" fontId="3" fillId="9" borderId="3" xfId="0" applyNumberFormat="1" applyFont="1" applyFill="1" applyBorder="1" applyAlignment="1">
      <alignment horizontal="center"/>
    </xf>
    <xf numFmtId="40" fontId="3" fillId="0" borderId="4" xfId="0" applyNumberFormat="1" applyFont="1" applyBorder="1" applyAlignment="1">
      <alignment horizontal="center" vertical="center"/>
    </xf>
    <xf numFmtId="40" fontId="3" fillId="0" borderId="6" xfId="0" applyNumberFormat="1" applyFont="1" applyBorder="1" applyAlignment="1">
      <alignment horizontal="center" vertical="center"/>
    </xf>
    <xf numFmtId="40" fontId="3" fillId="0" borderId="8" xfId="0" applyNumberFormat="1" applyFont="1" applyBorder="1" applyAlignment="1">
      <alignment horizontal="center" vertical="center"/>
    </xf>
    <xf numFmtId="40" fontId="3" fillId="21" borderId="2" xfId="0" applyNumberFormat="1" applyFont="1" applyFill="1" applyBorder="1" applyAlignment="1">
      <alignment horizontal="center"/>
    </xf>
    <xf numFmtId="40" fontId="3" fillId="21" borderId="3" xfId="0" applyNumberFormat="1" applyFont="1" applyFill="1" applyBorder="1" applyAlignment="1">
      <alignment horizontal="center"/>
    </xf>
    <xf numFmtId="40" fontId="3" fillId="9" borderId="5" xfId="0" applyNumberFormat="1" applyFont="1" applyFill="1" applyBorder="1" applyAlignment="1">
      <alignment horizontal="center" vertical="center"/>
    </xf>
    <xf numFmtId="40" fontId="3" fillId="9" borderId="10" xfId="0" applyNumberFormat="1" applyFont="1" applyFill="1" applyBorder="1" applyAlignment="1">
      <alignment horizontal="center" vertical="center"/>
    </xf>
    <xf numFmtId="40" fontId="3" fillId="9" borderId="7" xfId="0" applyNumberFormat="1" applyFont="1" applyFill="1" applyBorder="1" applyAlignment="1">
      <alignment horizontal="center" vertical="center"/>
    </xf>
    <xf numFmtId="40" fontId="3" fillId="20" borderId="4" xfId="1" applyNumberFormat="1" applyFont="1" applyFill="1" applyBorder="1" applyAlignment="1">
      <alignment horizontal="center" vertical="center"/>
    </xf>
    <xf numFmtId="40" fontId="3" fillId="20" borderId="8" xfId="1" applyNumberFormat="1" applyFont="1" applyFill="1" applyBorder="1" applyAlignment="1">
      <alignment horizontal="center" vertical="center"/>
    </xf>
    <xf numFmtId="40" fontId="3" fillId="23" borderId="4" xfId="1" applyNumberFormat="1" applyFont="1" applyFill="1" applyBorder="1" applyAlignment="1">
      <alignment horizontal="center" vertical="center"/>
    </xf>
    <xf numFmtId="40" fontId="3" fillId="23" borderId="8" xfId="1" applyNumberFormat="1" applyFont="1" applyFill="1" applyBorder="1" applyAlignment="1">
      <alignment horizontal="center" vertical="center"/>
    </xf>
    <xf numFmtId="40" fontId="3" fillId="19" borderId="4" xfId="1" applyNumberFormat="1" applyFont="1" applyFill="1" applyBorder="1" applyAlignment="1">
      <alignment horizontal="center" vertical="center"/>
    </xf>
    <xf numFmtId="40" fontId="3" fillId="19" borderId="8" xfId="1" applyNumberFormat="1" applyFont="1" applyFill="1" applyBorder="1" applyAlignment="1">
      <alignment horizontal="center" vertical="center"/>
    </xf>
    <xf numFmtId="40" fontId="3" fillId="25" borderId="4" xfId="1" applyNumberFormat="1" applyFont="1" applyFill="1" applyBorder="1" applyAlignment="1">
      <alignment horizontal="center" vertical="center"/>
    </xf>
    <xf numFmtId="40" fontId="3" fillId="25" borderId="8" xfId="1" applyNumberFormat="1" applyFont="1" applyFill="1" applyBorder="1" applyAlignment="1">
      <alignment horizontal="center" vertical="center"/>
    </xf>
    <xf numFmtId="40" fontId="3" fillId="22" borderId="4" xfId="1" applyNumberFormat="1" applyFont="1" applyFill="1" applyBorder="1" applyAlignment="1">
      <alignment horizontal="center" vertical="center"/>
    </xf>
    <xf numFmtId="40" fontId="3" fillId="22" borderId="8" xfId="1" applyNumberFormat="1" applyFont="1" applyFill="1" applyBorder="1" applyAlignment="1">
      <alignment horizontal="center" vertical="center"/>
    </xf>
    <xf numFmtId="40" fontId="8" fillId="0" borderId="0" xfId="0" applyNumberFormat="1" applyFont="1" applyAlignment="1">
      <alignment horizontal="center"/>
    </xf>
    <xf numFmtId="40" fontId="3" fillId="21" borderId="4" xfId="0" applyNumberFormat="1" applyFont="1" applyFill="1" applyBorder="1" applyAlignment="1">
      <alignment horizontal="center" vertical="center"/>
    </xf>
    <xf numFmtId="40" fontId="3" fillId="21" borderId="6" xfId="0" applyNumberFormat="1" applyFont="1" applyFill="1" applyBorder="1" applyAlignment="1">
      <alignment horizontal="center" vertical="center"/>
    </xf>
    <xf numFmtId="40" fontId="3" fillId="21" borderId="8" xfId="0" applyNumberFormat="1" applyFont="1" applyFill="1" applyBorder="1" applyAlignment="1">
      <alignment horizontal="center" vertical="center"/>
    </xf>
    <xf numFmtId="40" fontId="3" fillId="21" borderId="9" xfId="1" applyNumberFormat="1" applyFont="1" applyFill="1" applyBorder="1" applyAlignment="1">
      <alignment horizontal="center"/>
    </xf>
    <xf numFmtId="40" fontId="3" fillId="21" borderId="2" xfId="1" applyNumberFormat="1" applyFont="1" applyFill="1" applyBorder="1" applyAlignment="1">
      <alignment horizontal="center"/>
    </xf>
    <xf numFmtId="40" fontId="3" fillId="21" borderId="13" xfId="1" applyNumberFormat="1" applyFont="1" applyFill="1" applyBorder="1" applyAlignment="1">
      <alignment horizontal="center"/>
    </xf>
    <xf numFmtId="40" fontId="3" fillId="21" borderId="3" xfId="1" applyNumberFormat="1" applyFont="1" applyFill="1" applyBorder="1" applyAlignment="1">
      <alignment horizontal="center"/>
    </xf>
    <xf numFmtId="40" fontId="3" fillId="20" borderId="9" xfId="1" applyNumberFormat="1" applyFont="1" applyFill="1" applyBorder="1" applyAlignment="1">
      <alignment horizontal="center"/>
    </xf>
    <xf numFmtId="40" fontId="3" fillId="23" borderId="9" xfId="1" applyNumberFormat="1" applyFont="1" applyFill="1" applyBorder="1" applyAlignment="1">
      <alignment horizontal="center"/>
    </xf>
    <xf numFmtId="40" fontId="3" fillId="19" borderId="9" xfId="1" applyNumberFormat="1" applyFont="1" applyFill="1" applyBorder="1" applyAlignment="1">
      <alignment horizontal="center"/>
    </xf>
    <xf numFmtId="40" fontId="3" fillId="25" borderId="9" xfId="1" applyNumberFormat="1" applyFont="1" applyFill="1" applyBorder="1" applyAlignment="1">
      <alignment horizontal="center"/>
    </xf>
    <xf numFmtId="40" fontId="3" fillId="22" borderId="9" xfId="1" applyNumberFormat="1" applyFont="1" applyFill="1" applyBorder="1" applyAlignment="1">
      <alignment horizontal="center"/>
    </xf>
    <xf numFmtId="40" fontId="0" fillId="11" borderId="9" xfId="0" applyNumberFormat="1" applyFill="1" applyBorder="1" applyAlignment="1">
      <alignment horizontal="center" vertical="center" wrapText="1"/>
    </xf>
    <xf numFmtId="40" fontId="0" fillId="11" borderId="9" xfId="0" applyNumberFormat="1" applyFill="1" applyBorder="1" applyAlignment="1">
      <alignment horizontal="center" vertical="center"/>
    </xf>
    <xf numFmtId="40" fontId="3" fillId="21" borderId="4" xfId="1" applyNumberFormat="1" applyFont="1" applyFill="1" applyBorder="1" applyAlignment="1">
      <alignment horizontal="center" vertical="center"/>
    </xf>
    <xf numFmtId="40" fontId="3" fillId="21" borderId="8" xfId="1" applyNumberFormat="1" applyFont="1" applyFill="1" applyBorder="1" applyAlignment="1">
      <alignment horizontal="center" vertical="center"/>
    </xf>
    <xf numFmtId="0" fontId="9" fillId="23" borderId="2" xfId="0" applyFont="1" applyFill="1" applyBorder="1" applyAlignment="1">
      <alignment horizontal="center" vertical="center"/>
    </xf>
    <xf numFmtId="0" fontId="9" fillId="23" borderId="3" xfId="0" applyFont="1" applyFill="1" applyBorder="1" applyAlignment="1">
      <alignment horizontal="center" vertical="center"/>
    </xf>
    <xf numFmtId="0" fontId="9" fillId="23" borderId="4" xfId="0" applyFont="1" applyFill="1" applyBorder="1" applyAlignment="1">
      <alignment horizontal="center" vertical="center"/>
    </xf>
    <xf numFmtId="0" fontId="9" fillId="23" borderId="8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8" borderId="9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10" borderId="2" xfId="0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center" vertical="center"/>
    </xf>
    <xf numFmtId="0" fontId="9" fillId="10" borderId="4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3" fillId="0" borderId="0" xfId="0" applyFont="1" applyFill="1" applyAlignment="1">
      <alignment horizontal="center"/>
    </xf>
    <xf numFmtId="40" fontId="2" fillId="6" borderId="0" xfId="0" quotePrefix="1" applyNumberFormat="1" applyFont="1" applyFill="1" applyAlignment="1">
      <alignment horizontal="right"/>
    </xf>
    <xf numFmtId="40" fontId="2" fillId="6" borderId="0" xfId="0" applyNumberFormat="1" applyFont="1" applyFill="1" applyAlignment="1">
      <alignment horizontal="right"/>
    </xf>
    <xf numFmtId="40" fontId="2" fillId="6" borderId="0" xfId="0" applyNumberFormat="1" applyFont="1" applyFill="1" applyAlignment="1">
      <alignment horizontal="center"/>
    </xf>
    <xf numFmtId="40" fontId="5" fillId="6" borderId="1" xfId="0" applyNumberFormat="1" applyFont="1" applyFill="1" applyBorder="1" applyAlignment="1">
      <alignment horizontal="center"/>
    </xf>
    <xf numFmtId="43" fontId="8" fillId="0" borderId="9" xfId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8" fillId="12" borderId="2" xfId="0" applyFont="1" applyFill="1" applyBorder="1" applyAlignment="1">
      <alignment horizontal="center" vertical="center"/>
    </xf>
    <xf numFmtId="0" fontId="8" fillId="12" borderId="3" xfId="0" applyFont="1" applyFill="1" applyBorder="1" applyAlignment="1">
      <alignment horizontal="center" vertical="center"/>
    </xf>
    <xf numFmtId="0" fontId="13" fillId="13" borderId="9" xfId="0" applyFont="1" applyFill="1" applyBorder="1" applyAlignment="1">
      <alignment horizontal="center"/>
    </xf>
    <xf numFmtId="0" fontId="8" fillId="12" borderId="9" xfId="0" applyFont="1" applyFill="1" applyBorder="1" applyAlignment="1">
      <alignment horizontal="center" vertical="center"/>
    </xf>
    <xf numFmtId="43" fontId="3" fillId="3" borderId="9" xfId="1" applyFont="1" applyFill="1" applyBorder="1" applyAlignment="1">
      <alignment horizontal="center"/>
    </xf>
    <xf numFmtId="0" fontId="8" fillId="15" borderId="9" xfId="0" applyFont="1" applyFill="1" applyBorder="1" applyAlignment="1">
      <alignment horizontal="center" vertical="center" wrapText="1"/>
    </xf>
    <xf numFmtId="0" fontId="8" fillId="15" borderId="9" xfId="0" applyFont="1" applyFill="1" applyBorder="1" applyAlignment="1">
      <alignment horizontal="center" vertical="center"/>
    </xf>
    <xf numFmtId="0" fontId="8" fillId="17" borderId="9" xfId="0" applyFont="1" applyFill="1" applyBorder="1" applyAlignment="1">
      <alignment horizontal="center" vertical="center"/>
    </xf>
    <xf numFmtId="0" fontId="13" fillId="18" borderId="9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43" fontId="3" fillId="3" borderId="4" xfId="1" applyFont="1" applyFill="1" applyBorder="1" applyAlignment="1">
      <alignment horizontal="center" vertical="center"/>
    </xf>
    <xf numFmtId="43" fontId="3" fillId="3" borderId="8" xfId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</cellXfs>
  <cellStyles count="5">
    <cellStyle name="Comma" xfId="1" builtinId="3"/>
    <cellStyle name="Comma 2" xfId="4"/>
    <cellStyle name="Comma 2 2" xfId="3"/>
    <cellStyle name="Normal" xfId="0" builtinId="0"/>
    <cellStyle name="เครื่องหมายจุลภาค_สต๊อกสินค้า คชบาล 2552 2" xfId="2"/>
  </cellStyles>
  <dxfs count="0"/>
  <tableStyles count="0" defaultTableStyle="TableStyleMedium2" defaultPivotStyle="PivotStyleLight16"/>
  <colors>
    <mruColors>
      <color rgb="FF66FFFF"/>
      <color rgb="FFFFFF66"/>
      <color rgb="FFCCFFFF"/>
      <color rgb="FFFFFF99"/>
      <color rgb="FFFFCCCC"/>
      <color rgb="FF99FFCC"/>
      <color rgb="FFCCCCFF"/>
      <color rgb="FF9999FF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uter/Downloads/630328%20&#3619;&#3634;&#3618;&#3591;&#3634;&#3609;&#3586;&#3657;&#3629;&#3617;&#3641;&#3621;&#3605;&#3657;&#3609;&#3607;&#3640;&#3609;%20&#3617;.&#3588;.%2063%20&#3617;&#361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649;&#3610;&#3610;&#3615;&#3629;&#3619;&#3660;&#3617;&#3607;&#3637;&#3656;%201%20%20&#3619;&#3623;&#3617;%20&#3629;.&#3629;.&#3611;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ฐานข้อมูลไม้แปรรูป"/>
      <sheetName val="ยอดยกมา"/>
      <sheetName val="ไม้เข้าสต็อค"/>
      <sheetName val="ไม้รับจากร้องกวาง"/>
      <sheetName val="ตัดสต็อคจำหน่าย"/>
      <sheetName val="ส่งงานผลิตภัณฑ์"/>
      <sheetName val="ตัดสต็อคส่งหน่วยงาน"/>
      <sheetName val="สต็อคสินค้าไม้แปรรูป"/>
      <sheetName val="1(ต้นทุน)"/>
      <sheetName val="1 (ราคาขายเกรด C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F2" t="str">
            <v>กลุ่ม 1 ไม้เล็ก</v>
          </cell>
          <cell r="W2">
            <v>0</v>
          </cell>
          <cell r="X2">
            <v>0</v>
          </cell>
          <cell r="Y2">
            <v>0</v>
          </cell>
        </row>
        <row r="3">
          <cell r="F3" t="str">
            <v>กลุ่ม 1 ไม้เล็ก</v>
          </cell>
          <cell r="W3">
            <v>0</v>
          </cell>
          <cell r="X3">
            <v>0</v>
          </cell>
          <cell r="Y3">
            <v>0</v>
          </cell>
        </row>
        <row r="4">
          <cell r="F4" t="str">
            <v>กลุ่ม 1 ไม้เล็ก</v>
          </cell>
          <cell r="W4">
            <v>0</v>
          </cell>
          <cell r="X4">
            <v>0</v>
          </cell>
          <cell r="Y4">
            <v>0</v>
          </cell>
        </row>
        <row r="5">
          <cell r="F5" t="str">
            <v>กลุ่ม 1 ไม้เล็ก</v>
          </cell>
          <cell r="W5">
            <v>0</v>
          </cell>
          <cell r="X5">
            <v>0</v>
          </cell>
          <cell r="Y5">
            <v>0</v>
          </cell>
        </row>
        <row r="6">
          <cell r="F6" t="str">
            <v>กลุ่ม 1 ไม้เล็ก</v>
          </cell>
          <cell r="W6">
            <v>2000</v>
          </cell>
          <cell r="X6">
            <v>27.78</v>
          </cell>
          <cell r="Y6">
            <v>19029.3</v>
          </cell>
        </row>
        <row r="7">
          <cell r="F7" t="str">
            <v>กลุ่ม 1 ไม้เล็ก</v>
          </cell>
          <cell r="W7">
            <v>0</v>
          </cell>
          <cell r="X7">
            <v>0</v>
          </cell>
          <cell r="Y7">
            <v>0</v>
          </cell>
        </row>
        <row r="8">
          <cell r="F8" t="str">
            <v>กลุ่ม 1 ไม้เล็ก</v>
          </cell>
          <cell r="W8">
            <v>0</v>
          </cell>
          <cell r="X8">
            <v>0</v>
          </cell>
          <cell r="Y8">
            <v>0</v>
          </cell>
        </row>
        <row r="9">
          <cell r="F9" t="str">
            <v>กลุ่ม 1 ไม้เล็ก</v>
          </cell>
          <cell r="W9">
            <v>0</v>
          </cell>
          <cell r="X9">
            <v>0</v>
          </cell>
          <cell r="Y9">
            <v>0</v>
          </cell>
        </row>
        <row r="10">
          <cell r="F10" t="str">
            <v>กลุ่ม 1 ไม้เล็ก</v>
          </cell>
          <cell r="W10">
            <v>0</v>
          </cell>
          <cell r="X10">
            <v>0</v>
          </cell>
          <cell r="Y10">
            <v>0</v>
          </cell>
        </row>
        <row r="11">
          <cell r="F11" t="str">
            <v>กลุ่ม 1 ไม้เล็ก</v>
          </cell>
          <cell r="W11">
            <v>0</v>
          </cell>
          <cell r="X11">
            <v>0</v>
          </cell>
          <cell r="Y11">
            <v>0</v>
          </cell>
        </row>
        <row r="12">
          <cell r="F12" t="str">
            <v>กลุ่ม 1 ไม้เล็ก</v>
          </cell>
          <cell r="W12">
            <v>0</v>
          </cell>
          <cell r="X12">
            <v>0</v>
          </cell>
          <cell r="Y12">
            <v>0</v>
          </cell>
        </row>
        <row r="13">
          <cell r="F13" t="str">
            <v>กลุ่ม 2 ไม้กลาง</v>
          </cell>
          <cell r="W13">
            <v>1210</v>
          </cell>
          <cell r="X13">
            <v>25.21</v>
          </cell>
          <cell r="Y13">
            <v>21932.7</v>
          </cell>
        </row>
        <row r="14">
          <cell r="F14" t="str">
            <v>กลุ่ม 2 ไม้กลาง</v>
          </cell>
          <cell r="W14">
            <v>0</v>
          </cell>
          <cell r="X14">
            <v>0</v>
          </cell>
          <cell r="Y14">
            <v>0</v>
          </cell>
        </row>
        <row r="15">
          <cell r="F15" t="str">
            <v>กลุ่ม 2 ไม้กลาง</v>
          </cell>
          <cell r="W15">
            <v>0</v>
          </cell>
          <cell r="X15">
            <v>0</v>
          </cell>
          <cell r="Y15">
            <v>0</v>
          </cell>
        </row>
        <row r="16">
          <cell r="F16" t="str">
            <v>กลุ่ม 1 ไม้เล็ก</v>
          </cell>
          <cell r="W16">
            <v>0</v>
          </cell>
          <cell r="X16">
            <v>0</v>
          </cell>
          <cell r="Y16">
            <v>0</v>
          </cell>
        </row>
        <row r="17">
          <cell r="F17" t="str">
            <v>กลุ่ม 1 ไม้เล็ก</v>
          </cell>
          <cell r="W17">
            <v>0</v>
          </cell>
          <cell r="X17">
            <v>0</v>
          </cell>
          <cell r="Y17">
            <v>0</v>
          </cell>
        </row>
        <row r="18">
          <cell r="F18" t="str">
            <v>กลุ่ม 1 ไม้เล็ก</v>
          </cell>
          <cell r="W18">
            <v>0</v>
          </cell>
          <cell r="X18">
            <v>0</v>
          </cell>
          <cell r="Y18">
            <v>0</v>
          </cell>
        </row>
        <row r="19">
          <cell r="F19" t="str">
            <v>กลุ่ม 1 ไม้เล็ก</v>
          </cell>
          <cell r="W19">
            <v>0</v>
          </cell>
          <cell r="X19">
            <v>0</v>
          </cell>
          <cell r="Y19">
            <v>0</v>
          </cell>
        </row>
        <row r="20">
          <cell r="F20" t="str">
            <v>กลุ่ม 2 ไม้กลาง</v>
          </cell>
          <cell r="W20">
            <v>740</v>
          </cell>
          <cell r="X20">
            <v>20.56</v>
          </cell>
          <cell r="Y20">
            <v>20251.599999999999</v>
          </cell>
        </row>
        <row r="21">
          <cell r="F21" t="str">
            <v>กลุ่ม 1 ไม้เล็ก</v>
          </cell>
          <cell r="W21">
            <v>0</v>
          </cell>
          <cell r="X21">
            <v>0</v>
          </cell>
          <cell r="Y21">
            <v>0</v>
          </cell>
        </row>
        <row r="22">
          <cell r="F22" t="str">
            <v>กลุ่ม 2 ไม้กลาง</v>
          </cell>
          <cell r="W22">
            <v>0</v>
          </cell>
          <cell r="X22">
            <v>0</v>
          </cell>
          <cell r="Y22">
            <v>0</v>
          </cell>
        </row>
        <row r="23">
          <cell r="F23" t="str">
            <v>กลุ่ม 2 ไม้กลาง</v>
          </cell>
          <cell r="W23">
            <v>0</v>
          </cell>
          <cell r="X23">
            <v>0</v>
          </cell>
          <cell r="Y23">
            <v>0</v>
          </cell>
        </row>
        <row r="24">
          <cell r="F24" t="str">
            <v>กลุ่ม 2 ไม้กลาง</v>
          </cell>
          <cell r="W24">
            <v>510</v>
          </cell>
          <cell r="X24">
            <v>17.71</v>
          </cell>
          <cell r="Y24">
            <v>17710</v>
          </cell>
        </row>
        <row r="25">
          <cell r="F25" t="str">
            <v>กลุ่ม 2 ไม้กลาง</v>
          </cell>
          <cell r="W25">
            <v>0</v>
          </cell>
          <cell r="X25">
            <v>0</v>
          </cell>
          <cell r="Y25">
            <v>0</v>
          </cell>
        </row>
        <row r="26">
          <cell r="F26" t="str">
            <v>กลุ่ม 2 ไม้กลาง</v>
          </cell>
          <cell r="W26">
            <v>500</v>
          </cell>
          <cell r="X26">
            <v>20.83</v>
          </cell>
          <cell r="Y26">
            <v>24162.799999999999</v>
          </cell>
        </row>
        <row r="27">
          <cell r="F27" t="str">
            <v>กลุ่ม 2 ไม้กลาง</v>
          </cell>
          <cell r="W27">
            <v>0</v>
          </cell>
          <cell r="X27">
            <v>0</v>
          </cell>
          <cell r="Y27">
            <v>0</v>
          </cell>
        </row>
        <row r="28">
          <cell r="F28" t="str">
            <v>กลุ่ม 2 ไม้กลาง</v>
          </cell>
          <cell r="W28">
            <v>0</v>
          </cell>
          <cell r="X28">
            <v>0</v>
          </cell>
          <cell r="Y28">
            <v>0</v>
          </cell>
        </row>
        <row r="29">
          <cell r="F29" t="str">
            <v>กลุ่ม 2 ไม้กลาง</v>
          </cell>
          <cell r="W29">
            <v>500</v>
          </cell>
          <cell r="X29">
            <v>24.31</v>
          </cell>
          <cell r="Y29">
            <v>29901.3</v>
          </cell>
        </row>
        <row r="30">
          <cell r="F30" t="str">
            <v>กลุ่ม 2 ไม้กลาง</v>
          </cell>
          <cell r="W30">
            <v>0</v>
          </cell>
          <cell r="X30">
            <v>0</v>
          </cell>
          <cell r="Y30">
            <v>0</v>
          </cell>
        </row>
        <row r="31">
          <cell r="F31" t="str">
            <v>กลุ่ม 3 ไม้ใหญ่</v>
          </cell>
          <cell r="W31">
            <v>0</v>
          </cell>
          <cell r="X31">
            <v>0</v>
          </cell>
          <cell r="Y31">
            <v>0</v>
          </cell>
        </row>
        <row r="32">
          <cell r="F32" t="str">
            <v>กลุ่ม 2 ไม้กลาง</v>
          </cell>
          <cell r="W32">
            <v>1046</v>
          </cell>
          <cell r="X32">
            <v>58.11</v>
          </cell>
          <cell r="Y32">
            <v>75833.55</v>
          </cell>
        </row>
        <row r="33">
          <cell r="F33" t="str">
            <v>กลุ่ม 3 ไม้ใหญ่</v>
          </cell>
          <cell r="W33">
            <v>160</v>
          </cell>
          <cell r="X33">
            <v>10</v>
          </cell>
          <cell r="Y33">
            <v>13750</v>
          </cell>
        </row>
        <row r="34">
          <cell r="F34" t="str">
            <v>กลุ่ม 2 ไม้กลาง</v>
          </cell>
          <cell r="W34">
            <v>0</v>
          </cell>
          <cell r="X34">
            <v>0</v>
          </cell>
          <cell r="Y34">
            <v>0</v>
          </cell>
        </row>
        <row r="35">
          <cell r="F35" t="str">
            <v>กลุ่ม 3 ไม้ใหญ่</v>
          </cell>
          <cell r="W35">
            <v>1000</v>
          </cell>
          <cell r="X35">
            <v>69.44</v>
          </cell>
          <cell r="Y35">
            <v>97216</v>
          </cell>
        </row>
        <row r="36">
          <cell r="F36" t="str">
            <v>กลุ่ม 3 ไม้ใหญ่</v>
          </cell>
          <cell r="W36">
            <v>0</v>
          </cell>
          <cell r="X36">
            <v>0</v>
          </cell>
          <cell r="Y36">
            <v>0</v>
          </cell>
        </row>
        <row r="37">
          <cell r="F37" t="str">
            <v>กลุ่ม 2 ไม้กลาง</v>
          </cell>
          <cell r="W37">
            <v>0</v>
          </cell>
          <cell r="X37">
            <v>0</v>
          </cell>
          <cell r="Y37">
            <v>0</v>
          </cell>
        </row>
        <row r="38">
          <cell r="F38" t="str">
            <v>กลุ่ม 3 ไม้ใหญ่</v>
          </cell>
          <cell r="W38">
            <v>107</v>
          </cell>
          <cell r="X38">
            <v>8.17</v>
          </cell>
          <cell r="Y38">
            <v>12255</v>
          </cell>
        </row>
        <row r="39">
          <cell r="F39" t="str">
            <v>กลุ่ม 3 ไม้ใหญ่</v>
          </cell>
          <cell r="W39">
            <v>0</v>
          </cell>
          <cell r="X39">
            <v>0</v>
          </cell>
          <cell r="Y39">
            <v>0</v>
          </cell>
        </row>
        <row r="40">
          <cell r="F40" t="str">
            <v>กลุ่ม 3 ไม้ใหญ่</v>
          </cell>
          <cell r="W40">
            <v>300</v>
          </cell>
          <cell r="X40">
            <v>25</v>
          </cell>
          <cell r="Y40">
            <v>46500</v>
          </cell>
        </row>
        <row r="41">
          <cell r="F41" t="str">
            <v>กลุ่ม 3 ไม้ใหญ่</v>
          </cell>
          <cell r="W41">
            <v>1510</v>
          </cell>
          <cell r="X41">
            <v>136.32</v>
          </cell>
          <cell r="Y41">
            <v>263779.20000000001</v>
          </cell>
        </row>
        <row r="42">
          <cell r="F42" t="str">
            <v>กลุ่ม 3 ไม้ใหญ่</v>
          </cell>
          <cell r="W42">
            <v>0</v>
          </cell>
          <cell r="X42">
            <v>0</v>
          </cell>
          <cell r="Y42">
            <v>0</v>
          </cell>
        </row>
        <row r="43">
          <cell r="F43" t="str">
            <v>กลุ่ม 3 ไม้ใหญ่</v>
          </cell>
          <cell r="W43">
            <v>0</v>
          </cell>
          <cell r="X43">
            <v>0</v>
          </cell>
          <cell r="Y43">
            <v>0</v>
          </cell>
        </row>
        <row r="44">
          <cell r="F44" t="str">
            <v>กลุ่ม 3 ไม้ใหญ่</v>
          </cell>
          <cell r="W44">
            <v>0</v>
          </cell>
          <cell r="X44">
            <v>0</v>
          </cell>
          <cell r="Y44">
            <v>0</v>
          </cell>
        </row>
        <row r="45">
          <cell r="F45" t="str">
            <v>กลุ่ม 3 ไม้ใหญ่</v>
          </cell>
          <cell r="W45">
            <v>0</v>
          </cell>
          <cell r="X45">
            <v>0</v>
          </cell>
          <cell r="Y45">
            <v>0</v>
          </cell>
        </row>
        <row r="46">
          <cell r="F46" t="str">
            <v>กลุ่ม 3 ไม้ใหญ่</v>
          </cell>
          <cell r="W46">
            <v>0</v>
          </cell>
          <cell r="X46">
            <v>0</v>
          </cell>
          <cell r="Y46">
            <v>0</v>
          </cell>
        </row>
        <row r="47">
          <cell r="F47" t="str">
            <v>กลุ่ม 3 ไม้ใหญ่</v>
          </cell>
          <cell r="W47">
            <v>200</v>
          </cell>
          <cell r="X47">
            <v>27.78</v>
          </cell>
          <cell r="Y47">
            <v>56810.100000000006</v>
          </cell>
        </row>
        <row r="48">
          <cell r="F48" t="str">
            <v>กลุ่ม 3 ไม้ใหญ่</v>
          </cell>
          <cell r="W48">
            <v>0</v>
          </cell>
          <cell r="X48">
            <v>0</v>
          </cell>
          <cell r="Y48">
            <v>0</v>
          </cell>
        </row>
        <row r="49">
          <cell r="F49" t="str">
            <v>กลุ่ม 3 ไม้ใหญ่</v>
          </cell>
          <cell r="W49">
            <v>0</v>
          </cell>
          <cell r="X49">
            <v>0</v>
          </cell>
          <cell r="Y49">
            <v>0</v>
          </cell>
        </row>
        <row r="50">
          <cell r="F50" t="str">
            <v>กลุ่ม 1 ไม้เล็ก</v>
          </cell>
          <cell r="W50">
            <v>0</v>
          </cell>
          <cell r="X50">
            <v>0</v>
          </cell>
          <cell r="Y50">
            <v>0</v>
          </cell>
        </row>
        <row r="51">
          <cell r="F51" t="str">
            <v>กลุ่ม 1 ไม้เล็ก</v>
          </cell>
          <cell r="W51">
            <v>2720</v>
          </cell>
          <cell r="X51">
            <v>21.25</v>
          </cell>
          <cell r="Y51">
            <v>8925</v>
          </cell>
        </row>
        <row r="52">
          <cell r="F52" t="str">
            <v>กลุ่ม 1 ไม้เล็ก</v>
          </cell>
          <cell r="W52">
            <v>0</v>
          </cell>
          <cell r="X52">
            <v>0</v>
          </cell>
          <cell r="Y52">
            <v>0</v>
          </cell>
        </row>
        <row r="53">
          <cell r="F53" t="str">
            <v>กลุ่ม 1 ไม้เล็ก</v>
          </cell>
          <cell r="W53">
            <v>0</v>
          </cell>
          <cell r="X53">
            <v>0</v>
          </cell>
          <cell r="Y53">
            <v>0</v>
          </cell>
        </row>
        <row r="54">
          <cell r="F54" t="str">
            <v>กลุ่ม 1 ไม้เล็ก</v>
          </cell>
          <cell r="W54">
            <v>0</v>
          </cell>
          <cell r="X54">
            <v>0</v>
          </cell>
          <cell r="Y54">
            <v>0</v>
          </cell>
        </row>
        <row r="55">
          <cell r="F55" t="str">
            <v>กลุ่ม 1 ไม้เล็ก</v>
          </cell>
          <cell r="W55">
            <v>0</v>
          </cell>
          <cell r="X55">
            <v>0</v>
          </cell>
          <cell r="Y55">
            <v>0</v>
          </cell>
        </row>
        <row r="56">
          <cell r="F56" t="str">
            <v>กลุ่ม 2 ไม้กลาง</v>
          </cell>
          <cell r="W56">
            <v>0</v>
          </cell>
          <cell r="X56">
            <v>0</v>
          </cell>
          <cell r="Y56">
            <v>0</v>
          </cell>
        </row>
        <row r="57">
          <cell r="F57" t="str">
            <v>กลุ่ม 1 ไม้เล็ก</v>
          </cell>
          <cell r="W57">
            <v>0</v>
          </cell>
          <cell r="X57">
            <v>0</v>
          </cell>
          <cell r="Y57">
            <v>0</v>
          </cell>
        </row>
        <row r="58">
          <cell r="F58" t="str">
            <v>กลุ่ม 1 ไม้เล็ก</v>
          </cell>
          <cell r="W58">
            <v>1770</v>
          </cell>
          <cell r="X58">
            <v>20.74</v>
          </cell>
          <cell r="Y58">
            <v>9540.4</v>
          </cell>
        </row>
        <row r="59">
          <cell r="F59" t="str">
            <v>กลุ่ม 1 ไม้เล็ก</v>
          </cell>
          <cell r="W59">
            <v>0</v>
          </cell>
          <cell r="X59">
            <v>0</v>
          </cell>
          <cell r="Y59">
            <v>0</v>
          </cell>
        </row>
        <row r="60">
          <cell r="F60" t="str">
            <v>กลุ่ม 1 ไม้เล็ก</v>
          </cell>
          <cell r="W60">
            <v>0</v>
          </cell>
          <cell r="X60">
            <v>0</v>
          </cell>
          <cell r="Y60">
            <v>0</v>
          </cell>
        </row>
        <row r="61">
          <cell r="F61" t="str">
            <v>กลุ่ม 2 ไม้กลาง</v>
          </cell>
          <cell r="W61">
            <v>4230</v>
          </cell>
          <cell r="X61">
            <v>132.19999999999999</v>
          </cell>
          <cell r="Y61">
            <v>115013.99999999999</v>
          </cell>
        </row>
        <row r="62">
          <cell r="F62" t="str">
            <v>กลุ่ม 2 ไม้กลาง</v>
          </cell>
          <cell r="W62">
            <v>0</v>
          </cell>
          <cell r="X62">
            <v>0</v>
          </cell>
          <cell r="Y62">
            <v>0</v>
          </cell>
        </row>
        <row r="63">
          <cell r="F63" t="str">
            <v>กลุ่ม 2 ไม้กลาง</v>
          </cell>
          <cell r="W63">
            <v>0</v>
          </cell>
          <cell r="X63">
            <v>0</v>
          </cell>
          <cell r="Y63">
            <v>0</v>
          </cell>
        </row>
        <row r="64">
          <cell r="F64" t="str">
            <v>กลุ่ม 2 ไม้กลาง</v>
          </cell>
          <cell r="W64">
            <v>0</v>
          </cell>
          <cell r="X64">
            <v>0</v>
          </cell>
          <cell r="Y64">
            <v>0</v>
          </cell>
        </row>
        <row r="65">
          <cell r="F65" t="str">
            <v>กลุ่ม 1 ไม้เล็ก</v>
          </cell>
          <cell r="W65">
            <v>0</v>
          </cell>
          <cell r="X65">
            <v>0</v>
          </cell>
          <cell r="Y65">
            <v>0</v>
          </cell>
        </row>
        <row r="66">
          <cell r="F66" t="str">
            <v>กลุ่ม 1 ไม้เล็ก</v>
          </cell>
          <cell r="W66">
            <v>0</v>
          </cell>
          <cell r="X66">
            <v>0</v>
          </cell>
          <cell r="Y66">
            <v>0</v>
          </cell>
        </row>
        <row r="67">
          <cell r="F67" t="str">
            <v>กลุ่ม 1 ไม้เล็ก</v>
          </cell>
          <cell r="W67">
            <v>0</v>
          </cell>
          <cell r="X67">
            <v>0</v>
          </cell>
          <cell r="Y67">
            <v>0</v>
          </cell>
        </row>
        <row r="68">
          <cell r="F68" t="str">
            <v>กลุ่ม 1 ไม้เล็ก</v>
          </cell>
          <cell r="W68">
            <v>0</v>
          </cell>
          <cell r="X68">
            <v>0</v>
          </cell>
          <cell r="Y68">
            <v>0</v>
          </cell>
        </row>
        <row r="69">
          <cell r="F69" t="str">
            <v>กลุ่ม 2 ไม้กลาง</v>
          </cell>
          <cell r="W69">
            <v>2700</v>
          </cell>
          <cell r="X69">
            <v>112.50999999999999</v>
          </cell>
          <cell r="Y69">
            <v>110822.34999999999</v>
          </cell>
        </row>
        <row r="70">
          <cell r="F70" t="str">
            <v>กลุ่ม 2 ไม้กลาง</v>
          </cell>
          <cell r="W70">
            <v>0</v>
          </cell>
          <cell r="X70">
            <v>0</v>
          </cell>
          <cell r="Y70">
            <v>0</v>
          </cell>
        </row>
        <row r="71">
          <cell r="F71" t="str">
            <v>กลุ่ม 2 ไม้กลาง</v>
          </cell>
          <cell r="W71">
            <v>0</v>
          </cell>
          <cell r="X71">
            <v>0</v>
          </cell>
          <cell r="Y71">
            <v>0</v>
          </cell>
        </row>
        <row r="72">
          <cell r="F72" t="str">
            <v>กลุ่ม 1 ไม้เล็ก</v>
          </cell>
          <cell r="W72">
            <v>0</v>
          </cell>
          <cell r="X72">
            <v>0</v>
          </cell>
          <cell r="Y72">
            <v>0</v>
          </cell>
        </row>
        <row r="73">
          <cell r="F73" t="str">
            <v>กลุ่ม 1 ไม้เล็ก</v>
          </cell>
          <cell r="W73">
            <v>0</v>
          </cell>
          <cell r="X73">
            <v>0</v>
          </cell>
          <cell r="Y73">
            <v>0</v>
          </cell>
        </row>
        <row r="74">
          <cell r="F74" t="str">
            <v>กลุ่ม 2 ไม้กลาง</v>
          </cell>
          <cell r="W74">
            <v>0</v>
          </cell>
          <cell r="X74">
            <v>0</v>
          </cell>
          <cell r="Y74">
            <v>0</v>
          </cell>
        </row>
        <row r="75">
          <cell r="F75" t="str">
            <v>กลุ่ม 2 ไม้กลาง</v>
          </cell>
          <cell r="W75">
            <v>0</v>
          </cell>
          <cell r="X75">
            <v>0</v>
          </cell>
          <cell r="Y75">
            <v>0</v>
          </cell>
        </row>
        <row r="76">
          <cell r="F76" t="str">
            <v>กลุ่ม 2 ไม้กลาง</v>
          </cell>
          <cell r="W76">
            <v>220</v>
          </cell>
          <cell r="X76">
            <v>11.46</v>
          </cell>
          <cell r="Y76">
            <v>11460</v>
          </cell>
        </row>
        <row r="77">
          <cell r="F77" t="str">
            <v>กลุ่ม 2 ไม้กลาง</v>
          </cell>
          <cell r="W77">
            <v>0</v>
          </cell>
          <cell r="X77">
            <v>0</v>
          </cell>
          <cell r="Y77">
            <v>0</v>
          </cell>
        </row>
        <row r="78">
          <cell r="F78" t="str">
            <v>กลุ่ม 2 ไม้กลาง</v>
          </cell>
          <cell r="W78">
            <v>0</v>
          </cell>
          <cell r="X78">
            <v>0</v>
          </cell>
          <cell r="Y78">
            <v>0</v>
          </cell>
        </row>
        <row r="79">
          <cell r="F79" t="str">
            <v>กลุ่ม 1 ไม้เล็ก</v>
          </cell>
          <cell r="W79">
            <v>0</v>
          </cell>
          <cell r="X79">
            <v>0</v>
          </cell>
          <cell r="Y79">
            <v>0</v>
          </cell>
        </row>
        <row r="80">
          <cell r="F80" t="str">
            <v>กลุ่ม 2 ไม้กลาง</v>
          </cell>
          <cell r="W80">
            <v>0</v>
          </cell>
          <cell r="X80">
            <v>0</v>
          </cell>
          <cell r="Y80">
            <v>0</v>
          </cell>
        </row>
        <row r="81">
          <cell r="F81" t="str">
            <v>กลุ่ม 2 ไม้กลาง</v>
          </cell>
          <cell r="W81">
            <v>0</v>
          </cell>
          <cell r="X81">
            <v>0</v>
          </cell>
          <cell r="Y81">
            <v>0</v>
          </cell>
        </row>
        <row r="82">
          <cell r="F82" t="str">
            <v>กลุ่ม 2 ไม้กลาง</v>
          </cell>
          <cell r="W82">
            <v>155</v>
          </cell>
          <cell r="X82">
            <v>9.69</v>
          </cell>
          <cell r="Y82">
            <v>11240.4</v>
          </cell>
        </row>
        <row r="83">
          <cell r="F83" t="str">
            <v>กลุ่ม 2 ไม้กลาง</v>
          </cell>
          <cell r="W83">
            <v>0</v>
          </cell>
          <cell r="X83">
            <v>0</v>
          </cell>
          <cell r="Y83">
            <v>0</v>
          </cell>
        </row>
        <row r="84">
          <cell r="F84" t="str">
            <v>กลุ่ม 2 ไม้กลาง</v>
          </cell>
          <cell r="W84">
            <v>0</v>
          </cell>
          <cell r="X84">
            <v>0</v>
          </cell>
          <cell r="Y84">
            <v>0</v>
          </cell>
        </row>
        <row r="85">
          <cell r="F85" t="str">
            <v>กลุ่ม 3 ไม้ใหญ่</v>
          </cell>
          <cell r="W85">
            <v>0</v>
          </cell>
          <cell r="X85">
            <v>0</v>
          </cell>
          <cell r="Y85">
            <v>0</v>
          </cell>
        </row>
        <row r="86">
          <cell r="F86" t="str">
            <v>กลุ่ม 2 ไม้กลาง</v>
          </cell>
          <cell r="W86">
            <v>0</v>
          </cell>
          <cell r="X86">
            <v>0</v>
          </cell>
          <cell r="Y86">
            <v>0</v>
          </cell>
        </row>
        <row r="87">
          <cell r="F87" t="str">
            <v>กลุ่ม 2 ไม้กลาง</v>
          </cell>
          <cell r="W87">
            <v>0</v>
          </cell>
          <cell r="X87">
            <v>0</v>
          </cell>
          <cell r="Y87">
            <v>0</v>
          </cell>
        </row>
        <row r="88">
          <cell r="F88" t="str">
            <v>กลุ่ม 2 ไม้กลาง</v>
          </cell>
          <cell r="W88">
            <v>65</v>
          </cell>
          <cell r="X88">
            <v>4.74</v>
          </cell>
          <cell r="Y88">
            <v>5830.2</v>
          </cell>
        </row>
        <row r="89">
          <cell r="F89" t="str">
            <v>กลุ่ม 3 ไม้ใหญ่</v>
          </cell>
          <cell r="W89">
            <v>0</v>
          </cell>
          <cell r="X89">
            <v>0</v>
          </cell>
          <cell r="Y89">
            <v>0</v>
          </cell>
        </row>
        <row r="90">
          <cell r="F90" t="str">
            <v>กลุ่ม 3 ไม้ใหญ่</v>
          </cell>
          <cell r="W90">
            <v>0</v>
          </cell>
          <cell r="X90">
            <v>0</v>
          </cell>
          <cell r="Y90">
            <v>0</v>
          </cell>
        </row>
        <row r="91">
          <cell r="F91" t="str">
            <v>กลุ่ม 2 ไม้กลาง</v>
          </cell>
          <cell r="W91">
            <v>0</v>
          </cell>
          <cell r="X91">
            <v>0</v>
          </cell>
          <cell r="Y91">
            <v>0</v>
          </cell>
        </row>
        <row r="92">
          <cell r="F92" t="str">
            <v>กลุ่ม 2 ไม้กลาง</v>
          </cell>
          <cell r="W92">
            <v>25</v>
          </cell>
          <cell r="X92">
            <v>2.08</v>
          </cell>
          <cell r="Y92">
            <v>2714.4</v>
          </cell>
        </row>
        <row r="93">
          <cell r="F93" t="str">
            <v>กลุ่ม 2 ไม้กลาง</v>
          </cell>
          <cell r="W93">
            <v>0</v>
          </cell>
          <cell r="X93">
            <v>0</v>
          </cell>
          <cell r="Y93">
            <v>0</v>
          </cell>
        </row>
        <row r="94">
          <cell r="F94" t="str">
            <v>กลุ่ม 3 ไม้ใหญ่</v>
          </cell>
          <cell r="W94">
            <v>0</v>
          </cell>
          <cell r="X94">
            <v>0</v>
          </cell>
          <cell r="Y94">
            <v>0</v>
          </cell>
        </row>
        <row r="95">
          <cell r="F95" t="str">
            <v>กลุ่ม 3 ไม้ใหญ่</v>
          </cell>
          <cell r="W95">
            <v>0</v>
          </cell>
          <cell r="X95">
            <v>0</v>
          </cell>
          <cell r="Y95">
            <v>0</v>
          </cell>
        </row>
        <row r="96">
          <cell r="F96" t="str">
            <v>กลุ่ม 3 ไม้ใหญ่</v>
          </cell>
          <cell r="W96">
            <v>0</v>
          </cell>
          <cell r="X96">
            <v>0</v>
          </cell>
          <cell r="Y96">
            <v>0</v>
          </cell>
        </row>
        <row r="97">
          <cell r="F97" t="str">
            <v>กลุ่ม 3 ไม้ใหญ่</v>
          </cell>
          <cell r="W97">
            <v>0</v>
          </cell>
          <cell r="X97">
            <v>0</v>
          </cell>
          <cell r="Y97">
            <v>0</v>
          </cell>
        </row>
        <row r="98">
          <cell r="F98" t="str">
            <v>กลุ่ม 3 ไม้ใหญ่</v>
          </cell>
          <cell r="W98">
            <v>0</v>
          </cell>
          <cell r="X98">
            <v>0</v>
          </cell>
          <cell r="Y98">
            <v>0</v>
          </cell>
        </row>
        <row r="99">
          <cell r="F99" t="str">
            <v>กลุ่ม 2 ไม้กลาง</v>
          </cell>
          <cell r="W99">
            <v>0</v>
          </cell>
          <cell r="X99">
            <v>0</v>
          </cell>
          <cell r="Y99">
            <v>0</v>
          </cell>
        </row>
        <row r="100">
          <cell r="F100" t="str">
            <v>กลุ่ม 3 ไม้ใหญ่</v>
          </cell>
          <cell r="W100">
            <v>0</v>
          </cell>
          <cell r="X100">
            <v>0</v>
          </cell>
          <cell r="Y100">
            <v>0</v>
          </cell>
        </row>
        <row r="101">
          <cell r="F101" t="str">
            <v>กลุ่ม 3 ไม้ใหญ่</v>
          </cell>
          <cell r="W101">
            <v>0</v>
          </cell>
          <cell r="X101">
            <v>0</v>
          </cell>
          <cell r="Y101">
            <v>0</v>
          </cell>
        </row>
        <row r="102">
          <cell r="F102" t="str">
            <v>กลุ่ม 3 ไม้ใหญ่</v>
          </cell>
          <cell r="W102">
            <v>0</v>
          </cell>
          <cell r="X102">
            <v>0</v>
          </cell>
          <cell r="Y102">
            <v>0</v>
          </cell>
        </row>
        <row r="103">
          <cell r="F103" t="str">
            <v>กลุ่ม 3 ไม้ใหญ่</v>
          </cell>
          <cell r="W103">
            <v>0</v>
          </cell>
          <cell r="X103">
            <v>0</v>
          </cell>
          <cell r="Y103">
            <v>0</v>
          </cell>
        </row>
        <row r="104">
          <cell r="F104" t="str">
            <v>กลุ่ม 2 ไม้กลาง</v>
          </cell>
          <cell r="W104">
            <v>0</v>
          </cell>
          <cell r="X104">
            <v>0</v>
          </cell>
          <cell r="Y104">
            <v>0</v>
          </cell>
        </row>
        <row r="105">
          <cell r="F105" t="str">
            <v>กลุ่ม 3 ไม้ใหญ่</v>
          </cell>
          <cell r="W105">
            <v>0</v>
          </cell>
          <cell r="X105">
            <v>0</v>
          </cell>
          <cell r="Y105">
            <v>0</v>
          </cell>
        </row>
        <row r="106">
          <cell r="F106" t="str">
            <v>กลุ่ม 3 ไม้ใหญ่</v>
          </cell>
          <cell r="W106">
            <v>0</v>
          </cell>
          <cell r="X106">
            <v>0</v>
          </cell>
          <cell r="Y106">
            <v>0</v>
          </cell>
        </row>
        <row r="107">
          <cell r="F107" t="str">
            <v>กลุ่ม 3 ไม้ใหญ่</v>
          </cell>
          <cell r="W107">
            <v>0</v>
          </cell>
          <cell r="X107">
            <v>0</v>
          </cell>
          <cell r="Y107">
            <v>0</v>
          </cell>
        </row>
        <row r="108">
          <cell r="F108" t="str">
            <v>กลุ่ม 3 ไม้ใหญ่</v>
          </cell>
          <cell r="W108">
            <v>0</v>
          </cell>
          <cell r="X108">
            <v>0</v>
          </cell>
          <cell r="Y108">
            <v>0</v>
          </cell>
        </row>
        <row r="109">
          <cell r="F109" t="str">
            <v>กลุ่ม 3 ไม้ใหญ่</v>
          </cell>
          <cell r="W109">
            <v>0</v>
          </cell>
          <cell r="X109">
            <v>0</v>
          </cell>
          <cell r="Y109">
            <v>0</v>
          </cell>
        </row>
        <row r="110">
          <cell r="F110" t="str">
            <v>กลุ่ม 3 ไม้ใหญ่</v>
          </cell>
          <cell r="W110">
            <v>0</v>
          </cell>
          <cell r="X110">
            <v>0</v>
          </cell>
          <cell r="Y110">
            <v>0</v>
          </cell>
        </row>
        <row r="111">
          <cell r="F111" t="str">
            <v>กลุ่ม 3 ไม้ใหญ่</v>
          </cell>
          <cell r="W111">
            <v>0</v>
          </cell>
          <cell r="X111">
            <v>0</v>
          </cell>
          <cell r="Y111">
            <v>0</v>
          </cell>
        </row>
        <row r="112">
          <cell r="F112" t="str">
            <v>กลุ่ม 3 ไม้ใหญ่</v>
          </cell>
          <cell r="W112">
            <v>0</v>
          </cell>
          <cell r="X112">
            <v>0</v>
          </cell>
          <cell r="Y112">
            <v>0</v>
          </cell>
        </row>
        <row r="113">
          <cell r="F113" t="str">
            <v>กลุ่ม 3 ไม้ใหญ่</v>
          </cell>
          <cell r="W113">
            <v>0</v>
          </cell>
          <cell r="X113">
            <v>0</v>
          </cell>
          <cell r="Y113">
            <v>0</v>
          </cell>
        </row>
        <row r="114">
          <cell r="F114" t="str">
            <v>กลุ่ม 3 ไม้ใหญ่</v>
          </cell>
          <cell r="W114">
            <v>0</v>
          </cell>
          <cell r="X114">
            <v>0</v>
          </cell>
          <cell r="Y114">
            <v>0</v>
          </cell>
        </row>
        <row r="115">
          <cell r="F115" t="str">
            <v>กลุ่ม 3 ไม้ใหญ่</v>
          </cell>
          <cell r="W115">
            <v>0</v>
          </cell>
          <cell r="X115">
            <v>0</v>
          </cell>
          <cell r="Y115">
            <v>0</v>
          </cell>
        </row>
        <row r="116">
          <cell r="F116" t="str">
            <v>กลุ่ม 3 ไม้ใหญ่</v>
          </cell>
          <cell r="W116">
            <v>0</v>
          </cell>
          <cell r="X116">
            <v>0</v>
          </cell>
          <cell r="Y116">
            <v>0</v>
          </cell>
        </row>
        <row r="117">
          <cell r="F117" t="str">
            <v>กลุ่ม 3 ไม้ใหญ่</v>
          </cell>
          <cell r="W117">
            <v>0</v>
          </cell>
          <cell r="X117">
            <v>0</v>
          </cell>
          <cell r="Y117">
            <v>0</v>
          </cell>
        </row>
        <row r="118">
          <cell r="F118" t="str">
            <v>กลุ่ม 3 ไม้ใหญ่</v>
          </cell>
          <cell r="W118">
            <v>0</v>
          </cell>
          <cell r="X118">
            <v>0</v>
          </cell>
          <cell r="Y118">
            <v>0</v>
          </cell>
        </row>
        <row r="119">
          <cell r="F119" t="str">
            <v>กลุ่ม 3 ไม้ใหญ่</v>
          </cell>
          <cell r="W119">
            <v>0</v>
          </cell>
          <cell r="X119">
            <v>0</v>
          </cell>
          <cell r="Y119">
            <v>0</v>
          </cell>
        </row>
        <row r="120">
          <cell r="F120" t="str">
            <v>กลุ่ม 3 ไม้ใหญ่</v>
          </cell>
          <cell r="W120">
            <v>0</v>
          </cell>
          <cell r="X120">
            <v>0</v>
          </cell>
          <cell r="Y120">
            <v>0</v>
          </cell>
        </row>
        <row r="121">
          <cell r="F121" t="str">
            <v>กลุ่ม 1 ไม้เล็ก</v>
          </cell>
          <cell r="W121">
            <v>0</v>
          </cell>
          <cell r="X121">
            <v>0</v>
          </cell>
          <cell r="Y121">
            <v>0</v>
          </cell>
        </row>
        <row r="122">
          <cell r="F122" t="str">
            <v>กลุ่ม 1 ไม้เล็ก</v>
          </cell>
          <cell r="W122">
            <v>12840</v>
          </cell>
          <cell r="X122">
            <v>133.76</v>
          </cell>
          <cell r="Y122">
            <v>59523.199999999997</v>
          </cell>
        </row>
        <row r="123">
          <cell r="F123" t="str">
            <v>กลุ่ม 1 ไม้เล็ก</v>
          </cell>
          <cell r="W123">
            <v>1280</v>
          </cell>
          <cell r="X123">
            <v>17.78</v>
          </cell>
          <cell r="Y123">
            <v>9779</v>
          </cell>
        </row>
        <row r="124">
          <cell r="F124" t="str">
            <v>กลุ่ม 1 ไม้เล็ก</v>
          </cell>
          <cell r="W124">
            <v>0</v>
          </cell>
          <cell r="X124">
            <v>0</v>
          </cell>
          <cell r="Y124">
            <v>0</v>
          </cell>
        </row>
        <row r="125">
          <cell r="F125" t="str">
            <v>กลุ่ม 1 ไม้เล็ก</v>
          </cell>
          <cell r="W125">
            <v>0</v>
          </cell>
          <cell r="X125">
            <v>0</v>
          </cell>
          <cell r="Y125">
            <v>0</v>
          </cell>
        </row>
        <row r="126">
          <cell r="F126" t="str">
            <v>กลุ่ม 1 ไม้เล็ก</v>
          </cell>
          <cell r="W126">
            <v>0</v>
          </cell>
          <cell r="X126">
            <v>0</v>
          </cell>
          <cell r="Y126">
            <v>0</v>
          </cell>
        </row>
        <row r="127">
          <cell r="F127" t="str">
            <v>กลุ่ม 1 ไม้เล็ก</v>
          </cell>
          <cell r="W127">
            <v>0</v>
          </cell>
          <cell r="X127">
            <v>0</v>
          </cell>
          <cell r="Y127">
            <v>0</v>
          </cell>
        </row>
        <row r="128">
          <cell r="F128" t="str">
            <v>กลุ่ม 2 ไม้กลาง</v>
          </cell>
          <cell r="W128">
            <v>0</v>
          </cell>
          <cell r="X128">
            <v>0</v>
          </cell>
          <cell r="Y128">
            <v>0</v>
          </cell>
        </row>
        <row r="129">
          <cell r="F129" t="str">
            <v>กลุ่ม 2 ไม้กลาง</v>
          </cell>
          <cell r="W129">
            <v>0</v>
          </cell>
          <cell r="X129">
            <v>0</v>
          </cell>
          <cell r="Y129">
            <v>0</v>
          </cell>
        </row>
        <row r="130">
          <cell r="F130" t="str">
            <v>กลุ่ม 1 ไม้เล็ก</v>
          </cell>
          <cell r="W130">
            <v>0</v>
          </cell>
          <cell r="X130">
            <v>0</v>
          </cell>
          <cell r="Y130">
            <v>0</v>
          </cell>
        </row>
        <row r="131">
          <cell r="F131" t="str">
            <v>กลุ่ม 1 ไม้เล็ก</v>
          </cell>
          <cell r="W131">
            <v>880</v>
          </cell>
          <cell r="X131">
            <v>13.75</v>
          </cell>
          <cell r="Y131">
            <v>6806.25</v>
          </cell>
        </row>
        <row r="132">
          <cell r="F132" t="str">
            <v>กลุ่ม 1 ไม้เล็ก</v>
          </cell>
          <cell r="W132">
            <v>5040</v>
          </cell>
          <cell r="X132">
            <v>105</v>
          </cell>
          <cell r="Y132">
            <v>83475</v>
          </cell>
        </row>
        <row r="133">
          <cell r="F133" t="str">
            <v>กลุ่ม 1 ไม้เล็ก</v>
          </cell>
          <cell r="W133">
            <v>0</v>
          </cell>
          <cell r="X133">
            <v>0</v>
          </cell>
          <cell r="Y133">
            <v>0</v>
          </cell>
        </row>
        <row r="134">
          <cell r="F134" t="str">
            <v>กลุ่ม 2 ไม้กลาง</v>
          </cell>
          <cell r="W134">
            <v>0</v>
          </cell>
          <cell r="X134">
            <v>0</v>
          </cell>
          <cell r="Y134">
            <v>0</v>
          </cell>
        </row>
        <row r="135">
          <cell r="F135" t="str">
            <v>กลุ่ม 2 ไม้กลาง</v>
          </cell>
          <cell r="W135">
            <v>0</v>
          </cell>
          <cell r="X135">
            <v>0</v>
          </cell>
          <cell r="Y135">
            <v>0</v>
          </cell>
        </row>
        <row r="136">
          <cell r="F136" t="str">
            <v>กลุ่ม 2 ไม้กลาง</v>
          </cell>
          <cell r="W136">
            <v>0</v>
          </cell>
          <cell r="X136">
            <v>0</v>
          </cell>
          <cell r="Y136">
            <v>0</v>
          </cell>
        </row>
        <row r="137">
          <cell r="F137" t="str">
            <v>กลุ่ม 2 ไม้กลาง</v>
          </cell>
          <cell r="W137">
            <v>0</v>
          </cell>
          <cell r="X137">
            <v>0</v>
          </cell>
          <cell r="Y137">
            <v>0</v>
          </cell>
        </row>
        <row r="138">
          <cell r="F138" t="str">
            <v>กลุ่ม 1 ไม้เล็ก</v>
          </cell>
          <cell r="W138">
            <v>0</v>
          </cell>
          <cell r="X138">
            <v>0</v>
          </cell>
          <cell r="Y138">
            <v>0</v>
          </cell>
        </row>
        <row r="139">
          <cell r="F139" t="str">
            <v>กลุ่ม 1 ไม้เล็ก</v>
          </cell>
          <cell r="W139">
            <v>0</v>
          </cell>
          <cell r="X139">
            <v>0</v>
          </cell>
          <cell r="Y139">
            <v>0</v>
          </cell>
        </row>
        <row r="140">
          <cell r="F140" t="str">
            <v>กลุ่ม 1 ไม้เล็ก</v>
          </cell>
          <cell r="W140">
            <v>0</v>
          </cell>
          <cell r="X140">
            <v>0</v>
          </cell>
          <cell r="Y140">
            <v>0</v>
          </cell>
        </row>
        <row r="141">
          <cell r="F141" t="str">
            <v>กลุ่ม 1 ไม้เล็ก</v>
          </cell>
          <cell r="W141">
            <v>0</v>
          </cell>
          <cell r="X141">
            <v>0</v>
          </cell>
          <cell r="Y141">
            <v>0</v>
          </cell>
        </row>
        <row r="142">
          <cell r="F142" t="str">
            <v>กลุ่ม 2 ไม้กลาง</v>
          </cell>
          <cell r="W142">
            <v>0</v>
          </cell>
          <cell r="X142">
            <v>0</v>
          </cell>
          <cell r="Y142">
            <v>0</v>
          </cell>
        </row>
        <row r="143">
          <cell r="F143" t="str">
            <v>กลุ่ม 2 ไม้กลาง</v>
          </cell>
          <cell r="W143">
            <v>0</v>
          </cell>
          <cell r="X143">
            <v>0</v>
          </cell>
          <cell r="Y143">
            <v>0</v>
          </cell>
        </row>
        <row r="144">
          <cell r="F144" t="str">
            <v>กลุ่ม 2 ไม้กลาง</v>
          </cell>
          <cell r="W144">
            <v>0</v>
          </cell>
          <cell r="X144">
            <v>0</v>
          </cell>
          <cell r="Y144">
            <v>0</v>
          </cell>
        </row>
        <row r="145">
          <cell r="F145" t="str">
            <v>กลุ่ม 2 ไม้กลาง</v>
          </cell>
          <cell r="W145">
            <v>0</v>
          </cell>
          <cell r="X145">
            <v>0</v>
          </cell>
          <cell r="Y145">
            <v>0</v>
          </cell>
        </row>
        <row r="146">
          <cell r="F146" t="str">
            <v>กลุ่ม 2 ไม้กลาง</v>
          </cell>
          <cell r="W146">
            <v>0</v>
          </cell>
          <cell r="X146">
            <v>0</v>
          </cell>
          <cell r="Y146">
            <v>0</v>
          </cell>
        </row>
        <row r="147">
          <cell r="F147" t="str">
            <v>กลุ่ม 1 ไม้เล็ก</v>
          </cell>
          <cell r="W147">
            <v>0</v>
          </cell>
          <cell r="X147">
            <v>0</v>
          </cell>
          <cell r="Y147">
            <v>0</v>
          </cell>
        </row>
        <row r="148">
          <cell r="F148" t="str">
            <v>กลุ่ม 1 ไม้เล็ก</v>
          </cell>
          <cell r="W148">
            <v>0</v>
          </cell>
          <cell r="X148">
            <v>0</v>
          </cell>
          <cell r="Y148">
            <v>0</v>
          </cell>
        </row>
        <row r="149">
          <cell r="F149" t="str">
            <v>กลุ่ม 2 ไม้กลาง</v>
          </cell>
          <cell r="W149">
            <v>0</v>
          </cell>
          <cell r="X149">
            <v>0</v>
          </cell>
          <cell r="Y149">
            <v>0</v>
          </cell>
        </row>
        <row r="150">
          <cell r="F150" t="str">
            <v>กลุ่ม 2 ไม้กลาง</v>
          </cell>
          <cell r="W150">
            <v>0</v>
          </cell>
          <cell r="X150">
            <v>0</v>
          </cell>
          <cell r="Y150">
            <v>0</v>
          </cell>
        </row>
        <row r="151">
          <cell r="F151" t="str">
            <v>กลุ่ม 2 ไม้กลาง</v>
          </cell>
          <cell r="W151">
            <v>0</v>
          </cell>
          <cell r="X151">
            <v>0</v>
          </cell>
          <cell r="Y151">
            <v>0</v>
          </cell>
        </row>
        <row r="152">
          <cell r="F152" t="str">
            <v>กลุ่ม 2 ไม้กลาง</v>
          </cell>
          <cell r="W152">
            <v>0</v>
          </cell>
          <cell r="X152">
            <v>0</v>
          </cell>
          <cell r="Y152">
            <v>0</v>
          </cell>
        </row>
        <row r="153">
          <cell r="F153" t="str">
            <v>กลุ่ม 2 ไม้กลาง</v>
          </cell>
          <cell r="W153">
            <v>0</v>
          </cell>
          <cell r="X153">
            <v>0</v>
          </cell>
          <cell r="Y153">
            <v>0</v>
          </cell>
        </row>
        <row r="154">
          <cell r="F154" t="str">
            <v>กลุ่ม 2 ไม้กลาง</v>
          </cell>
          <cell r="W154">
            <v>0</v>
          </cell>
          <cell r="X154">
            <v>0</v>
          </cell>
          <cell r="Y154">
            <v>0</v>
          </cell>
        </row>
        <row r="155">
          <cell r="F155" t="str">
            <v>กลุ่ม 1 ไม้เล็ก</v>
          </cell>
          <cell r="W155">
            <v>0</v>
          </cell>
          <cell r="X155">
            <v>0</v>
          </cell>
          <cell r="Y155">
            <v>0</v>
          </cell>
        </row>
        <row r="156">
          <cell r="F156" t="str">
            <v>กลุ่ม 1 ไม้เล็ก</v>
          </cell>
          <cell r="W156">
            <v>0</v>
          </cell>
          <cell r="X156">
            <v>0</v>
          </cell>
          <cell r="Y156">
            <v>0</v>
          </cell>
        </row>
        <row r="157">
          <cell r="F157" t="str">
            <v>กลุ่ม 2 ไม้กลาง</v>
          </cell>
          <cell r="W157">
            <v>0</v>
          </cell>
          <cell r="X157">
            <v>0</v>
          </cell>
          <cell r="Y157">
            <v>0</v>
          </cell>
        </row>
        <row r="158">
          <cell r="F158" t="str">
            <v>กลุ่ม 2 ไม้กลาง</v>
          </cell>
          <cell r="W158">
            <v>0</v>
          </cell>
          <cell r="X158">
            <v>0</v>
          </cell>
          <cell r="Y158">
            <v>0</v>
          </cell>
        </row>
        <row r="159">
          <cell r="F159" t="str">
            <v>กลุ่ม 2 ไม้กลาง</v>
          </cell>
          <cell r="W159">
            <v>0</v>
          </cell>
          <cell r="X159">
            <v>0</v>
          </cell>
          <cell r="Y159">
            <v>0</v>
          </cell>
        </row>
        <row r="160">
          <cell r="F160" t="str">
            <v>กลุ่ม 2 ไม้กลาง</v>
          </cell>
          <cell r="W160">
            <v>0</v>
          </cell>
          <cell r="X160">
            <v>0</v>
          </cell>
          <cell r="Y160">
            <v>0</v>
          </cell>
        </row>
        <row r="161">
          <cell r="F161" t="str">
            <v>กลุ่ม 2 ไม้กลาง</v>
          </cell>
          <cell r="W161">
            <v>0</v>
          </cell>
          <cell r="X161">
            <v>0</v>
          </cell>
          <cell r="Y161">
            <v>0</v>
          </cell>
        </row>
        <row r="162">
          <cell r="F162" t="str">
            <v>กลุ่ม 3 ไม้ใหญ่</v>
          </cell>
          <cell r="W162">
            <v>0</v>
          </cell>
          <cell r="X162">
            <v>0</v>
          </cell>
          <cell r="Y162">
            <v>0</v>
          </cell>
        </row>
        <row r="163">
          <cell r="F163" t="str">
            <v>กลุ่ม 1 ไม้เล็ก</v>
          </cell>
          <cell r="W163">
            <v>0</v>
          </cell>
          <cell r="X163">
            <v>0</v>
          </cell>
          <cell r="Y163">
            <v>0</v>
          </cell>
        </row>
        <row r="164">
          <cell r="F164" t="str">
            <v>กลุ่ม 2 ไม้กลาง</v>
          </cell>
          <cell r="W164">
            <v>0</v>
          </cell>
          <cell r="X164">
            <v>0</v>
          </cell>
          <cell r="Y164">
            <v>0</v>
          </cell>
        </row>
        <row r="165">
          <cell r="F165" t="str">
            <v>กลุ่ม 2 ไม้กลาง</v>
          </cell>
          <cell r="W165">
            <v>0</v>
          </cell>
          <cell r="X165">
            <v>0</v>
          </cell>
          <cell r="Y165">
            <v>0</v>
          </cell>
        </row>
        <row r="166">
          <cell r="F166" t="str">
            <v>กลุ่ม 2 ไม้กลาง</v>
          </cell>
          <cell r="W166">
            <v>0</v>
          </cell>
          <cell r="X166">
            <v>0</v>
          </cell>
          <cell r="Y166">
            <v>0</v>
          </cell>
        </row>
        <row r="167">
          <cell r="F167" t="str">
            <v>กลุ่ม 2 ไม้กลาง</v>
          </cell>
          <cell r="W167">
            <v>0</v>
          </cell>
          <cell r="X167">
            <v>0</v>
          </cell>
          <cell r="Y167">
            <v>0</v>
          </cell>
        </row>
        <row r="168">
          <cell r="F168" t="str">
            <v>กลุ่ม 3 ไม้ใหญ่</v>
          </cell>
          <cell r="W168">
            <v>0</v>
          </cell>
          <cell r="X168">
            <v>0</v>
          </cell>
          <cell r="Y168">
            <v>0</v>
          </cell>
        </row>
        <row r="169">
          <cell r="F169" t="str">
            <v>กลุ่ม 3 ไม้ใหญ่</v>
          </cell>
          <cell r="W169">
            <v>0</v>
          </cell>
          <cell r="X169">
            <v>0</v>
          </cell>
          <cell r="Y169">
            <v>0</v>
          </cell>
        </row>
        <row r="170">
          <cell r="F170" t="str">
            <v>กลุ่ม 2 ไม้กลาง</v>
          </cell>
          <cell r="W170">
            <v>0</v>
          </cell>
          <cell r="X170">
            <v>0</v>
          </cell>
          <cell r="Y170">
            <v>0</v>
          </cell>
        </row>
        <row r="171">
          <cell r="F171" t="str">
            <v>กลุ่ม 2 ไม้กลาง</v>
          </cell>
          <cell r="W171">
            <v>0</v>
          </cell>
          <cell r="X171">
            <v>0</v>
          </cell>
          <cell r="Y171">
            <v>0</v>
          </cell>
        </row>
        <row r="172">
          <cell r="F172" t="str">
            <v>กลุ่ม 2 ไม้กลาง</v>
          </cell>
          <cell r="W172">
            <v>0</v>
          </cell>
          <cell r="X172">
            <v>0</v>
          </cell>
          <cell r="Y172">
            <v>0</v>
          </cell>
        </row>
        <row r="173">
          <cell r="F173" t="str">
            <v>กลุ่ม 2 ไม้กลาง</v>
          </cell>
          <cell r="W173">
            <v>0</v>
          </cell>
          <cell r="X173">
            <v>0</v>
          </cell>
          <cell r="Y173">
            <v>0</v>
          </cell>
        </row>
        <row r="174">
          <cell r="F174" t="str">
            <v>กลุ่ม 3 ไม้ใหญ่</v>
          </cell>
          <cell r="W174">
            <v>0</v>
          </cell>
          <cell r="X174">
            <v>0</v>
          </cell>
          <cell r="Y174">
            <v>0</v>
          </cell>
        </row>
        <row r="175">
          <cell r="F175" t="str">
            <v>กลุ่ม 3 ไม้ใหญ่</v>
          </cell>
          <cell r="W175">
            <v>0</v>
          </cell>
          <cell r="X175">
            <v>0</v>
          </cell>
          <cell r="Y175">
            <v>0</v>
          </cell>
        </row>
        <row r="176">
          <cell r="F176" t="str">
            <v>กลุ่ม 3 ไม้ใหญ่</v>
          </cell>
          <cell r="W176">
            <v>0</v>
          </cell>
          <cell r="X176">
            <v>0</v>
          </cell>
          <cell r="Y176">
            <v>0</v>
          </cell>
        </row>
        <row r="177">
          <cell r="F177" t="str">
            <v>กลุ่ม 2 ไม้กลาง</v>
          </cell>
          <cell r="W177">
            <v>0</v>
          </cell>
          <cell r="X177">
            <v>0</v>
          </cell>
          <cell r="Y177">
            <v>0</v>
          </cell>
        </row>
        <row r="178">
          <cell r="F178" t="str">
            <v>กลุ่ม 2 ไม้กลาง</v>
          </cell>
          <cell r="W178">
            <v>0</v>
          </cell>
          <cell r="X178">
            <v>0</v>
          </cell>
          <cell r="Y178">
            <v>0</v>
          </cell>
        </row>
        <row r="179">
          <cell r="F179" t="str">
            <v>กลุ่ม 3 ไม้ใหญ่</v>
          </cell>
          <cell r="W179">
            <v>0</v>
          </cell>
          <cell r="X179">
            <v>0</v>
          </cell>
          <cell r="Y179">
            <v>0</v>
          </cell>
        </row>
        <row r="180">
          <cell r="F180" t="str">
            <v>กลุ่ม 3 ไม้ใหญ่</v>
          </cell>
          <cell r="W180">
            <v>0</v>
          </cell>
          <cell r="X180">
            <v>0</v>
          </cell>
          <cell r="Y180">
            <v>0</v>
          </cell>
        </row>
        <row r="181">
          <cell r="F181" t="str">
            <v>กลุ่ม 3 ไม้ใหญ่</v>
          </cell>
          <cell r="W181">
            <v>0</v>
          </cell>
          <cell r="X181">
            <v>0</v>
          </cell>
          <cell r="Y181">
            <v>0</v>
          </cell>
        </row>
        <row r="182">
          <cell r="F182" t="str">
            <v>กลุ่ม 2 ไม้กลาง</v>
          </cell>
          <cell r="W182">
            <v>0</v>
          </cell>
          <cell r="X182">
            <v>0</v>
          </cell>
          <cell r="Y182">
            <v>0</v>
          </cell>
        </row>
        <row r="183">
          <cell r="F183" t="str">
            <v>กลุ่ม 2 ไม้กลาง</v>
          </cell>
          <cell r="W183">
            <v>0</v>
          </cell>
          <cell r="X183">
            <v>0</v>
          </cell>
          <cell r="Y183">
            <v>0</v>
          </cell>
        </row>
        <row r="184">
          <cell r="F184" t="str">
            <v>กลุ่ม 3 ไม้ใหญ่</v>
          </cell>
          <cell r="W184">
            <v>0</v>
          </cell>
          <cell r="X184">
            <v>0</v>
          </cell>
          <cell r="Y184">
            <v>0</v>
          </cell>
        </row>
        <row r="185">
          <cell r="F185" t="str">
            <v>กลุ่ม 3 ไม้ใหญ่</v>
          </cell>
          <cell r="W185">
            <v>0</v>
          </cell>
          <cell r="X185">
            <v>0</v>
          </cell>
          <cell r="Y185">
            <v>0</v>
          </cell>
        </row>
        <row r="186">
          <cell r="F186" t="str">
            <v>กลุ่ม 3 ไม้ใหญ่</v>
          </cell>
          <cell r="W186">
            <v>0</v>
          </cell>
          <cell r="X186">
            <v>0</v>
          </cell>
          <cell r="Y186">
            <v>0</v>
          </cell>
        </row>
        <row r="187">
          <cell r="F187" t="str">
            <v>กลุ่ม 2 ไม้กลาง</v>
          </cell>
          <cell r="W187">
            <v>0</v>
          </cell>
          <cell r="X187">
            <v>0</v>
          </cell>
          <cell r="Y187">
            <v>0</v>
          </cell>
        </row>
        <row r="188">
          <cell r="F188" t="str">
            <v>กลุ่ม 3 ไม้ใหญ่</v>
          </cell>
          <cell r="W188">
            <v>0</v>
          </cell>
          <cell r="X188">
            <v>0</v>
          </cell>
          <cell r="Y188">
            <v>0</v>
          </cell>
        </row>
        <row r="189">
          <cell r="F189" t="str">
            <v>กลุ่ม 3 ไม้ใหญ่</v>
          </cell>
          <cell r="W189">
            <v>0</v>
          </cell>
          <cell r="X189">
            <v>0</v>
          </cell>
          <cell r="Y189">
            <v>0</v>
          </cell>
        </row>
        <row r="190">
          <cell r="F190" t="str">
            <v>กลุ่ม 3 ไม้ใหญ่</v>
          </cell>
          <cell r="W190">
            <v>0</v>
          </cell>
          <cell r="X190">
            <v>0</v>
          </cell>
          <cell r="Y190">
            <v>0</v>
          </cell>
        </row>
        <row r="191">
          <cell r="F191" t="str">
            <v>กลุ่ม 3 ไม้ใหญ่</v>
          </cell>
          <cell r="W191">
            <v>0</v>
          </cell>
          <cell r="X191">
            <v>0</v>
          </cell>
          <cell r="Y191">
            <v>0</v>
          </cell>
        </row>
        <row r="192">
          <cell r="F192" t="str">
            <v>กลุ่ม 3 ไม้ใหญ่</v>
          </cell>
          <cell r="W192">
            <v>0</v>
          </cell>
          <cell r="X192">
            <v>0</v>
          </cell>
          <cell r="Y192">
            <v>0</v>
          </cell>
        </row>
        <row r="193">
          <cell r="F193" t="str">
            <v>กลุ่ม 3 ไม้ใหญ่</v>
          </cell>
          <cell r="W193">
            <v>0</v>
          </cell>
          <cell r="X193">
            <v>0</v>
          </cell>
          <cell r="Y193">
            <v>0</v>
          </cell>
        </row>
        <row r="194">
          <cell r="F194" t="str">
            <v>กลุ่ม 3 ไม้ใหญ่</v>
          </cell>
          <cell r="W194">
            <v>0</v>
          </cell>
          <cell r="X194">
            <v>0</v>
          </cell>
          <cell r="Y194">
            <v>0</v>
          </cell>
        </row>
        <row r="195">
          <cell r="F195" t="str">
            <v>กลุ่ม 3 ไม้ใหญ่</v>
          </cell>
          <cell r="W195">
            <v>0</v>
          </cell>
          <cell r="X195">
            <v>0</v>
          </cell>
          <cell r="Y195">
            <v>0</v>
          </cell>
        </row>
        <row r="196">
          <cell r="F196" t="str">
            <v>กลุ่ม 2 ไม้กลาง</v>
          </cell>
          <cell r="W196">
            <v>0</v>
          </cell>
          <cell r="X196">
            <v>0</v>
          </cell>
          <cell r="Y196">
            <v>0</v>
          </cell>
        </row>
        <row r="197">
          <cell r="F197" t="str">
            <v>กลุ่ม 3 ไม้ใหญ่</v>
          </cell>
          <cell r="W197">
            <v>0</v>
          </cell>
          <cell r="X197">
            <v>0</v>
          </cell>
          <cell r="Y197">
            <v>0</v>
          </cell>
        </row>
        <row r="198">
          <cell r="F198" t="str">
            <v>กลุ่ม 3 ไม้ใหญ่</v>
          </cell>
          <cell r="W198">
            <v>0</v>
          </cell>
          <cell r="X198">
            <v>0</v>
          </cell>
          <cell r="Y198">
            <v>0</v>
          </cell>
        </row>
        <row r="199">
          <cell r="F199" t="str">
            <v>กลุ่ม 3 ไม้ใหญ่</v>
          </cell>
          <cell r="W199">
            <v>0</v>
          </cell>
          <cell r="X199">
            <v>0</v>
          </cell>
          <cell r="Y199">
            <v>0</v>
          </cell>
        </row>
        <row r="200">
          <cell r="F200" t="str">
            <v>กลุ่ม 3 ไม้ใหญ่</v>
          </cell>
          <cell r="W200">
            <v>0</v>
          </cell>
          <cell r="X200">
            <v>0</v>
          </cell>
          <cell r="Y200">
            <v>0</v>
          </cell>
        </row>
        <row r="201">
          <cell r="F201" t="str">
            <v>กลุ่ม 3 ไม้ใหญ่</v>
          </cell>
          <cell r="W201">
            <v>0</v>
          </cell>
          <cell r="X201">
            <v>0</v>
          </cell>
          <cell r="Y201">
            <v>0</v>
          </cell>
        </row>
        <row r="202">
          <cell r="F202" t="str">
            <v>กลุ่ม 3 ไม้ใหญ่</v>
          </cell>
          <cell r="W202">
            <v>0</v>
          </cell>
          <cell r="X202">
            <v>0</v>
          </cell>
          <cell r="Y202">
            <v>0</v>
          </cell>
        </row>
        <row r="203">
          <cell r="F203" t="str">
            <v>กลุ่ม 2 ไม้กลาง</v>
          </cell>
          <cell r="W203">
            <v>0</v>
          </cell>
          <cell r="X203">
            <v>0</v>
          </cell>
          <cell r="Y203">
            <v>0</v>
          </cell>
        </row>
        <row r="204">
          <cell r="F204" t="str">
            <v>กลุ่ม 3 ไม้ใหญ่</v>
          </cell>
          <cell r="W204">
            <v>0</v>
          </cell>
          <cell r="X204">
            <v>0</v>
          </cell>
          <cell r="Y204">
            <v>0</v>
          </cell>
        </row>
        <row r="205">
          <cell r="F205" t="str">
            <v>กลุ่ม 3 ไม้ใหญ่</v>
          </cell>
          <cell r="W205">
            <v>0</v>
          </cell>
          <cell r="X205">
            <v>0</v>
          </cell>
          <cell r="Y205">
            <v>0</v>
          </cell>
        </row>
        <row r="206">
          <cell r="F206" t="str">
            <v>กลุ่ม 3 ไม้ใหญ่</v>
          </cell>
          <cell r="W206">
            <v>0</v>
          </cell>
          <cell r="X206">
            <v>0</v>
          </cell>
          <cell r="Y206">
            <v>0</v>
          </cell>
        </row>
        <row r="207">
          <cell r="F207" t="str">
            <v>กลุ่ม 2 ไม้กลาง</v>
          </cell>
          <cell r="W207">
            <v>0</v>
          </cell>
          <cell r="X207">
            <v>0</v>
          </cell>
          <cell r="Y207">
            <v>0</v>
          </cell>
        </row>
        <row r="208">
          <cell r="F208" t="str">
            <v>กลุ่ม 3 ไม้ใหญ่</v>
          </cell>
          <cell r="W208">
            <v>0</v>
          </cell>
          <cell r="X208">
            <v>0</v>
          </cell>
          <cell r="Y208">
            <v>0</v>
          </cell>
        </row>
        <row r="209">
          <cell r="F209" t="str">
            <v>กลุ่ม 3 ไม้ใหญ่</v>
          </cell>
          <cell r="W209">
            <v>0</v>
          </cell>
          <cell r="X209">
            <v>0</v>
          </cell>
          <cell r="Y209">
            <v>0</v>
          </cell>
        </row>
        <row r="210">
          <cell r="F210" t="str">
            <v>กลุ่ม 3 ไม้ใหญ่</v>
          </cell>
          <cell r="W210">
            <v>0</v>
          </cell>
          <cell r="X210">
            <v>0</v>
          </cell>
          <cell r="Y210">
            <v>0</v>
          </cell>
        </row>
        <row r="211">
          <cell r="F211" t="str">
            <v>กลุ่ม 3 ไม้ใหญ่</v>
          </cell>
          <cell r="W211">
            <v>0</v>
          </cell>
          <cell r="X211">
            <v>0</v>
          </cell>
          <cell r="Y211">
            <v>0</v>
          </cell>
        </row>
        <row r="212">
          <cell r="F212" t="str">
            <v>กลุ่ม 2 ไม้กลาง</v>
          </cell>
          <cell r="W212">
            <v>0</v>
          </cell>
          <cell r="X212">
            <v>0</v>
          </cell>
          <cell r="Y212">
            <v>0</v>
          </cell>
        </row>
        <row r="213">
          <cell r="F213" t="str">
            <v>กลุ่ม 3 ไม้ใหญ่</v>
          </cell>
          <cell r="W213">
            <v>0</v>
          </cell>
          <cell r="X213">
            <v>0</v>
          </cell>
          <cell r="Y213">
            <v>0</v>
          </cell>
        </row>
        <row r="214">
          <cell r="F214" t="str">
            <v>กลุ่ม 3 ไม้ใหญ่</v>
          </cell>
          <cell r="W214">
            <v>0</v>
          </cell>
          <cell r="X214">
            <v>0</v>
          </cell>
          <cell r="Y214">
            <v>0</v>
          </cell>
        </row>
        <row r="215">
          <cell r="F215" t="str">
            <v>กลุ่ม 3 ไม้ใหญ่</v>
          </cell>
          <cell r="W215">
            <v>0</v>
          </cell>
          <cell r="X215">
            <v>0</v>
          </cell>
          <cell r="Y215">
            <v>0</v>
          </cell>
        </row>
        <row r="216">
          <cell r="F216" t="str">
            <v>กลุ่ม 3 ไม้ใหญ่</v>
          </cell>
          <cell r="W216">
            <v>0</v>
          </cell>
          <cell r="X216">
            <v>0</v>
          </cell>
          <cell r="Y216">
            <v>0</v>
          </cell>
        </row>
        <row r="217">
          <cell r="F217" t="str">
            <v>กลุ่ม 2 ไม้กลาง</v>
          </cell>
          <cell r="W217">
            <v>0</v>
          </cell>
          <cell r="X217">
            <v>0</v>
          </cell>
          <cell r="Y217">
            <v>0</v>
          </cell>
        </row>
        <row r="218">
          <cell r="F218" t="str">
            <v>กลุ่ม 3 ไม้ใหญ่</v>
          </cell>
          <cell r="W218">
            <v>0</v>
          </cell>
          <cell r="X218">
            <v>0</v>
          </cell>
          <cell r="Y218">
            <v>0</v>
          </cell>
        </row>
        <row r="219">
          <cell r="F219" t="str">
            <v>กลุ่ม 3 ไม้ใหญ่</v>
          </cell>
          <cell r="W219">
            <v>0</v>
          </cell>
          <cell r="X219">
            <v>0</v>
          </cell>
          <cell r="Y219">
            <v>0</v>
          </cell>
        </row>
        <row r="220">
          <cell r="F220" t="str">
            <v>กลุ่ม 3 ไม้ใหญ่</v>
          </cell>
          <cell r="W220">
            <v>0</v>
          </cell>
          <cell r="X220">
            <v>0</v>
          </cell>
          <cell r="Y220">
            <v>0</v>
          </cell>
        </row>
        <row r="221">
          <cell r="F221" t="str">
            <v>กลุ่ม 3 ไม้ใหญ่</v>
          </cell>
          <cell r="W221">
            <v>0</v>
          </cell>
          <cell r="X221">
            <v>0</v>
          </cell>
          <cell r="Y221">
            <v>0</v>
          </cell>
        </row>
        <row r="222">
          <cell r="F222" t="str">
            <v>กลุ่ม 3 ไม้ใหญ่</v>
          </cell>
          <cell r="W222">
            <v>0</v>
          </cell>
          <cell r="X222">
            <v>0</v>
          </cell>
          <cell r="Y222">
            <v>0</v>
          </cell>
        </row>
        <row r="223">
          <cell r="F223" t="str">
            <v>กลุ่ม 3 ไม้ใหญ่</v>
          </cell>
          <cell r="W223">
            <v>0</v>
          </cell>
          <cell r="X223">
            <v>0</v>
          </cell>
          <cell r="Y223">
            <v>0</v>
          </cell>
        </row>
        <row r="224">
          <cell r="F224" t="str">
            <v>กลุ่ม 3 ไม้ใหญ่</v>
          </cell>
          <cell r="W224">
            <v>0</v>
          </cell>
          <cell r="X224">
            <v>0</v>
          </cell>
          <cell r="Y224">
            <v>0</v>
          </cell>
        </row>
        <row r="225">
          <cell r="F225" t="str">
            <v>กลุ่ม 3 ไม้ใหญ่</v>
          </cell>
          <cell r="W225">
            <v>0</v>
          </cell>
          <cell r="X225">
            <v>0</v>
          </cell>
          <cell r="Y225">
            <v>0</v>
          </cell>
        </row>
        <row r="226">
          <cell r="F226" t="str">
            <v>กลุ่ม 3 ไม้ใหญ่</v>
          </cell>
          <cell r="W226">
            <v>0</v>
          </cell>
          <cell r="X226">
            <v>0</v>
          </cell>
          <cell r="Y226">
            <v>0</v>
          </cell>
        </row>
        <row r="227">
          <cell r="F227" t="str">
            <v>กลุ่ม 3 ไม้ใหญ่</v>
          </cell>
          <cell r="W227">
            <v>0</v>
          </cell>
          <cell r="X227">
            <v>0</v>
          </cell>
          <cell r="Y227">
            <v>0</v>
          </cell>
        </row>
        <row r="228">
          <cell r="F228" t="str">
            <v>กลุ่ม 3 ไม้ใหญ่</v>
          </cell>
          <cell r="W228">
            <v>0</v>
          </cell>
          <cell r="X228">
            <v>0</v>
          </cell>
          <cell r="Y228">
            <v>0</v>
          </cell>
        </row>
        <row r="229">
          <cell r="F229" t="str">
            <v>กลุ่ม 3 ไม้ใหญ่</v>
          </cell>
          <cell r="W229">
            <v>0</v>
          </cell>
          <cell r="X229">
            <v>0</v>
          </cell>
          <cell r="Y229">
            <v>0</v>
          </cell>
        </row>
        <row r="230">
          <cell r="F230" t="str">
            <v>กลุ่ม 3 ไม้ใหญ่</v>
          </cell>
          <cell r="W230">
            <v>0</v>
          </cell>
          <cell r="X230">
            <v>0</v>
          </cell>
          <cell r="Y230">
            <v>0</v>
          </cell>
        </row>
        <row r="231">
          <cell r="F231" t="str">
            <v>กลุ่ม 3 ไม้ใหญ่</v>
          </cell>
          <cell r="W231">
            <v>0</v>
          </cell>
          <cell r="X231">
            <v>0</v>
          </cell>
          <cell r="Y231">
            <v>0</v>
          </cell>
        </row>
        <row r="232">
          <cell r="F232" t="str">
            <v>กลุ่ม 1 ไม้เล็ก</v>
          </cell>
          <cell r="W232">
            <v>0</v>
          </cell>
          <cell r="X232">
            <v>0</v>
          </cell>
          <cell r="Y232">
            <v>0</v>
          </cell>
        </row>
        <row r="233">
          <cell r="F233" t="str">
            <v>กลุ่ม 2 ไม้กลาง</v>
          </cell>
          <cell r="W233">
            <v>0</v>
          </cell>
          <cell r="X233">
            <v>0</v>
          </cell>
          <cell r="Y233">
            <v>0</v>
          </cell>
        </row>
        <row r="234">
          <cell r="F234" t="str">
            <v>กลุ่ม 2 ไม้กลาง</v>
          </cell>
          <cell r="W234">
            <v>0</v>
          </cell>
          <cell r="X234">
            <v>0</v>
          </cell>
          <cell r="Y234">
            <v>0</v>
          </cell>
        </row>
        <row r="235">
          <cell r="F235" t="str">
            <v>กลุ่ม 2 ไม้กลาง</v>
          </cell>
          <cell r="W235">
            <v>0</v>
          </cell>
          <cell r="X235">
            <v>0</v>
          </cell>
          <cell r="Y235">
            <v>0</v>
          </cell>
        </row>
        <row r="236">
          <cell r="F236" t="str">
            <v>กลุ่ม 2 ไม้กลาง</v>
          </cell>
          <cell r="W236">
            <v>0</v>
          </cell>
          <cell r="X236">
            <v>0</v>
          </cell>
          <cell r="Y236">
            <v>0</v>
          </cell>
        </row>
        <row r="237">
          <cell r="F237" t="str">
            <v>กลุ่ม 2 ไม้กลาง</v>
          </cell>
          <cell r="W237">
            <v>0</v>
          </cell>
          <cell r="X237">
            <v>0</v>
          </cell>
          <cell r="Y237">
            <v>0</v>
          </cell>
        </row>
        <row r="238">
          <cell r="F238" t="str">
            <v>กลุ่ม 2 ไม้กลาง</v>
          </cell>
          <cell r="W238">
            <v>0</v>
          </cell>
          <cell r="X238">
            <v>0</v>
          </cell>
          <cell r="Y238">
            <v>0</v>
          </cell>
        </row>
        <row r="239">
          <cell r="F239" t="str">
            <v>กลุ่ม 3 ไม้ใหญ่</v>
          </cell>
          <cell r="W239">
            <v>0</v>
          </cell>
          <cell r="X239">
            <v>0</v>
          </cell>
          <cell r="Y239">
            <v>0</v>
          </cell>
        </row>
        <row r="240">
          <cell r="F240" t="str">
            <v>กลุ่ม 3 ไม้ใหญ่</v>
          </cell>
          <cell r="W240">
            <v>0</v>
          </cell>
          <cell r="X240">
            <v>0</v>
          </cell>
          <cell r="Y240">
            <v>0</v>
          </cell>
        </row>
        <row r="241">
          <cell r="F241" t="str">
            <v>กลุ่ม 1 ไม้เล็ก</v>
          </cell>
          <cell r="W241">
            <v>0</v>
          </cell>
          <cell r="X241">
            <v>0</v>
          </cell>
          <cell r="Y241">
            <v>0</v>
          </cell>
        </row>
        <row r="242">
          <cell r="F242" t="str">
            <v>กลุ่ม 1 ไม้เล็ก</v>
          </cell>
          <cell r="W242">
            <v>0</v>
          </cell>
          <cell r="X242">
            <v>0</v>
          </cell>
          <cell r="Y242">
            <v>0</v>
          </cell>
        </row>
        <row r="243">
          <cell r="F243" t="str">
            <v>กลุ่ม 1 ไม้เล็ก</v>
          </cell>
          <cell r="W243">
            <v>0</v>
          </cell>
          <cell r="X243">
            <v>0</v>
          </cell>
          <cell r="Y243">
            <v>0</v>
          </cell>
        </row>
        <row r="244">
          <cell r="F244" t="str">
            <v>กลุ่ม 1 ไม้เล็ก</v>
          </cell>
          <cell r="W244">
            <v>0</v>
          </cell>
          <cell r="X244">
            <v>0</v>
          </cell>
          <cell r="Y244">
            <v>0</v>
          </cell>
        </row>
        <row r="245">
          <cell r="F245" t="str">
            <v>กลุ่ม 1 ไม้เล็ก</v>
          </cell>
          <cell r="W245">
            <v>0</v>
          </cell>
          <cell r="X245">
            <v>0</v>
          </cell>
          <cell r="Y245">
            <v>0</v>
          </cell>
        </row>
        <row r="246">
          <cell r="F246" t="str">
            <v>กลุ่ม 1 ไม้เล็ก</v>
          </cell>
          <cell r="W246">
            <v>0</v>
          </cell>
          <cell r="X246">
            <v>0</v>
          </cell>
          <cell r="Y246">
            <v>0</v>
          </cell>
        </row>
        <row r="247">
          <cell r="F247" t="str">
            <v>กลุ่ม 2 ไม้กลาง</v>
          </cell>
          <cell r="W247">
            <v>0</v>
          </cell>
          <cell r="X247">
            <v>0</v>
          </cell>
          <cell r="Y247">
            <v>0</v>
          </cell>
        </row>
        <row r="248">
          <cell r="F248" t="str">
            <v>กลุ่ม 2 ไม้กลาง</v>
          </cell>
          <cell r="W248">
            <v>0</v>
          </cell>
          <cell r="X248">
            <v>0</v>
          </cell>
          <cell r="Y248">
            <v>0</v>
          </cell>
        </row>
        <row r="249">
          <cell r="F249" t="str">
            <v>กลุ่ม 1 ไม้เล็ก</v>
          </cell>
          <cell r="W249">
            <v>0</v>
          </cell>
          <cell r="X249">
            <v>0</v>
          </cell>
          <cell r="Y249">
            <v>0</v>
          </cell>
        </row>
        <row r="250">
          <cell r="F250" t="str">
            <v>กลุ่ม 1 ไม้เล็ก</v>
          </cell>
          <cell r="W250">
            <v>0</v>
          </cell>
          <cell r="X250">
            <v>0</v>
          </cell>
          <cell r="Y250">
            <v>0</v>
          </cell>
        </row>
        <row r="251">
          <cell r="F251" t="str">
            <v>กลุ่ม 1 ไม้เล็ก</v>
          </cell>
          <cell r="W251">
            <v>0</v>
          </cell>
          <cell r="X251">
            <v>0</v>
          </cell>
          <cell r="Y251">
            <v>0</v>
          </cell>
        </row>
        <row r="252">
          <cell r="F252" t="str">
            <v>กลุ่ม 2 ไม้กลาง</v>
          </cell>
          <cell r="W252">
            <v>0</v>
          </cell>
          <cell r="X252">
            <v>0</v>
          </cell>
          <cell r="Y252">
            <v>0</v>
          </cell>
        </row>
        <row r="253">
          <cell r="F253" t="str">
            <v>กลุ่ม 2 ไม้กลาง</v>
          </cell>
          <cell r="W253">
            <v>0</v>
          </cell>
          <cell r="X253">
            <v>0</v>
          </cell>
          <cell r="Y253">
            <v>0</v>
          </cell>
        </row>
        <row r="254">
          <cell r="F254" t="str">
            <v>กลุ่ม 2 ไม้กลาง</v>
          </cell>
          <cell r="W254">
            <v>0</v>
          </cell>
          <cell r="X254">
            <v>0</v>
          </cell>
          <cell r="Y254">
            <v>0</v>
          </cell>
        </row>
        <row r="255">
          <cell r="F255" t="str">
            <v>กลุ่ม 2 ไม้กลาง</v>
          </cell>
          <cell r="W255">
            <v>0</v>
          </cell>
          <cell r="X255">
            <v>0</v>
          </cell>
          <cell r="Y255">
            <v>0</v>
          </cell>
        </row>
        <row r="256">
          <cell r="F256" t="str">
            <v>กลุ่ม 2 ไม้กลาง</v>
          </cell>
          <cell r="W256">
            <v>0</v>
          </cell>
          <cell r="X256">
            <v>0</v>
          </cell>
          <cell r="Y256">
            <v>0</v>
          </cell>
        </row>
        <row r="257">
          <cell r="F257" t="str">
            <v>กลุ่ม 2 ไม้กลาง</v>
          </cell>
          <cell r="W257">
            <v>0</v>
          </cell>
          <cell r="X257">
            <v>0</v>
          </cell>
          <cell r="Y257">
            <v>0</v>
          </cell>
        </row>
        <row r="258">
          <cell r="F258" t="str">
            <v>กลุ่ม 1 ไม้เล็ก</v>
          </cell>
          <cell r="W258">
            <v>0</v>
          </cell>
          <cell r="X258">
            <v>0</v>
          </cell>
          <cell r="Y258">
            <v>0</v>
          </cell>
        </row>
        <row r="259">
          <cell r="F259" t="str">
            <v>กลุ่ม 1 ไม้เล็ก</v>
          </cell>
          <cell r="W259">
            <v>0</v>
          </cell>
          <cell r="X259">
            <v>0</v>
          </cell>
          <cell r="Y259">
            <v>0</v>
          </cell>
        </row>
        <row r="260">
          <cell r="F260" t="str">
            <v>กลุ่ม 1 ไม้เล็ก</v>
          </cell>
          <cell r="W260">
            <v>0</v>
          </cell>
          <cell r="X260">
            <v>0</v>
          </cell>
          <cell r="Y260">
            <v>0</v>
          </cell>
        </row>
        <row r="261">
          <cell r="F261" t="str">
            <v>กลุ่ม 2 ไม้กลาง</v>
          </cell>
          <cell r="W261">
            <v>165</v>
          </cell>
          <cell r="X261">
            <v>13.75</v>
          </cell>
          <cell r="Y261">
            <v>14918.75</v>
          </cell>
        </row>
        <row r="262">
          <cell r="F262" t="str">
            <v>กลุ่ม 2 ไม้กลาง</v>
          </cell>
          <cell r="W262">
            <v>0</v>
          </cell>
          <cell r="X262">
            <v>0</v>
          </cell>
          <cell r="Y262">
            <v>0</v>
          </cell>
        </row>
        <row r="263">
          <cell r="F263" t="str">
            <v>กลุ่ม 2 ไม้กลาง</v>
          </cell>
          <cell r="W263">
            <v>0</v>
          </cell>
          <cell r="X263">
            <v>0</v>
          </cell>
          <cell r="Y263">
            <v>0</v>
          </cell>
        </row>
        <row r="264">
          <cell r="F264" t="str">
            <v>กลุ่ม 2 ไม้กลาง</v>
          </cell>
          <cell r="W264">
            <v>0</v>
          </cell>
          <cell r="X264">
            <v>0</v>
          </cell>
          <cell r="Y264">
            <v>0</v>
          </cell>
        </row>
        <row r="265">
          <cell r="F265" t="str">
            <v>กลุ่ม 2 ไม้กลาง</v>
          </cell>
          <cell r="W265">
            <v>0</v>
          </cell>
          <cell r="X265">
            <v>0</v>
          </cell>
          <cell r="Y265">
            <v>0</v>
          </cell>
        </row>
        <row r="266">
          <cell r="F266" t="str">
            <v>กลุ่ม 2 ไม้กลาง</v>
          </cell>
          <cell r="W266">
            <v>0</v>
          </cell>
          <cell r="X266">
            <v>0</v>
          </cell>
          <cell r="Y266">
            <v>0</v>
          </cell>
        </row>
        <row r="267">
          <cell r="F267" t="str">
            <v>กลุ่ม 1 ไม้เล็ก</v>
          </cell>
          <cell r="W267">
            <v>0</v>
          </cell>
          <cell r="X267">
            <v>0</v>
          </cell>
          <cell r="Y267">
            <v>0</v>
          </cell>
        </row>
        <row r="268">
          <cell r="F268" t="str">
            <v>กลุ่ม 2 ไม้กลาง</v>
          </cell>
          <cell r="W268">
            <v>0</v>
          </cell>
          <cell r="X268">
            <v>0</v>
          </cell>
          <cell r="Y268">
            <v>0</v>
          </cell>
        </row>
        <row r="269">
          <cell r="F269" t="str">
            <v>กลุ่ม 2 ไม้กลาง</v>
          </cell>
          <cell r="W269">
            <v>0</v>
          </cell>
          <cell r="X269">
            <v>0</v>
          </cell>
          <cell r="Y269">
            <v>0</v>
          </cell>
        </row>
        <row r="270">
          <cell r="F270" t="str">
            <v>กลุ่ม 2 ไม้กลาง</v>
          </cell>
          <cell r="W270">
            <v>60</v>
          </cell>
          <cell r="X270">
            <v>6.25</v>
          </cell>
          <cell r="Y270">
            <v>6875</v>
          </cell>
        </row>
        <row r="271">
          <cell r="F271" t="str">
            <v>กลุ่ม 2 ไม้กลาง</v>
          </cell>
          <cell r="W271">
            <v>0</v>
          </cell>
          <cell r="X271">
            <v>0</v>
          </cell>
          <cell r="Y271">
            <v>0</v>
          </cell>
        </row>
        <row r="272">
          <cell r="F272" t="str">
            <v>กลุ่ม 2 ไม้กลาง</v>
          </cell>
          <cell r="W272">
            <v>0</v>
          </cell>
          <cell r="X272">
            <v>0</v>
          </cell>
          <cell r="Y272">
            <v>0</v>
          </cell>
        </row>
        <row r="273">
          <cell r="F273" t="str">
            <v>กลุ่ม 2 ไม้กลาง</v>
          </cell>
          <cell r="W273">
            <v>0</v>
          </cell>
          <cell r="X273">
            <v>0</v>
          </cell>
          <cell r="Y273">
            <v>0</v>
          </cell>
        </row>
        <row r="274">
          <cell r="F274" t="str">
            <v>กลุ่ม 1 ไม้เล็ก</v>
          </cell>
          <cell r="W274">
            <v>0</v>
          </cell>
          <cell r="X274">
            <v>0</v>
          </cell>
          <cell r="Y274">
            <v>0</v>
          </cell>
        </row>
        <row r="275">
          <cell r="F275" t="str">
            <v>กลุ่ม 2 ไม้กลาง</v>
          </cell>
          <cell r="W275">
            <v>0</v>
          </cell>
          <cell r="X275">
            <v>0</v>
          </cell>
          <cell r="Y275">
            <v>0</v>
          </cell>
        </row>
        <row r="276">
          <cell r="F276" t="str">
            <v>กลุ่ม 2 ไม้กลาง</v>
          </cell>
          <cell r="W276">
            <v>0</v>
          </cell>
          <cell r="X276">
            <v>0</v>
          </cell>
          <cell r="Y276">
            <v>0</v>
          </cell>
        </row>
        <row r="277">
          <cell r="F277" t="str">
            <v>กลุ่ม 2 ไม้กลาง</v>
          </cell>
          <cell r="W277">
            <v>0</v>
          </cell>
          <cell r="X277">
            <v>0</v>
          </cell>
          <cell r="Y277">
            <v>0</v>
          </cell>
        </row>
        <row r="278">
          <cell r="F278" t="str">
            <v>กลุ่ม 2 ไม้กลาง</v>
          </cell>
          <cell r="W278">
            <v>0</v>
          </cell>
          <cell r="X278">
            <v>0</v>
          </cell>
          <cell r="Y278">
            <v>0</v>
          </cell>
        </row>
        <row r="279">
          <cell r="F279" t="str">
            <v>กลุ่ม 2 ไม้กลาง</v>
          </cell>
          <cell r="W279">
            <v>0</v>
          </cell>
          <cell r="X279">
            <v>0</v>
          </cell>
          <cell r="Y279">
            <v>0</v>
          </cell>
        </row>
        <row r="280">
          <cell r="F280" t="str">
            <v>กลุ่ม 3 ไม้ใหญ่</v>
          </cell>
          <cell r="W280">
            <v>0</v>
          </cell>
          <cell r="X280">
            <v>0</v>
          </cell>
          <cell r="Y280">
            <v>0</v>
          </cell>
        </row>
        <row r="281">
          <cell r="F281" t="str">
            <v>กลุ่ม 3 ไม้ใหญ่</v>
          </cell>
          <cell r="W281">
            <v>0</v>
          </cell>
          <cell r="X281">
            <v>0</v>
          </cell>
          <cell r="Y281">
            <v>0</v>
          </cell>
        </row>
        <row r="282">
          <cell r="F282" t="str">
            <v>กลุ่ม 1 ไม้เล็ก</v>
          </cell>
          <cell r="W282">
            <v>0</v>
          </cell>
          <cell r="X282">
            <v>0</v>
          </cell>
          <cell r="Y282">
            <v>0</v>
          </cell>
        </row>
        <row r="283">
          <cell r="F283" t="str">
            <v>กลุ่ม 2 ไม้กลาง</v>
          </cell>
          <cell r="W283">
            <v>0</v>
          </cell>
          <cell r="X283">
            <v>0</v>
          </cell>
          <cell r="Y283">
            <v>0</v>
          </cell>
        </row>
        <row r="284">
          <cell r="F284" t="str">
            <v>กลุ่ม 2 ไม้กลาง</v>
          </cell>
          <cell r="W284">
            <v>45</v>
          </cell>
          <cell r="X284">
            <v>4.92</v>
          </cell>
          <cell r="Y284">
            <v>5535</v>
          </cell>
        </row>
        <row r="285">
          <cell r="F285" t="str">
            <v>กลุ่ม 2 ไม้กลาง</v>
          </cell>
          <cell r="W285">
            <v>105</v>
          </cell>
          <cell r="X285">
            <v>15.31</v>
          </cell>
          <cell r="Y285">
            <v>19903</v>
          </cell>
        </row>
        <row r="286">
          <cell r="F286" t="str">
            <v>กลุ่ม 2 ไม้กลาง</v>
          </cell>
          <cell r="W286">
            <v>0</v>
          </cell>
          <cell r="X286">
            <v>0</v>
          </cell>
          <cell r="Y286">
            <v>0</v>
          </cell>
        </row>
        <row r="287">
          <cell r="F287" t="str">
            <v>กลุ่ม 3 ไม้ใหญ่</v>
          </cell>
          <cell r="W287">
            <v>0</v>
          </cell>
          <cell r="X287">
            <v>0</v>
          </cell>
          <cell r="Y287">
            <v>0</v>
          </cell>
        </row>
        <row r="288">
          <cell r="F288" t="str">
            <v>กลุ่ม 3 ไม้ใหญ่</v>
          </cell>
          <cell r="W288">
            <v>0</v>
          </cell>
          <cell r="X288">
            <v>0</v>
          </cell>
          <cell r="Y288">
            <v>0</v>
          </cell>
        </row>
        <row r="289">
          <cell r="F289" t="str">
            <v>กลุ่ม 1 ไม้เล็ก</v>
          </cell>
          <cell r="W289">
            <v>0</v>
          </cell>
          <cell r="X289">
            <v>0</v>
          </cell>
          <cell r="Y289">
            <v>0</v>
          </cell>
        </row>
        <row r="290">
          <cell r="F290" t="str">
            <v>กลุ่ม 2 ไม้กลาง</v>
          </cell>
          <cell r="W290">
            <v>0</v>
          </cell>
          <cell r="X290">
            <v>0</v>
          </cell>
          <cell r="Y290">
            <v>0</v>
          </cell>
        </row>
        <row r="291">
          <cell r="F291" t="str">
            <v>กลุ่ม 2 ไม้กลาง</v>
          </cell>
          <cell r="W291">
            <v>0</v>
          </cell>
          <cell r="X291">
            <v>0</v>
          </cell>
          <cell r="Y291">
            <v>0</v>
          </cell>
        </row>
        <row r="292">
          <cell r="F292" t="str">
            <v>กลุ่ม 2 ไม้กลาง</v>
          </cell>
          <cell r="W292">
            <v>0</v>
          </cell>
          <cell r="X292">
            <v>0</v>
          </cell>
          <cell r="Y292">
            <v>0</v>
          </cell>
        </row>
        <row r="293">
          <cell r="F293" t="str">
            <v>กลุ่ม 2 ไม้กลาง</v>
          </cell>
          <cell r="W293">
            <v>0</v>
          </cell>
          <cell r="X293">
            <v>0</v>
          </cell>
          <cell r="Y293">
            <v>0</v>
          </cell>
        </row>
        <row r="294">
          <cell r="F294" t="str">
            <v>กลุ่ม 2 ไม้กลาง</v>
          </cell>
          <cell r="W294">
            <v>0</v>
          </cell>
          <cell r="X294">
            <v>0</v>
          </cell>
          <cell r="Y294">
            <v>0</v>
          </cell>
        </row>
        <row r="295">
          <cell r="F295" t="str">
            <v>กลุ่ม 3 ไม้ใหญ่</v>
          </cell>
          <cell r="W295">
            <v>0</v>
          </cell>
          <cell r="X295">
            <v>0</v>
          </cell>
          <cell r="Y295">
            <v>0</v>
          </cell>
        </row>
        <row r="296">
          <cell r="F296" t="str">
            <v>กลุ่ม 3 ไม้ใหญ่</v>
          </cell>
          <cell r="W296">
            <v>0</v>
          </cell>
          <cell r="X296">
            <v>0</v>
          </cell>
          <cell r="Y296">
            <v>0</v>
          </cell>
        </row>
        <row r="297">
          <cell r="F297" t="str">
            <v>กลุ่ม 2 ไม้กลาง</v>
          </cell>
          <cell r="W297">
            <v>0</v>
          </cell>
          <cell r="X297">
            <v>0</v>
          </cell>
          <cell r="Y297">
            <v>0</v>
          </cell>
        </row>
        <row r="298">
          <cell r="F298" t="str">
            <v>กลุ่ม 2 ไม้กลาง</v>
          </cell>
          <cell r="W298">
            <v>0</v>
          </cell>
          <cell r="X298">
            <v>0</v>
          </cell>
          <cell r="Y298">
            <v>0</v>
          </cell>
        </row>
        <row r="299">
          <cell r="F299" t="str">
            <v>กลุ่ม 3 ไม้ใหญ่</v>
          </cell>
          <cell r="W299">
            <v>0</v>
          </cell>
          <cell r="X299">
            <v>0</v>
          </cell>
          <cell r="Y299">
            <v>0</v>
          </cell>
        </row>
        <row r="300">
          <cell r="F300" t="str">
            <v>กลุ่ม 3 ไม้ใหญ่</v>
          </cell>
          <cell r="W300">
            <v>0</v>
          </cell>
          <cell r="X300">
            <v>0</v>
          </cell>
          <cell r="Y300">
            <v>0</v>
          </cell>
        </row>
        <row r="301">
          <cell r="F301" t="str">
            <v>กลุ่ม 3 ไม้ใหญ่</v>
          </cell>
          <cell r="W301">
            <v>0</v>
          </cell>
          <cell r="X301">
            <v>0</v>
          </cell>
          <cell r="Y301">
            <v>0</v>
          </cell>
        </row>
        <row r="302">
          <cell r="F302" t="str">
            <v>กลุ่ม 3 ไม้ใหญ่</v>
          </cell>
          <cell r="W302">
            <v>0</v>
          </cell>
          <cell r="X302">
            <v>0</v>
          </cell>
          <cell r="Y302">
            <v>0</v>
          </cell>
        </row>
        <row r="303">
          <cell r="F303" t="str">
            <v>กลุ่ม 2 ไม้กลาง</v>
          </cell>
          <cell r="W303">
            <v>0</v>
          </cell>
          <cell r="X303">
            <v>0</v>
          </cell>
          <cell r="Y303">
            <v>0</v>
          </cell>
        </row>
        <row r="304">
          <cell r="F304" t="str">
            <v>กลุ่ม 2 ไม้กลาง</v>
          </cell>
          <cell r="W304">
            <v>0</v>
          </cell>
          <cell r="X304">
            <v>0</v>
          </cell>
          <cell r="Y304">
            <v>0</v>
          </cell>
        </row>
        <row r="305">
          <cell r="F305" t="str">
            <v>กลุ่ม 3 ไม้ใหญ่</v>
          </cell>
          <cell r="W305">
            <v>0</v>
          </cell>
          <cell r="X305">
            <v>0</v>
          </cell>
          <cell r="Y305">
            <v>0</v>
          </cell>
        </row>
        <row r="306">
          <cell r="F306" t="str">
            <v>กลุ่ม 3 ไม้ใหญ่</v>
          </cell>
          <cell r="W306">
            <v>0</v>
          </cell>
          <cell r="X306">
            <v>0</v>
          </cell>
          <cell r="Y306">
            <v>0</v>
          </cell>
        </row>
        <row r="307">
          <cell r="F307" t="str">
            <v>กลุ่ม 3 ไม้ใหญ่</v>
          </cell>
          <cell r="W307">
            <v>0</v>
          </cell>
          <cell r="X307">
            <v>0</v>
          </cell>
          <cell r="Y307">
            <v>0</v>
          </cell>
        </row>
        <row r="308">
          <cell r="F308" t="str">
            <v>กลุ่ม 3 ไม้ใหญ่</v>
          </cell>
          <cell r="W308">
            <v>0</v>
          </cell>
          <cell r="X308">
            <v>0</v>
          </cell>
          <cell r="Y308">
            <v>0</v>
          </cell>
        </row>
        <row r="309">
          <cell r="F309" t="str">
            <v>กลุ่ม 3 ไม้ใหญ่</v>
          </cell>
          <cell r="W309">
            <v>0</v>
          </cell>
          <cell r="X309">
            <v>0</v>
          </cell>
          <cell r="Y309">
            <v>0</v>
          </cell>
        </row>
        <row r="310">
          <cell r="F310" t="str">
            <v>กลุ่ม 3 ไม้ใหญ่</v>
          </cell>
          <cell r="W310">
            <v>0</v>
          </cell>
          <cell r="X310">
            <v>0</v>
          </cell>
          <cell r="Y310">
            <v>0</v>
          </cell>
        </row>
        <row r="311">
          <cell r="F311" t="str">
            <v>กลุ่ม 3 ไม้ใหญ่</v>
          </cell>
          <cell r="W311">
            <v>0</v>
          </cell>
          <cell r="X311">
            <v>0</v>
          </cell>
          <cell r="Y311">
            <v>0</v>
          </cell>
        </row>
        <row r="312">
          <cell r="F312" t="str">
            <v>กลุ่ม 3 ไม้ใหญ่</v>
          </cell>
          <cell r="W312">
            <v>0</v>
          </cell>
          <cell r="X312">
            <v>0</v>
          </cell>
          <cell r="Y312">
            <v>0</v>
          </cell>
        </row>
        <row r="313">
          <cell r="F313" t="str">
            <v>กลุ่ม 3 ไม้ใหญ่</v>
          </cell>
          <cell r="W313">
            <v>0</v>
          </cell>
          <cell r="X313">
            <v>0</v>
          </cell>
          <cell r="Y313">
            <v>0</v>
          </cell>
        </row>
        <row r="314">
          <cell r="F314" t="str">
            <v>กลุ่ม 3 ไม้ใหญ่</v>
          </cell>
          <cell r="W314">
            <v>0</v>
          </cell>
          <cell r="X314">
            <v>0</v>
          </cell>
          <cell r="Y314">
            <v>0</v>
          </cell>
        </row>
        <row r="315">
          <cell r="F315" t="str">
            <v>กลุ่ม 3 ไม้ใหญ่</v>
          </cell>
          <cell r="W315">
            <v>0</v>
          </cell>
          <cell r="X315">
            <v>0</v>
          </cell>
          <cell r="Y315">
            <v>0</v>
          </cell>
        </row>
        <row r="316">
          <cell r="F316" t="str">
            <v>กลุ่ม 3 ไม้ใหญ่</v>
          </cell>
          <cell r="W316">
            <v>0</v>
          </cell>
          <cell r="X316">
            <v>0</v>
          </cell>
          <cell r="Y316">
            <v>0</v>
          </cell>
        </row>
        <row r="317">
          <cell r="F317" t="str">
            <v>กลุ่ม 3 ไม้ใหญ่</v>
          </cell>
          <cell r="W317">
            <v>0</v>
          </cell>
          <cell r="X317">
            <v>0</v>
          </cell>
          <cell r="Y317">
            <v>0</v>
          </cell>
        </row>
        <row r="318">
          <cell r="F318" t="str">
            <v>กลุ่ม 3 ไม้ใหญ่</v>
          </cell>
          <cell r="W318">
            <v>0</v>
          </cell>
          <cell r="X318">
            <v>0</v>
          </cell>
          <cell r="Y318">
            <v>0</v>
          </cell>
        </row>
        <row r="319">
          <cell r="F319" t="str">
            <v>กลุ่ม 3 ไม้ใหญ่</v>
          </cell>
          <cell r="W319">
            <v>0</v>
          </cell>
          <cell r="X319">
            <v>0</v>
          </cell>
          <cell r="Y319">
            <v>0</v>
          </cell>
        </row>
        <row r="320">
          <cell r="F320" t="str">
            <v>กลุ่ม 3 ไม้ใหญ่</v>
          </cell>
          <cell r="W320">
            <v>0</v>
          </cell>
          <cell r="X320">
            <v>0</v>
          </cell>
          <cell r="Y320">
            <v>0</v>
          </cell>
        </row>
        <row r="321">
          <cell r="F321" t="str">
            <v>กลุ่ม 3 ไม้ใหญ่</v>
          </cell>
          <cell r="W321">
            <v>0</v>
          </cell>
          <cell r="X321">
            <v>0</v>
          </cell>
          <cell r="Y321">
            <v>0</v>
          </cell>
        </row>
        <row r="322">
          <cell r="F322" t="str">
            <v>กลุ่ม 3 ไม้ใหญ่</v>
          </cell>
          <cell r="W322">
            <v>0</v>
          </cell>
          <cell r="X322">
            <v>0</v>
          </cell>
          <cell r="Y322">
            <v>0</v>
          </cell>
        </row>
        <row r="323">
          <cell r="F323" t="str">
            <v>กลุ่ม 3 ไม้ใหญ่</v>
          </cell>
          <cell r="W323">
            <v>0</v>
          </cell>
          <cell r="X323">
            <v>0</v>
          </cell>
          <cell r="Y323">
            <v>0</v>
          </cell>
        </row>
        <row r="324">
          <cell r="F324" t="str">
            <v>กลุ่ม 3 ไม้ใหญ่</v>
          </cell>
          <cell r="W324">
            <v>0</v>
          </cell>
          <cell r="X324">
            <v>0</v>
          </cell>
          <cell r="Y324">
            <v>0</v>
          </cell>
        </row>
        <row r="325">
          <cell r="F325" t="str">
            <v>กลุ่ม 3 ไม้ใหญ่</v>
          </cell>
          <cell r="W325">
            <v>0</v>
          </cell>
          <cell r="X325">
            <v>0</v>
          </cell>
          <cell r="Y325">
            <v>0</v>
          </cell>
        </row>
        <row r="326">
          <cell r="F326" t="str">
            <v>กลุ่ม 3 ไม้ใหญ่</v>
          </cell>
          <cell r="W326">
            <v>0</v>
          </cell>
          <cell r="X326">
            <v>0</v>
          </cell>
          <cell r="Y326">
            <v>0</v>
          </cell>
        </row>
        <row r="327">
          <cell r="F327" t="str">
            <v>กลุ่ม 3 ไม้ใหญ่</v>
          </cell>
          <cell r="W327">
            <v>0</v>
          </cell>
          <cell r="X327">
            <v>0</v>
          </cell>
          <cell r="Y327">
            <v>0</v>
          </cell>
        </row>
        <row r="328">
          <cell r="F328" t="str">
            <v>กลุ่ม 3 ไม้ใหญ่</v>
          </cell>
          <cell r="W328">
            <v>0</v>
          </cell>
          <cell r="X328">
            <v>0</v>
          </cell>
          <cell r="Y328">
            <v>0</v>
          </cell>
        </row>
        <row r="329">
          <cell r="F329" t="str">
            <v>กลุ่ม 3 ไม้ใหญ่</v>
          </cell>
          <cell r="W329">
            <v>0</v>
          </cell>
          <cell r="X329">
            <v>0</v>
          </cell>
          <cell r="Y329">
            <v>0</v>
          </cell>
        </row>
        <row r="330">
          <cell r="F330" t="str">
            <v>กลุ่ม 3 ไม้ใหญ่</v>
          </cell>
          <cell r="W330">
            <v>0</v>
          </cell>
          <cell r="X330">
            <v>0</v>
          </cell>
          <cell r="Y330">
            <v>0</v>
          </cell>
        </row>
        <row r="331">
          <cell r="F331" t="str">
            <v>กลุ่ม 3 ไม้ใหญ่</v>
          </cell>
          <cell r="W331">
            <v>0</v>
          </cell>
          <cell r="X331">
            <v>0</v>
          </cell>
          <cell r="Y331">
            <v>0</v>
          </cell>
        </row>
        <row r="332">
          <cell r="F332" t="str">
            <v>กลุ่ม 3 ไม้ใหญ่</v>
          </cell>
          <cell r="W332">
            <v>0</v>
          </cell>
          <cell r="X332">
            <v>0</v>
          </cell>
          <cell r="Y332">
            <v>0</v>
          </cell>
        </row>
        <row r="333">
          <cell r="F333" t="str">
            <v>กลุ่ม 3 ไม้ใหญ่</v>
          </cell>
          <cell r="W333">
            <v>0</v>
          </cell>
          <cell r="X333">
            <v>0</v>
          </cell>
          <cell r="Y333">
            <v>0</v>
          </cell>
        </row>
        <row r="334">
          <cell r="F334" t="str">
            <v>กลุ่ม 1 ไม้เล็ก</v>
          </cell>
          <cell r="W334">
            <v>0</v>
          </cell>
          <cell r="X334">
            <v>0</v>
          </cell>
          <cell r="Y334">
            <v>0</v>
          </cell>
        </row>
        <row r="335">
          <cell r="F335" t="str">
            <v>กลุ่ม 1 ไม้เล็ก</v>
          </cell>
          <cell r="W335">
            <v>0</v>
          </cell>
          <cell r="X335">
            <v>0</v>
          </cell>
          <cell r="Y335">
            <v>0</v>
          </cell>
        </row>
        <row r="336">
          <cell r="F336" t="str">
            <v>กลุ่ม 1 ไม้เล็ก</v>
          </cell>
          <cell r="W336">
            <v>0</v>
          </cell>
          <cell r="X336">
            <v>0</v>
          </cell>
          <cell r="Y336">
            <v>0</v>
          </cell>
        </row>
        <row r="337">
          <cell r="F337" t="str">
            <v>กลุ่ม 1 ไม้เล็ก</v>
          </cell>
          <cell r="W337">
            <v>0</v>
          </cell>
          <cell r="X337">
            <v>0</v>
          </cell>
          <cell r="Y337">
            <v>0</v>
          </cell>
        </row>
        <row r="338">
          <cell r="F338" t="str">
            <v>กลุ่ม 1 ไม้เล็ก</v>
          </cell>
          <cell r="W338">
            <v>0</v>
          </cell>
          <cell r="X338">
            <v>0</v>
          </cell>
          <cell r="Y338">
            <v>0</v>
          </cell>
        </row>
        <row r="339">
          <cell r="F339" t="str">
            <v>กลุ่ม 2 ไม้กลาง</v>
          </cell>
          <cell r="W339">
            <v>0</v>
          </cell>
          <cell r="X339">
            <v>0</v>
          </cell>
          <cell r="Y339">
            <v>0</v>
          </cell>
        </row>
        <row r="340">
          <cell r="F340" t="str">
            <v>กลุ่ม 2 ไม้กลาง</v>
          </cell>
          <cell r="W340">
            <v>0</v>
          </cell>
          <cell r="X340">
            <v>0</v>
          </cell>
          <cell r="Y340">
            <v>0</v>
          </cell>
        </row>
        <row r="341">
          <cell r="F341" t="str">
            <v>กลุ่ม 1 ไม้เล็ก</v>
          </cell>
          <cell r="W341">
            <v>0</v>
          </cell>
          <cell r="X341">
            <v>0</v>
          </cell>
          <cell r="Y341">
            <v>0</v>
          </cell>
        </row>
        <row r="342">
          <cell r="F342" t="str">
            <v>กลุ่ม 1 ไม้เล็ก</v>
          </cell>
          <cell r="W342">
            <v>0</v>
          </cell>
          <cell r="X342">
            <v>0</v>
          </cell>
          <cell r="Y342">
            <v>0</v>
          </cell>
        </row>
        <row r="343">
          <cell r="F343" t="str">
            <v>กลุ่ม 2 ไม้กลาง</v>
          </cell>
          <cell r="W343">
            <v>0</v>
          </cell>
          <cell r="X343">
            <v>0</v>
          </cell>
          <cell r="Y343">
            <v>0</v>
          </cell>
        </row>
        <row r="344">
          <cell r="F344" t="str">
            <v>กลุ่ม 2 ไม้กลาง</v>
          </cell>
          <cell r="W344">
            <v>0</v>
          </cell>
          <cell r="X344">
            <v>0</v>
          </cell>
          <cell r="Y344">
            <v>0</v>
          </cell>
        </row>
        <row r="345">
          <cell r="F345" t="str">
            <v>กลุ่ม 2 ไม้กลาง</v>
          </cell>
          <cell r="W345">
            <v>0</v>
          </cell>
          <cell r="X345">
            <v>0</v>
          </cell>
          <cell r="Y345">
            <v>0</v>
          </cell>
        </row>
        <row r="346">
          <cell r="F346" t="str">
            <v>กลุ่ม 2 ไม้กลาง</v>
          </cell>
          <cell r="W346">
            <v>0</v>
          </cell>
          <cell r="X346">
            <v>0</v>
          </cell>
          <cell r="Y346">
            <v>0</v>
          </cell>
        </row>
        <row r="347">
          <cell r="F347" t="str">
            <v>กลุ่ม 1 ไม้เล็ก</v>
          </cell>
          <cell r="W347">
            <v>0</v>
          </cell>
          <cell r="X347">
            <v>0</v>
          </cell>
          <cell r="Y347">
            <v>0</v>
          </cell>
        </row>
        <row r="348">
          <cell r="F348" t="str">
            <v>กลุ่ม 1 ไม้เล็ก</v>
          </cell>
          <cell r="W348">
            <v>0</v>
          </cell>
          <cell r="X348">
            <v>0</v>
          </cell>
          <cell r="Y348">
            <v>0</v>
          </cell>
        </row>
        <row r="349">
          <cell r="F349" t="str">
            <v>กลุ่ม 2 ไม้กลาง</v>
          </cell>
          <cell r="W349">
            <v>180</v>
          </cell>
          <cell r="X349">
            <v>20</v>
          </cell>
          <cell r="Y349">
            <v>21700</v>
          </cell>
        </row>
        <row r="350">
          <cell r="F350" t="str">
            <v>กลุ่ม 2 ไม้กลาง</v>
          </cell>
          <cell r="W350">
            <v>180</v>
          </cell>
          <cell r="X350">
            <v>25</v>
          </cell>
          <cell r="Y350">
            <v>27125</v>
          </cell>
        </row>
        <row r="351">
          <cell r="F351" t="str">
            <v>กลุ่ม 2 ไม้กลาง</v>
          </cell>
          <cell r="W351">
            <v>0</v>
          </cell>
          <cell r="X351">
            <v>0</v>
          </cell>
          <cell r="Y351">
            <v>0</v>
          </cell>
        </row>
        <row r="352">
          <cell r="F352" t="str">
            <v>กลุ่ม 2 ไม้กลาง</v>
          </cell>
          <cell r="W352">
            <v>0</v>
          </cell>
          <cell r="X352">
            <v>0</v>
          </cell>
          <cell r="Y352">
            <v>0</v>
          </cell>
        </row>
        <row r="353">
          <cell r="F353" t="str">
            <v>กลุ่ม 2 ไม้กลาง</v>
          </cell>
          <cell r="W353">
            <v>0</v>
          </cell>
          <cell r="X353">
            <v>0</v>
          </cell>
          <cell r="Y353">
            <v>0</v>
          </cell>
        </row>
        <row r="354">
          <cell r="F354" t="str">
            <v>กลุ่ม 2 ไม้กลาง</v>
          </cell>
          <cell r="W354">
            <v>0</v>
          </cell>
          <cell r="X354">
            <v>0</v>
          </cell>
          <cell r="Y354">
            <v>0</v>
          </cell>
        </row>
        <row r="355">
          <cell r="F355" t="str">
            <v>กลุ่ม 2 ไม้กลาง</v>
          </cell>
          <cell r="W355">
            <v>0</v>
          </cell>
          <cell r="X355">
            <v>0</v>
          </cell>
          <cell r="Y355">
            <v>0</v>
          </cell>
        </row>
        <row r="356">
          <cell r="F356" t="str">
            <v>กลุ่ม 2 ไม้กลาง</v>
          </cell>
          <cell r="W356">
            <v>0</v>
          </cell>
          <cell r="X356">
            <v>0</v>
          </cell>
          <cell r="Y356">
            <v>0</v>
          </cell>
        </row>
        <row r="357">
          <cell r="F357" t="str">
            <v>กลุ่ม 2 ไม้กลาง</v>
          </cell>
          <cell r="W357">
            <v>0</v>
          </cell>
          <cell r="X357">
            <v>0</v>
          </cell>
          <cell r="Y357">
            <v>0</v>
          </cell>
        </row>
        <row r="358">
          <cell r="F358" t="str">
            <v>กลุ่ม 2 ไม้กลาง</v>
          </cell>
          <cell r="W358">
            <v>0</v>
          </cell>
          <cell r="X358">
            <v>0</v>
          </cell>
          <cell r="Y358">
            <v>0</v>
          </cell>
        </row>
        <row r="359">
          <cell r="F359" t="str">
            <v>กลุ่ม 2 ไม้กลาง</v>
          </cell>
          <cell r="W359">
            <v>0</v>
          </cell>
          <cell r="X359">
            <v>0</v>
          </cell>
          <cell r="Y359">
            <v>0</v>
          </cell>
        </row>
        <row r="360">
          <cell r="F360" t="str">
            <v>กลุ่ม 2 ไม้กลาง</v>
          </cell>
          <cell r="W360">
            <v>90</v>
          </cell>
          <cell r="X360">
            <v>18.75</v>
          </cell>
          <cell r="Y360">
            <v>23250</v>
          </cell>
        </row>
        <row r="361">
          <cell r="F361" t="str">
            <v>กลุ่ม 3 ไม้ใหญ่</v>
          </cell>
          <cell r="W361">
            <v>0</v>
          </cell>
          <cell r="X361">
            <v>0</v>
          </cell>
          <cell r="Y361">
            <v>0</v>
          </cell>
        </row>
        <row r="362">
          <cell r="F362" t="str">
            <v>กลุ่ม 2 ไม้กลาง</v>
          </cell>
          <cell r="W362">
            <v>0</v>
          </cell>
          <cell r="X362">
            <v>0</v>
          </cell>
          <cell r="Y362">
            <v>0</v>
          </cell>
        </row>
        <row r="363">
          <cell r="F363" t="str">
            <v>กลุ่ม 2 ไม้กลาง</v>
          </cell>
          <cell r="W363">
            <v>0</v>
          </cell>
          <cell r="X363">
            <v>0</v>
          </cell>
          <cell r="Y363">
            <v>0</v>
          </cell>
        </row>
        <row r="364">
          <cell r="F364" t="str">
            <v>กลุ่ม 3 ไม้ใหญ่</v>
          </cell>
          <cell r="W364">
            <v>0</v>
          </cell>
          <cell r="X364">
            <v>0</v>
          </cell>
          <cell r="Y364">
            <v>0</v>
          </cell>
        </row>
        <row r="365">
          <cell r="F365" t="str">
            <v>กลุ่ม 3 ไม้ใหญ่</v>
          </cell>
          <cell r="W365">
            <v>0</v>
          </cell>
          <cell r="X365">
            <v>0</v>
          </cell>
          <cell r="Y365">
            <v>0</v>
          </cell>
        </row>
        <row r="366">
          <cell r="F366" t="str">
            <v>กลุ่ม 2 ไม้กลาง</v>
          </cell>
          <cell r="W366">
            <v>0</v>
          </cell>
          <cell r="X366">
            <v>0</v>
          </cell>
          <cell r="Y366">
            <v>0</v>
          </cell>
        </row>
        <row r="367">
          <cell r="F367" t="str">
            <v>กลุ่ม 2 ไม้กลาง</v>
          </cell>
          <cell r="W367">
            <v>0</v>
          </cell>
          <cell r="X367">
            <v>0</v>
          </cell>
          <cell r="Y367">
            <v>0</v>
          </cell>
        </row>
        <row r="368">
          <cell r="F368" t="str">
            <v>กลุ่ม 3 ไม้ใหญ่</v>
          </cell>
          <cell r="W368">
            <v>0</v>
          </cell>
          <cell r="X368">
            <v>0</v>
          </cell>
          <cell r="Y368">
            <v>0</v>
          </cell>
        </row>
        <row r="369">
          <cell r="F369" t="str">
            <v>กลุ่ม 3 ไม้ใหญ่</v>
          </cell>
          <cell r="W369">
            <v>0</v>
          </cell>
          <cell r="X369">
            <v>0</v>
          </cell>
          <cell r="Y369">
            <v>0</v>
          </cell>
        </row>
        <row r="370">
          <cell r="F370" t="str">
            <v>กลุ่ม 3 ไม้ใหญ่</v>
          </cell>
          <cell r="W370">
            <v>0</v>
          </cell>
          <cell r="X370">
            <v>0</v>
          </cell>
          <cell r="Y370">
            <v>0</v>
          </cell>
        </row>
        <row r="371">
          <cell r="F371" t="str">
            <v>กลุ่ม 3 ไม้ใหญ่</v>
          </cell>
          <cell r="W371">
            <v>0</v>
          </cell>
          <cell r="X371">
            <v>0</v>
          </cell>
          <cell r="Y371">
            <v>0</v>
          </cell>
        </row>
        <row r="372">
          <cell r="F372" t="str">
            <v>กลุ่ม 3 ไม้ใหญ่</v>
          </cell>
          <cell r="W372">
            <v>0</v>
          </cell>
          <cell r="X372">
            <v>0</v>
          </cell>
          <cell r="Y372">
            <v>0</v>
          </cell>
        </row>
        <row r="373">
          <cell r="F373" t="str">
            <v>กลุ่ม 3 ไม้ใหญ่</v>
          </cell>
          <cell r="W373">
            <v>0</v>
          </cell>
          <cell r="X373">
            <v>0</v>
          </cell>
          <cell r="Y373">
            <v>0</v>
          </cell>
        </row>
        <row r="374">
          <cell r="F374" t="str">
            <v>กลุ่ม 3 ไม้ใหญ่</v>
          </cell>
          <cell r="W374">
            <v>0</v>
          </cell>
          <cell r="X374">
            <v>0</v>
          </cell>
          <cell r="Y374">
            <v>0</v>
          </cell>
        </row>
        <row r="375">
          <cell r="F375" t="str">
            <v>กลุ่ม 3 ไม้ใหญ่</v>
          </cell>
          <cell r="W375">
            <v>0</v>
          </cell>
          <cell r="X375">
            <v>0</v>
          </cell>
          <cell r="Y375">
            <v>0</v>
          </cell>
        </row>
        <row r="376">
          <cell r="F376" t="str">
            <v>กลุ่ม 3 ไม้ใหญ่</v>
          </cell>
          <cell r="W376">
            <v>0</v>
          </cell>
          <cell r="X376">
            <v>0</v>
          </cell>
          <cell r="Y376">
            <v>0</v>
          </cell>
        </row>
        <row r="377">
          <cell r="F377" t="str">
            <v>กลุ่ม 3 ไม้ใหญ่</v>
          </cell>
          <cell r="W377">
            <v>0</v>
          </cell>
          <cell r="X377">
            <v>0</v>
          </cell>
          <cell r="Y377">
            <v>0</v>
          </cell>
        </row>
        <row r="378">
          <cell r="F378" t="str">
            <v>กลุ่ม 3 ไม้ใหญ่</v>
          </cell>
          <cell r="W378">
            <v>0</v>
          </cell>
          <cell r="X378">
            <v>0</v>
          </cell>
          <cell r="Y378">
            <v>0</v>
          </cell>
        </row>
        <row r="379">
          <cell r="F379" t="str">
            <v>กลุ่ม 3 ไม้ใหญ่</v>
          </cell>
          <cell r="W379">
            <v>0</v>
          </cell>
          <cell r="X379">
            <v>0</v>
          </cell>
          <cell r="Y379">
            <v>0</v>
          </cell>
        </row>
        <row r="380">
          <cell r="F380" t="str">
            <v>กลุ่ม 3 ไม้ใหญ่</v>
          </cell>
          <cell r="W380">
            <v>0</v>
          </cell>
          <cell r="X380">
            <v>0</v>
          </cell>
          <cell r="Y380">
            <v>0</v>
          </cell>
        </row>
        <row r="381">
          <cell r="F381" t="str">
            <v>กลุ่ม 3 ไม้ใหญ่</v>
          </cell>
          <cell r="W381">
            <v>40</v>
          </cell>
          <cell r="X381">
            <v>22.5</v>
          </cell>
          <cell r="Y381">
            <v>23400</v>
          </cell>
        </row>
        <row r="382">
          <cell r="F382" t="str">
            <v>กลุ่ม 1 ไม้เล็ก</v>
          </cell>
          <cell r="W382">
            <v>0</v>
          </cell>
          <cell r="X382">
            <v>0</v>
          </cell>
          <cell r="Y382">
            <v>0</v>
          </cell>
        </row>
        <row r="383">
          <cell r="F383" t="str">
            <v>กลุ่ม 2 ไม้กลาง</v>
          </cell>
          <cell r="W383">
            <v>100</v>
          </cell>
          <cell r="X383">
            <v>15.63</v>
          </cell>
          <cell r="Y383">
            <v>11409.900000000001</v>
          </cell>
        </row>
        <row r="384">
          <cell r="F384" t="str">
            <v>กลุ่ม 3 ไม้ใหญ่</v>
          </cell>
          <cell r="W384">
            <v>0</v>
          </cell>
          <cell r="X384">
            <v>0</v>
          </cell>
          <cell r="Y384">
            <v>0</v>
          </cell>
        </row>
        <row r="385">
          <cell r="F385" t="str">
            <v>กลุ่ม 3 ไม้ใหญ่</v>
          </cell>
          <cell r="W385">
            <v>0</v>
          </cell>
          <cell r="X385">
            <v>0</v>
          </cell>
          <cell r="Y385">
            <v>0</v>
          </cell>
        </row>
        <row r="386">
          <cell r="F386" t="str">
            <v>กลุ่ม 3 ไม้ใหญ่</v>
          </cell>
          <cell r="W386">
            <v>0</v>
          </cell>
          <cell r="X386">
            <v>0</v>
          </cell>
          <cell r="Y386">
            <v>0</v>
          </cell>
        </row>
        <row r="387">
          <cell r="F387" t="str">
            <v>กลุ่ม 3 ไม้ใหญ่</v>
          </cell>
          <cell r="W387">
            <v>0</v>
          </cell>
          <cell r="X387">
            <v>0</v>
          </cell>
          <cell r="Y387">
            <v>0</v>
          </cell>
        </row>
        <row r="388">
          <cell r="F388" t="e">
            <v>#VALUE!</v>
          </cell>
          <cell r="W388" t="str">
            <v/>
          </cell>
          <cell r="X388" t="str">
            <v/>
          </cell>
          <cell r="Y388" t="str">
            <v/>
          </cell>
        </row>
        <row r="389">
          <cell r="F389" t="e">
            <v>#VALUE!</v>
          </cell>
          <cell r="W389" t="str">
            <v/>
          </cell>
          <cell r="X389" t="str">
            <v/>
          </cell>
          <cell r="Y389" t="str">
            <v/>
          </cell>
        </row>
        <row r="390">
          <cell r="F390" t="e">
            <v>#VALUE!</v>
          </cell>
          <cell r="W390" t="str">
            <v/>
          </cell>
          <cell r="X390" t="str">
            <v/>
          </cell>
          <cell r="Y390" t="str">
            <v/>
          </cell>
        </row>
        <row r="391">
          <cell r="F391" t="e">
            <v>#VALUE!</v>
          </cell>
          <cell r="W391" t="str">
            <v/>
          </cell>
          <cell r="X391" t="str">
            <v/>
          </cell>
          <cell r="Y391" t="str">
            <v/>
          </cell>
        </row>
        <row r="392">
          <cell r="F392" t="e">
            <v>#VALUE!</v>
          </cell>
          <cell r="W392" t="str">
            <v/>
          </cell>
          <cell r="X392" t="str">
            <v/>
          </cell>
          <cell r="Y392" t="str">
            <v/>
          </cell>
        </row>
        <row r="393">
          <cell r="F393" t="e">
            <v>#VALUE!</v>
          </cell>
          <cell r="W393" t="str">
            <v/>
          </cell>
          <cell r="X393" t="str">
            <v/>
          </cell>
          <cell r="Y393" t="str">
            <v/>
          </cell>
        </row>
        <row r="394">
          <cell r="F394" t="e">
            <v>#VALUE!</v>
          </cell>
          <cell r="W394" t="str">
            <v/>
          </cell>
          <cell r="X394" t="str">
            <v/>
          </cell>
          <cell r="Y394" t="str">
            <v/>
          </cell>
        </row>
        <row r="395">
          <cell r="F395" t="e">
            <v>#VALUE!</v>
          </cell>
          <cell r="W395" t="str">
            <v/>
          </cell>
          <cell r="X395" t="str">
            <v/>
          </cell>
          <cell r="Y395" t="str">
            <v/>
          </cell>
        </row>
        <row r="396">
          <cell r="F396" t="e">
            <v>#VALUE!</v>
          </cell>
          <cell r="W396" t="str">
            <v/>
          </cell>
          <cell r="X396" t="str">
            <v/>
          </cell>
          <cell r="Y396" t="str">
            <v/>
          </cell>
        </row>
        <row r="397">
          <cell r="F397" t="e">
            <v>#VALUE!</v>
          </cell>
          <cell r="W397" t="str">
            <v/>
          </cell>
          <cell r="X397" t="str">
            <v/>
          </cell>
          <cell r="Y397" t="str">
            <v/>
          </cell>
        </row>
        <row r="398">
          <cell r="F398" t="e">
            <v>#VALUE!</v>
          </cell>
          <cell r="W398" t="str">
            <v/>
          </cell>
          <cell r="X398" t="str">
            <v/>
          </cell>
          <cell r="Y398" t="str">
            <v/>
          </cell>
        </row>
        <row r="399">
          <cell r="F399" t="e">
            <v>#VALUE!</v>
          </cell>
          <cell r="W399" t="str">
            <v/>
          </cell>
          <cell r="X399" t="str">
            <v/>
          </cell>
          <cell r="Y399" t="str">
            <v/>
          </cell>
        </row>
        <row r="400">
          <cell r="F400" t="e">
            <v>#VALUE!</v>
          </cell>
          <cell r="W400" t="str">
            <v/>
          </cell>
          <cell r="X400" t="str">
            <v/>
          </cell>
          <cell r="Y400" t="str">
            <v/>
          </cell>
        </row>
        <row r="401">
          <cell r="F401" t="e">
            <v>#VALUE!</v>
          </cell>
          <cell r="W401" t="str">
            <v/>
          </cell>
          <cell r="X401" t="str">
            <v/>
          </cell>
          <cell r="Y401" t="str">
            <v/>
          </cell>
        </row>
        <row r="402">
          <cell r="F402" t="e">
            <v>#VALUE!</v>
          </cell>
          <cell r="W402" t="str">
            <v/>
          </cell>
          <cell r="X402" t="str">
            <v/>
          </cell>
          <cell r="Y402" t="str">
            <v/>
          </cell>
        </row>
        <row r="403">
          <cell r="F403" t="e">
            <v>#VALUE!</v>
          </cell>
          <cell r="W403" t="str">
            <v/>
          </cell>
          <cell r="X403" t="str">
            <v/>
          </cell>
          <cell r="Y403" t="str">
            <v/>
          </cell>
        </row>
        <row r="404">
          <cell r="F404" t="e">
            <v>#VALUE!</v>
          </cell>
          <cell r="W404" t="str">
            <v/>
          </cell>
          <cell r="X404" t="str">
            <v/>
          </cell>
          <cell r="Y404" t="str">
            <v/>
          </cell>
        </row>
        <row r="405">
          <cell r="F405" t="e">
            <v>#VALUE!</v>
          </cell>
          <cell r="W405" t="str">
            <v/>
          </cell>
          <cell r="X405" t="str">
            <v/>
          </cell>
          <cell r="Y405" t="str">
            <v/>
          </cell>
        </row>
        <row r="406">
          <cell r="F406" t="e">
            <v>#VALUE!</v>
          </cell>
          <cell r="W406" t="str">
            <v/>
          </cell>
          <cell r="X406" t="str">
            <v/>
          </cell>
          <cell r="Y406" t="str">
            <v/>
          </cell>
        </row>
        <row r="407">
          <cell r="F407" t="e">
            <v>#VALUE!</v>
          </cell>
          <cell r="W407" t="str">
            <v/>
          </cell>
          <cell r="X407" t="str">
            <v/>
          </cell>
          <cell r="Y407" t="str">
            <v/>
          </cell>
        </row>
        <row r="408">
          <cell r="F408" t="e">
            <v>#VALUE!</v>
          </cell>
          <cell r="W408" t="str">
            <v/>
          </cell>
          <cell r="X408" t="str">
            <v/>
          </cell>
          <cell r="Y408" t="str">
            <v/>
          </cell>
        </row>
        <row r="409">
          <cell r="F409" t="e">
            <v>#VALUE!</v>
          </cell>
          <cell r="W409" t="str">
            <v/>
          </cell>
          <cell r="X409" t="str">
            <v/>
          </cell>
          <cell r="Y409" t="str">
            <v/>
          </cell>
        </row>
        <row r="410">
          <cell r="F410" t="e">
            <v>#VALUE!</v>
          </cell>
          <cell r="W410" t="str">
            <v/>
          </cell>
          <cell r="X410" t="str">
            <v/>
          </cell>
          <cell r="Y410" t="str">
            <v/>
          </cell>
        </row>
        <row r="411">
          <cell r="F411" t="e">
            <v>#VALUE!</v>
          </cell>
          <cell r="W411" t="str">
            <v/>
          </cell>
          <cell r="X411" t="str">
            <v/>
          </cell>
          <cell r="Y411" t="str">
            <v/>
          </cell>
        </row>
        <row r="412">
          <cell r="F412" t="e">
            <v>#VALUE!</v>
          </cell>
          <cell r="W412" t="str">
            <v/>
          </cell>
          <cell r="X412" t="str">
            <v/>
          </cell>
          <cell r="Y412" t="str">
            <v/>
          </cell>
        </row>
        <row r="413">
          <cell r="F413" t="e">
            <v>#VALUE!</v>
          </cell>
          <cell r="W413" t="str">
            <v/>
          </cell>
          <cell r="X413" t="str">
            <v/>
          </cell>
          <cell r="Y413" t="str">
            <v/>
          </cell>
        </row>
        <row r="414">
          <cell r="F414" t="e">
            <v>#VALUE!</v>
          </cell>
          <cell r="W414" t="str">
            <v/>
          </cell>
          <cell r="X414" t="str">
            <v/>
          </cell>
          <cell r="Y414" t="str">
            <v/>
          </cell>
        </row>
        <row r="415">
          <cell r="W415">
            <v>32943</v>
          </cell>
          <cell r="X415">
            <v>721.62999999999977</v>
          </cell>
          <cell r="Y415">
            <v>706771.70000000007</v>
          </cell>
        </row>
      </sheetData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ตารางข้อมูลไม้สักแปรรูป"/>
      <sheetName val="รวมเหนือบน"/>
      <sheetName val="ร้องกวาง"/>
      <sheetName val="แม่เมาะ"/>
      <sheetName val="เชียงใหม่"/>
      <sheetName val="รวมเหนือล่าง"/>
      <sheetName val="ตาก"/>
      <sheetName val="กำแพง"/>
      <sheetName val="รวมกลาง"/>
      <sheetName val="อยุธยา"/>
      <sheetName val="บางโพ"/>
      <sheetName val="บ้านโป่ง"/>
      <sheetName val="บ้านโป่ง (รับโอนจากอยุธยา)"/>
      <sheetName val="ศรีราชา"/>
    </sheetNames>
    <sheetDataSet>
      <sheetData sheetId="0"/>
      <sheetData sheetId="1">
        <row r="13">
          <cell r="F13">
            <v>0</v>
          </cell>
        </row>
      </sheetData>
      <sheetData sheetId="2"/>
      <sheetData sheetId="3"/>
      <sheetData sheetId="4"/>
      <sheetData sheetId="5">
        <row r="13">
          <cell r="F13">
            <v>0</v>
          </cell>
        </row>
      </sheetData>
      <sheetData sheetId="6"/>
      <sheetData sheetId="7"/>
      <sheetData sheetId="8">
        <row r="13">
          <cell r="F13">
            <v>0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P684"/>
  <sheetViews>
    <sheetView view="pageBreakPreview" zoomScale="85" zoomScaleNormal="70" zoomScaleSheetLayoutView="85" workbookViewId="0">
      <pane xSplit="1" ySplit="7" topLeftCell="B52" activePane="bottomRight" state="frozen"/>
      <selection pane="topRight" activeCell="C1" sqref="C1"/>
      <selection pane="bottomLeft" activeCell="A7" sqref="A7"/>
      <selection pane="bottomRight" activeCell="C635" sqref="C635:E638"/>
    </sheetView>
  </sheetViews>
  <sheetFormatPr defaultColWidth="9" defaultRowHeight="15"/>
  <cols>
    <col min="1" max="1" width="18.42578125" style="104" bestFit="1" customWidth="1"/>
    <col min="2" max="2" width="11" style="105" bestFit="1" customWidth="1"/>
    <col min="3" max="3" width="9.28515625" style="106" bestFit="1" customWidth="1"/>
    <col min="4" max="4" width="7.7109375" style="106" bestFit="1" customWidth="1"/>
    <col min="5" max="5" width="11.5703125" style="106" bestFit="1" customWidth="1"/>
    <col min="6" max="6" width="6.7109375" style="106" bestFit="1" customWidth="1"/>
    <col min="7" max="7" width="7.7109375" style="106" bestFit="1" customWidth="1"/>
    <col min="8" max="8" width="5.5703125" style="106" bestFit="1" customWidth="1"/>
    <col min="9" max="9" width="6.7109375" style="106" bestFit="1" customWidth="1"/>
    <col min="10" max="10" width="7.7109375" style="106" bestFit="1" customWidth="1"/>
    <col min="11" max="11" width="5.5703125" style="106" bestFit="1" customWidth="1"/>
    <col min="12" max="12" width="6.7109375" style="106" bestFit="1" customWidth="1"/>
    <col min="13" max="13" width="7.7109375" style="106" bestFit="1" customWidth="1"/>
    <col min="14" max="14" width="5.5703125" style="106" bestFit="1" customWidth="1"/>
    <col min="15" max="15" width="8.5703125" style="106" bestFit="1" customWidth="1"/>
    <col min="16" max="16" width="7.7109375" style="106" bestFit="1" customWidth="1"/>
    <col min="17" max="17" width="11.28515625" style="106" bestFit="1" customWidth="1"/>
    <col min="18" max="18" width="6.7109375" style="106" bestFit="1" customWidth="1"/>
    <col min="19" max="19" width="7.7109375" style="106" bestFit="1" customWidth="1"/>
    <col min="20" max="20" width="5.5703125" style="106" bestFit="1" customWidth="1"/>
    <col min="21" max="21" width="6.7109375" style="106" bestFit="1" customWidth="1"/>
    <col min="22" max="22" width="7.7109375" style="106" bestFit="1" customWidth="1"/>
    <col min="23" max="23" width="8.28515625" style="106" customWidth="1"/>
    <col min="24" max="28" width="8.7109375" style="106" hidden="1" customWidth="1"/>
    <col min="29" max="29" width="7.7109375" style="106" hidden="1" customWidth="1"/>
    <col min="30" max="30" width="6.7109375" style="106" hidden="1" customWidth="1"/>
    <col min="31" max="32" width="7.7109375" style="106" hidden="1" customWidth="1"/>
    <col min="33" max="35" width="7.7109375" style="106" customWidth="1"/>
    <col min="36" max="36" width="9.28515625" style="106" bestFit="1" customWidth="1"/>
    <col min="37" max="37" width="7.7109375" style="106" bestFit="1" customWidth="1"/>
    <col min="38" max="38" width="11.5703125" style="105" bestFit="1" customWidth="1"/>
    <col min="39" max="39" width="12.140625" style="105" customWidth="1"/>
    <col min="40" max="40" width="9" style="105"/>
    <col min="41" max="41" width="9.7109375" style="105" bestFit="1" customWidth="1"/>
    <col min="42" max="16384" width="9" style="105"/>
  </cols>
  <sheetData>
    <row r="1" spans="1:42">
      <c r="AK1" s="107"/>
      <c r="AM1" s="107" t="s">
        <v>17</v>
      </c>
    </row>
    <row r="2" spans="1:42" s="124" customFormat="1" ht="21">
      <c r="A2" s="171" t="s">
        <v>387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</row>
    <row r="3" spans="1:42" s="125" customFormat="1" ht="21">
      <c r="A3" s="171" t="s">
        <v>139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</row>
    <row r="4" spans="1:42" s="125" customFormat="1" ht="21">
      <c r="A4" s="171" t="s">
        <v>388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</row>
    <row r="5" spans="1:42" ht="24" customHeight="1">
      <c r="A5" s="172" t="s">
        <v>54</v>
      </c>
      <c r="B5" s="108" t="s">
        <v>55</v>
      </c>
      <c r="C5" s="175" t="s">
        <v>53</v>
      </c>
      <c r="D5" s="175"/>
      <c r="E5" s="175"/>
      <c r="F5" s="175" t="s">
        <v>389</v>
      </c>
      <c r="G5" s="175"/>
      <c r="H5" s="175"/>
      <c r="I5" s="175" t="s">
        <v>390</v>
      </c>
      <c r="J5" s="175"/>
      <c r="K5" s="175"/>
      <c r="L5" s="176" t="s">
        <v>251</v>
      </c>
      <c r="M5" s="177"/>
      <c r="N5" s="178"/>
      <c r="O5" s="179" t="s">
        <v>56</v>
      </c>
      <c r="P5" s="179"/>
      <c r="Q5" s="179"/>
      <c r="R5" s="180" t="s">
        <v>218</v>
      </c>
      <c r="S5" s="180"/>
      <c r="T5" s="180"/>
      <c r="U5" s="181" t="s">
        <v>135</v>
      </c>
      <c r="V5" s="181"/>
      <c r="W5" s="181"/>
      <c r="X5" s="180" t="s">
        <v>136</v>
      </c>
      <c r="Y5" s="180"/>
      <c r="Z5" s="180"/>
      <c r="AA5" s="180" t="s">
        <v>137</v>
      </c>
      <c r="AB5" s="180"/>
      <c r="AC5" s="180"/>
      <c r="AD5" s="180" t="s">
        <v>57</v>
      </c>
      <c r="AE5" s="180"/>
      <c r="AF5" s="180"/>
      <c r="AG5" s="182" t="s">
        <v>391</v>
      </c>
      <c r="AH5" s="182"/>
      <c r="AI5" s="182"/>
      <c r="AJ5" s="183" t="s">
        <v>58</v>
      </c>
      <c r="AK5" s="183"/>
      <c r="AL5" s="183"/>
      <c r="AM5" s="184" t="s">
        <v>392</v>
      </c>
    </row>
    <row r="6" spans="1:42" s="126" customFormat="1" ht="21" customHeight="1">
      <c r="A6" s="173"/>
      <c r="B6" s="173" t="s">
        <v>59</v>
      </c>
      <c r="C6" s="109" t="s">
        <v>0</v>
      </c>
      <c r="D6" s="109" t="s">
        <v>1</v>
      </c>
      <c r="E6" s="186" t="s">
        <v>393</v>
      </c>
      <c r="F6" s="109" t="s">
        <v>0</v>
      </c>
      <c r="G6" s="109" t="s">
        <v>1</v>
      </c>
      <c r="H6" s="186" t="s">
        <v>393</v>
      </c>
      <c r="I6" s="109" t="s">
        <v>0</v>
      </c>
      <c r="J6" s="109" t="s">
        <v>1</v>
      </c>
      <c r="K6" s="186" t="s">
        <v>393</v>
      </c>
      <c r="L6" s="109" t="s">
        <v>0</v>
      </c>
      <c r="M6" s="109" t="s">
        <v>1</v>
      </c>
      <c r="N6" s="186" t="s">
        <v>393</v>
      </c>
      <c r="O6" s="110" t="s">
        <v>0</v>
      </c>
      <c r="P6" s="110" t="s">
        <v>1</v>
      </c>
      <c r="Q6" s="161" t="s">
        <v>393</v>
      </c>
      <c r="R6" s="111" t="s">
        <v>0</v>
      </c>
      <c r="S6" s="111" t="s">
        <v>1</v>
      </c>
      <c r="T6" s="163" t="s">
        <v>393</v>
      </c>
      <c r="U6" s="112" t="s">
        <v>0</v>
      </c>
      <c r="V6" s="112" t="s">
        <v>1</v>
      </c>
      <c r="W6" s="165" t="s">
        <v>393</v>
      </c>
      <c r="X6" s="111" t="s">
        <v>0</v>
      </c>
      <c r="Y6" s="111" t="s">
        <v>1</v>
      </c>
      <c r="Z6" s="163" t="s">
        <v>393</v>
      </c>
      <c r="AA6" s="111" t="s">
        <v>0</v>
      </c>
      <c r="AB6" s="111" t="s">
        <v>1</v>
      </c>
      <c r="AC6" s="163" t="s">
        <v>393</v>
      </c>
      <c r="AD6" s="111" t="s">
        <v>0</v>
      </c>
      <c r="AE6" s="111" t="s">
        <v>1</v>
      </c>
      <c r="AF6" s="163" t="s">
        <v>393</v>
      </c>
      <c r="AG6" s="113" t="s">
        <v>0</v>
      </c>
      <c r="AH6" s="113" t="s">
        <v>1</v>
      </c>
      <c r="AI6" s="167" t="s">
        <v>393</v>
      </c>
      <c r="AJ6" s="114" t="s">
        <v>0</v>
      </c>
      <c r="AK6" s="114" t="s">
        <v>1</v>
      </c>
      <c r="AL6" s="169" t="s">
        <v>393</v>
      </c>
      <c r="AM6" s="185"/>
    </row>
    <row r="7" spans="1:42" s="126" customFormat="1" ht="21" customHeight="1">
      <c r="A7" s="174"/>
      <c r="B7" s="174"/>
      <c r="C7" s="109" t="s">
        <v>141</v>
      </c>
      <c r="D7" s="109" t="s">
        <v>142</v>
      </c>
      <c r="E7" s="187"/>
      <c r="F7" s="109" t="s">
        <v>141</v>
      </c>
      <c r="G7" s="109" t="s">
        <v>142</v>
      </c>
      <c r="H7" s="187"/>
      <c r="I7" s="109" t="s">
        <v>141</v>
      </c>
      <c r="J7" s="109" t="s">
        <v>142</v>
      </c>
      <c r="K7" s="187"/>
      <c r="L7" s="109" t="s">
        <v>141</v>
      </c>
      <c r="M7" s="109" t="s">
        <v>142</v>
      </c>
      <c r="N7" s="187"/>
      <c r="O7" s="110" t="s">
        <v>141</v>
      </c>
      <c r="P7" s="110" t="s">
        <v>142</v>
      </c>
      <c r="Q7" s="162"/>
      <c r="R7" s="111" t="s">
        <v>141</v>
      </c>
      <c r="S7" s="111" t="s">
        <v>142</v>
      </c>
      <c r="T7" s="164"/>
      <c r="U7" s="112" t="s">
        <v>141</v>
      </c>
      <c r="V7" s="112" t="s">
        <v>142</v>
      </c>
      <c r="W7" s="166"/>
      <c r="X7" s="111" t="s">
        <v>141</v>
      </c>
      <c r="Y7" s="111" t="s">
        <v>142</v>
      </c>
      <c r="Z7" s="164"/>
      <c r="AA7" s="111" t="s">
        <v>141</v>
      </c>
      <c r="AB7" s="111" t="s">
        <v>142</v>
      </c>
      <c r="AC7" s="164"/>
      <c r="AD7" s="111" t="s">
        <v>141</v>
      </c>
      <c r="AE7" s="111" t="s">
        <v>142</v>
      </c>
      <c r="AF7" s="164"/>
      <c r="AG7" s="113" t="s">
        <v>141</v>
      </c>
      <c r="AH7" s="113" t="s">
        <v>142</v>
      </c>
      <c r="AI7" s="168"/>
      <c r="AJ7" s="114" t="s">
        <v>141</v>
      </c>
      <c r="AK7" s="114" t="s">
        <v>142</v>
      </c>
      <c r="AL7" s="170"/>
      <c r="AM7" s="185"/>
    </row>
    <row r="8" spans="1:42" s="124" customFormat="1" ht="21">
      <c r="A8" s="153" t="s">
        <v>394</v>
      </c>
      <c r="B8" s="115" t="s">
        <v>143</v>
      </c>
      <c r="C8" s="116"/>
      <c r="D8" s="116"/>
      <c r="E8" s="116"/>
      <c r="F8" s="116"/>
      <c r="G8" s="116"/>
      <c r="H8" s="116"/>
      <c r="I8" s="116"/>
      <c r="J8" s="116"/>
      <c r="K8" s="116"/>
      <c r="L8" s="116">
        <f>+F8+I8</f>
        <v>0</v>
      </c>
      <c r="M8" s="116">
        <f t="shared" ref="M8:N11" si="0">+G8+J8</f>
        <v>0</v>
      </c>
      <c r="N8" s="116">
        <f t="shared" si="0"/>
        <v>0</v>
      </c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>
        <f>+U8+X8+AA8</f>
        <v>0</v>
      </c>
      <c r="AE8" s="117">
        <f t="shared" ref="AE8:AF11" si="1">+V8+Y8+AB8</f>
        <v>0</v>
      </c>
      <c r="AF8" s="117">
        <f t="shared" si="1"/>
        <v>0</v>
      </c>
      <c r="AG8" s="117"/>
      <c r="AH8" s="117"/>
      <c r="AI8" s="117"/>
      <c r="AJ8" s="117">
        <f t="shared" ref="AJ8:AL11" si="2">+C8+L8-O8-R8-AD8-AG8</f>
        <v>0</v>
      </c>
      <c r="AK8" s="117">
        <f t="shared" si="2"/>
        <v>0</v>
      </c>
      <c r="AL8" s="117">
        <f t="shared" si="2"/>
        <v>0</v>
      </c>
      <c r="AM8" s="117"/>
      <c r="AP8" s="124" t="e">
        <f>+AO8*100/AO12</f>
        <v>#DIV/0!</v>
      </c>
    </row>
    <row r="9" spans="1:42" s="124" customFormat="1" ht="21">
      <c r="A9" s="154"/>
      <c r="B9" s="115" t="s">
        <v>144</v>
      </c>
      <c r="C9" s="116"/>
      <c r="D9" s="116"/>
      <c r="E9" s="116"/>
      <c r="F9" s="116"/>
      <c r="G9" s="116"/>
      <c r="H9" s="116"/>
      <c r="I9" s="116"/>
      <c r="J9" s="116"/>
      <c r="K9" s="116"/>
      <c r="L9" s="116">
        <f t="shared" ref="L9:L11" si="3">+F9+I9</f>
        <v>0</v>
      </c>
      <c r="M9" s="116">
        <f t="shared" si="0"/>
        <v>0</v>
      </c>
      <c r="N9" s="116">
        <f t="shared" si="0"/>
        <v>0</v>
      </c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>
        <f t="shared" ref="AD9:AD11" si="4">+U9+X9+AA9</f>
        <v>0</v>
      </c>
      <c r="AE9" s="117">
        <f t="shared" si="1"/>
        <v>0</v>
      </c>
      <c r="AF9" s="117">
        <f t="shared" si="1"/>
        <v>0</v>
      </c>
      <c r="AG9" s="117"/>
      <c r="AH9" s="117"/>
      <c r="AI9" s="117"/>
      <c r="AJ9" s="117">
        <f t="shared" si="2"/>
        <v>0</v>
      </c>
      <c r="AK9" s="117">
        <f t="shared" si="2"/>
        <v>0</v>
      </c>
      <c r="AL9" s="117">
        <f t="shared" si="2"/>
        <v>0</v>
      </c>
      <c r="AM9" s="117"/>
      <c r="AP9" s="124" t="e">
        <f>+AO9*100/AO12</f>
        <v>#DIV/0!</v>
      </c>
    </row>
    <row r="10" spans="1:42" s="124" customFormat="1" ht="21">
      <c r="A10" s="154"/>
      <c r="B10" s="115" t="s">
        <v>145</v>
      </c>
      <c r="C10" s="116"/>
      <c r="D10" s="116"/>
      <c r="E10" s="116"/>
      <c r="F10" s="116"/>
      <c r="G10" s="116"/>
      <c r="H10" s="116"/>
      <c r="I10" s="116"/>
      <c r="J10" s="116"/>
      <c r="K10" s="116"/>
      <c r="L10" s="116">
        <f t="shared" si="3"/>
        <v>0</v>
      </c>
      <c r="M10" s="116">
        <f t="shared" si="0"/>
        <v>0</v>
      </c>
      <c r="N10" s="116">
        <f t="shared" si="0"/>
        <v>0</v>
      </c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>
        <f t="shared" si="4"/>
        <v>0</v>
      </c>
      <c r="AE10" s="117">
        <f t="shared" si="1"/>
        <v>0</v>
      </c>
      <c r="AF10" s="117">
        <f t="shared" si="1"/>
        <v>0</v>
      </c>
      <c r="AG10" s="117"/>
      <c r="AH10" s="117"/>
      <c r="AI10" s="117"/>
      <c r="AJ10" s="117">
        <f t="shared" si="2"/>
        <v>0</v>
      </c>
      <c r="AK10" s="117">
        <f t="shared" si="2"/>
        <v>0</v>
      </c>
      <c r="AL10" s="117">
        <f t="shared" si="2"/>
        <v>0</v>
      </c>
      <c r="AM10" s="117"/>
      <c r="AP10" s="124" t="e">
        <f>+AO10*100/AO12</f>
        <v>#DIV/0!</v>
      </c>
    </row>
    <row r="11" spans="1:42" s="124" customFormat="1" ht="21">
      <c r="A11" s="155"/>
      <c r="B11" s="115" t="s">
        <v>250</v>
      </c>
      <c r="C11" s="116"/>
      <c r="D11" s="116"/>
      <c r="E11" s="116"/>
      <c r="F11" s="116"/>
      <c r="G11" s="116"/>
      <c r="H11" s="116"/>
      <c r="I11" s="116"/>
      <c r="J11" s="116"/>
      <c r="K11" s="116"/>
      <c r="L11" s="116">
        <f t="shared" si="3"/>
        <v>0</v>
      </c>
      <c r="M11" s="116">
        <f t="shared" si="0"/>
        <v>0</v>
      </c>
      <c r="N11" s="116">
        <f t="shared" si="0"/>
        <v>0</v>
      </c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>
        <f t="shared" si="4"/>
        <v>0</v>
      </c>
      <c r="AE11" s="117">
        <f t="shared" si="1"/>
        <v>0</v>
      </c>
      <c r="AF11" s="117">
        <f t="shared" si="1"/>
        <v>0</v>
      </c>
      <c r="AG11" s="117"/>
      <c r="AH11" s="117"/>
      <c r="AI11" s="117"/>
      <c r="AJ11" s="117">
        <f t="shared" si="2"/>
        <v>0</v>
      </c>
      <c r="AK11" s="117">
        <f t="shared" si="2"/>
        <v>0</v>
      </c>
      <c r="AL11" s="117">
        <f t="shared" si="2"/>
        <v>0</v>
      </c>
      <c r="AM11" s="117"/>
      <c r="AP11" s="124" t="e">
        <f>+AO11*100/AO12</f>
        <v>#DIV/0!</v>
      </c>
    </row>
    <row r="12" spans="1:42" s="124" customFormat="1" ht="21">
      <c r="A12" s="156"/>
      <c r="B12" s="157"/>
      <c r="C12" s="118">
        <f>SUM(C8:C11)</f>
        <v>0</v>
      </c>
      <c r="D12" s="118">
        <f t="shared" ref="D12:AK12" si="5">SUM(D8:D11)</f>
        <v>0</v>
      </c>
      <c r="E12" s="118">
        <f t="shared" si="5"/>
        <v>0</v>
      </c>
      <c r="F12" s="118">
        <f t="shared" si="5"/>
        <v>0</v>
      </c>
      <c r="G12" s="118">
        <f t="shared" si="5"/>
        <v>0</v>
      </c>
      <c r="H12" s="118">
        <f t="shared" si="5"/>
        <v>0</v>
      </c>
      <c r="I12" s="118">
        <f t="shared" si="5"/>
        <v>0</v>
      </c>
      <c r="J12" s="118">
        <f t="shared" si="5"/>
        <v>0</v>
      </c>
      <c r="K12" s="118">
        <f t="shared" si="5"/>
        <v>0</v>
      </c>
      <c r="L12" s="118">
        <f t="shared" si="5"/>
        <v>0</v>
      </c>
      <c r="M12" s="118">
        <f t="shared" si="5"/>
        <v>0</v>
      </c>
      <c r="N12" s="118">
        <f t="shared" si="5"/>
        <v>0</v>
      </c>
      <c r="O12" s="118">
        <f t="shared" si="5"/>
        <v>0</v>
      </c>
      <c r="P12" s="118">
        <f t="shared" si="5"/>
        <v>0</v>
      </c>
      <c r="Q12" s="118">
        <f t="shared" si="5"/>
        <v>0</v>
      </c>
      <c r="R12" s="118">
        <f t="shared" si="5"/>
        <v>0</v>
      </c>
      <c r="S12" s="118">
        <f t="shared" si="5"/>
        <v>0</v>
      </c>
      <c r="T12" s="118">
        <f t="shared" si="5"/>
        <v>0</v>
      </c>
      <c r="U12" s="118">
        <f t="shared" si="5"/>
        <v>0</v>
      </c>
      <c r="V12" s="118">
        <f t="shared" si="5"/>
        <v>0</v>
      </c>
      <c r="W12" s="118">
        <f t="shared" si="5"/>
        <v>0</v>
      </c>
      <c r="X12" s="118">
        <f t="shared" si="5"/>
        <v>0</v>
      </c>
      <c r="Y12" s="118">
        <f t="shared" si="5"/>
        <v>0</v>
      </c>
      <c r="Z12" s="118">
        <f t="shared" si="5"/>
        <v>0</v>
      </c>
      <c r="AA12" s="118">
        <f t="shared" si="5"/>
        <v>0</v>
      </c>
      <c r="AB12" s="118">
        <f t="shared" si="5"/>
        <v>0</v>
      </c>
      <c r="AC12" s="118">
        <f t="shared" si="5"/>
        <v>0</v>
      </c>
      <c r="AD12" s="118">
        <f t="shared" si="5"/>
        <v>0</v>
      </c>
      <c r="AE12" s="118">
        <f t="shared" si="5"/>
        <v>0</v>
      </c>
      <c r="AF12" s="118">
        <f t="shared" si="5"/>
        <v>0</v>
      </c>
      <c r="AG12" s="118">
        <f t="shared" si="5"/>
        <v>0</v>
      </c>
      <c r="AH12" s="118">
        <f t="shared" si="5"/>
        <v>0</v>
      </c>
      <c r="AI12" s="118">
        <f t="shared" si="5"/>
        <v>0</v>
      </c>
      <c r="AJ12" s="118">
        <f t="shared" si="5"/>
        <v>0</v>
      </c>
      <c r="AK12" s="118">
        <f t="shared" si="5"/>
        <v>0</v>
      </c>
      <c r="AL12" s="118">
        <f>SUM(AL8:AL11)</f>
        <v>0</v>
      </c>
      <c r="AM12" s="119">
        <f t="shared" ref="AM12" si="6">SUM(AM8:AM10)</f>
        <v>0</v>
      </c>
      <c r="AO12" s="124">
        <f>SUM(AO8:AO11)</f>
        <v>0</v>
      </c>
    </row>
    <row r="13" spans="1:42" s="124" customFormat="1" ht="21">
      <c r="A13" s="153" t="s">
        <v>217</v>
      </c>
      <c r="B13" s="115" t="s">
        <v>143</v>
      </c>
      <c r="C13" s="116"/>
      <c r="D13" s="116"/>
      <c r="E13" s="116"/>
      <c r="F13" s="116">
        <f>+[2]รวมเหนือบน!F13+[2]รวมเหนือล่าง!F13+[2]รวมกลาง!F13</f>
        <v>0</v>
      </c>
      <c r="G13" s="116"/>
      <c r="H13" s="116"/>
      <c r="I13" s="116"/>
      <c r="J13" s="116"/>
      <c r="K13" s="116"/>
      <c r="L13" s="116">
        <f>+F13+I13</f>
        <v>0</v>
      </c>
      <c r="M13" s="116">
        <f t="shared" ref="M13:N16" si="7">+G13+J13</f>
        <v>0</v>
      </c>
      <c r="N13" s="116">
        <f t="shared" si="7"/>
        <v>0</v>
      </c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>
        <f>+U13+X13+AA13</f>
        <v>0</v>
      </c>
      <c r="AE13" s="117">
        <f t="shared" ref="AE13:AF16" si="8">+V13+Y13+AB13</f>
        <v>0</v>
      </c>
      <c r="AF13" s="117">
        <f t="shared" si="8"/>
        <v>0</v>
      </c>
      <c r="AG13" s="117"/>
      <c r="AH13" s="117"/>
      <c r="AI13" s="117"/>
      <c r="AJ13" s="117">
        <f t="shared" ref="AJ13:AL16" si="9">+C13+L13-O13-R13-AD13-AG13</f>
        <v>0</v>
      </c>
      <c r="AK13" s="117">
        <f t="shared" si="9"/>
        <v>0</v>
      </c>
      <c r="AL13" s="117">
        <f t="shared" si="9"/>
        <v>0</v>
      </c>
      <c r="AM13" s="117"/>
    </row>
    <row r="14" spans="1:42" s="124" customFormat="1" ht="21">
      <c r="A14" s="154"/>
      <c r="B14" s="115" t="s">
        <v>144</v>
      </c>
      <c r="C14" s="116"/>
      <c r="D14" s="116"/>
      <c r="E14" s="116"/>
      <c r="F14" s="116"/>
      <c r="G14" s="116"/>
      <c r="H14" s="116"/>
      <c r="I14" s="116"/>
      <c r="J14" s="116"/>
      <c r="K14" s="116"/>
      <c r="L14" s="116">
        <f t="shared" ref="L14:L16" si="10">+F14+I14</f>
        <v>0</v>
      </c>
      <c r="M14" s="116">
        <f t="shared" si="7"/>
        <v>0</v>
      </c>
      <c r="N14" s="116">
        <f t="shared" si="7"/>
        <v>0</v>
      </c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>
        <f t="shared" ref="AD14:AD16" si="11">+U14+X14+AA14</f>
        <v>0</v>
      </c>
      <c r="AE14" s="117">
        <f t="shared" si="8"/>
        <v>0</v>
      </c>
      <c r="AF14" s="117">
        <f t="shared" si="8"/>
        <v>0</v>
      </c>
      <c r="AG14" s="117"/>
      <c r="AH14" s="117"/>
      <c r="AI14" s="117"/>
      <c r="AJ14" s="117">
        <f t="shared" si="9"/>
        <v>0</v>
      </c>
      <c r="AK14" s="117">
        <f t="shared" si="9"/>
        <v>0</v>
      </c>
      <c r="AL14" s="117">
        <f t="shared" si="9"/>
        <v>0</v>
      </c>
      <c r="AM14" s="117"/>
    </row>
    <row r="15" spans="1:42" s="124" customFormat="1" ht="21">
      <c r="A15" s="154"/>
      <c r="B15" s="115" t="s">
        <v>145</v>
      </c>
      <c r="C15" s="116"/>
      <c r="D15" s="116"/>
      <c r="E15" s="116"/>
      <c r="F15" s="116"/>
      <c r="G15" s="116"/>
      <c r="H15" s="116"/>
      <c r="I15" s="116"/>
      <c r="J15" s="116"/>
      <c r="K15" s="116"/>
      <c r="L15" s="116">
        <f t="shared" si="10"/>
        <v>0</v>
      </c>
      <c r="M15" s="116">
        <f t="shared" si="7"/>
        <v>0</v>
      </c>
      <c r="N15" s="116">
        <f t="shared" si="7"/>
        <v>0</v>
      </c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>
        <f t="shared" si="11"/>
        <v>0</v>
      </c>
      <c r="AE15" s="117">
        <f t="shared" si="8"/>
        <v>0</v>
      </c>
      <c r="AF15" s="117">
        <f t="shared" si="8"/>
        <v>0</v>
      </c>
      <c r="AG15" s="117"/>
      <c r="AH15" s="117"/>
      <c r="AI15" s="117"/>
      <c r="AJ15" s="117">
        <f t="shared" si="9"/>
        <v>0</v>
      </c>
      <c r="AK15" s="117">
        <f t="shared" si="9"/>
        <v>0</v>
      </c>
      <c r="AL15" s="117">
        <f t="shared" si="9"/>
        <v>0</v>
      </c>
      <c r="AM15" s="117"/>
    </row>
    <row r="16" spans="1:42" s="124" customFormat="1" ht="21">
      <c r="A16" s="155"/>
      <c r="B16" s="115" t="s">
        <v>250</v>
      </c>
      <c r="C16" s="116"/>
      <c r="D16" s="116"/>
      <c r="E16" s="116"/>
      <c r="F16" s="116"/>
      <c r="G16" s="116"/>
      <c r="H16" s="116"/>
      <c r="I16" s="116"/>
      <c r="J16" s="116"/>
      <c r="K16" s="116"/>
      <c r="L16" s="116">
        <f t="shared" si="10"/>
        <v>0</v>
      </c>
      <c r="M16" s="116">
        <f t="shared" si="7"/>
        <v>0</v>
      </c>
      <c r="N16" s="116">
        <f t="shared" si="7"/>
        <v>0</v>
      </c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>
        <f t="shared" si="11"/>
        <v>0</v>
      </c>
      <c r="AE16" s="117">
        <f t="shared" si="8"/>
        <v>0</v>
      </c>
      <c r="AF16" s="117">
        <f t="shared" si="8"/>
        <v>0</v>
      </c>
      <c r="AG16" s="117"/>
      <c r="AH16" s="117"/>
      <c r="AI16" s="117"/>
      <c r="AJ16" s="117">
        <f t="shared" si="9"/>
        <v>0</v>
      </c>
      <c r="AK16" s="117">
        <f t="shared" si="9"/>
        <v>0</v>
      </c>
      <c r="AL16" s="117">
        <f t="shared" si="9"/>
        <v>0</v>
      </c>
      <c r="AM16" s="117"/>
    </row>
    <row r="17" spans="1:39" s="124" customFormat="1" ht="21">
      <c r="A17" s="156" t="s">
        <v>5</v>
      </c>
      <c r="B17" s="157"/>
      <c r="C17" s="118">
        <f>SUM(C13:C16)</f>
        <v>0</v>
      </c>
      <c r="D17" s="118">
        <f t="shared" ref="D17:AI17" si="12">SUM(D13:D16)</f>
        <v>0</v>
      </c>
      <c r="E17" s="118">
        <f t="shared" si="12"/>
        <v>0</v>
      </c>
      <c r="F17" s="118">
        <f t="shared" si="12"/>
        <v>0</v>
      </c>
      <c r="G17" s="118">
        <f t="shared" si="12"/>
        <v>0</v>
      </c>
      <c r="H17" s="118">
        <f t="shared" si="12"/>
        <v>0</v>
      </c>
      <c r="I17" s="118">
        <f t="shared" si="12"/>
        <v>0</v>
      </c>
      <c r="J17" s="118">
        <f t="shared" si="12"/>
        <v>0</v>
      </c>
      <c r="K17" s="118">
        <f t="shared" si="12"/>
        <v>0</v>
      </c>
      <c r="L17" s="118">
        <f t="shared" si="12"/>
        <v>0</v>
      </c>
      <c r="M17" s="118">
        <f t="shared" si="12"/>
        <v>0</v>
      </c>
      <c r="N17" s="118">
        <f t="shared" si="12"/>
        <v>0</v>
      </c>
      <c r="O17" s="118">
        <f t="shared" si="12"/>
        <v>0</v>
      </c>
      <c r="P17" s="118">
        <f t="shared" si="12"/>
        <v>0</v>
      </c>
      <c r="Q17" s="118">
        <f t="shared" si="12"/>
        <v>0</v>
      </c>
      <c r="R17" s="118">
        <f t="shared" si="12"/>
        <v>0</v>
      </c>
      <c r="S17" s="118">
        <f t="shared" si="12"/>
        <v>0</v>
      </c>
      <c r="T17" s="118">
        <f t="shared" si="12"/>
        <v>0</v>
      </c>
      <c r="U17" s="118">
        <f t="shared" si="12"/>
        <v>0</v>
      </c>
      <c r="V17" s="118">
        <f t="shared" si="12"/>
        <v>0</v>
      </c>
      <c r="W17" s="118">
        <f t="shared" si="12"/>
        <v>0</v>
      </c>
      <c r="X17" s="118">
        <f t="shared" si="12"/>
        <v>0</v>
      </c>
      <c r="Y17" s="118">
        <f t="shared" si="12"/>
        <v>0</v>
      </c>
      <c r="Z17" s="118">
        <f t="shared" si="12"/>
        <v>0</v>
      </c>
      <c r="AA17" s="118">
        <f t="shared" si="12"/>
        <v>0</v>
      </c>
      <c r="AB17" s="118">
        <f t="shared" si="12"/>
        <v>0</v>
      </c>
      <c r="AC17" s="118">
        <f t="shared" si="12"/>
        <v>0</v>
      </c>
      <c r="AD17" s="118">
        <f t="shared" si="12"/>
        <v>0</v>
      </c>
      <c r="AE17" s="118">
        <f t="shared" si="12"/>
        <v>0</v>
      </c>
      <c r="AF17" s="118">
        <f t="shared" si="12"/>
        <v>0</v>
      </c>
      <c r="AG17" s="118">
        <f t="shared" si="12"/>
        <v>0</v>
      </c>
      <c r="AH17" s="118">
        <f t="shared" si="12"/>
        <v>0</v>
      </c>
      <c r="AI17" s="118">
        <f t="shared" si="12"/>
        <v>0</v>
      </c>
      <c r="AJ17" s="118">
        <f>SUM(AJ13:AJ16)</f>
        <v>0</v>
      </c>
      <c r="AK17" s="118">
        <f>SUM(AK13:AK16)</f>
        <v>0</v>
      </c>
      <c r="AL17" s="118">
        <f>SUM(AL13:AL16)</f>
        <v>0</v>
      </c>
      <c r="AM17" s="119">
        <f t="shared" ref="AM17" si="13">SUM(AM13:AM15)</f>
        <v>0</v>
      </c>
    </row>
    <row r="18" spans="1:39" s="124" customFormat="1" ht="21" hidden="1">
      <c r="A18" s="153">
        <v>2</v>
      </c>
      <c r="B18" s="115" t="s">
        <v>143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>
        <f>+F18+I18</f>
        <v>0</v>
      </c>
      <c r="M18" s="116">
        <f t="shared" ref="M18:N21" si="14">+G18+J18</f>
        <v>0</v>
      </c>
      <c r="N18" s="116">
        <f t="shared" si="14"/>
        <v>0</v>
      </c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>
        <f>+U18+X18+AA18</f>
        <v>0</v>
      </c>
      <c r="AE18" s="117">
        <f t="shared" ref="AE18:AI21" si="15">+V18+Y18+AB18</f>
        <v>0</v>
      </c>
      <c r="AF18" s="117">
        <f t="shared" si="15"/>
        <v>0</v>
      </c>
      <c r="AG18" s="117">
        <f t="shared" si="15"/>
        <v>0</v>
      </c>
      <c r="AH18" s="117">
        <f t="shared" si="15"/>
        <v>0</v>
      </c>
      <c r="AI18" s="117">
        <f t="shared" si="15"/>
        <v>0</v>
      </c>
      <c r="AJ18" s="117">
        <f t="shared" ref="AJ18:AL21" si="16">+C18+L18-O18-R18-AD18-AG18</f>
        <v>0</v>
      </c>
      <c r="AK18" s="117">
        <f t="shared" si="16"/>
        <v>0</v>
      </c>
      <c r="AL18" s="117">
        <f t="shared" si="16"/>
        <v>0</v>
      </c>
      <c r="AM18" s="117"/>
    </row>
    <row r="19" spans="1:39" s="124" customFormat="1" ht="21" hidden="1">
      <c r="A19" s="154"/>
      <c r="B19" s="115" t="s">
        <v>144</v>
      </c>
      <c r="C19" s="116"/>
      <c r="D19" s="116"/>
      <c r="E19" s="116"/>
      <c r="F19" s="116"/>
      <c r="G19" s="116"/>
      <c r="H19" s="116"/>
      <c r="I19" s="116"/>
      <c r="J19" s="116"/>
      <c r="K19" s="116"/>
      <c r="L19" s="116">
        <f t="shared" ref="L19:L21" si="17">+F19+I19</f>
        <v>0</v>
      </c>
      <c r="M19" s="116">
        <f t="shared" si="14"/>
        <v>0</v>
      </c>
      <c r="N19" s="116">
        <f t="shared" si="14"/>
        <v>0</v>
      </c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  <c r="AC19" s="117"/>
      <c r="AD19" s="117">
        <f t="shared" ref="AD19:AD21" si="18">+U19+X19+AA19</f>
        <v>0</v>
      </c>
      <c r="AE19" s="117">
        <f t="shared" si="15"/>
        <v>0</v>
      </c>
      <c r="AF19" s="117">
        <f t="shared" si="15"/>
        <v>0</v>
      </c>
      <c r="AG19" s="117">
        <f t="shared" si="15"/>
        <v>0</v>
      </c>
      <c r="AH19" s="117">
        <f t="shared" si="15"/>
        <v>0</v>
      </c>
      <c r="AI19" s="117">
        <f t="shared" si="15"/>
        <v>0</v>
      </c>
      <c r="AJ19" s="117">
        <f t="shared" si="16"/>
        <v>0</v>
      </c>
      <c r="AK19" s="117">
        <f t="shared" si="16"/>
        <v>0</v>
      </c>
      <c r="AL19" s="117">
        <f t="shared" si="16"/>
        <v>0</v>
      </c>
      <c r="AM19" s="117"/>
    </row>
    <row r="20" spans="1:39" s="124" customFormat="1" ht="21" hidden="1">
      <c r="A20" s="154"/>
      <c r="B20" s="115" t="s">
        <v>145</v>
      </c>
      <c r="C20" s="116"/>
      <c r="D20" s="116"/>
      <c r="E20" s="116"/>
      <c r="F20" s="116"/>
      <c r="G20" s="116"/>
      <c r="H20" s="116"/>
      <c r="I20" s="116"/>
      <c r="J20" s="116"/>
      <c r="K20" s="116"/>
      <c r="L20" s="116">
        <f t="shared" si="17"/>
        <v>0</v>
      </c>
      <c r="M20" s="116">
        <f t="shared" si="14"/>
        <v>0</v>
      </c>
      <c r="N20" s="116">
        <f t="shared" si="14"/>
        <v>0</v>
      </c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D20" s="117">
        <f t="shared" si="18"/>
        <v>0</v>
      </c>
      <c r="AE20" s="117">
        <f t="shared" si="15"/>
        <v>0</v>
      </c>
      <c r="AF20" s="117">
        <f t="shared" si="15"/>
        <v>0</v>
      </c>
      <c r="AG20" s="117">
        <f t="shared" si="15"/>
        <v>0</v>
      </c>
      <c r="AH20" s="117">
        <f t="shared" si="15"/>
        <v>0</v>
      </c>
      <c r="AI20" s="117">
        <f t="shared" si="15"/>
        <v>0</v>
      </c>
      <c r="AJ20" s="117">
        <f t="shared" si="16"/>
        <v>0</v>
      </c>
      <c r="AK20" s="117">
        <f t="shared" si="16"/>
        <v>0</v>
      </c>
      <c r="AL20" s="117">
        <f t="shared" si="16"/>
        <v>0</v>
      </c>
      <c r="AM20" s="117"/>
    </row>
    <row r="21" spans="1:39" s="124" customFormat="1" ht="21" hidden="1">
      <c r="A21" s="155"/>
      <c r="B21" s="115" t="s">
        <v>250</v>
      </c>
      <c r="C21" s="116"/>
      <c r="D21" s="116"/>
      <c r="E21" s="116"/>
      <c r="F21" s="116"/>
      <c r="G21" s="116"/>
      <c r="H21" s="116"/>
      <c r="I21" s="116"/>
      <c r="J21" s="116"/>
      <c r="K21" s="116"/>
      <c r="L21" s="116">
        <f t="shared" si="17"/>
        <v>0</v>
      </c>
      <c r="M21" s="116">
        <f t="shared" si="14"/>
        <v>0</v>
      </c>
      <c r="N21" s="116">
        <f t="shared" si="14"/>
        <v>0</v>
      </c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>
        <f t="shared" si="18"/>
        <v>0</v>
      </c>
      <c r="AE21" s="117">
        <f t="shared" si="15"/>
        <v>0</v>
      </c>
      <c r="AF21" s="117">
        <f t="shared" si="15"/>
        <v>0</v>
      </c>
      <c r="AG21" s="117">
        <f t="shared" si="15"/>
        <v>0</v>
      </c>
      <c r="AH21" s="117">
        <f t="shared" si="15"/>
        <v>0</v>
      </c>
      <c r="AI21" s="117">
        <f t="shared" si="15"/>
        <v>0</v>
      </c>
      <c r="AJ21" s="117">
        <f t="shared" si="16"/>
        <v>0</v>
      </c>
      <c r="AK21" s="117">
        <f t="shared" si="16"/>
        <v>0</v>
      </c>
      <c r="AL21" s="117">
        <f t="shared" si="16"/>
        <v>0</v>
      </c>
      <c r="AM21" s="117"/>
    </row>
    <row r="22" spans="1:39" s="124" customFormat="1" ht="21" hidden="1">
      <c r="A22" s="156" t="s">
        <v>5</v>
      </c>
      <c r="B22" s="157"/>
      <c r="C22" s="118">
        <f>SUM(C18:C21)</f>
        <v>0</v>
      </c>
      <c r="D22" s="118">
        <f t="shared" ref="D22:AL22" si="19">SUM(D18:D21)</f>
        <v>0</v>
      </c>
      <c r="E22" s="118">
        <f t="shared" si="19"/>
        <v>0</v>
      </c>
      <c r="F22" s="118">
        <f t="shared" si="19"/>
        <v>0</v>
      </c>
      <c r="G22" s="118">
        <f t="shared" si="19"/>
        <v>0</v>
      </c>
      <c r="H22" s="118">
        <f t="shared" si="19"/>
        <v>0</v>
      </c>
      <c r="I22" s="118">
        <f t="shared" si="19"/>
        <v>0</v>
      </c>
      <c r="J22" s="118">
        <f t="shared" si="19"/>
        <v>0</v>
      </c>
      <c r="K22" s="118">
        <f t="shared" si="19"/>
        <v>0</v>
      </c>
      <c r="L22" s="118">
        <f t="shared" si="19"/>
        <v>0</v>
      </c>
      <c r="M22" s="118">
        <f t="shared" si="19"/>
        <v>0</v>
      </c>
      <c r="N22" s="118">
        <f t="shared" si="19"/>
        <v>0</v>
      </c>
      <c r="O22" s="118">
        <f t="shared" si="19"/>
        <v>0</v>
      </c>
      <c r="P22" s="118">
        <f t="shared" si="19"/>
        <v>0</v>
      </c>
      <c r="Q22" s="118">
        <f t="shared" si="19"/>
        <v>0</v>
      </c>
      <c r="R22" s="118">
        <f t="shared" si="19"/>
        <v>0</v>
      </c>
      <c r="S22" s="118">
        <f t="shared" si="19"/>
        <v>0</v>
      </c>
      <c r="T22" s="118">
        <f t="shared" si="19"/>
        <v>0</v>
      </c>
      <c r="U22" s="118">
        <f t="shared" si="19"/>
        <v>0</v>
      </c>
      <c r="V22" s="118">
        <f t="shared" si="19"/>
        <v>0</v>
      </c>
      <c r="W22" s="118">
        <f t="shared" si="19"/>
        <v>0</v>
      </c>
      <c r="X22" s="118">
        <f t="shared" si="19"/>
        <v>0</v>
      </c>
      <c r="Y22" s="118">
        <f t="shared" si="19"/>
        <v>0</v>
      </c>
      <c r="Z22" s="118">
        <f t="shared" si="19"/>
        <v>0</v>
      </c>
      <c r="AA22" s="118">
        <f t="shared" si="19"/>
        <v>0</v>
      </c>
      <c r="AB22" s="118">
        <f t="shared" si="19"/>
        <v>0</v>
      </c>
      <c r="AC22" s="118">
        <f t="shared" si="19"/>
        <v>0</v>
      </c>
      <c r="AD22" s="118">
        <f t="shared" si="19"/>
        <v>0</v>
      </c>
      <c r="AE22" s="118">
        <f t="shared" si="19"/>
        <v>0</v>
      </c>
      <c r="AF22" s="118">
        <f t="shared" si="19"/>
        <v>0</v>
      </c>
      <c r="AG22" s="118">
        <f t="shared" si="19"/>
        <v>0</v>
      </c>
      <c r="AH22" s="118">
        <f t="shared" si="19"/>
        <v>0</v>
      </c>
      <c r="AI22" s="118">
        <f t="shared" si="19"/>
        <v>0</v>
      </c>
      <c r="AJ22" s="118">
        <f t="shared" si="19"/>
        <v>0</v>
      </c>
      <c r="AK22" s="118">
        <f t="shared" si="19"/>
        <v>0</v>
      </c>
      <c r="AL22" s="118">
        <f t="shared" si="19"/>
        <v>0</v>
      </c>
      <c r="AM22" s="119">
        <f t="shared" ref="AM22" si="20">SUM(AM18:AM20)</f>
        <v>0</v>
      </c>
    </row>
    <row r="23" spans="1:39" s="124" customFormat="1" ht="21" hidden="1">
      <c r="A23" s="153">
        <v>3</v>
      </c>
      <c r="B23" s="115" t="s">
        <v>143</v>
      </c>
      <c r="C23" s="116"/>
      <c r="D23" s="116"/>
      <c r="E23" s="116"/>
      <c r="F23" s="116"/>
      <c r="G23" s="116"/>
      <c r="H23" s="116"/>
      <c r="I23" s="116"/>
      <c r="J23" s="116"/>
      <c r="K23" s="116"/>
      <c r="L23" s="116">
        <f>+F23+I23</f>
        <v>0</v>
      </c>
      <c r="M23" s="116">
        <f t="shared" ref="M23:N26" si="21">+G23+J23</f>
        <v>0</v>
      </c>
      <c r="N23" s="116">
        <f t="shared" si="21"/>
        <v>0</v>
      </c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>
        <f>+U23+X23+AA23</f>
        <v>0</v>
      </c>
      <c r="AE23" s="117">
        <f t="shared" ref="AE23:AI26" si="22">+V23+Y23+AB23</f>
        <v>0</v>
      </c>
      <c r="AF23" s="117">
        <f t="shared" si="22"/>
        <v>0</v>
      </c>
      <c r="AG23" s="117">
        <f t="shared" si="22"/>
        <v>0</v>
      </c>
      <c r="AH23" s="117">
        <f t="shared" si="22"/>
        <v>0</v>
      </c>
      <c r="AI23" s="117">
        <f t="shared" si="22"/>
        <v>0</v>
      </c>
      <c r="AJ23" s="117">
        <f t="shared" ref="AJ23:AL26" si="23">+C23+L23-O23-R23-AD23-AG23</f>
        <v>0</v>
      </c>
      <c r="AK23" s="117">
        <f t="shared" si="23"/>
        <v>0</v>
      </c>
      <c r="AL23" s="117">
        <f t="shared" si="23"/>
        <v>0</v>
      </c>
      <c r="AM23" s="117"/>
    </row>
    <row r="24" spans="1:39" s="124" customFormat="1" ht="21" hidden="1">
      <c r="A24" s="154"/>
      <c r="B24" s="115" t="s">
        <v>144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>
        <f t="shared" ref="L24:L26" si="24">+F24+I24</f>
        <v>0</v>
      </c>
      <c r="M24" s="116">
        <f t="shared" si="21"/>
        <v>0</v>
      </c>
      <c r="N24" s="116">
        <f t="shared" si="21"/>
        <v>0</v>
      </c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>
        <f t="shared" ref="AD24:AD26" si="25">+U24+X24+AA24</f>
        <v>0</v>
      </c>
      <c r="AE24" s="117">
        <f t="shared" si="22"/>
        <v>0</v>
      </c>
      <c r="AF24" s="117">
        <f t="shared" si="22"/>
        <v>0</v>
      </c>
      <c r="AG24" s="117">
        <f t="shared" si="22"/>
        <v>0</v>
      </c>
      <c r="AH24" s="117">
        <f t="shared" si="22"/>
        <v>0</v>
      </c>
      <c r="AI24" s="117">
        <f t="shared" si="22"/>
        <v>0</v>
      </c>
      <c r="AJ24" s="117">
        <f t="shared" si="23"/>
        <v>0</v>
      </c>
      <c r="AK24" s="117">
        <f t="shared" si="23"/>
        <v>0</v>
      </c>
      <c r="AL24" s="117">
        <f t="shared" si="23"/>
        <v>0</v>
      </c>
      <c r="AM24" s="117"/>
    </row>
    <row r="25" spans="1:39" s="124" customFormat="1" ht="21" hidden="1">
      <c r="A25" s="154"/>
      <c r="B25" s="115" t="s">
        <v>145</v>
      </c>
      <c r="C25" s="116"/>
      <c r="D25" s="116"/>
      <c r="E25" s="116"/>
      <c r="F25" s="116"/>
      <c r="G25" s="116"/>
      <c r="H25" s="116"/>
      <c r="I25" s="116"/>
      <c r="J25" s="116"/>
      <c r="K25" s="116"/>
      <c r="L25" s="116">
        <f t="shared" si="24"/>
        <v>0</v>
      </c>
      <c r="M25" s="116">
        <f t="shared" si="21"/>
        <v>0</v>
      </c>
      <c r="N25" s="116">
        <f t="shared" si="21"/>
        <v>0</v>
      </c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>
        <f t="shared" si="25"/>
        <v>0</v>
      </c>
      <c r="AE25" s="117">
        <f t="shared" si="22"/>
        <v>0</v>
      </c>
      <c r="AF25" s="117">
        <f t="shared" si="22"/>
        <v>0</v>
      </c>
      <c r="AG25" s="117">
        <f t="shared" si="22"/>
        <v>0</v>
      </c>
      <c r="AH25" s="117">
        <f t="shared" si="22"/>
        <v>0</v>
      </c>
      <c r="AI25" s="117">
        <f t="shared" si="22"/>
        <v>0</v>
      </c>
      <c r="AJ25" s="117">
        <f t="shared" si="23"/>
        <v>0</v>
      </c>
      <c r="AK25" s="117">
        <f t="shared" si="23"/>
        <v>0</v>
      </c>
      <c r="AL25" s="117">
        <f t="shared" si="23"/>
        <v>0</v>
      </c>
      <c r="AM25" s="117"/>
    </row>
    <row r="26" spans="1:39" s="124" customFormat="1" ht="21" hidden="1">
      <c r="A26" s="155"/>
      <c r="B26" s="115" t="s">
        <v>250</v>
      </c>
      <c r="C26" s="116"/>
      <c r="D26" s="116"/>
      <c r="E26" s="116"/>
      <c r="F26" s="116"/>
      <c r="G26" s="116"/>
      <c r="H26" s="116"/>
      <c r="I26" s="116"/>
      <c r="J26" s="116"/>
      <c r="K26" s="116"/>
      <c r="L26" s="116">
        <f t="shared" si="24"/>
        <v>0</v>
      </c>
      <c r="M26" s="116">
        <f t="shared" si="21"/>
        <v>0</v>
      </c>
      <c r="N26" s="116">
        <f t="shared" si="21"/>
        <v>0</v>
      </c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>
        <f t="shared" si="25"/>
        <v>0</v>
      </c>
      <c r="AE26" s="117">
        <f t="shared" si="22"/>
        <v>0</v>
      </c>
      <c r="AF26" s="117">
        <f t="shared" si="22"/>
        <v>0</v>
      </c>
      <c r="AG26" s="117">
        <f t="shared" si="22"/>
        <v>0</v>
      </c>
      <c r="AH26" s="117">
        <f t="shared" si="22"/>
        <v>0</v>
      </c>
      <c r="AI26" s="117">
        <f t="shared" si="22"/>
        <v>0</v>
      </c>
      <c r="AJ26" s="117">
        <f t="shared" si="23"/>
        <v>0</v>
      </c>
      <c r="AK26" s="117">
        <f t="shared" si="23"/>
        <v>0</v>
      </c>
      <c r="AL26" s="117">
        <f t="shared" si="23"/>
        <v>0</v>
      </c>
      <c r="AM26" s="117"/>
    </row>
    <row r="27" spans="1:39" s="124" customFormat="1" ht="21" hidden="1">
      <c r="A27" s="156" t="s">
        <v>5</v>
      </c>
      <c r="B27" s="157"/>
      <c r="C27" s="118">
        <f>SUM(C23:C26)</f>
        <v>0</v>
      </c>
      <c r="D27" s="118">
        <f t="shared" ref="D27:AL27" si="26">SUM(D23:D26)</f>
        <v>0</v>
      </c>
      <c r="E27" s="118">
        <f t="shared" si="26"/>
        <v>0</v>
      </c>
      <c r="F27" s="118">
        <f t="shared" si="26"/>
        <v>0</v>
      </c>
      <c r="G27" s="118">
        <f t="shared" si="26"/>
        <v>0</v>
      </c>
      <c r="H27" s="118">
        <f t="shared" si="26"/>
        <v>0</v>
      </c>
      <c r="I27" s="118">
        <f t="shared" si="26"/>
        <v>0</v>
      </c>
      <c r="J27" s="118">
        <f t="shared" si="26"/>
        <v>0</v>
      </c>
      <c r="K27" s="118">
        <f t="shared" si="26"/>
        <v>0</v>
      </c>
      <c r="L27" s="118">
        <f t="shared" si="26"/>
        <v>0</v>
      </c>
      <c r="M27" s="118">
        <f t="shared" si="26"/>
        <v>0</v>
      </c>
      <c r="N27" s="118">
        <f t="shared" si="26"/>
        <v>0</v>
      </c>
      <c r="O27" s="118">
        <f t="shared" si="26"/>
        <v>0</v>
      </c>
      <c r="P27" s="118">
        <f t="shared" si="26"/>
        <v>0</v>
      </c>
      <c r="Q27" s="118">
        <f t="shared" si="26"/>
        <v>0</v>
      </c>
      <c r="R27" s="118">
        <f t="shared" si="26"/>
        <v>0</v>
      </c>
      <c r="S27" s="118">
        <f t="shared" si="26"/>
        <v>0</v>
      </c>
      <c r="T27" s="118">
        <f t="shared" si="26"/>
        <v>0</v>
      </c>
      <c r="U27" s="118">
        <f t="shared" si="26"/>
        <v>0</v>
      </c>
      <c r="V27" s="118">
        <f t="shared" si="26"/>
        <v>0</v>
      </c>
      <c r="W27" s="118">
        <f t="shared" si="26"/>
        <v>0</v>
      </c>
      <c r="X27" s="118">
        <f t="shared" si="26"/>
        <v>0</v>
      </c>
      <c r="Y27" s="118">
        <f t="shared" si="26"/>
        <v>0</v>
      </c>
      <c r="Z27" s="118">
        <f t="shared" si="26"/>
        <v>0</v>
      </c>
      <c r="AA27" s="118">
        <f t="shared" si="26"/>
        <v>0</v>
      </c>
      <c r="AB27" s="118">
        <f t="shared" si="26"/>
        <v>0</v>
      </c>
      <c r="AC27" s="118">
        <f t="shared" si="26"/>
        <v>0</v>
      </c>
      <c r="AD27" s="118">
        <f t="shared" si="26"/>
        <v>0</v>
      </c>
      <c r="AE27" s="118">
        <f t="shared" si="26"/>
        <v>0</v>
      </c>
      <c r="AF27" s="118">
        <f t="shared" si="26"/>
        <v>0</v>
      </c>
      <c r="AG27" s="118">
        <f t="shared" si="26"/>
        <v>0</v>
      </c>
      <c r="AH27" s="118">
        <f t="shared" si="26"/>
        <v>0</v>
      </c>
      <c r="AI27" s="118">
        <f t="shared" si="26"/>
        <v>0</v>
      </c>
      <c r="AJ27" s="118">
        <f t="shared" si="26"/>
        <v>0</v>
      </c>
      <c r="AK27" s="118">
        <f t="shared" si="26"/>
        <v>0</v>
      </c>
      <c r="AL27" s="118">
        <f t="shared" si="26"/>
        <v>0</v>
      </c>
      <c r="AM27" s="119">
        <f t="shared" ref="AM27" si="27">SUM(AM23:AM25)</f>
        <v>0</v>
      </c>
    </row>
    <row r="28" spans="1:39" s="124" customFormat="1" ht="21" hidden="1">
      <c r="A28" s="153">
        <v>4</v>
      </c>
      <c r="B28" s="115" t="s">
        <v>143</v>
      </c>
      <c r="C28" s="116"/>
      <c r="D28" s="116"/>
      <c r="E28" s="116"/>
      <c r="F28" s="116"/>
      <c r="G28" s="116"/>
      <c r="H28" s="116"/>
      <c r="I28" s="116"/>
      <c r="J28" s="116"/>
      <c r="K28" s="116"/>
      <c r="L28" s="116">
        <f>+F28+I28</f>
        <v>0</v>
      </c>
      <c r="M28" s="116">
        <f t="shared" ref="M28:N31" si="28">+G28+J28</f>
        <v>0</v>
      </c>
      <c r="N28" s="116">
        <f t="shared" si="28"/>
        <v>0</v>
      </c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>
        <f>+U28+X28+AA28</f>
        <v>0</v>
      </c>
      <c r="AE28" s="117">
        <f t="shared" ref="AE28:AI31" si="29">+V28+Y28+AB28</f>
        <v>0</v>
      </c>
      <c r="AF28" s="117">
        <f t="shared" si="29"/>
        <v>0</v>
      </c>
      <c r="AG28" s="117">
        <f t="shared" si="29"/>
        <v>0</v>
      </c>
      <c r="AH28" s="117">
        <f t="shared" si="29"/>
        <v>0</v>
      </c>
      <c r="AI28" s="117">
        <f t="shared" si="29"/>
        <v>0</v>
      </c>
      <c r="AJ28" s="117">
        <f t="shared" ref="AJ28:AL31" si="30">+C28+L28-O28-R28-AD28-AG28</f>
        <v>0</v>
      </c>
      <c r="AK28" s="117">
        <f t="shared" si="30"/>
        <v>0</v>
      </c>
      <c r="AL28" s="117">
        <f t="shared" si="30"/>
        <v>0</v>
      </c>
      <c r="AM28" s="117"/>
    </row>
    <row r="29" spans="1:39" s="124" customFormat="1" ht="21" hidden="1">
      <c r="A29" s="154"/>
      <c r="B29" s="115" t="s">
        <v>144</v>
      </c>
      <c r="C29" s="116"/>
      <c r="D29" s="116"/>
      <c r="E29" s="116"/>
      <c r="F29" s="116"/>
      <c r="G29" s="116"/>
      <c r="H29" s="116"/>
      <c r="I29" s="116"/>
      <c r="J29" s="116"/>
      <c r="K29" s="116"/>
      <c r="L29" s="116">
        <f t="shared" ref="L29:L31" si="31">+F29+I29</f>
        <v>0</v>
      </c>
      <c r="M29" s="116">
        <f t="shared" si="28"/>
        <v>0</v>
      </c>
      <c r="N29" s="116">
        <f t="shared" si="28"/>
        <v>0</v>
      </c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>
        <f t="shared" ref="AD29:AD31" si="32">+U29+X29+AA29</f>
        <v>0</v>
      </c>
      <c r="AE29" s="117">
        <f t="shared" si="29"/>
        <v>0</v>
      </c>
      <c r="AF29" s="117">
        <f t="shared" si="29"/>
        <v>0</v>
      </c>
      <c r="AG29" s="117">
        <f t="shared" si="29"/>
        <v>0</v>
      </c>
      <c r="AH29" s="117">
        <f t="shared" si="29"/>
        <v>0</v>
      </c>
      <c r="AI29" s="117">
        <f t="shared" si="29"/>
        <v>0</v>
      </c>
      <c r="AJ29" s="117">
        <f t="shared" si="30"/>
        <v>0</v>
      </c>
      <c r="AK29" s="117">
        <f t="shared" si="30"/>
        <v>0</v>
      </c>
      <c r="AL29" s="117">
        <f t="shared" si="30"/>
        <v>0</v>
      </c>
      <c r="AM29" s="117"/>
    </row>
    <row r="30" spans="1:39" s="124" customFormat="1" ht="21" hidden="1">
      <c r="A30" s="154"/>
      <c r="B30" s="115" t="s">
        <v>145</v>
      </c>
      <c r="C30" s="116"/>
      <c r="D30" s="116"/>
      <c r="E30" s="116"/>
      <c r="F30" s="116"/>
      <c r="G30" s="116"/>
      <c r="H30" s="116"/>
      <c r="I30" s="116"/>
      <c r="J30" s="116"/>
      <c r="K30" s="116"/>
      <c r="L30" s="116">
        <f t="shared" si="31"/>
        <v>0</v>
      </c>
      <c r="M30" s="116">
        <f t="shared" si="28"/>
        <v>0</v>
      </c>
      <c r="N30" s="116">
        <f t="shared" si="28"/>
        <v>0</v>
      </c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>
        <f t="shared" si="32"/>
        <v>0</v>
      </c>
      <c r="AE30" s="117">
        <f t="shared" si="29"/>
        <v>0</v>
      </c>
      <c r="AF30" s="117">
        <f t="shared" si="29"/>
        <v>0</v>
      </c>
      <c r="AG30" s="117">
        <f t="shared" si="29"/>
        <v>0</v>
      </c>
      <c r="AH30" s="117">
        <f t="shared" si="29"/>
        <v>0</v>
      </c>
      <c r="AI30" s="117">
        <f t="shared" si="29"/>
        <v>0</v>
      </c>
      <c r="AJ30" s="117">
        <f t="shared" si="30"/>
        <v>0</v>
      </c>
      <c r="AK30" s="117">
        <f t="shared" si="30"/>
        <v>0</v>
      </c>
      <c r="AL30" s="117">
        <f t="shared" si="30"/>
        <v>0</v>
      </c>
      <c r="AM30" s="117"/>
    </row>
    <row r="31" spans="1:39" s="124" customFormat="1" ht="21" hidden="1">
      <c r="A31" s="155"/>
      <c r="B31" s="115" t="s">
        <v>250</v>
      </c>
      <c r="C31" s="116"/>
      <c r="D31" s="116"/>
      <c r="E31" s="116"/>
      <c r="F31" s="116"/>
      <c r="G31" s="116"/>
      <c r="H31" s="116"/>
      <c r="I31" s="116"/>
      <c r="J31" s="116"/>
      <c r="K31" s="116"/>
      <c r="L31" s="116">
        <f t="shared" si="31"/>
        <v>0</v>
      </c>
      <c r="M31" s="116">
        <f t="shared" si="28"/>
        <v>0</v>
      </c>
      <c r="N31" s="116">
        <f t="shared" si="28"/>
        <v>0</v>
      </c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>
        <f t="shared" si="32"/>
        <v>0</v>
      </c>
      <c r="AE31" s="117">
        <f t="shared" si="29"/>
        <v>0</v>
      </c>
      <c r="AF31" s="117">
        <f t="shared" si="29"/>
        <v>0</v>
      </c>
      <c r="AG31" s="117">
        <f t="shared" si="29"/>
        <v>0</v>
      </c>
      <c r="AH31" s="117">
        <f t="shared" si="29"/>
        <v>0</v>
      </c>
      <c r="AI31" s="117">
        <f t="shared" si="29"/>
        <v>0</v>
      </c>
      <c r="AJ31" s="117">
        <f t="shared" si="30"/>
        <v>0</v>
      </c>
      <c r="AK31" s="117">
        <f t="shared" si="30"/>
        <v>0</v>
      </c>
      <c r="AL31" s="117">
        <f t="shared" si="30"/>
        <v>0</v>
      </c>
      <c r="AM31" s="117"/>
    </row>
    <row r="32" spans="1:39" s="124" customFormat="1" ht="21" hidden="1">
      <c r="A32" s="156" t="s">
        <v>5</v>
      </c>
      <c r="B32" s="157"/>
      <c r="C32" s="118">
        <f>SUM(C28:C31)</f>
        <v>0</v>
      </c>
      <c r="D32" s="118">
        <f t="shared" ref="D32:AL32" si="33">SUM(D28:D31)</f>
        <v>0</v>
      </c>
      <c r="E32" s="118">
        <f t="shared" si="33"/>
        <v>0</v>
      </c>
      <c r="F32" s="118">
        <f t="shared" si="33"/>
        <v>0</v>
      </c>
      <c r="G32" s="118">
        <f t="shared" si="33"/>
        <v>0</v>
      </c>
      <c r="H32" s="118">
        <f t="shared" si="33"/>
        <v>0</v>
      </c>
      <c r="I32" s="118">
        <f t="shared" si="33"/>
        <v>0</v>
      </c>
      <c r="J32" s="118">
        <f t="shared" si="33"/>
        <v>0</v>
      </c>
      <c r="K32" s="118">
        <f t="shared" si="33"/>
        <v>0</v>
      </c>
      <c r="L32" s="118">
        <f t="shared" si="33"/>
        <v>0</v>
      </c>
      <c r="M32" s="118">
        <f t="shared" si="33"/>
        <v>0</v>
      </c>
      <c r="N32" s="118">
        <f t="shared" si="33"/>
        <v>0</v>
      </c>
      <c r="O32" s="118">
        <f t="shared" si="33"/>
        <v>0</v>
      </c>
      <c r="P32" s="118">
        <f t="shared" si="33"/>
        <v>0</v>
      </c>
      <c r="Q32" s="118">
        <f t="shared" si="33"/>
        <v>0</v>
      </c>
      <c r="R32" s="118">
        <f t="shared" si="33"/>
        <v>0</v>
      </c>
      <c r="S32" s="118">
        <f t="shared" si="33"/>
        <v>0</v>
      </c>
      <c r="T32" s="118">
        <f t="shared" si="33"/>
        <v>0</v>
      </c>
      <c r="U32" s="118">
        <f t="shared" si="33"/>
        <v>0</v>
      </c>
      <c r="V32" s="118">
        <f t="shared" si="33"/>
        <v>0</v>
      </c>
      <c r="W32" s="118">
        <f t="shared" si="33"/>
        <v>0</v>
      </c>
      <c r="X32" s="118">
        <f t="shared" si="33"/>
        <v>0</v>
      </c>
      <c r="Y32" s="118">
        <f t="shared" si="33"/>
        <v>0</v>
      </c>
      <c r="Z32" s="118">
        <f t="shared" si="33"/>
        <v>0</v>
      </c>
      <c r="AA32" s="118">
        <f t="shared" si="33"/>
        <v>0</v>
      </c>
      <c r="AB32" s="118">
        <f t="shared" si="33"/>
        <v>0</v>
      </c>
      <c r="AC32" s="118">
        <f t="shared" si="33"/>
        <v>0</v>
      </c>
      <c r="AD32" s="118">
        <f t="shared" si="33"/>
        <v>0</v>
      </c>
      <c r="AE32" s="118">
        <f t="shared" si="33"/>
        <v>0</v>
      </c>
      <c r="AF32" s="118">
        <f t="shared" si="33"/>
        <v>0</v>
      </c>
      <c r="AG32" s="118">
        <f t="shared" si="33"/>
        <v>0</v>
      </c>
      <c r="AH32" s="118">
        <f t="shared" si="33"/>
        <v>0</v>
      </c>
      <c r="AI32" s="118">
        <f t="shared" si="33"/>
        <v>0</v>
      </c>
      <c r="AJ32" s="118">
        <f t="shared" si="33"/>
        <v>0</v>
      </c>
      <c r="AK32" s="118">
        <f t="shared" si="33"/>
        <v>0</v>
      </c>
      <c r="AL32" s="118">
        <f t="shared" si="33"/>
        <v>0</v>
      </c>
      <c r="AM32" s="119">
        <f t="shared" ref="AM32" si="34">SUM(AM28:AM30)</f>
        <v>0</v>
      </c>
    </row>
    <row r="33" spans="1:39" s="124" customFormat="1" ht="21" hidden="1">
      <c r="A33" s="153">
        <v>5</v>
      </c>
      <c r="B33" s="115" t="s">
        <v>143</v>
      </c>
      <c r="C33" s="116"/>
      <c r="D33" s="116"/>
      <c r="E33" s="116"/>
      <c r="F33" s="116"/>
      <c r="G33" s="116"/>
      <c r="H33" s="116"/>
      <c r="I33" s="116"/>
      <c r="J33" s="116"/>
      <c r="K33" s="116"/>
      <c r="L33" s="116">
        <f>+F33+I33</f>
        <v>0</v>
      </c>
      <c r="M33" s="116">
        <f t="shared" ref="M33:N36" si="35">+G33+J33</f>
        <v>0</v>
      </c>
      <c r="N33" s="116">
        <f t="shared" si="35"/>
        <v>0</v>
      </c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>
        <f>+U33+X33+AA33</f>
        <v>0</v>
      </c>
      <c r="AE33" s="117">
        <f t="shared" ref="AE33:AI36" si="36">+V33+Y33+AB33</f>
        <v>0</v>
      </c>
      <c r="AF33" s="117">
        <f t="shared" si="36"/>
        <v>0</v>
      </c>
      <c r="AG33" s="117">
        <f t="shared" si="36"/>
        <v>0</v>
      </c>
      <c r="AH33" s="117">
        <f t="shared" si="36"/>
        <v>0</v>
      </c>
      <c r="AI33" s="117">
        <f t="shared" si="36"/>
        <v>0</v>
      </c>
      <c r="AJ33" s="117">
        <f t="shared" ref="AJ33:AL36" si="37">+C33+L33-O33-R33-AD33-AG33</f>
        <v>0</v>
      </c>
      <c r="AK33" s="117">
        <f t="shared" si="37"/>
        <v>0</v>
      </c>
      <c r="AL33" s="117">
        <f t="shared" si="37"/>
        <v>0</v>
      </c>
      <c r="AM33" s="117"/>
    </row>
    <row r="34" spans="1:39" s="124" customFormat="1" ht="21" hidden="1">
      <c r="A34" s="154"/>
      <c r="B34" s="115" t="s">
        <v>144</v>
      </c>
      <c r="C34" s="116"/>
      <c r="D34" s="116"/>
      <c r="E34" s="116"/>
      <c r="F34" s="116"/>
      <c r="G34" s="116"/>
      <c r="H34" s="116"/>
      <c r="I34" s="116"/>
      <c r="J34" s="116"/>
      <c r="K34" s="116"/>
      <c r="L34" s="116">
        <f t="shared" ref="L34:L36" si="38">+F34+I34</f>
        <v>0</v>
      </c>
      <c r="M34" s="116">
        <f t="shared" si="35"/>
        <v>0</v>
      </c>
      <c r="N34" s="116">
        <f t="shared" si="35"/>
        <v>0</v>
      </c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>
        <f t="shared" ref="AD34:AD36" si="39">+U34+X34+AA34</f>
        <v>0</v>
      </c>
      <c r="AE34" s="117">
        <f t="shared" si="36"/>
        <v>0</v>
      </c>
      <c r="AF34" s="117">
        <f t="shared" si="36"/>
        <v>0</v>
      </c>
      <c r="AG34" s="117">
        <f t="shared" si="36"/>
        <v>0</v>
      </c>
      <c r="AH34" s="117">
        <f t="shared" si="36"/>
        <v>0</v>
      </c>
      <c r="AI34" s="117">
        <f t="shared" si="36"/>
        <v>0</v>
      </c>
      <c r="AJ34" s="117">
        <f t="shared" si="37"/>
        <v>0</v>
      </c>
      <c r="AK34" s="117">
        <f t="shared" si="37"/>
        <v>0</v>
      </c>
      <c r="AL34" s="117">
        <f t="shared" si="37"/>
        <v>0</v>
      </c>
      <c r="AM34" s="117"/>
    </row>
    <row r="35" spans="1:39" s="124" customFormat="1" ht="21" hidden="1">
      <c r="A35" s="154"/>
      <c r="B35" s="115" t="s">
        <v>145</v>
      </c>
      <c r="C35" s="116"/>
      <c r="D35" s="116"/>
      <c r="E35" s="116"/>
      <c r="F35" s="116"/>
      <c r="G35" s="116"/>
      <c r="H35" s="116"/>
      <c r="I35" s="116"/>
      <c r="J35" s="116"/>
      <c r="K35" s="116"/>
      <c r="L35" s="116">
        <f t="shared" si="38"/>
        <v>0</v>
      </c>
      <c r="M35" s="116">
        <f t="shared" si="35"/>
        <v>0</v>
      </c>
      <c r="N35" s="116">
        <f t="shared" si="35"/>
        <v>0</v>
      </c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>
        <f t="shared" si="39"/>
        <v>0</v>
      </c>
      <c r="AE35" s="117">
        <f t="shared" si="36"/>
        <v>0</v>
      </c>
      <c r="AF35" s="117">
        <f t="shared" si="36"/>
        <v>0</v>
      </c>
      <c r="AG35" s="117">
        <f t="shared" si="36"/>
        <v>0</v>
      </c>
      <c r="AH35" s="117">
        <f t="shared" si="36"/>
        <v>0</v>
      </c>
      <c r="AI35" s="117">
        <f t="shared" si="36"/>
        <v>0</v>
      </c>
      <c r="AJ35" s="117">
        <f t="shared" si="37"/>
        <v>0</v>
      </c>
      <c r="AK35" s="117">
        <f t="shared" si="37"/>
        <v>0</v>
      </c>
      <c r="AL35" s="117">
        <f t="shared" si="37"/>
        <v>0</v>
      </c>
      <c r="AM35" s="117"/>
    </row>
    <row r="36" spans="1:39" s="124" customFormat="1" ht="21" hidden="1">
      <c r="A36" s="155"/>
      <c r="B36" s="115" t="s">
        <v>250</v>
      </c>
      <c r="C36" s="116"/>
      <c r="D36" s="116"/>
      <c r="E36" s="116"/>
      <c r="F36" s="116"/>
      <c r="G36" s="116"/>
      <c r="H36" s="116"/>
      <c r="I36" s="116"/>
      <c r="J36" s="116"/>
      <c r="K36" s="116"/>
      <c r="L36" s="116">
        <f t="shared" si="38"/>
        <v>0</v>
      </c>
      <c r="M36" s="116">
        <f t="shared" si="35"/>
        <v>0</v>
      </c>
      <c r="N36" s="116">
        <f t="shared" si="35"/>
        <v>0</v>
      </c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>
        <f t="shared" si="39"/>
        <v>0</v>
      </c>
      <c r="AE36" s="117">
        <f t="shared" si="36"/>
        <v>0</v>
      </c>
      <c r="AF36" s="117">
        <f t="shared" si="36"/>
        <v>0</v>
      </c>
      <c r="AG36" s="117">
        <f t="shared" si="36"/>
        <v>0</v>
      </c>
      <c r="AH36" s="117">
        <f t="shared" si="36"/>
        <v>0</v>
      </c>
      <c r="AI36" s="117">
        <f t="shared" si="36"/>
        <v>0</v>
      </c>
      <c r="AJ36" s="117">
        <f t="shared" si="37"/>
        <v>0</v>
      </c>
      <c r="AK36" s="117">
        <f t="shared" si="37"/>
        <v>0</v>
      </c>
      <c r="AL36" s="117">
        <f t="shared" si="37"/>
        <v>0</v>
      </c>
      <c r="AM36" s="117"/>
    </row>
    <row r="37" spans="1:39" s="124" customFormat="1" ht="21" hidden="1">
      <c r="A37" s="156" t="s">
        <v>5</v>
      </c>
      <c r="B37" s="157"/>
      <c r="C37" s="118">
        <f>SUM(C33:C36)</f>
        <v>0</v>
      </c>
      <c r="D37" s="118">
        <f t="shared" ref="D37:AL37" si="40">SUM(D33:D36)</f>
        <v>0</v>
      </c>
      <c r="E37" s="118">
        <f t="shared" si="40"/>
        <v>0</v>
      </c>
      <c r="F37" s="118">
        <f t="shared" si="40"/>
        <v>0</v>
      </c>
      <c r="G37" s="118">
        <f t="shared" si="40"/>
        <v>0</v>
      </c>
      <c r="H37" s="118">
        <f t="shared" si="40"/>
        <v>0</v>
      </c>
      <c r="I37" s="118">
        <f t="shared" si="40"/>
        <v>0</v>
      </c>
      <c r="J37" s="118">
        <f t="shared" si="40"/>
        <v>0</v>
      </c>
      <c r="K37" s="118">
        <f t="shared" si="40"/>
        <v>0</v>
      </c>
      <c r="L37" s="118">
        <f t="shared" si="40"/>
        <v>0</v>
      </c>
      <c r="M37" s="118">
        <f t="shared" si="40"/>
        <v>0</v>
      </c>
      <c r="N37" s="118">
        <f t="shared" si="40"/>
        <v>0</v>
      </c>
      <c r="O37" s="118">
        <f t="shared" si="40"/>
        <v>0</v>
      </c>
      <c r="P37" s="118">
        <f t="shared" si="40"/>
        <v>0</v>
      </c>
      <c r="Q37" s="118">
        <f t="shared" si="40"/>
        <v>0</v>
      </c>
      <c r="R37" s="118">
        <f t="shared" si="40"/>
        <v>0</v>
      </c>
      <c r="S37" s="118">
        <f t="shared" si="40"/>
        <v>0</v>
      </c>
      <c r="T37" s="118">
        <f t="shared" si="40"/>
        <v>0</v>
      </c>
      <c r="U37" s="118">
        <f t="shared" si="40"/>
        <v>0</v>
      </c>
      <c r="V37" s="118">
        <f t="shared" si="40"/>
        <v>0</v>
      </c>
      <c r="W37" s="118">
        <f t="shared" si="40"/>
        <v>0</v>
      </c>
      <c r="X37" s="118">
        <f t="shared" si="40"/>
        <v>0</v>
      </c>
      <c r="Y37" s="118">
        <f t="shared" si="40"/>
        <v>0</v>
      </c>
      <c r="Z37" s="118">
        <f t="shared" si="40"/>
        <v>0</v>
      </c>
      <c r="AA37" s="118">
        <f t="shared" si="40"/>
        <v>0</v>
      </c>
      <c r="AB37" s="118">
        <f t="shared" si="40"/>
        <v>0</v>
      </c>
      <c r="AC37" s="118">
        <f t="shared" si="40"/>
        <v>0</v>
      </c>
      <c r="AD37" s="118">
        <f t="shared" si="40"/>
        <v>0</v>
      </c>
      <c r="AE37" s="118">
        <f t="shared" si="40"/>
        <v>0</v>
      </c>
      <c r="AF37" s="118">
        <f t="shared" si="40"/>
        <v>0</v>
      </c>
      <c r="AG37" s="118">
        <f t="shared" si="40"/>
        <v>0</v>
      </c>
      <c r="AH37" s="118">
        <f t="shared" si="40"/>
        <v>0</v>
      </c>
      <c r="AI37" s="118">
        <f t="shared" si="40"/>
        <v>0</v>
      </c>
      <c r="AJ37" s="118">
        <f t="shared" si="40"/>
        <v>0</v>
      </c>
      <c r="AK37" s="118">
        <f t="shared" si="40"/>
        <v>0</v>
      </c>
      <c r="AL37" s="118">
        <f t="shared" si="40"/>
        <v>0</v>
      </c>
      <c r="AM37" s="119">
        <f t="shared" ref="AM37" si="41">SUM(AM33:AM35)</f>
        <v>0</v>
      </c>
    </row>
    <row r="38" spans="1:39" s="124" customFormat="1" ht="21" hidden="1">
      <c r="A38" s="153">
        <v>6</v>
      </c>
      <c r="B38" s="115" t="s">
        <v>143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>
        <f>+F38+I38</f>
        <v>0</v>
      </c>
      <c r="M38" s="116">
        <f t="shared" ref="M38:N41" si="42">+G38+J38</f>
        <v>0</v>
      </c>
      <c r="N38" s="116">
        <f t="shared" si="42"/>
        <v>0</v>
      </c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>
        <f>+U38+X38+AA38</f>
        <v>0</v>
      </c>
      <c r="AE38" s="117">
        <f t="shared" ref="AE38:AI41" si="43">+V38+Y38+AB38</f>
        <v>0</v>
      </c>
      <c r="AF38" s="117">
        <f t="shared" si="43"/>
        <v>0</v>
      </c>
      <c r="AG38" s="117">
        <f t="shared" si="43"/>
        <v>0</v>
      </c>
      <c r="AH38" s="117">
        <f t="shared" si="43"/>
        <v>0</v>
      </c>
      <c r="AI38" s="117">
        <f t="shared" si="43"/>
        <v>0</v>
      </c>
      <c r="AJ38" s="117">
        <f t="shared" ref="AJ38:AL41" si="44">+C38+L38-O38-R38-AD38-AG38</f>
        <v>0</v>
      </c>
      <c r="AK38" s="117">
        <f t="shared" si="44"/>
        <v>0</v>
      </c>
      <c r="AL38" s="117">
        <f t="shared" si="44"/>
        <v>0</v>
      </c>
      <c r="AM38" s="117"/>
    </row>
    <row r="39" spans="1:39" s="124" customFormat="1" ht="21" hidden="1">
      <c r="A39" s="154"/>
      <c r="B39" s="115" t="s">
        <v>144</v>
      </c>
      <c r="C39" s="116"/>
      <c r="D39" s="116"/>
      <c r="E39" s="116"/>
      <c r="F39" s="116"/>
      <c r="G39" s="116"/>
      <c r="H39" s="116"/>
      <c r="I39" s="116"/>
      <c r="J39" s="116"/>
      <c r="K39" s="116"/>
      <c r="L39" s="116">
        <f t="shared" ref="L39:L41" si="45">+F39+I39</f>
        <v>0</v>
      </c>
      <c r="M39" s="116">
        <f t="shared" si="42"/>
        <v>0</v>
      </c>
      <c r="N39" s="116">
        <f t="shared" si="42"/>
        <v>0</v>
      </c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>
        <f t="shared" ref="AD39:AD41" si="46">+U39+X39+AA39</f>
        <v>0</v>
      </c>
      <c r="AE39" s="117">
        <f t="shared" si="43"/>
        <v>0</v>
      </c>
      <c r="AF39" s="117">
        <f t="shared" si="43"/>
        <v>0</v>
      </c>
      <c r="AG39" s="117">
        <f t="shared" si="43"/>
        <v>0</v>
      </c>
      <c r="AH39" s="117">
        <f t="shared" si="43"/>
        <v>0</v>
      </c>
      <c r="AI39" s="117">
        <f t="shared" si="43"/>
        <v>0</v>
      </c>
      <c r="AJ39" s="117">
        <f t="shared" si="44"/>
        <v>0</v>
      </c>
      <c r="AK39" s="117">
        <f t="shared" si="44"/>
        <v>0</v>
      </c>
      <c r="AL39" s="117">
        <f t="shared" si="44"/>
        <v>0</v>
      </c>
      <c r="AM39" s="117"/>
    </row>
    <row r="40" spans="1:39" s="124" customFormat="1" ht="21" hidden="1">
      <c r="A40" s="154"/>
      <c r="B40" s="115" t="s">
        <v>145</v>
      </c>
      <c r="C40" s="116"/>
      <c r="D40" s="116"/>
      <c r="E40" s="116"/>
      <c r="F40" s="116"/>
      <c r="G40" s="116"/>
      <c r="H40" s="116"/>
      <c r="I40" s="116"/>
      <c r="J40" s="116"/>
      <c r="K40" s="116"/>
      <c r="L40" s="116">
        <f t="shared" si="45"/>
        <v>0</v>
      </c>
      <c r="M40" s="116">
        <f t="shared" si="42"/>
        <v>0</v>
      </c>
      <c r="N40" s="116">
        <f t="shared" si="42"/>
        <v>0</v>
      </c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>
        <f t="shared" si="46"/>
        <v>0</v>
      </c>
      <c r="AE40" s="117">
        <f t="shared" si="43"/>
        <v>0</v>
      </c>
      <c r="AF40" s="117">
        <f t="shared" si="43"/>
        <v>0</v>
      </c>
      <c r="AG40" s="117">
        <f t="shared" si="43"/>
        <v>0</v>
      </c>
      <c r="AH40" s="117">
        <f t="shared" si="43"/>
        <v>0</v>
      </c>
      <c r="AI40" s="117">
        <f t="shared" si="43"/>
        <v>0</v>
      </c>
      <c r="AJ40" s="117">
        <f t="shared" si="44"/>
        <v>0</v>
      </c>
      <c r="AK40" s="117">
        <f t="shared" si="44"/>
        <v>0</v>
      </c>
      <c r="AL40" s="117">
        <f t="shared" si="44"/>
        <v>0</v>
      </c>
      <c r="AM40" s="117"/>
    </row>
    <row r="41" spans="1:39" s="124" customFormat="1" ht="21" hidden="1">
      <c r="A41" s="155"/>
      <c r="B41" s="115" t="s">
        <v>250</v>
      </c>
      <c r="C41" s="116"/>
      <c r="D41" s="116"/>
      <c r="E41" s="116"/>
      <c r="F41" s="116"/>
      <c r="G41" s="116"/>
      <c r="H41" s="116"/>
      <c r="I41" s="116"/>
      <c r="J41" s="116"/>
      <c r="K41" s="116"/>
      <c r="L41" s="116">
        <f t="shared" si="45"/>
        <v>0</v>
      </c>
      <c r="M41" s="116">
        <f t="shared" si="42"/>
        <v>0</v>
      </c>
      <c r="N41" s="116">
        <f t="shared" si="42"/>
        <v>0</v>
      </c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>
        <f t="shared" si="46"/>
        <v>0</v>
      </c>
      <c r="AE41" s="117">
        <f t="shared" si="43"/>
        <v>0</v>
      </c>
      <c r="AF41" s="117">
        <f t="shared" si="43"/>
        <v>0</v>
      </c>
      <c r="AG41" s="117">
        <f t="shared" si="43"/>
        <v>0</v>
      </c>
      <c r="AH41" s="117">
        <f t="shared" si="43"/>
        <v>0</v>
      </c>
      <c r="AI41" s="117">
        <f t="shared" si="43"/>
        <v>0</v>
      </c>
      <c r="AJ41" s="117">
        <f t="shared" si="44"/>
        <v>0</v>
      </c>
      <c r="AK41" s="117">
        <f t="shared" si="44"/>
        <v>0</v>
      </c>
      <c r="AL41" s="117">
        <f t="shared" si="44"/>
        <v>0</v>
      </c>
      <c r="AM41" s="117"/>
    </row>
    <row r="42" spans="1:39" s="124" customFormat="1" ht="21" hidden="1">
      <c r="A42" s="156" t="s">
        <v>5</v>
      </c>
      <c r="B42" s="157"/>
      <c r="C42" s="118">
        <f>SUM(C38:C41)</f>
        <v>0</v>
      </c>
      <c r="D42" s="118">
        <f t="shared" ref="D42:AL42" si="47">SUM(D38:D41)</f>
        <v>0</v>
      </c>
      <c r="E42" s="118">
        <f t="shared" si="47"/>
        <v>0</v>
      </c>
      <c r="F42" s="118">
        <f t="shared" si="47"/>
        <v>0</v>
      </c>
      <c r="G42" s="118">
        <f t="shared" si="47"/>
        <v>0</v>
      </c>
      <c r="H42" s="118">
        <f t="shared" si="47"/>
        <v>0</v>
      </c>
      <c r="I42" s="118">
        <f t="shared" si="47"/>
        <v>0</v>
      </c>
      <c r="J42" s="118">
        <f t="shared" si="47"/>
        <v>0</v>
      </c>
      <c r="K42" s="118">
        <f t="shared" si="47"/>
        <v>0</v>
      </c>
      <c r="L42" s="118">
        <f t="shared" si="47"/>
        <v>0</v>
      </c>
      <c r="M42" s="118">
        <f t="shared" si="47"/>
        <v>0</v>
      </c>
      <c r="N42" s="118">
        <f t="shared" si="47"/>
        <v>0</v>
      </c>
      <c r="O42" s="118">
        <f t="shared" si="47"/>
        <v>0</v>
      </c>
      <c r="P42" s="118">
        <f t="shared" si="47"/>
        <v>0</v>
      </c>
      <c r="Q42" s="118">
        <f t="shared" si="47"/>
        <v>0</v>
      </c>
      <c r="R42" s="118">
        <f t="shared" si="47"/>
        <v>0</v>
      </c>
      <c r="S42" s="118">
        <f t="shared" si="47"/>
        <v>0</v>
      </c>
      <c r="T42" s="118">
        <f t="shared" si="47"/>
        <v>0</v>
      </c>
      <c r="U42" s="118">
        <f t="shared" si="47"/>
        <v>0</v>
      </c>
      <c r="V42" s="118">
        <f t="shared" si="47"/>
        <v>0</v>
      </c>
      <c r="W42" s="118">
        <f t="shared" si="47"/>
        <v>0</v>
      </c>
      <c r="X42" s="118">
        <f t="shared" si="47"/>
        <v>0</v>
      </c>
      <c r="Y42" s="118">
        <f t="shared" si="47"/>
        <v>0</v>
      </c>
      <c r="Z42" s="118">
        <f t="shared" si="47"/>
        <v>0</v>
      </c>
      <c r="AA42" s="118">
        <f t="shared" si="47"/>
        <v>0</v>
      </c>
      <c r="AB42" s="118">
        <f t="shared" si="47"/>
        <v>0</v>
      </c>
      <c r="AC42" s="118">
        <f t="shared" si="47"/>
        <v>0</v>
      </c>
      <c r="AD42" s="118">
        <f t="shared" si="47"/>
        <v>0</v>
      </c>
      <c r="AE42" s="118">
        <f t="shared" si="47"/>
        <v>0</v>
      </c>
      <c r="AF42" s="118">
        <f t="shared" si="47"/>
        <v>0</v>
      </c>
      <c r="AG42" s="118">
        <f t="shared" si="47"/>
        <v>0</v>
      </c>
      <c r="AH42" s="118">
        <f t="shared" si="47"/>
        <v>0</v>
      </c>
      <c r="AI42" s="118">
        <f t="shared" si="47"/>
        <v>0</v>
      </c>
      <c r="AJ42" s="118">
        <f t="shared" si="47"/>
        <v>0</v>
      </c>
      <c r="AK42" s="118">
        <f t="shared" si="47"/>
        <v>0</v>
      </c>
      <c r="AL42" s="118">
        <f t="shared" si="47"/>
        <v>0</v>
      </c>
      <c r="AM42" s="119">
        <f t="shared" ref="AM42" si="48">SUM(AM38:AM40)</f>
        <v>0</v>
      </c>
    </row>
    <row r="43" spans="1:39" s="124" customFormat="1" ht="21" hidden="1">
      <c r="A43" s="153">
        <v>7</v>
      </c>
      <c r="B43" s="115" t="s">
        <v>143</v>
      </c>
      <c r="C43" s="116"/>
      <c r="D43" s="116"/>
      <c r="E43" s="116"/>
      <c r="F43" s="116"/>
      <c r="G43" s="116"/>
      <c r="H43" s="116"/>
      <c r="I43" s="116"/>
      <c r="J43" s="116"/>
      <c r="K43" s="116"/>
      <c r="L43" s="116">
        <f>+F43+I43</f>
        <v>0</v>
      </c>
      <c r="M43" s="116">
        <f t="shared" ref="M43:N46" si="49">+G43+J43</f>
        <v>0</v>
      </c>
      <c r="N43" s="116">
        <f t="shared" si="49"/>
        <v>0</v>
      </c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>
        <f>+U43+X43+AA43</f>
        <v>0</v>
      </c>
      <c r="AE43" s="117">
        <f t="shared" ref="AE43:AI46" si="50">+V43+Y43+AB43</f>
        <v>0</v>
      </c>
      <c r="AF43" s="117">
        <f t="shared" si="50"/>
        <v>0</v>
      </c>
      <c r="AG43" s="117">
        <f t="shared" si="50"/>
        <v>0</v>
      </c>
      <c r="AH43" s="117">
        <f t="shared" si="50"/>
        <v>0</v>
      </c>
      <c r="AI43" s="117">
        <f t="shared" si="50"/>
        <v>0</v>
      </c>
      <c r="AJ43" s="117">
        <f t="shared" ref="AJ43:AL46" si="51">+C43+L43-O43-R43-AD43-AG43</f>
        <v>0</v>
      </c>
      <c r="AK43" s="117">
        <f t="shared" si="51"/>
        <v>0</v>
      </c>
      <c r="AL43" s="117">
        <f t="shared" si="51"/>
        <v>0</v>
      </c>
      <c r="AM43" s="117"/>
    </row>
    <row r="44" spans="1:39" s="124" customFormat="1" ht="21" hidden="1">
      <c r="A44" s="154"/>
      <c r="B44" s="115" t="s">
        <v>144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>
        <f t="shared" ref="L44:L46" si="52">+F44+I44</f>
        <v>0</v>
      </c>
      <c r="M44" s="116">
        <f t="shared" si="49"/>
        <v>0</v>
      </c>
      <c r="N44" s="116">
        <f t="shared" si="49"/>
        <v>0</v>
      </c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>
        <f t="shared" ref="AD44:AD46" si="53">+U44+X44+AA44</f>
        <v>0</v>
      </c>
      <c r="AE44" s="117">
        <f t="shared" si="50"/>
        <v>0</v>
      </c>
      <c r="AF44" s="117">
        <f t="shared" si="50"/>
        <v>0</v>
      </c>
      <c r="AG44" s="117">
        <f t="shared" si="50"/>
        <v>0</v>
      </c>
      <c r="AH44" s="117">
        <f t="shared" si="50"/>
        <v>0</v>
      </c>
      <c r="AI44" s="117">
        <f t="shared" si="50"/>
        <v>0</v>
      </c>
      <c r="AJ44" s="117">
        <f t="shared" si="51"/>
        <v>0</v>
      </c>
      <c r="AK44" s="117">
        <f t="shared" si="51"/>
        <v>0</v>
      </c>
      <c r="AL44" s="117">
        <f t="shared" si="51"/>
        <v>0</v>
      </c>
      <c r="AM44" s="117"/>
    </row>
    <row r="45" spans="1:39" s="124" customFormat="1" ht="21" hidden="1">
      <c r="A45" s="154"/>
      <c r="B45" s="115" t="s">
        <v>145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>
        <f t="shared" si="52"/>
        <v>0</v>
      </c>
      <c r="M45" s="116">
        <f t="shared" si="49"/>
        <v>0</v>
      </c>
      <c r="N45" s="116">
        <f t="shared" si="49"/>
        <v>0</v>
      </c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>
        <f t="shared" si="53"/>
        <v>0</v>
      </c>
      <c r="AE45" s="117">
        <f t="shared" si="50"/>
        <v>0</v>
      </c>
      <c r="AF45" s="117">
        <f t="shared" si="50"/>
        <v>0</v>
      </c>
      <c r="AG45" s="117">
        <f t="shared" si="50"/>
        <v>0</v>
      </c>
      <c r="AH45" s="117">
        <f t="shared" si="50"/>
        <v>0</v>
      </c>
      <c r="AI45" s="117">
        <f t="shared" si="50"/>
        <v>0</v>
      </c>
      <c r="AJ45" s="117">
        <f t="shared" si="51"/>
        <v>0</v>
      </c>
      <c r="AK45" s="117">
        <f t="shared" si="51"/>
        <v>0</v>
      </c>
      <c r="AL45" s="117">
        <f t="shared" si="51"/>
        <v>0</v>
      </c>
      <c r="AM45" s="117"/>
    </row>
    <row r="46" spans="1:39" s="124" customFormat="1" ht="21" hidden="1">
      <c r="A46" s="155"/>
      <c r="B46" s="115" t="s">
        <v>250</v>
      </c>
      <c r="C46" s="116"/>
      <c r="D46" s="116"/>
      <c r="E46" s="116"/>
      <c r="F46" s="116"/>
      <c r="G46" s="116"/>
      <c r="H46" s="116"/>
      <c r="I46" s="116"/>
      <c r="J46" s="116"/>
      <c r="K46" s="116"/>
      <c r="L46" s="116">
        <f t="shared" si="52"/>
        <v>0</v>
      </c>
      <c r="M46" s="116">
        <f t="shared" si="49"/>
        <v>0</v>
      </c>
      <c r="N46" s="116">
        <f t="shared" si="49"/>
        <v>0</v>
      </c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>
        <f t="shared" si="53"/>
        <v>0</v>
      </c>
      <c r="AE46" s="117">
        <f t="shared" si="50"/>
        <v>0</v>
      </c>
      <c r="AF46" s="117">
        <f t="shared" si="50"/>
        <v>0</v>
      </c>
      <c r="AG46" s="117">
        <f t="shared" si="50"/>
        <v>0</v>
      </c>
      <c r="AH46" s="117">
        <f t="shared" si="50"/>
        <v>0</v>
      </c>
      <c r="AI46" s="117">
        <f t="shared" si="50"/>
        <v>0</v>
      </c>
      <c r="AJ46" s="117">
        <f t="shared" si="51"/>
        <v>0</v>
      </c>
      <c r="AK46" s="117">
        <f t="shared" si="51"/>
        <v>0</v>
      </c>
      <c r="AL46" s="117">
        <f t="shared" si="51"/>
        <v>0</v>
      </c>
      <c r="AM46" s="117"/>
    </row>
    <row r="47" spans="1:39" s="124" customFormat="1" ht="21" hidden="1">
      <c r="A47" s="156" t="s">
        <v>5</v>
      </c>
      <c r="B47" s="157"/>
      <c r="C47" s="118">
        <f>SUM(C43:C46)</f>
        <v>0</v>
      </c>
      <c r="D47" s="118">
        <f t="shared" ref="D47:AL47" si="54">SUM(D43:D46)</f>
        <v>0</v>
      </c>
      <c r="E47" s="118">
        <f t="shared" si="54"/>
        <v>0</v>
      </c>
      <c r="F47" s="118">
        <f t="shared" si="54"/>
        <v>0</v>
      </c>
      <c r="G47" s="118">
        <f t="shared" si="54"/>
        <v>0</v>
      </c>
      <c r="H47" s="118">
        <f t="shared" si="54"/>
        <v>0</v>
      </c>
      <c r="I47" s="118">
        <f t="shared" si="54"/>
        <v>0</v>
      </c>
      <c r="J47" s="118">
        <f t="shared" si="54"/>
        <v>0</v>
      </c>
      <c r="K47" s="118">
        <f t="shared" si="54"/>
        <v>0</v>
      </c>
      <c r="L47" s="118">
        <f t="shared" si="54"/>
        <v>0</v>
      </c>
      <c r="M47" s="118">
        <f t="shared" si="54"/>
        <v>0</v>
      </c>
      <c r="N47" s="118">
        <f t="shared" si="54"/>
        <v>0</v>
      </c>
      <c r="O47" s="118">
        <f t="shared" si="54"/>
        <v>0</v>
      </c>
      <c r="P47" s="118">
        <f t="shared" si="54"/>
        <v>0</v>
      </c>
      <c r="Q47" s="118">
        <f t="shared" si="54"/>
        <v>0</v>
      </c>
      <c r="R47" s="118">
        <f t="shared" si="54"/>
        <v>0</v>
      </c>
      <c r="S47" s="118">
        <f t="shared" si="54"/>
        <v>0</v>
      </c>
      <c r="T47" s="118">
        <f t="shared" si="54"/>
        <v>0</v>
      </c>
      <c r="U47" s="118">
        <f t="shared" si="54"/>
        <v>0</v>
      </c>
      <c r="V47" s="118">
        <f t="shared" si="54"/>
        <v>0</v>
      </c>
      <c r="W47" s="118">
        <f t="shared" si="54"/>
        <v>0</v>
      </c>
      <c r="X47" s="118">
        <f t="shared" si="54"/>
        <v>0</v>
      </c>
      <c r="Y47" s="118">
        <f t="shared" si="54"/>
        <v>0</v>
      </c>
      <c r="Z47" s="118">
        <f t="shared" si="54"/>
        <v>0</v>
      </c>
      <c r="AA47" s="118">
        <f t="shared" si="54"/>
        <v>0</v>
      </c>
      <c r="AB47" s="118">
        <f t="shared" si="54"/>
        <v>0</v>
      </c>
      <c r="AC47" s="118">
        <f t="shared" si="54"/>
        <v>0</v>
      </c>
      <c r="AD47" s="118">
        <f t="shared" si="54"/>
        <v>0</v>
      </c>
      <c r="AE47" s="118">
        <f t="shared" si="54"/>
        <v>0</v>
      </c>
      <c r="AF47" s="118">
        <f t="shared" si="54"/>
        <v>0</v>
      </c>
      <c r="AG47" s="118">
        <f t="shared" si="54"/>
        <v>0</v>
      </c>
      <c r="AH47" s="118">
        <f t="shared" si="54"/>
        <v>0</v>
      </c>
      <c r="AI47" s="118">
        <f t="shared" si="54"/>
        <v>0</v>
      </c>
      <c r="AJ47" s="118">
        <f t="shared" si="54"/>
        <v>0</v>
      </c>
      <c r="AK47" s="118">
        <f t="shared" si="54"/>
        <v>0</v>
      </c>
      <c r="AL47" s="118">
        <f t="shared" si="54"/>
        <v>0</v>
      </c>
      <c r="AM47" s="119">
        <f t="shared" ref="AM47" si="55">SUM(AM43:AM45)</f>
        <v>0</v>
      </c>
    </row>
    <row r="48" spans="1:39" s="124" customFormat="1" ht="21" hidden="1">
      <c r="A48" s="153">
        <v>8</v>
      </c>
      <c r="B48" s="115" t="s">
        <v>143</v>
      </c>
      <c r="C48" s="116"/>
      <c r="D48" s="116"/>
      <c r="E48" s="116"/>
      <c r="F48" s="116"/>
      <c r="G48" s="116"/>
      <c r="H48" s="116"/>
      <c r="I48" s="116"/>
      <c r="J48" s="116"/>
      <c r="K48" s="116"/>
      <c r="L48" s="116">
        <f>+F48+I48</f>
        <v>0</v>
      </c>
      <c r="M48" s="116">
        <f t="shared" ref="M48:N51" si="56">+G48+J48</f>
        <v>0</v>
      </c>
      <c r="N48" s="116">
        <f t="shared" si="56"/>
        <v>0</v>
      </c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>
        <f>+U48+X48+AA48</f>
        <v>0</v>
      </c>
      <c r="AE48" s="117">
        <f t="shared" ref="AE48:AI51" si="57">+V48+Y48+AB48</f>
        <v>0</v>
      </c>
      <c r="AF48" s="117">
        <f t="shared" si="57"/>
        <v>0</v>
      </c>
      <c r="AG48" s="117">
        <f t="shared" si="57"/>
        <v>0</v>
      </c>
      <c r="AH48" s="117">
        <f t="shared" si="57"/>
        <v>0</v>
      </c>
      <c r="AI48" s="117">
        <f t="shared" si="57"/>
        <v>0</v>
      </c>
      <c r="AJ48" s="117">
        <f t="shared" ref="AJ48:AL51" si="58">+C48+L48-O48-R48-AD48-AG48</f>
        <v>0</v>
      </c>
      <c r="AK48" s="117">
        <f t="shared" si="58"/>
        <v>0</v>
      </c>
      <c r="AL48" s="117">
        <f t="shared" si="58"/>
        <v>0</v>
      </c>
      <c r="AM48" s="115"/>
    </row>
    <row r="49" spans="1:39" s="124" customFormat="1" ht="21" hidden="1">
      <c r="A49" s="154"/>
      <c r="B49" s="115" t="s">
        <v>144</v>
      </c>
      <c r="C49" s="116"/>
      <c r="D49" s="116"/>
      <c r="E49" s="116"/>
      <c r="F49" s="116"/>
      <c r="G49" s="116"/>
      <c r="H49" s="116"/>
      <c r="I49" s="116"/>
      <c r="J49" s="116"/>
      <c r="K49" s="116"/>
      <c r="L49" s="116">
        <f t="shared" ref="L49:L51" si="59">+F49+I49</f>
        <v>0</v>
      </c>
      <c r="M49" s="116">
        <f t="shared" si="56"/>
        <v>0</v>
      </c>
      <c r="N49" s="116">
        <f t="shared" si="56"/>
        <v>0</v>
      </c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>
        <f t="shared" ref="AD49:AD51" si="60">+U49+X49+AA49</f>
        <v>0</v>
      </c>
      <c r="AE49" s="117">
        <f t="shared" si="57"/>
        <v>0</v>
      </c>
      <c r="AF49" s="117">
        <f t="shared" si="57"/>
        <v>0</v>
      </c>
      <c r="AG49" s="117">
        <f t="shared" si="57"/>
        <v>0</v>
      </c>
      <c r="AH49" s="117">
        <f t="shared" si="57"/>
        <v>0</v>
      </c>
      <c r="AI49" s="117">
        <f t="shared" si="57"/>
        <v>0</v>
      </c>
      <c r="AJ49" s="117">
        <f t="shared" si="58"/>
        <v>0</v>
      </c>
      <c r="AK49" s="117">
        <f t="shared" si="58"/>
        <v>0</v>
      </c>
      <c r="AL49" s="117">
        <f t="shared" si="58"/>
        <v>0</v>
      </c>
      <c r="AM49" s="115"/>
    </row>
    <row r="50" spans="1:39" s="124" customFormat="1" ht="21" hidden="1">
      <c r="A50" s="154"/>
      <c r="B50" s="115" t="s">
        <v>145</v>
      </c>
      <c r="C50" s="116"/>
      <c r="D50" s="116"/>
      <c r="E50" s="116"/>
      <c r="F50" s="116"/>
      <c r="G50" s="116"/>
      <c r="H50" s="116"/>
      <c r="I50" s="116"/>
      <c r="J50" s="116"/>
      <c r="K50" s="116"/>
      <c r="L50" s="116">
        <f t="shared" si="59"/>
        <v>0</v>
      </c>
      <c r="M50" s="116">
        <f t="shared" si="56"/>
        <v>0</v>
      </c>
      <c r="N50" s="116">
        <f t="shared" si="56"/>
        <v>0</v>
      </c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>
        <f t="shared" si="60"/>
        <v>0</v>
      </c>
      <c r="AE50" s="117">
        <f t="shared" si="57"/>
        <v>0</v>
      </c>
      <c r="AF50" s="117">
        <f t="shared" si="57"/>
        <v>0</v>
      </c>
      <c r="AG50" s="117">
        <f t="shared" si="57"/>
        <v>0</v>
      </c>
      <c r="AH50" s="117">
        <f t="shared" si="57"/>
        <v>0</v>
      </c>
      <c r="AI50" s="117">
        <f t="shared" si="57"/>
        <v>0</v>
      </c>
      <c r="AJ50" s="117">
        <f t="shared" si="58"/>
        <v>0</v>
      </c>
      <c r="AK50" s="117">
        <f t="shared" si="58"/>
        <v>0</v>
      </c>
      <c r="AL50" s="117">
        <f t="shared" si="58"/>
        <v>0</v>
      </c>
      <c r="AM50" s="115"/>
    </row>
    <row r="51" spans="1:39" s="124" customFormat="1" ht="21" hidden="1">
      <c r="A51" s="155"/>
      <c r="B51" s="115" t="s">
        <v>250</v>
      </c>
      <c r="C51" s="116"/>
      <c r="D51" s="116"/>
      <c r="E51" s="116"/>
      <c r="F51" s="116"/>
      <c r="G51" s="116"/>
      <c r="H51" s="116"/>
      <c r="I51" s="116"/>
      <c r="J51" s="116"/>
      <c r="K51" s="116"/>
      <c r="L51" s="116">
        <f t="shared" si="59"/>
        <v>0</v>
      </c>
      <c r="M51" s="116">
        <f t="shared" si="56"/>
        <v>0</v>
      </c>
      <c r="N51" s="116">
        <f t="shared" si="56"/>
        <v>0</v>
      </c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>
        <f t="shared" si="60"/>
        <v>0</v>
      </c>
      <c r="AE51" s="117">
        <f t="shared" si="57"/>
        <v>0</v>
      </c>
      <c r="AF51" s="117">
        <f t="shared" si="57"/>
        <v>0</v>
      </c>
      <c r="AG51" s="117">
        <f t="shared" si="57"/>
        <v>0</v>
      </c>
      <c r="AH51" s="117">
        <f t="shared" si="57"/>
        <v>0</v>
      </c>
      <c r="AI51" s="117">
        <f t="shared" si="57"/>
        <v>0</v>
      </c>
      <c r="AJ51" s="117">
        <f t="shared" si="58"/>
        <v>0</v>
      </c>
      <c r="AK51" s="117">
        <f t="shared" si="58"/>
        <v>0</v>
      </c>
      <c r="AL51" s="117">
        <f t="shared" si="58"/>
        <v>0</v>
      </c>
      <c r="AM51" s="115"/>
    </row>
    <row r="52" spans="1:39" s="124" customFormat="1" ht="21">
      <c r="A52" s="156" t="s">
        <v>5</v>
      </c>
      <c r="B52" s="157"/>
      <c r="C52" s="118">
        <f>SUM(C48:C51)</f>
        <v>0</v>
      </c>
      <c r="D52" s="118">
        <f t="shared" ref="D52:AL52" si="61">SUM(D48:D51)</f>
        <v>0</v>
      </c>
      <c r="E52" s="118">
        <f t="shared" si="61"/>
        <v>0</v>
      </c>
      <c r="F52" s="118">
        <f t="shared" si="61"/>
        <v>0</v>
      </c>
      <c r="G52" s="118">
        <f t="shared" si="61"/>
        <v>0</v>
      </c>
      <c r="H52" s="118">
        <f t="shared" si="61"/>
        <v>0</v>
      </c>
      <c r="I52" s="118">
        <f t="shared" si="61"/>
        <v>0</v>
      </c>
      <c r="J52" s="118">
        <f t="shared" si="61"/>
        <v>0</v>
      </c>
      <c r="K52" s="118">
        <f t="shared" si="61"/>
        <v>0</v>
      </c>
      <c r="L52" s="118">
        <f t="shared" si="61"/>
        <v>0</v>
      </c>
      <c r="M52" s="118">
        <f t="shared" si="61"/>
        <v>0</v>
      </c>
      <c r="N52" s="118">
        <f t="shared" si="61"/>
        <v>0</v>
      </c>
      <c r="O52" s="118">
        <f t="shared" si="61"/>
        <v>0</v>
      </c>
      <c r="P52" s="118">
        <f t="shared" si="61"/>
        <v>0</v>
      </c>
      <c r="Q52" s="118">
        <f t="shared" si="61"/>
        <v>0</v>
      </c>
      <c r="R52" s="118">
        <f t="shared" si="61"/>
        <v>0</v>
      </c>
      <c r="S52" s="118">
        <f t="shared" si="61"/>
        <v>0</v>
      </c>
      <c r="T52" s="118">
        <f t="shared" si="61"/>
        <v>0</v>
      </c>
      <c r="U52" s="118">
        <f t="shared" si="61"/>
        <v>0</v>
      </c>
      <c r="V52" s="118">
        <f t="shared" si="61"/>
        <v>0</v>
      </c>
      <c r="W52" s="118">
        <f t="shared" si="61"/>
        <v>0</v>
      </c>
      <c r="X52" s="118">
        <f t="shared" si="61"/>
        <v>0</v>
      </c>
      <c r="Y52" s="118">
        <f t="shared" si="61"/>
        <v>0</v>
      </c>
      <c r="Z52" s="118">
        <f t="shared" si="61"/>
        <v>0</v>
      </c>
      <c r="AA52" s="118">
        <f t="shared" si="61"/>
        <v>0</v>
      </c>
      <c r="AB52" s="118">
        <f t="shared" si="61"/>
        <v>0</v>
      </c>
      <c r="AC52" s="118">
        <f t="shared" si="61"/>
        <v>0</v>
      </c>
      <c r="AD52" s="118">
        <f t="shared" si="61"/>
        <v>0</v>
      </c>
      <c r="AE52" s="118">
        <f t="shared" si="61"/>
        <v>0</v>
      </c>
      <c r="AF52" s="118">
        <f t="shared" si="61"/>
        <v>0</v>
      </c>
      <c r="AG52" s="118">
        <f t="shared" si="61"/>
        <v>0</v>
      </c>
      <c r="AH52" s="118">
        <f t="shared" si="61"/>
        <v>0</v>
      </c>
      <c r="AI52" s="118">
        <f t="shared" si="61"/>
        <v>0</v>
      </c>
      <c r="AJ52" s="118">
        <f t="shared" si="61"/>
        <v>0</v>
      </c>
      <c r="AK52" s="118">
        <f t="shared" si="61"/>
        <v>0</v>
      </c>
      <c r="AL52" s="118">
        <f t="shared" si="61"/>
        <v>0</v>
      </c>
      <c r="AM52" s="119">
        <f t="shared" ref="AM52" si="62">SUM(AM48:AM50)</f>
        <v>0</v>
      </c>
    </row>
    <row r="53" spans="1:39" s="124" customFormat="1" ht="21">
      <c r="A53" s="158" t="s">
        <v>60</v>
      </c>
      <c r="B53" s="120" t="s">
        <v>143</v>
      </c>
      <c r="C53" s="121">
        <f>+C48+C43+C38+C33+C28+C23+C18+C13+C8</f>
        <v>0</v>
      </c>
      <c r="D53" s="121">
        <f t="shared" ref="D53:AL56" si="63">+D48+D43+D38+D33+D28+D23+D18+D13+D8</f>
        <v>0</v>
      </c>
      <c r="E53" s="121">
        <f t="shared" si="63"/>
        <v>0</v>
      </c>
      <c r="F53" s="121">
        <f t="shared" si="63"/>
        <v>0</v>
      </c>
      <c r="G53" s="121">
        <f t="shared" si="63"/>
        <v>0</v>
      </c>
      <c r="H53" s="121">
        <f t="shared" si="63"/>
        <v>0</v>
      </c>
      <c r="I53" s="121">
        <f t="shared" si="63"/>
        <v>0</v>
      </c>
      <c r="J53" s="121">
        <f t="shared" si="63"/>
        <v>0</v>
      </c>
      <c r="K53" s="121">
        <f t="shared" si="63"/>
        <v>0</v>
      </c>
      <c r="L53" s="121">
        <f t="shared" si="63"/>
        <v>0</v>
      </c>
      <c r="M53" s="121">
        <f t="shared" si="63"/>
        <v>0</v>
      </c>
      <c r="N53" s="121">
        <f t="shared" si="63"/>
        <v>0</v>
      </c>
      <c r="O53" s="121">
        <f t="shared" si="63"/>
        <v>0</v>
      </c>
      <c r="P53" s="121">
        <f t="shared" si="63"/>
        <v>0</v>
      </c>
      <c r="Q53" s="121">
        <f t="shared" si="63"/>
        <v>0</v>
      </c>
      <c r="R53" s="121">
        <f t="shared" si="63"/>
        <v>0</v>
      </c>
      <c r="S53" s="121">
        <f t="shared" si="63"/>
        <v>0</v>
      </c>
      <c r="T53" s="121">
        <f t="shared" si="63"/>
        <v>0</v>
      </c>
      <c r="U53" s="121">
        <f t="shared" si="63"/>
        <v>0</v>
      </c>
      <c r="V53" s="121">
        <f t="shared" si="63"/>
        <v>0</v>
      </c>
      <c r="W53" s="121">
        <f t="shared" si="63"/>
        <v>0</v>
      </c>
      <c r="X53" s="121">
        <f t="shared" si="63"/>
        <v>0</v>
      </c>
      <c r="Y53" s="121">
        <f t="shared" si="63"/>
        <v>0</v>
      </c>
      <c r="Z53" s="121">
        <f t="shared" si="63"/>
        <v>0</v>
      </c>
      <c r="AA53" s="121">
        <f t="shared" si="63"/>
        <v>0</v>
      </c>
      <c r="AB53" s="121">
        <f t="shared" si="63"/>
        <v>0</v>
      </c>
      <c r="AC53" s="121">
        <f t="shared" si="63"/>
        <v>0</v>
      </c>
      <c r="AD53" s="121">
        <f t="shared" si="63"/>
        <v>0</v>
      </c>
      <c r="AE53" s="121">
        <f t="shared" si="63"/>
        <v>0</v>
      </c>
      <c r="AF53" s="121">
        <f t="shared" si="63"/>
        <v>0</v>
      </c>
      <c r="AG53" s="121">
        <f t="shared" si="63"/>
        <v>0</v>
      </c>
      <c r="AH53" s="121">
        <f t="shared" si="63"/>
        <v>0</v>
      </c>
      <c r="AI53" s="121">
        <f t="shared" si="63"/>
        <v>0</v>
      </c>
      <c r="AJ53" s="121">
        <f t="shared" si="63"/>
        <v>0</v>
      </c>
      <c r="AK53" s="121">
        <f t="shared" si="63"/>
        <v>0</v>
      </c>
      <c r="AL53" s="121">
        <f t="shared" si="63"/>
        <v>0</v>
      </c>
      <c r="AM53" s="122">
        <f>+AM48+AM43+AM38+AM33+AM28+AM23+AM18+AM13+AM8</f>
        <v>0</v>
      </c>
    </row>
    <row r="54" spans="1:39" s="124" customFormat="1" ht="21">
      <c r="A54" s="159"/>
      <c r="B54" s="120" t="s">
        <v>144</v>
      </c>
      <c r="C54" s="121">
        <f>+C49+C44+C39+C34+C29+C24+C19+C14+C9</f>
        <v>0</v>
      </c>
      <c r="D54" s="121">
        <f t="shared" si="63"/>
        <v>0</v>
      </c>
      <c r="E54" s="121">
        <f t="shared" si="63"/>
        <v>0</v>
      </c>
      <c r="F54" s="121">
        <f t="shared" si="63"/>
        <v>0</v>
      </c>
      <c r="G54" s="121">
        <f t="shared" si="63"/>
        <v>0</v>
      </c>
      <c r="H54" s="121">
        <f t="shared" si="63"/>
        <v>0</v>
      </c>
      <c r="I54" s="121">
        <f t="shared" si="63"/>
        <v>0</v>
      </c>
      <c r="J54" s="121">
        <f t="shared" si="63"/>
        <v>0</v>
      </c>
      <c r="K54" s="121">
        <f t="shared" si="63"/>
        <v>0</v>
      </c>
      <c r="L54" s="121">
        <f t="shared" si="63"/>
        <v>0</v>
      </c>
      <c r="M54" s="121">
        <f t="shared" si="63"/>
        <v>0</v>
      </c>
      <c r="N54" s="121">
        <f t="shared" si="63"/>
        <v>0</v>
      </c>
      <c r="O54" s="121">
        <f t="shared" si="63"/>
        <v>0</v>
      </c>
      <c r="P54" s="121">
        <f t="shared" si="63"/>
        <v>0</v>
      </c>
      <c r="Q54" s="121">
        <f t="shared" si="63"/>
        <v>0</v>
      </c>
      <c r="R54" s="121">
        <f t="shared" si="63"/>
        <v>0</v>
      </c>
      <c r="S54" s="121">
        <f t="shared" si="63"/>
        <v>0</v>
      </c>
      <c r="T54" s="121">
        <f t="shared" si="63"/>
        <v>0</v>
      </c>
      <c r="U54" s="121">
        <f t="shared" si="63"/>
        <v>0</v>
      </c>
      <c r="V54" s="121">
        <f t="shared" si="63"/>
        <v>0</v>
      </c>
      <c r="W54" s="121">
        <f t="shared" si="63"/>
        <v>0</v>
      </c>
      <c r="X54" s="121">
        <f t="shared" si="63"/>
        <v>0</v>
      </c>
      <c r="Y54" s="121">
        <f t="shared" si="63"/>
        <v>0</v>
      </c>
      <c r="Z54" s="121">
        <f t="shared" si="63"/>
        <v>0</v>
      </c>
      <c r="AA54" s="121">
        <f t="shared" si="63"/>
        <v>0</v>
      </c>
      <c r="AB54" s="121">
        <f t="shared" si="63"/>
        <v>0</v>
      </c>
      <c r="AC54" s="121">
        <f t="shared" si="63"/>
        <v>0</v>
      </c>
      <c r="AD54" s="121">
        <f t="shared" si="63"/>
        <v>0</v>
      </c>
      <c r="AE54" s="121">
        <f t="shared" si="63"/>
        <v>0</v>
      </c>
      <c r="AF54" s="121">
        <f t="shared" si="63"/>
        <v>0</v>
      </c>
      <c r="AG54" s="121">
        <f t="shared" si="63"/>
        <v>0</v>
      </c>
      <c r="AH54" s="121">
        <f t="shared" si="63"/>
        <v>0</v>
      </c>
      <c r="AI54" s="121">
        <f t="shared" si="63"/>
        <v>0</v>
      </c>
      <c r="AJ54" s="121">
        <f t="shared" si="63"/>
        <v>0</v>
      </c>
      <c r="AK54" s="121">
        <f t="shared" si="63"/>
        <v>0</v>
      </c>
      <c r="AL54" s="121">
        <f t="shared" si="63"/>
        <v>0</v>
      </c>
      <c r="AM54" s="122">
        <f>+AM49+AM44+AM39+AM34+AM29+AM24+AM19+AM14+AM9</f>
        <v>0</v>
      </c>
    </row>
    <row r="55" spans="1:39" s="124" customFormat="1" ht="21">
      <c r="A55" s="159"/>
      <c r="B55" s="120" t="s">
        <v>145</v>
      </c>
      <c r="C55" s="121">
        <f t="shared" ref="C55:C56" si="64">+C50+C45+C40+C35+C30+C25+C20+C15+C10</f>
        <v>0</v>
      </c>
      <c r="D55" s="121">
        <f t="shared" si="63"/>
        <v>0</v>
      </c>
      <c r="E55" s="121">
        <f t="shared" si="63"/>
        <v>0</v>
      </c>
      <c r="F55" s="121">
        <f t="shared" si="63"/>
        <v>0</v>
      </c>
      <c r="G55" s="121">
        <f t="shared" si="63"/>
        <v>0</v>
      </c>
      <c r="H55" s="121">
        <f t="shared" si="63"/>
        <v>0</v>
      </c>
      <c r="I55" s="121">
        <f t="shared" si="63"/>
        <v>0</v>
      </c>
      <c r="J55" s="121">
        <f t="shared" si="63"/>
        <v>0</v>
      </c>
      <c r="K55" s="121">
        <f t="shared" si="63"/>
        <v>0</v>
      </c>
      <c r="L55" s="121">
        <f t="shared" si="63"/>
        <v>0</v>
      </c>
      <c r="M55" s="121">
        <f t="shared" si="63"/>
        <v>0</v>
      </c>
      <c r="N55" s="121">
        <f t="shared" si="63"/>
        <v>0</v>
      </c>
      <c r="O55" s="121">
        <f t="shared" si="63"/>
        <v>0</v>
      </c>
      <c r="P55" s="121">
        <f t="shared" si="63"/>
        <v>0</v>
      </c>
      <c r="Q55" s="121">
        <f t="shared" si="63"/>
        <v>0</v>
      </c>
      <c r="R55" s="121">
        <f t="shared" si="63"/>
        <v>0</v>
      </c>
      <c r="S55" s="121">
        <f t="shared" si="63"/>
        <v>0</v>
      </c>
      <c r="T55" s="121">
        <f t="shared" si="63"/>
        <v>0</v>
      </c>
      <c r="U55" s="121">
        <f t="shared" si="63"/>
        <v>0</v>
      </c>
      <c r="V55" s="121">
        <f t="shared" si="63"/>
        <v>0</v>
      </c>
      <c r="W55" s="121">
        <f t="shared" si="63"/>
        <v>0</v>
      </c>
      <c r="X55" s="121">
        <f t="shared" si="63"/>
        <v>0</v>
      </c>
      <c r="Y55" s="121">
        <f t="shared" si="63"/>
        <v>0</v>
      </c>
      <c r="Z55" s="121">
        <f t="shared" si="63"/>
        <v>0</v>
      </c>
      <c r="AA55" s="121">
        <f t="shared" si="63"/>
        <v>0</v>
      </c>
      <c r="AB55" s="121">
        <f t="shared" si="63"/>
        <v>0</v>
      </c>
      <c r="AC55" s="121">
        <f t="shared" si="63"/>
        <v>0</v>
      </c>
      <c r="AD55" s="121">
        <f t="shared" si="63"/>
        <v>0</v>
      </c>
      <c r="AE55" s="121">
        <f t="shared" si="63"/>
        <v>0</v>
      </c>
      <c r="AF55" s="121">
        <f t="shared" si="63"/>
        <v>0</v>
      </c>
      <c r="AG55" s="121">
        <f t="shared" si="63"/>
        <v>0</v>
      </c>
      <c r="AH55" s="121">
        <f t="shared" si="63"/>
        <v>0</v>
      </c>
      <c r="AI55" s="121">
        <f t="shared" si="63"/>
        <v>0</v>
      </c>
      <c r="AJ55" s="121">
        <f t="shared" si="63"/>
        <v>0</v>
      </c>
      <c r="AK55" s="121">
        <f t="shared" si="63"/>
        <v>0</v>
      </c>
      <c r="AL55" s="121">
        <f t="shared" si="63"/>
        <v>0</v>
      </c>
      <c r="AM55" s="122">
        <f>+AM50+AM45+AM40+AM35+AM30+AM25+AM20+AM15+AM10</f>
        <v>0</v>
      </c>
    </row>
    <row r="56" spans="1:39" s="124" customFormat="1" ht="21">
      <c r="A56" s="160"/>
      <c r="B56" s="123" t="s">
        <v>250</v>
      </c>
      <c r="C56" s="121">
        <f t="shared" si="64"/>
        <v>0</v>
      </c>
      <c r="D56" s="121">
        <f t="shared" si="63"/>
        <v>0</v>
      </c>
      <c r="E56" s="121">
        <f t="shared" si="63"/>
        <v>0</v>
      </c>
      <c r="F56" s="121">
        <f t="shared" si="63"/>
        <v>0</v>
      </c>
      <c r="G56" s="121">
        <f t="shared" si="63"/>
        <v>0</v>
      </c>
      <c r="H56" s="121">
        <f t="shared" si="63"/>
        <v>0</v>
      </c>
      <c r="I56" s="121">
        <f t="shared" si="63"/>
        <v>0</v>
      </c>
      <c r="J56" s="121">
        <f t="shared" si="63"/>
        <v>0</v>
      </c>
      <c r="K56" s="121">
        <f t="shared" si="63"/>
        <v>0</v>
      </c>
      <c r="L56" s="121">
        <f t="shared" si="63"/>
        <v>0</v>
      </c>
      <c r="M56" s="121">
        <f t="shared" si="63"/>
        <v>0</v>
      </c>
      <c r="N56" s="121">
        <f t="shared" si="63"/>
        <v>0</v>
      </c>
      <c r="O56" s="121">
        <f t="shared" si="63"/>
        <v>0</v>
      </c>
      <c r="P56" s="121">
        <f t="shared" si="63"/>
        <v>0</v>
      </c>
      <c r="Q56" s="121">
        <f t="shared" si="63"/>
        <v>0</v>
      </c>
      <c r="R56" s="121">
        <f t="shared" si="63"/>
        <v>0</v>
      </c>
      <c r="S56" s="121">
        <f t="shared" si="63"/>
        <v>0</v>
      </c>
      <c r="T56" s="121">
        <f t="shared" si="63"/>
        <v>0</v>
      </c>
      <c r="U56" s="121">
        <f t="shared" si="63"/>
        <v>0</v>
      </c>
      <c r="V56" s="121">
        <f t="shared" si="63"/>
        <v>0</v>
      </c>
      <c r="W56" s="121">
        <f t="shared" si="63"/>
        <v>0</v>
      </c>
      <c r="X56" s="121">
        <f t="shared" si="63"/>
        <v>0</v>
      </c>
      <c r="Y56" s="121">
        <f t="shared" si="63"/>
        <v>0</v>
      </c>
      <c r="Z56" s="121">
        <f t="shared" si="63"/>
        <v>0</v>
      </c>
      <c r="AA56" s="121">
        <f t="shared" si="63"/>
        <v>0</v>
      </c>
      <c r="AB56" s="121">
        <f t="shared" si="63"/>
        <v>0</v>
      </c>
      <c r="AC56" s="121">
        <f t="shared" si="63"/>
        <v>0</v>
      </c>
      <c r="AD56" s="121">
        <f t="shared" si="63"/>
        <v>0</v>
      </c>
      <c r="AE56" s="121">
        <f t="shared" si="63"/>
        <v>0</v>
      </c>
      <c r="AF56" s="121">
        <f t="shared" si="63"/>
        <v>0</v>
      </c>
      <c r="AG56" s="121">
        <f t="shared" si="63"/>
        <v>0</v>
      </c>
      <c r="AH56" s="121">
        <f t="shared" si="63"/>
        <v>0</v>
      </c>
      <c r="AI56" s="121">
        <f t="shared" si="63"/>
        <v>0</v>
      </c>
      <c r="AJ56" s="121">
        <f t="shared" si="63"/>
        <v>0</v>
      </c>
      <c r="AK56" s="121">
        <f t="shared" si="63"/>
        <v>0</v>
      </c>
      <c r="AL56" s="121">
        <f t="shared" si="63"/>
        <v>0</v>
      </c>
      <c r="AM56" s="122"/>
    </row>
    <row r="57" spans="1:39" s="124" customFormat="1" ht="21">
      <c r="A57" s="151" t="s">
        <v>5</v>
      </c>
      <c r="B57" s="152"/>
      <c r="C57" s="121">
        <f>SUM(C53:C56)</f>
        <v>0</v>
      </c>
      <c r="D57" s="121">
        <f t="shared" ref="D57:AL57" si="65">SUM(D53:D56)</f>
        <v>0</v>
      </c>
      <c r="E57" s="121">
        <f t="shared" si="65"/>
        <v>0</v>
      </c>
      <c r="F57" s="121">
        <f t="shared" si="65"/>
        <v>0</v>
      </c>
      <c r="G57" s="121">
        <f t="shared" si="65"/>
        <v>0</v>
      </c>
      <c r="H57" s="121">
        <f t="shared" si="65"/>
        <v>0</v>
      </c>
      <c r="I57" s="121">
        <f t="shared" si="65"/>
        <v>0</v>
      </c>
      <c r="J57" s="121">
        <f t="shared" si="65"/>
        <v>0</v>
      </c>
      <c r="K57" s="121">
        <f t="shared" si="65"/>
        <v>0</v>
      </c>
      <c r="L57" s="121">
        <f t="shared" si="65"/>
        <v>0</v>
      </c>
      <c r="M57" s="121">
        <f t="shared" si="65"/>
        <v>0</v>
      </c>
      <c r="N57" s="121">
        <f t="shared" si="65"/>
        <v>0</v>
      </c>
      <c r="O57" s="121">
        <f t="shared" si="65"/>
        <v>0</v>
      </c>
      <c r="P57" s="121">
        <f t="shared" si="65"/>
        <v>0</v>
      </c>
      <c r="Q57" s="121">
        <f t="shared" si="65"/>
        <v>0</v>
      </c>
      <c r="R57" s="121">
        <f t="shared" si="65"/>
        <v>0</v>
      </c>
      <c r="S57" s="121">
        <f t="shared" si="65"/>
        <v>0</v>
      </c>
      <c r="T57" s="121">
        <f t="shared" si="65"/>
        <v>0</v>
      </c>
      <c r="U57" s="121">
        <f t="shared" si="65"/>
        <v>0</v>
      </c>
      <c r="V57" s="121">
        <f t="shared" si="65"/>
        <v>0</v>
      </c>
      <c r="W57" s="121">
        <f t="shared" si="65"/>
        <v>0</v>
      </c>
      <c r="X57" s="121">
        <f t="shared" si="65"/>
        <v>0</v>
      </c>
      <c r="Y57" s="121">
        <f t="shared" si="65"/>
        <v>0</v>
      </c>
      <c r="Z57" s="121">
        <f t="shared" si="65"/>
        <v>0</v>
      </c>
      <c r="AA57" s="121">
        <f t="shared" si="65"/>
        <v>0</v>
      </c>
      <c r="AB57" s="121">
        <f t="shared" si="65"/>
        <v>0</v>
      </c>
      <c r="AC57" s="121">
        <f t="shared" si="65"/>
        <v>0</v>
      </c>
      <c r="AD57" s="121">
        <f t="shared" si="65"/>
        <v>0</v>
      </c>
      <c r="AE57" s="121">
        <f t="shared" si="65"/>
        <v>0</v>
      </c>
      <c r="AF57" s="121">
        <f t="shared" si="65"/>
        <v>0</v>
      </c>
      <c r="AG57" s="121">
        <f t="shared" si="65"/>
        <v>0</v>
      </c>
      <c r="AH57" s="121">
        <f t="shared" si="65"/>
        <v>0</v>
      </c>
      <c r="AI57" s="121">
        <f t="shared" si="65"/>
        <v>0</v>
      </c>
      <c r="AJ57" s="121">
        <f t="shared" si="65"/>
        <v>0</v>
      </c>
      <c r="AK57" s="121">
        <f t="shared" si="65"/>
        <v>0</v>
      </c>
      <c r="AL57" s="121">
        <f t="shared" si="65"/>
        <v>0</v>
      </c>
      <c r="AM57" s="122">
        <f t="shared" ref="AM57" si="66">SUM(AM53:AM55)</f>
        <v>0</v>
      </c>
    </row>
    <row r="58" spans="1:39">
      <c r="AK58" s="107"/>
      <c r="AM58" s="107" t="s">
        <v>17</v>
      </c>
    </row>
    <row r="59" spans="1:39" ht="21">
      <c r="A59" s="171" t="s">
        <v>387</v>
      </c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</row>
    <row r="60" spans="1:39" ht="21">
      <c r="A60" s="171" t="s">
        <v>139</v>
      </c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</row>
    <row r="61" spans="1:39" ht="21">
      <c r="A61" s="171" t="s">
        <v>395</v>
      </c>
      <c r="B61" s="171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</row>
    <row r="62" spans="1:39" ht="21">
      <c r="A62" s="172" t="s">
        <v>54</v>
      </c>
      <c r="B62" s="108" t="s">
        <v>55</v>
      </c>
      <c r="C62" s="175" t="s">
        <v>53</v>
      </c>
      <c r="D62" s="175"/>
      <c r="E62" s="175"/>
      <c r="F62" s="175" t="s">
        <v>389</v>
      </c>
      <c r="G62" s="175"/>
      <c r="H62" s="175"/>
      <c r="I62" s="175" t="s">
        <v>390</v>
      </c>
      <c r="J62" s="175"/>
      <c r="K62" s="175"/>
      <c r="L62" s="176" t="s">
        <v>251</v>
      </c>
      <c r="M62" s="177"/>
      <c r="N62" s="178"/>
      <c r="O62" s="179" t="s">
        <v>56</v>
      </c>
      <c r="P62" s="179"/>
      <c r="Q62" s="179"/>
      <c r="R62" s="180" t="s">
        <v>218</v>
      </c>
      <c r="S62" s="180"/>
      <c r="T62" s="180"/>
      <c r="U62" s="181" t="s">
        <v>135</v>
      </c>
      <c r="V62" s="181"/>
      <c r="W62" s="181"/>
      <c r="X62" s="180" t="s">
        <v>136</v>
      </c>
      <c r="Y62" s="180"/>
      <c r="Z62" s="180"/>
      <c r="AA62" s="180" t="s">
        <v>137</v>
      </c>
      <c r="AB62" s="180"/>
      <c r="AC62" s="180"/>
      <c r="AD62" s="180" t="s">
        <v>57</v>
      </c>
      <c r="AE62" s="180"/>
      <c r="AF62" s="180"/>
      <c r="AG62" s="182" t="s">
        <v>391</v>
      </c>
      <c r="AH62" s="182"/>
      <c r="AI62" s="182"/>
      <c r="AJ62" s="183" t="s">
        <v>58</v>
      </c>
      <c r="AK62" s="183"/>
      <c r="AL62" s="183"/>
      <c r="AM62" s="184" t="s">
        <v>392</v>
      </c>
    </row>
    <row r="63" spans="1:39" ht="21">
      <c r="A63" s="173"/>
      <c r="B63" s="173" t="s">
        <v>59</v>
      </c>
      <c r="C63" s="109" t="s">
        <v>0</v>
      </c>
      <c r="D63" s="109" t="s">
        <v>1</v>
      </c>
      <c r="E63" s="186" t="s">
        <v>393</v>
      </c>
      <c r="F63" s="109" t="s">
        <v>0</v>
      </c>
      <c r="G63" s="109" t="s">
        <v>1</v>
      </c>
      <c r="H63" s="186" t="s">
        <v>393</v>
      </c>
      <c r="I63" s="109" t="s">
        <v>0</v>
      </c>
      <c r="J63" s="109" t="s">
        <v>1</v>
      </c>
      <c r="K63" s="186" t="s">
        <v>393</v>
      </c>
      <c r="L63" s="109" t="s">
        <v>0</v>
      </c>
      <c r="M63" s="109" t="s">
        <v>1</v>
      </c>
      <c r="N63" s="186" t="s">
        <v>393</v>
      </c>
      <c r="O63" s="110" t="s">
        <v>0</v>
      </c>
      <c r="P63" s="110" t="s">
        <v>1</v>
      </c>
      <c r="Q63" s="161" t="s">
        <v>393</v>
      </c>
      <c r="R63" s="111" t="s">
        <v>0</v>
      </c>
      <c r="S63" s="111" t="s">
        <v>1</v>
      </c>
      <c r="T63" s="163" t="s">
        <v>393</v>
      </c>
      <c r="U63" s="112" t="s">
        <v>0</v>
      </c>
      <c r="V63" s="112" t="s">
        <v>1</v>
      </c>
      <c r="W63" s="165" t="s">
        <v>393</v>
      </c>
      <c r="X63" s="111" t="s">
        <v>0</v>
      </c>
      <c r="Y63" s="111" t="s">
        <v>1</v>
      </c>
      <c r="Z63" s="163" t="s">
        <v>393</v>
      </c>
      <c r="AA63" s="111" t="s">
        <v>0</v>
      </c>
      <c r="AB63" s="111" t="s">
        <v>1</v>
      </c>
      <c r="AC63" s="163" t="s">
        <v>393</v>
      </c>
      <c r="AD63" s="111" t="s">
        <v>0</v>
      </c>
      <c r="AE63" s="111" t="s">
        <v>1</v>
      </c>
      <c r="AF63" s="163" t="s">
        <v>393</v>
      </c>
      <c r="AG63" s="113" t="s">
        <v>0</v>
      </c>
      <c r="AH63" s="113" t="s">
        <v>1</v>
      </c>
      <c r="AI63" s="167" t="s">
        <v>393</v>
      </c>
      <c r="AJ63" s="114" t="s">
        <v>0</v>
      </c>
      <c r="AK63" s="114" t="s">
        <v>1</v>
      </c>
      <c r="AL63" s="169" t="s">
        <v>393</v>
      </c>
      <c r="AM63" s="185"/>
    </row>
    <row r="64" spans="1:39" ht="21">
      <c r="A64" s="174"/>
      <c r="B64" s="174"/>
      <c r="C64" s="109" t="s">
        <v>141</v>
      </c>
      <c r="D64" s="109" t="s">
        <v>142</v>
      </c>
      <c r="E64" s="187"/>
      <c r="F64" s="109" t="s">
        <v>141</v>
      </c>
      <c r="G64" s="109" t="s">
        <v>142</v>
      </c>
      <c r="H64" s="187"/>
      <c r="I64" s="109" t="s">
        <v>141</v>
      </c>
      <c r="J64" s="109" t="s">
        <v>142</v>
      </c>
      <c r="K64" s="187"/>
      <c r="L64" s="109" t="s">
        <v>141</v>
      </c>
      <c r="M64" s="109" t="s">
        <v>142</v>
      </c>
      <c r="N64" s="187"/>
      <c r="O64" s="110" t="s">
        <v>141</v>
      </c>
      <c r="P64" s="110" t="s">
        <v>142</v>
      </c>
      <c r="Q64" s="162"/>
      <c r="R64" s="111" t="s">
        <v>141</v>
      </c>
      <c r="S64" s="111" t="s">
        <v>142</v>
      </c>
      <c r="T64" s="164"/>
      <c r="U64" s="112" t="s">
        <v>141</v>
      </c>
      <c r="V64" s="112" t="s">
        <v>142</v>
      </c>
      <c r="W64" s="166"/>
      <c r="X64" s="111" t="s">
        <v>141</v>
      </c>
      <c r="Y64" s="111" t="s">
        <v>142</v>
      </c>
      <c r="Z64" s="164"/>
      <c r="AA64" s="111" t="s">
        <v>141</v>
      </c>
      <c r="AB64" s="111" t="s">
        <v>142</v>
      </c>
      <c r="AC64" s="164"/>
      <c r="AD64" s="111" t="s">
        <v>141</v>
      </c>
      <c r="AE64" s="111" t="s">
        <v>142</v>
      </c>
      <c r="AF64" s="164"/>
      <c r="AG64" s="113" t="s">
        <v>141</v>
      </c>
      <c r="AH64" s="113" t="s">
        <v>142</v>
      </c>
      <c r="AI64" s="168"/>
      <c r="AJ64" s="114" t="s">
        <v>141</v>
      </c>
      <c r="AK64" s="114" t="s">
        <v>142</v>
      </c>
      <c r="AL64" s="170"/>
      <c r="AM64" s="185"/>
    </row>
    <row r="65" spans="1:42" ht="21">
      <c r="A65" s="153" t="s">
        <v>394</v>
      </c>
      <c r="B65" s="115" t="s">
        <v>143</v>
      </c>
      <c r="C65" s="116"/>
      <c r="D65" s="116"/>
      <c r="E65" s="116"/>
      <c r="F65" s="116"/>
      <c r="G65" s="116"/>
      <c r="H65" s="116"/>
      <c r="I65" s="116"/>
      <c r="J65" s="116"/>
      <c r="K65" s="116"/>
      <c r="L65" s="116">
        <f>+F65+I65</f>
        <v>0</v>
      </c>
      <c r="M65" s="116">
        <f t="shared" ref="M65:N68" si="67">+G65+J65</f>
        <v>0</v>
      </c>
      <c r="N65" s="116">
        <f t="shared" si="67"/>
        <v>0</v>
      </c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>
        <f>+U65+X65+AA65</f>
        <v>0</v>
      </c>
      <c r="AE65" s="117">
        <f t="shared" ref="AE65:AF68" si="68">+V65+Y65+AB65</f>
        <v>0</v>
      </c>
      <c r="AF65" s="117">
        <f t="shared" si="68"/>
        <v>0</v>
      </c>
      <c r="AG65" s="117"/>
      <c r="AH65" s="117"/>
      <c r="AI65" s="117"/>
      <c r="AJ65" s="117">
        <f t="shared" ref="AJ65:AL68" si="69">+C65+L65-O65-R65-AD65-AG65</f>
        <v>0</v>
      </c>
      <c r="AK65" s="117">
        <f t="shared" si="69"/>
        <v>0</v>
      </c>
      <c r="AL65" s="117">
        <f t="shared" si="69"/>
        <v>0</v>
      </c>
      <c r="AM65" s="117">
        <f>+C65+L65-O65-R65-AD65-AJ65</f>
        <v>0</v>
      </c>
      <c r="AN65" s="117">
        <f t="shared" ref="AN65:AO68" si="70">+D65+M65-P65-S65-AE65-AK65</f>
        <v>0</v>
      </c>
      <c r="AO65" s="117">
        <f t="shared" si="70"/>
        <v>0</v>
      </c>
      <c r="AP65" s="124" t="e">
        <f>+AO65*100/AO69</f>
        <v>#DIV/0!</v>
      </c>
    </row>
    <row r="66" spans="1:42" ht="21">
      <c r="A66" s="154"/>
      <c r="B66" s="115" t="s">
        <v>144</v>
      </c>
      <c r="C66" s="116"/>
      <c r="D66" s="116"/>
      <c r="E66" s="116"/>
      <c r="F66" s="116"/>
      <c r="G66" s="116"/>
      <c r="H66" s="116"/>
      <c r="I66" s="116"/>
      <c r="J66" s="116"/>
      <c r="K66" s="116"/>
      <c r="L66" s="116">
        <f t="shared" ref="L66:L68" si="71">+F66+I66</f>
        <v>0</v>
      </c>
      <c r="M66" s="116">
        <f t="shared" si="67"/>
        <v>0</v>
      </c>
      <c r="N66" s="116">
        <f t="shared" si="67"/>
        <v>0</v>
      </c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>
        <f t="shared" ref="AD66:AD68" si="72">+U66+X66+AA66</f>
        <v>0</v>
      </c>
      <c r="AE66" s="117">
        <f t="shared" si="68"/>
        <v>0</v>
      </c>
      <c r="AF66" s="117">
        <f t="shared" si="68"/>
        <v>0</v>
      </c>
      <c r="AG66" s="117"/>
      <c r="AH66" s="117"/>
      <c r="AI66" s="117"/>
      <c r="AJ66" s="117">
        <f t="shared" si="69"/>
        <v>0</v>
      </c>
      <c r="AK66" s="117">
        <f t="shared" si="69"/>
        <v>0</v>
      </c>
      <c r="AL66" s="117">
        <f t="shared" si="69"/>
        <v>0</v>
      </c>
      <c r="AM66" s="117">
        <f t="shared" ref="AM66:AM68" si="73">+C66+L66-O66-R66-AD66-AJ66</f>
        <v>0</v>
      </c>
      <c r="AN66" s="117">
        <f t="shared" si="70"/>
        <v>0</v>
      </c>
      <c r="AO66" s="117">
        <f t="shared" si="70"/>
        <v>0</v>
      </c>
      <c r="AP66" s="124" t="e">
        <f>+AO66*100/AO69</f>
        <v>#DIV/0!</v>
      </c>
    </row>
    <row r="67" spans="1:42" ht="21">
      <c r="A67" s="154"/>
      <c r="B67" s="115" t="s">
        <v>145</v>
      </c>
      <c r="C67" s="116"/>
      <c r="D67" s="116"/>
      <c r="E67" s="116"/>
      <c r="F67" s="116"/>
      <c r="G67" s="116"/>
      <c r="H67" s="116"/>
      <c r="I67" s="116"/>
      <c r="J67" s="116"/>
      <c r="K67" s="116"/>
      <c r="L67" s="116">
        <f t="shared" si="71"/>
        <v>0</v>
      </c>
      <c r="M67" s="116">
        <f t="shared" si="67"/>
        <v>0</v>
      </c>
      <c r="N67" s="116">
        <f t="shared" si="67"/>
        <v>0</v>
      </c>
      <c r="O67" s="47"/>
      <c r="P67" s="47"/>
      <c r="Q67" s="4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>
        <f t="shared" si="72"/>
        <v>0</v>
      </c>
      <c r="AE67" s="117">
        <f t="shared" si="68"/>
        <v>0</v>
      </c>
      <c r="AF67" s="117">
        <f t="shared" si="68"/>
        <v>0</v>
      </c>
      <c r="AG67" s="117"/>
      <c r="AH67" s="117"/>
      <c r="AI67" s="117"/>
      <c r="AJ67" s="117">
        <f t="shared" si="69"/>
        <v>0</v>
      </c>
      <c r="AK67" s="117">
        <f t="shared" si="69"/>
        <v>0</v>
      </c>
      <c r="AL67" s="117">
        <f t="shared" si="69"/>
        <v>0</v>
      </c>
      <c r="AM67" s="117">
        <f t="shared" si="73"/>
        <v>0</v>
      </c>
      <c r="AN67" s="117">
        <f t="shared" si="70"/>
        <v>0</v>
      </c>
      <c r="AO67" s="117">
        <f t="shared" si="70"/>
        <v>0</v>
      </c>
      <c r="AP67" s="124" t="e">
        <f>+AO67*100/AO69</f>
        <v>#DIV/0!</v>
      </c>
    </row>
    <row r="68" spans="1:42" ht="21">
      <c r="A68" s="155"/>
      <c r="B68" s="115" t="s">
        <v>250</v>
      </c>
      <c r="C68" s="116"/>
      <c r="D68" s="116"/>
      <c r="E68" s="116"/>
      <c r="F68" s="116"/>
      <c r="G68" s="116"/>
      <c r="H68" s="116"/>
      <c r="I68" s="116"/>
      <c r="J68" s="116"/>
      <c r="K68" s="116"/>
      <c r="L68" s="116">
        <f t="shared" si="71"/>
        <v>0</v>
      </c>
      <c r="M68" s="116">
        <f t="shared" si="67"/>
        <v>0</v>
      </c>
      <c r="N68" s="116">
        <f t="shared" si="67"/>
        <v>0</v>
      </c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>
        <f t="shared" si="72"/>
        <v>0</v>
      </c>
      <c r="AE68" s="117">
        <f t="shared" si="68"/>
        <v>0</v>
      </c>
      <c r="AF68" s="117">
        <f t="shared" si="68"/>
        <v>0</v>
      </c>
      <c r="AG68" s="117"/>
      <c r="AH68" s="117"/>
      <c r="AI68" s="117"/>
      <c r="AJ68" s="117">
        <f t="shared" si="69"/>
        <v>0</v>
      </c>
      <c r="AK68" s="117">
        <f t="shared" si="69"/>
        <v>0</v>
      </c>
      <c r="AL68" s="117">
        <f t="shared" si="69"/>
        <v>0</v>
      </c>
      <c r="AM68" s="117">
        <f t="shared" si="73"/>
        <v>0</v>
      </c>
      <c r="AN68" s="117">
        <f t="shared" si="70"/>
        <v>0</v>
      </c>
      <c r="AO68" s="117">
        <f t="shared" si="70"/>
        <v>0</v>
      </c>
      <c r="AP68" s="124" t="e">
        <f>+AO68*100/AO69</f>
        <v>#DIV/0!</v>
      </c>
    </row>
    <row r="69" spans="1:42" ht="21">
      <c r="A69" s="156"/>
      <c r="B69" s="157"/>
      <c r="C69" s="118">
        <f>SUM(C65:C68)</f>
        <v>0</v>
      </c>
      <c r="D69" s="118">
        <f t="shared" ref="D69:AK69" si="74">SUM(D65:D68)</f>
        <v>0</v>
      </c>
      <c r="E69" s="118">
        <f t="shared" si="74"/>
        <v>0</v>
      </c>
      <c r="F69" s="118">
        <f t="shared" si="74"/>
        <v>0</v>
      </c>
      <c r="G69" s="118">
        <f t="shared" si="74"/>
        <v>0</v>
      </c>
      <c r="H69" s="118">
        <f t="shared" si="74"/>
        <v>0</v>
      </c>
      <c r="I69" s="118">
        <f t="shared" si="74"/>
        <v>0</v>
      </c>
      <c r="J69" s="118">
        <f t="shared" si="74"/>
        <v>0</v>
      </c>
      <c r="K69" s="118">
        <f t="shared" si="74"/>
        <v>0</v>
      </c>
      <c r="L69" s="118">
        <f t="shared" si="74"/>
        <v>0</v>
      </c>
      <c r="M69" s="118">
        <f t="shared" si="74"/>
        <v>0</v>
      </c>
      <c r="N69" s="118">
        <f t="shared" si="74"/>
        <v>0</v>
      </c>
      <c r="O69" s="118">
        <f t="shared" si="74"/>
        <v>0</v>
      </c>
      <c r="P69" s="118">
        <f t="shared" si="74"/>
        <v>0</v>
      </c>
      <c r="Q69" s="118">
        <f t="shared" si="74"/>
        <v>0</v>
      </c>
      <c r="R69" s="118">
        <f t="shared" si="74"/>
        <v>0</v>
      </c>
      <c r="S69" s="118">
        <f t="shared" si="74"/>
        <v>0</v>
      </c>
      <c r="T69" s="118">
        <f t="shared" si="74"/>
        <v>0</v>
      </c>
      <c r="U69" s="118">
        <f t="shared" si="74"/>
        <v>0</v>
      </c>
      <c r="V69" s="118">
        <f t="shared" si="74"/>
        <v>0</v>
      </c>
      <c r="W69" s="118">
        <f t="shared" si="74"/>
        <v>0</v>
      </c>
      <c r="X69" s="118">
        <f t="shared" si="74"/>
        <v>0</v>
      </c>
      <c r="Y69" s="118">
        <f t="shared" si="74"/>
        <v>0</v>
      </c>
      <c r="Z69" s="118">
        <f t="shared" si="74"/>
        <v>0</v>
      </c>
      <c r="AA69" s="118">
        <f t="shared" si="74"/>
        <v>0</v>
      </c>
      <c r="AB69" s="118">
        <f t="shared" si="74"/>
        <v>0</v>
      </c>
      <c r="AC69" s="118">
        <f t="shared" si="74"/>
        <v>0</v>
      </c>
      <c r="AD69" s="118">
        <f t="shared" si="74"/>
        <v>0</v>
      </c>
      <c r="AE69" s="118">
        <f t="shared" si="74"/>
        <v>0</v>
      </c>
      <c r="AF69" s="118">
        <f t="shared" si="74"/>
        <v>0</v>
      </c>
      <c r="AG69" s="118">
        <f t="shared" si="74"/>
        <v>0</v>
      </c>
      <c r="AH69" s="118">
        <f t="shared" si="74"/>
        <v>0</v>
      </c>
      <c r="AI69" s="118">
        <f t="shared" si="74"/>
        <v>0</v>
      </c>
      <c r="AJ69" s="118">
        <f t="shared" si="74"/>
        <v>0</v>
      </c>
      <c r="AK69" s="118">
        <f t="shared" si="74"/>
        <v>0</v>
      </c>
      <c r="AL69" s="118">
        <f>SUM(AL65:AL68)</f>
        <v>0</v>
      </c>
      <c r="AM69" s="119">
        <f t="shared" ref="AM69" si="75">SUM(AM65:AM67)</f>
        <v>0</v>
      </c>
      <c r="AO69" s="124">
        <f>SUM(AO65:AO68)</f>
        <v>0</v>
      </c>
      <c r="AP69" s="124"/>
    </row>
    <row r="70" spans="1:42" ht="21">
      <c r="A70" s="153" t="s">
        <v>217</v>
      </c>
      <c r="B70" s="115" t="s">
        <v>143</v>
      </c>
      <c r="C70" s="116"/>
      <c r="D70" s="116"/>
      <c r="E70" s="116"/>
      <c r="F70" s="116"/>
      <c r="G70" s="116"/>
      <c r="H70" s="116"/>
      <c r="I70" s="116"/>
      <c r="J70" s="116"/>
      <c r="K70" s="116"/>
      <c r="L70" s="116">
        <f>+F70+I70</f>
        <v>0</v>
      </c>
      <c r="M70" s="116">
        <f t="shared" ref="M70:N73" si="76">+G70+J70</f>
        <v>0</v>
      </c>
      <c r="N70" s="116">
        <f t="shared" si="76"/>
        <v>0</v>
      </c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>
        <f>+U70+X70+AA70</f>
        <v>0</v>
      </c>
      <c r="AE70" s="117">
        <f t="shared" ref="AE70:AF73" si="77">+V70+Y70+AB70</f>
        <v>0</v>
      </c>
      <c r="AF70" s="117">
        <f t="shared" si="77"/>
        <v>0</v>
      </c>
      <c r="AG70" s="117"/>
      <c r="AH70" s="117"/>
      <c r="AI70" s="117"/>
      <c r="AJ70" s="117">
        <f t="shared" ref="AJ70:AL73" si="78">+C70+L70-O70-R70-AD70-AG70</f>
        <v>0</v>
      </c>
      <c r="AK70" s="117">
        <f t="shared" si="78"/>
        <v>0</v>
      </c>
      <c r="AL70" s="117">
        <f t="shared" si="78"/>
        <v>0</v>
      </c>
      <c r="AM70" s="117">
        <f>+C70+L70-O70-R70-AD70-AJ70</f>
        <v>0</v>
      </c>
      <c r="AN70" s="117">
        <f>+D70+M70-P70-S70-AE70-AK70</f>
        <v>0</v>
      </c>
      <c r="AO70" s="117">
        <f>+E70+N70-Q70-T70-AF70-AL70</f>
        <v>0</v>
      </c>
    </row>
    <row r="71" spans="1:42" ht="21">
      <c r="A71" s="154"/>
      <c r="B71" s="115" t="s">
        <v>144</v>
      </c>
      <c r="C71" s="116"/>
      <c r="D71" s="116"/>
      <c r="E71" s="116"/>
      <c r="F71" s="116"/>
      <c r="G71" s="116"/>
      <c r="H71" s="116"/>
      <c r="I71" s="116"/>
      <c r="J71" s="116"/>
      <c r="K71" s="116"/>
      <c r="L71" s="116">
        <f t="shared" ref="L71:L73" si="79">+F71+I71</f>
        <v>0</v>
      </c>
      <c r="M71" s="116">
        <f t="shared" si="76"/>
        <v>0</v>
      </c>
      <c r="N71" s="116">
        <f t="shared" si="76"/>
        <v>0</v>
      </c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>
        <f t="shared" ref="AD71:AD73" si="80">+U71+X71+AA71</f>
        <v>0</v>
      </c>
      <c r="AE71" s="117">
        <f t="shared" si="77"/>
        <v>0</v>
      </c>
      <c r="AF71" s="117">
        <f t="shared" si="77"/>
        <v>0</v>
      </c>
      <c r="AG71" s="117"/>
      <c r="AH71" s="117"/>
      <c r="AI71" s="117"/>
      <c r="AJ71" s="117">
        <f t="shared" si="78"/>
        <v>0</v>
      </c>
      <c r="AK71" s="117">
        <f t="shared" si="78"/>
        <v>0</v>
      </c>
      <c r="AL71" s="117">
        <f t="shared" si="78"/>
        <v>0</v>
      </c>
      <c r="AM71" s="117">
        <f t="shared" ref="AM71:AO73" si="81">+C71+L71-O71-R71-AD71-AJ71</f>
        <v>0</v>
      </c>
      <c r="AN71" s="117">
        <f t="shared" si="81"/>
        <v>0</v>
      </c>
      <c r="AO71" s="117">
        <f t="shared" si="81"/>
        <v>0</v>
      </c>
    </row>
    <row r="72" spans="1:42" ht="21">
      <c r="A72" s="154"/>
      <c r="B72" s="115" t="s">
        <v>145</v>
      </c>
      <c r="C72" s="116"/>
      <c r="D72" s="116"/>
      <c r="E72" s="116"/>
      <c r="F72" s="116"/>
      <c r="G72" s="116"/>
      <c r="H72" s="116"/>
      <c r="I72" s="116"/>
      <c r="J72" s="116"/>
      <c r="K72" s="116"/>
      <c r="L72" s="116">
        <f t="shared" si="79"/>
        <v>0</v>
      </c>
      <c r="M72" s="116">
        <f t="shared" si="76"/>
        <v>0</v>
      </c>
      <c r="N72" s="116">
        <f t="shared" si="76"/>
        <v>0</v>
      </c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>
        <f t="shared" si="80"/>
        <v>0</v>
      </c>
      <c r="AE72" s="117">
        <f t="shared" si="77"/>
        <v>0</v>
      </c>
      <c r="AF72" s="117">
        <f t="shared" si="77"/>
        <v>0</v>
      </c>
      <c r="AG72" s="117"/>
      <c r="AH72" s="117"/>
      <c r="AI72" s="117"/>
      <c r="AJ72" s="117">
        <f t="shared" si="78"/>
        <v>0</v>
      </c>
      <c r="AK72" s="117">
        <f t="shared" si="78"/>
        <v>0</v>
      </c>
      <c r="AL72" s="117">
        <f t="shared" si="78"/>
        <v>0</v>
      </c>
      <c r="AM72" s="117">
        <f t="shared" si="81"/>
        <v>0</v>
      </c>
      <c r="AN72" s="117">
        <f t="shared" si="81"/>
        <v>0</v>
      </c>
      <c r="AO72" s="117">
        <f t="shared" si="81"/>
        <v>0</v>
      </c>
    </row>
    <row r="73" spans="1:42" ht="21">
      <c r="A73" s="155"/>
      <c r="B73" s="115" t="s">
        <v>250</v>
      </c>
      <c r="C73" s="116"/>
      <c r="D73" s="116"/>
      <c r="E73" s="116"/>
      <c r="F73" s="116"/>
      <c r="G73" s="116"/>
      <c r="H73" s="116"/>
      <c r="I73" s="116"/>
      <c r="J73" s="116"/>
      <c r="K73" s="116"/>
      <c r="L73" s="116">
        <f t="shared" si="79"/>
        <v>0</v>
      </c>
      <c r="M73" s="116">
        <f t="shared" si="76"/>
        <v>0</v>
      </c>
      <c r="N73" s="116">
        <f t="shared" si="76"/>
        <v>0</v>
      </c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>
        <f t="shared" si="80"/>
        <v>0</v>
      </c>
      <c r="AE73" s="117">
        <f t="shared" si="77"/>
        <v>0</v>
      </c>
      <c r="AF73" s="117">
        <f t="shared" si="77"/>
        <v>0</v>
      </c>
      <c r="AG73" s="117"/>
      <c r="AH73" s="117"/>
      <c r="AI73" s="117"/>
      <c r="AJ73" s="117">
        <f t="shared" si="78"/>
        <v>0</v>
      </c>
      <c r="AK73" s="117">
        <f t="shared" si="78"/>
        <v>0</v>
      </c>
      <c r="AL73" s="117">
        <f t="shared" si="78"/>
        <v>0</v>
      </c>
      <c r="AM73" s="117">
        <f t="shared" si="81"/>
        <v>0</v>
      </c>
      <c r="AN73" s="117">
        <f t="shared" si="81"/>
        <v>0</v>
      </c>
      <c r="AO73" s="117">
        <f t="shared" si="81"/>
        <v>0</v>
      </c>
    </row>
    <row r="74" spans="1:42" ht="21">
      <c r="A74" s="156" t="s">
        <v>5</v>
      </c>
      <c r="B74" s="157"/>
      <c r="C74" s="118">
        <f>SUM(C70:C73)</f>
        <v>0</v>
      </c>
      <c r="D74" s="118">
        <f t="shared" ref="D74:AI74" si="82">SUM(D70:D73)</f>
        <v>0</v>
      </c>
      <c r="E74" s="118">
        <f t="shared" si="82"/>
        <v>0</v>
      </c>
      <c r="F74" s="118">
        <f t="shared" si="82"/>
        <v>0</v>
      </c>
      <c r="G74" s="118">
        <f t="shared" si="82"/>
        <v>0</v>
      </c>
      <c r="H74" s="118">
        <f t="shared" si="82"/>
        <v>0</v>
      </c>
      <c r="I74" s="118">
        <f t="shared" si="82"/>
        <v>0</v>
      </c>
      <c r="J74" s="118">
        <f t="shared" si="82"/>
        <v>0</v>
      </c>
      <c r="K74" s="118">
        <f t="shared" si="82"/>
        <v>0</v>
      </c>
      <c r="L74" s="118">
        <f t="shared" si="82"/>
        <v>0</v>
      </c>
      <c r="M74" s="118">
        <f t="shared" si="82"/>
        <v>0</v>
      </c>
      <c r="N74" s="118">
        <f t="shared" si="82"/>
        <v>0</v>
      </c>
      <c r="O74" s="118">
        <f t="shared" si="82"/>
        <v>0</v>
      </c>
      <c r="P74" s="118">
        <f t="shared" si="82"/>
        <v>0</v>
      </c>
      <c r="Q74" s="118">
        <f t="shared" si="82"/>
        <v>0</v>
      </c>
      <c r="R74" s="118">
        <f t="shared" si="82"/>
        <v>0</v>
      </c>
      <c r="S74" s="118">
        <f t="shared" si="82"/>
        <v>0</v>
      </c>
      <c r="T74" s="118">
        <f t="shared" si="82"/>
        <v>0</v>
      </c>
      <c r="U74" s="118">
        <f t="shared" si="82"/>
        <v>0</v>
      </c>
      <c r="V74" s="118">
        <f t="shared" si="82"/>
        <v>0</v>
      </c>
      <c r="W74" s="118">
        <f t="shared" si="82"/>
        <v>0</v>
      </c>
      <c r="X74" s="118">
        <f t="shared" si="82"/>
        <v>0</v>
      </c>
      <c r="Y74" s="118">
        <f t="shared" si="82"/>
        <v>0</v>
      </c>
      <c r="Z74" s="118">
        <f t="shared" si="82"/>
        <v>0</v>
      </c>
      <c r="AA74" s="118">
        <f t="shared" si="82"/>
        <v>0</v>
      </c>
      <c r="AB74" s="118">
        <f t="shared" si="82"/>
        <v>0</v>
      </c>
      <c r="AC74" s="118">
        <f t="shared" si="82"/>
        <v>0</v>
      </c>
      <c r="AD74" s="118">
        <f t="shared" si="82"/>
        <v>0</v>
      </c>
      <c r="AE74" s="118">
        <f t="shared" si="82"/>
        <v>0</v>
      </c>
      <c r="AF74" s="118">
        <f t="shared" si="82"/>
        <v>0</v>
      </c>
      <c r="AG74" s="118">
        <f t="shared" si="82"/>
        <v>0</v>
      </c>
      <c r="AH74" s="118">
        <f t="shared" si="82"/>
        <v>0</v>
      </c>
      <c r="AI74" s="118">
        <f t="shared" si="82"/>
        <v>0</v>
      </c>
      <c r="AJ74" s="118">
        <f>SUM(AJ70:AJ73)</f>
        <v>0</v>
      </c>
      <c r="AK74" s="118">
        <f>SUM(AK70:AK73)</f>
        <v>0</v>
      </c>
      <c r="AL74" s="118">
        <f>SUM(AL70:AL73)</f>
        <v>0</v>
      </c>
      <c r="AM74" s="119">
        <f>SUM(AM70:AM73)</f>
        <v>0</v>
      </c>
    </row>
    <row r="75" spans="1:42" ht="21" hidden="1">
      <c r="A75" s="153">
        <v>2</v>
      </c>
      <c r="B75" s="115" t="s">
        <v>143</v>
      </c>
      <c r="C75" s="116"/>
      <c r="D75" s="116"/>
      <c r="E75" s="116"/>
      <c r="F75" s="116"/>
      <c r="G75" s="116"/>
      <c r="H75" s="116"/>
      <c r="I75" s="116"/>
      <c r="J75" s="116"/>
      <c r="K75" s="116"/>
      <c r="L75" s="116">
        <f>+F75+I75</f>
        <v>0</v>
      </c>
      <c r="M75" s="116">
        <f t="shared" ref="M75:N78" si="83">+G75+J75</f>
        <v>0</v>
      </c>
      <c r="N75" s="116">
        <f t="shared" si="83"/>
        <v>0</v>
      </c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>
        <f>+U75+X75+AA75</f>
        <v>0</v>
      </c>
      <c r="AE75" s="117">
        <f t="shared" ref="AE75:AI78" si="84">+V75+Y75+AB75</f>
        <v>0</v>
      </c>
      <c r="AF75" s="117">
        <f t="shared" si="84"/>
        <v>0</v>
      </c>
      <c r="AG75" s="117">
        <f t="shared" si="84"/>
        <v>0</v>
      </c>
      <c r="AH75" s="117">
        <f t="shared" si="84"/>
        <v>0</v>
      </c>
      <c r="AI75" s="117">
        <f t="shared" si="84"/>
        <v>0</v>
      </c>
      <c r="AJ75" s="117">
        <f t="shared" ref="AJ75:AL78" si="85">+C75+L75-O75-R75-AD75-AG75</f>
        <v>0</v>
      </c>
      <c r="AK75" s="117">
        <f t="shared" si="85"/>
        <v>0</v>
      </c>
      <c r="AL75" s="117">
        <f t="shared" si="85"/>
        <v>0</v>
      </c>
      <c r="AM75" s="117"/>
    </row>
    <row r="76" spans="1:42" ht="21" hidden="1">
      <c r="A76" s="154"/>
      <c r="B76" s="115" t="s">
        <v>144</v>
      </c>
      <c r="C76" s="116"/>
      <c r="D76" s="116"/>
      <c r="E76" s="116"/>
      <c r="F76" s="116"/>
      <c r="G76" s="116"/>
      <c r="H76" s="116"/>
      <c r="I76" s="116"/>
      <c r="J76" s="116"/>
      <c r="K76" s="116"/>
      <c r="L76" s="116">
        <f t="shared" ref="L76:L78" si="86">+F76+I76</f>
        <v>0</v>
      </c>
      <c r="M76" s="116">
        <f t="shared" si="83"/>
        <v>0</v>
      </c>
      <c r="N76" s="116">
        <f t="shared" si="83"/>
        <v>0</v>
      </c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>
        <f t="shared" ref="AD76:AD78" si="87">+U76+X76+AA76</f>
        <v>0</v>
      </c>
      <c r="AE76" s="117">
        <f t="shared" si="84"/>
        <v>0</v>
      </c>
      <c r="AF76" s="117">
        <f t="shared" si="84"/>
        <v>0</v>
      </c>
      <c r="AG76" s="117">
        <f t="shared" si="84"/>
        <v>0</v>
      </c>
      <c r="AH76" s="117">
        <f t="shared" si="84"/>
        <v>0</v>
      </c>
      <c r="AI76" s="117">
        <f t="shared" si="84"/>
        <v>0</v>
      </c>
      <c r="AJ76" s="117">
        <f t="shared" si="85"/>
        <v>0</v>
      </c>
      <c r="AK76" s="117">
        <f t="shared" si="85"/>
        <v>0</v>
      </c>
      <c r="AL76" s="117">
        <f t="shared" si="85"/>
        <v>0</v>
      </c>
      <c r="AM76" s="117"/>
    </row>
    <row r="77" spans="1:42" ht="21" hidden="1">
      <c r="A77" s="154"/>
      <c r="B77" s="115" t="s">
        <v>145</v>
      </c>
      <c r="C77" s="116"/>
      <c r="D77" s="116"/>
      <c r="E77" s="116"/>
      <c r="F77" s="116"/>
      <c r="G77" s="116"/>
      <c r="H77" s="116"/>
      <c r="I77" s="116"/>
      <c r="J77" s="116"/>
      <c r="K77" s="116"/>
      <c r="L77" s="116">
        <f t="shared" si="86"/>
        <v>0</v>
      </c>
      <c r="M77" s="116">
        <f t="shared" si="83"/>
        <v>0</v>
      </c>
      <c r="N77" s="116">
        <f t="shared" si="83"/>
        <v>0</v>
      </c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>
        <f t="shared" si="87"/>
        <v>0</v>
      </c>
      <c r="AE77" s="117">
        <f t="shared" si="84"/>
        <v>0</v>
      </c>
      <c r="AF77" s="117">
        <f t="shared" si="84"/>
        <v>0</v>
      </c>
      <c r="AG77" s="117">
        <f t="shared" si="84"/>
        <v>0</v>
      </c>
      <c r="AH77" s="117">
        <f t="shared" si="84"/>
        <v>0</v>
      </c>
      <c r="AI77" s="117">
        <f t="shared" si="84"/>
        <v>0</v>
      </c>
      <c r="AJ77" s="117">
        <f t="shared" si="85"/>
        <v>0</v>
      </c>
      <c r="AK77" s="117">
        <f t="shared" si="85"/>
        <v>0</v>
      </c>
      <c r="AL77" s="117">
        <f t="shared" si="85"/>
        <v>0</v>
      </c>
      <c r="AM77" s="117"/>
    </row>
    <row r="78" spans="1:42" ht="21" hidden="1">
      <c r="A78" s="155"/>
      <c r="B78" s="115" t="s">
        <v>250</v>
      </c>
      <c r="C78" s="116"/>
      <c r="D78" s="116"/>
      <c r="E78" s="116"/>
      <c r="F78" s="116"/>
      <c r="G78" s="116"/>
      <c r="H78" s="116"/>
      <c r="I78" s="116"/>
      <c r="J78" s="116"/>
      <c r="K78" s="116"/>
      <c r="L78" s="116">
        <f t="shared" si="86"/>
        <v>0</v>
      </c>
      <c r="M78" s="116">
        <f t="shared" si="83"/>
        <v>0</v>
      </c>
      <c r="N78" s="116">
        <f t="shared" si="83"/>
        <v>0</v>
      </c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>
        <f t="shared" si="87"/>
        <v>0</v>
      </c>
      <c r="AE78" s="117">
        <f t="shared" si="84"/>
        <v>0</v>
      </c>
      <c r="AF78" s="117">
        <f t="shared" si="84"/>
        <v>0</v>
      </c>
      <c r="AG78" s="117">
        <f t="shared" si="84"/>
        <v>0</v>
      </c>
      <c r="AH78" s="117">
        <f t="shared" si="84"/>
        <v>0</v>
      </c>
      <c r="AI78" s="117">
        <f t="shared" si="84"/>
        <v>0</v>
      </c>
      <c r="AJ78" s="117">
        <f t="shared" si="85"/>
        <v>0</v>
      </c>
      <c r="AK78" s="117">
        <f t="shared" si="85"/>
        <v>0</v>
      </c>
      <c r="AL78" s="117">
        <f t="shared" si="85"/>
        <v>0</v>
      </c>
      <c r="AM78" s="117"/>
    </row>
    <row r="79" spans="1:42" ht="21" hidden="1">
      <c r="A79" s="156" t="s">
        <v>5</v>
      </c>
      <c r="B79" s="157"/>
      <c r="C79" s="118">
        <f>SUM(C75:C78)</f>
        <v>0</v>
      </c>
      <c r="D79" s="118">
        <f t="shared" ref="D79:AL79" si="88">SUM(D75:D78)</f>
        <v>0</v>
      </c>
      <c r="E79" s="118">
        <f t="shared" si="88"/>
        <v>0</v>
      </c>
      <c r="F79" s="118">
        <f t="shared" si="88"/>
        <v>0</v>
      </c>
      <c r="G79" s="118">
        <f t="shared" si="88"/>
        <v>0</v>
      </c>
      <c r="H79" s="118">
        <f t="shared" si="88"/>
        <v>0</v>
      </c>
      <c r="I79" s="118">
        <f t="shared" si="88"/>
        <v>0</v>
      </c>
      <c r="J79" s="118">
        <f t="shared" si="88"/>
        <v>0</v>
      </c>
      <c r="K79" s="118">
        <f t="shared" si="88"/>
        <v>0</v>
      </c>
      <c r="L79" s="118">
        <f t="shared" si="88"/>
        <v>0</v>
      </c>
      <c r="M79" s="118">
        <f t="shared" si="88"/>
        <v>0</v>
      </c>
      <c r="N79" s="118">
        <f t="shared" si="88"/>
        <v>0</v>
      </c>
      <c r="O79" s="118">
        <f t="shared" si="88"/>
        <v>0</v>
      </c>
      <c r="P79" s="118">
        <f t="shared" si="88"/>
        <v>0</v>
      </c>
      <c r="Q79" s="118">
        <f t="shared" si="88"/>
        <v>0</v>
      </c>
      <c r="R79" s="118">
        <f t="shared" si="88"/>
        <v>0</v>
      </c>
      <c r="S79" s="118">
        <f t="shared" si="88"/>
        <v>0</v>
      </c>
      <c r="T79" s="118">
        <f t="shared" si="88"/>
        <v>0</v>
      </c>
      <c r="U79" s="118">
        <f t="shared" si="88"/>
        <v>0</v>
      </c>
      <c r="V79" s="118">
        <f t="shared" si="88"/>
        <v>0</v>
      </c>
      <c r="W79" s="118">
        <f t="shared" si="88"/>
        <v>0</v>
      </c>
      <c r="X79" s="118">
        <f t="shared" si="88"/>
        <v>0</v>
      </c>
      <c r="Y79" s="118">
        <f t="shared" si="88"/>
        <v>0</v>
      </c>
      <c r="Z79" s="118">
        <f t="shared" si="88"/>
        <v>0</v>
      </c>
      <c r="AA79" s="118">
        <f t="shared" si="88"/>
        <v>0</v>
      </c>
      <c r="AB79" s="118">
        <f t="shared" si="88"/>
        <v>0</v>
      </c>
      <c r="AC79" s="118">
        <f t="shared" si="88"/>
        <v>0</v>
      </c>
      <c r="AD79" s="118">
        <f t="shared" si="88"/>
        <v>0</v>
      </c>
      <c r="AE79" s="118">
        <f t="shared" si="88"/>
        <v>0</v>
      </c>
      <c r="AF79" s="118">
        <f t="shared" si="88"/>
        <v>0</v>
      </c>
      <c r="AG79" s="118">
        <f t="shared" si="88"/>
        <v>0</v>
      </c>
      <c r="AH79" s="118">
        <f t="shared" si="88"/>
        <v>0</v>
      </c>
      <c r="AI79" s="118">
        <f t="shared" si="88"/>
        <v>0</v>
      </c>
      <c r="AJ79" s="118">
        <f t="shared" si="88"/>
        <v>0</v>
      </c>
      <c r="AK79" s="118">
        <f t="shared" si="88"/>
        <v>0</v>
      </c>
      <c r="AL79" s="118">
        <f t="shared" si="88"/>
        <v>0</v>
      </c>
      <c r="AM79" s="119">
        <f t="shared" ref="AM79" si="89">SUM(AM75:AM77)</f>
        <v>0</v>
      </c>
    </row>
    <row r="80" spans="1:42" ht="21" hidden="1">
      <c r="A80" s="153">
        <v>3</v>
      </c>
      <c r="B80" s="115" t="s">
        <v>143</v>
      </c>
      <c r="C80" s="116"/>
      <c r="D80" s="116"/>
      <c r="E80" s="116"/>
      <c r="F80" s="116"/>
      <c r="G80" s="116"/>
      <c r="H80" s="116"/>
      <c r="I80" s="116"/>
      <c r="J80" s="116"/>
      <c r="K80" s="116"/>
      <c r="L80" s="116">
        <f>+F80+I80</f>
        <v>0</v>
      </c>
      <c r="M80" s="116">
        <f t="shared" ref="M80:N83" si="90">+G80+J80</f>
        <v>0</v>
      </c>
      <c r="N80" s="116">
        <f t="shared" si="90"/>
        <v>0</v>
      </c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7">
        <f>+U80+X80+AA80</f>
        <v>0</v>
      </c>
      <c r="AE80" s="117">
        <f t="shared" ref="AE80:AI83" si="91">+V80+Y80+AB80</f>
        <v>0</v>
      </c>
      <c r="AF80" s="117">
        <f t="shared" si="91"/>
        <v>0</v>
      </c>
      <c r="AG80" s="117">
        <f t="shared" si="91"/>
        <v>0</v>
      </c>
      <c r="AH80" s="117">
        <f t="shared" si="91"/>
        <v>0</v>
      </c>
      <c r="AI80" s="117">
        <f t="shared" si="91"/>
        <v>0</v>
      </c>
      <c r="AJ80" s="117">
        <f t="shared" ref="AJ80:AL83" si="92">+C80+L80-O80-R80-AD80-AG80</f>
        <v>0</v>
      </c>
      <c r="AK80" s="117">
        <f t="shared" si="92"/>
        <v>0</v>
      </c>
      <c r="AL80" s="117">
        <f t="shared" si="92"/>
        <v>0</v>
      </c>
      <c r="AM80" s="117"/>
    </row>
    <row r="81" spans="1:39" ht="21" hidden="1">
      <c r="A81" s="154"/>
      <c r="B81" s="115" t="s">
        <v>144</v>
      </c>
      <c r="C81" s="116"/>
      <c r="D81" s="116"/>
      <c r="E81" s="116"/>
      <c r="F81" s="116"/>
      <c r="G81" s="116"/>
      <c r="H81" s="116"/>
      <c r="I81" s="116"/>
      <c r="J81" s="116"/>
      <c r="K81" s="116"/>
      <c r="L81" s="116">
        <f t="shared" ref="L81:L83" si="93">+F81+I81</f>
        <v>0</v>
      </c>
      <c r="M81" s="116">
        <f t="shared" si="90"/>
        <v>0</v>
      </c>
      <c r="N81" s="116">
        <f t="shared" si="90"/>
        <v>0</v>
      </c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>
        <f t="shared" ref="AD81:AD83" si="94">+U81+X81+AA81</f>
        <v>0</v>
      </c>
      <c r="AE81" s="117">
        <f t="shared" si="91"/>
        <v>0</v>
      </c>
      <c r="AF81" s="117">
        <f t="shared" si="91"/>
        <v>0</v>
      </c>
      <c r="AG81" s="117">
        <f t="shared" si="91"/>
        <v>0</v>
      </c>
      <c r="AH81" s="117">
        <f t="shared" si="91"/>
        <v>0</v>
      </c>
      <c r="AI81" s="117">
        <f t="shared" si="91"/>
        <v>0</v>
      </c>
      <c r="AJ81" s="117">
        <f t="shared" si="92"/>
        <v>0</v>
      </c>
      <c r="AK81" s="117">
        <f t="shared" si="92"/>
        <v>0</v>
      </c>
      <c r="AL81" s="117">
        <f t="shared" si="92"/>
        <v>0</v>
      </c>
      <c r="AM81" s="117"/>
    </row>
    <row r="82" spans="1:39" ht="21" hidden="1">
      <c r="A82" s="154"/>
      <c r="B82" s="115" t="s">
        <v>145</v>
      </c>
      <c r="C82" s="116"/>
      <c r="D82" s="116"/>
      <c r="E82" s="116"/>
      <c r="F82" s="116"/>
      <c r="G82" s="116"/>
      <c r="H82" s="116"/>
      <c r="I82" s="116"/>
      <c r="J82" s="116"/>
      <c r="K82" s="116"/>
      <c r="L82" s="116">
        <f t="shared" si="93"/>
        <v>0</v>
      </c>
      <c r="M82" s="116">
        <f t="shared" si="90"/>
        <v>0</v>
      </c>
      <c r="N82" s="116">
        <f t="shared" si="90"/>
        <v>0</v>
      </c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17"/>
      <c r="AD82" s="117">
        <f t="shared" si="94"/>
        <v>0</v>
      </c>
      <c r="AE82" s="117">
        <f t="shared" si="91"/>
        <v>0</v>
      </c>
      <c r="AF82" s="117">
        <f t="shared" si="91"/>
        <v>0</v>
      </c>
      <c r="AG82" s="117">
        <f t="shared" si="91"/>
        <v>0</v>
      </c>
      <c r="AH82" s="117">
        <f t="shared" si="91"/>
        <v>0</v>
      </c>
      <c r="AI82" s="117">
        <f t="shared" si="91"/>
        <v>0</v>
      </c>
      <c r="AJ82" s="117">
        <f t="shared" si="92"/>
        <v>0</v>
      </c>
      <c r="AK82" s="117">
        <f t="shared" si="92"/>
        <v>0</v>
      </c>
      <c r="AL82" s="117">
        <f t="shared" si="92"/>
        <v>0</v>
      </c>
      <c r="AM82" s="117"/>
    </row>
    <row r="83" spans="1:39" ht="21" hidden="1">
      <c r="A83" s="155"/>
      <c r="B83" s="115" t="s">
        <v>250</v>
      </c>
      <c r="C83" s="116"/>
      <c r="D83" s="116"/>
      <c r="E83" s="116"/>
      <c r="F83" s="116"/>
      <c r="G83" s="116"/>
      <c r="H83" s="116"/>
      <c r="I83" s="116"/>
      <c r="J83" s="116"/>
      <c r="K83" s="116"/>
      <c r="L83" s="116">
        <f t="shared" si="93"/>
        <v>0</v>
      </c>
      <c r="M83" s="116">
        <f t="shared" si="90"/>
        <v>0</v>
      </c>
      <c r="N83" s="116">
        <f t="shared" si="90"/>
        <v>0</v>
      </c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>
        <f t="shared" si="94"/>
        <v>0</v>
      </c>
      <c r="AE83" s="117">
        <f t="shared" si="91"/>
        <v>0</v>
      </c>
      <c r="AF83" s="117">
        <f t="shared" si="91"/>
        <v>0</v>
      </c>
      <c r="AG83" s="117">
        <f t="shared" si="91"/>
        <v>0</v>
      </c>
      <c r="AH83" s="117">
        <f t="shared" si="91"/>
        <v>0</v>
      </c>
      <c r="AI83" s="117">
        <f t="shared" si="91"/>
        <v>0</v>
      </c>
      <c r="AJ83" s="117">
        <f t="shared" si="92"/>
        <v>0</v>
      </c>
      <c r="AK83" s="117">
        <f t="shared" si="92"/>
        <v>0</v>
      </c>
      <c r="AL83" s="117">
        <f t="shared" si="92"/>
        <v>0</v>
      </c>
      <c r="AM83" s="117"/>
    </row>
    <row r="84" spans="1:39" ht="21" hidden="1">
      <c r="A84" s="156" t="s">
        <v>5</v>
      </c>
      <c r="B84" s="157"/>
      <c r="C84" s="118">
        <f>SUM(C80:C83)</f>
        <v>0</v>
      </c>
      <c r="D84" s="118">
        <f t="shared" ref="D84:AL84" si="95">SUM(D80:D83)</f>
        <v>0</v>
      </c>
      <c r="E84" s="118">
        <f t="shared" si="95"/>
        <v>0</v>
      </c>
      <c r="F84" s="118">
        <f t="shared" si="95"/>
        <v>0</v>
      </c>
      <c r="G84" s="118">
        <f t="shared" si="95"/>
        <v>0</v>
      </c>
      <c r="H84" s="118">
        <f t="shared" si="95"/>
        <v>0</v>
      </c>
      <c r="I84" s="118">
        <f t="shared" si="95"/>
        <v>0</v>
      </c>
      <c r="J84" s="118">
        <f t="shared" si="95"/>
        <v>0</v>
      </c>
      <c r="K84" s="118">
        <f t="shared" si="95"/>
        <v>0</v>
      </c>
      <c r="L84" s="118">
        <f t="shared" si="95"/>
        <v>0</v>
      </c>
      <c r="M84" s="118">
        <f t="shared" si="95"/>
        <v>0</v>
      </c>
      <c r="N84" s="118">
        <f t="shared" si="95"/>
        <v>0</v>
      </c>
      <c r="O84" s="118">
        <f t="shared" si="95"/>
        <v>0</v>
      </c>
      <c r="P84" s="118">
        <f t="shared" si="95"/>
        <v>0</v>
      </c>
      <c r="Q84" s="118">
        <f t="shared" si="95"/>
        <v>0</v>
      </c>
      <c r="R84" s="118">
        <f t="shared" si="95"/>
        <v>0</v>
      </c>
      <c r="S84" s="118">
        <f t="shared" si="95"/>
        <v>0</v>
      </c>
      <c r="T84" s="118">
        <f t="shared" si="95"/>
        <v>0</v>
      </c>
      <c r="U84" s="118">
        <f t="shared" si="95"/>
        <v>0</v>
      </c>
      <c r="V84" s="118">
        <f t="shared" si="95"/>
        <v>0</v>
      </c>
      <c r="W84" s="118">
        <f t="shared" si="95"/>
        <v>0</v>
      </c>
      <c r="X84" s="118">
        <f t="shared" si="95"/>
        <v>0</v>
      </c>
      <c r="Y84" s="118">
        <f t="shared" si="95"/>
        <v>0</v>
      </c>
      <c r="Z84" s="118">
        <f t="shared" si="95"/>
        <v>0</v>
      </c>
      <c r="AA84" s="118">
        <f t="shared" si="95"/>
        <v>0</v>
      </c>
      <c r="AB84" s="118">
        <f t="shared" si="95"/>
        <v>0</v>
      </c>
      <c r="AC84" s="118">
        <f t="shared" si="95"/>
        <v>0</v>
      </c>
      <c r="AD84" s="118">
        <f t="shared" si="95"/>
        <v>0</v>
      </c>
      <c r="AE84" s="118">
        <f t="shared" si="95"/>
        <v>0</v>
      </c>
      <c r="AF84" s="118">
        <f t="shared" si="95"/>
        <v>0</v>
      </c>
      <c r="AG84" s="118">
        <f t="shared" si="95"/>
        <v>0</v>
      </c>
      <c r="AH84" s="118">
        <f t="shared" si="95"/>
        <v>0</v>
      </c>
      <c r="AI84" s="118">
        <f t="shared" si="95"/>
        <v>0</v>
      </c>
      <c r="AJ84" s="118">
        <f t="shared" si="95"/>
        <v>0</v>
      </c>
      <c r="AK84" s="118">
        <f t="shared" si="95"/>
        <v>0</v>
      </c>
      <c r="AL84" s="118">
        <f t="shared" si="95"/>
        <v>0</v>
      </c>
      <c r="AM84" s="119">
        <f t="shared" ref="AM84" si="96">SUM(AM80:AM82)</f>
        <v>0</v>
      </c>
    </row>
    <row r="85" spans="1:39" ht="21" hidden="1">
      <c r="A85" s="153">
        <v>4</v>
      </c>
      <c r="B85" s="115" t="s">
        <v>143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>
        <f>+F85+I85</f>
        <v>0</v>
      </c>
      <c r="M85" s="116">
        <f t="shared" ref="M85:N88" si="97">+G85+J85</f>
        <v>0</v>
      </c>
      <c r="N85" s="116">
        <f t="shared" si="97"/>
        <v>0</v>
      </c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>
        <f>+U85+X85+AA85</f>
        <v>0</v>
      </c>
      <c r="AE85" s="117">
        <f t="shared" ref="AE85:AI88" si="98">+V85+Y85+AB85</f>
        <v>0</v>
      </c>
      <c r="AF85" s="117">
        <f t="shared" si="98"/>
        <v>0</v>
      </c>
      <c r="AG85" s="117">
        <f t="shared" si="98"/>
        <v>0</v>
      </c>
      <c r="AH85" s="117">
        <f t="shared" si="98"/>
        <v>0</v>
      </c>
      <c r="AI85" s="117">
        <f t="shared" si="98"/>
        <v>0</v>
      </c>
      <c r="AJ85" s="117">
        <f t="shared" ref="AJ85:AL88" si="99">+C85+L85-O85-R85-AD85-AG85</f>
        <v>0</v>
      </c>
      <c r="AK85" s="117">
        <f t="shared" si="99"/>
        <v>0</v>
      </c>
      <c r="AL85" s="117">
        <f t="shared" si="99"/>
        <v>0</v>
      </c>
      <c r="AM85" s="117"/>
    </row>
    <row r="86" spans="1:39" ht="21" hidden="1">
      <c r="A86" s="154"/>
      <c r="B86" s="115" t="s">
        <v>144</v>
      </c>
      <c r="C86" s="116"/>
      <c r="D86" s="116"/>
      <c r="E86" s="116"/>
      <c r="F86" s="116"/>
      <c r="G86" s="116"/>
      <c r="H86" s="116"/>
      <c r="I86" s="116"/>
      <c r="J86" s="116"/>
      <c r="K86" s="116"/>
      <c r="L86" s="116">
        <f t="shared" ref="L86:L88" si="100">+F86+I86</f>
        <v>0</v>
      </c>
      <c r="M86" s="116">
        <f t="shared" si="97"/>
        <v>0</v>
      </c>
      <c r="N86" s="116">
        <f t="shared" si="97"/>
        <v>0</v>
      </c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7"/>
      <c r="AB86" s="117"/>
      <c r="AC86" s="117"/>
      <c r="AD86" s="117">
        <f t="shared" ref="AD86:AD88" si="101">+U86+X86+AA86</f>
        <v>0</v>
      </c>
      <c r="AE86" s="117">
        <f t="shared" si="98"/>
        <v>0</v>
      </c>
      <c r="AF86" s="117">
        <f t="shared" si="98"/>
        <v>0</v>
      </c>
      <c r="AG86" s="117">
        <f t="shared" si="98"/>
        <v>0</v>
      </c>
      <c r="AH86" s="117">
        <f t="shared" si="98"/>
        <v>0</v>
      </c>
      <c r="AI86" s="117">
        <f t="shared" si="98"/>
        <v>0</v>
      </c>
      <c r="AJ86" s="117">
        <f t="shared" si="99"/>
        <v>0</v>
      </c>
      <c r="AK86" s="117">
        <f t="shared" si="99"/>
        <v>0</v>
      </c>
      <c r="AL86" s="117">
        <f t="shared" si="99"/>
        <v>0</v>
      </c>
      <c r="AM86" s="117"/>
    </row>
    <row r="87" spans="1:39" ht="21" hidden="1">
      <c r="A87" s="154"/>
      <c r="B87" s="115" t="s">
        <v>145</v>
      </c>
      <c r="C87" s="116"/>
      <c r="D87" s="116"/>
      <c r="E87" s="116"/>
      <c r="F87" s="116"/>
      <c r="G87" s="116"/>
      <c r="H87" s="116"/>
      <c r="I87" s="116"/>
      <c r="J87" s="116"/>
      <c r="K87" s="116"/>
      <c r="L87" s="116">
        <f t="shared" si="100"/>
        <v>0</v>
      </c>
      <c r="M87" s="116">
        <f t="shared" si="97"/>
        <v>0</v>
      </c>
      <c r="N87" s="116">
        <f t="shared" si="97"/>
        <v>0</v>
      </c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  <c r="AC87" s="117"/>
      <c r="AD87" s="117">
        <f t="shared" si="101"/>
        <v>0</v>
      </c>
      <c r="AE87" s="117">
        <f t="shared" si="98"/>
        <v>0</v>
      </c>
      <c r="AF87" s="117">
        <f t="shared" si="98"/>
        <v>0</v>
      </c>
      <c r="AG87" s="117">
        <f t="shared" si="98"/>
        <v>0</v>
      </c>
      <c r="AH87" s="117">
        <f t="shared" si="98"/>
        <v>0</v>
      </c>
      <c r="AI87" s="117">
        <f t="shared" si="98"/>
        <v>0</v>
      </c>
      <c r="AJ87" s="117">
        <f t="shared" si="99"/>
        <v>0</v>
      </c>
      <c r="AK87" s="117">
        <f t="shared" si="99"/>
        <v>0</v>
      </c>
      <c r="AL87" s="117">
        <f t="shared" si="99"/>
        <v>0</v>
      </c>
      <c r="AM87" s="117"/>
    </row>
    <row r="88" spans="1:39" ht="21" hidden="1">
      <c r="A88" s="155"/>
      <c r="B88" s="115" t="s">
        <v>250</v>
      </c>
      <c r="C88" s="116"/>
      <c r="D88" s="116"/>
      <c r="E88" s="116"/>
      <c r="F88" s="116"/>
      <c r="G88" s="116"/>
      <c r="H88" s="116"/>
      <c r="I88" s="116"/>
      <c r="J88" s="116"/>
      <c r="K88" s="116"/>
      <c r="L88" s="116">
        <f t="shared" si="100"/>
        <v>0</v>
      </c>
      <c r="M88" s="116">
        <f t="shared" si="97"/>
        <v>0</v>
      </c>
      <c r="N88" s="116">
        <f t="shared" si="97"/>
        <v>0</v>
      </c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7">
        <f t="shared" si="101"/>
        <v>0</v>
      </c>
      <c r="AE88" s="117">
        <f t="shared" si="98"/>
        <v>0</v>
      </c>
      <c r="AF88" s="117">
        <f t="shared" si="98"/>
        <v>0</v>
      </c>
      <c r="AG88" s="117">
        <f t="shared" si="98"/>
        <v>0</v>
      </c>
      <c r="AH88" s="117">
        <f t="shared" si="98"/>
        <v>0</v>
      </c>
      <c r="AI88" s="117">
        <f t="shared" si="98"/>
        <v>0</v>
      </c>
      <c r="AJ88" s="117">
        <f t="shared" si="99"/>
        <v>0</v>
      </c>
      <c r="AK88" s="117">
        <f t="shared" si="99"/>
        <v>0</v>
      </c>
      <c r="AL88" s="117">
        <f t="shared" si="99"/>
        <v>0</v>
      </c>
      <c r="AM88" s="117"/>
    </row>
    <row r="89" spans="1:39" ht="21" hidden="1">
      <c r="A89" s="156" t="s">
        <v>5</v>
      </c>
      <c r="B89" s="157"/>
      <c r="C89" s="118">
        <f>SUM(C85:C88)</f>
        <v>0</v>
      </c>
      <c r="D89" s="118">
        <f t="shared" ref="D89:AL89" si="102">SUM(D85:D88)</f>
        <v>0</v>
      </c>
      <c r="E89" s="118">
        <f t="shared" si="102"/>
        <v>0</v>
      </c>
      <c r="F89" s="118">
        <f t="shared" si="102"/>
        <v>0</v>
      </c>
      <c r="G89" s="118">
        <f t="shared" si="102"/>
        <v>0</v>
      </c>
      <c r="H89" s="118">
        <f t="shared" si="102"/>
        <v>0</v>
      </c>
      <c r="I89" s="118">
        <f t="shared" si="102"/>
        <v>0</v>
      </c>
      <c r="J89" s="118">
        <f t="shared" si="102"/>
        <v>0</v>
      </c>
      <c r="K89" s="118">
        <f t="shared" si="102"/>
        <v>0</v>
      </c>
      <c r="L89" s="118">
        <f t="shared" si="102"/>
        <v>0</v>
      </c>
      <c r="M89" s="118">
        <f t="shared" si="102"/>
        <v>0</v>
      </c>
      <c r="N89" s="118">
        <f t="shared" si="102"/>
        <v>0</v>
      </c>
      <c r="O89" s="118">
        <f t="shared" si="102"/>
        <v>0</v>
      </c>
      <c r="P89" s="118">
        <f t="shared" si="102"/>
        <v>0</v>
      </c>
      <c r="Q89" s="118">
        <f t="shared" si="102"/>
        <v>0</v>
      </c>
      <c r="R89" s="118">
        <f t="shared" si="102"/>
        <v>0</v>
      </c>
      <c r="S89" s="118">
        <f t="shared" si="102"/>
        <v>0</v>
      </c>
      <c r="T89" s="118">
        <f t="shared" si="102"/>
        <v>0</v>
      </c>
      <c r="U89" s="118">
        <f t="shared" si="102"/>
        <v>0</v>
      </c>
      <c r="V89" s="118">
        <f t="shared" si="102"/>
        <v>0</v>
      </c>
      <c r="W89" s="118">
        <f t="shared" si="102"/>
        <v>0</v>
      </c>
      <c r="X89" s="118">
        <f t="shared" si="102"/>
        <v>0</v>
      </c>
      <c r="Y89" s="118">
        <f t="shared" si="102"/>
        <v>0</v>
      </c>
      <c r="Z89" s="118">
        <f t="shared" si="102"/>
        <v>0</v>
      </c>
      <c r="AA89" s="118">
        <f t="shared" si="102"/>
        <v>0</v>
      </c>
      <c r="AB89" s="118">
        <f t="shared" si="102"/>
        <v>0</v>
      </c>
      <c r="AC89" s="118">
        <f t="shared" si="102"/>
        <v>0</v>
      </c>
      <c r="AD89" s="118">
        <f t="shared" si="102"/>
        <v>0</v>
      </c>
      <c r="AE89" s="118">
        <f t="shared" si="102"/>
        <v>0</v>
      </c>
      <c r="AF89" s="118">
        <f t="shared" si="102"/>
        <v>0</v>
      </c>
      <c r="AG89" s="118">
        <f t="shared" si="102"/>
        <v>0</v>
      </c>
      <c r="AH89" s="118">
        <f t="shared" si="102"/>
        <v>0</v>
      </c>
      <c r="AI89" s="118">
        <f t="shared" si="102"/>
        <v>0</v>
      </c>
      <c r="AJ89" s="118">
        <f t="shared" si="102"/>
        <v>0</v>
      </c>
      <c r="AK89" s="118">
        <f t="shared" si="102"/>
        <v>0</v>
      </c>
      <c r="AL89" s="118">
        <f t="shared" si="102"/>
        <v>0</v>
      </c>
      <c r="AM89" s="119">
        <f t="shared" ref="AM89" si="103">SUM(AM85:AM87)</f>
        <v>0</v>
      </c>
    </row>
    <row r="90" spans="1:39" ht="21" hidden="1">
      <c r="A90" s="153">
        <v>5</v>
      </c>
      <c r="B90" s="115" t="s">
        <v>143</v>
      </c>
      <c r="C90" s="116"/>
      <c r="D90" s="116"/>
      <c r="E90" s="116"/>
      <c r="F90" s="116"/>
      <c r="G90" s="116"/>
      <c r="H90" s="116"/>
      <c r="I90" s="116"/>
      <c r="J90" s="116"/>
      <c r="K90" s="116"/>
      <c r="L90" s="116">
        <f>+F90+I90</f>
        <v>0</v>
      </c>
      <c r="M90" s="116">
        <f t="shared" ref="M90:N93" si="104">+G90+J90</f>
        <v>0</v>
      </c>
      <c r="N90" s="116">
        <f t="shared" si="104"/>
        <v>0</v>
      </c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>
        <f>+U90+X90+AA90</f>
        <v>0</v>
      </c>
      <c r="AE90" s="117">
        <f t="shared" ref="AE90:AI93" si="105">+V90+Y90+AB90</f>
        <v>0</v>
      </c>
      <c r="AF90" s="117">
        <f t="shared" si="105"/>
        <v>0</v>
      </c>
      <c r="AG90" s="117">
        <f t="shared" si="105"/>
        <v>0</v>
      </c>
      <c r="AH90" s="117">
        <f t="shared" si="105"/>
        <v>0</v>
      </c>
      <c r="AI90" s="117">
        <f t="shared" si="105"/>
        <v>0</v>
      </c>
      <c r="AJ90" s="117">
        <f t="shared" ref="AJ90:AL93" si="106">+C90+L90-O90-R90-AD90-AG90</f>
        <v>0</v>
      </c>
      <c r="AK90" s="117">
        <f t="shared" si="106"/>
        <v>0</v>
      </c>
      <c r="AL90" s="117">
        <f t="shared" si="106"/>
        <v>0</v>
      </c>
      <c r="AM90" s="117"/>
    </row>
    <row r="91" spans="1:39" ht="21" hidden="1">
      <c r="A91" s="154"/>
      <c r="B91" s="115" t="s">
        <v>144</v>
      </c>
      <c r="C91" s="116"/>
      <c r="D91" s="116"/>
      <c r="E91" s="116"/>
      <c r="F91" s="116"/>
      <c r="G91" s="116"/>
      <c r="H91" s="116"/>
      <c r="I91" s="116"/>
      <c r="J91" s="116"/>
      <c r="K91" s="116"/>
      <c r="L91" s="116">
        <f t="shared" ref="L91:L93" si="107">+F91+I91</f>
        <v>0</v>
      </c>
      <c r="M91" s="116">
        <f t="shared" si="104"/>
        <v>0</v>
      </c>
      <c r="N91" s="116">
        <f t="shared" si="104"/>
        <v>0</v>
      </c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>
        <f t="shared" ref="AD91:AD93" si="108">+U91+X91+AA91</f>
        <v>0</v>
      </c>
      <c r="AE91" s="117">
        <f t="shared" si="105"/>
        <v>0</v>
      </c>
      <c r="AF91" s="117">
        <f t="shared" si="105"/>
        <v>0</v>
      </c>
      <c r="AG91" s="117">
        <f t="shared" si="105"/>
        <v>0</v>
      </c>
      <c r="AH91" s="117">
        <f t="shared" si="105"/>
        <v>0</v>
      </c>
      <c r="AI91" s="117">
        <f t="shared" si="105"/>
        <v>0</v>
      </c>
      <c r="AJ91" s="117">
        <f t="shared" si="106"/>
        <v>0</v>
      </c>
      <c r="AK91" s="117">
        <f t="shared" si="106"/>
        <v>0</v>
      </c>
      <c r="AL91" s="117">
        <f t="shared" si="106"/>
        <v>0</v>
      </c>
      <c r="AM91" s="117"/>
    </row>
    <row r="92" spans="1:39" ht="21" hidden="1">
      <c r="A92" s="154"/>
      <c r="B92" s="115" t="s">
        <v>145</v>
      </c>
      <c r="C92" s="116"/>
      <c r="D92" s="116"/>
      <c r="E92" s="116"/>
      <c r="F92" s="116"/>
      <c r="G92" s="116"/>
      <c r="H92" s="116"/>
      <c r="I92" s="116"/>
      <c r="J92" s="116"/>
      <c r="K92" s="116"/>
      <c r="L92" s="116">
        <f t="shared" si="107"/>
        <v>0</v>
      </c>
      <c r="M92" s="116">
        <f t="shared" si="104"/>
        <v>0</v>
      </c>
      <c r="N92" s="116">
        <f t="shared" si="104"/>
        <v>0</v>
      </c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>
        <f t="shared" si="108"/>
        <v>0</v>
      </c>
      <c r="AE92" s="117">
        <f t="shared" si="105"/>
        <v>0</v>
      </c>
      <c r="AF92" s="117">
        <f t="shared" si="105"/>
        <v>0</v>
      </c>
      <c r="AG92" s="117">
        <f t="shared" si="105"/>
        <v>0</v>
      </c>
      <c r="AH92" s="117">
        <f t="shared" si="105"/>
        <v>0</v>
      </c>
      <c r="AI92" s="117">
        <f t="shared" si="105"/>
        <v>0</v>
      </c>
      <c r="AJ92" s="117">
        <f t="shared" si="106"/>
        <v>0</v>
      </c>
      <c r="AK92" s="117">
        <f t="shared" si="106"/>
        <v>0</v>
      </c>
      <c r="AL92" s="117">
        <f t="shared" si="106"/>
        <v>0</v>
      </c>
      <c r="AM92" s="117"/>
    </row>
    <row r="93" spans="1:39" ht="21" hidden="1">
      <c r="A93" s="155"/>
      <c r="B93" s="115" t="s">
        <v>250</v>
      </c>
      <c r="C93" s="116"/>
      <c r="D93" s="116"/>
      <c r="E93" s="116"/>
      <c r="F93" s="116"/>
      <c r="G93" s="116"/>
      <c r="H93" s="116"/>
      <c r="I93" s="116"/>
      <c r="J93" s="116"/>
      <c r="K93" s="116"/>
      <c r="L93" s="116">
        <f t="shared" si="107"/>
        <v>0</v>
      </c>
      <c r="M93" s="116">
        <f t="shared" si="104"/>
        <v>0</v>
      </c>
      <c r="N93" s="116">
        <f t="shared" si="104"/>
        <v>0</v>
      </c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>
        <f t="shared" si="108"/>
        <v>0</v>
      </c>
      <c r="AE93" s="117">
        <f t="shared" si="105"/>
        <v>0</v>
      </c>
      <c r="AF93" s="117">
        <f t="shared" si="105"/>
        <v>0</v>
      </c>
      <c r="AG93" s="117">
        <f t="shared" si="105"/>
        <v>0</v>
      </c>
      <c r="AH93" s="117">
        <f t="shared" si="105"/>
        <v>0</v>
      </c>
      <c r="AI93" s="117">
        <f t="shared" si="105"/>
        <v>0</v>
      </c>
      <c r="AJ93" s="117">
        <f t="shared" si="106"/>
        <v>0</v>
      </c>
      <c r="AK93" s="117">
        <f t="shared" si="106"/>
        <v>0</v>
      </c>
      <c r="AL93" s="117">
        <f t="shared" si="106"/>
        <v>0</v>
      </c>
      <c r="AM93" s="117"/>
    </row>
    <row r="94" spans="1:39" ht="21" hidden="1">
      <c r="A94" s="156" t="s">
        <v>5</v>
      </c>
      <c r="B94" s="157"/>
      <c r="C94" s="118">
        <f>SUM(C90:C93)</f>
        <v>0</v>
      </c>
      <c r="D94" s="118">
        <f t="shared" ref="D94:AL94" si="109">SUM(D90:D93)</f>
        <v>0</v>
      </c>
      <c r="E94" s="118">
        <f t="shared" si="109"/>
        <v>0</v>
      </c>
      <c r="F94" s="118">
        <f t="shared" si="109"/>
        <v>0</v>
      </c>
      <c r="G94" s="118">
        <f t="shared" si="109"/>
        <v>0</v>
      </c>
      <c r="H94" s="118">
        <f t="shared" si="109"/>
        <v>0</v>
      </c>
      <c r="I94" s="118">
        <f t="shared" si="109"/>
        <v>0</v>
      </c>
      <c r="J94" s="118">
        <f t="shared" si="109"/>
        <v>0</v>
      </c>
      <c r="K94" s="118">
        <f t="shared" si="109"/>
        <v>0</v>
      </c>
      <c r="L94" s="118">
        <f t="shared" si="109"/>
        <v>0</v>
      </c>
      <c r="M94" s="118">
        <f t="shared" si="109"/>
        <v>0</v>
      </c>
      <c r="N94" s="118">
        <f t="shared" si="109"/>
        <v>0</v>
      </c>
      <c r="O94" s="118">
        <f t="shared" si="109"/>
        <v>0</v>
      </c>
      <c r="P94" s="118">
        <f t="shared" si="109"/>
        <v>0</v>
      </c>
      <c r="Q94" s="118">
        <f t="shared" si="109"/>
        <v>0</v>
      </c>
      <c r="R94" s="118">
        <f t="shared" si="109"/>
        <v>0</v>
      </c>
      <c r="S94" s="118">
        <f t="shared" si="109"/>
        <v>0</v>
      </c>
      <c r="T94" s="118">
        <f t="shared" si="109"/>
        <v>0</v>
      </c>
      <c r="U94" s="118">
        <f t="shared" si="109"/>
        <v>0</v>
      </c>
      <c r="V94" s="118">
        <f t="shared" si="109"/>
        <v>0</v>
      </c>
      <c r="W94" s="118">
        <f t="shared" si="109"/>
        <v>0</v>
      </c>
      <c r="X94" s="118">
        <f t="shared" si="109"/>
        <v>0</v>
      </c>
      <c r="Y94" s="118">
        <f t="shared" si="109"/>
        <v>0</v>
      </c>
      <c r="Z94" s="118">
        <f t="shared" si="109"/>
        <v>0</v>
      </c>
      <c r="AA94" s="118">
        <f t="shared" si="109"/>
        <v>0</v>
      </c>
      <c r="AB94" s="118">
        <f t="shared" si="109"/>
        <v>0</v>
      </c>
      <c r="AC94" s="118">
        <f t="shared" si="109"/>
        <v>0</v>
      </c>
      <c r="AD94" s="118">
        <f t="shared" si="109"/>
        <v>0</v>
      </c>
      <c r="AE94" s="118">
        <f t="shared" si="109"/>
        <v>0</v>
      </c>
      <c r="AF94" s="118">
        <f t="shared" si="109"/>
        <v>0</v>
      </c>
      <c r="AG94" s="118">
        <f t="shared" si="109"/>
        <v>0</v>
      </c>
      <c r="AH94" s="118">
        <f t="shared" si="109"/>
        <v>0</v>
      </c>
      <c r="AI94" s="118">
        <f t="shared" si="109"/>
        <v>0</v>
      </c>
      <c r="AJ94" s="118">
        <f t="shared" si="109"/>
        <v>0</v>
      </c>
      <c r="AK94" s="118">
        <f t="shared" si="109"/>
        <v>0</v>
      </c>
      <c r="AL94" s="118">
        <f t="shared" si="109"/>
        <v>0</v>
      </c>
      <c r="AM94" s="119">
        <f t="shared" ref="AM94" si="110">SUM(AM90:AM92)</f>
        <v>0</v>
      </c>
    </row>
    <row r="95" spans="1:39" ht="21" hidden="1">
      <c r="A95" s="153">
        <v>6</v>
      </c>
      <c r="B95" s="115" t="s">
        <v>143</v>
      </c>
      <c r="C95" s="116"/>
      <c r="D95" s="116"/>
      <c r="E95" s="116"/>
      <c r="F95" s="116"/>
      <c r="G95" s="116"/>
      <c r="H95" s="116"/>
      <c r="I95" s="116"/>
      <c r="J95" s="116"/>
      <c r="K95" s="116"/>
      <c r="L95" s="116">
        <f>+F95+I95</f>
        <v>0</v>
      </c>
      <c r="M95" s="116">
        <f t="shared" ref="M95:N98" si="111">+G95+J95</f>
        <v>0</v>
      </c>
      <c r="N95" s="116">
        <f t="shared" si="111"/>
        <v>0</v>
      </c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>
        <f>+U95+X95+AA95</f>
        <v>0</v>
      </c>
      <c r="AE95" s="117">
        <f t="shared" ref="AE95:AI98" si="112">+V95+Y95+AB95</f>
        <v>0</v>
      </c>
      <c r="AF95" s="117">
        <f t="shared" si="112"/>
        <v>0</v>
      </c>
      <c r="AG95" s="117">
        <f t="shared" si="112"/>
        <v>0</v>
      </c>
      <c r="AH95" s="117">
        <f t="shared" si="112"/>
        <v>0</v>
      </c>
      <c r="AI95" s="117">
        <f t="shared" si="112"/>
        <v>0</v>
      </c>
      <c r="AJ95" s="117">
        <f t="shared" ref="AJ95:AL98" si="113">+C95+L95-O95-R95-AD95-AG95</f>
        <v>0</v>
      </c>
      <c r="AK95" s="117">
        <f t="shared" si="113"/>
        <v>0</v>
      </c>
      <c r="AL95" s="117">
        <f t="shared" si="113"/>
        <v>0</v>
      </c>
      <c r="AM95" s="117"/>
    </row>
    <row r="96" spans="1:39" ht="21" hidden="1">
      <c r="A96" s="154"/>
      <c r="B96" s="115" t="s">
        <v>144</v>
      </c>
      <c r="C96" s="116"/>
      <c r="D96" s="116"/>
      <c r="E96" s="116"/>
      <c r="F96" s="116"/>
      <c r="G96" s="116"/>
      <c r="H96" s="116"/>
      <c r="I96" s="116"/>
      <c r="J96" s="116"/>
      <c r="K96" s="116"/>
      <c r="L96" s="116">
        <f t="shared" ref="L96:L98" si="114">+F96+I96</f>
        <v>0</v>
      </c>
      <c r="M96" s="116">
        <f t="shared" si="111"/>
        <v>0</v>
      </c>
      <c r="N96" s="116">
        <f t="shared" si="111"/>
        <v>0</v>
      </c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>
        <f t="shared" ref="AD96:AD98" si="115">+U96+X96+AA96</f>
        <v>0</v>
      </c>
      <c r="AE96" s="117">
        <f t="shared" si="112"/>
        <v>0</v>
      </c>
      <c r="AF96" s="117">
        <f t="shared" si="112"/>
        <v>0</v>
      </c>
      <c r="AG96" s="117">
        <f t="shared" si="112"/>
        <v>0</v>
      </c>
      <c r="AH96" s="117">
        <f t="shared" si="112"/>
        <v>0</v>
      </c>
      <c r="AI96" s="117">
        <f t="shared" si="112"/>
        <v>0</v>
      </c>
      <c r="AJ96" s="117">
        <f t="shared" si="113"/>
        <v>0</v>
      </c>
      <c r="AK96" s="117">
        <f t="shared" si="113"/>
        <v>0</v>
      </c>
      <c r="AL96" s="117">
        <f t="shared" si="113"/>
        <v>0</v>
      </c>
      <c r="AM96" s="117"/>
    </row>
    <row r="97" spans="1:39" ht="21" hidden="1">
      <c r="A97" s="154"/>
      <c r="B97" s="115" t="s">
        <v>145</v>
      </c>
      <c r="C97" s="116"/>
      <c r="D97" s="116"/>
      <c r="E97" s="116"/>
      <c r="F97" s="116"/>
      <c r="G97" s="116"/>
      <c r="H97" s="116"/>
      <c r="I97" s="116"/>
      <c r="J97" s="116"/>
      <c r="K97" s="116"/>
      <c r="L97" s="116">
        <f t="shared" si="114"/>
        <v>0</v>
      </c>
      <c r="M97" s="116">
        <f t="shared" si="111"/>
        <v>0</v>
      </c>
      <c r="N97" s="116">
        <f t="shared" si="111"/>
        <v>0</v>
      </c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>
        <f t="shared" si="115"/>
        <v>0</v>
      </c>
      <c r="AE97" s="117">
        <f t="shared" si="112"/>
        <v>0</v>
      </c>
      <c r="AF97" s="117">
        <f t="shared" si="112"/>
        <v>0</v>
      </c>
      <c r="AG97" s="117">
        <f t="shared" si="112"/>
        <v>0</v>
      </c>
      <c r="AH97" s="117">
        <f t="shared" si="112"/>
        <v>0</v>
      </c>
      <c r="AI97" s="117">
        <f t="shared" si="112"/>
        <v>0</v>
      </c>
      <c r="AJ97" s="117">
        <f t="shared" si="113"/>
        <v>0</v>
      </c>
      <c r="AK97" s="117">
        <f t="shared" si="113"/>
        <v>0</v>
      </c>
      <c r="AL97" s="117">
        <f t="shared" si="113"/>
        <v>0</v>
      </c>
      <c r="AM97" s="117"/>
    </row>
    <row r="98" spans="1:39" ht="21" hidden="1">
      <c r="A98" s="155"/>
      <c r="B98" s="115" t="s">
        <v>250</v>
      </c>
      <c r="C98" s="116"/>
      <c r="D98" s="116"/>
      <c r="E98" s="116"/>
      <c r="F98" s="116"/>
      <c r="G98" s="116"/>
      <c r="H98" s="116"/>
      <c r="I98" s="116"/>
      <c r="J98" s="116"/>
      <c r="K98" s="116"/>
      <c r="L98" s="116">
        <f t="shared" si="114"/>
        <v>0</v>
      </c>
      <c r="M98" s="116">
        <f t="shared" si="111"/>
        <v>0</v>
      </c>
      <c r="N98" s="116">
        <f t="shared" si="111"/>
        <v>0</v>
      </c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>
        <f t="shared" si="115"/>
        <v>0</v>
      </c>
      <c r="AE98" s="117">
        <f t="shared" si="112"/>
        <v>0</v>
      </c>
      <c r="AF98" s="117">
        <f t="shared" si="112"/>
        <v>0</v>
      </c>
      <c r="AG98" s="117">
        <f t="shared" si="112"/>
        <v>0</v>
      </c>
      <c r="AH98" s="117">
        <f t="shared" si="112"/>
        <v>0</v>
      </c>
      <c r="AI98" s="117">
        <f t="shared" si="112"/>
        <v>0</v>
      </c>
      <c r="AJ98" s="117">
        <f t="shared" si="113"/>
        <v>0</v>
      </c>
      <c r="AK98" s="117">
        <f t="shared" si="113"/>
        <v>0</v>
      </c>
      <c r="AL98" s="117">
        <f t="shared" si="113"/>
        <v>0</v>
      </c>
      <c r="AM98" s="117"/>
    </row>
    <row r="99" spans="1:39" ht="21" hidden="1">
      <c r="A99" s="156" t="s">
        <v>5</v>
      </c>
      <c r="B99" s="157"/>
      <c r="C99" s="118">
        <f>SUM(C95:C98)</f>
        <v>0</v>
      </c>
      <c r="D99" s="118">
        <f t="shared" ref="D99:AL99" si="116">SUM(D95:D98)</f>
        <v>0</v>
      </c>
      <c r="E99" s="118">
        <f t="shared" si="116"/>
        <v>0</v>
      </c>
      <c r="F99" s="118">
        <f t="shared" si="116"/>
        <v>0</v>
      </c>
      <c r="G99" s="118">
        <f t="shared" si="116"/>
        <v>0</v>
      </c>
      <c r="H99" s="118">
        <f t="shared" si="116"/>
        <v>0</v>
      </c>
      <c r="I99" s="118">
        <f t="shared" si="116"/>
        <v>0</v>
      </c>
      <c r="J99" s="118">
        <f t="shared" si="116"/>
        <v>0</v>
      </c>
      <c r="K99" s="118">
        <f t="shared" si="116"/>
        <v>0</v>
      </c>
      <c r="L99" s="118">
        <f t="shared" si="116"/>
        <v>0</v>
      </c>
      <c r="M99" s="118">
        <f t="shared" si="116"/>
        <v>0</v>
      </c>
      <c r="N99" s="118">
        <f t="shared" si="116"/>
        <v>0</v>
      </c>
      <c r="O99" s="118">
        <f t="shared" si="116"/>
        <v>0</v>
      </c>
      <c r="P99" s="118">
        <f t="shared" si="116"/>
        <v>0</v>
      </c>
      <c r="Q99" s="118">
        <f t="shared" si="116"/>
        <v>0</v>
      </c>
      <c r="R99" s="118">
        <f t="shared" si="116"/>
        <v>0</v>
      </c>
      <c r="S99" s="118">
        <f t="shared" si="116"/>
        <v>0</v>
      </c>
      <c r="T99" s="118">
        <f t="shared" si="116"/>
        <v>0</v>
      </c>
      <c r="U99" s="118">
        <f t="shared" si="116"/>
        <v>0</v>
      </c>
      <c r="V99" s="118">
        <f t="shared" si="116"/>
        <v>0</v>
      </c>
      <c r="W99" s="118">
        <f t="shared" si="116"/>
        <v>0</v>
      </c>
      <c r="X99" s="118">
        <f t="shared" si="116"/>
        <v>0</v>
      </c>
      <c r="Y99" s="118">
        <f t="shared" si="116"/>
        <v>0</v>
      </c>
      <c r="Z99" s="118">
        <f t="shared" si="116"/>
        <v>0</v>
      </c>
      <c r="AA99" s="118">
        <f t="shared" si="116"/>
        <v>0</v>
      </c>
      <c r="AB99" s="118">
        <f t="shared" si="116"/>
        <v>0</v>
      </c>
      <c r="AC99" s="118">
        <f t="shared" si="116"/>
        <v>0</v>
      </c>
      <c r="AD99" s="118">
        <f t="shared" si="116"/>
        <v>0</v>
      </c>
      <c r="AE99" s="118">
        <f t="shared" si="116"/>
        <v>0</v>
      </c>
      <c r="AF99" s="118">
        <f t="shared" si="116"/>
        <v>0</v>
      </c>
      <c r="AG99" s="118">
        <f t="shared" si="116"/>
        <v>0</v>
      </c>
      <c r="AH99" s="118">
        <f t="shared" si="116"/>
        <v>0</v>
      </c>
      <c r="AI99" s="118">
        <f t="shared" si="116"/>
        <v>0</v>
      </c>
      <c r="AJ99" s="118">
        <f t="shared" si="116"/>
        <v>0</v>
      </c>
      <c r="AK99" s="118">
        <f t="shared" si="116"/>
        <v>0</v>
      </c>
      <c r="AL99" s="118">
        <f t="shared" si="116"/>
        <v>0</v>
      </c>
      <c r="AM99" s="119">
        <f t="shared" ref="AM99" si="117">SUM(AM95:AM97)</f>
        <v>0</v>
      </c>
    </row>
    <row r="100" spans="1:39" ht="21" hidden="1">
      <c r="A100" s="153">
        <v>7</v>
      </c>
      <c r="B100" s="115" t="s">
        <v>143</v>
      </c>
      <c r="C100" s="116"/>
      <c r="D100" s="116"/>
      <c r="E100" s="116"/>
      <c r="F100" s="116"/>
      <c r="G100" s="116"/>
      <c r="H100" s="116"/>
      <c r="I100" s="116"/>
      <c r="J100" s="116"/>
      <c r="K100" s="116"/>
      <c r="L100" s="116">
        <f>+F100+I100</f>
        <v>0</v>
      </c>
      <c r="M100" s="116">
        <f t="shared" ref="M100:N103" si="118">+G100+J100</f>
        <v>0</v>
      </c>
      <c r="N100" s="116">
        <f t="shared" si="118"/>
        <v>0</v>
      </c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>
        <f>+U100+X100+AA100</f>
        <v>0</v>
      </c>
      <c r="AE100" s="117">
        <f t="shared" ref="AE100:AI103" si="119">+V100+Y100+AB100</f>
        <v>0</v>
      </c>
      <c r="AF100" s="117">
        <f t="shared" si="119"/>
        <v>0</v>
      </c>
      <c r="AG100" s="117">
        <f t="shared" si="119"/>
        <v>0</v>
      </c>
      <c r="AH100" s="117">
        <f t="shared" si="119"/>
        <v>0</v>
      </c>
      <c r="AI100" s="117">
        <f t="shared" si="119"/>
        <v>0</v>
      </c>
      <c r="AJ100" s="117">
        <f t="shared" ref="AJ100:AL103" si="120">+C100+L100-O100-R100-AD100-AG100</f>
        <v>0</v>
      </c>
      <c r="AK100" s="117">
        <f t="shared" si="120"/>
        <v>0</v>
      </c>
      <c r="AL100" s="117">
        <f t="shared" si="120"/>
        <v>0</v>
      </c>
      <c r="AM100" s="117"/>
    </row>
    <row r="101" spans="1:39" ht="21" hidden="1">
      <c r="A101" s="154"/>
      <c r="B101" s="115" t="s">
        <v>144</v>
      </c>
      <c r="C101" s="116"/>
      <c r="D101" s="116"/>
      <c r="E101" s="116"/>
      <c r="F101" s="116"/>
      <c r="G101" s="116"/>
      <c r="H101" s="116"/>
      <c r="I101" s="116"/>
      <c r="J101" s="116"/>
      <c r="K101" s="116"/>
      <c r="L101" s="116">
        <f t="shared" ref="L101:L103" si="121">+F101+I101</f>
        <v>0</v>
      </c>
      <c r="M101" s="116">
        <f t="shared" si="118"/>
        <v>0</v>
      </c>
      <c r="N101" s="116">
        <f t="shared" si="118"/>
        <v>0</v>
      </c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>
        <f t="shared" ref="AD101:AD103" si="122">+U101+X101+AA101</f>
        <v>0</v>
      </c>
      <c r="AE101" s="117">
        <f t="shared" si="119"/>
        <v>0</v>
      </c>
      <c r="AF101" s="117">
        <f t="shared" si="119"/>
        <v>0</v>
      </c>
      <c r="AG101" s="117">
        <f t="shared" si="119"/>
        <v>0</v>
      </c>
      <c r="AH101" s="117">
        <f t="shared" si="119"/>
        <v>0</v>
      </c>
      <c r="AI101" s="117">
        <f t="shared" si="119"/>
        <v>0</v>
      </c>
      <c r="AJ101" s="117">
        <f t="shared" si="120"/>
        <v>0</v>
      </c>
      <c r="AK101" s="117">
        <f t="shared" si="120"/>
        <v>0</v>
      </c>
      <c r="AL101" s="117">
        <f t="shared" si="120"/>
        <v>0</v>
      </c>
      <c r="AM101" s="117"/>
    </row>
    <row r="102" spans="1:39" ht="21" hidden="1">
      <c r="A102" s="154"/>
      <c r="B102" s="115" t="s">
        <v>145</v>
      </c>
      <c r="C102" s="116"/>
      <c r="D102" s="116"/>
      <c r="E102" s="116"/>
      <c r="F102" s="116"/>
      <c r="G102" s="116"/>
      <c r="H102" s="116"/>
      <c r="I102" s="116"/>
      <c r="J102" s="116"/>
      <c r="K102" s="116"/>
      <c r="L102" s="116">
        <f t="shared" si="121"/>
        <v>0</v>
      </c>
      <c r="M102" s="116">
        <f t="shared" si="118"/>
        <v>0</v>
      </c>
      <c r="N102" s="116">
        <f t="shared" si="118"/>
        <v>0</v>
      </c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>
        <f t="shared" si="122"/>
        <v>0</v>
      </c>
      <c r="AE102" s="117">
        <f t="shared" si="119"/>
        <v>0</v>
      </c>
      <c r="AF102" s="117">
        <f t="shared" si="119"/>
        <v>0</v>
      </c>
      <c r="AG102" s="117">
        <f t="shared" si="119"/>
        <v>0</v>
      </c>
      <c r="AH102" s="117">
        <f t="shared" si="119"/>
        <v>0</v>
      </c>
      <c r="AI102" s="117">
        <f t="shared" si="119"/>
        <v>0</v>
      </c>
      <c r="AJ102" s="117">
        <f t="shared" si="120"/>
        <v>0</v>
      </c>
      <c r="AK102" s="117">
        <f t="shared" si="120"/>
        <v>0</v>
      </c>
      <c r="AL102" s="117">
        <f t="shared" si="120"/>
        <v>0</v>
      </c>
      <c r="AM102" s="117"/>
    </row>
    <row r="103" spans="1:39" ht="21" hidden="1">
      <c r="A103" s="155"/>
      <c r="B103" s="115" t="s">
        <v>250</v>
      </c>
      <c r="C103" s="116"/>
      <c r="D103" s="116"/>
      <c r="E103" s="116"/>
      <c r="F103" s="116"/>
      <c r="G103" s="116"/>
      <c r="H103" s="116"/>
      <c r="I103" s="116"/>
      <c r="J103" s="116"/>
      <c r="K103" s="116"/>
      <c r="L103" s="116">
        <f t="shared" si="121"/>
        <v>0</v>
      </c>
      <c r="M103" s="116">
        <f t="shared" si="118"/>
        <v>0</v>
      </c>
      <c r="N103" s="116">
        <f t="shared" si="118"/>
        <v>0</v>
      </c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>
        <f t="shared" si="122"/>
        <v>0</v>
      </c>
      <c r="AE103" s="117">
        <f t="shared" si="119"/>
        <v>0</v>
      </c>
      <c r="AF103" s="117">
        <f t="shared" si="119"/>
        <v>0</v>
      </c>
      <c r="AG103" s="117">
        <f t="shared" si="119"/>
        <v>0</v>
      </c>
      <c r="AH103" s="117">
        <f t="shared" si="119"/>
        <v>0</v>
      </c>
      <c r="AI103" s="117">
        <f t="shared" si="119"/>
        <v>0</v>
      </c>
      <c r="AJ103" s="117">
        <f t="shared" si="120"/>
        <v>0</v>
      </c>
      <c r="AK103" s="117">
        <f t="shared" si="120"/>
        <v>0</v>
      </c>
      <c r="AL103" s="117">
        <f t="shared" si="120"/>
        <v>0</v>
      </c>
      <c r="AM103" s="117"/>
    </row>
    <row r="104" spans="1:39" ht="21" hidden="1">
      <c r="A104" s="156" t="s">
        <v>5</v>
      </c>
      <c r="B104" s="157"/>
      <c r="C104" s="118">
        <f>SUM(C100:C103)</f>
        <v>0</v>
      </c>
      <c r="D104" s="118">
        <f t="shared" ref="D104:AL104" si="123">SUM(D100:D103)</f>
        <v>0</v>
      </c>
      <c r="E104" s="118">
        <f t="shared" si="123"/>
        <v>0</v>
      </c>
      <c r="F104" s="118">
        <f t="shared" si="123"/>
        <v>0</v>
      </c>
      <c r="G104" s="118">
        <f t="shared" si="123"/>
        <v>0</v>
      </c>
      <c r="H104" s="118">
        <f t="shared" si="123"/>
        <v>0</v>
      </c>
      <c r="I104" s="118">
        <f t="shared" si="123"/>
        <v>0</v>
      </c>
      <c r="J104" s="118">
        <f t="shared" si="123"/>
        <v>0</v>
      </c>
      <c r="K104" s="118">
        <f t="shared" si="123"/>
        <v>0</v>
      </c>
      <c r="L104" s="118">
        <f t="shared" si="123"/>
        <v>0</v>
      </c>
      <c r="M104" s="118">
        <f t="shared" si="123"/>
        <v>0</v>
      </c>
      <c r="N104" s="118">
        <f t="shared" si="123"/>
        <v>0</v>
      </c>
      <c r="O104" s="118">
        <f t="shared" si="123"/>
        <v>0</v>
      </c>
      <c r="P104" s="118">
        <f t="shared" si="123"/>
        <v>0</v>
      </c>
      <c r="Q104" s="118">
        <f t="shared" si="123"/>
        <v>0</v>
      </c>
      <c r="R104" s="118">
        <f t="shared" si="123"/>
        <v>0</v>
      </c>
      <c r="S104" s="118">
        <f t="shared" si="123"/>
        <v>0</v>
      </c>
      <c r="T104" s="118">
        <f t="shared" si="123"/>
        <v>0</v>
      </c>
      <c r="U104" s="118">
        <f t="shared" si="123"/>
        <v>0</v>
      </c>
      <c r="V104" s="118">
        <f t="shared" si="123"/>
        <v>0</v>
      </c>
      <c r="W104" s="118">
        <f t="shared" si="123"/>
        <v>0</v>
      </c>
      <c r="X104" s="118">
        <f t="shared" si="123"/>
        <v>0</v>
      </c>
      <c r="Y104" s="118">
        <f t="shared" si="123"/>
        <v>0</v>
      </c>
      <c r="Z104" s="118">
        <f t="shared" si="123"/>
        <v>0</v>
      </c>
      <c r="AA104" s="118">
        <f t="shared" si="123"/>
        <v>0</v>
      </c>
      <c r="AB104" s="118">
        <f t="shared" si="123"/>
        <v>0</v>
      </c>
      <c r="AC104" s="118">
        <f t="shared" si="123"/>
        <v>0</v>
      </c>
      <c r="AD104" s="118">
        <f t="shared" si="123"/>
        <v>0</v>
      </c>
      <c r="AE104" s="118">
        <f t="shared" si="123"/>
        <v>0</v>
      </c>
      <c r="AF104" s="118">
        <f t="shared" si="123"/>
        <v>0</v>
      </c>
      <c r="AG104" s="118">
        <f t="shared" si="123"/>
        <v>0</v>
      </c>
      <c r="AH104" s="118">
        <f t="shared" si="123"/>
        <v>0</v>
      </c>
      <c r="AI104" s="118">
        <f t="shared" si="123"/>
        <v>0</v>
      </c>
      <c r="AJ104" s="118">
        <f t="shared" si="123"/>
        <v>0</v>
      </c>
      <c r="AK104" s="118">
        <f t="shared" si="123"/>
        <v>0</v>
      </c>
      <c r="AL104" s="118">
        <f t="shared" si="123"/>
        <v>0</v>
      </c>
      <c r="AM104" s="119">
        <f t="shared" ref="AM104" si="124">SUM(AM100:AM102)</f>
        <v>0</v>
      </c>
    </row>
    <row r="105" spans="1:39" ht="21" hidden="1">
      <c r="A105" s="153">
        <v>8</v>
      </c>
      <c r="B105" s="115" t="s">
        <v>143</v>
      </c>
      <c r="C105" s="116"/>
      <c r="D105" s="116"/>
      <c r="E105" s="116"/>
      <c r="F105" s="116"/>
      <c r="G105" s="116"/>
      <c r="H105" s="116"/>
      <c r="I105" s="116"/>
      <c r="J105" s="116"/>
      <c r="K105" s="116"/>
      <c r="L105" s="116">
        <f>+F105+I105</f>
        <v>0</v>
      </c>
      <c r="M105" s="116">
        <f t="shared" ref="M105:N108" si="125">+G105+J105</f>
        <v>0</v>
      </c>
      <c r="N105" s="116">
        <f t="shared" si="125"/>
        <v>0</v>
      </c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>
        <f>+U105+X105+AA105</f>
        <v>0</v>
      </c>
      <c r="AE105" s="117">
        <f t="shared" ref="AE105:AI108" si="126">+V105+Y105+AB105</f>
        <v>0</v>
      </c>
      <c r="AF105" s="117">
        <f t="shared" si="126"/>
        <v>0</v>
      </c>
      <c r="AG105" s="117">
        <f t="shared" si="126"/>
        <v>0</v>
      </c>
      <c r="AH105" s="117">
        <f t="shared" si="126"/>
        <v>0</v>
      </c>
      <c r="AI105" s="117">
        <f t="shared" si="126"/>
        <v>0</v>
      </c>
      <c r="AJ105" s="117">
        <f t="shared" ref="AJ105:AL108" si="127">+C105+L105-O105-R105-AD105-AG105</f>
        <v>0</v>
      </c>
      <c r="AK105" s="117">
        <f t="shared" si="127"/>
        <v>0</v>
      </c>
      <c r="AL105" s="117">
        <f t="shared" si="127"/>
        <v>0</v>
      </c>
      <c r="AM105" s="115"/>
    </row>
    <row r="106" spans="1:39" ht="21" hidden="1">
      <c r="A106" s="154"/>
      <c r="B106" s="115" t="s">
        <v>144</v>
      </c>
      <c r="C106" s="116"/>
      <c r="D106" s="116"/>
      <c r="E106" s="116"/>
      <c r="F106" s="116"/>
      <c r="G106" s="116"/>
      <c r="H106" s="116"/>
      <c r="I106" s="116"/>
      <c r="J106" s="116"/>
      <c r="K106" s="116"/>
      <c r="L106" s="116">
        <f t="shared" ref="L106:L108" si="128">+F106+I106</f>
        <v>0</v>
      </c>
      <c r="M106" s="116">
        <f t="shared" si="125"/>
        <v>0</v>
      </c>
      <c r="N106" s="116">
        <f t="shared" si="125"/>
        <v>0</v>
      </c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>
        <f t="shared" ref="AD106:AD108" si="129">+U106+X106+AA106</f>
        <v>0</v>
      </c>
      <c r="AE106" s="117">
        <f t="shared" si="126"/>
        <v>0</v>
      </c>
      <c r="AF106" s="117">
        <f t="shared" si="126"/>
        <v>0</v>
      </c>
      <c r="AG106" s="117">
        <f t="shared" si="126"/>
        <v>0</v>
      </c>
      <c r="AH106" s="117">
        <f t="shared" si="126"/>
        <v>0</v>
      </c>
      <c r="AI106" s="117">
        <f t="shared" si="126"/>
        <v>0</v>
      </c>
      <c r="AJ106" s="117">
        <f t="shared" si="127"/>
        <v>0</v>
      </c>
      <c r="AK106" s="117">
        <f t="shared" si="127"/>
        <v>0</v>
      </c>
      <c r="AL106" s="117">
        <f t="shared" si="127"/>
        <v>0</v>
      </c>
      <c r="AM106" s="115"/>
    </row>
    <row r="107" spans="1:39" ht="21" hidden="1">
      <c r="A107" s="154"/>
      <c r="B107" s="115" t="s">
        <v>145</v>
      </c>
      <c r="C107" s="116"/>
      <c r="D107" s="116"/>
      <c r="E107" s="116"/>
      <c r="F107" s="116"/>
      <c r="G107" s="116"/>
      <c r="H107" s="116"/>
      <c r="I107" s="116"/>
      <c r="J107" s="116"/>
      <c r="K107" s="116"/>
      <c r="L107" s="116">
        <f t="shared" si="128"/>
        <v>0</v>
      </c>
      <c r="M107" s="116">
        <f t="shared" si="125"/>
        <v>0</v>
      </c>
      <c r="N107" s="116">
        <f t="shared" si="125"/>
        <v>0</v>
      </c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>
        <f t="shared" si="129"/>
        <v>0</v>
      </c>
      <c r="AE107" s="117">
        <f t="shared" si="126"/>
        <v>0</v>
      </c>
      <c r="AF107" s="117">
        <f t="shared" si="126"/>
        <v>0</v>
      </c>
      <c r="AG107" s="117">
        <f t="shared" si="126"/>
        <v>0</v>
      </c>
      <c r="AH107" s="117">
        <f t="shared" si="126"/>
        <v>0</v>
      </c>
      <c r="AI107" s="117">
        <f t="shared" si="126"/>
        <v>0</v>
      </c>
      <c r="AJ107" s="117">
        <f t="shared" si="127"/>
        <v>0</v>
      </c>
      <c r="AK107" s="117">
        <f t="shared" si="127"/>
        <v>0</v>
      </c>
      <c r="AL107" s="117">
        <f t="shared" si="127"/>
        <v>0</v>
      </c>
      <c r="AM107" s="115"/>
    </row>
    <row r="108" spans="1:39" ht="21" hidden="1">
      <c r="A108" s="155"/>
      <c r="B108" s="115" t="s">
        <v>250</v>
      </c>
      <c r="C108" s="116"/>
      <c r="D108" s="116"/>
      <c r="E108" s="116"/>
      <c r="F108" s="116"/>
      <c r="G108" s="116"/>
      <c r="H108" s="116"/>
      <c r="I108" s="116"/>
      <c r="J108" s="116"/>
      <c r="K108" s="116"/>
      <c r="L108" s="116">
        <f t="shared" si="128"/>
        <v>0</v>
      </c>
      <c r="M108" s="116">
        <f t="shared" si="125"/>
        <v>0</v>
      </c>
      <c r="N108" s="116">
        <f t="shared" si="125"/>
        <v>0</v>
      </c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>
        <f t="shared" si="129"/>
        <v>0</v>
      </c>
      <c r="AE108" s="117">
        <f t="shared" si="126"/>
        <v>0</v>
      </c>
      <c r="AF108" s="117">
        <f t="shared" si="126"/>
        <v>0</v>
      </c>
      <c r="AG108" s="117">
        <f t="shared" si="126"/>
        <v>0</v>
      </c>
      <c r="AH108" s="117">
        <f t="shared" si="126"/>
        <v>0</v>
      </c>
      <c r="AI108" s="117">
        <f t="shared" si="126"/>
        <v>0</v>
      </c>
      <c r="AJ108" s="117">
        <f t="shared" si="127"/>
        <v>0</v>
      </c>
      <c r="AK108" s="117">
        <f t="shared" si="127"/>
        <v>0</v>
      </c>
      <c r="AL108" s="117">
        <f t="shared" si="127"/>
        <v>0</v>
      </c>
      <c r="AM108" s="115"/>
    </row>
    <row r="109" spans="1:39" ht="21" hidden="1">
      <c r="A109" s="156" t="s">
        <v>5</v>
      </c>
      <c r="B109" s="157"/>
      <c r="C109" s="118">
        <f>SUM(C105:C108)</f>
        <v>0</v>
      </c>
      <c r="D109" s="118">
        <f t="shared" ref="D109:AL109" si="130">SUM(D105:D108)</f>
        <v>0</v>
      </c>
      <c r="E109" s="118">
        <f t="shared" si="130"/>
        <v>0</v>
      </c>
      <c r="F109" s="118">
        <f t="shared" si="130"/>
        <v>0</v>
      </c>
      <c r="G109" s="118">
        <f t="shared" si="130"/>
        <v>0</v>
      </c>
      <c r="H109" s="118">
        <f t="shared" si="130"/>
        <v>0</v>
      </c>
      <c r="I109" s="118">
        <f t="shared" si="130"/>
        <v>0</v>
      </c>
      <c r="J109" s="118">
        <f t="shared" si="130"/>
        <v>0</v>
      </c>
      <c r="K109" s="118">
        <f t="shared" si="130"/>
        <v>0</v>
      </c>
      <c r="L109" s="118">
        <f t="shared" si="130"/>
        <v>0</v>
      </c>
      <c r="M109" s="118">
        <f t="shared" si="130"/>
        <v>0</v>
      </c>
      <c r="N109" s="118">
        <f t="shared" si="130"/>
        <v>0</v>
      </c>
      <c r="O109" s="118">
        <f t="shared" si="130"/>
        <v>0</v>
      </c>
      <c r="P109" s="118">
        <f t="shared" si="130"/>
        <v>0</v>
      </c>
      <c r="Q109" s="118">
        <f t="shared" si="130"/>
        <v>0</v>
      </c>
      <c r="R109" s="118">
        <f t="shared" si="130"/>
        <v>0</v>
      </c>
      <c r="S109" s="118">
        <f t="shared" si="130"/>
        <v>0</v>
      </c>
      <c r="T109" s="118">
        <f t="shared" si="130"/>
        <v>0</v>
      </c>
      <c r="U109" s="118">
        <f t="shared" si="130"/>
        <v>0</v>
      </c>
      <c r="V109" s="118">
        <f t="shared" si="130"/>
        <v>0</v>
      </c>
      <c r="W109" s="118">
        <f t="shared" si="130"/>
        <v>0</v>
      </c>
      <c r="X109" s="118">
        <f t="shared" si="130"/>
        <v>0</v>
      </c>
      <c r="Y109" s="118">
        <f t="shared" si="130"/>
        <v>0</v>
      </c>
      <c r="Z109" s="118">
        <f t="shared" si="130"/>
        <v>0</v>
      </c>
      <c r="AA109" s="118">
        <f t="shared" si="130"/>
        <v>0</v>
      </c>
      <c r="AB109" s="118">
        <f t="shared" si="130"/>
        <v>0</v>
      </c>
      <c r="AC109" s="118">
        <f t="shared" si="130"/>
        <v>0</v>
      </c>
      <c r="AD109" s="118">
        <f t="shared" si="130"/>
        <v>0</v>
      </c>
      <c r="AE109" s="118">
        <f t="shared" si="130"/>
        <v>0</v>
      </c>
      <c r="AF109" s="118">
        <f t="shared" si="130"/>
        <v>0</v>
      </c>
      <c r="AG109" s="118">
        <f t="shared" si="130"/>
        <v>0</v>
      </c>
      <c r="AH109" s="118">
        <f t="shared" si="130"/>
        <v>0</v>
      </c>
      <c r="AI109" s="118">
        <f t="shared" si="130"/>
        <v>0</v>
      </c>
      <c r="AJ109" s="118">
        <f t="shared" si="130"/>
        <v>0</v>
      </c>
      <c r="AK109" s="118">
        <f t="shared" si="130"/>
        <v>0</v>
      </c>
      <c r="AL109" s="118">
        <f t="shared" si="130"/>
        <v>0</v>
      </c>
      <c r="AM109" s="119">
        <f t="shared" ref="AM109" si="131">SUM(AM105:AM107)</f>
        <v>0</v>
      </c>
    </row>
    <row r="110" spans="1:39" ht="21">
      <c r="A110" s="158" t="s">
        <v>60</v>
      </c>
      <c r="B110" s="120" t="s">
        <v>143</v>
      </c>
      <c r="C110" s="121">
        <f>+C105+C100+C95+C90+C85+C80+C75+C70+C65</f>
        <v>0</v>
      </c>
      <c r="D110" s="121">
        <f t="shared" ref="D110:AL113" si="132">+D105+D100+D95+D90+D85+D80+D75+D70+D65</f>
        <v>0</v>
      </c>
      <c r="E110" s="121">
        <f t="shared" si="132"/>
        <v>0</v>
      </c>
      <c r="F110" s="121">
        <f t="shared" si="132"/>
        <v>0</v>
      </c>
      <c r="G110" s="121">
        <f t="shared" si="132"/>
        <v>0</v>
      </c>
      <c r="H110" s="121">
        <f t="shared" si="132"/>
        <v>0</v>
      </c>
      <c r="I110" s="121">
        <f t="shared" si="132"/>
        <v>0</v>
      </c>
      <c r="J110" s="121">
        <f t="shared" si="132"/>
        <v>0</v>
      </c>
      <c r="K110" s="121">
        <f t="shared" si="132"/>
        <v>0</v>
      </c>
      <c r="L110" s="121">
        <f t="shared" si="132"/>
        <v>0</v>
      </c>
      <c r="M110" s="121">
        <f t="shared" si="132"/>
        <v>0</v>
      </c>
      <c r="N110" s="121">
        <f t="shared" si="132"/>
        <v>0</v>
      </c>
      <c r="O110" s="121">
        <f t="shared" si="132"/>
        <v>0</v>
      </c>
      <c r="P110" s="121">
        <f t="shared" si="132"/>
        <v>0</v>
      </c>
      <c r="Q110" s="121">
        <f t="shared" si="132"/>
        <v>0</v>
      </c>
      <c r="R110" s="121">
        <f t="shared" si="132"/>
        <v>0</v>
      </c>
      <c r="S110" s="121">
        <f t="shared" si="132"/>
        <v>0</v>
      </c>
      <c r="T110" s="121">
        <f t="shared" si="132"/>
        <v>0</v>
      </c>
      <c r="U110" s="121">
        <f t="shared" si="132"/>
        <v>0</v>
      </c>
      <c r="V110" s="121">
        <f t="shared" si="132"/>
        <v>0</v>
      </c>
      <c r="W110" s="121">
        <f t="shared" si="132"/>
        <v>0</v>
      </c>
      <c r="X110" s="121">
        <f t="shared" si="132"/>
        <v>0</v>
      </c>
      <c r="Y110" s="121">
        <f t="shared" si="132"/>
        <v>0</v>
      </c>
      <c r="Z110" s="121">
        <f t="shared" si="132"/>
        <v>0</v>
      </c>
      <c r="AA110" s="121">
        <f t="shared" si="132"/>
        <v>0</v>
      </c>
      <c r="AB110" s="121">
        <f t="shared" si="132"/>
        <v>0</v>
      </c>
      <c r="AC110" s="121">
        <f t="shared" si="132"/>
        <v>0</v>
      </c>
      <c r="AD110" s="121">
        <f t="shared" si="132"/>
        <v>0</v>
      </c>
      <c r="AE110" s="121">
        <f t="shared" si="132"/>
        <v>0</v>
      </c>
      <c r="AF110" s="121">
        <f t="shared" si="132"/>
        <v>0</v>
      </c>
      <c r="AG110" s="121">
        <f t="shared" si="132"/>
        <v>0</v>
      </c>
      <c r="AH110" s="121">
        <f t="shared" si="132"/>
        <v>0</v>
      </c>
      <c r="AI110" s="121">
        <f t="shared" si="132"/>
        <v>0</v>
      </c>
      <c r="AJ110" s="121">
        <f t="shared" si="132"/>
        <v>0</v>
      </c>
      <c r="AK110" s="121">
        <f t="shared" si="132"/>
        <v>0</v>
      </c>
      <c r="AL110" s="121">
        <f t="shared" si="132"/>
        <v>0</v>
      </c>
      <c r="AM110" s="122">
        <f>+AM105+AM100+AM95+AM90+AM85+AM80+AM75+AM70+AM65</f>
        <v>0</v>
      </c>
    </row>
    <row r="111" spans="1:39" ht="21">
      <c r="A111" s="159"/>
      <c r="B111" s="120" t="s">
        <v>144</v>
      </c>
      <c r="C111" s="121">
        <f>+C106+C101+C96+C91+C86+C81+C76+C71+C66</f>
        <v>0</v>
      </c>
      <c r="D111" s="121">
        <f t="shared" si="132"/>
        <v>0</v>
      </c>
      <c r="E111" s="121">
        <f t="shared" si="132"/>
        <v>0</v>
      </c>
      <c r="F111" s="121">
        <f t="shared" si="132"/>
        <v>0</v>
      </c>
      <c r="G111" s="121">
        <f t="shared" si="132"/>
        <v>0</v>
      </c>
      <c r="H111" s="121">
        <f t="shared" si="132"/>
        <v>0</v>
      </c>
      <c r="I111" s="121">
        <f t="shared" si="132"/>
        <v>0</v>
      </c>
      <c r="J111" s="121">
        <f t="shared" si="132"/>
        <v>0</v>
      </c>
      <c r="K111" s="121">
        <f t="shared" si="132"/>
        <v>0</v>
      </c>
      <c r="L111" s="121">
        <f t="shared" si="132"/>
        <v>0</v>
      </c>
      <c r="M111" s="121">
        <f t="shared" si="132"/>
        <v>0</v>
      </c>
      <c r="N111" s="121">
        <f t="shared" si="132"/>
        <v>0</v>
      </c>
      <c r="O111" s="121">
        <f t="shared" si="132"/>
        <v>0</v>
      </c>
      <c r="P111" s="121">
        <f t="shared" si="132"/>
        <v>0</v>
      </c>
      <c r="Q111" s="121">
        <f t="shared" si="132"/>
        <v>0</v>
      </c>
      <c r="R111" s="121">
        <f t="shared" si="132"/>
        <v>0</v>
      </c>
      <c r="S111" s="121">
        <f t="shared" si="132"/>
        <v>0</v>
      </c>
      <c r="T111" s="121">
        <f t="shared" si="132"/>
        <v>0</v>
      </c>
      <c r="U111" s="121">
        <f t="shared" si="132"/>
        <v>0</v>
      </c>
      <c r="V111" s="121">
        <f t="shared" si="132"/>
        <v>0</v>
      </c>
      <c r="W111" s="121">
        <f t="shared" si="132"/>
        <v>0</v>
      </c>
      <c r="X111" s="121">
        <f t="shared" si="132"/>
        <v>0</v>
      </c>
      <c r="Y111" s="121">
        <f t="shared" si="132"/>
        <v>0</v>
      </c>
      <c r="Z111" s="121">
        <f t="shared" si="132"/>
        <v>0</v>
      </c>
      <c r="AA111" s="121">
        <f t="shared" si="132"/>
        <v>0</v>
      </c>
      <c r="AB111" s="121">
        <f t="shared" si="132"/>
        <v>0</v>
      </c>
      <c r="AC111" s="121">
        <f t="shared" si="132"/>
        <v>0</v>
      </c>
      <c r="AD111" s="121">
        <f t="shared" si="132"/>
        <v>0</v>
      </c>
      <c r="AE111" s="121">
        <f t="shared" si="132"/>
        <v>0</v>
      </c>
      <c r="AF111" s="121">
        <f t="shared" si="132"/>
        <v>0</v>
      </c>
      <c r="AG111" s="121">
        <f t="shared" si="132"/>
        <v>0</v>
      </c>
      <c r="AH111" s="121">
        <f t="shared" si="132"/>
        <v>0</v>
      </c>
      <c r="AI111" s="121">
        <f t="shared" si="132"/>
        <v>0</v>
      </c>
      <c r="AJ111" s="121">
        <f t="shared" si="132"/>
        <v>0</v>
      </c>
      <c r="AK111" s="121">
        <f t="shared" si="132"/>
        <v>0</v>
      </c>
      <c r="AL111" s="121">
        <f t="shared" si="132"/>
        <v>0</v>
      </c>
      <c r="AM111" s="122">
        <f>+AM106+AM101+AM96+AM91+AM86+AM81+AM76+AM71+AM66</f>
        <v>0</v>
      </c>
    </row>
    <row r="112" spans="1:39" ht="21">
      <c r="A112" s="159"/>
      <c r="B112" s="120" t="s">
        <v>145</v>
      </c>
      <c r="C112" s="121">
        <f t="shared" ref="C112:AF113" si="133">+C107+C102+C97+C92+C87+C82+C77+C72+C67</f>
        <v>0</v>
      </c>
      <c r="D112" s="121">
        <f t="shared" si="133"/>
        <v>0</v>
      </c>
      <c r="E112" s="121">
        <f t="shared" si="133"/>
        <v>0</v>
      </c>
      <c r="F112" s="121">
        <f t="shared" si="133"/>
        <v>0</v>
      </c>
      <c r="G112" s="121">
        <f t="shared" si="133"/>
        <v>0</v>
      </c>
      <c r="H112" s="121">
        <f t="shared" si="133"/>
        <v>0</v>
      </c>
      <c r="I112" s="121">
        <f t="shared" si="133"/>
        <v>0</v>
      </c>
      <c r="J112" s="121">
        <f t="shared" si="133"/>
        <v>0</v>
      </c>
      <c r="K112" s="121">
        <f t="shared" si="133"/>
        <v>0</v>
      </c>
      <c r="L112" s="121">
        <f t="shared" si="133"/>
        <v>0</v>
      </c>
      <c r="M112" s="121">
        <f t="shared" si="133"/>
        <v>0</v>
      </c>
      <c r="N112" s="121">
        <f t="shared" si="133"/>
        <v>0</v>
      </c>
      <c r="O112" s="121">
        <f t="shared" si="133"/>
        <v>0</v>
      </c>
      <c r="P112" s="121">
        <f t="shared" si="133"/>
        <v>0</v>
      </c>
      <c r="Q112" s="121">
        <f t="shared" si="133"/>
        <v>0</v>
      </c>
      <c r="R112" s="121">
        <f t="shared" si="133"/>
        <v>0</v>
      </c>
      <c r="S112" s="121">
        <f t="shared" si="133"/>
        <v>0</v>
      </c>
      <c r="T112" s="121">
        <f t="shared" si="133"/>
        <v>0</v>
      </c>
      <c r="U112" s="121">
        <f t="shared" si="133"/>
        <v>0</v>
      </c>
      <c r="V112" s="121">
        <f t="shared" si="133"/>
        <v>0</v>
      </c>
      <c r="W112" s="121">
        <f t="shared" si="133"/>
        <v>0</v>
      </c>
      <c r="X112" s="121">
        <f t="shared" si="133"/>
        <v>0</v>
      </c>
      <c r="Y112" s="121">
        <f t="shared" si="133"/>
        <v>0</v>
      </c>
      <c r="Z112" s="121">
        <f t="shared" si="133"/>
        <v>0</v>
      </c>
      <c r="AA112" s="121">
        <f t="shared" si="133"/>
        <v>0</v>
      </c>
      <c r="AB112" s="121">
        <f t="shared" si="133"/>
        <v>0</v>
      </c>
      <c r="AC112" s="121">
        <f t="shared" si="133"/>
        <v>0</v>
      </c>
      <c r="AD112" s="121">
        <f t="shared" si="133"/>
        <v>0</v>
      </c>
      <c r="AE112" s="121">
        <f t="shared" si="133"/>
        <v>0</v>
      </c>
      <c r="AF112" s="121">
        <f t="shared" si="133"/>
        <v>0</v>
      </c>
      <c r="AG112" s="121">
        <f t="shared" si="132"/>
        <v>0</v>
      </c>
      <c r="AH112" s="121">
        <f t="shared" si="132"/>
        <v>0</v>
      </c>
      <c r="AI112" s="121">
        <f t="shared" si="132"/>
        <v>0</v>
      </c>
      <c r="AJ112" s="121">
        <f t="shared" si="132"/>
        <v>0</v>
      </c>
      <c r="AK112" s="121">
        <f t="shared" si="132"/>
        <v>0</v>
      </c>
      <c r="AL112" s="121">
        <f t="shared" si="132"/>
        <v>0</v>
      </c>
      <c r="AM112" s="122">
        <f>+AM107+AM102+AM97+AM92+AM87+AM82+AM77+AM72+AM67</f>
        <v>0</v>
      </c>
    </row>
    <row r="113" spans="1:42" ht="21">
      <c r="A113" s="160"/>
      <c r="B113" s="123" t="s">
        <v>250</v>
      </c>
      <c r="C113" s="121">
        <f t="shared" si="133"/>
        <v>0</v>
      </c>
      <c r="D113" s="121">
        <f t="shared" si="133"/>
        <v>0</v>
      </c>
      <c r="E113" s="121">
        <f t="shared" si="133"/>
        <v>0</v>
      </c>
      <c r="F113" s="121">
        <f t="shared" si="133"/>
        <v>0</v>
      </c>
      <c r="G113" s="121">
        <f t="shared" si="133"/>
        <v>0</v>
      </c>
      <c r="H113" s="121">
        <f t="shared" si="133"/>
        <v>0</v>
      </c>
      <c r="I113" s="121">
        <f t="shared" si="133"/>
        <v>0</v>
      </c>
      <c r="J113" s="121">
        <f t="shared" si="133"/>
        <v>0</v>
      </c>
      <c r="K113" s="121">
        <f t="shared" si="133"/>
        <v>0</v>
      </c>
      <c r="L113" s="121">
        <f t="shared" si="133"/>
        <v>0</v>
      </c>
      <c r="M113" s="121">
        <f t="shared" si="133"/>
        <v>0</v>
      </c>
      <c r="N113" s="121">
        <f t="shared" si="133"/>
        <v>0</v>
      </c>
      <c r="O113" s="121">
        <f t="shared" si="133"/>
        <v>0</v>
      </c>
      <c r="P113" s="121">
        <f t="shared" si="133"/>
        <v>0</v>
      </c>
      <c r="Q113" s="121">
        <f t="shared" si="133"/>
        <v>0</v>
      </c>
      <c r="R113" s="121">
        <f t="shared" si="133"/>
        <v>0</v>
      </c>
      <c r="S113" s="121">
        <f t="shared" si="133"/>
        <v>0</v>
      </c>
      <c r="T113" s="121">
        <f t="shared" si="133"/>
        <v>0</v>
      </c>
      <c r="U113" s="121">
        <f t="shared" si="133"/>
        <v>0</v>
      </c>
      <c r="V113" s="121">
        <f t="shared" si="133"/>
        <v>0</v>
      </c>
      <c r="W113" s="121">
        <f t="shared" si="133"/>
        <v>0</v>
      </c>
      <c r="X113" s="121">
        <f t="shared" si="133"/>
        <v>0</v>
      </c>
      <c r="Y113" s="121">
        <f t="shared" si="133"/>
        <v>0</v>
      </c>
      <c r="Z113" s="121">
        <f t="shared" si="133"/>
        <v>0</v>
      </c>
      <c r="AA113" s="121">
        <f t="shared" si="133"/>
        <v>0</v>
      </c>
      <c r="AB113" s="121">
        <f t="shared" si="133"/>
        <v>0</v>
      </c>
      <c r="AC113" s="121">
        <f t="shared" si="133"/>
        <v>0</v>
      </c>
      <c r="AD113" s="121">
        <f t="shared" si="133"/>
        <v>0</v>
      </c>
      <c r="AE113" s="121">
        <f t="shared" si="133"/>
        <v>0</v>
      </c>
      <c r="AF113" s="121">
        <f t="shared" si="133"/>
        <v>0</v>
      </c>
      <c r="AG113" s="121">
        <f t="shared" si="132"/>
        <v>0</v>
      </c>
      <c r="AH113" s="121">
        <f t="shared" si="132"/>
        <v>0</v>
      </c>
      <c r="AI113" s="121">
        <f t="shared" si="132"/>
        <v>0</v>
      </c>
      <c r="AJ113" s="121">
        <f t="shared" si="132"/>
        <v>0</v>
      </c>
      <c r="AK113" s="121">
        <f t="shared" si="132"/>
        <v>0</v>
      </c>
      <c r="AL113" s="121">
        <f t="shared" si="132"/>
        <v>0</v>
      </c>
      <c r="AM113" s="122"/>
    </row>
    <row r="114" spans="1:42" ht="21">
      <c r="A114" s="151" t="s">
        <v>5</v>
      </c>
      <c r="B114" s="152"/>
      <c r="C114" s="121">
        <f>SUM(C110:C113)</f>
        <v>0</v>
      </c>
      <c r="D114" s="121">
        <f t="shared" ref="D114:AL114" si="134">SUM(D110:D113)</f>
        <v>0</v>
      </c>
      <c r="E114" s="121">
        <f t="shared" si="134"/>
        <v>0</v>
      </c>
      <c r="F114" s="121">
        <f t="shared" si="134"/>
        <v>0</v>
      </c>
      <c r="G114" s="121">
        <f t="shared" si="134"/>
        <v>0</v>
      </c>
      <c r="H114" s="121">
        <f t="shared" si="134"/>
        <v>0</v>
      </c>
      <c r="I114" s="121">
        <f t="shared" si="134"/>
        <v>0</v>
      </c>
      <c r="J114" s="121">
        <f t="shared" si="134"/>
        <v>0</v>
      </c>
      <c r="K114" s="121">
        <f t="shared" si="134"/>
        <v>0</v>
      </c>
      <c r="L114" s="121">
        <f t="shared" si="134"/>
        <v>0</v>
      </c>
      <c r="M114" s="121">
        <f t="shared" si="134"/>
        <v>0</v>
      </c>
      <c r="N114" s="121">
        <f t="shared" si="134"/>
        <v>0</v>
      </c>
      <c r="O114" s="121">
        <f t="shared" si="134"/>
        <v>0</v>
      </c>
      <c r="P114" s="121">
        <f t="shared" si="134"/>
        <v>0</v>
      </c>
      <c r="Q114" s="121">
        <f t="shared" si="134"/>
        <v>0</v>
      </c>
      <c r="R114" s="121">
        <f t="shared" si="134"/>
        <v>0</v>
      </c>
      <c r="S114" s="121">
        <f t="shared" si="134"/>
        <v>0</v>
      </c>
      <c r="T114" s="121">
        <f t="shared" si="134"/>
        <v>0</v>
      </c>
      <c r="U114" s="121">
        <f t="shared" si="134"/>
        <v>0</v>
      </c>
      <c r="V114" s="121">
        <f t="shared" si="134"/>
        <v>0</v>
      </c>
      <c r="W114" s="121">
        <f t="shared" si="134"/>
        <v>0</v>
      </c>
      <c r="X114" s="121">
        <f t="shared" si="134"/>
        <v>0</v>
      </c>
      <c r="Y114" s="121">
        <f t="shared" si="134"/>
        <v>0</v>
      </c>
      <c r="Z114" s="121">
        <f t="shared" si="134"/>
        <v>0</v>
      </c>
      <c r="AA114" s="121">
        <f t="shared" si="134"/>
        <v>0</v>
      </c>
      <c r="AB114" s="121">
        <f t="shared" si="134"/>
        <v>0</v>
      </c>
      <c r="AC114" s="121">
        <f t="shared" si="134"/>
        <v>0</v>
      </c>
      <c r="AD114" s="121">
        <f t="shared" si="134"/>
        <v>0</v>
      </c>
      <c r="AE114" s="121">
        <f t="shared" si="134"/>
        <v>0</v>
      </c>
      <c r="AF114" s="121">
        <f t="shared" si="134"/>
        <v>0</v>
      </c>
      <c r="AG114" s="121">
        <f t="shared" si="134"/>
        <v>0</v>
      </c>
      <c r="AH114" s="121">
        <f t="shared" si="134"/>
        <v>0</v>
      </c>
      <c r="AI114" s="121">
        <f t="shared" si="134"/>
        <v>0</v>
      </c>
      <c r="AJ114" s="121">
        <f t="shared" si="134"/>
        <v>0</v>
      </c>
      <c r="AK114" s="121">
        <f t="shared" si="134"/>
        <v>0</v>
      </c>
      <c r="AL114" s="121">
        <f t="shared" si="134"/>
        <v>0</v>
      </c>
      <c r="AM114" s="122">
        <f t="shared" ref="AM114" si="135">SUM(AM110:AM112)</f>
        <v>0</v>
      </c>
    </row>
    <row r="115" spans="1:42">
      <c r="AK115" s="107"/>
      <c r="AM115" s="107" t="s">
        <v>17</v>
      </c>
    </row>
    <row r="116" spans="1:42" ht="21">
      <c r="A116" s="171" t="s">
        <v>387</v>
      </c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</row>
    <row r="117" spans="1:42" ht="21">
      <c r="A117" s="171" t="s">
        <v>139</v>
      </c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</row>
    <row r="118" spans="1:42" ht="21">
      <c r="A118" s="171" t="s">
        <v>396</v>
      </c>
      <c r="B118" s="171"/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</row>
    <row r="119" spans="1:42" ht="21">
      <c r="A119" s="172" t="s">
        <v>54</v>
      </c>
      <c r="B119" s="108" t="s">
        <v>55</v>
      </c>
      <c r="C119" s="175" t="s">
        <v>53</v>
      </c>
      <c r="D119" s="175"/>
      <c r="E119" s="175"/>
      <c r="F119" s="175" t="s">
        <v>389</v>
      </c>
      <c r="G119" s="175"/>
      <c r="H119" s="175"/>
      <c r="I119" s="175" t="s">
        <v>390</v>
      </c>
      <c r="J119" s="175"/>
      <c r="K119" s="175"/>
      <c r="L119" s="176" t="s">
        <v>251</v>
      </c>
      <c r="M119" s="177"/>
      <c r="N119" s="178"/>
      <c r="O119" s="179" t="s">
        <v>56</v>
      </c>
      <c r="P119" s="179"/>
      <c r="Q119" s="179"/>
      <c r="R119" s="180" t="s">
        <v>218</v>
      </c>
      <c r="S119" s="180"/>
      <c r="T119" s="180"/>
      <c r="U119" s="181" t="s">
        <v>135</v>
      </c>
      <c r="V119" s="181"/>
      <c r="W119" s="181"/>
      <c r="X119" s="180" t="s">
        <v>136</v>
      </c>
      <c r="Y119" s="180"/>
      <c r="Z119" s="180"/>
      <c r="AA119" s="180" t="s">
        <v>137</v>
      </c>
      <c r="AB119" s="180"/>
      <c r="AC119" s="180"/>
      <c r="AD119" s="180" t="s">
        <v>57</v>
      </c>
      <c r="AE119" s="180"/>
      <c r="AF119" s="180"/>
      <c r="AG119" s="182" t="s">
        <v>391</v>
      </c>
      <c r="AH119" s="182"/>
      <c r="AI119" s="182"/>
      <c r="AJ119" s="183" t="s">
        <v>58</v>
      </c>
      <c r="AK119" s="183"/>
      <c r="AL119" s="183"/>
      <c r="AM119" s="184" t="s">
        <v>392</v>
      </c>
    </row>
    <row r="120" spans="1:42" ht="21">
      <c r="A120" s="173"/>
      <c r="B120" s="173" t="s">
        <v>59</v>
      </c>
      <c r="C120" s="109" t="s">
        <v>0</v>
      </c>
      <c r="D120" s="109" t="s">
        <v>1</v>
      </c>
      <c r="E120" s="186" t="s">
        <v>393</v>
      </c>
      <c r="F120" s="109" t="s">
        <v>0</v>
      </c>
      <c r="G120" s="109" t="s">
        <v>1</v>
      </c>
      <c r="H120" s="186" t="s">
        <v>393</v>
      </c>
      <c r="I120" s="109" t="s">
        <v>0</v>
      </c>
      <c r="J120" s="109" t="s">
        <v>1</v>
      </c>
      <c r="K120" s="186" t="s">
        <v>393</v>
      </c>
      <c r="L120" s="109" t="s">
        <v>0</v>
      </c>
      <c r="M120" s="109" t="s">
        <v>1</v>
      </c>
      <c r="N120" s="186" t="s">
        <v>393</v>
      </c>
      <c r="O120" s="110" t="s">
        <v>0</v>
      </c>
      <c r="P120" s="110" t="s">
        <v>1</v>
      </c>
      <c r="Q120" s="161" t="s">
        <v>393</v>
      </c>
      <c r="R120" s="111" t="s">
        <v>0</v>
      </c>
      <c r="S120" s="111" t="s">
        <v>1</v>
      </c>
      <c r="T120" s="163" t="s">
        <v>393</v>
      </c>
      <c r="U120" s="112" t="s">
        <v>0</v>
      </c>
      <c r="V120" s="112" t="s">
        <v>1</v>
      </c>
      <c r="W120" s="165" t="s">
        <v>393</v>
      </c>
      <c r="X120" s="111" t="s">
        <v>0</v>
      </c>
      <c r="Y120" s="111" t="s">
        <v>1</v>
      </c>
      <c r="Z120" s="163" t="s">
        <v>393</v>
      </c>
      <c r="AA120" s="111" t="s">
        <v>0</v>
      </c>
      <c r="AB120" s="111" t="s">
        <v>1</v>
      </c>
      <c r="AC120" s="163" t="s">
        <v>393</v>
      </c>
      <c r="AD120" s="111" t="s">
        <v>0</v>
      </c>
      <c r="AE120" s="111" t="s">
        <v>1</v>
      </c>
      <c r="AF120" s="163" t="s">
        <v>393</v>
      </c>
      <c r="AG120" s="113" t="s">
        <v>0</v>
      </c>
      <c r="AH120" s="113" t="s">
        <v>1</v>
      </c>
      <c r="AI120" s="167" t="s">
        <v>393</v>
      </c>
      <c r="AJ120" s="114" t="s">
        <v>0</v>
      </c>
      <c r="AK120" s="114" t="s">
        <v>1</v>
      </c>
      <c r="AL120" s="169" t="s">
        <v>393</v>
      </c>
      <c r="AM120" s="185"/>
    </row>
    <row r="121" spans="1:42" ht="21">
      <c r="A121" s="174"/>
      <c r="B121" s="174"/>
      <c r="C121" s="109" t="s">
        <v>141</v>
      </c>
      <c r="D121" s="109" t="s">
        <v>142</v>
      </c>
      <c r="E121" s="187"/>
      <c r="F121" s="109" t="s">
        <v>141</v>
      </c>
      <c r="G121" s="109" t="s">
        <v>142</v>
      </c>
      <c r="H121" s="187"/>
      <c r="I121" s="109" t="s">
        <v>141</v>
      </c>
      <c r="J121" s="109" t="s">
        <v>142</v>
      </c>
      <c r="K121" s="187"/>
      <c r="L121" s="109" t="s">
        <v>141</v>
      </c>
      <c r="M121" s="109" t="s">
        <v>142</v>
      </c>
      <c r="N121" s="187"/>
      <c r="O121" s="110" t="s">
        <v>141</v>
      </c>
      <c r="P121" s="110" t="s">
        <v>142</v>
      </c>
      <c r="Q121" s="162"/>
      <c r="R121" s="111" t="s">
        <v>141</v>
      </c>
      <c r="S121" s="111" t="s">
        <v>142</v>
      </c>
      <c r="T121" s="164"/>
      <c r="U121" s="112" t="s">
        <v>141</v>
      </c>
      <c r="V121" s="112" t="s">
        <v>142</v>
      </c>
      <c r="W121" s="166"/>
      <c r="X121" s="111" t="s">
        <v>141</v>
      </c>
      <c r="Y121" s="111" t="s">
        <v>142</v>
      </c>
      <c r="Z121" s="164"/>
      <c r="AA121" s="111" t="s">
        <v>141</v>
      </c>
      <c r="AB121" s="111" t="s">
        <v>142</v>
      </c>
      <c r="AC121" s="164"/>
      <c r="AD121" s="111" t="s">
        <v>141</v>
      </c>
      <c r="AE121" s="111" t="s">
        <v>142</v>
      </c>
      <c r="AF121" s="164"/>
      <c r="AG121" s="113" t="s">
        <v>141</v>
      </c>
      <c r="AH121" s="113" t="s">
        <v>142</v>
      </c>
      <c r="AI121" s="168"/>
      <c r="AJ121" s="114" t="s">
        <v>141</v>
      </c>
      <c r="AK121" s="114" t="s">
        <v>142</v>
      </c>
      <c r="AL121" s="170"/>
      <c r="AM121" s="185"/>
    </row>
    <row r="122" spans="1:42" ht="21">
      <c r="A122" s="153" t="s">
        <v>394</v>
      </c>
      <c r="B122" s="115" t="s">
        <v>143</v>
      </c>
      <c r="C122" s="116"/>
      <c r="D122" s="116"/>
      <c r="E122" s="116"/>
      <c r="F122" s="116"/>
      <c r="G122" s="116"/>
      <c r="H122" s="116"/>
      <c r="I122" s="116"/>
      <c r="J122" s="116"/>
      <c r="K122" s="116"/>
      <c r="L122" s="116">
        <f>+F122+I122</f>
        <v>0</v>
      </c>
      <c r="M122" s="116">
        <f t="shared" ref="M122:N125" si="136">+G122+J122</f>
        <v>0</v>
      </c>
      <c r="N122" s="116">
        <f t="shared" si="136"/>
        <v>0</v>
      </c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>
        <f>+U122+X122+AA122</f>
        <v>0</v>
      </c>
      <c r="AE122" s="117">
        <f t="shared" ref="AE122:AF125" si="137">+V122+Y122+AB122</f>
        <v>0</v>
      </c>
      <c r="AF122" s="117">
        <f t="shared" si="137"/>
        <v>0</v>
      </c>
      <c r="AG122" s="117"/>
      <c r="AH122" s="117"/>
      <c r="AI122" s="117"/>
      <c r="AJ122" s="117">
        <f t="shared" ref="AJ122:AL125" si="138">+C122+L122-O122-R122-AD122-AG122</f>
        <v>0</v>
      </c>
      <c r="AK122" s="117">
        <f t="shared" si="138"/>
        <v>0</v>
      </c>
      <c r="AL122" s="117">
        <f t="shared" si="138"/>
        <v>0</v>
      </c>
      <c r="AM122" s="117">
        <f>+C122+L122-O122-R122-AD122-AJ122</f>
        <v>0</v>
      </c>
      <c r="AN122" s="117">
        <f t="shared" ref="AN122:AO125" si="139">+D122+M122-P122-S122-AE122-AK122</f>
        <v>0</v>
      </c>
      <c r="AO122" s="117">
        <f t="shared" si="139"/>
        <v>0</v>
      </c>
      <c r="AP122" s="124" t="e">
        <f>+AO122*100/AO126</f>
        <v>#DIV/0!</v>
      </c>
    </row>
    <row r="123" spans="1:42" ht="21">
      <c r="A123" s="154"/>
      <c r="B123" s="115" t="s">
        <v>144</v>
      </c>
      <c r="C123" s="116"/>
      <c r="D123" s="116"/>
      <c r="E123" s="116"/>
      <c r="F123" s="116"/>
      <c r="G123" s="116"/>
      <c r="H123" s="116"/>
      <c r="I123" s="116"/>
      <c r="J123" s="116"/>
      <c r="K123" s="116"/>
      <c r="L123" s="116">
        <f t="shared" ref="L123:L125" si="140">+F123+I123</f>
        <v>0</v>
      </c>
      <c r="M123" s="116">
        <f t="shared" si="136"/>
        <v>0</v>
      </c>
      <c r="N123" s="116">
        <f t="shared" si="136"/>
        <v>0</v>
      </c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>
        <f t="shared" ref="AD123:AD125" si="141">+U123+X123+AA123</f>
        <v>0</v>
      </c>
      <c r="AE123" s="117">
        <f t="shared" si="137"/>
        <v>0</v>
      </c>
      <c r="AF123" s="117">
        <f t="shared" si="137"/>
        <v>0</v>
      </c>
      <c r="AG123" s="117"/>
      <c r="AH123" s="117"/>
      <c r="AI123" s="117"/>
      <c r="AJ123" s="117">
        <f t="shared" si="138"/>
        <v>0</v>
      </c>
      <c r="AK123" s="117">
        <f t="shared" si="138"/>
        <v>0</v>
      </c>
      <c r="AL123" s="117">
        <f t="shared" si="138"/>
        <v>0</v>
      </c>
      <c r="AM123" s="117">
        <f t="shared" ref="AM123:AM125" si="142">+C123+L123-O123-R123-AD123-AJ123</f>
        <v>0</v>
      </c>
      <c r="AN123" s="117">
        <f t="shared" si="139"/>
        <v>0</v>
      </c>
      <c r="AO123" s="117">
        <f t="shared" si="139"/>
        <v>0</v>
      </c>
      <c r="AP123" s="124" t="e">
        <f>+AO123*100/AO126</f>
        <v>#DIV/0!</v>
      </c>
    </row>
    <row r="124" spans="1:42" ht="21">
      <c r="A124" s="154"/>
      <c r="B124" s="115" t="s">
        <v>145</v>
      </c>
      <c r="C124" s="116"/>
      <c r="D124" s="116"/>
      <c r="E124" s="116"/>
      <c r="F124" s="116"/>
      <c r="G124" s="116"/>
      <c r="H124" s="116"/>
      <c r="I124" s="116"/>
      <c r="J124" s="116"/>
      <c r="K124" s="116"/>
      <c r="L124" s="116">
        <f t="shared" si="140"/>
        <v>0</v>
      </c>
      <c r="M124" s="116">
        <f t="shared" si="136"/>
        <v>0</v>
      </c>
      <c r="N124" s="116">
        <f t="shared" si="136"/>
        <v>0</v>
      </c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>
        <f t="shared" si="141"/>
        <v>0</v>
      </c>
      <c r="AE124" s="117">
        <f t="shared" si="137"/>
        <v>0</v>
      </c>
      <c r="AF124" s="117">
        <f t="shared" si="137"/>
        <v>0</v>
      </c>
      <c r="AG124" s="117"/>
      <c r="AH124" s="117"/>
      <c r="AI124" s="117"/>
      <c r="AJ124" s="117">
        <f t="shared" si="138"/>
        <v>0</v>
      </c>
      <c r="AK124" s="117">
        <f t="shared" si="138"/>
        <v>0</v>
      </c>
      <c r="AL124" s="117">
        <f t="shared" si="138"/>
        <v>0</v>
      </c>
      <c r="AM124" s="117">
        <f t="shared" si="142"/>
        <v>0</v>
      </c>
      <c r="AN124" s="117">
        <f t="shared" si="139"/>
        <v>0</v>
      </c>
      <c r="AO124" s="117">
        <f t="shared" si="139"/>
        <v>0</v>
      </c>
      <c r="AP124" s="124" t="e">
        <f>+AO124*100/AO126</f>
        <v>#DIV/0!</v>
      </c>
    </row>
    <row r="125" spans="1:42" ht="21">
      <c r="A125" s="155"/>
      <c r="B125" s="115" t="s">
        <v>250</v>
      </c>
      <c r="C125" s="116"/>
      <c r="D125" s="116"/>
      <c r="E125" s="116"/>
      <c r="F125" s="116"/>
      <c r="G125" s="116"/>
      <c r="H125" s="116"/>
      <c r="I125" s="116"/>
      <c r="J125" s="116"/>
      <c r="K125" s="116"/>
      <c r="L125" s="116">
        <f t="shared" si="140"/>
        <v>0</v>
      </c>
      <c r="M125" s="116">
        <f t="shared" si="136"/>
        <v>0</v>
      </c>
      <c r="N125" s="116">
        <f t="shared" si="136"/>
        <v>0</v>
      </c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>
        <f t="shared" si="141"/>
        <v>0</v>
      </c>
      <c r="AE125" s="117">
        <f t="shared" si="137"/>
        <v>0</v>
      </c>
      <c r="AF125" s="117">
        <f t="shared" si="137"/>
        <v>0</v>
      </c>
      <c r="AG125" s="117"/>
      <c r="AH125" s="117"/>
      <c r="AI125" s="117"/>
      <c r="AJ125" s="117">
        <f t="shared" si="138"/>
        <v>0</v>
      </c>
      <c r="AK125" s="117">
        <f t="shared" si="138"/>
        <v>0</v>
      </c>
      <c r="AL125" s="117">
        <f t="shared" si="138"/>
        <v>0</v>
      </c>
      <c r="AM125" s="117">
        <f t="shared" si="142"/>
        <v>0</v>
      </c>
      <c r="AN125" s="117">
        <f t="shared" si="139"/>
        <v>0</v>
      </c>
      <c r="AO125" s="117">
        <f t="shared" si="139"/>
        <v>0</v>
      </c>
      <c r="AP125" s="124" t="e">
        <f>+AO125*100/AO126</f>
        <v>#DIV/0!</v>
      </c>
    </row>
    <row r="126" spans="1:42" ht="21">
      <c r="A126" s="156"/>
      <c r="B126" s="157"/>
      <c r="C126" s="118">
        <f>SUM(C122:C125)</f>
        <v>0</v>
      </c>
      <c r="D126" s="118">
        <f t="shared" ref="D126:AK126" si="143">SUM(D122:D125)</f>
        <v>0</v>
      </c>
      <c r="E126" s="118">
        <f t="shared" si="143"/>
        <v>0</v>
      </c>
      <c r="F126" s="118">
        <f t="shared" si="143"/>
        <v>0</v>
      </c>
      <c r="G126" s="118">
        <f t="shared" si="143"/>
        <v>0</v>
      </c>
      <c r="H126" s="118">
        <f t="shared" si="143"/>
        <v>0</v>
      </c>
      <c r="I126" s="118">
        <f t="shared" si="143"/>
        <v>0</v>
      </c>
      <c r="J126" s="118">
        <f t="shared" si="143"/>
        <v>0</v>
      </c>
      <c r="K126" s="118">
        <f t="shared" si="143"/>
        <v>0</v>
      </c>
      <c r="L126" s="118">
        <f t="shared" si="143"/>
        <v>0</v>
      </c>
      <c r="M126" s="118">
        <f t="shared" si="143"/>
        <v>0</v>
      </c>
      <c r="N126" s="118">
        <f t="shared" si="143"/>
        <v>0</v>
      </c>
      <c r="O126" s="118">
        <f t="shared" si="143"/>
        <v>0</v>
      </c>
      <c r="P126" s="118">
        <f t="shared" si="143"/>
        <v>0</v>
      </c>
      <c r="Q126" s="118">
        <f t="shared" si="143"/>
        <v>0</v>
      </c>
      <c r="R126" s="118">
        <f t="shared" si="143"/>
        <v>0</v>
      </c>
      <c r="S126" s="118">
        <f t="shared" si="143"/>
        <v>0</v>
      </c>
      <c r="T126" s="118">
        <f t="shared" si="143"/>
        <v>0</v>
      </c>
      <c r="U126" s="118">
        <f t="shared" si="143"/>
        <v>0</v>
      </c>
      <c r="V126" s="118">
        <f t="shared" si="143"/>
        <v>0</v>
      </c>
      <c r="W126" s="118">
        <f t="shared" si="143"/>
        <v>0</v>
      </c>
      <c r="X126" s="118">
        <f t="shared" si="143"/>
        <v>0</v>
      </c>
      <c r="Y126" s="118">
        <f t="shared" si="143"/>
        <v>0</v>
      </c>
      <c r="Z126" s="118">
        <f t="shared" si="143"/>
        <v>0</v>
      </c>
      <c r="AA126" s="118">
        <f t="shared" si="143"/>
        <v>0</v>
      </c>
      <c r="AB126" s="118">
        <f t="shared" si="143"/>
        <v>0</v>
      </c>
      <c r="AC126" s="118">
        <f t="shared" si="143"/>
        <v>0</v>
      </c>
      <c r="AD126" s="118">
        <f t="shared" si="143"/>
        <v>0</v>
      </c>
      <c r="AE126" s="118">
        <f t="shared" si="143"/>
        <v>0</v>
      </c>
      <c r="AF126" s="118">
        <f t="shared" si="143"/>
        <v>0</v>
      </c>
      <c r="AG126" s="118">
        <f t="shared" si="143"/>
        <v>0</v>
      </c>
      <c r="AH126" s="118">
        <f t="shared" si="143"/>
        <v>0</v>
      </c>
      <c r="AI126" s="118">
        <f t="shared" si="143"/>
        <v>0</v>
      </c>
      <c r="AJ126" s="118">
        <f t="shared" si="143"/>
        <v>0</v>
      </c>
      <c r="AK126" s="118">
        <f t="shared" si="143"/>
        <v>0</v>
      </c>
      <c r="AL126" s="118">
        <f>SUM(AL122:AL125)</f>
        <v>0</v>
      </c>
      <c r="AM126" s="119">
        <f t="shared" ref="AM126" si="144">SUM(AM122:AM124)</f>
        <v>0</v>
      </c>
      <c r="AO126" s="124">
        <f>SUM(AO122:AO125)</f>
        <v>0</v>
      </c>
      <c r="AP126" s="124"/>
    </row>
    <row r="127" spans="1:42" ht="21">
      <c r="A127" s="153" t="s">
        <v>217</v>
      </c>
      <c r="B127" s="115" t="s">
        <v>143</v>
      </c>
      <c r="C127" s="116"/>
      <c r="D127" s="116"/>
      <c r="E127" s="116"/>
      <c r="F127" s="116"/>
      <c r="G127" s="116"/>
      <c r="H127" s="116"/>
      <c r="I127" s="116"/>
      <c r="J127" s="116"/>
      <c r="K127" s="116"/>
      <c r="L127" s="116">
        <f>+F127+I127</f>
        <v>0</v>
      </c>
      <c r="M127" s="116">
        <f t="shared" ref="M127:N130" si="145">+G127+J127</f>
        <v>0</v>
      </c>
      <c r="N127" s="116">
        <f t="shared" si="145"/>
        <v>0</v>
      </c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>
        <f>+U127+X127+AA127</f>
        <v>0</v>
      </c>
      <c r="AE127" s="117">
        <f t="shared" ref="AE127:AF130" si="146">+V127+Y127+AB127</f>
        <v>0</v>
      </c>
      <c r="AF127" s="117">
        <f t="shared" si="146"/>
        <v>0</v>
      </c>
      <c r="AG127" s="117"/>
      <c r="AH127" s="117"/>
      <c r="AI127" s="117"/>
      <c r="AJ127" s="117">
        <f t="shared" ref="AJ127:AL130" si="147">+C127+L127-O127-R127-AD127-AG127</f>
        <v>0</v>
      </c>
      <c r="AK127" s="117">
        <f t="shared" si="147"/>
        <v>0</v>
      </c>
      <c r="AL127" s="117">
        <f t="shared" si="147"/>
        <v>0</v>
      </c>
      <c r="AM127" s="117">
        <f>+C127+L127-O127-R127-AD127-AJ127</f>
        <v>0</v>
      </c>
      <c r="AN127" s="117">
        <f t="shared" ref="AN127:AO130" si="148">+D127+M127-P127-S127-AE127-AK127</f>
        <v>0</v>
      </c>
      <c r="AO127" s="117">
        <f t="shared" si="148"/>
        <v>0</v>
      </c>
    </row>
    <row r="128" spans="1:42" ht="21">
      <c r="A128" s="154"/>
      <c r="B128" s="115" t="s">
        <v>144</v>
      </c>
      <c r="C128" s="116"/>
      <c r="D128" s="116"/>
      <c r="E128" s="116"/>
      <c r="F128" s="116"/>
      <c r="G128" s="116"/>
      <c r="H128" s="116"/>
      <c r="I128" s="116"/>
      <c r="J128" s="116"/>
      <c r="K128" s="116"/>
      <c r="L128" s="116">
        <f t="shared" ref="L128:L130" si="149">+F128+I128</f>
        <v>0</v>
      </c>
      <c r="M128" s="116">
        <f t="shared" si="145"/>
        <v>0</v>
      </c>
      <c r="N128" s="116">
        <f t="shared" si="145"/>
        <v>0</v>
      </c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>
        <f t="shared" ref="AD128:AD130" si="150">+U128+X128+AA128</f>
        <v>0</v>
      </c>
      <c r="AE128" s="117">
        <f t="shared" si="146"/>
        <v>0</v>
      </c>
      <c r="AF128" s="117">
        <f t="shared" si="146"/>
        <v>0</v>
      </c>
      <c r="AG128" s="117"/>
      <c r="AH128" s="117"/>
      <c r="AI128" s="117"/>
      <c r="AJ128" s="117">
        <f t="shared" si="147"/>
        <v>0</v>
      </c>
      <c r="AK128" s="117">
        <f t="shared" si="147"/>
        <v>0</v>
      </c>
      <c r="AL128" s="117">
        <f t="shared" si="147"/>
        <v>0</v>
      </c>
      <c r="AM128" s="117">
        <f t="shared" ref="AM128:AM130" si="151">+C128+L128-O128-R128-AD128-AJ128</f>
        <v>0</v>
      </c>
      <c r="AN128" s="117">
        <f t="shared" si="148"/>
        <v>0</v>
      </c>
      <c r="AO128" s="117">
        <f t="shared" si="148"/>
        <v>0</v>
      </c>
    </row>
    <row r="129" spans="1:41" ht="21">
      <c r="A129" s="154"/>
      <c r="B129" s="115" t="s">
        <v>145</v>
      </c>
      <c r="C129" s="116"/>
      <c r="D129" s="116"/>
      <c r="E129" s="116"/>
      <c r="F129" s="116"/>
      <c r="G129" s="116"/>
      <c r="H129" s="116"/>
      <c r="I129" s="116"/>
      <c r="J129" s="116"/>
      <c r="K129" s="116"/>
      <c r="L129" s="116">
        <f t="shared" si="149"/>
        <v>0</v>
      </c>
      <c r="M129" s="116">
        <f t="shared" si="145"/>
        <v>0</v>
      </c>
      <c r="N129" s="116">
        <f t="shared" si="145"/>
        <v>0</v>
      </c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>
        <f t="shared" si="150"/>
        <v>0</v>
      </c>
      <c r="AE129" s="117">
        <f t="shared" si="146"/>
        <v>0</v>
      </c>
      <c r="AF129" s="117">
        <f t="shared" si="146"/>
        <v>0</v>
      </c>
      <c r="AG129" s="117"/>
      <c r="AH129" s="117"/>
      <c r="AI129" s="117"/>
      <c r="AJ129" s="117">
        <f t="shared" si="147"/>
        <v>0</v>
      </c>
      <c r="AK129" s="117">
        <f t="shared" si="147"/>
        <v>0</v>
      </c>
      <c r="AL129" s="117">
        <f t="shared" si="147"/>
        <v>0</v>
      </c>
      <c r="AM129" s="117">
        <f t="shared" si="151"/>
        <v>0</v>
      </c>
      <c r="AN129" s="117">
        <f t="shared" si="148"/>
        <v>0</v>
      </c>
      <c r="AO129" s="117">
        <f t="shared" si="148"/>
        <v>0</v>
      </c>
    </row>
    <row r="130" spans="1:41" ht="21">
      <c r="A130" s="155"/>
      <c r="B130" s="115" t="s">
        <v>250</v>
      </c>
      <c r="C130" s="116"/>
      <c r="D130" s="116"/>
      <c r="E130" s="116"/>
      <c r="F130" s="116"/>
      <c r="G130" s="116"/>
      <c r="H130" s="116"/>
      <c r="I130" s="116"/>
      <c r="J130" s="116"/>
      <c r="K130" s="116"/>
      <c r="L130" s="116">
        <f t="shared" si="149"/>
        <v>0</v>
      </c>
      <c r="M130" s="116">
        <f t="shared" si="145"/>
        <v>0</v>
      </c>
      <c r="N130" s="116">
        <f t="shared" si="145"/>
        <v>0</v>
      </c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>
        <f t="shared" si="150"/>
        <v>0</v>
      </c>
      <c r="AE130" s="117">
        <f t="shared" si="146"/>
        <v>0</v>
      </c>
      <c r="AF130" s="117">
        <f t="shared" si="146"/>
        <v>0</v>
      </c>
      <c r="AG130" s="117"/>
      <c r="AH130" s="117"/>
      <c r="AI130" s="117"/>
      <c r="AJ130" s="117">
        <f t="shared" si="147"/>
        <v>0</v>
      </c>
      <c r="AK130" s="117">
        <f t="shared" si="147"/>
        <v>0</v>
      </c>
      <c r="AL130" s="117">
        <f t="shared" si="147"/>
        <v>0</v>
      </c>
      <c r="AM130" s="117">
        <f t="shared" si="151"/>
        <v>0</v>
      </c>
      <c r="AN130" s="117">
        <f t="shared" si="148"/>
        <v>0</v>
      </c>
      <c r="AO130" s="117">
        <f t="shared" si="148"/>
        <v>0</v>
      </c>
    </row>
    <row r="131" spans="1:41" ht="21">
      <c r="A131" s="156" t="s">
        <v>5</v>
      </c>
      <c r="B131" s="157"/>
      <c r="C131" s="118">
        <f>SUM(C127:C130)</f>
        <v>0</v>
      </c>
      <c r="D131" s="118">
        <f t="shared" ref="D131:AI131" si="152">SUM(D127:D130)</f>
        <v>0</v>
      </c>
      <c r="E131" s="118">
        <f t="shared" si="152"/>
        <v>0</v>
      </c>
      <c r="F131" s="118">
        <f t="shared" si="152"/>
        <v>0</v>
      </c>
      <c r="G131" s="118">
        <f t="shared" si="152"/>
        <v>0</v>
      </c>
      <c r="H131" s="118">
        <f t="shared" si="152"/>
        <v>0</v>
      </c>
      <c r="I131" s="118">
        <f t="shared" si="152"/>
        <v>0</v>
      </c>
      <c r="J131" s="118">
        <f t="shared" si="152"/>
        <v>0</v>
      </c>
      <c r="K131" s="118">
        <f t="shared" si="152"/>
        <v>0</v>
      </c>
      <c r="L131" s="118">
        <f t="shared" si="152"/>
        <v>0</v>
      </c>
      <c r="M131" s="118">
        <f t="shared" si="152"/>
        <v>0</v>
      </c>
      <c r="N131" s="118">
        <f t="shared" si="152"/>
        <v>0</v>
      </c>
      <c r="O131" s="118">
        <f t="shared" si="152"/>
        <v>0</v>
      </c>
      <c r="P131" s="118">
        <f t="shared" si="152"/>
        <v>0</v>
      </c>
      <c r="Q131" s="118">
        <f t="shared" si="152"/>
        <v>0</v>
      </c>
      <c r="R131" s="118">
        <f t="shared" si="152"/>
        <v>0</v>
      </c>
      <c r="S131" s="118">
        <f t="shared" si="152"/>
        <v>0</v>
      </c>
      <c r="T131" s="118">
        <f t="shared" si="152"/>
        <v>0</v>
      </c>
      <c r="U131" s="118">
        <f t="shared" si="152"/>
        <v>0</v>
      </c>
      <c r="V131" s="118">
        <f t="shared" si="152"/>
        <v>0</v>
      </c>
      <c r="W131" s="118">
        <f t="shared" si="152"/>
        <v>0</v>
      </c>
      <c r="X131" s="118">
        <f t="shared" si="152"/>
        <v>0</v>
      </c>
      <c r="Y131" s="118">
        <f t="shared" si="152"/>
        <v>0</v>
      </c>
      <c r="Z131" s="118">
        <f t="shared" si="152"/>
        <v>0</v>
      </c>
      <c r="AA131" s="118">
        <f t="shared" si="152"/>
        <v>0</v>
      </c>
      <c r="AB131" s="118">
        <f t="shared" si="152"/>
        <v>0</v>
      </c>
      <c r="AC131" s="118">
        <f t="shared" si="152"/>
        <v>0</v>
      </c>
      <c r="AD131" s="118">
        <f t="shared" si="152"/>
        <v>0</v>
      </c>
      <c r="AE131" s="118">
        <f t="shared" si="152"/>
        <v>0</v>
      </c>
      <c r="AF131" s="118">
        <f t="shared" si="152"/>
        <v>0</v>
      </c>
      <c r="AG131" s="118">
        <f t="shared" si="152"/>
        <v>0</v>
      </c>
      <c r="AH131" s="118">
        <f t="shared" si="152"/>
        <v>0</v>
      </c>
      <c r="AI131" s="118">
        <f t="shared" si="152"/>
        <v>0</v>
      </c>
      <c r="AJ131" s="118">
        <f>SUM(AJ127:AJ130)</f>
        <v>0</v>
      </c>
      <c r="AK131" s="118">
        <f>SUM(AK127:AK130)</f>
        <v>0</v>
      </c>
      <c r="AL131" s="118">
        <f>SUM(AL127:AL130)</f>
        <v>0</v>
      </c>
      <c r="AM131" s="119">
        <f>SUM(AM127:AM130)</f>
        <v>0</v>
      </c>
    </row>
    <row r="132" spans="1:41" ht="21" hidden="1">
      <c r="A132" s="153">
        <v>2</v>
      </c>
      <c r="B132" s="115" t="s">
        <v>143</v>
      </c>
      <c r="C132" s="116"/>
      <c r="D132" s="116"/>
      <c r="E132" s="116"/>
      <c r="F132" s="116"/>
      <c r="G132" s="116"/>
      <c r="H132" s="116"/>
      <c r="I132" s="116"/>
      <c r="J132" s="116"/>
      <c r="K132" s="116"/>
      <c r="L132" s="116">
        <f>+F132+I132</f>
        <v>0</v>
      </c>
      <c r="M132" s="116">
        <f t="shared" ref="M132:N135" si="153">+G132+J132</f>
        <v>0</v>
      </c>
      <c r="N132" s="116">
        <f t="shared" si="153"/>
        <v>0</v>
      </c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>
        <f>+U132+X132+AA132</f>
        <v>0</v>
      </c>
      <c r="AE132" s="117">
        <f t="shared" ref="AE132:AI135" si="154">+V132+Y132+AB132</f>
        <v>0</v>
      </c>
      <c r="AF132" s="117">
        <f t="shared" si="154"/>
        <v>0</v>
      </c>
      <c r="AG132" s="117">
        <f t="shared" si="154"/>
        <v>0</v>
      </c>
      <c r="AH132" s="117">
        <f t="shared" si="154"/>
        <v>0</v>
      </c>
      <c r="AI132" s="117">
        <f t="shared" si="154"/>
        <v>0</v>
      </c>
      <c r="AJ132" s="117">
        <f t="shared" ref="AJ132:AL135" si="155">+C132+L132-O132-R132-AD132-AG132</f>
        <v>0</v>
      </c>
      <c r="AK132" s="117">
        <f t="shared" si="155"/>
        <v>0</v>
      </c>
      <c r="AL132" s="117">
        <f t="shared" si="155"/>
        <v>0</v>
      </c>
      <c r="AM132" s="117"/>
    </row>
    <row r="133" spans="1:41" ht="21" hidden="1">
      <c r="A133" s="154"/>
      <c r="B133" s="115" t="s">
        <v>144</v>
      </c>
      <c r="C133" s="116"/>
      <c r="D133" s="116"/>
      <c r="E133" s="116"/>
      <c r="F133" s="116"/>
      <c r="G133" s="116"/>
      <c r="H133" s="116"/>
      <c r="I133" s="116"/>
      <c r="J133" s="116"/>
      <c r="K133" s="116"/>
      <c r="L133" s="116">
        <f t="shared" ref="L133:L135" si="156">+F133+I133</f>
        <v>0</v>
      </c>
      <c r="M133" s="116">
        <f t="shared" si="153"/>
        <v>0</v>
      </c>
      <c r="N133" s="116">
        <f t="shared" si="153"/>
        <v>0</v>
      </c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>
        <f t="shared" ref="AD133:AD135" si="157">+U133+X133+AA133</f>
        <v>0</v>
      </c>
      <c r="AE133" s="117">
        <f t="shared" si="154"/>
        <v>0</v>
      </c>
      <c r="AF133" s="117">
        <f t="shared" si="154"/>
        <v>0</v>
      </c>
      <c r="AG133" s="117">
        <f t="shared" si="154"/>
        <v>0</v>
      </c>
      <c r="AH133" s="117">
        <f t="shared" si="154"/>
        <v>0</v>
      </c>
      <c r="AI133" s="117">
        <f t="shared" si="154"/>
        <v>0</v>
      </c>
      <c r="AJ133" s="117">
        <f t="shared" si="155"/>
        <v>0</v>
      </c>
      <c r="AK133" s="117">
        <f t="shared" si="155"/>
        <v>0</v>
      </c>
      <c r="AL133" s="117">
        <f t="shared" si="155"/>
        <v>0</v>
      </c>
      <c r="AM133" s="117"/>
    </row>
    <row r="134" spans="1:41" ht="21" hidden="1">
      <c r="A134" s="154"/>
      <c r="B134" s="115" t="s">
        <v>145</v>
      </c>
      <c r="C134" s="116"/>
      <c r="D134" s="116"/>
      <c r="E134" s="116"/>
      <c r="F134" s="116"/>
      <c r="G134" s="116"/>
      <c r="H134" s="116"/>
      <c r="I134" s="116"/>
      <c r="J134" s="116"/>
      <c r="K134" s="116"/>
      <c r="L134" s="116">
        <f t="shared" si="156"/>
        <v>0</v>
      </c>
      <c r="M134" s="116">
        <f t="shared" si="153"/>
        <v>0</v>
      </c>
      <c r="N134" s="116">
        <f t="shared" si="153"/>
        <v>0</v>
      </c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>
        <f t="shared" si="157"/>
        <v>0</v>
      </c>
      <c r="AE134" s="117">
        <f t="shared" si="154"/>
        <v>0</v>
      </c>
      <c r="AF134" s="117">
        <f t="shared" si="154"/>
        <v>0</v>
      </c>
      <c r="AG134" s="117">
        <f t="shared" si="154"/>
        <v>0</v>
      </c>
      <c r="AH134" s="117">
        <f t="shared" si="154"/>
        <v>0</v>
      </c>
      <c r="AI134" s="117">
        <f t="shared" si="154"/>
        <v>0</v>
      </c>
      <c r="AJ134" s="117">
        <f t="shared" si="155"/>
        <v>0</v>
      </c>
      <c r="AK134" s="117">
        <f t="shared" si="155"/>
        <v>0</v>
      </c>
      <c r="AL134" s="117">
        <f t="shared" si="155"/>
        <v>0</v>
      </c>
      <c r="AM134" s="117"/>
    </row>
    <row r="135" spans="1:41" ht="21" hidden="1">
      <c r="A135" s="155"/>
      <c r="B135" s="115" t="s">
        <v>250</v>
      </c>
      <c r="C135" s="116"/>
      <c r="D135" s="116"/>
      <c r="E135" s="116"/>
      <c r="F135" s="116"/>
      <c r="G135" s="116"/>
      <c r="H135" s="116"/>
      <c r="I135" s="116"/>
      <c r="J135" s="116"/>
      <c r="K135" s="116"/>
      <c r="L135" s="116">
        <f t="shared" si="156"/>
        <v>0</v>
      </c>
      <c r="M135" s="116">
        <f t="shared" si="153"/>
        <v>0</v>
      </c>
      <c r="N135" s="116">
        <f t="shared" si="153"/>
        <v>0</v>
      </c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>
        <f t="shared" si="157"/>
        <v>0</v>
      </c>
      <c r="AE135" s="117">
        <f t="shared" si="154"/>
        <v>0</v>
      </c>
      <c r="AF135" s="117">
        <f t="shared" si="154"/>
        <v>0</v>
      </c>
      <c r="AG135" s="117">
        <f t="shared" si="154"/>
        <v>0</v>
      </c>
      <c r="AH135" s="117">
        <f t="shared" si="154"/>
        <v>0</v>
      </c>
      <c r="AI135" s="117">
        <f t="shared" si="154"/>
        <v>0</v>
      </c>
      <c r="AJ135" s="117">
        <f t="shared" si="155"/>
        <v>0</v>
      </c>
      <c r="AK135" s="117">
        <f t="shared" si="155"/>
        <v>0</v>
      </c>
      <c r="AL135" s="117">
        <f t="shared" si="155"/>
        <v>0</v>
      </c>
      <c r="AM135" s="117"/>
    </row>
    <row r="136" spans="1:41" ht="21" hidden="1">
      <c r="A136" s="156" t="s">
        <v>5</v>
      </c>
      <c r="B136" s="157"/>
      <c r="C136" s="118">
        <f>SUM(C132:C135)</f>
        <v>0</v>
      </c>
      <c r="D136" s="118">
        <f t="shared" ref="D136:AL136" si="158">SUM(D132:D135)</f>
        <v>0</v>
      </c>
      <c r="E136" s="118">
        <f t="shared" si="158"/>
        <v>0</v>
      </c>
      <c r="F136" s="118">
        <f t="shared" si="158"/>
        <v>0</v>
      </c>
      <c r="G136" s="118">
        <f t="shared" si="158"/>
        <v>0</v>
      </c>
      <c r="H136" s="118">
        <f t="shared" si="158"/>
        <v>0</v>
      </c>
      <c r="I136" s="118">
        <f t="shared" si="158"/>
        <v>0</v>
      </c>
      <c r="J136" s="118">
        <f t="shared" si="158"/>
        <v>0</v>
      </c>
      <c r="K136" s="118">
        <f t="shared" si="158"/>
        <v>0</v>
      </c>
      <c r="L136" s="118">
        <f t="shared" si="158"/>
        <v>0</v>
      </c>
      <c r="M136" s="118">
        <f t="shared" si="158"/>
        <v>0</v>
      </c>
      <c r="N136" s="118">
        <f t="shared" si="158"/>
        <v>0</v>
      </c>
      <c r="O136" s="118">
        <f t="shared" si="158"/>
        <v>0</v>
      </c>
      <c r="P136" s="118">
        <f t="shared" si="158"/>
        <v>0</v>
      </c>
      <c r="Q136" s="118">
        <f t="shared" si="158"/>
        <v>0</v>
      </c>
      <c r="R136" s="118">
        <f t="shared" si="158"/>
        <v>0</v>
      </c>
      <c r="S136" s="118">
        <f t="shared" si="158"/>
        <v>0</v>
      </c>
      <c r="T136" s="118">
        <f t="shared" si="158"/>
        <v>0</v>
      </c>
      <c r="U136" s="118">
        <f t="shared" si="158"/>
        <v>0</v>
      </c>
      <c r="V136" s="118">
        <f t="shared" si="158"/>
        <v>0</v>
      </c>
      <c r="W136" s="118">
        <f t="shared" si="158"/>
        <v>0</v>
      </c>
      <c r="X136" s="118">
        <f t="shared" si="158"/>
        <v>0</v>
      </c>
      <c r="Y136" s="118">
        <f t="shared" si="158"/>
        <v>0</v>
      </c>
      <c r="Z136" s="118">
        <f t="shared" si="158"/>
        <v>0</v>
      </c>
      <c r="AA136" s="118">
        <f t="shared" si="158"/>
        <v>0</v>
      </c>
      <c r="AB136" s="118">
        <f t="shared" si="158"/>
        <v>0</v>
      </c>
      <c r="AC136" s="118">
        <f t="shared" si="158"/>
        <v>0</v>
      </c>
      <c r="AD136" s="118">
        <f t="shared" si="158"/>
        <v>0</v>
      </c>
      <c r="AE136" s="118">
        <f t="shared" si="158"/>
        <v>0</v>
      </c>
      <c r="AF136" s="118">
        <f t="shared" si="158"/>
        <v>0</v>
      </c>
      <c r="AG136" s="118">
        <f t="shared" si="158"/>
        <v>0</v>
      </c>
      <c r="AH136" s="118">
        <f t="shared" si="158"/>
        <v>0</v>
      </c>
      <c r="AI136" s="118">
        <f t="shared" si="158"/>
        <v>0</v>
      </c>
      <c r="AJ136" s="118">
        <f t="shared" si="158"/>
        <v>0</v>
      </c>
      <c r="AK136" s="118">
        <f t="shared" si="158"/>
        <v>0</v>
      </c>
      <c r="AL136" s="118">
        <f t="shared" si="158"/>
        <v>0</v>
      </c>
      <c r="AM136" s="119">
        <f t="shared" ref="AM136" si="159">SUM(AM132:AM134)</f>
        <v>0</v>
      </c>
    </row>
    <row r="137" spans="1:41" ht="21" hidden="1">
      <c r="A137" s="153">
        <v>3</v>
      </c>
      <c r="B137" s="115" t="s">
        <v>143</v>
      </c>
      <c r="C137" s="116"/>
      <c r="D137" s="116"/>
      <c r="E137" s="116"/>
      <c r="F137" s="116"/>
      <c r="G137" s="116"/>
      <c r="H137" s="116"/>
      <c r="I137" s="116"/>
      <c r="J137" s="116"/>
      <c r="K137" s="116"/>
      <c r="L137" s="116">
        <f>+F137+I137</f>
        <v>0</v>
      </c>
      <c r="M137" s="116">
        <f t="shared" ref="M137:N140" si="160">+G137+J137</f>
        <v>0</v>
      </c>
      <c r="N137" s="116">
        <f t="shared" si="160"/>
        <v>0</v>
      </c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>
        <f>+U137+X137+AA137</f>
        <v>0</v>
      </c>
      <c r="AE137" s="117">
        <f t="shared" ref="AE137:AI140" si="161">+V137+Y137+AB137</f>
        <v>0</v>
      </c>
      <c r="AF137" s="117">
        <f t="shared" si="161"/>
        <v>0</v>
      </c>
      <c r="AG137" s="117">
        <f t="shared" si="161"/>
        <v>0</v>
      </c>
      <c r="AH137" s="117">
        <f t="shared" si="161"/>
        <v>0</v>
      </c>
      <c r="AI137" s="117">
        <f t="shared" si="161"/>
        <v>0</v>
      </c>
      <c r="AJ137" s="117">
        <f t="shared" ref="AJ137:AL140" si="162">+C137+L137-O137-R137-AD137-AG137</f>
        <v>0</v>
      </c>
      <c r="AK137" s="117">
        <f t="shared" si="162"/>
        <v>0</v>
      </c>
      <c r="AL137" s="117">
        <f t="shared" si="162"/>
        <v>0</v>
      </c>
      <c r="AM137" s="117"/>
    </row>
    <row r="138" spans="1:41" ht="21" hidden="1">
      <c r="A138" s="154"/>
      <c r="B138" s="115" t="s">
        <v>144</v>
      </c>
      <c r="C138" s="116"/>
      <c r="D138" s="116"/>
      <c r="E138" s="116"/>
      <c r="F138" s="116"/>
      <c r="G138" s="116"/>
      <c r="H138" s="116"/>
      <c r="I138" s="116"/>
      <c r="J138" s="116"/>
      <c r="K138" s="116"/>
      <c r="L138" s="116">
        <f t="shared" ref="L138:L140" si="163">+F138+I138</f>
        <v>0</v>
      </c>
      <c r="M138" s="116">
        <f t="shared" si="160"/>
        <v>0</v>
      </c>
      <c r="N138" s="116">
        <f t="shared" si="160"/>
        <v>0</v>
      </c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>
        <f t="shared" ref="AD138:AD140" si="164">+U138+X138+AA138</f>
        <v>0</v>
      </c>
      <c r="AE138" s="117">
        <f t="shared" si="161"/>
        <v>0</v>
      </c>
      <c r="AF138" s="117">
        <f t="shared" si="161"/>
        <v>0</v>
      </c>
      <c r="AG138" s="117">
        <f t="shared" si="161"/>
        <v>0</v>
      </c>
      <c r="AH138" s="117">
        <f t="shared" si="161"/>
        <v>0</v>
      </c>
      <c r="AI138" s="117">
        <f t="shared" si="161"/>
        <v>0</v>
      </c>
      <c r="AJ138" s="117">
        <f t="shared" si="162"/>
        <v>0</v>
      </c>
      <c r="AK138" s="117">
        <f t="shared" si="162"/>
        <v>0</v>
      </c>
      <c r="AL138" s="117">
        <f t="shared" si="162"/>
        <v>0</v>
      </c>
      <c r="AM138" s="117"/>
    </row>
    <row r="139" spans="1:41" ht="21" hidden="1">
      <c r="A139" s="154"/>
      <c r="B139" s="115" t="s">
        <v>145</v>
      </c>
      <c r="C139" s="116"/>
      <c r="D139" s="116"/>
      <c r="E139" s="116"/>
      <c r="F139" s="116"/>
      <c r="G139" s="116"/>
      <c r="H139" s="116"/>
      <c r="I139" s="116"/>
      <c r="J139" s="116"/>
      <c r="K139" s="116"/>
      <c r="L139" s="116">
        <f t="shared" si="163"/>
        <v>0</v>
      </c>
      <c r="M139" s="116">
        <f t="shared" si="160"/>
        <v>0</v>
      </c>
      <c r="N139" s="116">
        <f t="shared" si="160"/>
        <v>0</v>
      </c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>
        <f t="shared" si="164"/>
        <v>0</v>
      </c>
      <c r="AE139" s="117">
        <f t="shared" si="161"/>
        <v>0</v>
      </c>
      <c r="AF139" s="117">
        <f t="shared" si="161"/>
        <v>0</v>
      </c>
      <c r="AG139" s="117">
        <f t="shared" si="161"/>
        <v>0</v>
      </c>
      <c r="AH139" s="117">
        <f t="shared" si="161"/>
        <v>0</v>
      </c>
      <c r="AI139" s="117">
        <f t="shared" si="161"/>
        <v>0</v>
      </c>
      <c r="AJ139" s="117">
        <f t="shared" si="162"/>
        <v>0</v>
      </c>
      <c r="AK139" s="117">
        <f t="shared" si="162"/>
        <v>0</v>
      </c>
      <c r="AL139" s="117">
        <f t="shared" si="162"/>
        <v>0</v>
      </c>
      <c r="AM139" s="117"/>
    </row>
    <row r="140" spans="1:41" ht="21" hidden="1">
      <c r="A140" s="155"/>
      <c r="B140" s="115" t="s">
        <v>250</v>
      </c>
      <c r="C140" s="116"/>
      <c r="D140" s="116"/>
      <c r="E140" s="116"/>
      <c r="F140" s="116"/>
      <c r="G140" s="116"/>
      <c r="H140" s="116"/>
      <c r="I140" s="116"/>
      <c r="J140" s="116"/>
      <c r="K140" s="116"/>
      <c r="L140" s="116">
        <f t="shared" si="163"/>
        <v>0</v>
      </c>
      <c r="M140" s="116">
        <f t="shared" si="160"/>
        <v>0</v>
      </c>
      <c r="N140" s="116">
        <f t="shared" si="160"/>
        <v>0</v>
      </c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>
        <f t="shared" si="164"/>
        <v>0</v>
      </c>
      <c r="AE140" s="117">
        <f t="shared" si="161"/>
        <v>0</v>
      </c>
      <c r="AF140" s="117">
        <f t="shared" si="161"/>
        <v>0</v>
      </c>
      <c r="AG140" s="117">
        <f t="shared" si="161"/>
        <v>0</v>
      </c>
      <c r="AH140" s="117">
        <f t="shared" si="161"/>
        <v>0</v>
      </c>
      <c r="AI140" s="117">
        <f t="shared" si="161"/>
        <v>0</v>
      </c>
      <c r="AJ140" s="117">
        <f t="shared" si="162"/>
        <v>0</v>
      </c>
      <c r="AK140" s="117">
        <f t="shared" si="162"/>
        <v>0</v>
      </c>
      <c r="AL140" s="117">
        <f t="shared" si="162"/>
        <v>0</v>
      </c>
      <c r="AM140" s="117"/>
    </row>
    <row r="141" spans="1:41" ht="21" hidden="1">
      <c r="A141" s="156" t="s">
        <v>5</v>
      </c>
      <c r="B141" s="157"/>
      <c r="C141" s="118">
        <f>SUM(C137:C140)</f>
        <v>0</v>
      </c>
      <c r="D141" s="118">
        <f t="shared" ref="D141:AL141" si="165">SUM(D137:D140)</f>
        <v>0</v>
      </c>
      <c r="E141" s="118">
        <f t="shared" si="165"/>
        <v>0</v>
      </c>
      <c r="F141" s="118">
        <f t="shared" si="165"/>
        <v>0</v>
      </c>
      <c r="G141" s="118">
        <f t="shared" si="165"/>
        <v>0</v>
      </c>
      <c r="H141" s="118">
        <f t="shared" si="165"/>
        <v>0</v>
      </c>
      <c r="I141" s="118">
        <f t="shared" si="165"/>
        <v>0</v>
      </c>
      <c r="J141" s="118">
        <f t="shared" si="165"/>
        <v>0</v>
      </c>
      <c r="K141" s="118">
        <f t="shared" si="165"/>
        <v>0</v>
      </c>
      <c r="L141" s="118">
        <f t="shared" si="165"/>
        <v>0</v>
      </c>
      <c r="M141" s="118">
        <f t="shared" si="165"/>
        <v>0</v>
      </c>
      <c r="N141" s="118">
        <f t="shared" si="165"/>
        <v>0</v>
      </c>
      <c r="O141" s="118">
        <f t="shared" si="165"/>
        <v>0</v>
      </c>
      <c r="P141" s="118">
        <f t="shared" si="165"/>
        <v>0</v>
      </c>
      <c r="Q141" s="118">
        <f t="shared" si="165"/>
        <v>0</v>
      </c>
      <c r="R141" s="118">
        <f t="shared" si="165"/>
        <v>0</v>
      </c>
      <c r="S141" s="118">
        <f t="shared" si="165"/>
        <v>0</v>
      </c>
      <c r="T141" s="118">
        <f t="shared" si="165"/>
        <v>0</v>
      </c>
      <c r="U141" s="118">
        <f t="shared" si="165"/>
        <v>0</v>
      </c>
      <c r="V141" s="118">
        <f t="shared" si="165"/>
        <v>0</v>
      </c>
      <c r="W141" s="118">
        <f t="shared" si="165"/>
        <v>0</v>
      </c>
      <c r="X141" s="118">
        <f t="shared" si="165"/>
        <v>0</v>
      </c>
      <c r="Y141" s="118">
        <f t="shared" si="165"/>
        <v>0</v>
      </c>
      <c r="Z141" s="118">
        <f t="shared" si="165"/>
        <v>0</v>
      </c>
      <c r="AA141" s="118">
        <f t="shared" si="165"/>
        <v>0</v>
      </c>
      <c r="AB141" s="118">
        <f t="shared" si="165"/>
        <v>0</v>
      </c>
      <c r="AC141" s="118">
        <f t="shared" si="165"/>
        <v>0</v>
      </c>
      <c r="AD141" s="118">
        <f t="shared" si="165"/>
        <v>0</v>
      </c>
      <c r="AE141" s="118">
        <f t="shared" si="165"/>
        <v>0</v>
      </c>
      <c r="AF141" s="118">
        <f t="shared" si="165"/>
        <v>0</v>
      </c>
      <c r="AG141" s="118">
        <f t="shared" si="165"/>
        <v>0</v>
      </c>
      <c r="AH141" s="118">
        <f t="shared" si="165"/>
        <v>0</v>
      </c>
      <c r="AI141" s="118">
        <f t="shared" si="165"/>
        <v>0</v>
      </c>
      <c r="AJ141" s="118">
        <f t="shared" si="165"/>
        <v>0</v>
      </c>
      <c r="AK141" s="118">
        <f t="shared" si="165"/>
        <v>0</v>
      </c>
      <c r="AL141" s="118">
        <f t="shared" si="165"/>
        <v>0</v>
      </c>
      <c r="AM141" s="119">
        <f t="shared" ref="AM141" si="166">SUM(AM137:AM139)</f>
        <v>0</v>
      </c>
    </row>
    <row r="142" spans="1:41" ht="21" hidden="1">
      <c r="A142" s="153">
        <v>4</v>
      </c>
      <c r="B142" s="115" t="s">
        <v>143</v>
      </c>
      <c r="C142" s="116"/>
      <c r="D142" s="116"/>
      <c r="E142" s="116"/>
      <c r="F142" s="116"/>
      <c r="G142" s="116"/>
      <c r="H142" s="116"/>
      <c r="I142" s="116"/>
      <c r="J142" s="116"/>
      <c r="K142" s="116"/>
      <c r="L142" s="116">
        <f>+F142+I142</f>
        <v>0</v>
      </c>
      <c r="M142" s="116">
        <f t="shared" ref="M142:N145" si="167">+G142+J142</f>
        <v>0</v>
      </c>
      <c r="N142" s="116">
        <f t="shared" si="167"/>
        <v>0</v>
      </c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>
        <f>+U142+X142+AA142</f>
        <v>0</v>
      </c>
      <c r="AE142" s="117">
        <f t="shared" ref="AE142:AI145" si="168">+V142+Y142+AB142</f>
        <v>0</v>
      </c>
      <c r="AF142" s="117">
        <f t="shared" si="168"/>
        <v>0</v>
      </c>
      <c r="AG142" s="117">
        <f t="shared" si="168"/>
        <v>0</v>
      </c>
      <c r="AH142" s="117">
        <f t="shared" si="168"/>
        <v>0</v>
      </c>
      <c r="AI142" s="117">
        <f t="shared" si="168"/>
        <v>0</v>
      </c>
      <c r="AJ142" s="117">
        <f t="shared" ref="AJ142:AL145" si="169">+C142+L142-O142-R142-AD142-AG142</f>
        <v>0</v>
      </c>
      <c r="AK142" s="117">
        <f t="shared" si="169"/>
        <v>0</v>
      </c>
      <c r="AL142" s="117">
        <f t="shared" si="169"/>
        <v>0</v>
      </c>
      <c r="AM142" s="117"/>
    </row>
    <row r="143" spans="1:41" ht="21" hidden="1">
      <c r="A143" s="154"/>
      <c r="B143" s="115" t="s">
        <v>144</v>
      </c>
      <c r="C143" s="116"/>
      <c r="D143" s="116"/>
      <c r="E143" s="116"/>
      <c r="F143" s="116"/>
      <c r="G143" s="116"/>
      <c r="H143" s="116"/>
      <c r="I143" s="116"/>
      <c r="J143" s="116"/>
      <c r="K143" s="116"/>
      <c r="L143" s="116">
        <f t="shared" ref="L143:L145" si="170">+F143+I143</f>
        <v>0</v>
      </c>
      <c r="M143" s="116">
        <f t="shared" si="167"/>
        <v>0</v>
      </c>
      <c r="N143" s="116">
        <f t="shared" si="167"/>
        <v>0</v>
      </c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>
        <f t="shared" ref="AD143:AD145" si="171">+U143+X143+AA143</f>
        <v>0</v>
      </c>
      <c r="AE143" s="117">
        <f t="shared" si="168"/>
        <v>0</v>
      </c>
      <c r="AF143" s="117">
        <f t="shared" si="168"/>
        <v>0</v>
      </c>
      <c r="AG143" s="117">
        <f t="shared" si="168"/>
        <v>0</v>
      </c>
      <c r="AH143" s="117">
        <f t="shared" si="168"/>
        <v>0</v>
      </c>
      <c r="AI143" s="117">
        <f t="shared" si="168"/>
        <v>0</v>
      </c>
      <c r="AJ143" s="117">
        <f t="shared" si="169"/>
        <v>0</v>
      </c>
      <c r="AK143" s="117">
        <f t="shared" si="169"/>
        <v>0</v>
      </c>
      <c r="AL143" s="117">
        <f t="shared" si="169"/>
        <v>0</v>
      </c>
      <c r="AM143" s="117"/>
    </row>
    <row r="144" spans="1:41" ht="21" hidden="1">
      <c r="A144" s="154"/>
      <c r="B144" s="115" t="s">
        <v>145</v>
      </c>
      <c r="C144" s="116"/>
      <c r="D144" s="116"/>
      <c r="E144" s="116"/>
      <c r="F144" s="116"/>
      <c r="G144" s="116"/>
      <c r="H144" s="116"/>
      <c r="I144" s="116"/>
      <c r="J144" s="116"/>
      <c r="K144" s="116"/>
      <c r="L144" s="116">
        <f t="shared" si="170"/>
        <v>0</v>
      </c>
      <c r="M144" s="116">
        <f t="shared" si="167"/>
        <v>0</v>
      </c>
      <c r="N144" s="116">
        <f t="shared" si="167"/>
        <v>0</v>
      </c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>
        <f t="shared" si="171"/>
        <v>0</v>
      </c>
      <c r="AE144" s="117">
        <f t="shared" si="168"/>
        <v>0</v>
      </c>
      <c r="AF144" s="117">
        <f t="shared" si="168"/>
        <v>0</v>
      </c>
      <c r="AG144" s="117">
        <f t="shared" si="168"/>
        <v>0</v>
      </c>
      <c r="AH144" s="117">
        <f t="shared" si="168"/>
        <v>0</v>
      </c>
      <c r="AI144" s="117">
        <f t="shared" si="168"/>
        <v>0</v>
      </c>
      <c r="AJ144" s="117">
        <f t="shared" si="169"/>
        <v>0</v>
      </c>
      <c r="AK144" s="117">
        <f t="shared" si="169"/>
        <v>0</v>
      </c>
      <c r="AL144" s="117">
        <f t="shared" si="169"/>
        <v>0</v>
      </c>
      <c r="AM144" s="117"/>
    </row>
    <row r="145" spans="1:39" ht="21" hidden="1">
      <c r="A145" s="155"/>
      <c r="B145" s="115" t="s">
        <v>250</v>
      </c>
      <c r="C145" s="116"/>
      <c r="D145" s="116"/>
      <c r="E145" s="116"/>
      <c r="F145" s="116"/>
      <c r="G145" s="116"/>
      <c r="H145" s="116"/>
      <c r="I145" s="116"/>
      <c r="J145" s="116"/>
      <c r="K145" s="116"/>
      <c r="L145" s="116">
        <f t="shared" si="170"/>
        <v>0</v>
      </c>
      <c r="M145" s="116">
        <f t="shared" si="167"/>
        <v>0</v>
      </c>
      <c r="N145" s="116">
        <f t="shared" si="167"/>
        <v>0</v>
      </c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>
        <f t="shared" si="171"/>
        <v>0</v>
      </c>
      <c r="AE145" s="117">
        <f t="shared" si="168"/>
        <v>0</v>
      </c>
      <c r="AF145" s="117">
        <f t="shared" si="168"/>
        <v>0</v>
      </c>
      <c r="AG145" s="117">
        <f t="shared" si="168"/>
        <v>0</v>
      </c>
      <c r="AH145" s="117">
        <f t="shared" si="168"/>
        <v>0</v>
      </c>
      <c r="AI145" s="117">
        <f t="shared" si="168"/>
        <v>0</v>
      </c>
      <c r="AJ145" s="117">
        <f t="shared" si="169"/>
        <v>0</v>
      </c>
      <c r="AK145" s="117">
        <f t="shared" si="169"/>
        <v>0</v>
      </c>
      <c r="AL145" s="117">
        <f t="shared" si="169"/>
        <v>0</v>
      </c>
      <c r="AM145" s="117"/>
    </row>
    <row r="146" spans="1:39" ht="21" hidden="1">
      <c r="A146" s="156" t="s">
        <v>5</v>
      </c>
      <c r="B146" s="157"/>
      <c r="C146" s="118">
        <f>SUM(C142:C145)</f>
        <v>0</v>
      </c>
      <c r="D146" s="118">
        <f t="shared" ref="D146:AL146" si="172">SUM(D142:D145)</f>
        <v>0</v>
      </c>
      <c r="E146" s="118">
        <f t="shared" si="172"/>
        <v>0</v>
      </c>
      <c r="F146" s="118">
        <f t="shared" si="172"/>
        <v>0</v>
      </c>
      <c r="G146" s="118">
        <f t="shared" si="172"/>
        <v>0</v>
      </c>
      <c r="H146" s="118">
        <f t="shared" si="172"/>
        <v>0</v>
      </c>
      <c r="I146" s="118">
        <f t="shared" si="172"/>
        <v>0</v>
      </c>
      <c r="J146" s="118">
        <f t="shared" si="172"/>
        <v>0</v>
      </c>
      <c r="K146" s="118">
        <f t="shared" si="172"/>
        <v>0</v>
      </c>
      <c r="L146" s="118">
        <f t="shared" si="172"/>
        <v>0</v>
      </c>
      <c r="M146" s="118">
        <f t="shared" si="172"/>
        <v>0</v>
      </c>
      <c r="N146" s="118">
        <f t="shared" si="172"/>
        <v>0</v>
      </c>
      <c r="O146" s="118">
        <f t="shared" si="172"/>
        <v>0</v>
      </c>
      <c r="P146" s="118">
        <f t="shared" si="172"/>
        <v>0</v>
      </c>
      <c r="Q146" s="118">
        <f t="shared" si="172"/>
        <v>0</v>
      </c>
      <c r="R146" s="118">
        <f t="shared" si="172"/>
        <v>0</v>
      </c>
      <c r="S146" s="118">
        <f t="shared" si="172"/>
        <v>0</v>
      </c>
      <c r="T146" s="118">
        <f t="shared" si="172"/>
        <v>0</v>
      </c>
      <c r="U146" s="118">
        <f t="shared" si="172"/>
        <v>0</v>
      </c>
      <c r="V146" s="118">
        <f t="shared" si="172"/>
        <v>0</v>
      </c>
      <c r="W146" s="118">
        <f t="shared" si="172"/>
        <v>0</v>
      </c>
      <c r="X146" s="118">
        <f t="shared" si="172"/>
        <v>0</v>
      </c>
      <c r="Y146" s="118">
        <f t="shared" si="172"/>
        <v>0</v>
      </c>
      <c r="Z146" s="118">
        <f t="shared" si="172"/>
        <v>0</v>
      </c>
      <c r="AA146" s="118">
        <f t="shared" si="172"/>
        <v>0</v>
      </c>
      <c r="AB146" s="118">
        <f t="shared" si="172"/>
        <v>0</v>
      </c>
      <c r="AC146" s="118">
        <f t="shared" si="172"/>
        <v>0</v>
      </c>
      <c r="AD146" s="118">
        <f t="shared" si="172"/>
        <v>0</v>
      </c>
      <c r="AE146" s="118">
        <f t="shared" si="172"/>
        <v>0</v>
      </c>
      <c r="AF146" s="118">
        <f t="shared" si="172"/>
        <v>0</v>
      </c>
      <c r="AG146" s="118">
        <f t="shared" si="172"/>
        <v>0</v>
      </c>
      <c r="AH146" s="118">
        <f t="shared" si="172"/>
        <v>0</v>
      </c>
      <c r="AI146" s="118">
        <f t="shared" si="172"/>
        <v>0</v>
      </c>
      <c r="AJ146" s="118">
        <f t="shared" si="172"/>
        <v>0</v>
      </c>
      <c r="AK146" s="118">
        <f t="shared" si="172"/>
        <v>0</v>
      </c>
      <c r="AL146" s="118">
        <f t="shared" si="172"/>
        <v>0</v>
      </c>
      <c r="AM146" s="119">
        <f t="shared" ref="AM146" si="173">SUM(AM142:AM144)</f>
        <v>0</v>
      </c>
    </row>
    <row r="147" spans="1:39" ht="21" hidden="1">
      <c r="A147" s="153">
        <v>5</v>
      </c>
      <c r="B147" s="115" t="s">
        <v>143</v>
      </c>
      <c r="C147" s="116"/>
      <c r="D147" s="116"/>
      <c r="E147" s="116"/>
      <c r="F147" s="116"/>
      <c r="G147" s="116"/>
      <c r="H147" s="116"/>
      <c r="I147" s="116"/>
      <c r="J147" s="116"/>
      <c r="K147" s="116"/>
      <c r="L147" s="116">
        <f>+F147+I147</f>
        <v>0</v>
      </c>
      <c r="M147" s="116">
        <f t="shared" ref="M147:N150" si="174">+G147+J147</f>
        <v>0</v>
      </c>
      <c r="N147" s="116">
        <f t="shared" si="174"/>
        <v>0</v>
      </c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>
        <f>+U147+X147+AA147</f>
        <v>0</v>
      </c>
      <c r="AE147" s="117">
        <f t="shared" ref="AE147:AI150" si="175">+V147+Y147+AB147</f>
        <v>0</v>
      </c>
      <c r="AF147" s="117">
        <f t="shared" si="175"/>
        <v>0</v>
      </c>
      <c r="AG147" s="117">
        <f t="shared" si="175"/>
        <v>0</v>
      </c>
      <c r="AH147" s="117">
        <f t="shared" si="175"/>
        <v>0</v>
      </c>
      <c r="AI147" s="117">
        <f t="shared" si="175"/>
        <v>0</v>
      </c>
      <c r="AJ147" s="117">
        <f t="shared" ref="AJ147:AL150" si="176">+C147+L147-O147-R147-AD147-AG147</f>
        <v>0</v>
      </c>
      <c r="AK147" s="117">
        <f t="shared" si="176"/>
        <v>0</v>
      </c>
      <c r="AL147" s="117">
        <f t="shared" si="176"/>
        <v>0</v>
      </c>
      <c r="AM147" s="117"/>
    </row>
    <row r="148" spans="1:39" ht="21" hidden="1">
      <c r="A148" s="154"/>
      <c r="B148" s="115" t="s">
        <v>144</v>
      </c>
      <c r="C148" s="116"/>
      <c r="D148" s="116"/>
      <c r="E148" s="116"/>
      <c r="F148" s="116"/>
      <c r="G148" s="116"/>
      <c r="H148" s="116"/>
      <c r="I148" s="116"/>
      <c r="J148" s="116"/>
      <c r="K148" s="116"/>
      <c r="L148" s="116">
        <f t="shared" ref="L148:L150" si="177">+F148+I148</f>
        <v>0</v>
      </c>
      <c r="M148" s="116">
        <f t="shared" si="174"/>
        <v>0</v>
      </c>
      <c r="N148" s="116">
        <f t="shared" si="174"/>
        <v>0</v>
      </c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>
        <f t="shared" ref="AD148:AD150" si="178">+U148+X148+AA148</f>
        <v>0</v>
      </c>
      <c r="AE148" s="117">
        <f t="shared" si="175"/>
        <v>0</v>
      </c>
      <c r="AF148" s="117">
        <f t="shared" si="175"/>
        <v>0</v>
      </c>
      <c r="AG148" s="117">
        <f t="shared" si="175"/>
        <v>0</v>
      </c>
      <c r="AH148" s="117">
        <f t="shared" si="175"/>
        <v>0</v>
      </c>
      <c r="AI148" s="117">
        <f t="shared" si="175"/>
        <v>0</v>
      </c>
      <c r="AJ148" s="117">
        <f t="shared" si="176"/>
        <v>0</v>
      </c>
      <c r="AK148" s="117">
        <f t="shared" si="176"/>
        <v>0</v>
      </c>
      <c r="AL148" s="117">
        <f t="shared" si="176"/>
        <v>0</v>
      </c>
      <c r="AM148" s="117"/>
    </row>
    <row r="149" spans="1:39" ht="21" hidden="1">
      <c r="A149" s="154"/>
      <c r="B149" s="115" t="s">
        <v>145</v>
      </c>
      <c r="C149" s="116"/>
      <c r="D149" s="116"/>
      <c r="E149" s="116"/>
      <c r="F149" s="116"/>
      <c r="G149" s="116"/>
      <c r="H149" s="116"/>
      <c r="I149" s="116"/>
      <c r="J149" s="116"/>
      <c r="K149" s="116"/>
      <c r="L149" s="116">
        <f t="shared" si="177"/>
        <v>0</v>
      </c>
      <c r="M149" s="116">
        <f t="shared" si="174"/>
        <v>0</v>
      </c>
      <c r="N149" s="116">
        <f t="shared" si="174"/>
        <v>0</v>
      </c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>
        <f t="shared" si="178"/>
        <v>0</v>
      </c>
      <c r="AE149" s="117">
        <f t="shared" si="175"/>
        <v>0</v>
      </c>
      <c r="AF149" s="117">
        <f t="shared" si="175"/>
        <v>0</v>
      </c>
      <c r="AG149" s="117">
        <f t="shared" si="175"/>
        <v>0</v>
      </c>
      <c r="AH149" s="117">
        <f t="shared" si="175"/>
        <v>0</v>
      </c>
      <c r="AI149" s="117">
        <f t="shared" si="175"/>
        <v>0</v>
      </c>
      <c r="AJ149" s="117">
        <f t="shared" si="176"/>
        <v>0</v>
      </c>
      <c r="AK149" s="117">
        <f t="shared" si="176"/>
        <v>0</v>
      </c>
      <c r="AL149" s="117">
        <f t="shared" si="176"/>
        <v>0</v>
      </c>
      <c r="AM149" s="117"/>
    </row>
    <row r="150" spans="1:39" ht="21" hidden="1">
      <c r="A150" s="155"/>
      <c r="B150" s="115" t="s">
        <v>250</v>
      </c>
      <c r="C150" s="116"/>
      <c r="D150" s="116"/>
      <c r="E150" s="116"/>
      <c r="F150" s="116"/>
      <c r="G150" s="116"/>
      <c r="H150" s="116"/>
      <c r="I150" s="116"/>
      <c r="J150" s="116"/>
      <c r="K150" s="116"/>
      <c r="L150" s="116">
        <f t="shared" si="177"/>
        <v>0</v>
      </c>
      <c r="M150" s="116">
        <f t="shared" si="174"/>
        <v>0</v>
      </c>
      <c r="N150" s="116">
        <f t="shared" si="174"/>
        <v>0</v>
      </c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>
        <f t="shared" si="178"/>
        <v>0</v>
      </c>
      <c r="AE150" s="117">
        <f t="shared" si="175"/>
        <v>0</v>
      </c>
      <c r="AF150" s="117">
        <f t="shared" si="175"/>
        <v>0</v>
      </c>
      <c r="AG150" s="117">
        <f t="shared" si="175"/>
        <v>0</v>
      </c>
      <c r="AH150" s="117">
        <f t="shared" si="175"/>
        <v>0</v>
      </c>
      <c r="AI150" s="117">
        <f t="shared" si="175"/>
        <v>0</v>
      </c>
      <c r="AJ150" s="117">
        <f t="shared" si="176"/>
        <v>0</v>
      </c>
      <c r="AK150" s="117">
        <f t="shared" si="176"/>
        <v>0</v>
      </c>
      <c r="AL150" s="117">
        <f t="shared" si="176"/>
        <v>0</v>
      </c>
      <c r="AM150" s="117"/>
    </row>
    <row r="151" spans="1:39" ht="21" hidden="1">
      <c r="A151" s="156" t="s">
        <v>5</v>
      </c>
      <c r="B151" s="157"/>
      <c r="C151" s="118">
        <f>SUM(C147:C150)</f>
        <v>0</v>
      </c>
      <c r="D151" s="118">
        <f t="shared" ref="D151:AL151" si="179">SUM(D147:D150)</f>
        <v>0</v>
      </c>
      <c r="E151" s="118">
        <f t="shared" si="179"/>
        <v>0</v>
      </c>
      <c r="F151" s="118">
        <f t="shared" si="179"/>
        <v>0</v>
      </c>
      <c r="G151" s="118">
        <f t="shared" si="179"/>
        <v>0</v>
      </c>
      <c r="H151" s="118">
        <f t="shared" si="179"/>
        <v>0</v>
      </c>
      <c r="I151" s="118">
        <f t="shared" si="179"/>
        <v>0</v>
      </c>
      <c r="J151" s="118">
        <f t="shared" si="179"/>
        <v>0</v>
      </c>
      <c r="K151" s="118">
        <f t="shared" si="179"/>
        <v>0</v>
      </c>
      <c r="L151" s="118">
        <f t="shared" si="179"/>
        <v>0</v>
      </c>
      <c r="M151" s="118">
        <f t="shared" si="179"/>
        <v>0</v>
      </c>
      <c r="N151" s="118">
        <f t="shared" si="179"/>
        <v>0</v>
      </c>
      <c r="O151" s="118">
        <f t="shared" si="179"/>
        <v>0</v>
      </c>
      <c r="P151" s="118">
        <f t="shared" si="179"/>
        <v>0</v>
      </c>
      <c r="Q151" s="118">
        <f t="shared" si="179"/>
        <v>0</v>
      </c>
      <c r="R151" s="118">
        <f t="shared" si="179"/>
        <v>0</v>
      </c>
      <c r="S151" s="118">
        <f t="shared" si="179"/>
        <v>0</v>
      </c>
      <c r="T151" s="118">
        <f t="shared" si="179"/>
        <v>0</v>
      </c>
      <c r="U151" s="118">
        <f t="shared" si="179"/>
        <v>0</v>
      </c>
      <c r="V151" s="118">
        <f t="shared" si="179"/>
        <v>0</v>
      </c>
      <c r="W151" s="118">
        <f t="shared" si="179"/>
        <v>0</v>
      </c>
      <c r="X151" s="118">
        <f t="shared" si="179"/>
        <v>0</v>
      </c>
      <c r="Y151" s="118">
        <f t="shared" si="179"/>
        <v>0</v>
      </c>
      <c r="Z151" s="118">
        <f t="shared" si="179"/>
        <v>0</v>
      </c>
      <c r="AA151" s="118">
        <f t="shared" si="179"/>
        <v>0</v>
      </c>
      <c r="AB151" s="118">
        <f t="shared" si="179"/>
        <v>0</v>
      </c>
      <c r="AC151" s="118">
        <f t="shared" si="179"/>
        <v>0</v>
      </c>
      <c r="AD151" s="118">
        <f t="shared" si="179"/>
        <v>0</v>
      </c>
      <c r="AE151" s="118">
        <f t="shared" si="179"/>
        <v>0</v>
      </c>
      <c r="AF151" s="118">
        <f t="shared" si="179"/>
        <v>0</v>
      </c>
      <c r="AG151" s="118">
        <f t="shared" si="179"/>
        <v>0</v>
      </c>
      <c r="AH151" s="118">
        <f t="shared" si="179"/>
        <v>0</v>
      </c>
      <c r="AI151" s="118">
        <f t="shared" si="179"/>
        <v>0</v>
      </c>
      <c r="AJ151" s="118">
        <f t="shared" si="179"/>
        <v>0</v>
      </c>
      <c r="AK151" s="118">
        <f t="shared" si="179"/>
        <v>0</v>
      </c>
      <c r="AL151" s="118">
        <f t="shared" si="179"/>
        <v>0</v>
      </c>
      <c r="AM151" s="119">
        <f t="shared" ref="AM151" si="180">SUM(AM147:AM149)</f>
        <v>0</v>
      </c>
    </row>
    <row r="152" spans="1:39" ht="21" hidden="1">
      <c r="A152" s="153">
        <v>6</v>
      </c>
      <c r="B152" s="115" t="s">
        <v>143</v>
      </c>
      <c r="C152" s="116"/>
      <c r="D152" s="116"/>
      <c r="E152" s="116"/>
      <c r="F152" s="116"/>
      <c r="G152" s="116"/>
      <c r="H152" s="116"/>
      <c r="I152" s="116"/>
      <c r="J152" s="116"/>
      <c r="K152" s="116"/>
      <c r="L152" s="116">
        <f>+F152+I152</f>
        <v>0</v>
      </c>
      <c r="M152" s="116">
        <f t="shared" ref="M152:N155" si="181">+G152+J152</f>
        <v>0</v>
      </c>
      <c r="N152" s="116">
        <f t="shared" si="181"/>
        <v>0</v>
      </c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>
        <f>+U152+X152+AA152</f>
        <v>0</v>
      </c>
      <c r="AE152" s="117">
        <f t="shared" ref="AE152:AI155" si="182">+V152+Y152+AB152</f>
        <v>0</v>
      </c>
      <c r="AF152" s="117">
        <f t="shared" si="182"/>
        <v>0</v>
      </c>
      <c r="AG152" s="117">
        <f t="shared" si="182"/>
        <v>0</v>
      </c>
      <c r="AH152" s="117">
        <f t="shared" si="182"/>
        <v>0</v>
      </c>
      <c r="AI152" s="117">
        <f t="shared" si="182"/>
        <v>0</v>
      </c>
      <c r="AJ152" s="117">
        <f t="shared" ref="AJ152:AL155" si="183">+C152+L152-O152-R152-AD152-AG152</f>
        <v>0</v>
      </c>
      <c r="AK152" s="117">
        <f t="shared" si="183"/>
        <v>0</v>
      </c>
      <c r="AL152" s="117">
        <f t="shared" si="183"/>
        <v>0</v>
      </c>
      <c r="AM152" s="117"/>
    </row>
    <row r="153" spans="1:39" ht="21" hidden="1">
      <c r="A153" s="154"/>
      <c r="B153" s="115" t="s">
        <v>144</v>
      </c>
      <c r="C153" s="116"/>
      <c r="D153" s="116"/>
      <c r="E153" s="116"/>
      <c r="F153" s="116"/>
      <c r="G153" s="116"/>
      <c r="H153" s="116"/>
      <c r="I153" s="116"/>
      <c r="J153" s="116"/>
      <c r="K153" s="116"/>
      <c r="L153" s="116">
        <f t="shared" ref="L153:L155" si="184">+F153+I153</f>
        <v>0</v>
      </c>
      <c r="M153" s="116">
        <f t="shared" si="181"/>
        <v>0</v>
      </c>
      <c r="N153" s="116">
        <f t="shared" si="181"/>
        <v>0</v>
      </c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>
        <f t="shared" ref="AD153:AD155" si="185">+U153+X153+AA153</f>
        <v>0</v>
      </c>
      <c r="AE153" s="117">
        <f t="shared" si="182"/>
        <v>0</v>
      </c>
      <c r="AF153" s="117">
        <f t="shared" si="182"/>
        <v>0</v>
      </c>
      <c r="AG153" s="117">
        <f t="shared" si="182"/>
        <v>0</v>
      </c>
      <c r="AH153" s="117">
        <f t="shared" si="182"/>
        <v>0</v>
      </c>
      <c r="AI153" s="117">
        <f t="shared" si="182"/>
        <v>0</v>
      </c>
      <c r="AJ153" s="117">
        <f t="shared" si="183"/>
        <v>0</v>
      </c>
      <c r="AK153" s="117">
        <f t="shared" si="183"/>
        <v>0</v>
      </c>
      <c r="AL153" s="117">
        <f t="shared" si="183"/>
        <v>0</v>
      </c>
      <c r="AM153" s="117"/>
    </row>
    <row r="154" spans="1:39" ht="21" hidden="1">
      <c r="A154" s="154"/>
      <c r="B154" s="115" t="s">
        <v>145</v>
      </c>
      <c r="C154" s="116"/>
      <c r="D154" s="116"/>
      <c r="E154" s="116"/>
      <c r="F154" s="116"/>
      <c r="G154" s="116"/>
      <c r="H154" s="116"/>
      <c r="I154" s="116"/>
      <c r="J154" s="116"/>
      <c r="K154" s="116"/>
      <c r="L154" s="116">
        <f t="shared" si="184"/>
        <v>0</v>
      </c>
      <c r="M154" s="116">
        <f t="shared" si="181"/>
        <v>0</v>
      </c>
      <c r="N154" s="116">
        <f t="shared" si="181"/>
        <v>0</v>
      </c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>
        <f t="shared" si="185"/>
        <v>0</v>
      </c>
      <c r="AE154" s="117">
        <f t="shared" si="182"/>
        <v>0</v>
      </c>
      <c r="AF154" s="117">
        <f t="shared" si="182"/>
        <v>0</v>
      </c>
      <c r="AG154" s="117">
        <f t="shared" si="182"/>
        <v>0</v>
      </c>
      <c r="AH154" s="117">
        <f t="shared" si="182"/>
        <v>0</v>
      </c>
      <c r="AI154" s="117">
        <f t="shared" si="182"/>
        <v>0</v>
      </c>
      <c r="AJ154" s="117">
        <f t="shared" si="183"/>
        <v>0</v>
      </c>
      <c r="AK154" s="117">
        <f t="shared" si="183"/>
        <v>0</v>
      </c>
      <c r="AL154" s="117">
        <f t="shared" si="183"/>
        <v>0</v>
      </c>
      <c r="AM154" s="117"/>
    </row>
    <row r="155" spans="1:39" ht="21" hidden="1">
      <c r="A155" s="155"/>
      <c r="B155" s="115" t="s">
        <v>250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6">
        <f t="shared" si="184"/>
        <v>0</v>
      </c>
      <c r="M155" s="116">
        <f t="shared" si="181"/>
        <v>0</v>
      </c>
      <c r="N155" s="116">
        <f t="shared" si="181"/>
        <v>0</v>
      </c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>
        <f t="shared" si="185"/>
        <v>0</v>
      </c>
      <c r="AE155" s="117">
        <f t="shared" si="182"/>
        <v>0</v>
      </c>
      <c r="AF155" s="117">
        <f t="shared" si="182"/>
        <v>0</v>
      </c>
      <c r="AG155" s="117">
        <f t="shared" si="182"/>
        <v>0</v>
      </c>
      <c r="AH155" s="117">
        <f t="shared" si="182"/>
        <v>0</v>
      </c>
      <c r="AI155" s="117">
        <f t="shared" si="182"/>
        <v>0</v>
      </c>
      <c r="AJ155" s="117">
        <f t="shared" si="183"/>
        <v>0</v>
      </c>
      <c r="AK155" s="117">
        <f t="shared" si="183"/>
        <v>0</v>
      </c>
      <c r="AL155" s="117">
        <f t="shared" si="183"/>
        <v>0</v>
      </c>
      <c r="AM155" s="117"/>
    </row>
    <row r="156" spans="1:39" ht="21" hidden="1">
      <c r="A156" s="156" t="s">
        <v>5</v>
      </c>
      <c r="B156" s="157"/>
      <c r="C156" s="118">
        <f>SUM(C152:C155)</f>
        <v>0</v>
      </c>
      <c r="D156" s="118">
        <f t="shared" ref="D156:AL156" si="186">SUM(D152:D155)</f>
        <v>0</v>
      </c>
      <c r="E156" s="118">
        <f t="shared" si="186"/>
        <v>0</v>
      </c>
      <c r="F156" s="118">
        <f t="shared" si="186"/>
        <v>0</v>
      </c>
      <c r="G156" s="118">
        <f t="shared" si="186"/>
        <v>0</v>
      </c>
      <c r="H156" s="118">
        <f t="shared" si="186"/>
        <v>0</v>
      </c>
      <c r="I156" s="118">
        <f t="shared" si="186"/>
        <v>0</v>
      </c>
      <c r="J156" s="118">
        <f t="shared" si="186"/>
        <v>0</v>
      </c>
      <c r="K156" s="118">
        <f t="shared" si="186"/>
        <v>0</v>
      </c>
      <c r="L156" s="118">
        <f t="shared" si="186"/>
        <v>0</v>
      </c>
      <c r="M156" s="118">
        <f t="shared" si="186"/>
        <v>0</v>
      </c>
      <c r="N156" s="118">
        <f t="shared" si="186"/>
        <v>0</v>
      </c>
      <c r="O156" s="118">
        <f t="shared" si="186"/>
        <v>0</v>
      </c>
      <c r="P156" s="118">
        <f t="shared" si="186"/>
        <v>0</v>
      </c>
      <c r="Q156" s="118">
        <f t="shared" si="186"/>
        <v>0</v>
      </c>
      <c r="R156" s="118">
        <f t="shared" si="186"/>
        <v>0</v>
      </c>
      <c r="S156" s="118">
        <f t="shared" si="186"/>
        <v>0</v>
      </c>
      <c r="T156" s="118">
        <f t="shared" si="186"/>
        <v>0</v>
      </c>
      <c r="U156" s="118">
        <f t="shared" si="186"/>
        <v>0</v>
      </c>
      <c r="V156" s="118">
        <f t="shared" si="186"/>
        <v>0</v>
      </c>
      <c r="W156" s="118">
        <f t="shared" si="186"/>
        <v>0</v>
      </c>
      <c r="X156" s="118">
        <f t="shared" si="186"/>
        <v>0</v>
      </c>
      <c r="Y156" s="118">
        <f t="shared" si="186"/>
        <v>0</v>
      </c>
      <c r="Z156" s="118">
        <f t="shared" si="186"/>
        <v>0</v>
      </c>
      <c r="AA156" s="118">
        <f t="shared" si="186"/>
        <v>0</v>
      </c>
      <c r="AB156" s="118">
        <f t="shared" si="186"/>
        <v>0</v>
      </c>
      <c r="AC156" s="118">
        <f t="shared" si="186"/>
        <v>0</v>
      </c>
      <c r="AD156" s="118">
        <f t="shared" si="186"/>
        <v>0</v>
      </c>
      <c r="AE156" s="118">
        <f t="shared" si="186"/>
        <v>0</v>
      </c>
      <c r="AF156" s="118">
        <f t="shared" si="186"/>
        <v>0</v>
      </c>
      <c r="AG156" s="118">
        <f t="shared" si="186"/>
        <v>0</v>
      </c>
      <c r="AH156" s="118">
        <f t="shared" si="186"/>
        <v>0</v>
      </c>
      <c r="AI156" s="118">
        <f t="shared" si="186"/>
        <v>0</v>
      </c>
      <c r="AJ156" s="118">
        <f t="shared" si="186"/>
        <v>0</v>
      </c>
      <c r="AK156" s="118">
        <f t="shared" si="186"/>
        <v>0</v>
      </c>
      <c r="AL156" s="118">
        <f t="shared" si="186"/>
        <v>0</v>
      </c>
      <c r="AM156" s="119">
        <f t="shared" ref="AM156" si="187">SUM(AM152:AM154)</f>
        <v>0</v>
      </c>
    </row>
    <row r="157" spans="1:39" ht="21" hidden="1">
      <c r="A157" s="153">
        <v>7</v>
      </c>
      <c r="B157" s="115" t="s">
        <v>143</v>
      </c>
      <c r="C157" s="116"/>
      <c r="D157" s="116"/>
      <c r="E157" s="116"/>
      <c r="F157" s="116"/>
      <c r="G157" s="116"/>
      <c r="H157" s="116"/>
      <c r="I157" s="116"/>
      <c r="J157" s="116"/>
      <c r="K157" s="116"/>
      <c r="L157" s="116">
        <f>+F157+I157</f>
        <v>0</v>
      </c>
      <c r="M157" s="116">
        <f t="shared" ref="M157:N160" si="188">+G157+J157</f>
        <v>0</v>
      </c>
      <c r="N157" s="116">
        <f t="shared" si="188"/>
        <v>0</v>
      </c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>
        <f>+U157+X157+AA157</f>
        <v>0</v>
      </c>
      <c r="AE157" s="117">
        <f t="shared" ref="AE157:AI160" si="189">+V157+Y157+AB157</f>
        <v>0</v>
      </c>
      <c r="AF157" s="117">
        <f t="shared" si="189"/>
        <v>0</v>
      </c>
      <c r="AG157" s="117">
        <f t="shared" si="189"/>
        <v>0</v>
      </c>
      <c r="AH157" s="117">
        <f t="shared" si="189"/>
        <v>0</v>
      </c>
      <c r="AI157" s="117">
        <f t="shared" si="189"/>
        <v>0</v>
      </c>
      <c r="AJ157" s="117">
        <f t="shared" ref="AJ157:AL160" si="190">+C157+L157-O157-R157-AD157-AG157</f>
        <v>0</v>
      </c>
      <c r="AK157" s="117">
        <f t="shared" si="190"/>
        <v>0</v>
      </c>
      <c r="AL157" s="117">
        <f t="shared" si="190"/>
        <v>0</v>
      </c>
      <c r="AM157" s="117"/>
    </row>
    <row r="158" spans="1:39" ht="21" hidden="1">
      <c r="A158" s="154"/>
      <c r="B158" s="115" t="s">
        <v>144</v>
      </c>
      <c r="C158" s="116"/>
      <c r="D158" s="116"/>
      <c r="E158" s="116"/>
      <c r="F158" s="116"/>
      <c r="G158" s="116"/>
      <c r="H158" s="116"/>
      <c r="I158" s="116"/>
      <c r="J158" s="116"/>
      <c r="K158" s="116"/>
      <c r="L158" s="116">
        <f t="shared" ref="L158:L160" si="191">+F158+I158</f>
        <v>0</v>
      </c>
      <c r="M158" s="116">
        <f t="shared" si="188"/>
        <v>0</v>
      </c>
      <c r="N158" s="116">
        <f t="shared" si="188"/>
        <v>0</v>
      </c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>
        <f t="shared" ref="AD158:AD160" si="192">+U158+X158+AA158</f>
        <v>0</v>
      </c>
      <c r="AE158" s="117">
        <f t="shared" si="189"/>
        <v>0</v>
      </c>
      <c r="AF158" s="117">
        <f t="shared" si="189"/>
        <v>0</v>
      </c>
      <c r="AG158" s="117">
        <f t="shared" si="189"/>
        <v>0</v>
      </c>
      <c r="AH158" s="117">
        <f t="shared" si="189"/>
        <v>0</v>
      </c>
      <c r="AI158" s="117">
        <f t="shared" si="189"/>
        <v>0</v>
      </c>
      <c r="AJ158" s="117">
        <f t="shared" si="190"/>
        <v>0</v>
      </c>
      <c r="AK158" s="117">
        <f t="shared" si="190"/>
        <v>0</v>
      </c>
      <c r="AL158" s="117">
        <f t="shared" si="190"/>
        <v>0</v>
      </c>
      <c r="AM158" s="117"/>
    </row>
    <row r="159" spans="1:39" ht="21" hidden="1">
      <c r="A159" s="154"/>
      <c r="B159" s="115" t="s">
        <v>145</v>
      </c>
      <c r="C159" s="116"/>
      <c r="D159" s="116"/>
      <c r="E159" s="116"/>
      <c r="F159" s="116"/>
      <c r="G159" s="116"/>
      <c r="H159" s="116"/>
      <c r="I159" s="116"/>
      <c r="J159" s="116"/>
      <c r="K159" s="116"/>
      <c r="L159" s="116">
        <f t="shared" si="191"/>
        <v>0</v>
      </c>
      <c r="M159" s="116">
        <f t="shared" si="188"/>
        <v>0</v>
      </c>
      <c r="N159" s="116">
        <f t="shared" si="188"/>
        <v>0</v>
      </c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>
        <f t="shared" si="192"/>
        <v>0</v>
      </c>
      <c r="AE159" s="117">
        <f t="shared" si="189"/>
        <v>0</v>
      </c>
      <c r="AF159" s="117">
        <f t="shared" si="189"/>
        <v>0</v>
      </c>
      <c r="AG159" s="117">
        <f t="shared" si="189"/>
        <v>0</v>
      </c>
      <c r="AH159" s="117">
        <f t="shared" si="189"/>
        <v>0</v>
      </c>
      <c r="AI159" s="117">
        <f t="shared" si="189"/>
        <v>0</v>
      </c>
      <c r="AJ159" s="117">
        <f t="shared" si="190"/>
        <v>0</v>
      </c>
      <c r="AK159" s="117">
        <f t="shared" si="190"/>
        <v>0</v>
      </c>
      <c r="AL159" s="117">
        <f t="shared" si="190"/>
        <v>0</v>
      </c>
      <c r="AM159" s="117"/>
    </row>
    <row r="160" spans="1:39" ht="21" hidden="1">
      <c r="A160" s="155"/>
      <c r="B160" s="115" t="s">
        <v>250</v>
      </c>
      <c r="C160" s="116"/>
      <c r="D160" s="116"/>
      <c r="E160" s="116"/>
      <c r="F160" s="116"/>
      <c r="G160" s="116"/>
      <c r="H160" s="116"/>
      <c r="I160" s="116"/>
      <c r="J160" s="116"/>
      <c r="K160" s="116"/>
      <c r="L160" s="116">
        <f t="shared" si="191"/>
        <v>0</v>
      </c>
      <c r="M160" s="116">
        <f t="shared" si="188"/>
        <v>0</v>
      </c>
      <c r="N160" s="116">
        <f t="shared" si="188"/>
        <v>0</v>
      </c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>
        <f t="shared" si="192"/>
        <v>0</v>
      </c>
      <c r="AE160" s="117">
        <f t="shared" si="189"/>
        <v>0</v>
      </c>
      <c r="AF160" s="117">
        <f t="shared" si="189"/>
        <v>0</v>
      </c>
      <c r="AG160" s="117">
        <f t="shared" si="189"/>
        <v>0</v>
      </c>
      <c r="AH160" s="117">
        <f t="shared" si="189"/>
        <v>0</v>
      </c>
      <c r="AI160" s="117">
        <f t="shared" si="189"/>
        <v>0</v>
      </c>
      <c r="AJ160" s="117">
        <f t="shared" si="190"/>
        <v>0</v>
      </c>
      <c r="AK160" s="117">
        <f t="shared" si="190"/>
        <v>0</v>
      </c>
      <c r="AL160" s="117">
        <f t="shared" si="190"/>
        <v>0</v>
      </c>
      <c r="AM160" s="117"/>
    </row>
    <row r="161" spans="1:39" ht="21" hidden="1">
      <c r="A161" s="156" t="s">
        <v>5</v>
      </c>
      <c r="B161" s="157"/>
      <c r="C161" s="118">
        <f>SUM(C157:C160)</f>
        <v>0</v>
      </c>
      <c r="D161" s="118">
        <f t="shared" ref="D161:AL161" si="193">SUM(D157:D160)</f>
        <v>0</v>
      </c>
      <c r="E161" s="118">
        <f t="shared" si="193"/>
        <v>0</v>
      </c>
      <c r="F161" s="118">
        <f t="shared" si="193"/>
        <v>0</v>
      </c>
      <c r="G161" s="118">
        <f t="shared" si="193"/>
        <v>0</v>
      </c>
      <c r="H161" s="118">
        <f t="shared" si="193"/>
        <v>0</v>
      </c>
      <c r="I161" s="118">
        <f t="shared" si="193"/>
        <v>0</v>
      </c>
      <c r="J161" s="118">
        <f t="shared" si="193"/>
        <v>0</v>
      </c>
      <c r="K161" s="118">
        <f t="shared" si="193"/>
        <v>0</v>
      </c>
      <c r="L161" s="118">
        <f t="shared" si="193"/>
        <v>0</v>
      </c>
      <c r="M161" s="118">
        <f t="shared" si="193"/>
        <v>0</v>
      </c>
      <c r="N161" s="118">
        <f t="shared" si="193"/>
        <v>0</v>
      </c>
      <c r="O161" s="118">
        <f t="shared" si="193"/>
        <v>0</v>
      </c>
      <c r="P161" s="118">
        <f t="shared" si="193"/>
        <v>0</v>
      </c>
      <c r="Q161" s="118">
        <f t="shared" si="193"/>
        <v>0</v>
      </c>
      <c r="R161" s="118">
        <f t="shared" si="193"/>
        <v>0</v>
      </c>
      <c r="S161" s="118">
        <f t="shared" si="193"/>
        <v>0</v>
      </c>
      <c r="T161" s="118">
        <f t="shared" si="193"/>
        <v>0</v>
      </c>
      <c r="U161" s="118">
        <f t="shared" si="193"/>
        <v>0</v>
      </c>
      <c r="V161" s="118">
        <f t="shared" si="193"/>
        <v>0</v>
      </c>
      <c r="W161" s="118">
        <f t="shared" si="193"/>
        <v>0</v>
      </c>
      <c r="X161" s="118">
        <f t="shared" si="193"/>
        <v>0</v>
      </c>
      <c r="Y161" s="118">
        <f t="shared" si="193"/>
        <v>0</v>
      </c>
      <c r="Z161" s="118">
        <f t="shared" si="193"/>
        <v>0</v>
      </c>
      <c r="AA161" s="118">
        <f t="shared" si="193"/>
        <v>0</v>
      </c>
      <c r="AB161" s="118">
        <f t="shared" si="193"/>
        <v>0</v>
      </c>
      <c r="AC161" s="118">
        <f t="shared" si="193"/>
        <v>0</v>
      </c>
      <c r="AD161" s="118">
        <f t="shared" si="193"/>
        <v>0</v>
      </c>
      <c r="AE161" s="118">
        <f t="shared" si="193"/>
        <v>0</v>
      </c>
      <c r="AF161" s="118">
        <f t="shared" si="193"/>
        <v>0</v>
      </c>
      <c r="AG161" s="118">
        <f t="shared" si="193"/>
        <v>0</v>
      </c>
      <c r="AH161" s="118">
        <f t="shared" si="193"/>
        <v>0</v>
      </c>
      <c r="AI161" s="118">
        <f t="shared" si="193"/>
        <v>0</v>
      </c>
      <c r="AJ161" s="118">
        <f t="shared" si="193"/>
        <v>0</v>
      </c>
      <c r="AK161" s="118">
        <f t="shared" si="193"/>
        <v>0</v>
      </c>
      <c r="AL161" s="118">
        <f t="shared" si="193"/>
        <v>0</v>
      </c>
      <c r="AM161" s="119">
        <f t="shared" ref="AM161" si="194">SUM(AM157:AM159)</f>
        <v>0</v>
      </c>
    </row>
    <row r="162" spans="1:39" ht="21" hidden="1">
      <c r="A162" s="153">
        <v>8</v>
      </c>
      <c r="B162" s="115" t="s">
        <v>143</v>
      </c>
      <c r="C162" s="116"/>
      <c r="D162" s="116"/>
      <c r="E162" s="116"/>
      <c r="F162" s="116"/>
      <c r="G162" s="116"/>
      <c r="H162" s="116"/>
      <c r="I162" s="116"/>
      <c r="J162" s="116"/>
      <c r="K162" s="116"/>
      <c r="L162" s="116">
        <f>+F162+I162</f>
        <v>0</v>
      </c>
      <c r="M162" s="116">
        <f t="shared" ref="M162:N165" si="195">+G162+J162</f>
        <v>0</v>
      </c>
      <c r="N162" s="116">
        <f t="shared" si="195"/>
        <v>0</v>
      </c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>
        <f>+U162+X162+AA162</f>
        <v>0</v>
      </c>
      <c r="AE162" s="117">
        <f t="shared" ref="AE162:AI165" si="196">+V162+Y162+AB162</f>
        <v>0</v>
      </c>
      <c r="AF162" s="117">
        <f t="shared" si="196"/>
        <v>0</v>
      </c>
      <c r="AG162" s="117">
        <f t="shared" si="196"/>
        <v>0</v>
      </c>
      <c r="AH162" s="117">
        <f t="shared" si="196"/>
        <v>0</v>
      </c>
      <c r="AI162" s="117">
        <f t="shared" si="196"/>
        <v>0</v>
      </c>
      <c r="AJ162" s="117">
        <f t="shared" ref="AJ162:AL165" si="197">+C162+L162-O162-R162-AD162-AG162</f>
        <v>0</v>
      </c>
      <c r="AK162" s="117">
        <f t="shared" si="197"/>
        <v>0</v>
      </c>
      <c r="AL162" s="117">
        <f t="shared" si="197"/>
        <v>0</v>
      </c>
      <c r="AM162" s="115"/>
    </row>
    <row r="163" spans="1:39" ht="21" hidden="1">
      <c r="A163" s="154"/>
      <c r="B163" s="115" t="s">
        <v>144</v>
      </c>
      <c r="C163" s="116"/>
      <c r="D163" s="116"/>
      <c r="E163" s="116"/>
      <c r="F163" s="116"/>
      <c r="G163" s="116"/>
      <c r="H163" s="116"/>
      <c r="I163" s="116"/>
      <c r="J163" s="116"/>
      <c r="K163" s="116"/>
      <c r="L163" s="116">
        <f t="shared" ref="L163:L165" si="198">+F163+I163</f>
        <v>0</v>
      </c>
      <c r="M163" s="116">
        <f t="shared" si="195"/>
        <v>0</v>
      </c>
      <c r="N163" s="116">
        <f t="shared" si="195"/>
        <v>0</v>
      </c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>
        <f t="shared" ref="AD163:AD165" si="199">+U163+X163+AA163</f>
        <v>0</v>
      </c>
      <c r="AE163" s="117">
        <f t="shared" si="196"/>
        <v>0</v>
      </c>
      <c r="AF163" s="117">
        <f t="shared" si="196"/>
        <v>0</v>
      </c>
      <c r="AG163" s="117">
        <f t="shared" si="196"/>
        <v>0</v>
      </c>
      <c r="AH163" s="117">
        <f t="shared" si="196"/>
        <v>0</v>
      </c>
      <c r="AI163" s="117">
        <f t="shared" si="196"/>
        <v>0</v>
      </c>
      <c r="AJ163" s="117">
        <f t="shared" si="197"/>
        <v>0</v>
      </c>
      <c r="AK163" s="117">
        <f t="shared" si="197"/>
        <v>0</v>
      </c>
      <c r="AL163" s="117">
        <f t="shared" si="197"/>
        <v>0</v>
      </c>
      <c r="AM163" s="115"/>
    </row>
    <row r="164" spans="1:39" ht="21" hidden="1">
      <c r="A164" s="154"/>
      <c r="B164" s="115" t="s">
        <v>145</v>
      </c>
      <c r="C164" s="116"/>
      <c r="D164" s="116"/>
      <c r="E164" s="116"/>
      <c r="F164" s="116"/>
      <c r="G164" s="116"/>
      <c r="H164" s="116"/>
      <c r="I164" s="116"/>
      <c r="J164" s="116"/>
      <c r="K164" s="116"/>
      <c r="L164" s="116">
        <f t="shared" si="198"/>
        <v>0</v>
      </c>
      <c r="M164" s="116">
        <f t="shared" si="195"/>
        <v>0</v>
      </c>
      <c r="N164" s="116">
        <f t="shared" si="195"/>
        <v>0</v>
      </c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>
        <f t="shared" si="199"/>
        <v>0</v>
      </c>
      <c r="AE164" s="117">
        <f t="shared" si="196"/>
        <v>0</v>
      </c>
      <c r="AF164" s="117">
        <f t="shared" si="196"/>
        <v>0</v>
      </c>
      <c r="AG164" s="117">
        <f t="shared" si="196"/>
        <v>0</v>
      </c>
      <c r="AH164" s="117">
        <f t="shared" si="196"/>
        <v>0</v>
      </c>
      <c r="AI164" s="117">
        <f t="shared" si="196"/>
        <v>0</v>
      </c>
      <c r="AJ164" s="117">
        <f t="shared" si="197"/>
        <v>0</v>
      </c>
      <c r="AK164" s="117">
        <f t="shared" si="197"/>
        <v>0</v>
      </c>
      <c r="AL164" s="117">
        <f t="shared" si="197"/>
        <v>0</v>
      </c>
      <c r="AM164" s="115"/>
    </row>
    <row r="165" spans="1:39" ht="21" hidden="1">
      <c r="A165" s="155"/>
      <c r="B165" s="115" t="s">
        <v>250</v>
      </c>
      <c r="C165" s="116"/>
      <c r="D165" s="116"/>
      <c r="E165" s="116"/>
      <c r="F165" s="116"/>
      <c r="G165" s="116"/>
      <c r="H165" s="116"/>
      <c r="I165" s="116"/>
      <c r="J165" s="116"/>
      <c r="K165" s="116"/>
      <c r="L165" s="116">
        <f t="shared" si="198"/>
        <v>0</v>
      </c>
      <c r="M165" s="116">
        <f t="shared" si="195"/>
        <v>0</v>
      </c>
      <c r="N165" s="116">
        <f t="shared" si="195"/>
        <v>0</v>
      </c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>
        <f t="shared" si="199"/>
        <v>0</v>
      </c>
      <c r="AE165" s="117">
        <f t="shared" si="196"/>
        <v>0</v>
      </c>
      <c r="AF165" s="117">
        <f t="shared" si="196"/>
        <v>0</v>
      </c>
      <c r="AG165" s="117">
        <f t="shared" si="196"/>
        <v>0</v>
      </c>
      <c r="AH165" s="117">
        <f t="shared" si="196"/>
        <v>0</v>
      </c>
      <c r="AI165" s="117">
        <f t="shared" si="196"/>
        <v>0</v>
      </c>
      <c r="AJ165" s="117">
        <f t="shared" si="197"/>
        <v>0</v>
      </c>
      <c r="AK165" s="117">
        <f t="shared" si="197"/>
        <v>0</v>
      </c>
      <c r="AL165" s="117">
        <f t="shared" si="197"/>
        <v>0</v>
      </c>
      <c r="AM165" s="115"/>
    </row>
    <row r="166" spans="1:39" ht="21" hidden="1">
      <c r="A166" s="156" t="s">
        <v>5</v>
      </c>
      <c r="B166" s="157"/>
      <c r="C166" s="118">
        <f>SUM(C162:C165)</f>
        <v>0</v>
      </c>
      <c r="D166" s="118">
        <f t="shared" ref="D166:AL166" si="200">SUM(D162:D165)</f>
        <v>0</v>
      </c>
      <c r="E166" s="118">
        <f t="shared" si="200"/>
        <v>0</v>
      </c>
      <c r="F166" s="118">
        <f t="shared" si="200"/>
        <v>0</v>
      </c>
      <c r="G166" s="118">
        <f t="shared" si="200"/>
        <v>0</v>
      </c>
      <c r="H166" s="118">
        <f t="shared" si="200"/>
        <v>0</v>
      </c>
      <c r="I166" s="118">
        <f t="shared" si="200"/>
        <v>0</v>
      </c>
      <c r="J166" s="118">
        <f t="shared" si="200"/>
        <v>0</v>
      </c>
      <c r="K166" s="118">
        <f t="shared" si="200"/>
        <v>0</v>
      </c>
      <c r="L166" s="118">
        <f t="shared" si="200"/>
        <v>0</v>
      </c>
      <c r="M166" s="118">
        <f t="shared" si="200"/>
        <v>0</v>
      </c>
      <c r="N166" s="118">
        <f t="shared" si="200"/>
        <v>0</v>
      </c>
      <c r="O166" s="118">
        <f t="shared" si="200"/>
        <v>0</v>
      </c>
      <c r="P166" s="118">
        <f t="shared" si="200"/>
        <v>0</v>
      </c>
      <c r="Q166" s="118">
        <f t="shared" si="200"/>
        <v>0</v>
      </c>
      <c r="R166" s="118">
        <f t="shared" si="200"/>
        <v>0</v>
      </c>
      <c r="S166" s="118">
        <f t="shared" si="200"/>
        <v>0</v>
      </c>
      <c r="T166" s="118">
        <f t="shared" si="200"/>
        <v>0</v>
      </c>
      <c r="U166" s="118">
        <f t="shared" si="200"/>
        <v>0</v>
      </c>
      <c r="V166" s="118">
        <f t="shared" si="200"/>
        <v>0</v>
      </c>
      <c r="W166" s="118">
        <f t="shared" si="200"/>
        <v>0</v>
      </c>
      <c r="X166" s="118">
        <f t="shared" si="200"/>
        <v>0</v>
      </c>
      <c r="Y166" s="118">
        <f t="shared" si="200"/>
        <v>0</v>
      </c>
      <c r="Z166" s="118">
        <f t="shared" si="200"/>
        <v>0</v>
      </c>
      <c r="AA166" s="118">
        <f t="shared" si="200"/>
        <v>0</v>
      </c>
      <c r="AB166" s="118">
        <f t="shared" si="200"/>
        <v>0</v>
      </c>
      <c r="AC166" s="118">
        <f t="shared" si="200"/>
        <v>0</v>
      </c>
      <c r="AD166" s="118">
        <f t="shared" si="200"/>
        <v>0</v>
      </c>
      <c r="AE166" s="118">
        <f t="shared" si="200"/>
        <v>0</v>
      </c>
      <c r="AF166" s="118">
        <f t="shared" si="200"/>
        <v>0</v>
      </c>
      <c r="AG166" s="118">
        <f t="shared" si="200"/>
        <v>0</v>
      </c>
      <c r="AH166" s="118">
        <f t="shared" si="200"/>
        <v>0</v>
      </c>
      <c r="AI166" s="118">
        <f t="shared" si="200"/>
        <v>0</v>
      </c>
      <c r="AJ166" s="118">
        <f t="shared" si="200"/>
        <v>0</v>
      </c>
      <c r="AK166" s="118">
        <f t="shared" si="200"/>
        <v>0</v>
      </c>
      <c r="AL166" s="118">
        <f t="shared" si="200"/>
        <v>0</v>
      </c>
      <c r="AM166" s="119">
        <f t="shared" ref="AM166" si="201">SUM(AM162:AM164)</f>
        <v>0</v>
      </c>
    </row>
    <row r="167" spans="1:39" ht="21">
      <c r="A167" s="158" t="s">
        <v>60</v>
      </c>
      <c r="B167" s="120" t="s">
        <v>143</v>
      </c>
      <c r="C167" s="121">
        <f>+C162+C157+C152+C147+C142+C137+C132+C127+C122</f>
        <v>0</v>
      </c>
      <c r="D167" s="121">
        <f t="shared" ref="D167:AL170" si="202">+D162+D157+D152+D147+D142+D137+D132+D127+D122</f>
        <v>0</v>
      </c>
      <c r="E167" s="121">
        <f t="shared" si="202"/>
        <v>0</v>
      </c>
      <c r="F167" s="121">
        <f t="shared" si="202"/>
        <v>0</v>
      </c>
      <c r="G167" s="121">
        <f t="shared" si="202"/>
        <v>0</v>
      </c>
      <c r="H167" s="121">
        <f t="shared" si="202"/>
        <v>0</v>
      </c>
      <c r="I167" s="121">
        <f t="shared" si="202"/>
        <v>0</v>
      </c>
      <c r="J167" s="121">
        <f t="shared" si="202"/>
        <v>0</v>
      </c>
      <c r="K167" s="121">
        <f t="shared" si="202"/>
        <v>0</v>
      </c>
      <c r="L167" s="121">
        <f t="shared" si="202"/>
        <v>0</v>
      </c>
      <c r="M167" s="121">
        <f t="shared" si="202"/>
        <v>0</v>
      </c>
      <c r="N167" s="121">
        <f t="shared" si="202"/>
        <v>0</v>
      </c>
      <c r="O167" s="121">
        <f t="shared" si="202"/>
        <v>0</v>
      </c>
      <c r="P167" s="121">
        <f t="shared" si="202"/>
        <v>0</v>
      </c>
      <c r="Q167" s="121">
        <f t="shared" si="202"/>
        <v>0</v>
      </c>
      <c r="R167" s="121">
        <f t="shared" si="202"/>
        <v>0</v>
      </c>
      <c r="S167" s="121">
        <f t="shared" si="202"/>
        <v>0</v>
      </c>
      <c r="T167" s="121">
        <f t="shared" si="202"/>
        <v>0</v>
      </c>
      <c r="U167" s="121">
        <f t="shared" si="202"/>
        <v>0</v>
      </c>
      <c r="V167" s="121">
        <f t="shared" si="202"/>
        <v>0</v>
      </c>
      <c r="W167" s="121">
        <f t="shared" si="202"/>
        <v>0</v>
      </c>
      <c r="X167" s="121">
        <f t="shared" si="202"/>
        <v>0</v>
      </c>
      <c r="Y167" s="121">
        <f t="shared" si="202"/>
        <v>0</v>
      </c>
      <c r="Z167" s="121">
        <f t="shared" si="202"/>
        <v>0</v>
      </c>
      <c r="AA167" s="121">
        <f t="shared" si="202"/>
        <v>0</v>
      </c>
      <c r="AB167" s="121">
        <f t="shared" si="202"/>
        <v>0</v>
      </c>
      <c r="AC167" s="121">
        <f t="shared" si="202"/>
        <v>0</v>
      </c>
      <c r="AD167" s="121">
        <f t="shared" si="202"/>
        <v>0</v>
      </c>
      <c r="AE167" s="121">
        <f t="shared" si="202"/>
        <v>0</v>
      </c>
      <c r="AF167" s="121">
        <f t="shared" si="202"/>
        <v>0</v>
      </c>
      <c r="AG167" s="121">
        <f t="shared" si="202"/>
        <v>0</v>
      </c>
      <c r="AH167" s="121">
        <f t="shared" si="202"/>
        <v>0</v>
      </c>
      <c r="AI167" s="121">
        <f t="shared" si="202"/>
        <v>0</v>
      </c>
      <c r="AJ167" s="121">
        <f t="shared" si="202"/>
        <v>0</v>
      </c>
      <c r="AK167" s="121">
        <f t="shared" si="202"/>
        <v>0</v>
      </c>
      <c r="AL167" s="121">
        <f t="shared" si="202"/>
        <v>0</v>
      </c>
      <c r="AM167" s="122">
        <f>+AM162+AM157+AM152+AM147+AM142+AM137+AM132+AM127+AM122</f>
        <v>0</v>
      </c>
    </row>
    <row r="168" spans="1:39" ht="21">
      <c r="A168" s="159"/>
      <c r="B168" s="120" t="s">
        <v>144</v>
      </c>
      <c r="C168" s="121">
        <f>+C163+C158+C153+C148+C143+C138+C133+C128+C123</f>
        <v>0</v>
      </c>
      <c r="D168" s="121">
        <f t="shared" si="202"/>
        <v>0</v>
      </c>
      <c r="E168" s="121">
        <f t="shared" si="202"/>
        <v>0</v>
      </c>
      <c r="F168" s="121">
        <f t="shared" si="202"/>
        <v>0</v>
      </c>
      <c r="G168" s="121">
        <f t="shared" si="202"/>
        <v>0</v>
      </c>
      <c r="H168" s="121">
        <f t="shared" si="202"/>
        <v>0</v>
      </c>
      <c r="I168" s="121">
        <f t="shared" si="202"/>
        <v>0</v>
      </c>
      <c r="J168" s="121">
        <f t="shared" si="202"/>
        <v>0</v>
      </c>
      <c r="K168" s="121">
        <f t="shared" si="202"/>
        <v>0</v>
      </c>
      <c r="L168" s="121">
        <f t="shared" si="202"/>
        <v>0</v>
      </c>
      <c r="M168" s="121">
        <f t="shared" si="202"/>
        <v>0</v>
      </c>
      <c r="N168" s="121">
        <f t="shared" si="202"/>
        <v>0</v>
      </c>
      <c r="O168" s="121">
        <f t="shared" si="202"/>
        <v>0</v>
      </c>
      <c r="P168" s="121">
        <f t="shared" si="202"/>
        <v>0</v>
      </c>
      <c r="Q168" s="121">
        <f t="shared" si="202"/>
        <v>0</v>
      </c>
      <c r="R168" s="121">
        <f t="shared" si="202"/>
        <v>0</v>
      </c>
      <c r="S168" s="121">
        <f t="shared" si="202"/>
        <v>0</v>
      </c>
      <c r="T168" s="121">
        <f t="shared" si="202"/>
        <v>0</v>
      </c>
      <c r="U168" s="121">
        <f t="shared" si="202"/>
        <v>0</v>
      </c>
      <c r="V168" s="121">
        <f t="shared" si="202"/>
        <v>0</v>
      </c>
      <c r="W168" s="121">
        <f t="shared" si="202"/>
        <v>0</v>
      </c>
      <c r="X168" s="121">
        <f t="shared" si="202"/>
        <v>0</v>
      </c>
      <c r="Y168" s="121">
        <f t="shared" si="202"/>
        <v>0</v>
      </c>
      <c r="Z168" s="121">
        <f t="shared" si="202"/>
        <v>0</v>
      </c>
      <c r="AA168" s="121">
        <f t="shared" si="202"/>
        <v>0</v>
      </c>
      <c r="AB168" s="121">
        <f t="shared" si="202"/>
        <v>0</v>
      </c>
      <c r="AC168" s="121">
        <f t="shared" si="202"/>
        <v>0</v>
      </c>
      <c r="AD168" s="121">
        <f t="shared" si="202"/>
        <v>0</v>
      </c>
      <c r="AE168" s="121">
        <f t="shared" si="202"/>
        <v>0</v>
      </c>
      <c r="AF168" s="121">
        <f t="shared" si="202"/>
        <v>0</v>
      </c>
      <c r="AG168" s="121">
        <f t="shared" si="202"/>
        <v>0</v>
      </c>
      <c r="AH168" s="121">
        <f t="shared" si="202"/>
        <v>0</v>
      </c>
      <c r="AI168" s="121">
        <f t="shared" si="202"/>
        <v>0</v>
      </c>
      <c r="AJ168" s="121">
        <f t="shared" si="202"/>
        <v>0</v>
      </c>
      <c r="AK168" s="121">
        <f t="shared" si="202"/>
        <v>0</v>
      </c>
      <c r="AL168" s="121">
        <f t="shared" si="202"/>
        <v>0</v>
      </c>
      <c r="AM168" s="122">
        <f>+AM163+AM158+AM153+AM148+AM143+AM138+AM133+AM128+AM123</f>
        <v>0</v>
      </c>
    </row>
    <row r="169" spans="1:39" ht="21">
      <c r="A169" s="159"/>
      <c r="B169" s="120" t="s">
        <v>145</v>
      </c>
      <c r="C169" s="121">
        <f t="shared" ref="C169:AF170" si="203">+C164+C159+C154+C149+C144+C139+C134+C129+C124</f>
        <v>0</v>
      </c>
      <c r="D169" s="121">
        <f t="shared" si="203"/>
        <v>0</v>
      </c>
      <c r="E169" s="121">
        <f t="shared" si="203"/>
        <v>0</v>
      </c>
      <c r="F169" s="121">
        <f t="shared" si="203"/>
        <v>0</v>
      </c>
      <c r="G169" s="121">
        <f t="shared" si="203"/>
        <v>0</v>
      </c>
      <c r="H169" s="121">
        <f t="shared" si="203"/>
        <v>0</v>
      </c>
      <c r="I169" s="121">
        <f t="shared" si="203"/>
        <v>0</v>
      </c>
      <c r="J169" s="121">
        <f t="shared" si="203"/>
        <v>0</v>
      </c>
      <c r="K169" s="121">
        <f t="shared" si="203"/>
        <v>0</v>
      </c>
      <c r="L169" s="121">
        <f t="shared" si="203"/>
        <v>0</v>
      </c>
      <c r="M169" s="121">
        <f t="shared" si="203"/>
        <v>0</v>
      </c>
      <c r="N169" s="121">
        <f t="shared" si="203"/>
        <v>0</v>
      </c>
      <c r="O169" s="121">
        <f t="shared" si="203"/>
        <v>0</v>
      </c>
      <c r="P169" s="121">
        <f t="shared" si="203"/>
        <v>0</v>
      </c>
      <c r="Q169" s="121">
        <f t="shared" si="203"/>
        <v>0</v>
      </c>
      <c r="R169" s="121">
        <f t="shared" si="203"/>
        <v>0</v>
      </c>
      <c r="S169" s="121">
        <f t="shared" si="203"/>
        <v>0</v>
      </c>
      <c r="T169" s="121">
        <f t="shared" si="203"/>
        <v>0</v>
      </c>
      <c r="U169" s="121">
        <f t="shared" si="203"/>
        <v>0</v>
      </c>
      <c r="V169" s="121">
        <f t="shared" si="203"/>
        <v>0</v>
      </c>
      <c r="W169" s="121">
        <f t="shared" si="203"/>
        <v>0</v>
      </c>
      <c r="X169" s="121">
        <f t="shared" si="203"/>
        <v>0</v>
      </c>
      <c r="Y169" s="121">
        <f t="shared" si="203"/>
        <v>0</v>
      </c>
      <c r="Z169" s="121">
        <f t="shared" si="203"/>
        <v>0</v>
      </c>
      <c r="AA169" s="121">
        <f t="shared" si="203"/>
        <v>0</v>
      </c>
      <c r="AB169" s="121">
        <f t="shared" si="203"/>
        <v>0</v>
      </c>
      <c r="AC169" s="121">
        <f t="shared" si="203"/>
        <v>0</v>
      </c>
      <c r="AD169" s="121">
        <f t="shared" si="203"/>
        <v>0</v>
      </c>
      <c r="AE169" s="121">
        <f t="shared" si="203"/>
        <v>0</v>
      </c>
      <c r="AF169" s="121">
        <f t="shared" si="203"/>
        <v>0</v>
      </c>
      <c r="AG169" s="121">
        <f t="shared" si="202"/>
        <v>0</v>
      </c>
      <c r="AH169" s="121">
        <f t="shared" si="202"/>
        <v>0</v>
      </c>
      <c r="AI169" s="121">
        <f t="shared" si="202"/>
        <v>0</v>
      </c>
      <c r="AJ169" s="121">
        <f t="shared" si="202"/>
        <v>0</v>
      </c>
      <c r="AK169" s="121">
        <f t="shared" si="202"/>
        <v>0</v>
      </c>
      <c r="AL169" s="121">
        <f t="shared" si="202"/>
        <v>0</v>
      </c>
      <c r="AM169" s="122">
        <f>+AM164+AM159+AM154+AM149+AM144+AM139+AM134+AM129+AM124</f>
        <v>0</v>
      </c>
    </row>
    <row r="170" spans="1:39" ht="21">
      <c r="A170" s="160"/>
      <c r="B170" s="123" t="s">
        <v>250</v>
      </c>
      <c r="C170" s="121">
        <f t="shared" si="203"/>
        <v>0</v>
      </c>
      <c r="D170" s="121">
        <f t="shared" si="203"/>
        <v>0</v>
      </c>
      <c r="E170" s="121">
        <f t="shared" si="203"/>
        <v>0</v>
      </c>
      <c r="F170" s="121">
        <f t="shared" si="203"/>
        <v>0</v>
      </c>
      <c r="G170" s="121">
        <f t="shared" si="203"/>
        <v>0</v>
      </c>
      <c r="H170" s="121">
        <f t="shared" si="203"/>
        <v>0</v>
      </c>
      <c r="I170" s="121">
        <f t="shared" si="203"/>
        <v>0</v>
      </c>
      <c r="J170" s="121">
        <f t="shared" si="203"/>
        <v>0</v>
      </c>
      <c r="K170" s="121">
        <f t="shared" si="203"/>
        <v>0</v>
      </c>
      <c r="L170" s="121">
        <f t="shared" si="203"/>
        <v>0</v>
      </c>
      <c r="M170" s="121">
        <f t="shared" si="203"/>
        <v>0</v>
      </c>
      <c r="N170" s="121">
        <f t="shared" si="203"/>
        <v>0</v>
      </c>
      <c r="O170" s="121">
        <f t="shared" si="203"/>
        <v>0</v>
      </c>
      <c r="P170" s="121">
        <f t="shared" si="203"/>
        <v>0</v>
      </c>
      <c r="Q170" s="121">
        <f t="shared" si="203"/>
        <v>0</v>
      </c>
      <c r="R170" s="121">
        <f t="shared" si="203"/>
        <v>0</v>
      </c>
      <c r="S170" s="121">
        <f t="shared" si="203"/>
        <v>0</v>
      </c>
      <c r="T170" s="121">
        <f t="shared" si="203"/>
        <v>0</v>
      </c>
      <c r="U170" s="121">
        <f t="shared" si="203"/>
        <v>0</v>
      </c>
      <c r="V170" s="121">
        <f t="shared" si="203"/>
        <v>0</v>
      </c>
      <c r="W170" s="121">
        <f t="shared" si="203"/>
        <v>0</v>
      </c>
      <c r="X170" s="121">
        <f t="shared" si="203"/>
        <v>0</v>
      </c>
      <c r="Y170" s="121">
        <f t="shared" si="203"/>
        <v>0</v>
      </c>
      <c r="Z170" s="121">
        <f t="shared" si="203"/>
        <v>0</v>
      </c>
      <c r="AA170" s="121">
        <f t="shared" si="203"/>
        <v>0</v>
      </c>
      <c r="AB170" s="121">
        <f t="shared" si="203"/>
        <v>0</v>
      </c>
      <c r="AC170" s="121">
        <f t="shared" si="203"/>
        <v>0</v>
      </c>
      <c r="AD170" s="121">
        <f t="shared" si="203"/>
        <v>0</v>
      </c>
      <c r="AE170" s="121">
        <f t="shared" si="203"/>
        <v>0</v>
      </c>
      <c r="AF170" s="121">
        <f t="shared" si="203"/>
        <v>0</v>
      </c>
      <c r="AG170" s="121">
        <f t="shared" si="202"/>
        <v>0</v>
      </c>
      <c r="AH170" s="121">
        <f t="shared" si="202"/>
        <v>0</v>
      </c>
      <c r="AI170" s="121">
        <f t="shared" si="202"/>
        <v>0</v>
      </c>
      <c r="AJ170" s="121">
        <f t="shared" si="202"/>
        <v>0</v>
      </c>
      <c r="AK170" s="121">
        <f t="shared" si="202"/>
        <v>0</v>
      </c>
      <c r="AL170" s="121">
        <f t="shared" si="202"/>
        <v>0</v>
      </c>
      <c r="AM170" s="122"/>
    </row>
    <row r="171" spans="1:39" ht="21">
      <c r="A171" s="151" t="s">
        <v>5</v>
      </c>
      <c r="B171" s="152"/>
      <c r="C171" s="121">
        <f>SUM(C167:C170)</f>
        <v>0</v>
      </c>
      <c r="D171" s="121">
        <f t="shared" ref="D171:AL171" si="204">SUM(D167:D170)</f>
        <v>0</v>
      </c>
      <c r="E171" s="121">
        <f t="shared" si="204"/>
        <v>0</v>
      </c>
      <c r="F171" s="121">
        <f t="shared" si="204"/>
        <v>0</v>
      </c>
      <c r="G171" s="121">
        <f t="shared" si="204"/>
        <v>0</v>
      </c>
      <c r="H171" s="121">
        <f t="shared" si="204"/>
        <v>0</v>
      </c>
      <c r="I171" s="121">
        <f t="shared" si="204"/>
        <v>0</v>
      </c>
      <c r="J171" s="121">
        <f t="shared" si="204"/>
        <v>0</v>
      </c>
      <c r="K171" s="121">
        <f t="shared" si="204"/>
        <v>0</v>
      </c>
      <c r="L171" s="121">
        <f t="shared" si="204"/>
        <v>0</v>
      </c>
      <c r="M171" s="121">
        <f t="shared" si="204"/>
        <v>0</v>
      </c>
      <c r="N171" s="121">
        <f t="shared" si="204"/>
        <v>0</v>
      </c>
      <c r="O171" s="121">
        <f t="shared" si="204"/>
        <v>0</v>
      </c>
      <c r="P171" s="121">
        <f t="shared" si="204"/>
        <v>0</v>
      </c>
      <c r="Q171" s="121">
        <f t="shared" si="204"/>
        <v>0</v>
      </c>
      <c r="R171" s="121">
        <f t="shared" si="204"/>
        <v>0</v>
      </c>
      <c r="S171" s="121">
        <f t="shared" si="204"/>
        <v>0</v>
      </c>
      <c r="T171" s="121">
        <f t="shared" si="204"/>
        <v>0</v>
      </c>
      <c r="U171" s="121">
        <f t="shared" si="204"/>
        <v>0</v>
      </c>
      <c r="V171" s="121">
        <f t="shared" si="204"/>
        <v>0</v>
      </c>
      <c r="W171" s="121">
        <f t="shared" si="204"/>
        <v>0</v>
      </c>
      <c r="X171" s="121">
        <f t="shared" si="204"/>
        <v>0</v>
      </c>
      <c r="Y171" s="121">
        <f t="shared" si="204"/>
        <v>0</v>
      </c>
      <c r="Z171" s="121">
        <f t="shared" si="204"/>
        <v>0</v>
      </c>
      <c r="AA171" s="121">
        <f t="shared" si="204"/>
        <v>0</v>
      </c>
      <c r="AB171" s="121">
        <f t="shared" si="204"/>
        <v>0</v>
      </c>
      <c r="AC171" s="121">
        <f t="shared" si="204"/>
        <v>0</v>
      </c>
      <c r="AD171" s="121">
        <f t="shared" si="204"/>
        <v>0</v>
      </c>
      <c r="AE171" s="121">
        <f t="shared" si="204"/>
        <v>0</v>
      </c>
      <c r="AF171" s="121">
        <f t="shared" si="204"/>
        <v>0</v>
      </c>
      <c r="AG171" s="121">
        <f t="shared" si="204"/>
        <v>0</v>
      </c>
      <c r="AH171" s="121">
        <f t="shared" si="204"/>
        <v>0</v>
      </c>
      <c r="AI171" s="121">
        <f t="shared" si="204"/>
        <v>0</v>
      </c>
      <c r="AJ171" s="121">
        <f t="shared" si="204"/>
        <v>0</v>
      </c>
      <c r="AK171" s="121">
        <f t="shared" si="204"/>
        <v>0</v>
      </c>
      <c r="AL171" s="121">
        <f t="shared" si="204"/>
        <v>0</v>
      </c>
      <c r="AM171" s="122">
        <f t="shared" ref="AM171" si="205">SUM(AM167:AM169)</f>
        <v>0</v>
      </c>
    </row>
    <row r="172" spans="1:39">
      <c r="AK172" s="107"/>
      <c r="AM172" s="107" t="s">
        <v>17</v>
      </c>
    </row>
    <row r="173" spans="1:39" ht="21">
      <c r="A173" s="171" t="s">
        <v>387</v>
      </c>
      <c r="B173" s="171"/>
      <c r="C173" s="171"/>
      <c r="D173" s="171"/>
      <c r="E173" s="171"/>
      <c r="F173" s="171"/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</row>
    <row r="174" spans="1:39" ht="21">
      <c r="A174" s="171" t="s">
        <v>139</v>
      </c>
      <c r="B174" s="171"/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</row>
    <row r="175" spans="1:39" ht="21">
      <c r="A175" s="171" t="s">
        <v>397</v>
      </c>
      <c r="B175" s="171"/>
      <c r="C175" s="171"/>
      <c r="D175" s="171"/>
      <c r="E175" s="171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</row>
    <row r="176" spans="1:39" ht="21">
      <c r="A176" s="172" t="s">
        <v>54</v>
      </c>
      <c r="B176" s="108" t="s">
        <v>55</v>
      </c>
      <c r="C176" s="175" t="s">
        <v>53</v>
      </c>
      <c r="D176" s="175"/>
      <c r="E176" s="175"/>
      <c r="F176" s="175" t="s">
        <v>389</v>
      </c>
      <c r="G176" s="175"/>
      <c r="H176" s="175"/>
      <c r="I176" s="175" t="s">
        <v>390</v>
      </c>
      <c r="J176" s="175"/>
      <c r="K176" s="175"/>
      <c r="L176" s="176" t="s">
        <v>251</v>
      </c>
      <c r="M176" s="177"/>
      <c r="N176" s="178"/>
      <c r="O176" s="179" t="s">
        <v>56</v>
      </c>
      <c r="P176" s="179"/>
      <c r="Q176" s="179"/>
      <c r="R176" s="180" t="s">
        <v>218</v>
      </c>
      <c r="S176" s="180"/>
      <c r="T176" s="180"/>
      <c r="U176" s="181" t="s">
        <v>135</v>
      </c>
      <c r="V176" s="181"/>
      <c r="W176" s="181"/>
      <c r="X176" s="180" t="s">
        <v>136</v>
      </c>
      <c r="Y176" s="180"/>
      <c r="Z176" s="180"/>
      <c r="AA176" s="180" t="s">
        <v>137</v>
      </c>
      <c r="AB176" s="180"/>
      <c r="AC176" s="180"/>
      <c r="AD176" s="180" t="s">
        <v>57</v>
      </c>
      <c r="AE176" s="180"/>
      <c r="AF176" s="180"/>
      <c r="AG176" s="182" t="s">
        <v>391</v>
      </c>
      <c r="AH176" s="182"/>
      <c r="AI176" s="182"/>
      <c r="AJ176" s="183" t="s">
        <v>58</v>
      </c>
      <c r="AK176" s="183"/>
      <c r="AL176" s="183"/>
      <c r="AM176" s="184" t="s">
        <v>392</v>
      </c>
    </row>
    <row r="177" spans="1:42" ht="21">
      <c r="A177" s="173"/>
      <c r="B177" s="173" t="s">
        <v>59</v>
      </c>
      <c r="C177" s="109" t="s">
        <v>0</v>
      </c>
      <c r="D177" s="109" t="s">
        <v>1</v>
      </c>
      <c r="E177" s="186" t="s">
        <v>393</v>
      </c>
      <c r="F177" s="109" t="s">
        <v>0</v>
      </c>
      <c r="G177" s="109" t="s">
        <v>1</v>
      </c>
      <c r="H177" s="186" t="s">
        <v>393</v>
      </c>
      <c r="I177" s="109" t="s">
        <v>0</v>
      </c>
      <c r="J177" s="109" t="s">
        <v>1</v>
      </c>
      <c r="K177" s="186" t="s">
        <v>393</v>
      </c>
      <c r="L177" s="109" t="s">
        <v>0</v>
      </c>
      <c r="M177" s="109" t="s">
        <v>1</v>
      </c>
      <c r="N177" s="186" t="s">
        <v>393</v>
      </c>
      <c r="O177" s="110" t="s">
        <v>0</v>
      </c>
      <c r="P177" s="110" t="s">
        <v>1</v>
      </c>
      <c r="Q177" s="161" t="s">
        <v>393</v>
      </c>
      <c r="R177" s="111" t="s">
        <v>0</v>
      </c>
      <c r="S177" s="111" t="s">
        <v>1</v>
      </c>
      <c r="T177" s="163" t="s">
        <v>393</v>
      </c>
      <c r="U177" s="112" t="s">
        <v>0</v>
      </c>
      <c r="V177" s="112" t="s">
        <v>1</v>
      </c>
      <c r="W177" s="165" t="s">
        <v>393</v>
      </c>
      <c r="X177" s="111" t="s">
        <v>0</v>
      </c>
      <c r="Y177" s="111" t="s">
        <v>1</v>
      </c>
      <c r="Z177" s="163" t="s">
        <v>393</v>
      </c>
      <c r="AA177" s="111" t="s">
        <v>0</v>
      </c>
      <c r="AB177" s="111" t="s">
        <v>1</v>
      </c>
      <c r="AC177" s="163" t="s">
        <v>393</v>
      </c>
      <c r="AD177" s="111" t="s">
        <v>0</v>
      </c>
      <c r="AE177" s="111" t="s">
        <v>1</v>
      </c>
      <c r="AF177" s="163" t="s">
        <v>393</v>
      </c>
      <c r="AG177" s="113" t="s">
        <v>0</v>
      </c>
      <c r="AH177" s="113" t="s">
        <v>1</v>
      </c>
      <c r="AI177" s="167" t="s">
        <v>393</v>
      </c>
      <c r="AJ177" s="114" t="s">
        <v>0</v>
      </c>
      <c r="AK177" s="114" t="s">
        <v>1</v>
      </c>
      <c r="AL177" s="169" t="s">
        <v>393</v>
      </c>
      <c r="AM177" s="185"/>
    </row>
    <row r="178" spans="1:42" ht="21">
      <c r="A178" s="174"/>
      <c r="B178" s="174"/>
      <c r="C178" s="109" t="s">
        <v>141</v>
      </c>
      <c r="D178" s="109" t="s">
        <v>142</v>
      </c>
      <c r="E178" s="187"/>
      <c r="F178" s="109" t="s">
        <v>141</v>
      </c>
      <c r="G178" s="109" t="s">
        <v>142</v>
      </c>
      <c r="H178" s="187"/>
      <c r="I178" s="109" t="s">
        <v>141</v>
      </c>
      <c r="J178" s="109" t="s">
        <v>142</v>
      </c>
      <c r="K178" s="187"/>
      <c r="L178" s="109" t="s">
        <v>141</v>
      </c>
      <c r="M178" s="109" t="s">
        <v>142</v>
      </c>
      <c r="N178" s="187"/>
      <c r="O178" s="110" t="s">
        <v>141</v>
      </c>
      <c r="P178" s="110" t="s">
        <v>142</v>
      </c>
      <c r="Q178" s="162"/>
      <c r="R178" s="111" t="s">
        <v>141</v>
      </c>
      <c r="S178" s="111" t="s">
        <v>142</v>
      </c>
      <c r="T178" s="164"/>
      <c r="U178" s="112" t="s">
        <v>141</v>
      </c>
      <c r="V178" s="112" t="s">
        <v>142</v>
      </c>
      <c r="W178" s="166"/>
      <c r="X178" s="111" t="s">
        <v>141</v>
      </c>
      <c r="Y178" s="111" t="s">
        <v>142</v>
      </c>
      <c r="Z178" s="164"/>
      <c r="AA178" s="111" t="s">
        <v>141</v>
      </c>
      <c r="AB178" s="111" t="s">
        <v>142</v>
      </c>
      <c r="AC178" s="164"/>
      <c r="AD178" s="111" t="s">
        <v>141</v>
      </c>
      <c r="AE178" s="111" t="s">
        <v>142</v>
      </c>
      <c r="AF178" s="164"/>
      <c r="AG178" s="113" t="s">
        <v>141</v>
      </c>
      <c r="AH178" s="113" t="s">
        <v>142</v>
      </c>
      <c r="AI178" s="168"/>
      <c r="AJ178" s="114" t="s">
        <v>141</v>
      </c>
      <c r="AK178" s="114" t="s">
        <v>142</v>
      </c>
      <c r="AL178" s="170"/>
      <c r="AM178" s="185"/>
    </row>
    <row r="179" spans="1:42" ht="21">
      <c r="A179" s="153" t="s">
        <v>394</v>
      </c>
      <c r="B179" s="115" t="s">
        <v>143</v>
      </c>
      <c r="C179" s="116"/>
      <c r="D179" s="116"/>
      <c r="E179" s="116"/>
      <c r="F179" s="116"/>
      <c r="G179" s="116"/>
      <c r="H179" s="116"/>
      <c r="I179" s="116"/>
      <c r="J179" s="116"/>
      <c r="K179" s="116"/>
      <c r="L179" s="116">
        <f>+F179+I179</f>
        <v>0</v>
      </c>
      <c r="M179" s="116">
        <f t="shared" ref="M179:N182" si="206">+G179+J179</f>
        <v>0</v>
      </c>
      <c r="N179" s="116">
        <f t="shared" si="206"/>
        <v>0</v>
      </c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>
        <f>+U179+X179+AA179</f>
        <v>0</v>
      </c>
      <c r="AE179" s="117">
        <f t="shared" ref="AE179:AF182" si="207">+V179+Y179+AB179</f>
        <v>0</v>
      </c>
      <c r="AF179" s="117">
        <f t="shared" si="207"/>
        <v>0</v>
      </c>
      <c r="AG179" s="117"/>
      <c r="AH179" s="117"/>
      <c r="AI179" s="117"/>
      <c r="AJ179" s="117">
        <f t="shared" ref="AJ179:AL182" si="208">+C179+L179-O179-R179-AD179-AG179</f>
        <v>0</v>
      </c>
      <c r="AK179" s="117">
        <f t="shared" si="208"/>
        <v>0</v>
      </c>
      <c r="AL179" s="117">
        <f t="shared" si="208"/>
        <v>0</v>
      </c>
      <c r="AM179" s="117">
        <f>+C179+L179-O179-R179-AD179-AJ179</f>
        <v>0</v>
      </c>
      <c r="AN179" s="117">
        <f t="shared" ref="AN179:AO182" si="209">+D179+M179-P179-S179-AE179-AK179</f>
        <v>0</v>
      </c>
      <c r="AO179" s="117">
        <f t="shared" si="209"/>
        <v>0</v>
      </c>
      <c r="AP179" s="124" t="e">
        <f>+AO179*100/AO183</f>
        <v>#DIV/0!</v>
      </c>
    </row>
    <row r="180" spans="1:42" ht="21">
      <c r="A180" s="154"/>
      <c r="B180" s="115" t="s">
        <v>144</v>
      </c>
      <c r="C180" s="116"/>
      <c r="D180" s="116"/>
      <c r="E180" s="116"/>
      <c r="F180" s="116"/>
      <c r="G180" s="116"/>
      <c r="H180" s="116"/>
      <c r="I180" s="116"/>
      <c r="J180" s="116"/>
      <c r="K180" s="116"/>
      <c r="L180" s="116">
        <f t="shared" ref="L180:L182" si="210">+F180+I180</f>
        <v>0</v>
      </c>
      <c r="M180" s="116">
        <f t="shared" si="206"/>
        <v>0</v>
      </c>
      <c r="N180" s="116">
        <f t="shared" si="206"/>
        <v>0</v>
      </c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>
        <f t="shared" ref="AD180:AD182" si="211">+U180+X180+AA180</f>
        <v>0</v>
      </c>
      <c r="AE180" s="117">
        <f t="shared" si="207"/>
        <v>0</v>
      </c>
      <c r="AF180" s="117">
        <f t="shared" si="207"/>
        <v>0</v>
      </c>
      <c r="AG180" s="117"/>
      <c r="AH180" s="117"/>
      <c r="AI180" s="117"/>
      <c r="AJ180" s="117">
        <f t="shared" si="208"/>
        <v>0</v>
      </c>
      <c r="AK180" s="117">
        <f t="shared" si="208"/>
        <v>0</v>
      </c>
      <c r="AL180" s="117">
        <f t="shared" si="208"/>
        <v>0</v>
      </c>
      <c r="AM180" s="117">
        <f t="shared" ref="AM180:AM182" si="212">+C180+L180-O180-R180-AD180-AJ180</f>
        <v>0</v>
      </c>
      <c r="AN180" s="117">
        <f t="shared" si="209"/>
        <v>0</v>
      </c>
      <c r="AO180" s="117">
        <f t="shared" si="209"/>
        <v>0</v>
      </c>
      <c r="AP180" s="124" t="e">
        <f>+AO180*100/AO183</f>
        <v>#DIV/0!</v>
      </c>
    </row>
    <row r="181" spans="1:42" ht="21">
      <c r="A181" s="154"/>
      <c r="B181" s="115" t="s">
        <v>145</v>
      </c>
      <c r="C181" s="116"/>
      <c r="D181" s="116"/>
      <c r="E181" s="116"/>
      <c r="F181" s="116"/>
      <c r="G181" s="116"/>
      <c r="H181" s="116"/>
      <c r="I181" s="116"/>
      <c r="J181" s="116"/>
      <c r="K181" s="116"/>
      <c r="L181" s="116">
        <f t="shared" si="210"/>
        <v>0</v>
      </c>
      <c r="M181" s="116">
        <f t="shared" si="206"/>
        <v>0</v>
      </c>
      <c r="N181" s="116">
        <f t="shared" si="206"/>
        <v>0</v>
      </c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>
        <f t="shared" si="211"/>
        <v>0</v>
      </c>
      <c r="AE181" s="117">
        <f t="shared" si="207"/>
        <v>0</v>
      </c>
      <c r="AF181" s="117">
        <f t="shared" si="207"/>
        <v>0</v>
      </c>
      <c r="AG181" s="117"/>
      <c r="AH181" s="117"/>
      <c r="AI181" s="117"/>
      <c r="AJ181" s="117">
        <f t="shared" si="208"/>
        <v>0</v>
      </c>
      <c r="AK181" s="117">
        <f t="shared" si="208"/>
        <v>0</v>
      </c>
      <c r="AL181" s="117">
        <f t="shared" si="208"/>
        <v>0</v>
      </c>
      <c r="AM181" s="117">
        <f t="shared" si="212"/>
        <v>0</v>
      </c>
      <c r="AN181" s="117">
        <f t="shared" si="209"/>
        <v>0</v>
      </c>
      <c r="AO181" s="117">
        <f t="shared" si="209"/>
        <v>0</v>
      </c>
      <c r="AP181" s="124" t="e">
        <f>+AO181*100/AO183</f>
        <v>#DIV/0!</v>
      </c>
    </row>
    <row r="182" spans="1:42" ht="21">
      <c r="A182" s="155"/>
      <c r="B182" s="115" t="s">
        <v>250</v>
      </c>
      <c r="C182" s="116"/>
      <c r="D182" s="116"/>
      <c r="E182" s="116"/>
      <c r="F182" s="116"/>
      <c r="G182" s="116"/>
      <c r="H182" s="116"/>
      <c r="I182" s="116"/>
      <c r="J182" s="116"/>
      <c r="K182" s="116"/>
      <c r="L182" s="116">
        <f t="shared" si="210"/>
        <v>0</v>
      </c>
      <c r="M182" s="116">
        <f t="shared" si="206"/>
        <v>0</v>
      </c>
      <c r="N182" s="116">
        <f t="shared" si="206"/>
        <v>0</v>
      </c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>
        <f t="shared" si="211"/>
        <v>0</v>
      </c>
      <c r="AE182" s="117">
        <f t="shared" si="207"/>
        <v>0</v>
      </c>
      <c r="AF182" s="117">
        <f t="shared" si="207"/>
        <v>0</v>
      </c>
      <c r="AG182" s="117"/>
      <c r="AH182" s="117"/>
      <c r="AI182" s="117"/>
      <c r="AJ182" s="117">
        <f t="shared" si="208"/>
        <v>0</v>
      </c>
      <c r="AK182" s="117">
        <f t="shared" si="208"/>
        <v>0</v>
      </c>
      <c r="AL182" s="117">
        <f t="shared" si="208"/>
        <v>0</v>
      </c>
      <c r="AM182" s="117">
        <f t="shared" si="212"/>
        <v>0</v>
      </c>
      <c r="AN182" s="117">
        <f t="shared" si="209"/>
        <v>0</v>
      </c>
      <c r="AO182" s="117">
        <f t="shared" si="209"/>
        <v>0</v>
      </c>
      <c r="AP182" s="124" t="e">
        <f>+AO182*100/AO183</f>
        <v>#DIV/0!</v>
      </c>
    </row>
    <row r="183" spans="1:42" ht="21">
      <c r="A183" s="156"/>
      <c r="B183" s="157"/>
      <c r="C183" s="118">
        <f>SUM(C179:C182)</f>
        <v>0</v>
      </c>
      <c r="D183" s="118">
        <f t="shared" ref="D183:AK183" si="213">SUM(D179:D182)</f>
        <v>0</v>
      </c>
      <c r="E183" s="118">
        <f t="shared" si="213"/>
        <v>0</v>
      </c>
      <c r="F183" s="118">
        <f t="shared" si="213"/>
        <v>0</v>
      </c>
      <c r="G183" s="118">
        <f t="shared" si="213"/>
        <v>0</v>
      </c>
      <c r="H183" s="118">
        <f t="shared" si="213"/>
        <v>0</v>
      </c>
      <c r="I183" s="118">
        <f t="shared" si="213"/>
        <v>0</v>
      </c>
      <c r="J183" s="118">
        <f t="shared" si="213"/>
        <v>0</v>
      </c>
      <c r="K183" s="118">
        <f t="shared" si="213"/>
        <v>0</v>
      </c>
      <c r="L183" s="118">
        <f t="shared" si="213"/>
        <v>0</v>
      </c>
      <c r="M183" s="118">
        <f t="shared" si="213"/>
        <v>0</v>
      </c>
      <c r="N183" s="118">
        <f t="shared" si="213"/>
        <v>0</v>
      </c>
      <c r="O183" s="118">
        <f t="shared" si="213"/>
        <v>0</v>
      </c>
      <c r="P183" s="118">
        <f t="shared" si="213"/>
        <v>0</v>
      </c>
      <c r="Q183" s="118">
        <f t="shared" si="213"/>
        <v>0</v>
      </c>
      <c r="R183" s="118">
        <f t="shared" si="213"/>
        <v>0</v>
      </c>
      <c r="S183" s="118">
        <f t="shared" si="213"/>
        <v>0</v>
      </c>
      <c r="T183" s="118">
        <f t="shared" si="213"/>
        <v>0</v>
      </c>
      <c r="U183" s="118">
        <f t="shared" si="213"/>
        <v>0</v>
      </c>
      <c r="V183" s="118">
        <f t="shared" si="213"/>
        <v>0</v>
      </c>
      <c r="W183" s="118">
        <f t="shared" si="213"/>
        <v>0</v>
      </c>
      <c r="X183" s="118">
        <f t="shared" si="213"/>
        <v>0</v>
      </c>
      <c r="Y183" s="118">
        <f t="shared" si="213"/>
        <v>0</v>
      </c>
      <c r="Z183" s="118">
        <f t="shared" si="213"/>
        <v>0</v>
      </c>
      <c r="AA183" s="118">
        <f t="shared" si="213"/>
        <v>0</v>
      </c>
      <c r="AB183" s="118">
        <f t="shared" si="213"/>
        <v>0</v>
      </c>
      <c r="AC183" s="118">
        <f t="shared" si="213"/>
        <v>0</v>
      </c>
      <c r="AD183" s="118">
        <f t="shared" si="213"/>
        <v>0</v>
      </c>
      <c r="AE183" s="118">
        <f t="shared" si="213"/>
        <v>0</v>
      </c>
      <c r="AF183" s="118">
        <f t="shared" si="213"/>
        <v>0</v>
      </c>
      <c r="AG183" s="118">
        <f t="shared" si="213"/>
        <v>0</v>
      </c>
      <c r="AH183" s="118">
        <f t="shared" si="213"/>
        <v>0</v>
      </c>
      <c r="AI183" s="118">
        <f t="shared" si="213"/>
        <v>0</v>
      </c>
      <c r="AJ183" s="118">
        <f t="shared" si="213"/>
        <v>0</v>
      </c>
      <c r="AK183" s="118">
        <f t="shared" si="213"/>
        <v>0</v>
      </c>
      <c r="AL183" s="118">
        <f>SUM(AL179:AL182)</f>
        <v>0</v>
      </c>
      <c r="AM183" s="119">
        <f t="shared" ref="AM183" si="214">SUM(AM179:AM181)</f>
        <v>0</v>
      </c>
      <c r="AO183" s="124">
        <f>SUM(AO179:AO182)</f>
        <v>0</v>
      </c>
      <c r="AP183" s="124"/>
    </row>
    <row r="184" spans="1:42" ht="21">
      <c r="A184" s="153" t="s">
        <v>217</v>
      </c>
      <c r="B184" s="115" t="s">
        <v>143</v>
      </c>
      <c r="C184" s="116"/>
      <c r="D184" s="116"/>
      <c r="E184" s="116"/>
      <c r="F184" s="116"/>
      <c r="G184" s="116"/>
      <c r="H184" s="116"/>
      <c r="I184" s="116"/>
      <c r="J184" s="116"/>
      <c r="K184" s="116"/>
      <c r="L184" s="116">
        <f>+F184+I184</f>
        <v>0</v>
      </c>
      <c r="M184" s="116">
        <f t="shared" ref="M184:N187" si="215">+G184+J184</f>
        <v>0</v>
      </c>
      <c r="N184" s="116">
        <f t="shared" si="215"/>
        <v>0</v>
      </c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>
        <f>+U184+X184+AA184</f>
        <v>0</v>
      </c>
      <c r="AE184" s="117">
        <f t="shared" ref="AE184:AF187" si="216">+V184+Y184+AB184</f>
        <v>0</v>
      </c>
      <c r="AF184" s="117">
        <f t="shared" si="216"/>
        <v>0</v>
      </c>
      <c r="AG184" s="117"/>
      <c r="AH184" s="117"/>
      <c r="AI184" s="117"/>
      <c r="AJ184" s="117">
        <f t="shared" ref="AJ184:AL187" si="217">+C184+L184-O184-R184-AD184-AG184</f>
        <v>0</v>
      </c>
      <c r="AK184" s="117">
        <f t="shared" si="217"/>
        <v>0</v>
      </c>
      <c r="AL184" s="117">
        <f t="shared" si="217"/>
        <v>0</v>
      </c>
      <c r="AM184" s="117">
        <f>+C184+L184-O184-R184-AD184-AJ184</f>
        <v>0</v>
      </c>
      <c r="AN184" s="117">
        <f t="shared" ref="AN184:AO187" si="218">+D184+M184-P184-S184-AE184-AK184</f>
        <v>0</v>
      </c>
      <c r="AO184" s="117">
        <f t="shared" si="218"/>
        <v>0</v>
      </c>
    </row>
    <row r="185" spans="1:42" ht="21">
      <c r="A185" s="154"/>
      <c r="B185" s="115" t="s">
        <v>144</v>
      </c>
      <c r="C185" s="116"/>
      <c r="D185" s="116"/>
      <c r="E185" s="116"/>
      <c r="F185" s="116"/>
      <c r="G185" s="116"/>
      <c r="H185" s="116"/>
      <c r="I185" s="116"/>
      <c r="J185" s="116"/>
      <c r="K185" s="116"/>
      <c r="L185" s="116">
        <f t="shared" ref="L185:L187" si="219">+F185+I185</f>
        <v>0</v>
      </c>
      <c r="M185" s="116">
        <f t="shared" si="215"/>
        <v>0</v>
      </c>
      <c r="N185" s="116">
        <f t="shared" si="215"/>
        <v>0</v>
      </c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>
        <f t="shared" ref="AD185:AD187" si="220">+U185+X185+AA185</f>
        <v>0</v>
      </c>
      <c r="AE185" s="117">
        <f t="shared" si="216"/>
        <v>0</v>
      </c>
      <c r="AF185" s="117">
        <f t="shared" si="216"/>
        <v>0</v>
      </c>
      <c r="AG185" s="117"/>
      <c r="AH185" s="117"/>
      <c r="AI185" s="117"/>
      <c r="AJ185" s="117">
        <f t="shared" si="217"/>
        <v>0</v>
      </c>
      <c r="AK185" s="117">
        <f t="shared" si="217"/>
        <v>0</v>
      </c>
      <c r="AL185" s="117">
        <f t="shared" si="217"/>
        <v>0</v>
      </c>
      <c r="AM185" s="117">
        <f t="shared" ref="AM185:AM187" si="221">+C185+L185-O185-R185-AD185-AJ185</f>
        <v>0</v>
      </c>
      <c r="AN185" s="117">
        <f t="shared" si="218"/>
        <v>0</v>
      </c>
      <c r="AO185" s="117">
        <f t="shared" si="218"/>
        <v>0</v>
      </c>
    </row>
    <row r="186" spans="1:42" ht="21">
      <c r="A186" s="154"/>
      <c r="B186" s="115" t="s">
        <v>145</v>
      </c>
      <c r="C186" s="116"/>
      <c r="D186" s="116"/>
      <c r="E186" s="116"/>
      <c r="F186" s="116"/>
      <c r="G186" s="116"/>
      <c r="H186" s="116"/>
      <c r="I186" s="116"/>
      <c r="J186" s="116"/>
      <c r="K186" s="116"/>
      <c r="L186" s="116">
        <f t="shared" si="219"/>
        <v>0</v>
      </c>
      <c r="M186" s="116">
        <f t="shared" si="215"/>
        <v>0</v>
      </c>
      <c r="N186" s="116">
        <f t="shared" si="215"/>
        <v>0</v>
      </c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>
        <f t="shared" si="220"/>
        <v>0</v>
      </c>
      <c r="AE186" s="117">
        <f t="shared" si="216"/>
        <v>0</v>
      </c>
      <c r="AF186" s="117">
        <f t="shared" si="216"/>
        <v>0</v>
      </c>
      <c r="AG186" s="117"/>
      <c r="AH186" s="117"/>
      <c r="AI186" s="117"/>
      <c r="AJ186" s="117">
        <f t="shared" si="217"/>
        <v>0</v>
      </c>
      <c r="AK186" s="117">
        <f t="shared" si="217"/>
        <v>0</v>
      </c>
      <c r="AL186" s="117">
        <f t="shared" si="217"/>
        <v>0</v>
      </c>
      <c r="AM186" s="117">
        <f t="shared" si="221"/>
        <v>0</v>
      </c>
      <c r="AN186" s="117">
        <f t="shared" si="218"/>
        <v>0</v>
      </c>
      <c r="AO186" s="117">
        <f t="shared" si="218"/>
        <v>0</v>
      </c>
    </row>
    <row r="187" spans="1:42" ht="21">
      <c r="A187" s="155"/>
      <c r="B187" s="115" t="s">
        <v>250</v>
      </c>
      <c r="C187" s="116"/>
      <c r="D187" s="116"/>
      <c r="E187" s="116"/>
      <c r="F187" s="116"/>
      <c r="G187" s="116"/>
      <c r="H187" s="116"/>
      <c r="I187" s="116"/>
      <c r="J187" s="116"/>
      <c r="K187" s="116"/>
      <c r="L187" s="116">
        <f t="shared" si="219"/>
        <v>0</v>
      </c>
      <c r="M187" s="116">
        <f t="shared" si="215"/>
        <v>0</v>
      </c>
      <c r="N187" s="116">
        <f t="shared" si="215"/>
        <v>0</v>
      </c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>
        <f t="shared" si="220"/>
        <v>0</v>
      </c>
      <c r="AE187" s="117">
        <f t="shared" si="216"/>
        <v>0</v>
      </c>
      <c r="AF187" s="117">
        <f t="shared" si="216"/>
        <v>0</v>
      </c>
      <c r="AG187" s="117"/>
      <c r="AH187" s="117"/>
      <c r="AI187" s="117"/>
      <c r="AJ187" s="117">
        <f t="shared" si="217"/>
        <v>0</v>
      </c>
      <c r="AK187" s="117">
        <f t="shared" si="217"/>
        <v>0</v>
      </c>
      <c r="AL187" s="117">
        <f t="shared" si="217"/>
        <v>0</v>
      </c>
      <c r="AM187" s="117">
        <f t="shared" si="221"/>
        <v>0</v>
      </c>
      <c r="AN187" s="117">
        <f t="shared" si="218"/>
        <v>0</v>
      </c>
      <c r="AO187" s="117">
        <f t="shared" si="218"/>
        <v>0</v>
      </c>
    </row>
    <row r="188" spans="1:42" ht="21">
      <c r="A188" s="156" t="s">
        <v>5</v>
      </c>
      <c r="B188" s="157"/>
      <c r="C188" s="118">
        <f>SUM(C184:C187)</f>
        <v>0</v>
      </c>
      <c r="D188" s="118">
        <f t="shared" ref="D188:AI188" si="222">SUM(D184:D187)</f>
        <v>0</v>
      </c>
      <c r="E188" s="118">
        <f t="shared" si="222"/>
        <v>0</v>
      </c>
      <c r="F188" s="118">
        <f t="shared" si="222"/>
        <v>0</v>
      </c>
      <c r="G188" s="118">
        <f t="shared" si="222"/>
        <v>0</v>
      </c>
      <c r="H188" s="118">
        <f t="shared" si="222"/>
        <v>0</v>
      </c>
      <c r="I188" s="118">
        <f t="shared" si="222"/>
        <v>0</v>
      </c>
      <c r="J188" s="118">
        <f t="shared" si="222"/>
        <v>0</v>
      </c>
      <c r="K188" s="118">
        <f t="shared" si="222"/>
        <v>0</v>
      </c>
      <c r="L188" s="118">
        <f t="shared" si="222"/>
        <v>0</v>
      </c>
      <c r="M188" s="118">
        <f t="shared" si="222"/>
        <v>0</v>
      </c>
      <c r="N188" s="118">
        <f t="shared" si="222"/>
        <v>0</v>
      </c>
      <c r="O188" s="118">
        <f t="shared" si="222"/>
        <v>0</v>
      </c>
      <c r="P188" s="118">
        <f t="shared" si="222"/>
        <v>0</v>
      </c>
      <c r="Q188" s="118">
        <f t="shared" si="222"/>
        <v>0</v>
      </c>
      <c r="R188" s="118">
        <f t="shared" si="222"/>
        <v>0</v>
      </c>
      <c r="S188" s="118">
        <f t="shared" si="222"/>
        <v>0</v>
      </c>
      <c r="T188" s="118">
        <f t="shared" si="222"/>
        <v>0</v>
      </c>
      <c r="U188" s="118">
        <f t="shared" si="222"/>
        <v>0</v>
      </c>
      <c r="V188" s="118">
        <f t="shared" si="222"/>
        <v>0</v>
      </c>
      <c r="W188" s="118">
        <f t="shared" si="222"/>
        <v>0</v>
      </c>
      <c r="X188" s="118">
        <f t="shared" si="222"/>
        <v>0</v>
      </c>
      <c r="Y188" s="118">
        <f t="shared" si="222"/>
        <v>0</v>
      </c>
      <c r="Z188" s="118">
        <f t="shared" si="222"/>
        <v>0</v>
      </c>
      <c r="AA188" s="118">
        <f t="shared" si="222"/>
        <v>0</v>
      </c>
      <c r="AB188" s="118">
        <f t="shared" si="222"/>
        <v>0</v>
      </c>
      <c r="AC188" s="118">
        <f t="shared" si="222"/>
        <v>0</v>
      </c>
      <c r="AD188" s="118">
        <f t="shared" si="222"/>
        <v>0</v>
      </c>
      <c r="AE188" s="118">
        <f t="shared" si="222"/>
        <v>0</v>
      </c>
      <c r="AF188" s="118">
        <f t="shared" si="222"/>
        <v>0</v>
      </c>
      <c r="AG188" s="118">
        <f t="shared" si="222"/>
        <v>0</v>
      </c>
      <c r="AH188" s="118">
        <f t="shared" si="222"/>
        <v>0</v>
      </c>
      <c r="AI188" s="118">
        <f t="shared" si="222"/>
        <v>0</v>
      </c>
      <c r="AJ188" s="118">
        <f>SUM(AJ184:AJ187)</f>
        <v>0</v>
      </c>
      <c r="AK188" s="118">
        <f>SUM(AK184:AK187)</f>
        <v>0</v>
      </c>
      <c r="AL188" s="118">
        <f>SUM(AL184:AL187)</f>
        <v>0</v>
      </c>
      <c r="AM188" s="119">
        <f>SUM(AM184:AM187)</f>
        <v>0</v>
      </c>
    </row>
    <row r="189" spans="1:42" ht="21" hidden="1">
      <c r="A189" s="153">
        <v>2</v>
      </c>
      <c r="B189" s="115" t="s">
        <v>143</v>
      </c>
      <c r="C189" s="116"/>
      <c r="D189" s="116"/>
      <c r="E189" s="116"/>
      <c r="F189" s="116"/>
      <c r="G189" s="116"/>
      <c r="H189" s="116"/>
      <c r="I189" s="116"/>
      <c r="J189" s="116"/>
      <c r="K189" s="116"/>
      <c r="L189" s="116">
        <f>+F189+I189</f>
        <v>0</v>
      </c>
      <c r="M189" s="116">
        <f t="shared" ref="M189:N192" si="223">+G189+J189</f>
        <v>0</v>
      </c>
      <c r="N189" s="116">
        <f t="shared" si="223"/>
        <v>0</v>
      </c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>
        <f>+U189+X189+AA189</f>
        <v>0</v>
      </c>
      <c r="AE189" s="117">
        <f t="shared" ref="AE189:AI192" si="224">+V189+Y189+AB189</f>
        <v>0</v>
      </c>
      <c r="AF189" s="117">
        <f t="shared" si="224"/>
        <v>0</v>
      </c>
      <c r="AG189" s="117">
        <f t="shared" si="224"/>
        <v>0</v>
      </c>
      <c r="AH189" s="117">
        <f t="shared" si="224"/>
        <v>0</v>
      </c>
      <c r="AI189" s="117">
        <f t="shared" si="224"/>
        <v>0</v>
      </c>
      <c r="AJ189" s="117">
        <f t="shared" ref="AJ189:AL192" si="225">+C189+L189-O189-R189-AD189-AG189</f>
        <v>0</v>
      </c>
      <c r="AK189" s="117">
        <f t="shared" si="225"/>
        <v>0</v>
      </c>
      <c r="AL189" s="117">
        <f t="shared" si="225"/>
        <v>0</v>
      </c>
      <c r="AM189" s="117"/>
    </row>
    <row r="190" spans="1:42" ht="21" hidden="1">
      <c r="A190" s="154"/>
      <c r="B190" s="115" t="s">
        <v>144</v>
      </c>
      <c r="C190" s="116"/>
      <c r="D190" s="116"/>
      <c r="E190" s="116"/>
      <c r="F190" s="116"/>
      <c r="G190" s="116"/>
      <c r="H190" s="116"/>
      <c r="I190" s="116"/>
      <c r="J190" s="116"/>
      <c r="K190" s="116"/>
      <c r="L190" s="116">
        <f t="shared" ref="L190:L192" si="226">+F190+I190</f>
        <v>0</v>
      </c>
      <c r="M190" s="116">
        <f t="shared" si="223"/>
        <v>0</v>
      </c>
      <c r="N190" s="116">
        <f t="shared" si="223"/>
        <v>0</v>
      </c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>
        <f t="shared" ref="AD190:AD192" si="227">+U190+X190+AA190</f>
        <v>0</v>
      </c>
      <c r="AE190" s="117">
        <f t="shared" si="224"/>
        <v>0</v>
      </c>
      <c r="AF190" s="117">
        <f t="shared" si="224"/>
        <v>0</v>
      </c>
      <c r="AG190" s="117">
        <f t="shared" si="224"/>
        <v>0</v>
      </c>
      <c r="AH190" s="117">
        <f t="shared" si="224"/>
        <v>0</v>
      </c>
      <c r="AI190" s="117">
        <f t="shared" si="224"/>
        <v>0</v>
      </c>
      <c r="AJ190" s="117">
        <f t="shared" si="225"/>
        <v>0</v>
      </c>
      <c r="AK190" s="117">
        <f t="shared" si="225"/>
        <v>0</v>
      </c>
      <c r="AL190" s="117">
        <f t="shared" si="225"/>
        <v>0</v>
      </c>
      <c r="AM190" s="117"/>
    </row>
    <row r="191" spans="1:42" ht="21" hidden="1">
      <c r="A191" s="154"/>
      <c r="B191" s="115" t="s">
        <v>145</v>
      </c>
      <c r="C191" s="116"/>
      <c r="D191" s="116"/>
      <c r="E191" s="116"/>
      <c r="F191" s="116"/>
      <c r="G191" s="116"/>
      <c r="H191" s="116"/>
      <c r="I191" s="116"/>
      <c r="J191" s="116"/>
      <c r="K191" s="116"/>
      <c r="L191" s="116">
        <f t="shared" si="226"/>
        <v>0</v>
      </c>
      <c r="M191" s="116">
        <f t="shared" si="223"/>
        <v>0</v>
      </c>
      <c r="N191" s="116">
        <f t="shared" si="223"/>
        <v>0</v>
      </c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>
        <f t="shared" si="227"/>
        <v>0</v>
      </c>
      <c r="AE191" s="117">
        <f t="shared" si="224"/>
        <v>0</v>
      </c>
      <c r="AF191" s="117">
        <f t="shared" si="224"/>
        <v>0</v>
      </c>
      <c r="AG191" s="117">
        <f t="shared" si="224"/>
        <v>0</v>
      </c>
      <c r="AH191" s="117">
        <f t="shared" si="224"/>
        <v>0</v>
      </c>
      <c r="AI191" s="117">
        <f t="shared" si="224"/>
        <v>0</v>
      </c>
      <c r="AJ191" s="117">
        <f t="shared" si="225"/>
        <v>0</v>
      </c>
      <c r="AK191" s="117">
        <f t="shared" si="225"/>
        <v>0</v>
      </c>
      <c r="AL191" s="117">
        <f t="shared" si="225"/>
        <v>0</v>
      </c>
      <c r="AM191" s="117"/>
    </row>
    <row r="192" spans="1:42" ht="21" hidden="1">
      <c r="A192" s="155"/>
      <c r="B192" s="115" t="s">
        <v>250</v>
      </c>
      <c r="C192" s="116"/>
      <c r="D192" s="116"/>
      <c r="E192" s="116"/>
      <c r="F192" s="116"/>
      <c r="G192" s="116"/>
      <c r="H192" s="116"/>
      <c r="I192" s="116"/>
      <c r="J192" s="116"/>
      <c r="K192" s="116"/>
      <c r="L192" s="116">
        <f t="shared" si="226"/>
        <v>0</v>
      </c>
      <c r="M192" s="116">
        <f t="shared" si="223"/>
        <v>0</v>
      </c>
      <c r="N192" s="116">
        <f t="shared" si="223"/>
        <v>0</v>
      </c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>
        <f t="shared" si="227"/>
        <v>0</v>
      </c>
      <c r="AE192" s="117">
        <f t="shared" si="224"/>
        <v>0</v>
      </c>
      <c r="AF192" s="117">
        <f t="shared" si="224"/>
        <v>0</v>
      </c>
      <c r="AG192" s="117">
        <f t="shared" si="224"/>
        <v>0</v>
      </c>
      <c r="AH192" s="117">
        <f t="shared" si="224"/>
        <v>0</v>
      </c>
      <c r="AI192" s="117">
        <f t="shared" si="224"/>
        <v>0</v>
      </c>
      <c r="AJ192" s="117">
        <f t="shared" si="225"/>
        <v>0</v>
      </c>
      <c r="AK192" s="117">
        <f t="shared" si="225"/>
        <v>0</v>
      </c>
      <c r="AL192" s="117">
        <f t="shared" si="225"/>
        <v>0</v>
      </c>
      <c r="AM192" s="117"/>
    </row>
    <row r="193" spans="1:39" ht="21" hidden="1">
      <c r="A193" s="156" t="s">
        <v>5</v>
      </c>
      <c r="B193" s="157"/>
      <c r="C193" s="118">
        <f>SUM(C189:C192)</f>
        <v>0</v>
      </c>
      <c r="D193" s="118">
        <f t="shared" ref="D193:AL193" si="228">SUM(D189:D192)</f>
        <v>0</v>
      </c>
      <c r="E193" s="118">
        <f t="shared" si="228"/>
        <v>0</v>
      </c>
      <c r="F193" s="118">
        <f t="shared" si="228"/>
        <v>0</v>
      </c>
      <c r="G193" s="118">
        <f t="shared" si="228"/>
        <v>0</v>
      </c>
      <c r="H193" s="118">
        <f t="shared" si="228"/>
        <v>0</v>
      </c>
      <c r="I193" s="118">
        <f t="shared" si="228"/>
        <v>0</v>
      </c>
      <c r="J193" s="118">
        <f t="shared" si="228"/>
        <v>0</v>
      </c>
      <c r="K193" s="118">
        <f t="shared" si="228"/>
        <v>0</v>
      </c>
      <c r="L193" s="118">
        <f t="shared" si="228"/>
        <v>0</v>
      </c>
      <c r="M193" s="118">
        <f t="shared" si="228"/>
        <v>0</v>
      </c>
      <c r="N193" s="118">
        <f t="shared" si="228"/>
        <v>0</v>
      </c>
      <c r="O193" s="118">
        <f t="shared" si="228"/>
        <v>0</v>
      </c>
      <c r="P193" s="118">
        <f t="shared" si="228"/>
        <v>0</v>
      </c>
      <c r="Q193" s="118">
        <f t="shared" si="228"/>
        <v>0</v>
      </c>
      <c r="R193" s="118">
        <f t="shared" si="228"/>
        <v>0</v>
      </c>
      <c r="S193" s="118">
        <f t="shared" si="228"/>
        <v>0</v>
      </c>
      <c r="T193" s="118">
        <f t="shared" si="228"/>
        <v>0</v>
      </c>
      <c r="U193" s="118">
        <f t="shared" si="228"/>
        <v>0</v>
      </c>
      <c r="V193" s="118">
        <f t="shared" si="228"/>
        <v>0</v>
      </c>
      <c r="W193" s="118">
        <f t="shared" si="228"/>
        <v>0</v>
      </c>
      <c r="X193" s="118">
        <f t="shared" si="228"/>
        <v>0</v>
      </c>
      <c r="Y193" s="118">
        <f t="shared" si="228"/>
        <v>0</v>
      </c>
      <c r="Z193" s="118">
        <f t="shared" si="228"/>
        <v>0</v>
      </c>
      <c r="AA193" s="118">
        <f t="shared" si="228"/>
        <v>0</v>
      </c>
      <c r="AB193" s="118">
        <f t="shared" si="228"/>
        <v>0</v>
      </c>
      <c r="AC193" s="118">
        <f t="shared" si="228"/>
        <v>0</v>
      </c>
      <c r="AD193" s="118">
        <f t="shared" si="228"/>
        <v>0</v>
      </c>
      <c r="AE193" s="118">
        <f t="shared" si="228"/>
        <v>0</v>
      </c>
      <c r="AF193" s="118">
        <f t="shared" si="228"/>
        <v>0</v>
      </c>
      <c r="AG193" s="118">
        <f t="shared" si="228"/>
        <v>0</v>
      </c>
      <c r="AH193" s="118">
        <f t="shared" si="228"/>
        <v>0</v>
      </c>
      <c r="AI193" s="118">
        <f t="shared" si="228"/>
        <v>0</v>
      </c>
      <c r="AJ193" s="118">
        <f t="shared" si="228"/>
        <v>0</v>
      </c>
      <c r="AK193" s="118">
        <f t="shared" si="228"/>
        <v>0</v>
      </c>
      <c r="AL193" s="118">
        <f t="shared" si="228"/>
        <v>0</v>
      </c>
      <c r="AM193" s="119">
        <f t="shared" ref="AM193" si="229">SUM(AM189:AM191)</f>
        <v>0</v>
      </c>
    </row>
    <row r="194" spans="1:39" ht="21" hidden="1">
      <c r="A194" s="153">
        <v>3</v>
      </c>
      <c r="B194" s="115" t="s">
        <v>143</v>
      </c>
      <c r="C194" s="116"/>
      <c r="D194" s="116"/>
      <c r="E194" s="116"/>
      <c r="F194" s="116"/>
      <c r="G194" s="116"/>
      <c r="H194" s="116"/>
      <c r="I194" s="116"/>
      <c r="J194" s="116"/>
      <c r="K194" s="116"/>
      <c r="L194" s="116">
        <f>+F194+I194</f>
        <v>0</v>
      </c>
      <c r="M194" s="116">
        <f t="shared" ref="M194:N197" si="230">+G194+J194</f>
        <v>0</v>
      </c>
      <c r="N194" s="116">
        <f t="shared" si="230"/>
        <v>0</v>
      </c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>
        <f>+U194+X194+AA194</f>
        <v>0</v>
      </c>
      <c r="AE194" s="117">
        <f t="shared" ref="AE194:AI197" si="231">+V194+Y194+AB194</f>
        <v>0</v>
      </c>
      <c r="AF194" s="117">
        <f t="shared" si="231"/>
        <v>0</v>
      </c>
      <c r="AG194" s="117">
        <f t="shared" si="231"/>
        <v>0</v>
      </c>
      <c r="AH194" s="117">
        <f t="shared" si="231"/>
        <v>0</v>
      </c>
      <c r="AI194" s="117">
        <f t="shared" si="231"/>
        <v>0</v>
      </c>
      <c r="AJ194" s="117">
        <f t="shared" ref="AJ194:AL197" si="232">+C194+L194-O194-R194-AD194-AG194</f>
        <v>0</v>
      </c>
      <c r="AK194" s="117">
        <f t="shared" si="232"/>
        <v>0</v>
      </c>
      <c r="AL194" s="117">
        <f t="shared" si="232"/>
        <v>0</v>
      </c>
      <c r="AM194" s="117"/>
    </row>
    <row r="195" spans="1:39" ht="21" hidden="1">
      <c r="A195" s="154"/>
      <c r="B195" s="115" t="s">
        <v>144</v>
      </c>
      <c r="C195" s="116"/>
      <c r="D195" s="116"/>
      <c r="E195" s="116"/>
      <c r="F195" s="116"/>
      <c r="G195" s="116"/>
      <c r="H195" s="116"/>
      <c r="I195" s="116"/>
      <c r="J195" s="116"/>
      <c r="K195" s="116"/>
      <c r="L195" s="116">
        <f t="shared" ref="L195:L197" si="233">+F195+I195</f>
        <v>0</v>
      </c>
      <c r="M195" s="116">
        <f t="shared" si="230"/>
        <v>0</v>
      </c>
      <c r="N195" s="116">
        <f t="shared" si="230"/>
        <v>0</v>
      </c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>
        <f t="shared" ref="AD195:AD197" si="234">+U195+X195+AA195</f>
        <v>0</v>
      </c>
      <c r="AE195" s="117">
        <f t="shared" si="231"/>
        <v>0</v>
      </c>
      <c r="AF195" s="117">
        <f t="shared" si="231"/>
        <v>0</v>
      </c>
      <c r="AG195" s="117">
        <f t="shared" si="231"/>
        <v>0</v>
      </c>
      <c r="AH195" s="117">
        <f t="shared" si="231"/>
        <v>0</v>
      </c>
      <c r="AI195" s="117">
        <f t="shared" si="231"/>
        <v>0</v>
      </c>
      <c r="AJ195" s="117">
        <f t="shared" si="232"/>
        <v>0</v>
      </c>
      <c r="AK195" s="117">
        <f t="shared" si="232"/>
        <v>0</v>
      </c>
      <c r="AL195" s="117">
        <f t="shared" si="232"/>
        <v>0</v>
      </c>
      <c r="AM195" s="117"/>
    </row>
    <row r="196" spans="1:39" ht="21" hidden="1">
      <c r="A196" s="154"/>
      <c r="B196" s="115" t="s">
        <v>145</v>
      </c>
      <c r="C196" s="116"/>
      <c r="D196" s="116"/>
      <c r="E196" s="116"/>
      <c r="F196" s="116"/>
      <c r="G196" s="116"/>
      <c r="H196" s="116"/>
      <c r="I196" s="116"/>
      <c r="J196" s="116"/>
      <c r="K196" s="116"/>
      <c r="L196" s="116">
        <f t="shared" si="233"/>
        <v>0</v>
      </c>
      <c r="M196" s="116">
        <f t="shared" si="230"/>
        <v>0</v>
      </c>
      <c r="N196" s="116">
        <f t="shared" si="230"/>
        <v>0</v>
      </c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>
        <f t="shared" si="234"/>
        <v>0</v>
      </c>
      <c r="AE196" s="117">
        <f t="shared" si="231"/>
        <v>0</v>
      </c>
      <c r="AF196" s="117">
        <f t="shared" si="231"/>
        <v>0</v>
      </c>
      <c r="AG196" s="117">
        <f t="shared" si="231"/>
        <v>0</v>
      </c>
      <c r="AH196" s="117">
        <f t="shared" si="231"/>
        <v>0</v>
      </c>
      <c r="AI196" s="117">
        <f t="shared" si="231"/>
        <v>0</v>
      </c>
      <c r="AJ196" s="117">
        <f t="shared" si="232"/>
        <v>0</v>
      </c>
      <c r="AK196" s="117">
        <f t="shared" si="232"/>
        <v>0</v>
      </c>
      <c r="AL196" s="117">
        <f t="shared" si="232"/>
        <v>0</v>
      </c>
      <c r="AM196" s="117"/>
    </row>
    <row r="197" spans="1:39" ht="21" hidden="1">
      <c r="A197" s="155"/>
      <c r="B197" s="115" t="s">
        <v>250</v>
      </c>
      <c r="C197" s="116"/>
      <c r="D197" s="116"/>
      <c r="E197" s="116"/>
      <c r="F197" s="116"/>
      <c r="G197" s="116"/>
      <c r="H197" s="116"/>
      <c r="I197" s="116"/>
      <c r="J197" s="116"/>
      <c r="K197" s="116"/>
      <c r="L197" s="116">
        <f t="shared" si="233"/>
        <v>0</v>
      </c>
      <c r="M197" s="116">
        <f t="shared" si="230"/>
        <v>0</v>
      </c>
      <c r="N197" s="116">
        <f t="shared" si="230"/>
        <v>0</v>
      </c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>
        <f t="shared" si="234"/>
        <v>0</v>
      </c>
      <c r="AE197" s="117">
        <f t="shared" si="231"/>
        <v>0</v>
      </c>
      <c r="AF197" s="117">
        <f t="shared" si="231"/>
        <v>0</v>
      </c>
      <c r="AG197" s="117">
        <f t="shared" si="231"/>
        <v>0</v>
      </c>
      <c r="AH197" s="117">
        <f t="shared" si="231"/>
        <v>0</v>
      </c>
      <c r="AI197" s="117">
        <f t="shared" si="231"/>
        <v>0</v>
      </c>
      <c r="AJ197" s="117">
        <f t="shared" si="232"/>
        <v>0</v>
      </c>
      <c r="AK197" s="117">
        <f t="shared" si="232"/>
        <v>0</v>
      </c>
      <c r="AL197" s="117">
        <f t="shared" si="232"/>
        <v>0</v>
      </c>
      <c r="AM197" s="117"/>
    </row>
    <row r="198" spans="1:39" ht="21" hidden="1">
      <c r="A198" s="156" t="s">
        <v>5</v>
      </c>
      <c r="B198" s="157"/>
      <c r="C198" s="118">
        <f>SUM(C194:C197)</f>
        <v>0</v>
      </c>
      <c r="D198" s="118">
        <f t="shared" ref="D198:AL198" si="235">SUM(D194:D197)</f>
        <v>0</v>
      </c>
      <c r="E198" s="118">
        <f t="shared" si="235"/>
        <v>0</v>
      </c>
      <c r="F198" s="118">
        <f t="shared" si="235"/>
        <v>0</v>
      </c>
      <c r="G198" s="118">
        <f t="shared" si="235"/>
        <v>0</v>
      </c>
      <c r="H198" s="118">
        <f t="shared" si="235"/>
        <v>0</v>
      </c>
      <c r="I198" s="118">
        <f t="shared" si="235"/>
        <v>0</v>
      </c>
      <c r="J198" s="118">
        <f t="shared" si="235"/>
        <v>0</v>
      </c>
      <c r="K198" s="118">
        <f t="shared" si="235"/>
        <v>0</v>
      </c>
      <c r="L198" s="118">
        <f t="shared" si="235"/>
        <v>0</v>
      </c>
      <c r="M198" s="118">
        <f t="shared" si="235"/>
        <v>0</v>
      </c>
      <c r="N198" s="118">
        <f t="shared" si="235"/>
        <v>0</v>
      </c>
      <c r="O198" s="118">
        <f t="shared" si="235"/>
        <v>0</v>
      </c>
      <c r="P198" s="118">
        <f t="shared" si="235"/>
        <v>0</v>
      </c>
      <c r="Q198" s="118">
        <f t="shared" si="235"/>
        <v>0</v>
      </c>
      <c r="R198" s="118">
        <f t="shared" si="235"/>
        <v>0</v>
      </c>
      <c r="S198" s="118">
        <f t="shared" si="235"/>
        <v>0</v>
      </c>
      <c r="T198" s="118">
        <f t="shared" si="235"/>
        <v>0</v>
      </c>
      <c r="U198" s="118">
        <f t="shared" si="235"/>
        <v>0</v>
      </c>
      <c r="V198" s="118">
        <f t="shared" si="235"/>
        <v>0</v>
      </c>
      <c r="W198" s="118">
        <f t="shared" si="235"/>
        <v>0</v>
      </c>
      <c r="X198" s="118">
        <f t="shared" si="235"/>
        <v>0</v>
      </c>
      <c r="Y198" s="118">
        <f t="shared" si="235"/>
        <v>0</v>
      </c>
      <c r="Z198" s="118">
        <f t="shared" si="235"/>
        <v>0</v>
      </c>
      <c r="AA198" s="118">
        <f t="shared" si="235"/>
        <v>0</v>
      </c>
      <c r="AB198" s="118">
        <f t="shared" si="235"/>
        <v>0</v>
      </c>
      <c r="AC198" s="118">
        <f t="shared" si="235"/>
        <v>0</v>
      </c>
      <c r="AD198" s="118">
        <f t="shared" si="235"/>
        <v>0</v>
      </c>
      <c r="AE198" s="118">
        <f t="shared" si="235"/>
        <v>0</v>
      </c>
      <c r="AF198" s="118">
        <f t="shared" si="235"/>
        <v>0</v>
      </c>
      <c r="AG198" s="118">
        <f t="shared" si="235"/>
        <v>0</v>
      </c>
      <c r="AH198" s="118">
        <f t="shared" si="235"/>
        <v>0</v>
      </c>
      <c r="AI198" s="118">
        <f t="shared" si="235"/>
        <v>0</v>
      </c>
      <c r="AJ198" s="118">
        <f t="shared" si="235"/>
        <v>0</v>
      </c>
      <c r="AK198" s="118">
        <f t="shared" si="235"/>
        <v>0</v>
      </c>
      <c r="AL198" s="118">
        <f t="shared" si="235"/>
        <v>0</v>
      </c>
      <c r="AM198" s="119">
        <f t="shared" ref="AM198" si="236">SUM(AM194:AM196)</f>
        <v>0</v>
      </c>
    </row>
    <row r="199" spans="1:39" ht="21" hidden="1">
      <c r="A199" s="153">
        <v>4</v>
      </c>
      <c r="B199" s="115" t="s">
        <v>143</v>
      </c>
      <c r="C199" s="116"/>
      <c r="D199" s="116"/>
      <c r="E199" s="116"/>
      <c r="F199" s="116"/>
      <c r="G199" s="116"/>
      <c r="H199" s="116"/>
      <c r="I199" s="116"/>
      <c r="J199" s="116"/>
      <c r="K199" s="116"/>
      <c r="L199" s="116">
        <f>+F199+I199</f>
        <v>0</v>
      </c>
      <c r="M199" s="116">
        <f t="shared" ref="M199:N202" si="237">+G199+J199</f>
        <v>0</v>
      </c>
      <c r="N199" s="116">
        <f t="shared" si="237"/>
        <v>0</v>
      </c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>
        <f>+U199+X199+AA199</f>
        <v>0</v>
      </c>
      <c r="AE199" s="117">
        <f t="shared" ref="AE199:AI202" si="238">+V199+Y199+AB199</f>
        <v>0</v>
      </c>
      <c r="AF199" s="117">
        <f t="shared" si="238"/>
        <v>0</v>
      </c>
      <c r="AG199" s="117">
        <f t="shared" si="238"/>
        <v>0</v>
      </c>
      <c r="AH199" s="117">
        <f t="shared" si="238"/>
        <v>0</v>
      </c>
      <c r="AI199" s="117">
        <f t="shared" si="238"/>
        <v>0</v>
      </c>
      <c r="AJ199" s="117">
        <f t="shared" ref="AJ199:AL202" si="239">+C199+L199-O199-R199-AD199-AG199</f>
        <v>0</v>
      </c>
      <c r="AK199" s="117">
        <f t="shared" si="239"/>
        <v>0</v>
      </c>
      <c r="AL199" s="117">
        <f t="shared" si="239"/>
        <v>0</v>
      </c>
      <c r="AM199" s="117"/>
    </row>
    <row r="200" spans="1:39" ht="21" hidden="1">
      <c r="A200" s="154"/>
      <c r="B200" s="115" t="s">
        <v>144</v>
      </c>
      <c r="C200" s="116"/>
      <c r="D200" s="116"/>
      <c r="E200" s="116"/>
      <c r="F200" s="116"/>
      <c r="G200" s="116"/>
      <c r="H200" s="116"/>
      <c r="I200" s="116"/>
      <c r="J200" s="116"/>
      <c r="K200" s="116"/>
      <c r="L200" s="116">
        <f t="shared" ref="L200:L202" si="240">+F200+I200</f>
        <v>0</v>
      </c>
      <c r="M200" s="116">
        <f t="shared" si="237"/>
        <v>0</v>
      </c>
      <c r="N200" s="116">
        <f t="shared" si="237"/>
        <v>0</v>
      </c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>
        <f t="shared" ref="AD200:AD202" si="241">+U200+X200+AA200</f>
        <v>0</v>
      </c>
      <c r="AE200" s="117">
        <f t="shared" si="238"/>
        <v>0</v>
      </c>
      <c r="AF200" s="117">
        <f t="shared" si="238"/>
        <v>0</v>
      </c>
      <c r="AG200" s="117">
        <f t="shared" si="238"/>
        <v>0</v>
      </c>
      <c r="AH200" s="117">
        <f t="shared" si="238"/>
        <v>0</v>
      </c>
      <c r="AI200" s="117">
        <f t="shared" si="238"/>
        <v>0</v>
      </c>
      <c r="AJ200" s="117">
        <f t="shared" si="239"/>
        <v>0</v>
      </c>
      <c r="AK200" s="117">
        <f t="shared" si="239"/>
        <v>0</v>
      </c>
      <c r="AL200" s="117">
        <f t="shared" si="239"/>
        <v>0</v>
      </c>
      <c r="AM200" s="117"/>
    </row>
    <row r="201" spans="1:39" ht="21" hidden="1">
      <c r="A201" s="154"/>
      <c r="B201" s="115" t="s">
        <v>145</v>
      </c>
      <c r="C201" s="116"/>
      <c r="D201" s="116"/>
      <c r="E201" s="116"/>
      <c r="F201" s="116"/>
      <c r="G201" s="116"/>
      <c r="H201" s="116"/>
      <c r="I201" s="116"/>
      <c r="J201" s="116"/>
      <c r="K201" s="116"/>
      <c r="L201" s="116">
        <f t="shared" si="240"/>
        <v>0</v>
      </c>
      <c r="M201" s="116">
        <f t="shared" si="237"/>
        <v>0</v>
      </c>
      <c r="N201" s="116">
        <f t="shared" si="237"/>
        <v>0</v>
      </c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>
        <f t="shared" si="241"/>
        <v>0</v>
      </c>
      <c r="AE201" s="117">
        <f t="shared" si="238"/>
        <v>0</v>
      </c>
      <c r="AF201" s="117">
        <f t="shared" si="238"/>
        <v>0</v>
      </c>
      <c r="AG201" s="117">
        <f t="shared" si="238"/>
        <v>0</v>
      </c>
      <c r="AH201" s="117">
        <f t="shared" si="238"/>
        <v>0</v>
      </c>
      <c r="AI201" s="117">
        <f t="shared" si="238"/>
        <v>0</v>
      </c>
      <c r="AJ201" s="117">
        <f t="shared" si="239"/>
        <v>0</v>
      </c>
      <c r="AK201" s="117">
        <f t="shared" si="239"/>
        <v>0</v>
      </c>
      <c r="AL201" s="117">
        <f t="shared" si="239"/>
        <v>0</v>
      </c>
      <c r="AM201" s="117"/>
    </row>
    <row r="202" spans="1:39" ht="21" hidden="1">
      <c r="A202" s="155"/>
      <c r="B202" s="115" t="s">
        <v>250</v>
      </c>
      <c r="C202" s="116"/>
      <c r="D202" s="116"/>
      <c r="E202" s="116"/>
      <c r="F202" s="116"/>
      <c r="G202" s="116"/>
      <c r="H202" s="116"/>
      <c r="I202" s="116"/>
      <c r="J202" s="116"/>
      <c r="K202" s="116"/>
      <c r="L202" s="116">
        <f t="shared" si="240"/>
        <v>0</v>
      </c>
      <c r="M202" s="116">
        <f t="shared" si="237"/>
        <v>0</v>
      </c>
      <c r="N202" s="116">
        <f t="shared" si="237"/>
        <v>0</v>
      </c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>
        <f t="shared" si="241"/>
        <v>0</v>
      </c>
      <c r="AE202" s="117">
        <f t="shared" si="238"/>
        <v>0</v>
      </c>
      <c r="AF202" s="117">
        <f t="shared" si="238"/>
        <v>0</v>
      </c>
      <c r="AG202" s="117">
        <f t="shared" si="238"/>
        <v>0</v>
      </c>
      <c r="AH202" s="117">
        <f t="shared" si="238"/>
        <v>0</v>
      </c>
      <c r="AI202" s="117">
        <f t="shared" si="238"/>
        <v>0</v>
      </c>
      <c r="AJ202" s="117">
        <f t="shared" si="239"/>
        <v>0</v>
      </c>
      <c r="AK202" s="117">
        <f t="shared" si="239"/>
        <v>0</v>
      </c>
      <c r="AL202" s="117">
        <f t="shared" si="239"/>
        <v>0</v>
      </c>
      <c r="AM202" s="117"/>
    </row>
    <row r="203" spans="1:39" ht="21" hidden="1">
      <c r="A203" s="156" t="s">
        <v>5</v>
      </c>
      <c r="B203" s="157"/>
      <c r="C203" s="118">
        <f>SUM(C199:C202)</f>
        <v>0</v>
      </c>
      <c r="D203" s="118">
        <f t="shared" ref="D203:AL203" si="242">SUM(D199:D202)</f>
        <v>0</v>
      </c>
      <c r="E203" s="118">
        <f t="shared" si="242"/>
        <v>0</v>
      </c>
      <c r="F203" s="118">
        <f t="shared" si="242"/>
        <v>0</v>
      </c>
      <c r="G203" s="118">
        <f t="shared" si="242"/>
        <v>0</v>
      </c>
      <c r="H203" s="118">
        <f t="shared" si="242"/>
        <v>0</v>
      </c>
      <c r="I203" s="118">
        <f t="shared" si="242"/>
        <v>0</v>
      </c>
      <c r="J203" s="118">
        <f t="shared" si="242"/>
        <v>0</v>
      </c>
      <c r="K203" s="118">
        <f t="shared" si="242"/>
        <v>0</v>
      </c>
      <c r="L203" s="118">
        <f t="shared" si="242"/>
        <v>0</v>
      </c>
      <c r="M203" s="118">
        <f t="shared" si="242"/>
        <v>0</v>
      </c>
      <c r="N203" s="118">
        <f t="shared" si="242"/>
        <v>0</v>
      </c>
      <c r="O203" s="118">
        <f t="shared" si="242"/>
        <v>0</v>
      </c>
      <c r="P203" s="118">
        <f t="shared" si="242"/>
        <v>0</v>
      </c>
      <c r="Q203" s="118">
        <f t="shared" si="242"/>
        <v>0</v>
      </c>
      <c r="R203" s="118">
        <f t="shared" si="242"/>
        <v>0</v>
      </c>
      <c r="S203" s="118">
        <f t="shared" si="242"/>
        <v>0</v>
      </c>
      <c r="T203" s="118">
        <f t="shared" si="242"/>
        <v>0</v>
      </c>
      <c r="U203" s="118">
        <f t="shared" si="242"/>
        <v>0</v>
      </c>
      <c r="V203" s="118">
        <f t="shared" si="242"/>
        <v>0</v>
      </c>
      <c r="W203" s="118">
        <f t="shared" si="242"/>
        <v>0</v>
      </c>
      <c r="X203" s="118">
        <f t="shared" si="242"/>
        <v>0</v>
      </c>
      <c r="Y203" s="118">
        <f t="shared" si="242"/>
        <v>0</v>
      </c>
      <c r="Z203" s="118">
        <f t="shared" si="242"/>
        <v>0</v>
      </c>
      <c r="AA203" s="118">
        <f t="shared" si="242"/>
        <v>0</v>
      </c>
      <c r="AB203" s="118">
        <f t="shared" si="242"/>
        <v>0</v>
      </c>
      <c r="AC203" s="118">
        <f t="shared" si="242"/>
        <v>0</v>
      </c>
      <c r="AD203" s="118">
        <f t="shared" si="242"/>
        <v>0</v>
      </c>
      <c r="AE203" s="118">
        <f t="shared" si="242"/>
        <v>0</v>
      </c>
      <c r="AF203" s="118">
        <f t="shared" si="242"/>
        <v>0</v>
      </c>
      <c r="AG203" s="118">
        <f t="shared" si="242"/>
        <v>0</v>
      </c>
      <c r="AH203" s="118">
        <f t="shared" si="242"/>
        <v>0</v>
      </c>
      <c r="AI203" s="118">
        <f t="shared" si="242"/>
        <v>0</v>
      </c>
      <c r="AJ203" s="118">
        <f t="shared" si="242"/>
        <v>0</v>
      </c>
      <c r="AK203" s="118">
        <f t="shared" si="242"/>
        <v>0</v>
      </c>
      <c r="AL203" s="118">
        <f t="shared" si="242"/>
        <v>0</v>
      </c>
      <c r="AM203" s="119">
        <f t="shared" ref="AM203" si="243">SUM(AM199:AM201)</f>
        <v>0</v>
      </c>
    </row>
    <row r="204" spans="1:39" ht="21" hidden="1">
      <c r="A204" s="153">
        <v>5</v>
      </c>
      <c r="B204" s="115" t="s">
        <v>143</v>
      </c>
      <c r="C204" s="116"/>
      <c r="D204" s="116"/>
      <c r="E204" s="116"/>
      <c r="F204" s="116"/>
      <c r="G204" s="116"/>
      <c r="H204" s="116"/>
      <c r="I204" s="116"/>
      <c r="J204" s="116"/>
      <c r="K204" s="116"/>
      <c r="L204" s="116">
        <f>+F204+I204</f>
        <v>0</v>
      </c>
      <c r="M204" s="116">
        <f t="shared" ref="M204:N207" si="244">+G204+J204</f>
        <v>0</v>
      </c>
      <c r="N204" s="116">
        <f t="shared" si="244"/>
        <v>0</v>
      </c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>
        <f>+U204+X204+AA204</f>
        <v>0</v>
      </c>
      <c r="AE204" s="117">
        <f t="shared" ref="AE204:AI207" si="245">+V204+Y204+AB204</f>
        <v>0</v>
      </c>
      <c r="AF204" s="117">
        <f t="shared" si="245"/>
        <v>0</v>
      </c>
      <c r="AG204" s="117">
        <f t="shared" si="245"/>
        <v>0</v>
      </c>
      <c r="AH204" s="117">
        <f t="shared" si="245"/>
        <v>0</v>
      </c>
      <c r="AI204" s="117">
        <f t="shared" si="245"/>
        <v>0</v>
      </c>
      <c r="AJ204" s="117">
        <f t="shared" ref="AJ204:AL207" si="246">+C204+L204-O204-R204-AD204-AG204</f>
        <v>0</v>
      </c>
      <c r="AK204" s="117">
        <f t="shared" si="246"/>
        <v>0</v>
      </c>
      <c r="AL204" s="117">
        <f t="shared" si="246"/>
        <v>0</v>
      </c>
      <c r="AM204" s="117"/>
    </row>
    <row r="205" spans="1:39" ht="21" hidden="1">
      <c r="A205" s="154"/>
      <c r="B205" s="115" t="s">
        <v>144</v>
      </c>
      <c r="C205" s="116"/>
      <c r="D205" s="116"/>
      <c r="E205" s="116"/>
      <c r="F205" s="116"/>
      <c r="G205" s="116"/>
      <c r="H205" s="116"/>
      <c r="I205" s="116"/>
      <c r="J205" s="116"/>
      <c r="K205" s="116"/>
      <c r="L205" s="116">
        <f t="shared" ref="L205:L207" si="247">+F205+I205</f>
        <v>0</v>
      </c>
      <c r="M205" s="116">
        <f t="shared" si="244"/>
        <v>0</v>
      </c>
      <c r="N205" s="116">
        <f t="shared" si="244"/>
        <v>0</v>
      </c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>
        <f t="shared" ref="AD205:AD207" si="248">+U205+X205+AA205</f>
        <v>0</v>
      </c>
      <c r="AE205" s="117">
        <f t="shared" si="245"/>
        <v>0</v>
      </c>
      <c r="AF205" s="117">
        <f t="shared" si="245"/>
        <v>0</v>
      </c>
      <c r="AG205" s="117">
        <f t="shared" si="245"/>
        <v>0</v>
      </c>
      <c r="AH205" s="117">
        <f t="shared" si="245"/>
        <v>0</v>
      </c>
      <c r="AI205" s="117">
        <f t="shared" si="245"/>
        <v>0</v>
      </c>
      <c r="AJ205" s="117">
        <f t="shared" si="246"/>
        <v>0</v>
      </c>
      <c r="AK205" s="117">
        <f t="shared" si="246"/>
        <v>0</v>
      </c>
      <c r="AL205" s="117">
        <f t="shared" si="246"/>
        <v>0</v>
      </c>
      <c r="AM205" s="117"/>
    </row>
    <row r="206" spans="1:39" ht="21" hidden="1">
      <c r="A206" s="154"/>
      <c r="B206" s="115" t="s">
        <v>145</v>
      </c>
      <c r="C206" s="116"/>
      <c r="D206" s="116"/>
      <c r="E206" s="116"/>
      <c r="F206" s="116"/>
      <c r="G206" s="116"/>
      <c r="H206" s="116"/>
      <c r="I206" s="116"/>
      <c r="J206" s="116"/>
      <c r="K206" s="116"/>
      <c r="L206" s="116">
        <f t="shared" si="247"/>
        <v>0</v>
      </c>
      <c r="M206" s="116">
        <f t="shared" si="244"/>
        <v>0</v>
      </c>
      <c r="N206" s="116">
        <f t="shared" si="244"/>
        <v>0</v>
      </c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>
        <f t="shared" si="248"/>
        <v>0</v>
      </c>
      <c r="AE206" s="117">
        <f t="shared" si="245"/>
        <v>0</v>
      </c>
      <c r="AF206" s="117">
        <f t="shared" si="245"/>
        <v>0</v>
      </c>
      <c r="AG206" s="117">
        <f t="shared" si="245"/>
        <v>0</v>
      </c>
      <c r="AH206" s="117">
        <f t="shared" si="245"/>
        <v>0</v>
      </c>
      <c r="AI206" s="117">
        <f t="shared" si="245"/>
        <v>0</v>
      </c>
      <c r="AJ206" s="117">
        <f t="shared" si="246"/>
        <v>0</v>
      </c>
      <c r="AK206" s="117">
        <f t="shared" si="246"/>
        <v>0</v>
      </c>
      <c r="AL206" s="117">
        <f t="shared" si="246"/>
        <v>0</v>
      </c>
      <c r="AM206" s="117"/>
    </row>
    <row r="207" spans="1:39" ht="21" hidden="1">
      <c r="A207" s="155"/>
      <c r="B207" s="115" t="s">
        <v>250</v>
      </c>
      <c r="C207" s="116"/>
      <c r="D207" s="116"/>
      <c r="E207" s="116"/>
      <c r="F207" s="116"/>
      <c r="G207" s="116"/>
      <c r="H207" s="116"/>
      <c r="I207" s="116"/>
      <c r="J207" s="116"/>
      <c r="K207" s="116"/>
      <c r="L207" s="116">
        <f t="shared" si="247"/>
        <v>0</v>
      </c>
      <c r="M207" s="116">
        <f t="shared" si="244"/>
        <v>0</v>
      </c>
      <c r="N207" s="116">
        <f t="shared" si="244"/>
        <v>0</v>
      </c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>
        <f t="shared" si="248"/>
        <v>0</v>
      </c>
      <c r="AE207" s="117">
        <f t="shared" si="245"/>
        <v>0</v>
      </c>
      <c r="AF207" s="117">
        <f t="shared" si="245"/>
        <v>0</v>
      </c>
      <c r="AG207" s="117">
        <f t="shared" si="245"/>
        <v>0</v>
      </c>
      <c r="AH207" s="117">
        <f t="shared" si="245"/>
        <v>0</v>
      </c>
      <c r="AI207" s="117">
        <f t="shared" si="245"/>
        <v>0</v>
      </c>
      <c r="AJ207" s="117">
        <f t="shared" si="246"/>
        <v>0</v>
      </c>
      <c r="AK207" s="117">
        <f t="shared" si="246"/>
        <v>0</v>
      </c>
      <c r="AL207" s="117">
        <f t="shared" si="246"/>
        <v>0</v>
      </c>
      <c r="AM207" s="117"/>
    </row>
    <row r="208" spans="1:39" ht="21" hidden="1">
      <c r="A208" s="156" t="s">
        <v>5</v>
      </c>
      <c r="B208" s="157"/>
      <c r="C208" s="118">
        <f>SUM(C204:C207)</f>
        <v>0</v>
      </c>
      <c r="D208" s="118">
        <f t="shared" ref="D208:AL208" si="249">SUM(D204:D207)</f>
        <v>0</v>
      </c>
      <c r="E208" s="118">
        <f t="shared" si="249"/>
        <v>0</v>
      </c>
      <c r="F208" s="118">
        <f t="shared" si="249"/>
        <v>0</v>
      </c>
      <c r="G208" s="118">
        <f t="shared" si="249"/>
        <v>0</v>
      </c>
      <c r="H208" s="118">
        <f t="shared" si="249"/>
        <v>0</v>
      </c>
      <c r="I208" s="118">
        <f t="shared" si="249"/>
        <v>0</v>
      </c>
      <c r="J208" s="118">
        <f t="shared" si="249"/>
        <v>0</v>
      </c>
      <c r="K208" s="118">
        <f t="shared" si="249"/>
        <v>0</v>
      </c>
      <c r="L208" s="118">
        <f t="shared" si="249"/>
        <v>0</v>
      </c>
      <c r="M208" s="118">
        <f t="shared" si="249"/>
        <v>0</v>
      </c>
      <c r="N208" s="118">
        <f t="shared" si="249"/>
        <v>0</v>
      </c>
      <c r="O208" s="118">
        <f t="shared" si="249"/>
        <v>0</v>
      </c>
      <c r="P208" s="118">
        <f t="shared" si="249"/>
        <v>0</v>
      </c>
      <c r="Q208" s="118">
        <f t="shared" si="249"/>
        <v>0</v>
      </c>
      <c r="R208" s="118">
        <f t="shared" si="249"/>
        <v>0</v>
      </c>
      <c r="S208" s="118">
        <f t="shared" si="249"/>
        <v>0</v>
      </c>
      <c r="T208" s="118">
        <f t="shared" si="249"/>
        <v>0</v>
      </c>
      <c r="U208" s="118">
        <f t="shared" si="249"/>
        <v>0</v>
      </c>
      <c r="V208" s="118">
        <f t="shared" si="249"/>
        <v>0</v>
      </c>
      <c r="W208" s="118">
        <f t="shared" si="249"/>
        <v>0</v>
      </c>
      <c r="X208" s="118">
        <f t="shared" si="249"/>
        <v>0</v>
      </c>
      <c r="Y208" s="118">
        <f t="shared" si="249"/>
        <v>0</v>
      </c>
      <c r="Z208" s="118">
        <f t="shared" si="249"/>
        <v>0</v>
      </c>
      <c r="AA208" s="118">
        <f t="shared" si="249"/>
        <v>0</v>
      </c>
      <c r="AB208" s="118">
        <f t="shared" si="249"/>
        <v>0</v>
      </c>
      <c r="AC208" s="118">
        <f t="shared" si="249"/>
        <v>0</v>
      </c>
      <c r="AD208" s="118">
        <f t="shared" si="249"/>
        <v>0</v>
      </c>
      <c r="AE208" s="118">
        <f t="shared" si="249"/>
        <v>0</v>
      </c>
      <c r="AF208" s="118">
        <f t="shared" si="249"/>
        <v>0</v>
      </c>
      <c r="AG208" s="118">
        <f t="shared" si="249"/>
        <v>0</v>
      </c>
      <c r="AH208" s="118">
        <f t="shared" si="249"/>
        <v>0</v>
      </c>
      <c r="AI208" s="118">
        <f t="shared" si="249"/>
        <v>0</v>
      </c>
      <c r="AJ208" s="118">
        <f t="shared" si="249"/>
        <v>0</v>
      </c>
      <c r="AK208" s="118">
        <f t="shared" si="249"/>
        <v>0</v>
      </c>
      <c r="AL208" s="118">
        <f t="shared" si="249"/>
        <v>0</v>
      </c>
      <c r="AM208" s="119">
        <f t="shared" ref="AM208" si="250">SUM(AM204:AM206)</f>
        <v>0</v>
      </c>
    </row>
    <row r="209" spans="1:39" ht="21" hidden="1">
      <c r="A209" s="153">
        <v>6</v>
      </c>
      <c r="B209" s="115" t="s">
        <v>143</v>
      </c>
      <c r="C209" s="116"/>
      <c r="D209" s="116"/>
      <c r="E209" s="116"/>
      <c r="F209" s="116"/>
      <c r="G209" s="116"/>
      <c r="H209" s="116"/>
      <c r="I209" s="116"/>
      <c r="J209" s="116"/>
      <c r="K209" s="116"/>
      <c r="L209" s="116">
        <f>+F209+I209</f>
        <v>0</v>
      </c>
      <c r="M209" s="116">
        <f t="shared" ref="M209:N212" si="251">+G209+J209</f>
        <v>0</v>
      </c>
      <c r="N209" s="116">
        <f t="shared" si="251"/>
        <v>0</v>
      </c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>
        <f>+U209+X209+AA209</f>
        <v>0</v>
      </c>
      <c r="AE209" s="117">
        <f t="shared" ref="AE209:AI212" si="252">+V209+Y209+AB209</f>
        <v>0</v>
      </c>
      <c r="AF209" s="117">
        <f t="shared" si="252"/>
        <v>0</v>
      </c>
      <c r="AG209" s="117">
        <f t="shared" si="252"/>
        <v>0</v>
      </c>
      <c r="AH209" s="117">
        <f t="shared" si="252"/>
        <v>0</v>
      </c>
      <c r="AI209" s="117">
        <f t="shared" si="252"/>
        <v>0</v>
      </c>
      <c r="AJ209" s="117">
        <f t="shared" ref="AJ209:AL212" si="253">+C209+L209-O209-R209-AD209-AG209</f>
        <v>0</v>
      </c>
      <c r="AK209" s="117">
        <f t="shared" si="253"/>
        <v>0</v>
      </c>
      <c r="AL209" s="117">
        <f t="shared" si="253"/>
        <v>0</v>
      </c>
      <c r="AM209" s="117"/>
    </row>
    <row r="210" spans="1:39" ht="21" hidden="1">
      <c r="A210" s="154"/>
      <c r="B210" s="115" t="s">
        <v>144</v>
      </c>
      <c r="C210" s="116"/>
      <c r="D210" s="116"/>
      <c r="E210" s="116"/>
      <c r="F210" s="116"/>
      <c r="G210" s="116"/>
      <c r="H210" s="116"/>
      <c r="I210" s="116"/>
      <c r="J210" s="116"/>
      <c r="K210" s="116"/>
      <c r="L210" s="116">
        <f t="shared" ref="L210:L212" si="254">+F210+I210</f>
        <v>0</v>
      </c>
      <c r="M210" s="116">
        <f t="shared" si="251"/>
        <v>0</v>
      </c>
      <c r="N210" s="116">
        <f t="shared" si="251"/>
        <v>0</v>
      </c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>
        <f t="shared" ref="AD210:AD212" si="255">+U210+X210+AA210</f>
        <v>0</v>
      </c>
      <c r="AE210" s="117">
        <f t="shared" si="252"/>
        <v>0</v>
      </c>
      <c r="AF210" s="117">
        <f t="shared" si="252"/>
        <v>0</v>
      </c>
      <c r="AG210" s="117">
        <f t="shared" si="252"/>
        <v>0</v>
      </c>
      <c r="AH210" s="117">
        <f t="shared" si="252"/>
        <v>0</v>
      </c>
      <c r="AI210" s="117">
        <f t="shared" si="252"/>
        <v>0</v>
      </c>
      <c r="AJ210" s="117">
        <f t="shared" si="253"/>
        <v>0</v>
      </c>
      <c r="AK210" s="117">
        <f t="shared" si="253"/>
        <v>0</v>
      </c>
      <c r="AL210" s="117">
        <f t="shared" si="253"/>
        <v>0</v>
      </c>
      <c r="AM210" s="117"/>
    </row>
    <row r="211" spans="1:39" ht="21" hidden="1">
      <c r="A211" s="154"/>
      <c r="B211" s="115" t="s">
        <v>145</v>
      </c>
      <c r="C211" s="116"/>
      <c r="D211" s="116"/>
      <c r="E211" s="116"/>
      <c r="F211" s="116"/>
      <c r="G211" s="116"/>
      <c r="H211" s="116"/>
      <c r="I211" s="116"/>
      <c r="J211" s="116"/>
      <c r="K211" s="116"/>
      <c r="L211" s="116">
        <f t="shared" si="254"/>
        <v>0</v>
      </c>
      <c r="M211" s="116">
        <f t="shared" si="251"/>
        <v>0</v>
      </c>
      <c r="N211" s="116">
        <f t="shared" si="251"/>
        <v>0</v>
      </c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>
        <f t="shared" si="255"/>
        <v>0</v>
      </c>
      <c r="AE211" s="117">
        <f t="shared" si="252"/>
        <v>0</v>
      </c>
      <c r="AF211" s="117">
        <f t="shared" si="252"/>
        <v>0</v>
      </c>
      <c r="AG211" s="117">
        <f t="shared" si="252"/>
        <v>0</v>
      </c>
      <c r="AH211" s="117">
        <f t="shared" si="252"/>
        <v>0</v>
      </c>
      <c r="AI211" s="117">
        <f t="shared" si="252"/>
        <v>0</v>
      </c>
      <c r="AJ211" s="117">
        <f t="shared" si="253"/>
        <v>0</v>
      </c>
      <c r="AK211" s="117">
        <f t="shared" si="253"/>
        <v>0</v>
      </c>
      <c r="AL211" s="117">
        <f t="shared" si="253"/>
        <v>0</v>
      </c>
      <c r="AM211" s="117"/>
    </row>
    <row r="212" spans="1:39" ht="21" hidden="1">
      <c r="A212" s="155"/>
      <c r="B212" s="115" t="s">
        <v>250</v>
      </c>
      <c r="C212" s="116"/>
      <c r="D212" s="116"/>
      <c r="E212" s="116"/>
      <c r="F212" s="116"/>
      <c r="G212" s="116"/>
      <c r="H212" s="116"/>
      <c r="I212" s="116"/>
      <c r="J212" s="116"/>
      <c r="K212" s="116"/>
      <c r="L212" s="116">
        <f t="shared" si="254"/>
        <v>0</v>
      </c>
      <c r="M212" s="116">
        <f t="shared" si="251"/>
        <v>0</v>
      </c>
      <c r="N212" s="116">
        <f t="shared" si="251"/>
        <v>0</v>
      </c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>
        <f t="shared" si="255"/>
        <v>0</v>
      </c>
      <c r="AE212" s="117">
        <f t="shared" si="252"/>
        <v>0</v>
      </c>
      <c r="AF212" s="117">
        <f t="shared" si="252"/>
        <v>0</v>
      </c>
      <c r="AG212" s="117">
        <f t="shared" si="252"/>
        <v>0</v>
      </c>
      <c r="AH212" s="117">
        <f t="shared" si="252"/>
        <v>0</v>
      </c>
      <c r="AI212" s="117">
        <f t="shared" si="252"/>
        <v>0</v>
      </c>
      <c r="AJ212" s="117">
        <f t="shared" si="253"/>
        <v>0</v>
      </c>
      <c r="AK212" s="117">
        <f t="shared" si="253"/>
        <v>0</v>
      </c>
      <c r="AL212" s="117">
        <f t="shared" si="253"/>
        <v>0</v>
      </c>
      <c r="AM212" s="117"/>
    </row>
    <row r="213" spans="1:39" ht="21" hidden="1">
      <c r="A213" s="156" t="s">
        <v>5</v>
      </c>
      <c r="B213" s="157"/>
      <c r="C213" s="118">
        <f>SUM(C209:C212)</f>
        <v>0</v>
      </c>
      <c r="D213" s="118">
        <f t="shared" ref="D213:AL213" si="256">SUM(D209:D212)</f>
        <v>0</v>
      </c>
      <c r="E213" s="118">
        <f t="shared" si="256"/>
        <v>0</v>
      </c>
      <c r="F213" s="118">
        <f t="shared" si="256"/>
        <v>0</v>
      </c>
      <c r="G213" s="118">
        <f t="shared" si="256"/>
        <v>0</v>
      </c>
      <c r="H213" s="118">
        <f t="shared" si="256"/>
        <v>0</v>
      </c>
      <c r="I213" s="118">
        <f t="shared" si="256"/>
        <v>0</v>
      </c>
      <c r="J213" s="118">
        <f t="shared" si="256"/>
        <v>0</v>
      </c>
      <c r="K213" s="118">
        <f t="shared" si="256"/>
        <v>0</v>
      </c>
      <c r="L213" s="118">
        <f t="shared" si="256"/>
        <v>0</v>
      </c>
      <c r="M213" s="118">
        <f t="shared" si="256"/>
        <v>0</v>
      </c>
      <c r="N213" s="118">
        <f t="shared" si="256"/>
        <v>0</v>
      </c>
      <c r="O213" s="118">
        <f t="shared" si="256"/>
        <v>0</v>
      </c>
      <c r="P213" s="118">
        <f t="shared" si="256"/>
        <v>0</v>
      </c>
      <c r="Q213" s="118">
        <f t="shared" si="256"/>
        <v>0</v>
      </c>
      <c r="R213" s="118">
        <f t="shared" si="256"/>
        <v>0</v>
      </c>
      <c r="S213" s="118">
        <f t="shared" si="256"/>
        <v>0</v>
      </c>
      <c r="T213" s="118">
        <f t="shared" si="256"/>
        <v>0</v>
      </c>
      <c r="U213" s="118">
        <f t="shared" si="256"/>
        <v>0</v>
      </c>
      <c r="V213" s="118">
        <f t="shared" si="256"/>
        <v>0</v>
      </c>
      <c r="W213" s="118">
        <f t="shared" si="256"/>
        <v>0</v>
      </c>
      <c r="X213" s="118">
        <f t="shared" si="256"/>
        <v>0</v>
      </c>
      <c r="Y213" s="118">
        <f t="shared" si="256"/>
        <v>0</v>
      </c>
      <c r="Z213" s="118">
        <f t="shared" si="256"/>
        <v>0</v>
      </c>
      <c r="AA213" s="118">
        <f t="shared" si="256"/>
        <v>0</v>
      </c>
      <c r="AB213" s="118">
        <f t="shared" si="256"/>
        <v>0</v>
      </c>
      <c r="AC213" s="118">
        <f t="shared" si="256"/>
        <v>0</v>
      </c>
      <c r="AD213" s="118">
        <f t="shared" si="256"/>
        <v>0</v>
      </c>
      <c r="AE213" s="118">
        <f t="shared" si="256"/>
        <v>0</v>
      </c>
      <c r="AF213" s="118">
        <f t="shared" si="256"/>
        <v>0</v>
      </c>
      <c r="AG213" s="118">
        <f t="shared" si="256"/>
        <v>0</v>
      </c>
      <c r="AH213" s="118">
        <f t="shared" si="256"/>
        <v>0</v>
      </c>
      <c r="AI213" s="118">
        <f t="shared" si="256"/>
        <v>0</v>
      </c>
      <c r="AJ213" s="118">
        <f t="shared" si="256"/>
        <v>0</v>
      </c>
      <c r="AK213" s="118">
        <f t="shared" si="256"/>
        <v>0</v>
      </c>
      <c r="AL213" s="118">
        <f t="shared" si="256"/>
        <v>0</v>
      </c>
      <c r="AM213" s="119">
        <f t="shared" ref="AM213" si="257">SUM(AM209:AM211)</f>
        <v>0</v>
      </c>
    </row>
    <row r="214" spans="1:39" ht="21" hidden="1">
      <c r="A214" s="153">
        <v>7</v>
      </c>
      <c r="B214" s="115" t="s">
        <v>143</v>
      </c>
      <c r="C214" s="116"/>
      <c r="D214" s="116"/>
      <c r="E214" s="116"/>
      <c r="F214" s="116"/>
      <c r="G214" s="116"/>
      <c r="H214" s="116"/>
      <c r="I214" s="116"/>
      <c r="J214" s="116"/>
      <c r="K214" s="116"/>
      <c r="L214" s="116">
        <f>+F214+I214</f>
        <v>0</v>
      </c>
      <c r="M214" s="116">
        <f t="shared" ref="M214:N217" si="258">+G214+J214</f>
        <v>0</v>
      </c>
      <c r="N214" s="116">
        <f t="shared" si="258"/>
        <v>0</v>
      </c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>
        <f>+U214+X214+AA214</f>
        <v>0</v>
      </c>
      <c r="AE214" s="117">
        <f t="shared" ref="AE214:AI217" si="259">+V214+Y214+AB214</f>
        <v>0</v>
      </c>
      <c r="AF214" s="117">
        <f t="shared" si="259"/>
        <v>0</v>
      </c>
      <c r="AG214" s="117">
        <f t="shared" si="259"/>
        <v>0</v>
      </c>
      <c r="AH214" s="117">
        <f t="shared" si="259"/>
        <v>0</v>
      </c>
      <c r="AI214" s="117">
        <f t="shared" si="259"/>
        <v>0</v>
      </c>
      <c r="AJ214" s="117">
        <f t="shared" ref="AJ214:AL217" si="260">+C214+L214-O214-R214-AD214-AG214</f>
        <v>0</v>
      </c>
      <c r="AK214" s="117">
        <f t="shared" si="260"/>
        <v>0</v>
      </c>
      <c r="AL214" s="117">
        <f t="shared" si="260"/>
        <v>0</v>
      </c>
      <c r="AM214" s="117"/>
    </row>
    <row r="215" spans="1:39" ht="21" hidden="1">
      <c r="A215" s="154"/>
      <c r="B215" s="115" t="s">
        <v>144</v>
      </c>
      <c r="C215" s="116"/>
      <c r="D215" s="116"/>
      <c r="E215" s="116"/>
      <c r="F215" s="116"/>
      <c r="G215" s="116"/>
      <c r="H215" s="116"/>
      <c r="I215" s="116"/>
      <c r="J215" s="116"/>
      <c r="K215" s="116"/>
      <c r="L215" s="116">
        <f t="shared" ref="L215:L217" si="261">+F215+I215</f>
        <v>0</v>
      </c>
      <c r="M215" s="116">
        <f t="shared" si="258"/>
        <v>0</v>
      </c>
      <c r="N215" s="116">
        <f t="shared" si="258"/>
        <v>0</v>
      </c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>
        <f t="shared" ref="AD215:AD217" si="262">+U215+X215+AA215</f>
        <v>0</v>
      </c>
      <c r="AE215" s="117">
        <f t="shared" si="259"/>
        <v>0</v>
      </c>
      <c r="AF215" s="117">
        <f t="shared" si="259"/>
        <v>0</v>
      </c>
      <c r="AG215" s="117">
        <f t="shared" si="259"/>
        <v>0</v>
      </c>
      <c r="AH215" s="117">
        <f t="shared" si="259"/>
        <v>0</v>
      </c>
      <c r="AI215" s="117">
        <f t="shared" si="259"/>
        <v>0</v>
      </c>
      <c r="AJ215" s="117">
        <f t="shared" si="260"/>
        <v>0</v>
      </c>
      <c r="AK215" s="117">
        <f t="shared" si="260"/>
        <v>0</v>
      </c>
      <c r="AL215" s="117">
        <f t="shared" si="260"/>
        <v>0</v>
      </c>
      <c r="AM215" s="117"/>
    </row>
    <row r="216" spans="1:39" ht="21" hidden="1">
      <c r="A216" s="154"/>
      <c r="B216" s="115" t="s">
        <v>145</v>
      </c>
      <c r="C216" s="116"/>
      <c r="D216" s="116"/>
      <c r="E216" s="116"/>
      <c r="F216" s="116"/>
      <c r="G216" s="116"/>
      <c r="H216" s="116"/>
      <c r="I216" s="116"/>
      <c r="J216" s="116"/>
      <c r="K216" s="116"/>
      <c r="L216" s="116">
        <f t="shared" si="261"/>
        <v>0</v>
      </c>
      <c r="M216" s="116">
        <f t="shared" si="258"/>
        <v>0</v>
      </c>
      <c r="N216" s="116">
        <f t="shared" si="258"/>
        <v>0</v>
      </c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>
        <f t="shared" si="262"/>
        <v>0</v>
      </c>
      <c r="AE216" s="117">
        <f t="shared" si="259"/>
        <v>0</v>
      </c>
      <c r="AF216" s="117">
        <f t="shared" si="259"/>
        <v>0</v>
      </c>
      <c r="AG216" s="117">
        <f t="shared" si="259"/>
        <v>0</v>
      </c>
      <c r="AH216" s="117">
        <f t="shared" si="259"/>
        <v>0</v>
      </c>
      <c r="AI216" s="117">
        <f t="shared" si="259"/>
        <v>0</v>
      </c>
      <c r="AJ216" s="117">
        <f t="shared" si="260"/>
        <v>0</v>
      </c>
      <c r="AK216" s="117">
        <f t="shared" si="260"/>
        <v>0</v>
      </c>
      <c r="AL216" s="117">
        <f t="shared" si="260"/>
        <v>0</v>
      </c>
      <c r="AM216" s="117"/>
    </row>
    <row r="217" spans="1:39" ht="21" hidden="1">
      <c r="A217" s="155"/>
      <c r="B217" s="115" t="s">
        <v>250</v>
      </c>
      <c r="C217" s="116"/>
      <c r="D217" s="116"/>
      <c r="E217" s="116"/>
      <c r="F217" s="116"/>
      <c r="G217" s="116"/>
      <c r="H217" s="116"/>
      <c r="I217" s="116"/>
      <c r="J217" s="116"/>
      <c r="K217" s="116"/>
      <c r="L217" s="116">
        <f t="shared" si="261"/>
        <v>0</v>
      </c>
      <c r="M217" s="116">
        <f t="shared" si="258"/>
        <v>0</v>
      </c>
      <c r="N217" s="116">
        <f t="shared" si="258"/>
        <v>0</v>
      </c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>
        <f t="shared" si="262"/>
        <v>0</v>
      </c>
      <c r="AE217" s="117">
        <f t="shared" si="259"/>
        <v>0</v>
      </c>
      <c r="AF217" s="117">
        <f t="shared" si="259"/>
        <v>0</v>
      </c>
      <c r="AG217" s="117">
        <f t="shared" si="259"/>
        <v>0</v>
      </c>
      <c r="AH217" s="117">
        <f t="shared" si="259"/>
        <v>0</v>
      </c>
      <c r="AI217" s="117">
        <f t="shared" si="259"/>
        <v>0</v>
      </c>
      <c r="AJ217" s="117">
        <f t="shared" si="260"/>
        <v>0</v>
      </c>
      <c r="AK217" s="117">
        <f t="shared" si="260"/>
        <v>0</v>
      </c>
      <c r="AL217" s="117">
        <f t="shared" si="260"/>
        <v>0</v>
      </c>
      <c r="AM217" s="117"/>
    </row>
    <row r="218" spans="1:39" ht="21" hidden="1">
      <c r="A218" s="156" t="s">
        <v>5</v>
      </c>
      <c r="B218" s="157"/>
      <c r="C218" s="118">
        <f>SUM(C214:C217)</f>
        <v>0</v>
      </c>
      <c r="D218" s="118">
        <f t="shared" ref="D218:AL218" si="263">SUM(D214:D217)</f>
        <v>0</v>
      </c>
      <c r="E218" s="118">
        <f t="shared" si="263"/>
        <v>0</v>
      </c>
      <c r="F218" s="118">
        <f t="shared" si="263"/>
        <v>0</v>
      </c>
      <c r="G218" s="118">
        <f t="shared" si="263"/>
        <v>0</v>
      </c>
      <c r="H218" s="118">
        <f t="shared" si="263"/>
        <v>0</v>
      </c>
      <c r="I218" s="118">
        <f t="shared" si="263"/>
        <v>0</v>
      </c>
      <c r="J218" s="118">
        <f t="shared" si="263"/>
        <v>0</v>
      </c>
      <c r="K218" s="118">
        <f t="shared" si="263"/>
        <v>0</v>
      </c>
      <c r="L218" s="118">
        <f t="shared" si="263"/>
        <v>0</v>
      </c>
      <c r="M218" s="118">
        <f t="shared" si="263"/>
        <v>0</v>
      </c>
      <c r="N218" s="118">
        <f t="shared" si="263"/>
        <v>0</v>
      </c>
      <c r="O218" s="118">
        <f t="shared" si="263"/>
        <v>0</v>
      </c>
      <c r="P218" s="118">
        <f t="shared" si="263"/>
        <v>0</v>
      </c>
      <c r="Q218" s="118">
        <f t="shared" si="263"/>
        <v>0</v>
      </c>
      <c r="R218" s="118">
        <f t="shared" si="263"/>
        <v>0</v>
      </c>
      <c r="S218" s="118">
        <f t="shared" si="263"/>
        <v>0</v>
      </c>
      <c r="T218" s="118">
        <f t="shared" si="263"/>
        <v>0</v>
      </c>
      <c r="U218" s="118">
        <f t="shared" si="263"/>
        <v>0</v>
      </c>
      <c r="V218" s="118">
        <f t="shared" si="263"/>
        <v>0</v>
      </c>
      <c r="W218" s="118">
        <f t="shared" si="263"/>
        <v>0</v>
      </c>
      <c r="X218" s="118">
        <f t="shared" si="263"/>
        <v>0</v>
      </c>
      <c r="Y218" s="118">
        <f t="shared" si="263"/>
        <v>0</v>
      </c>
      <c r="Z218" s="118">
        <f t="shared" si="263"/>
        <v>0</v>
      </c>
      <c r="AA218" s="118">
        <f t="shared" si="263"/>
        <v>0</v>
      </c>
      <c r="AB218" s="118">
        <f t="shared" si="263"/>
        <v>0</v>
      </c>
      <c r="AC218" s="118">
        <f t="shared" si="263"/>
        <v>0</v>
      </c>
      <c r="AD218" s="118">
        <f t="shared" si="263"/>
        <v>0</v>
      </c>
      <c r="AE218" s="118">
        <f t="shared" si="263"/>
        <v>0</v>
      </c>
      <c r="AF218" s="118">
        <f t="shared" si="263"/>
        <v>0</v>
      </c>
      <c r="AG218" s="118">
        <f t="shared" si="263"/>
        <v>0</v>
      </c>
      <c r="AH218" s="118">
        <f t="shared" si="263"/>
        <v>0</v>
      </c>
      <c r="AI218" s="118">
        <f t="shared" si="263"/>
        <v>0</v>
      </c>
      <c r="AJ218" s="118">
        <f t="shared" si="263"/>
        <v>0</v>
      </c>
      <c r="AK218" s="118">
        <f t="shared" si="263"/>
        <v>0</v>
      </c>
      <c r="AL218" s="118">
        <f t="shared" si="263"/>
        <v>0</v>
      </c>
      <c r="AM218" s="119">
        <f t="shared" ref="AM218" si="264">SUM(AM214:AM216)</f>
        <v>0</v>
      </c>
    </row>
    <row r="219" spans="1:39" ht="21" hidden="1">
      <c r="A219" s="153">
        <v>8</v>
      </c>
      <c r="B219" s="115" t="s">
        <v>143</v>
      </c>
      <c r="C219" s="116"/>
      <c r="D219" s="116"/>
      <c r="E219" s="116"/>
      <c r="F219" s="116"/>
      <c r="G219" s="116"/>
      <c r="H219" s="116"/>
      <c r="I219" s="116"/>
      <c r="J219" s="116"/>
      <c r="K219" s="116"/>
      <c r="L219" s="116">
        <f>+F219+I219</f>
        <v>0</v>
      </c>
      <c r="M219" s="116">
        <f t="shared" ref="M219:N222" si="265">+G219+J219</f>
        <v>0</v>
      </c>
      <c r="N219" s="116">
        <f t="shared" si="265"/>
        <v>0</v>
      </c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>
        <f>+U219+X219+AA219</f>
        <v>0</v>
      </c>
      <c r="AE219" s="117">
        <f t="shared" ref="AE219:AI222" si="266">+V219+Y219+AB219</f>
        <v>0</v>
      </c>
      <c r="AF219" s="117">
        <f t="shared" si="266"/>
        <v>0</v>
      </c>
      <c r="AG219" s="117">
        <f t="shared" si="266"/>
        <v>0</v>
      </c>
      <c r="AH219" s="117">
        <f t="shared" si="266"/>
        <v>0</v>
      </c>
      <c r="AI219" s="117">
        <f t="shared" si="266"/>
        <v>0</v>
      </c>
      <c r="AJ219" s="117">
        <f t="shared" ref="AJ219:AL222" si="267">+C219+L219-O219-R219-AD219-AG219</f>
        <v>0</v>
      </c>
      <c r="AK219" s="117">
        <f t="shared" si="267"/>
        <v>0</v>
      </c>
      <c r="AL219" s="117">
        <f t="shared" si="267"/>
        <v>0</v>
      </c>
      <c r="AM219" s="115"/>
    </row>
    <row r="220" spans="1:39" ht="21" hidden="1">
      <c r="A220" s="154"/>
      <c r="B220" s="115" t="s">
        <v>144</v>
      </c>
      <c r="C220" s="116"/>
      <c r="D220" s="116"/>
      <c r="E220" s="116"/>
      <c r="F220" s="116"/>
      <c r="G220" s="116"/>
      <c r="H220" s="116"/>
      <c r="I220" s="116"/>
      <c r="J220" s="116"/>
      <c r="K220" s="116"/>
      <c r="L220" s="116">
        <f t="shared" ref="L220:L222" si="268">+F220+I220</f>
        <v>0</v>
      </c>
      <c r="M220" s="116">
        <f t="shared" si="265"/>
        <v>0</v>
      </c>
      <c r="N220" s="116">
        <f t="shared" si="265"/>
        <v>0</v>
      </c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>
        <f t="shared" ref="AD220:AD222" si="269">+U220+X220+AA220</f>
        <v>0</v>
      </c>
      <c r="AE220" s="117">
        <f t="shared" si="266"/>
        <v>0</v>
      </c>
      <c r="AF220" s="117">
        <f t="shared" si="266"/>
        <v>0</v>
      </c>
      <c r="AG220" s="117">
        <f t="shared" si="266"/>
        <v>0</v>
      </c>
      <c r="AH220" s="117">
        <f t="shared" si="266"/>
        <v>0</v>
      </c>
      <c r="AI220" s="117">
        <f t="shared" si="266"/>
        <v>0</v>
      </c>
      <c r="AJ220" s="117">
        <f t="shared" si="267"/>
        <v>0</v>
      </c>
      <c r="AK220" s="117">
        <f t="shared" si="267"/>
        <v>0</v>
      </c>
      <c r="AL220" s="117">
        <f t="shared" si="267"/>
        <v>0</v>
      </c>
      <c r="AM220" s="115"/>
    </row>
    <row r="221" spans="1:39" ht="21" hidden="1">
      <c r="A221" s="154"/>
      <c r="B221" s="115" t="s">
        <v>145</v>
      </c>
      <c r="C221" s="116"/>
      <c r="D221" s="116"/>
      <c r="E221" s="116"/>
      <c r="F221" s="116"/>
      <c r="G221" s="116"/>
      <c r="H221" s="116"/>
      <c r="I221" s="116"/>
      <c r="J221" s="116"/>
      <c r="K221" s="116"/>
      <c r="L221" s="116">
        <f t="shared" si="268"/>
        <v>0</v>
      </c>
      <c r="M221" s="116">
        <f t="shared" si="265"/>
        <v>0</v>
      </c>
      <c r="N221" s="116">
        <f t="shared" si="265"/>
        <v>0</v>
      </c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>
        <f t="shared" si="269"/>
        <v>0</v>
      </c>
      <c r="AE221" s="117">
        <f t="shared" si="266"/>
        <v>0</v>
      </c>
      <c r="AF221" s="117">
        <f t="shared" si="266"/>
        <v>0</v>
      </c>
      <c r="AG221" s="117">
        <f t="shared" si="266"/>
        <v>0</v>
      </c>
      <c r="AH221" s="117">
        <f t="shared" si="266"/>
        <v>0</v>
      </c>
      <c r="AI221" s="117">
        <f t="shared" si="266"/>
        <v>0</v>
      </c>
      <c r="AJ221" s="117">
        <f t="shared" si="267"/>
        <v>0</v>
      </c>
      <c r="AK221" s="117">
        <f t="shared" si="267"/>
        <v>0</v>
      </c>
      <c r="AL221" s="117">
        <f t="shared" si="267"/>
        <v>0</v>
      </c>
      <c r="AM221" s="115"/>
    </row>
    <row r="222" spans="1:39" ht="21" hidden="1">
      <c r="A222" s="155"/>
      <c r="B222" s="115" t="s">
        <v>250</v>
      </c>
      <c r="C222" s="116"/>
      <c r="D222" s="116"/>
      <c r="E222" s="116"/>
      <c r="F222" s="116"/>
      <c r="G222" s="116"/>
      <c r="H222" s="116"/>
      <c r="I222" s="116"/>
      <c r="J222" s="116"/>
      <c r="K222" s="116"/>
      <c r="L222" s="116">
        <f t="shared" si="268"/>
        <v>0</v>
      </c>
      <c r="M222" s="116">
        <f t="shared" si="265"/>
        <v>0</v>
      </c>
      <c r="N222" s="116">
        <f t="shared" si="265"/>
        <v>0</v>
      </c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>
        <f t="shared" si="269"/>
        <v>0</v>
      </c>
      <c r="AE222" s="117">
        <f t="shared" si="266"/>
        <v>0</v>
      </c>
      <c r="AF222" s="117">
        <f t="shared" si="266"/>
        <v>0</v>
      </c>
      <c r="AG222" s="117">
        <f t="shared" si="266"/>
        <v>0</v>
      </c>
      <c r="AH222" s="117">
        <f t="shared" si="266"/>
        <v>0</v>
      </c>
      <c r="AI222" s="117">
        <f t="shared" si="266"/>
        <v>0</v>
      </c>
      <c r="AJ222" s="117">
        <f t="shared" si="267"/>
        <v>0</v>
      </c>
      <c r="AK222" s="117">
        <f t="shared" si="267"/>
        <v>0</v>
      </c>
      <c r="AL222" s="117">
        <f t="shared" si="267"/>
        <v>0</v>
      </c>
      <c r="AM222" s="115"/>
    </row>
    <row r="223" spans="1:39" ht="21" hidden="1">
      <c r="A223" s="156" t="s">
        <v>5</v>
      </c>
      <c r="B223" s="157"/>
      <c r="C223" s="118">
        <f>SUM(C219:C222)</f>
        <v>0</v>
      </c>
      <c r="D223" s="118">
        <f t="shared" ref="D223:AL223" si="270">SUM(D219:D222)</f>
        <v>0</v>
      </c>
      <c r="E223" s="118">
        <f t="shared" si="270"/>
        <v>0</v>
      </c>
      <c r="F223" s="118">
        <f t="shared" si="270"/>
        <v>0</v>
      </c>
      <c r="G223" s="118">
        <f t="shared" si="270"/>
        <v>0</v>
      </c>
      <c r="H223" s="118">
        <f t="shared" si="270"/>
        <v>0</v>
      </c>
      <c r="I223" s="118">
        <f t="shared" si="270"/>
        <v>0</v>
      </c>
      <c r="J223" s="118">
        <f t="shared" si="270"/>
        <v>0</v>
      </c>
      <c r="K223" s="118">
        <f t="shared" si="270"/>
        <v>0</v>
      </c>
      <c r="L223" s="118">
        <f t="shared" si="270"/>
        <v>0</v>
      </c>
      <c r="M223" s="118">
        <f t="shared" si="270"/>
        <v>0</v>
      </c>
      <c r="N223" s="118">
        <f t="shared" si="270"/>
        <v>0</v>
      </c>
      <c r="O223" s="118">
        <f t="shared" si="270"/>
        <v>0</v>
      </c>
      <c r="P223" s="118">
        <f t="shared" si="270"/>
        <v>0</v>
      </c>
      <c r="Q223" s="118">
        <f t="shared" si="270"/>
        <v>0</v>
      </c>
      <c r="R223" s="118">
        <f t="shared" si="270"/>
        <v>0</v>
      </c>
      <c r="S223" s="118">
        <f t="shared" si="270"/>
        <v>0</v>
      </c>
      <c r="T223" s="118">
        <f t="shared" si="270"/>
        <v>0</v>
      </c>
      <c r="U223" s="118">
        <f t="shared" si="270"/>
        <v>0</v>
      </c>
      <c r="V223" s="118">
        <f t="shared" si="270"/>
        <v>0</v>
      </c>
      <c r="W223" s="118">
        <f t="shared" si="270"/>
        <v>0</v>
      </c>
      <c r="X223" s="118">
        <f t="shared" si="270"/>
        <v>0</v>
      </c>
      <c r="Y223" s="118">
        <f t="shared" si="270"/>
        <v>0</v>
      </c>
      <c r="Z223" s="118">
        <f t="shared" si="270"/>
        <v>0</v>
      </c>
      <c r="AA223" s="118">
        <f t="shared" si="270"/>
        <v>0</v>
      </c>
      <c r="AB223" s="118">
        <f t="shared" si="270"/>
        <v>0</v>
      </c>
      <c r="AC223" s="118">
        <f t="shared" si="270"/>
        <v>0</v>
      </c>
      <c r="AD223" s="118">
        <f t="shared" si="270"/>
        <v>0</v>
      </c>
      <c r="AE223" s="118">
        <f t="shared" si="270"/>
        <v>0</v>
      </c>
      <c r="AF223" s="118">
        <f t="shared" si="270"/>
        <v>0</v>
      </c>
      <c r="AG223" s="118">
        <f t="shared" si="270"/>
        <v>0</v>
      </c>
      <c r="AH223" s="118">
        <f t="shared" si="270"/>
        <v>0</v>
      </c>
      <c r="AI223" s="118">
        <f t="shared" si="270"/>
        <v>0</v>
      </c>
      <c r="AJ223" s="118">
        <f t="shared" si="270"/>
        <v>0</v>
      </c>
      <c r="AK223" s="118">
        <f t="shared" si="270"/>
        <v>0</v>
      </c>
      <c r="AL223" s="118">
        <f t="shared" si="270"/>
        <v>0</v>
      </c>
      <c r="AM223" s="119">
        <f t="shared" ref="AM223" si="271">SUM(AM219:AM221)</f>
        <v>0</v>
      </c>
    </row>
    <row r="224" spans="1:39" ht="21">
      <c r="A224" s="158" t="s">
        <v>60</v>
      </c>
      <c r="B224" s="120" t="s">
        <v>143</v>
      </c>
      <c r="C224" s="121">
        <f>+C219+C214+C209+C204+C199+C194+C189+C184+C179</f>
        <v>0</v>
      </c>
      <c r="D224" s="121">
        <f t="shared" ref="D224:AL227" si="272">+D219+D214+D209+D204+D199+D194+D189+D184+D179</f>
        <v>0</v>
      </c>
      <c r="E224" s="121">
        <f t="shared" si="272"/>
        <v>0</v>
      </c>
      <c r="F224" s="121">
        <f t="shared" si="272"/>
        <v>0</v>
      </c>
      <c r="G224" s="121">
        <f t="shared" si="272"/>
        <v>0</v>
      </c>
      <c r="H224" s="121">
        <f t="shared" si="272"/>
        <v>0</v>
      </c>
      <c r="I224" s="121">
        <f t="shared" si="272"/>
        <v>0</v>
      </c>
      <c r="J224" s="121">
        <f t="shared" si="272"/>
        <v>0</v>
      </c>
      <c r="K224" s="121">
        <f t="shared" si="272"/>
        <v>0</v>
      </c>
      <c r="L224" s="121">
        <f t="shared" si="272"/>
        <v>0</v>
      </c>
      <c r="M224" s="121">
        <f t="shared" si="272"/>
        <v>0</v>
      </c>
      <c r="N224" s="121">
        <f t="shared" si="272"/>
        <v>0</v>
      </c>
      <c r="O224" s="121">
        <f t="shared" si="272"/>
        <v>0</v>
      </c>
      <c r="P224" s="121">
        <f t="shared" si="272"/>
        <v>0</v>
      </c>
      <c r="Q224" s="121">
        <f t="shared" si="272"/>
        <v>0</v>
      </c>
      <c r="R224" s="121">
        <f t="shared" si="272"/>
        <v>0</v>
      </c>
      <c r="S224" s="121">
        <f t="shared" si="272"/>
        <v>0</v>
      </c>
      <c r="T224" s="121">
        <f t="shared" si="272"/>
        <v>0</v>
      </c>
      <c r="U224" s="121">
        <f t="shared" si="272"/>
        <v>0</v>
      </c>
      <c r="V224" s="121">
        <f t="shared" si="272"/>
        <v>0</v>
      </c>
      <c r="W224" s="121">
        <f t="shared" si="272"/>
        <v>0</v>
      </c>
      <c r="X224" s="121">
        <f t="shared" si="272"/>
        <v>0</v>
      </c>
      <c r="Y224" s="121">
        <f t="shared" si="272"/>
        <v>0</v>
      </c>
      <c r="Z224" s="121">
        <f t="shared" si="272"/>
        <v>0</v>
      </c>
      <c r="AA224" s="121">
        <f t="shared" si="272"/>
        <v>0</v>
      </c>
      <c r="AB224" s="121">
        <f t="shared" si="272"/>
        <v>0</v>
      </c>
      <c r="AC224" s="121">
        <f t="shared" si="272"/>
        <v>0</v>
      </c>
      <c r="AD224" s="121">
        <f t="shared" si="272"/>
        <v>0</v>
      </c>
      <c r="AE224" s="121">
        <f t="shared" si="272"/>
        <v>0</v>
      </c>
      <c r="AF224" s="121">
        <f t="shared" si="272"/>
        <v>0</v>
      </c>
      <c r="AG224" s="121">
        <f t="shared" si="272"/>
        <v>0</v>
      </c>
      <c r="AH224" s="121">
        <f t="shared" si="272"/>
        <v>0</v>
      </c>
      <c r="AI224" s="121">
        <f t="shared" si="272"/>
        <v>0</v>
      </c>
      <c r="AJ224" s="121">
        <f t="shared" si="272"/>
        <v>0</v>
      </c>
      <c r="AK224" s="121">
        <f t="shared" si="272"/>
        <v>0</v>
      </c>
      <c r="AL224" s="121">
        <f t="shared" si="272"/>
        <v>0</v>
      </c>
      <c r="AM224" s="122">
        <f>+AM219+AM214+AM209+AM204+AM199+AM194+AM189+AM184+AM179</f>
        <v>0</v>
      </c>
    </row>
    <row r="225" spans="1:42" ht="21">
      <c r="A225" s="159"/>
      <c r="B225" s="120" t="s">
        <v>144</v>
      </c>
      <c r="C225" s="121">
        <f>+C220+C215+C210+C205+C200+C195+C190+C185+C180</f>
        <v>0</v>
      </c>
      <c r="D225" s="121">
        <f t="shared" si="272"/>
        <v>0</v>
      </c>
      <c r="E225" s="121">
        <f t="shared" si="272"/>
        <v>0</v>
      </c>
      <c r="F225" s="121">
        <f t="shared" si="272"/>
        <v>0</v>
      </c>
      <c r="G225" s="121">
        <f t="shared" si="272"/>
        <v>0</v>
      </c>
      <c r="H225" s="121">
        <f t="shared" si="272"/>
        <v>0</v>
      </c>
      <c r="I225" s="121">
        <f t="shared" si="272"/>
        <v>0</v>
      </c>
      <c r="J225" s="121">
        <f t="shared" si="272"/>
        <v>0</v>
      </c>
      <c r="K225" s="121">
        <f t="shared" si="272"/>
        <v>0</v>
      </c>
      <c r="L225" s="121">
        <f t="shared" si="272"/>
        <v>0</v>
      </c>
      <c r="M225" s="121">
        <f t="shared" si="272"/>
        <v>0</v>
      </c>
      <c r="N225" s="121">
        <f t="shared" si="272"/>
        <v>0</v>
      </c>
      <c r="O225" s="121">
        <f t="shared" si="272"/>
        <v>0</v>
      </c>
      <c r="P225" s="121">
        <f t="shared" si="272"/>
        <v>0</v>
      </c>
      <c r="Q225" s="121">
        <f t="shared" si="272"/>
        <v>0</v>
      </c>
      <c r="R225" s="121">
        <f t="shared" si="272"/>
        <v>0</v>
      </c>
      <c r="S225" s="121">
        <f t="shared" si="272"/>
        <v>0</v>
      </c>
      <c r="T225" s="121">
        <f t="shared" si="272"/>
        <v>0</v>
      </c>
      <c r="U225" s="121">
        <f t="shared" si="272"/>
        <v>0</v>
      </c>
      <c r="V225" s="121">
        <f t="shared" si="272"/>
        <v>0</v>
      </c>
      <c r="W225" s="121">
        <f t="shared" si="272"/>
        <v>0</v>
      </c>
      <c r="X225" s="121">
        <f t="shared" si="272"/>
        <v>0</v>
      </c>
      <c r="Y225" s="121">
        <f t="shared" si="272"/>
        <v>0</v>
      </c>
      <c r="Z225" s="121">
        <f t="shared" si="272"/>
        <v>0</v>
      </c>
      <c r="AA225" s="121">
        <f t="shared" si="272"/>
        <v>0</v>
      </c>
      <c r="AB225" s="121">
        <f t="shared" si="272"/>
        <v>0</v>
      </c>
      <c r="AC225" s="121">
        <f t="shared" si="272"/>
        <v>0</v>
      </c>
      <c r="AD225" s="121">
        <f t="shared" si="272"/>
        <v>0</v>
      </c>
      <c r="AE225" s="121">
        <f t="shared" si="272"/>
        <v>0</v>
      </c>
      <c r="AF225" s="121">
        <f t="shared" si="272"/>
        <v>0</v>
      </c>
      <c r="AG225" s="121">
        <f t="shared" si="272"/>
        <v>0</v>
      </c>
      <c r="AH225" s="121">
        <f t="shared" si="272"/>
        <v>0</v>
      </c>
      <c r="AI225" s="121">
        <f t="shared" si="272"/>
        <v>0</v>
      </c>
      <c r="AJ225" s="121">
        <f t="shared" si="272"/>
        <v>0</v>
      </c>
      <c r="AK225" s="121">
        <f t="shared" si="272"/>
        <v>0</v>
      </c>
      <c r="AL225" s="121">
        <f t="shared" si="272"/>
        <v>0</v>
      </c>
      <c r="AM225" s="122">
        <f>+AM220+AM215+AM210+AM205+AM200+AM195+AM190+AM185+AM180</f>
        <v>0</v>
      </c>
    </row>
    <row r="226" spans="1:42" ht="21">
      <c r="A226" s="159"/>
      <c r="B226" s="120" t="s">
        <v>145</v>
      </c>
      <c r="C226" s="121">
        <f t="shared" ref="C226:AF227" si="273">+C221+C216+C211+C206+C201+C196+C191+C186+C181</f>
        <v>0</v>
      </c>
      <c r="D226" s="121">
        <f t="shared" si="273"/>
        <v>0</v>
      </c>
      <c r="E226" s="121">
        <f t="shared" si="273"/>
        <v>0</v>
      </c>
      <c r="F226" s="121">
        <f t="shared" si="273"/>
        <v>0</v>
      </c>
      <c r="G226" s="121">
        <f t="shared" si="273"/>
        <v>0</v>
      </c>
      <c r="H226" s="121">
        <f t="shared" si="273"/>
        <v>0</v>
      </c>
      <c r="I226" s="121">
        <f t="shared" si="273"/>
        <v>0</v>
      </c>
      <c r="J226" s="121">
        <f t="shared" si="273"/>
        <v>0</v>
      </c>
      <c r="K226" s="121">
        <f t="shared" si="273"/>
        <v>0</v>
      </c>
      <c r="L226" s="121">
        <f t="shared" si="273"/>
        <v>0</v>
      </c>
      <c r="M226" s="121">
        <f t="shared" si="273"/>
        <v>0</v>
      </c>
      <c r="N226" s="121">
        <f t="shared" si="273"/>
        <v>0</v>
      </c>
      <c r="O226" s="121">
        <f t="shared" si="273"/>
        <v>0</v>
      </c>
      <c r="P226" s="121">
        <f t="shared" si="273"/>
        <v>0</v>
      </c>
      <c r="Q226" s="121">
        <f t="shared" si="273"/>
        <v>0</v>
      </c>
      <c r="R226" s="121">
        <f t="shared" si="273"/>
        <v>0</v>
      </c>
      <c r="S226" s="121">
        <f t="shared" si="273"/>
        <v>0</v>
      </c>
      <c r="T226" s="121">
        <f t="shared" si="273"/>
        <v>0</v>
      </c>
      <c r="U226" s="121">
        <f t="shared" si="273"/>
        <v>0</v>
      </c>
      <c r="V226" s="121">
        <f t="shared" si="273"/>
        <v>0</v>
      </c>
      <c r="W226" s="121">
        <f t="shared" si="273"/>
        <v>0</v>
      </c>
      <c r="X226" s="121">
        <f t="shared" si="273"/>
        <v>0</v>
      </c>
      <c r="Y226" s="121">
        <f t="shared" si="273"/>
        <v>0</v>
      </c>
      <c r="Z226" s="121">
        <f t="shared" si="273"/>
        <v>0</v>
      </c>
      <c r="AA226" s="121">
        <f t="shared" si="273"/>
        <v>0</v>
      </c>
      <c r="AB226" s="121">
        <f t="shared" si="273"/>
        <v>0</v>
      </c>
      <c r="AC226" s="121">
        <f t="shared" si="273"/>
        <v>0</v>
      </c>
      <c r="AD226" s="121">
        <f t="shared" si="273"/>
        <v>0</v>
      </c>
      <c r="AE226" s="121">
        <f t="shared" si="273"/>
        <v>0</v>
      </c>
      <c r="AF226" s="121">
        <f t="shared" si="273"/>
        <v>0</v>
      </c>
      <c r="AG226" s="121">
        <f t="shared" si="272"/>
        <v>0</v>
      </c>
      <c r="AH226" s="121">
        <f t="shared" si="272"/>
        <v>0</v>
      </c>
      <c r="AI226" s="121">
        <f t="shared" si="272"/>
        <v>0</v>
      </c>
      <c r="AJ226" s="121">
        <f t="shared" si="272"/>
        <v>0</v>
      </c>
      <c r="AK226" s="121">
        <f t="shared" si="272"/>
        <v>0</v>
      </c>
      <c r="AL226" s="121">
        <f t="shared" si="272"/>
        <v>0</v>
      </c>
      <c r="AM226" s="122">
        <f>+AM221+AM216+AM211+AM206+AM201+AM196+AM191+AM186+AM181</f>
        <v>0</v>
      </c>
    </row>
    <row r="227" spans="1:42" ht="21">
      <c r="A227" s="160"/>
      <c r="B227" s="123" t="s">
        <v>250</v>
      </c>
      <c r="C227" s="121">
        <f t="shared" si="273"/>
        <v>0</v>
      </c>
      <c r="D227" s="121">
        <f t="shared" si="273"/>
        <v>0</v>
      </c>
      <c r="E227" s="121">
        <f t="shared" si="273"/>
        <v>0</v>
      </c>
      <c r="F227" s="121">
        <f t="shared" si="273"/>
        <v>0</v>
      </c>
      <c r="G227" s="121">
        <f t="shared" si="273"/>
        <v>0</v>
      </c>
      <c r="H227" s="121">
        <f t="shared" si="273"/>
        <v>0</v>
      </c>
      <c r="I227" s="121">
        <f t="shared" si="273"/>
        <v>0</v>
      </c>
      <c r="J227" s="121">
        <f t="shared" si="273"/>
        <v>0</v>
      </c>
      <c r="K227" s="121">
        <f t="shared" si="273"/>
        <v>0</v>
      </c>
      <c r="L227" s="121">
        <f t="shared" si="273"/>
        <v>0</v>
      </c>
      <c r="M227" s="121">
        <f t="shared" si="273"/>
        <v>0</v>
      </c>
      <c r="N227" s="121">
        <f t="shared" si="273"/>
        <v>0</v>
      </c>
      <c r="O227" s="121">
        <f t="shared" si="273"/>
        <v>0</v>
      </c>
      <c r="P227" s="121">
        <f t="shared" si="273"/>
        <v>0</v>
      </c>
      <c r="Q227" s="121">
        <f t="shared" si="273"/>
        <v>0</v>
      </c>
      <c r="R227" s="121">
        <f t="shared" si="273"/>
        <v>0</v>
      </c>
      <c r="S227" s="121">
        <f t="shared" si="273"/>
        <v>0</v>
      </c>
      <c r="T227" s="121">
        <f t="shared" si="273"/>
        <v>0</v>
      </c>
      <c r="U227" s="121">
        <f t="shared" si="273"/>
        <v>0</v>
      </c>
      <c r="V227" s="121">
        <f t="shared" si="273"/>
        <v>0</v>
      </c>
      <c r="W227" s="121">
        <f t="shared" si="273"/>
        <v>0</v>
      </c>
      <c r="X227" s="121">
        <f t="shared" si="273"/>
        <v>0</v>
      </c>
      <c r="Y227" s="121">
        <f t="shared" si="273"/>
        <v>0</v>
      </c>
      <c r="Z227" s="121">
        <f t="shared" si="273"/>
        <v>0</v>
      </c>
      <c r="AA227" s="121">
        <f t="shared" si="273"/>
        <v>0</v>
      </c>
      <c r="AB227" s="121">
        <f t="shared" si="273"/>
        <v>0</v>
      </c>
      <c r="AC227" s="121">
        <f t="shared" si="273"/>
        <v>0</v>
      </c>
      <c r="AD227" s="121">
        <f t="shared" si="273"/>
        <v>0</v>
      </c>
      <c r="AE227" s="121">
        <f t="shared" si="273"/>
        <v>0</v>
      </c>
      <c r="AF227" s="121">
        <f t="shared" si="273"/>
        <v>0</v>
      </c>
      <c r="AG227" s="121">
        <f t="shared" si="272"/>
        <v>0</v>
      </c>
      <c r="AH227" s="121">
        <f t="shared" si="272"/>
        <v>0</v>
      </c>
      <c r="AI227" s="121">
        <f t="shared" si="272"/>
        <v>0</v>
      </c>
      <c r="AJ227" s="121">
        <f t="shared" si="272"/>
        <v>0</v>
      </c>
      <c r="AK227" s="121">
        <f t="shared" si="272"/>
        <v>0</v>
      </c>
      <c r="AL227" s="121">
        <f t="shared" si="272"/>
        <v>0</v>
      </c>
      <c r="AM227" s="122"/>
    </row>
    <row r="228" spans="1:42" ht="21">
      <c r="A228" s="151" t="s">
        <v>5</v>
      </c>
      <c r="B228" s="152"/>
      <c r="C228" s="121">
        <f>SUM(C224:C227)</f>
        <v>0</v>
      </c>
      <c r="D228" s="121">
        <f t="shared" ref="D228:AL228" si="274">SUM(D224:D227)</f>
        <v>0</v>
      </c>
      <c r="E228" s="121">
        <f t="shared" si="274"/>
        <v>0</v>
      </c>
      <c r="F228" s="121">
        <f t="shared" si="274"/>
        <v>0</v>
      </c>
      <c r="G228" s="121">
        <f t="shared" si="274"/>
        <v>0</v>
      </c>
      <c r="H228" s="121">
        <f t="shared" si="274"/>
        <v>0</v>
      </c>
      <c r="I228" s="121">
        <f t="shared" si="274"/>
        <v>0</v>
      </c>
      <c r="J228" s="121">
        <f t="shared" si="274"/>
        <v>0</v>
      </c>
      <c r="K228" s="121">
        <f t="shared" si="274"/>
        <v>0</v>
      </c>
      <c r="L228" s="121">
        <f t="shared" si="274"/>
        <v>0</v>
      </c>
      <c r="M228" s="121">
        <f t="shared" si="274"/>
        <v>0</v>
      </c>
      <c r="N228" s="121">
        <f t="shared" si="274"/>
        <v>0</v>
      </c>
      <c r="O228" s="121">
        <f t="shared" si="274"/>
        <v>0</v>
      </c>
      <c r="P228" s="121">
        <f t="shared" si="274"/>
        <v>0</v>
      </c>
      <c r="Q228" s="121">
        <f t="shared" si="274"/>
        <v>0</v>
      </c>
      <c r="R228" s="121">
        <f t="shared" si="274"/>
        <v>0</v>
      </c>
      <c r="S228" s="121">
        <f t="shared" si="274"/>
        <v>0</v>
      </c>
      <c r="T228" s="121">
        <f t="shared" si="274"/>
        <v>0</v>
      </c>
      <c r="U228" s="121">
        <f t="shared" si="274"/>
        <v>0</v>
      </c>
      <c r="V228" s="121">
        <f t="shared" si="274"/>
        <v>0</v>
      </c>
      <c r="W228" s="121">
        <f t="shared" si="274"/>
        <v>0</v>
      </c>
      <c r="X228" s="121">
        <f t="shared" si="274"/>
        <v>0</v>
      </c>
      <c r="Y228" s="121">
        <f t="shared" si="274"/>
        <v>0</v>
      </c>
      <c r="Z228" s="121">
        <f t="shared" si="274"/>
        <v>0</v>
      </c>
      <c r="AA228" s="121">
        <f t="shared" si="274"/>
        <v>0</v>
      </c>
      <c r="AB228" s="121">
        <f t="shared" si="274"/>
        <v>0</v>
      </c>
      <c r="AC228" s="121">
        <f t="shared" si="274"/>
        <v>0</v>
      </c>
      <c r="AD228" s="121">
        <f t="shared" si="274"/>
        <v>0</v>
      </c>
      <c r="AE228" s="121">
        <f t="shared" si="274"/>
        <v>0</v>
      </c>
      <c r="AF228" s="121">
        <f t="shared" si="274"/>
        <v>0</v>
      </c>
      <c r="AG228" s="121">
        <f t="shared" si="274"/>
        <v>0</v>
      </c>
      <c r="AH228" s="121">
        <f t="shared" si="274"/>
        <v>0</v>
      </c>
      <c r="AI228" s="121">
        <f t="shared" si="274"/>
        <v>0</v>
      </c>
      <c r="AJ228" s="121">
        <f t="shared" si="274"/>
        <v>0</v>
      </c>
      <c r="AK228" s="121">
        <f t="shared" si="274"/>
        <v>0</v>
      </c>
      <c r="AL228" s="121">
        <f t="shared" si="274"/>
        <v>0</v>
      </c>
      <c r="AM228" s="122">
        <f t="shared" ref="AM228" si="275">SUM(AM224:AM226)</f>
        <v>0</v>
      </c>
    </row>
    <row r="229" spans="1:42">
      <c r="AK229" s="107"/>
      <c r="AM229" s="107" t="s">
        <v>17</v>
      </c>
    </row>
    <row r="230" spans="1:42" ht="21">
      <c r="A230" s="171" t="s">
        <v>387</v>
      </c>
      <c r="B230" s="171"/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</row>
    <row r="231" spans="1:42" ht="21">
      <c r="A231" s="171" t="s">
        <v>139</v>
      </c>
      <c r="B231" s="171"/>
      <c r="C231" s="171"/>
      <c r="D231" s="171"/>
      <c r="E231" s="171"/>
      <c r="F231" s="171"/>
      <c r="G231" s="171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  <c r="AA231" s="171"/>
      <c r="AB231" s="171"/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</row>
    <row r="232" spans="1:42" ht="21">
      <c r="A232" s="171" t="s">
        <v>398</v>
      </c>
      <c r="B232" s="171"/>
      <c r="C232" s="171"/>
      <c r="D232" s="171"/>
      <c r="E232" s="171"/>
      <c r="F232" s="171"/>
      <c r="G232" s="171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  <c r="AA232" s="171"/>
      <c r="AB232" s="171"/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</row>
    <row r="233" spans="1:42" ht="21">
      <c r="A233" s="172" t="s">
        <v>54</v>
      </c>
      <c r="B233" s="108" t="s">
        <v>55</v>
      </c>
      <c r="C233" s="175" t="s">
        <v>53</v>
      </c>
      <c r="D233" s="175"/>
      <c r="E233" s="175"/>
      <c r="F233" s="175" t="s">
        <v>389</v>
      </c>
      <c r="G233" s="175"/>
      <c r="H233" s="175"/>
      <c r="I233" s="175" t="s">
        <v>390</v>
      </c>
      <c r="J233" s="175"/>
      <c r="K233" s="175"/>
      <c r="L233" s="176" t="s">
        <v>251</v>
      </c>
      <c r="M233" s="177"/>
      <c r="N233" s="178"/>
      <c r="O233" s="179" t="s">
        <v>56</v>
      </c>
      <c r="P233" s="179"/>
      <c r="Q233" s="179"/>
      <c r="R233" s="180" t="s">
        <v>218</v>
      </c>
      <c r="S233" s="180"/>
      <c r="T233" s="180"/>
      <c r="U233" s="181" t="s">
        <v>135</v>
      </c>
      <c r="V233" s="181"/>
      <c r="W233" s="181"/>
      <c r="X233" s="180" t="s">
        <v>136</v>
      </c>
      <c r="Y233" s="180"/>
      <c r="Z233" s="180"/>
      <c r="AA233" s="180" t="s">
        <v>137</v>
      </c>
      <c r="AB233" s="180"/>
      <c r="AC233" s="180"/>
      <c r="AD233" s="180" t="s">
        <v>57</v>
      </c>
      <c r="AE233" s="180"/>
      <c r="AF233" s="180"/>
      <c r="AG233" s="182" t="s">
        <v>391</v>
      </c>
      <c r="AH233" s="182"/>
      <c r="AI233" s="182"/>
      <c r="AJ233" s="183" t="s">
        <v>58</v>
      </c>
      <c r="AK233" s="183"/>
      <c r="AL233" s="183"/>
      <c r="AM233" s="184" t="s">
        <v>392</v>
      </c>
    </row>
    <row r="234" spans="1:42" ht="21">
      <c r="A234" s="173"/>
      <c r="B234" s="173" t="s">
        <v>59</v>
      </c>
      <c r="C234" s="109" t="s">
        <v>0</v>
      </c>
      <c r="D234" s="109" t="s">
        <v>1</v>
      </c>
      <c r="E234" s="186" t="s">
        <v>393</v>
      </c>
      <c r="F234" s="109" t="s">
        <v>0</v>
      </c>
      <c r="G234" s="109" t="s">
        <v>1</v>
      </c>
      <c r="H234" s="186" t="s">
        <v>393</v>
      </c>
      <c r="I234" s="109" t="s">
        <v>0</v>
      </c>
      <c r="J234" s="109" t="s">
        <v>1</v>
      </c>
      <c r="K234" s="186" t="s">
        <v>393</v>
      </c>
      <c r="L234" s="109" t="s">
        <v>0</v>
      </c>
      <c r="M234" s="109" t="s">
        <v>1</v>
      </c>
      <c r="N234" s="186" t="s">
        <v>393</v>
      </c>
      <c r="O234" s="110" t="s">
        <v>0</v>
      </c>
      <c r="P234" s="110" t="s">
        <v>1</v>
      </c>
      <c r="Q234" s="161" t="s">
        <v>393</v>
      </c>
      <c r="R234" s="111" t="s">
        <v>0</v>
      </c>
      <c r="S234" s="111" t="s">
        <v>1</v>
      </c>
      <c r="T234" s="163" t="s">
        <v>393</v>
      </c>
      <c r="U234" s="112" t="s">
        <v>0</v>
      </c>
      <c r="V234" s="112" t="s">
        <v>1</v>
      </c>
      <c r="W234" s="165" t="s">
        <v>393</v>
      </c>
      <c r="X234" s="111" t="s">
        <v>0</v>
      </c>
      <c r="Y234" s="111" t="s">
        <v>1</v>
      </c>
      <c r="Z234" s="163" t="s">
        <v>393</v>
      </c>
      <c r="AA234" s="111" t="s">
        <v>0</v>
      </c>
      <c r="AB234" s="111" t="s">
        <v>1</v>
      </c>
      <c r="AC234" s="163" t="s">
        <v>393</v>
      </c>
      <c r="AD234" s="111" t="s">
        <v>0</v>
      </c>
      <c r="AE234" s="111" t="s">
        <v>1</v>
      </c>
      <c r="AF234" s="163" t="s">
        <v>393</v>
      </c>
      <c r="AG234" s="113" t="s">
        <v>0</v>
      </c>
      <c r="AH234" s="113" t="s">
        <v>1</v>
      </c>
      <c r="AI234" s="167" t="s">
        <v>393</v>
      </c>
      <c r="AJ234" s="114" t="s">
        <v>0</v>
      </c>
      <c r="AK234" s="114" t="s">
        <v>1</v>
      </c>
      <c r="AL234" s="169" t="s">
        <v>393</v>
      </c>
      <c r="AM234" s="185"/>
    </row>
    <row r="235" spans="1:42" ht="21">
      <c r="A235" s="174"/>
      <c r="B235" s="174"/>
      <c r="C235" s="109" t="s">
        <v>141</v>
      </c>
      <c r="D235" s="109" t="s">
        <v>142</v>
      </c>
      <c r="E235" s="187"/>
      <c r="F235" s="109" t="s">
        <v>141</v>
      </c>
      <c r="G235" s="109" t="s">
        <v>142</v>
      </c>
      <c r="H235" s="187"/>
      <c r="I235" s="109" t="s">
        <v>141</v>
      </c>
      <c r="J235" s="109" t="s">
        <v>142</v>
      </c>
      <c r="K235" s="187"/>
      <c r="L235" s="109" t="s">
        <v>141</v>
      </c>
      <c r="M235" s="109" t="s">
        <v>142</v>
      </c>
      <c r="N235" s="187"/>
      <c r="O235" s="110" t="s">
        <v>141</v>
      </c>
      <c r="P235" s="110" t="s">
        <v>142</v>
      </c>
      <c r="Q235" s="162"/>
      <c r="R235" s="111" t="s">
        <v>141</v>
      </c>
      <c r="S235" s="111" t="s">
        <v>142</v>
      </c>
      <c r="T235" s="164"/>
      <c r="U235" s="112" t="s">
        <v>141</v>
      </c>
      <c r="V235" s="112" t="s">
        <v>142</v>
      </c>
      <c r="W235" s="166"/>
      <c r="X235" s="111" t="s">
        <v>141</v>
      </c>
      <c r="Y235" s="111" t="s">
        <v>142</v>
      </c>
      <c r="Z235" s="164"/>
      <c r="AA235" s="111" t="s">
        <v>141</v>
      </c>
      <c r="AB235" s="111" t="s">
        <v>142</v>
      </c>
      <c r="AC235" s="164"/>
      <c r="AD235" s="111" t="s">
        <v>141</v>
      </c>
      <c r="AE235" s="111" t="s">
        <v>142</v>
      </c>
      <c r="AF235" s="164"/>
      <c r="AG235" s="113" t="s">
        <v>141</v>
      </c>
      <c r="AH235" s="113" t="s">
        <v>142</v>
      </c>
      <c r="AI235" s="168"/>
      <c r="AJ235" s="114" t="s">
        <v>141</v>
      </c>
      <c r="AK235" s="114" t="s">
        <v>142</v>
      </c>
      <c r="AL235" s="170"/>
      <c r="AM235" s="185"/>
    </row>
    <row r="236" spans="1:42" ht="21">
      <c r="A236" s="153" t="s">
        <v>394</v>
      </c>
      <c r="B236" s="115" t="s">
        <v>143</v>
      </c>
      <c r="C236" s="116"/>
      <c r="D236" s="116"/>
      <c r="E236" s="116"/>
      <c r="F236" s="116"/>
      <c r="G236" s="116"/>
      <c r="H236" s="116"/>
      <c r="I236" s="116"/>
      <c r="J236" s="116"/>
      <c r="K236" s="116"/>
      <c r="L236" s="116">
        <f>+F236+I236</f>
        <v>0</v>
      </c>
      <c r="M236" s="116">
        <f t="shared" ref="M236:N239" si="276">+G236+J236</f>
        <v>0</v>
      </c>
      <c r="N236" s="116">
        <f t="shared" si="276"/>
        <v>0</v>
      </c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>
        <f>+U236+X236+AA236</f>
        <v>0</v>
      </c>
      <c r="AE236" s="117">
        <f t="shared" ref="AE236:AF239" si="277">+V236+Y236+AB236</f>
        <v>0</v>
      </c>
      <c r="AF236" s="117">
        <f t="shared" si="277"/>
        <v>0</v>
      </c>
      <c r="AG236" s="117"/>
      <c r="AH236" s="117"/>
      <c r="AI236" s="117"/>
      <c r="AJ236" s="117">
        <f t="shared" ref="AJ236:AL239" si="278">+C236+L236-O236-R236-AD236-AG236</f>
        <v>0</v>
      </c>
      <c r="AK236" s="117">
        <f t="shared" si="278"/>
        <v>0</v>
      </c>
      <c r="AL236" s="117">
        <f t="shared" si="278"/>
        <v>0</v>
      </c>
      <c r="AM236" s="117">
        <f>+C236+L236-O236-R236-AD236-AJ236</f>
        <v>0</v>
      </c>
      <c r="AN236" s="117">
        <f t="shared" ref="AN236:AO239" si="279">+D236+M236-P236-S236-AE236-AK236</f>
        <v>0</v>
      </c>
      <c r="AO236" s="117">
        <f t="shared" si="279"/>
        <v>0</v>
      </c>
      <c r="AP236" s="124" t="e">
        <f>+AO236*100/AO240</f>
        <v>#DIV/0!</v>
      </c>
    </row>
    <row r="237" spans="1:42" ht="21">
      <c r="A237" s="154"/>
      <c r="B237" s="115" t="s">
        <v>144</v>
      </c>
      <c r="C237" s="116"/>
      <c r="D237" s="116"/>
      <c r="E237" s="116"/>
      <c r="F237" s="116"/>
      <c r="G237" s="116"/>
      <c r="H237" s="116"/>
      <c r="I237" s="116"/>
      <c r="J237" s="116"/>
      <c r="K237" s="116"/>
      <c r="L237" s="116">
        <f t="shared" ref="L237:L239" si="280">+F237+I237</f>
        <v>0</v>
      </c>
      <c r="M237" s="116">
        <f t="shared" si="276"/>
        <v>0</v>
      </c>
      <c r="N237" s="116">
        <f t="shared" si="276"/>
        <v>0</v>
      </c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>
        <f t="shared" ref="AD237:AD239" si="281">+U237+X237+AA237</f>
        <v>0</v>
      </c>
      <c r="AE237" s="117">
        <f t="shared" si="277"/>
        <v>0</v>
      </c>
      <c r="AF237" s="117">
        <f t="shared" si="277"/>
        <v>0</v>
      </c>
      <c r="AG237" s="117"/>
      <c r="AH237" s="117"/>
      <c r="AI237" s="117"/>
      <c r="AJ237" s="117">
        <f t="shared" si="278"/>
        <v>0</v>
      </c>
      <c r="AK237" s="117">
        <f t="shared" si="278"/>
        <v>0</v>
      </c>
      <c r="AL237" s="117">
        <f t="shared" si="278"/>
        <v>0</v>
      </c>
      <c r="AM237" s="117">
        <f t="shared" ref="AM237:AM239" si="282">+C237+L237-O237-R237-AD237-AJ237</f>
        <v>0</v>
      </c>
      <c r="AN237" s="117">
        <f t="shared" si="279"/>
        <v>0</v>
      </c>
      <c r="AO237" s="117">
        <f t="shared" si="279"/>
        <v>0</v>
      </c>
      <c r="AP237" s="124" t="e">
        <f>+AO237*100/AO240</f>
        <v>#DIV/0!</v>
      </c>
    </row>
    <row r="238" spans="1:42" ht="21">
      <c r="A238" s="154"/>
      <c r="B238" s="115" t="s">
        <v>145</v>
      </c>
      <c r="C238" s="116"/>
      <c r="D238" s="116"/>
      <c r="E238" s="116"/>
      <c r="F238" s="116"/>
      <c r="G238" s="116"/>
      <c r="H238" s="116"/>
      <c r="I238" s="116"/>
      <c r="J238" s="116"/>
      <c r="K238" s="116"/>
      <c r="L238" s="116">
        <f t="shared" si="280"/>
        <v>0</v>
      </c>
      <c r="M238" s="116">
        <f t="shared" si="276"/>
        <v>0</v>
      </c>
      <c r="N238" s="116">
        <f t="shared" si="276"/>
        <v>0</v>
      </c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>
        <f t="shared" si="281"/>
        <v>0</v>
      </c>
      <c r="AE238" s="117">
        <f t="shared" si="277"/>
        <v>0</v>
      </c>
      <c r="AF238" s="117">
        <f t="shared" si="277"/>
        <v>0</v>
      </c>
      <c r="AG238" s="117"/>
      <c r="AH238" s="117"/>
      <c r="AI238" s="117"/>
      <c r="AJ238" s="117">
        <f t="shared" si="278"/>
        <v>0</v>
      </c>
      <c r="AK238" s="117">
        <f t="shared" si="278"/>
        <v>0</v>
      </c>
      <c r="AL238" s="117">
        <f t="shared" si="278"/>
        <v>0</v>
      </c>
      <c r="AM238" s="117">
        <f t="shared" si="282"/>
        <v>0</v>
      </c>
      <c r="AN238" s="117">
        <f t="shared" si="279"/>
        <v>0</v>
      </c>
      <c r="AO238" s="117">
        <f t="shared" si="279"/>
        <v>0</v>
      </c>
      <c r="AP238" s="124" t="e">
        <f>+AO238*100/AO240</f>
        <v>#DIV/0!</v>
      </c>
    </row>
    <row r="239" spans="1:42" ht="21">
      <c r="A239" s="155"/>
      <c r="B239" s="115" t="s">
        <v>250</v>
      </c>
      <c r="C239" s="116"/>
      <c r="D239" s="116"/>
      <c r="E239" s="116"/>
      <c r="F239" s="116"/>
      <c r="G239" s="116"/>
      <c r="H239" s="116"/>
      <c r="I239" s="116"/>
      <c r="J239" s="116"/>
      <c r="K239" s="116"/>
      <c r="L239" s="116">
        <f t="shared" si="280"/>
        <v>0</v>
      </c>
      <c r="M239" s="116">
        <f t="shared" si="276"/>
        <v>0</v>
      </c>
      <c r="N239" s="116">
        <f t="shared" si="276"/>
        <v>0</v>
      </c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>
        <f t="shared" si="281"/>
        <v>0</v>
      </c>
      <c r="AE239" s="117">
        <f t="shared" si="277"/>
        <v>0</v>
      </c>
      <c r="AF239" s="117">
        <f t="shared" si="277"/>
        <v>0</v>
      </c>
      <c r="AG239" s="117"/>
      <c r="AH239" s="117"/>
      <c r="AI239" s="117"/>
      <c r="AJ239" s="117">
        <f t="shared" si="278"/>
        <v>0</v>
      </c>
      <c r="AK239" s="117">
        <f t="shared" si="278"/>
        <v>0</v>
      </c>
      <c r="AL239" s="117">
        <f t="shared" si="278"/>
        <v>0</v>
      </c>
      <c r="AM239" s="117">
        <f t="shared" si="282"/>
        <v>0</v>
      </c>
      <c r="AN239" s="117">
        <f t="shared" si="279"/>
        <v>0</v>
      </c>
      <c r="AO239" s="117">
        <f t="shared" si="279"/>
        <v>0</v>
      </c>
      <c r="AP239" s="124" t="e">
        <f>+AO239*100/AO240</f>
        <v>#DIV/0!</v>
      </c>
    </row>
    <row r="240" spans="1:42" ht="21">
      <c r="A240" s="156"/>
      <c r="B240" s="157"/>
      <c r="C240" s="118">
        <f>SUM(C236:C239)</f>
        <v>0</v>
      </c>
      <c r="D240" s="118">
        <f t="shared" ref="D240:AK240" si="283">SUM(D236:D239)</f>
        <v>0</v>
      </c>
      <c r="E240" s="118">
        <f t="shared" si="283"/>
        <v>0</v>
      </c>
      <c r="F240" s="118">
        <f t="shared" si="283"/>
        <v>0</v>
      </c>
      <c r="G240" s="118">
        <f t="shared" si="283"/>
        <v>0</v>
      </c>
      <c r="H240" s="118">
        <f t="shared" si="283"/>
        <v>0</v>
      </c>
      <c r="I240" s="118">
        <f t="shared" si="283"/>
        <v>0</v>
      </c>
      <c r="J240" s="118">
        <f t="shared" si="283"/>
        <v>0</v>
      </c>
      <c r="K240" s="118">
        <f t="shared" si="283"/>
        <v>0</v>
      </c>
      <c r="L240" s="118">
        <f t="shared" si="283"/>
        <v>0</v>
      </c>
      <c r="M240" s="118">
        <f t="shared" si="283"/>
        <v>0</v>
      </c>
      <c r="N240" s="118">
        <f t="shared" si="283"/>
        <v>0</v>
      </c>
      <c r="O240" s="118">
        <f t="shared" si="283"/>
        <v>0</v>
      </c>
      <c r="P240" s="118">
        <f t="shared" si="283"/>
        <v>0</v>
      </c>
      <c r="Q240" s="118">
        <f t="shared" si="283"/>
        <v>0</v>
      </c>
      <c r="R240" s="118">
        <f t="shared" si="283"/>
        <v>0</v>
      </c>
      <c r="S240" s="118">
        <f t="shared" si="283"/>
        <v>0</v>
      </c>
      <c r="T240" s="118">
        <f t="shared" si="283"/>
        <v>0</v>
      </c>
      <c r="U240" s="118">
        <f t="shared" si="283"/>
        <v>0</v>
      </c>
      <c r="V240" s="118">
        <f t="shared" si="283"/>
        <v>0</v>
      </c>
      <c r="W240" s="118">
        <f t="shared" si="283"/>
        <v>0</v>
      </c>
      <c r="X240" s="118">
        <f t="shared" si="283"/>
        <v>0</v>
      </c>
      <c r="Y240" s="118">
        <f t="shared" si="283"/>
        <v>0</v>
      </c>
      <c r="Z240" s="118">
        <f t="shared" si="283"/>
        <v>0</v>
      </c>
      <c r="AA240" s="118">
        <f t="shared" si="283"/>
        <v>0</v>
      </c>
      <c r="AB240" s="118">
        <f t="shared" si="283"/>
        <v>0</v>
      </c>
      <c r="AC240" s="118">
        <f t="shared" si="283"/>
        <v>0</v>
      </c>
      <c r="AD240" s="118">
        <f t="shared" si="283"/>
        <v>0</v>
      </c>
      <c r="AE240" s="118">
        <f t="shared" si="283"/>
        <v>0</v>
      </c>
      <c r="AF240" s="118">
        <f t="shared" si="283"/>
        <v>0</v>
      </c>
      <c r="AG240" s="118">
        <f t="shared" si="283"/>
        <v>0</v>
      </c>
      <c r="AH240" s="118">
        <f t="shared" si="283"/>
        <v>0</v>
      </c>
      <c r="AI240" s="118">
        <f t="shared" si="283"/>
        <v>0</v>
      </c>
      <c r="AJ240" s="118">
        <f t="shared" si="283"/>
        <v>0</v>
      </c>
      <c r="AK240" s="118">
        <f t="shared" si="283"/>
        <v>0</v>
      </c>
      <c r="AL240" s="118">
        <f>SUM(AL236:AL239)</f>
        <v>0</v>
      </c>
      <c r="AM240" s="119">
        <f t="shared" ref="AM240" si="284">SUM(AM236:AM238)</f>
        <v>0</v>
      </c>
      <c r="AO240" s="124">
        <f>SUM(AO236:AO239)</f>
        <v>0</v>
      </c>
      <c r="AP240" s="124"/>
    </row>
    <row r="241" spans="1:41" ht="21">
      <c r="A241" s="153" t="s">
        <v>217</v>
      </c>
      <c r="B241" s="115" t="s">
        <v>143</v>
      </c>
      <c r="C241" s="116"/>
      <c r="D241" s="116"/>
      <c r="E241" s="116"/>
      <c r="F241" s="116"/>
      <c r="G241" s="116"/>
      <c r="H241" s="116"/>
      <c r="I241" s="116"/>
      <c r="J241" s="116"/>
      <c r="K241" s="116"/>
      <c r="L241" s="116">
        <f>+F241+I241</f>
        <v>0</v>
      </c>
      <c r="M241" s="116">
        <f t="shared" ref="M241:N244" si="285">+G241+J241</f>
        <v>0</v>
      </c>
      <c r="N241" s="116">
        <f t="shared" si="285"/>
        <v>0</v>
      </c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>
        <f>+U241+X241+AA241</f>
        <v>0</v>
      </c>
      <c r="AE241" s="117">
        <f t="shared" ref="AE241:AF244" si="286">+V241+Y241+AB241</f>
        <v>0</v>
      </c>
      <c r="AF241" s="117">
        <f t="shared" si="286"/>
        <v>0</v>
      </c>
      <c r="AG241" s="117"/>
      <c r="AH241" s="117"/>
      <c r="AI241" s="117"/>
      <c r="AJ241" s="117">
        <f t="shared" ref="AJ241:AL244" si="287">+C241+L241-O241-R241-AD241-AG241</f>
        <v>0</v>
      </c>
      <c r="AK241" s="117">
        <f t="shared" si="287"/>
        <v>0</v>
      </c>
      <c r="AL241" s="117">
        <f t="shared" si="287"/>
        <v>0</v>
      </c>
      <c r="AM241" s="117">
        <f>+C241+L241-O241-R241-AD241-AJ241</f>
        <v>0</v>
      </c>
      <c r="AN241" s="117">
        <f t="shared" ref="AN241:AO244" si="288">+D241+M241-P241-S241-AE241-AK241</f>
        <v>0</v>
      </c>
      <c r="AO241" s="117">
        <f t="shared" si="288"/>
        <v>0</v>
      </c>
    </row>
    <row r="242" spans="1:41" ht="21">
      <c r="A242" s="154"/>
      <c r="B242" s="115" t="s">
        <v>144</v>
      </c>
      <c r="C242" s="116"/>
      <c r="D242" s="116"/>
      <c r="E242" s="116"/>
      <c r="F242" s="116"/>
      <c r="G242" s="116"/>
      <c r="H242" s="116"/>
      <c r="I242" s="116"/>
      <c r="J242" s="116"/>
      <c r="K242" s="116"/>
      <c r="L242" s="116">
        <f t="shared" ref="L242:L244" si="289">+F242+I242</f>
        <v>0</v>
      </c>
      <c r="M242" s="116">
        <f t="shared" si="285"/>
        <v>0</v>
      </c>
      <c r="N242" s="116">
        <f t="shared" si="285"/>
        <v>0</v>
      </c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>
        <f t="shared" ref="AD242:AD244" si="290">+U242+X242+AA242</f>
        <v>0</v>
      </c>
      <c r="AE242" s="117">
        <f t="shared" si="286"/>
        <v>0</v>
      </c>
      <c r="AF242" s="117">
        <f t="shared" si="286"/>
        <v>0</v>
      </c>
      <c r="AG242" s="117"/>
      <c r="AH242" s="117"/>
      <c r="AI242" s="117"/>
      <c r="AJ242" s="117">
        <f t="shared" si="287"/>
        <v>0</v>
      </c>
      <c r="AK242" s="117">
        <f t="shared" si="287"/>
        <v>0</v>
      </c>
      <c r="AL242" s="117">
        <f t="shared" si="287"/>
        <v>0</v>
      </c>
      <c r="AM242" s="117">
        <f t="shared" ref="AM242:AM244" si="291">+C242+L242-O242-R242-AD242-AJ242</f>
        <v>0</v>
      </c>
      <c r="AN242" s="117">
        <f t="shared" si="288"/>
        <v>0</v>
      </c>
      <c r="AO242" s="117">
        <f t="shared" si="288"/>
        <v>0</v>
      </c>
    </row>
    <row r="243" spans="1:41" ht="21">
      <c r="A243" s="154"/>
      <c r="B243" s="115" t="s">
        <v>145</v>
      </c>
      <c r="C243" s="116"/>
      <c r="D243" s="116"/>
      <c r="E243" s="116"/>
      <c r="F243" s="116"/>
      <c r="G243" s="116"/>
      <c r="H243" s="116"/>
      <c r="I243" s="116"/>
      <c r="J243" s="116"/>
      <c r="K243" s="116"/>
      <c r="L243" s="116">
        <f t="shared" si="289"/>
        <v>0</v>
      </c>
      <c r="M243" s="116">
        <f t="shared" si="285"/>
        <v>0</v>
      </c>
      <c r="N243" s="116">
        <f t="shared" si="285"/>
        <v>0</v>
      </c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>
        <f t="shared" si="290"/>
        <v>0</v>
      </c>
      <c r="AE243" s="117">
        <f t="shared" si="286"/>
        <v>0</v>
      </c>
      <c r="AF243" s="117">
        <f t="shared" si="286"/>
        <v>0</v>
      </c>
      <c r="AG243" s="117"/>
      <c r="AH243" s="117"/>
      <c r="AI243" s="117"/>
      <c r="AJ243" s="117">
        <f t="shared" si="287"/>
        <v>0</v>
      </c>
      <c r="AK243" s="117">
        <f t="shared" si="287"/>
        <v>0</v>
      </c>
      <c r="AL243" s="117">
        <f t="shared" si="287"/>
        <v>0</v>
      </c>
      <c r="AM243" s="117">
        <f t="shared" si="291"/>
        <v>0</v>
      </c>
      <c r="AN243" s="117">
        <f t="shared" si="288"/>
        <v>0</v>
      </c>
      <c r="AO243" s="117">
        <f t="shared" si="288"/>
        <v>0</v>
      </c>
    </row>
    <row r="244" spans="1:41" ht="21">
      <c r="A244" s="155"/>
      <c r="B244" s="115" t="s">
        <v>250</v>
      </c>
      <c r="C244" s="116"/>
      <c r="D244" s="116"/>
      <c r="E244" s="116"/>
      <c r="F244" s="116"/>
      <c r="G244" s="116"/>
      <c r="H244" s="116"/>
      <c r="I244" s="116"/>
      <c r="J244" s="116"/>
      <c r="K244" s="116"/>
      <c r="L244" s="116">
        <f t="shared" si="289"/>
        <v>0</v>
      </c>
      <c r="M244" s="116">
        <f t="shared" si="285"/>
        <v>0</v>
      </c>
      <c r="N244" s="116">
        <f t="shared" si="285"/>
        <v>0</v>
      </c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>
        <f t="shared" si="290"/>
        <v>0</v>
      </c>
      <c r="AE244" s="117">
        <f t="shared" si="286"/>
        <v>0</v>
      </c>
      <c r="AF244" s="117">
        <f t="shared" si="286"/>
        <v>0</v>
      </c>
      <c r="AG244" s="117"/>
      <c r="AH244" s="117"/>
      <c r="AI244" s="117"/>
      <c r="AJ244" s="117">
        <f t="shared" si="287"/>
        <v>0</v>
      </c>
      <c r="AK244" s="117">
        <f t="shared" si="287"/>
        <v>0</v>
      </c>
      <c r="AL244" s="117">
        <f t="shared" si="287"/>
        <v>0</v>
      </c>
      <c r="AM244" s="117">
        <f t="shared" si="291"/>
        <v>0</v>
      </c>
      <c r="AN244" s="117">
        <f t="shared" si="288"/>
        <v>0</v>
      </c>
      <c r="AO244" s="117">
        <f t="shared" si="288"/>
        <v>0</v>
      </c>
    </row>
    <row r="245" spans="1:41" ht="21">
      <c r="A245" s="156" t="s">
        <v>5</v>
      </c>
      <c r="B245" s="157"/>
      <c r="C245" s="118">
        <f>SUM(C241:C244)</f>
        <v>0</v>
      </c>
      <c r="D245" s="118">
        <f t="shared" ref="D245:AI245" si="292">SUM(D241:D244)</f>
        <v>0</v>
      </c>
      <c r="E245" s="118">
        <f t="shared" si="292"/>
        <v>0</v>
      </c>
      <c r="F245" s="118">
        <f t="shared" si="292"/>
        <v>0</v>
      </c>
      <c r="G245" s="118">
        <f t="shared" si="292"/>
        <v>0</v>
      </c>
      <c r="H245" s="118">
        <f t="shared" si="292"/>
        <v>0</v>
      </c>
      <c r="I245" s="118">
        <f t="shared" si="292"/>
        <v>0</v>
      </c>
      <c r="J245" s="118">
        <f t="shared" si="292"/>
        <v>0</v>
      </c>
      <c r="K245" s="118">
        <f t="shared" si="292"/>
        <v>0</v>
      </c>
      <c r="L245" s="118">
        <f t="shared" si="292"/>
        <v>0</v>
      </c>
      <c r="M245" s="118">
        <f t="shared" si="292"/>
        <v>0</v>
      </c>
      <c r="N245" s="118">
        <f t="shared" si="292"/>
        <v>0</v>
      </c>
      <c r="O245" s="118">
        <f t="shared" si="292"/>
        <v>0</v>
      </c>
      <c r="P245" s="118">
        <f t="shared" si="292"/>
        <v>0</v>
      </c>
      <c r="Q245" s="118">
        <f t="shared" si="292"/>
        <v>0</v>
      </c>
      <c r="R245" s="118">
        <f t="shared" si="292"/>
        <v>0</v>
      </c>
      <c r="S245" s="118">
        <f t="shared" si="292"/>
        <v>0</v>
      </c>
      <c r="T245" s="118">
        <f t="shared" si="292"/>
        <v>0</v>
      </c>
      <c r="U245" s="118">
        <f t="shared" si="292"/>
        <v>0</v>
      </c>
      <c r="V245" s="118">
        <f t="shared" si="292"/>
        <v>0</v>
      </c>
      <c r="W245" s="118">
        <f t="shared" si="292"/>
        <v>0</v>
      </c>
      <c r="X245" s="118">
        <f t="shared" si="292"/>
        <v>0</v>
      </c>
      <c r="Y245" s="118">
        <f t="shared" si="292"/>
        <v>0</v>
      </c>
      <c r="Z245" s="118">
        <f t="shared" si="292"/>
        <v>0</v>
      </c>
      <c r="AA245" s="118">
        <f t="shared" si="292"/>
        <v>0</v>
      </c>
      <c r="AB245" s="118">
        <f t="shared" si="292"/>
        <v>0</v>
      </c>
      <c r="AC245" s="118">
        <f t="shared" si="292"/>
        <v>0</v>
      </c>
      <c r="AD245" s="118">
        <f t="shared" si="292"/>
        <v>0</v>
      </c>
      <c r="AE245" s="118">
        <f t="shared" si="292"/>
        <v>0</v>
      </c>
      <c r="AF245" s="118">
        <f t="shared" si="292"/>
        <v>0</v>
      </c>
      <c r="AG245" s="118">
        <f t="shared" si="292"/>
        <v>0</v>
      </c>
      <c r="AH245" s="118">
        <f t="shared" si="292"/>
        <v>0</v>
      </c>
      <c r="AI245" s="118">
        <f t="shared" si="292"/>
        <v>0</v>
      </c>
      <c r="AJ245" s="118">
        <f>SUM(AJ241:AJ244)</f>
        <v>0</v>
      </c>
      <c r="AK245" s="118">
        <f>SUM(AK241:AK244)</f>
        <v>0</v>
      </c>
      <c r="AL245" s="118">
        <f>SUM(AL241:AL244)</f>
        <v>0</v>
      </c>
      <c r="AM245" s="119">
        <f>SUM(AM241:AM244)</f>
        <v>0</v>
      </c>
    </row>
    <row r="246" spans="1:41" ht="21" hidden="1">
      <c r="A246" s="153">
        <v>2</v>
      </c>
      <c r="B246" s="115" t="s">
        <v>143</v>
      </c>
      <c r="C246" s="116"/>
      <c r="D246" s="116"/>
      <c r="E246" s="116"/>
      <c r="F246" s="116"/>
      <c r="G246" s="116"/>
      <c r="H246" s="116"/>
      <c r="I246" s="116"/>
      <c r="J246" s="116"/>
      <c r="K246" s="116"/>
      <c r="L246" s="116">
        <f>+F246+I246</f>
        <v>0</v>
      </c>
      <c r="M246" s="116">
        <f t="shared" ref="M246:N249" si="293">+G246+J246</f>
        <v>0</v>
      </c>
      <c r="N246" s="116">
        <f t="shared" si="293"/>
        <v>0</v>
      </c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>
        <f>+U246+X246+AA246</f>
        <v>0</v>
      </c>
      <c r="AE246" s="117">
        <f t="shared" ref="AE246:AI249" si="294">+V246+Y246+AB246</f>
        <v>0</v>
      </c>
      <c r="AF246" s="117">
        <f t="shared" si="294"/>
        <v>0</v>
      </c>
      <c r="AG246" s="117">
        <f t="shared" si="294"/>
        <v>0</v>
      </c>
      <c r="AH246" s="117">
        <f t="shared" si="294"/>
        <v>0</v>
      </c>
      <c r="AI246" s="117">
        <f t="shared" si="294"/>
        <v>0</v>
      </c>
      <c r="AJ246" s="117">
        <f t="shared" ref="AJ246:AL249" si="295">+C246+L246-O246-R246-AD246-AG246</f>
        <v>0</v>
      </c>
      <c r="AK246" s="117">
        <f t="shared" si="295"/>
        <v>0</v>
      </c>
      <c r="AL246" s="117">
        <f t="shared" si="295"/>
        <v>0</v>
      </c>
      <c r="AM246" s="117"/>
    </row>
    <row r="247" spans="1:41" ht="21" hidden="1">
      <c r="A247" s="154"/>
      <c r="B247" s="115" t="s">
        <v>144</v>
      </c>
      <c r="C247" s="116"/>
      <c r="D247" s="116"/>
      <c r="E247" s="116"/>
      <c r="F247" s="116"/>
      <c r="G247" s="116"/>
      <c r="H247" s="116"/>
      <c r="I247" s="116"/>
      <c r="J247" s="116"/>
      <c r="K247" s="116"/>
      <c r="L247" s="116">
        <f t="shared" ref="L247:L249" si="296">+F247+I247</f>
        <v>0</v>
      </c>
      <c r="M247" s="116">
        <f t="shared" si="293"/>
        <v>0</v>
      </c>
      <c r="N247" s="116">
        <f t="shared" si="293"/>
        <v>0</v>
      </c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>
        <f t="shared" ref="AD247:AD249" si="297">+U247+X247+AA247</f>
        <v>0</v>
      </c>
      <c r="AE247" s="117">
        <f t="shared" si="294"/>
        <v>0</v>
      </c>
      <c r="AF247" s="117">
        <f t="shared" si="294"/>
        <v>0</v>
      </c>
      <c r="AG247" s="117">
        <f t="shared" si="294"/>
        <v>0</v>
      </c>
      <c r="AH247" s="117">
        <f t="shared" si="294"/>
        <v>0</v>
      </c>
      <c r="AI247" s="117">
        <f t="shared" si="294"/>
        <v>0</v>
      </c>
      <c r="AJ247" s="117">
        <f t="shared" si="295"/>
        <v>0</v>
      </c>
      <c r="AK247" s="117">
        <f t="shared" si="295"/>
        <v>0</v>
      </c>
      <c r="AL247" s="117">
        <f t="shared" si="295"/>
        <v>0</v>
      </c>
      <c r="AM247" s="117"/>
    </row>
    <row r="248" spans="1:41" ht="21" hidden="1">
      <c r="A248" s="154"/>
      <c r="B248" s="115" t="s">
        <v>145</v>
      </c>
      <c r="C248" s="116"/>
      <c r="D248" s="116"/>
      <c r="E248" s="116"/>
      <c r="F248" s="116"/>
      <c r="G248" s="116"/>
      <c r="H248" s="116"/>
      <c r="I248" s="116"/>
      <c r="J248" s="116"/>
      <c r="K248" s="116"/>
      <c r="L248" s="116">
        <f t="shared" si="296"/>
        <v>0</v>
      </c>
      <c r="M248" s="116">
        <f t="shared" si="293"/>
        <v>0</v>
      </c>
      <c r="N248" s="116">
        <f t="shared" si="293"/>
        <v>0</v>
      </c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>
        <f t="shared" si="297"/>
        <v>0</v>
      </c>
      <c r="AE248" s="117">
        <f t="shared" si="294"/>
        <v>0</v>
      </c>
      <c r="AF248" s="117">
        <f t="shared" si="294"/>
        <v>0</v>
      </c>
      <c r="AG248" s="117">
        <f t="shared" si="294"/>
        <v>0</v>
      </c>
      <c r="AH248" s="117">
        <f t="shared" si="294"/>
        <v>0</v>
      </c>
      <c r="AI248" s="117">
        <f t="shared" si="294"/>
        <v>0</v>
      </c>
      <c r="AJ248" s="117">
        <f t="shared" si="295"/>
        <v>0</v>
      </c>
      <c r="AK248" s="117">
        <f t="shared" si="295"/>
        <v>0</v>
      </c>
      <c r="AL248" s="117">
        <f t="shared" si="295"/>
        <v>0</v>
      </c>
      <c r="AM248" s="117"/>
    </row>
    <row r="249" spans="1:41" ht="21" hidden="1">
      <c r="A249" s="155"/>
      <c r="B249" s="115" t="s">
        <v>250</v>
      </c>
      <c r="C249" s="116"/>
      <c r="D249" s="116"/>
      <c r="E249" s="116"/>
      <c r="F249" s="116"/>
      <c r="G249" s="116"/>
      <c r="H249" s="116"/>
      <c r="I249" s="116"/>
      <c r="J249" s="116"/>
      <c r="K249" s="116"/>
      <c r="L249" s="116">
        <f t="shared" si="296"/>
        <v>0</v>
      </c>
      <c r="M249" s="116">
        <f t="shared" si="293"/>
        <v>0</v>
      </c>
      <c r="N249" s="116">
        <f t="shared" si="293"/>
        <v>0</v>
      </c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>
        <f t="shared" si="297"/>
        <v>0</v>
      </c>
      <c r="AE249" s="117">
        <f t="shared" si="294"/>
        <v>0</v>
      </c>
      <c r="AF249" s="117">
        <f t="shared" si="294"/>
        <v>0</v>
      </c>
      <c r="AG249" s="117">
        <f t="shared" si="294"/>
        <v>0</v>
      </c>
      <c r="AH249" s="117">
        <f t="shared" si="294"/>
        <v>0</v>
      </c>
      <c r="AI249" s="117">
        <f t="shared" si="294"/>
        <v>0</v>
      </c>
      <c r="AJ249" s="117">
        <f t="shared" si="295"/>
        <v>0</v>
      </c>
      <c r="AK249" s="117">
        <f t="shared" si="295"/>
        <v>0</v>
      </c>
      <c r="AL249" s="117">
        <f t="shared" si="295"/>
        <v>0</v>
      </c>
      <c r="AM249" s="117"/>
    </row>
    <row r="250" spans="1:41" ht="21" hidden="1">
      <c r="A250" s="156" t="s">
        <v>5</v>
      </c>
      <c r="B250" s="157"/>
      <c r="C250" s="118">
        <f>SUM(C246:C249)</f>
        <v>0</v>
      </c>
      <c r="D250" s="118">
        <f t="shared" ref="D250:AL250" si="298">SUM(D246:D249)</f>
        <v>0</v>
      </c>
      <c r="E250" s="118">
        <f t="shared" si="298"/>
        <v>0</v>
      </c>
      <c r="F250" s="118">
        <f t="shared" si="298"/>
        <v>0</v>
      </c>
      <c r="G250" s="118">
        <f t="shared" si="298"/>
        <v>0</v>
      </c>
      <c r="H250" s="118">
        <f t="shared" si="298"/>
        <v>0</v>
      </c>
      <c r="I250" s="118">
        <f t="shared" si="298"/>
        <v>0</v>
      </c>
      <c r="J250" s="118">
        <f t="shared" si="298"/>
        <v>0</v>
      </c>
      <c r="K250" s="118">
        <f t="shared" si="298"/>
        <v>0</v>
      </c>
      <c r="L250" s="118">
        <f t="shared" si="298"/>
        <v>0</v>
      </c>
      <c r="M250" s="118">
        <f t="shared" si="298"/>
        <v>0</v>
      </c>
      <c r="N250" s="118">
        <f t="shared" si="298"/>
        <v>0</v>
      </c>
      <c r="O250" s="118">
        <f t="shared" si="298"/>
        <v>0</v>
      </c>
      <c r="P250" s="118">
        <f t="shared" si="298"/>
        <v>0</v>
      </c>
      <c r="Q250" s="118">
        <f t="shared" si="298"/>
        <v>0</v>
      </c>
      <c r="R250" s="118">
        <f t="shared" si="298"/>
        <v>0</v>
      </c>
      <c r="S250" s="118">
        <f t="shared" si="298"/>
        <v>0</v>
      </c>
      <c r="T250" s="118">
        <f t="shared" si="298"/>
        <v>0</v>
      </c>
      <c r="U250" s="118">
        <f t="shared" si="298"/>
        <v>0</v>
      </c>
      <c r="V250" s="118">
        <f t="shared" si="298"/>
        <v>0</v>
      </c>
      <c r="W250" s="118">
        <f t="shared" si="298"/>
        <v>0</v>
      </c>
      <c r="X250" s="118">
        <f t="shared" si="298"/>
        <v>0</v>
      </c>
      <c r="Y250" s="118">
        <f t="shared" si="298"/>
        <v>0</v>
      </c>
      <c r="Z250" s="118">
        <f t="shared" si="298"/>
        <v>0</v>
      </c>
      <c r="AA250" s="118">
        <f t="shared" si="298"/>
        <v>0</v>
      </c>
      <c r="AB250" s="118">
        <f t="shared" si="298"/>
        <v>0</v>
      </c>
      <c r="AC250" s="118">
        <f t="shared" si="298"/>
        <v>0</v>
      </c>
      <c r="AD250" s="118">
        <f t="shared" si="298"/>
        <v>0</v>
      </c>
      <c r="AE250" s="118">
        <f t="shared" si="298"/>
        <v>0</v>
      </c>
      <c r="AF250" s="118">
        <f t="shared" si="298"/>
        <v>0</v>
      </c>
      <c r="AG250" s="118">
        <f t="shared" si="298"/>
        <v>0</v>
      </c>
      <c r="AH250" s="118">
        <f t="shared" si="298"/>
        <v>0</v>
      </c>
      <c r="AI250" s="118">
        <f t="shared" si="298"/>
        <v>0</v>
      </c>
      <c r="AJ250" s="118">
        <f t="shared" si="298"/>
        <v>0</v>
      </c>
      <c r="AK250" s="118">
        <f t="shared" si="298"/>
        <v>0</v>
      </c>
      <c r="AL250" s="118">
        <f t="shared" si="298"/>
        <v>0</v>
      </c>
      <c r="AM250" s="119">
        <f t="shared" ref="AM250" si="299">SUM(AM246:AM248)</f>
        <v>0</v>
      </c>
    </row>
    <row r="251" spans="1:41" ht="21" hidden="1">
      <c r="A251" s="153">
        <v>3</v>
      </c>
      <c r="B251" s="115" t="s">
        <v>143</v>
      </c>
      <c r="C251" s="116"/>
      <c r="D251" s="116"/>
      <c r="E251" s="116"/>
      <c r="F251" s="116"/>
      <c r="G251" s="116"/>
      <c r="H251" s="116"/>
      <c r="I251" s="116"/>
      <c r="J251" s="116"/>
      <c r="K251" s="116"/>
      <c r="L251" s="116">
        <f>+F251+I251</f>
        <v>0</v>
      </c>
      <c r="M251" s="116">
        <f t="shared" ref="M251:N254" si="300">+G251+J251</f>
        <v>0</v>
      </c>
      <c r="N251" s="116">
        <f t="shared" si="300"/>
        <v>0</v>
      </c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>
        <f>+U251+X251+AA251</f>
        <v>0</v>
      </c>
      <c r="AE251" s="117">
        <f t="shared" ref="AE251:AI254" si="301">+V251+Y251+AB251</f>
        <v>0</v>
      </c>
      <c r="AF251" s="117">
        <f t="shared" si="301"/>
        <v>0</v>
      </c>
      <c r="AG251" s="117">
        <f t="shared" si="301"/>
        <v>0</v>
      </c>
      <c r="AH251" s="117">
        <f t="shared" si="301"/>
        <v>0</v>
      </c>
      <c r="AI251" s="117">
        <f t="shared" si="301"/>
        <v>0</v>
      </c>
      <c r="AJ251" s="117">
        <f t="shared" ref="AJ251:AL254" si="302">+C251+L251-O251-R251-AD251-AG251</f>
        <v>0</v>
      </c>
      <c r="AK251" s="117">
        <f t="shared" si="302"/>
        <v>0</v>
      </c>
      <c r="AL251" s="117">
        <f t="shared" si="302"/>
        <v>0</v>
      </c>
      <c r="AM251" s="117"/>
    </row>
    <row r="252" spans="1:41" ht="21" hidden="1">
      <c r="A252" s="154"/>
      <c r="B252" s="115" t="s">
        <v>144</v>
      </c>
      <c r="C252" s="116"/>
      <c r="D252" s="116"/>
      <c r="E252" s="116"/>
      <c r="F252" s="116"/>
      <c r="G252" s="116"/>
      <c r="H252" s="116"/>
      <c r="I252" s="116"/>
      <c r="J252" s="116"/>
      <c r="K252" s="116"/>
      <c r="L252" s="116">
        <f t="shared" ref="L252:L254" si="303">+F252+I252</f>
        <v>0</v>
      </c>
      <c r="M252" s="116">
        <f t="shared" si="300"/>
        <v>0</v>
      </c>
      <c r="N252" s="116">
        <f t="shared" si="300"/>
        <v>0</v>
      </c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>
        <f t="shared" ref="AD252:AD254" si="304">+U252+X252+AA252</f>
        <v>0</v>
      </c>
      <c r="AE252" s="117">
        <f t="shared" si="301"/>
        <v>0</v>
      </c>
      <c r="AF252" s="117">
        <f t="shared" si="301"/>
        <v>0</v>
      </c>
      <c r="AG252" s="117">
        <f t="shared" si="301"/>
        <v>0</v>
      </c>
      <c r="AH252" s="117">
        <f t="shared" si="301"/>
        <v>0</v>
      </c>
      <c r="AI252" s="117">
        <f t="shared" si="301"/>
        <v>0</v>
      </c>
      <c r="AJ252" s="117">
        <f t="shared" si="302"/>
        <v>0</v>
      </c>
      <c r="AK252" s="117">
        <f t="shared" si="302"/>
        <v>0</v>
      </c>
      <c r="AL252" s="117">
        <f t="shared" si="302"/>
        <v>0</v>
      </c>
      <c r="AM252" s="117"/>
    </row>
    <row r="253" spans="1:41" ht="21" hidden="1">
      <c r="A253" s="154"/>
      <c r="B253" s="115" t="s">
        <v>145</v>
      </c>
      <c r="C253" s="116"/>
      <c r="D253" s="116"/>
      <c r="E253" s="116"/>
      <c r="F253" s="116"/>
      <c r="G253" s="116"/>
      <c r="H253" s="116"/>
      <c r="I253" s="116"/>
      <c r="J253" s="116"/>
      <c r="K253" s="116"/>
      <c r="L253" s="116">
        <f t="shared" si="303"/>
        <v>0</v>
      </c>
      <c r="M253" s="116">
        <f t="shared" si="300"/>
        <v>0</v>
      </c>
      <c r="N253" s="116">
        <f t="shared" si="300"/>
        <v>0</v>
      </c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>
        <f t="shared" si="304"/>
        <v>0</v>
      </c>
      <c r="AE253" s="117">
        <f t="shared" si="301"/>
        <v>0</v>
      </c>
      <c r="AF253" s="117">
        <f t="shared" si="301"/>
        <v>0</v>
      </c>
      <c r="AG253" s="117">
        <f t="shared" si="301"/>
        <v>0</v>
      </c>
      <c r="AH253" s="117">
        <f t="shared" si="301"/>
        <v>0</v>
      </c>
      <c r="AI253" s="117">
        <f t="shared" si="301"/>
        <v>0</v>
      </c>
      <c r="AJ253" s="117">
        <f t="shared" si="302"/>
        <v>0</v>
      </c>
      <c r="AK253" s="117">
        <f t="shared" si="302"/>
        <v>0</v>
      </c>
      <c r="AL253" s="117">
        <f t="shared" si="302"/>
        <v>0</v>
      </c>
      <c r="AM253" s="117"/>
    </row>
    <row r="254" spans="1:41" ht="21" hidden="1">
      <c r="A254" s="155"/>
      <c r="B254" s="115" t="s">
        <v>250</v>
      </c>
      <c r="C254" s="116"/>
      <c r="D254" s="116"/>
      <c r="E254" s="116"/>
      <c r="F254" s="116"/>
      <c r="G254" s="116"/>
      <c r="H254" s="116"/>
      <c r="I254" s="116"/>
      <c r="J254" s="116"/>
      <c r="K254" s="116"/>
      <c r="L254" s="116">
        <f t="shared" si="303"/>
        <v>0</v>
      </c>
      <c r="M254" s="116">
        <f t="shared" si="300"/>
        <v>0</v>
      </c>
      <c r="N254" s="116">
        <f t="shared" si="300"/>
        <v>0</v>
      </c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>
        <f t="shared" si="304"/>
        <v>0</v>
      </c>
      <c r="AE254" s="117">
        <f t="shared" si="301"/>
        <v>0</v>
      </c>
      <c r="AF254" s="117">
        <f t="shared" si="301"/>
        <v>0</v>
      </c>
      <c r="AG254" s="117">
        <f t="shared" si="301"/>
        <v>0</v>
      </c>
      <c r="AH254" s="117">
        <f t="shared" si="301"/>
        <v>0</v>
      </c>
      <c r="AI254" s="117">
        <f t="shared" si="301"/>
        <v>0</v>
      </c>
      <c r="AJ254" s="117">
        <f t="shared" si="302"/>
        <v>0</v>
      </c>
      <c r="AK254" s="117">
        <f t="shared" si="302"/>
        <v>0</v>
      </c>
      <c r="AL254" s="117">
        <f t="shared" si="302"/>
        <v>0</v>
      </c>
      <c r="AM254" s="117"/>
    </row>
    <row r="255" spans="1:41" ht="21" hidden="1">
      <c r="A255" s="156" t="s">
        <v>5</v>
      </c>
      <c r="B255" s="157"/>
      <c r="C255" s="118">
        <f>SUM(C251:C254)</f>
        <v>0</v>
      </c>
      <c r="D255" s="118">
        <f t="shared" ref="D255:AL255" si="305">SUM(D251:D254)</f>
        <v>0</v>
      </c>
      <c r="E255" s="118">
        <f t="shared" si="305"/>
        <v>0</v>
      </c>
      <c r="F255" s="118">
        <f t="shared" si="305"/>
        <v>0</v>
      </c>
      <c r="G255" s="118">
        <f t="shared" si="305"/>
        <v>0</v>
      </c>
      <c r="H255" s="118">
        <f t="shared" si="305"/>
        <v>0</v>
      </c>
      <c r="I255" s="118">
        <f t="shared" si="305"/>
        <v>0</v>
      </c>
      <c r="J255" s="118">
        <f t="shared" si="305"/>
        <v>0</v>
      </c>
      <c r="K255" s="118">
        <f t="shared" si="305"/>
        <v>0</v>
      </c>
      <c r="L255" s="118">
        <f t="shared" si="305"/>
        <v>0</v>
      </c>
      <c r="M255" s="118">
        <f t="shared" si="305"/>
        <v>0</v>
      </c>
      <c r="N255" s="118">
        <f t="shared" si="305"/>
        <v>0</v>
      </c>
      <c r="O255" s="118">
        <f t="shared" si="305"/>
        <v>0</v>
      </c>
      <c r="P255" s="118">
        <f t="shared" si="305"/>
        <v>0</v>
      </c>
      <c r="Q255" s="118">
        <f t="shared" si="305"/>
        <v>0</v>
      </c>
      <c r="R255" s="118">
        <f t="shared" si="305"/>
        <v>0</v>
      </c>
      <c r="S255" s="118">
        <f t="shared" si="305"/>
        <v>0</v>
      </c>
      <c r="T255" s="118">
        <f t="shared" si="305"/>
        <v>0</v>
      </c>
      <c r="U255" s="118">
        <f t="shared" si="305"/>
        <v>0</v>
      </c>
      <c r="V255" s="118">
        <f t="shared" si="305"/>
        <v>0</v>
      </c>
      <c r="W255" s="118">
        <f t="shared" si="305"/>
        <v>0</v>
      </c>
      <c r="X255" s="118">
        <f t="shared" si="305"/>
        <v>0</v>
      </c>
      <c r="Y255" s="118">
        <f t="shared" si="305"/>
        <v>0</v>
      </c>
      <c r="Z255" s="118">
        <f t="shared" si="305"/>
        <v>0</v>
      </c>
      <c r="AA255" s="118">
        <f t="shared" si="305"/>
        <v>0</v>
      </c>
      <c r="AB255" s="118">
        <f t="shared" si="305"/>
        <v>0</v>
      </c>
      <c r="AC255" s="118">
        <f t="shared" si="305"/>
        <v>0</v>
      </c>
      <c r="AD255" s="118">
        <f t="shared" si="305"/>
        <v>0</v>
      </c>
      <c r="AE255" s="118">
        <f t="shared" si="305"/>
        <v>0</v>
      </c>
      <c r="AF255" s="118">
        <f t="shared" si="305"/>
        <v>0</v>
      </c>
      <c r="AG255" s="118">
        <f t="shared" si="305"/>
        <v>0</v>
      </c>
      <c r="AH255" s="118">
        <f t="shared" si="305"/>
        <v>0</v>
      </c>
      <c r="AI255" s="118">
        <f t="shared" si="305"/>
        <v>0</v>
      </c>
      <c r="AJ255" s="118">
        <f t="shared" si="305"/>
        <v>0</v>
      </c>
      <c r="AK255" s="118">
        <f t="shared" si="305"/>
        <v>0</v>
      </c>
      <c r="AL255" s="118">
        <f t="shared" si="305"/>
        <v>0</v>
      </c>
      <c r="AM255" s="119">
        <f t="shared" ref="AM255" si="306">SUM(AM251:AM253)</f>
        <v>0</v>
      </c>
    </row>
    <row r="256" spans="1:41" ht="21" hidden="1">
      <c r="A256" s="153">
        <v>4</v>
      </c>
      <c r="B256" s="115" t="s">
        <v>143</v>
      </c>
      <c r="C256" s="116"/>
      <c r="D256" s="116"/>
      <c r="E256" s="116"/>
      <c r="F256" s="116"/>
      <c r="G256" s="116"/>
      <c r="H256" s="116"/>
      <c r="I256" s="116"/>
      <c r="J256" s="116"/>
      <c r="K256" s="116"/>
      <c r="L256" s="116">
        <f>+F256+I256</f>
        <v>0</v>
      </c>
      <c r="M256" s="116">
        <f t="shared" ref="M256:N259" si="307">+G256+J256</f>
        <v>0</v>
      </c>
      <c r="N256" s="116">
        <f t="shared" si="307"/>
        <v>0</v>
      </c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>
        <f>+U256+X256+AA256</f>
        <v>0</v>
      </c>
      <c r="AE256" s="117">
        <f t="shared" ref="AE256:AI259" si="308">+V256+Y256+AB256</f>
        <v>0</v>
      </c>
      <c r="AF256" s="117">
        <f t="shared" si="308"/>
        <v>0</v>
      </c>
      <c r="AG256" s="117">
        <f t="shared" si="308"/>
        <v>0</v>
      </c>
      <c r="AH256" s="117">
        <f t="shared" si="308"/>
        <v>0</v>
      </c>
      <c r="AI256" s="117">
        <f t="shared" si="308"/>
        <v>0</v>
      </c>
      <c r="AJ256" s="117">
        <f t="shared" ref="AJ256:AL259" si="309">+C256+L256-O256-R256-AD256-AG256</f>
        <v>0</v>
      </c>
      <c r="AK256" s="117">
        <f t="shared" si="309"/>
        <v>0</v>
      </c>
      <c r="AL256" s="117">
        <f t="shared" si="309"/>
        <v>0</v>
      </c>
      <c r="AM256" s="117"/>
    </row>
    <row r="257" spans="1:39" ht="21" hidden="1">
      <c r="A257" s="154"/>
      <c r="B257" s="115" t="s">
        <v>144</v>
      </c>
      <c r="C257" s="116"/>
      <c r="D257" s="116"/>
      <c r="E257" s="116"/>
      <c r="F257" s="116"/>
      <c r="G257" s="116"/>
      <c r="H257" s="116"/>
      <c r="I257" s="116"/>
      <c r="J257" s="116"/>
      <c r="K257" s="116"/>
      <c r="L257" s="116">
        <f t="shared" ref="L257:L259" si="310">+F257+I257</f>
        <v>0</v>
      </c>
      <c r="M257" s="116">
        <f t="shared" si="307"/>
        <v>0</v>
      </c>
      <c r="N257" s="116">
        <f t="shared" si="307"/>
        <v>0</v>
      </c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>
        <f t="shared" ref="AD257:AD259" si="311">+U257+X257+AA257</f>
        <v>0</v>
      </c>
      <c r="AE257" s="117">
        <f t="shared" si="308"/>
        <v>0</v>
      </c>
      <c r="AF257" s="117">
        <f t="shared" si="308"/>
        <v>0</v>
      </c>
      <c r="AG257" s="117">
        <f t="shared" si="308"/>
        <v>0</v>
      </c>
      <c r="AH257" s="117">
        <f t="shared" si="308"/>
        <v>0</v>
      </c>
      <c r="AI257" s="117">
        <f t="shared" si="308"/>
        <v>0</v>
      </c>
      <c r="AJ257" s="117">
        <f t="shared" si="309"/>
        <v>0</v>
      </c>
      <c r="AK257" s="117">
        <f t="shared" si="309"/>
        <v>0</v>
      </c>
      <c r="AL257" s="117">
        <f t="shared" si="309"/>
        <v>0</v>
      </c>
      <c r="AM257" s="117"/>
    </row>
    <row r="258" spans="1:39" ht="21" hidden="1">
      <c r="A258" s="154"/>
      <c r="B258" s="115" t="s">
        <v>145</v>
      </c>
      <c r="C258" s="116"/>
      <c r="D258" s="116"/>
      <c r="E258" s="116"/>
      <c r="F258" s="116"/>
      <c r="G258" s="116"/>
      <c r="H258" s="116"/>
      <c r="I258" s="116"/>
      <c r="J258" s="116"/>
      <c r="K258" s="116"/>
      <c r="L258" s="116">
        <f t="shared" si="310"/>
        <v>0</v>
      </c>
      <c r="M258" s="116">
        <f t="shared" si="307"/>
        <v>0</v>
      </c>
      <c r="N258" s="116">
        <f t="shared" si="307"/>
        <v>0</v>
      </c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>
        <f t="shared" si="311"/>
        <v>0</v>
      </c>
      <c r="AE258" s="117">
        <f t="shared" si="308"/>
        <v>0</v>
      </c>
      <c r="AF258" s="117">
        <f t="shared" si="308"/>
        <v>0</v>
      </c>
      <c r="AG258" s="117">
        <f t="shared" si="308"/>
        <v>0</v>
      </c>
      <c r="AH258" s="117">
        <f t="shared" si="308"/>
        <v>0</v>
      </c>
      <c r="AI258" s="117">
        <f t="shared" si="308"/>
        <v>0</v>
      </c>
      <c r="AJ258" s="117">
        <f t="shared" si="309"/>
        <v>0</v>
      </c>
      <c r="AK258" s="117">
        <f t="shared" si="309"/>
        <v>0</v>
      </c>
      <c r="AL258" s="117">
        <f t="shared" si="309"/>
        <v>0</v>
      </c>
      <c r="AM258" s="117"/>
    </row>
    <row r="259" spans="1:39" ht="21" hidden="1">
      <c r="A259" s="155"/>
      <c r="B259" s="115" t="s">
        <v>250</v>
      </c>
      <c r="C259" s="116"/>
      <c r="D259" s="116"/>
      <c r="E259" s="116"/>
      <c r="F259" s="116"/>
      <c r="G259" s="116"/>
      <c r="H259" s="116"/>
      <c r="I259" s="116"/>
      <c r="J259" s="116"/>
      <c r="K259" s="116"/>
      <c r="L259" s="116">
        <f t="shared" si="310"/>
        <v>0</v>
      </c>
      <c r="M259" s="116">
        <f t="shared" si="307"/>
        <v>0</v>
      </c>
      <c r="N259" s="116">
        <f t="shared" si="307"/>
        <v>0</v>
      </c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>
        <f t="shared" si="311"/>
        <v>0</v>
      </c>
      <c r="AE259" s="117">
        <f t="shared" si="308"/>
        <v>0</v>
      </c>
      <c r="AF259" s="117">
        <f t="shared" si="308"/>
        <v>0</v>
      </c>
      <c r="AG259" s="117">
        <f t="shared" si="308"/>
        <v>0</v>
      </c>
      <c r="AH259" s="117">
        <f t="shared" si="308"/>
        <v>0</v>
      </c>
      <c r="AI259" s="117">
        <f t="shared" si="308"/>
        <v>0</v>
      </c>
      <c r="AJ259" s="117">
        <f t="shared" si="309"/>
        <v>0</v>
      </c>
      <c r="AK259" s="117">
        <f t="shared" si="309"/>
        <v>0</v>
      </c>
      <c r="AL259" s="117">
        <f t="shared" si="309"/>
        <v>0</v>
      </c>
      <c r="AM259" s="117"/>
    </row>
    <row r="260" spans="1:39" ht="21" hidden="1">
      <c r="A260" s="156" t="s">
        <v>5</v>
      </c>
      <c r="B260" s="157"/>
      <c r="C260" s="118">
        <f>SUM(C256:C259)</f>
        <v>0</v>
      </c>
      <c r="D260" s="118">
        <f t="shared" ref="D260:AL260" si="312">SUM(D256:D259)</f>
        <v>0</v>
      </c>
      <c r="E260" s="118">
        <f t="shared" si="312"/>
        <v>0</v>
      </c>
      <c r="F260" s="118">
        <f t="shared" si="312"/>
        <v>0</v>
      </c>
      <c r="G260" s="118">
        <f t="shared" si="312"/>
        <v>0</v>
      </c>
      <c r="H260" s="118">
        <f t="shared" si="312"/>
        <v>0</v>
      </c>
      <c r="I260" s="118">
        <f t="shared" si="312"/>
        <v>0</v>
      </c>
      <c r="J260" s="118">
        <f t="shared" si="312"/>
        <v>0</v>
      </c>
      <c r="K260" s="118">
        <f t="shared" si="312"/>
        <v>0</v>
      </c>
      <c r="L260" s="118">
        <f t="shared" si="312"/>
        <v>0</v>
      </c>
      <c r="M260" s="118">
        <f t="shared" si="312"/>
        <v>0</v>
      </c>
      <c r="N260" s="118">
        <f t="shared" si="312"/>
        <v>0</v>
      </c>
      <c r="O260" s="118">
        <f t="shared" si="312"/>
        <v>0</v>
      </c>
      <c r="P260" s="118">
        <f t="shared" si="312"/>
        <v>0</v>
      </c>
      <c r="Q260" s="118">
        <f t="shared" si="312"/>
        <v>0</v>
      </c>
      <c r="R260" s="118">
        <f t="shared" si="312"/>
        <v>0</v>
      </c>
      <c r="S260" s="118">
        <f t="shared" si="312"/>
        <v>0</v>
      </c>
      <c r="T260" s="118">
        <f t="shared" si="312"/>
        <v>0</v>
      </c>
      <c r="U260" s="118">
        <f t="shared" si="312"/>
        <v>0</v>
      </c>
      <c r="V260" s="118">
        <f t="shared" si="312"/>
        <v>0</v>
      </c>
      <c r="W260" s="118">
        <f t="shared" si="312"/>
        <v>0</v>
      </c>
      <c r="X260" s="118">
        <f t="shared" si="312"/>
        <v>0</v>
      </c>
      <c r="Y260" s="118">
        <f t="shared" si="312"/>
        <v>0</v>
      </c>
      <c r="Z260" s="118">
        <f t="shared" si="312"/>
        <v>0</v>
      </c>
      <c r="AA260" s="118">
        <f t="shared" si="312"/>
        <v>0</v>
      </c>
      <c r="AB260" s="118">
        <f t="shared" si="312"/>
        <v>0</v>
      </c>
      <c r="AC260" s="118">
        <f t="shared" si="312"/>
        <v>0</v>
      </c>
      <c r="AD260" s="118">
        <f t="shared" si="312"/>
        <v>0</v>
      </c>
      <c r="AE260" s="118">
        <f t="shared" si="312"/>
        <v>0</v>
      </c>
      <c r="AF260" s="118">
        <f t="shared" si="312"/>
        <v>0</v>
      </c>
      <c r="AG260" s="118">
        <f t="shared" si="312"/>
        <v>0</v>
      </c>
      <c r="AH260" s="118">
        <f t="shared" si="312"/>
        <v>0</v>
      </c>
      <c r="AI260" s="118">
        <f t="shared" si="312"/>
        <v>0</v>
      </c>
      <c r="AJ260" s="118">
        <f t="shared" si="312"/>
        <v>0</v>
      </c>
      <c r="AK260" s="118">
        <f t="shared" si="312"/>
        <v>0</v>
      </c>
      <c r="AL260" s="118">
        <f t="shared" si="312"/>
        <v>0</v>
      </c>
      <c r="AM260" s="119">
        <f t="shared" ref="AM260" si="313">SUM(AM256:AM258)</f>
        <v>0</v>
      </c>
    </row>
    <row r="261" spans="1:39" ht="21" hidden="1">
      <c r="A261" s="153">
        <v>5</v>
      </c>
      <c r="B261" s="115" t="s">
        <v>143</v>
      </c>
      <c r="C261" s="116"/>
      <c r="D261" s="116"/>
      <c r="E261" s="116"/>
      <c r="F261" s="116"/>
      <c r="G261" s="116"/>
      <c r="H261" s="116"/>
      <c r="I261" s="116"/>
      <c r="J261" s="116"/>
      <c r="K261" s="116"/>
      <c r="L261" s="116">
        <f>+F261+I261</f>
        <v>0</v>
      </c>
      <c r="M261" s="116">
        <f t="shared" ref="M261:N264" si="314">+G261+J261</f>
        <v>0</v>
      </c>
      <c r="N261" s="116">
        <f t="shared" si="314"/>
        <v>0</v>
      </c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>
        <f>+U261+X261+AA261</f>
        <v>0</v>
      </c>
      <c r="AE261" s="117">
        <f t="shared" ref="AE261:AI264" si="315">+V261+Y261+AB261</f>
        <v>0</v>
      </c>
      <c r="AF261" s="117">
        <f t="shared" si="315"/>
        <v>0</v>
      </c>
      <c r="AG261" s="117">
        <f t="shared" si="315"/>
        <v>0</v>
      </c>
      <c r="AH261" s="117">
        <f t="shared" si="315"/>
        <v>0</v>
      </c>
      <c r="AI261" s="117">
        <f t="shared" si="315"/>
        <v>0</v>
      </c>
      <c r="AJ261" s="117">
        <f t="shared" ref="AJ261:AL264" si="316">+C261+L261-O261-R261-AD261-AG261</f>
        <v>0</v>
      </c>
      <c r="AK261" s="117">
        <f t="shared" si="316"/>
        <v>0</v>
      </c>
      <c r="AL261" s="117">
        <f t="shared" si="316"/>
        <v>0</v>
      </c>
      <c r="AM261" s="117"/>
    </row>
    <row r="262" spans="1:39" ht="21" hidden="1">
      <c r="A262" s="154"/>
      <c r="B262" s="115" t="s">
        <v>144</v>
      </c>
      <c r="C262" s="116"/>
      <c r="D262" s="116"/>
      <c r="E262" s="116"/>
      <c r="F262" s="116"/>
      <c r="G262" s="116"/>
      <c r="H262" s="116"/>
      <c r="I262" s="116"/>
      <c r="J262" s="116"/>
      <c r="K262" s="116"/>
      <c r="L262" s="116">
        <f t="shared" ref="L262:L264" si="317">+F262+I262</f>
        <v>0</v>
      </c>
      <c r="M262" s="116">
        <f t="shared" si="314"/>
        <v>0</v>
      </c>
      <c r="N262" s="116">
        <f t="shared" si="314"/>
        <v>0</v>
      </c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>
        <f t="shared" ref="AD262:AD264" si="318">+U262+X262+AA262</f>
        <v>0</v>
      </c>
      <c r="AE262" s="117">
        <f t="shared" si="315"/>
        <v>0</v>
      </c>
      <c r="AF262" s="117">
        <f t="shared" si="315"/>
        <v>0</v>
      </c>
      <c r="AG262" s="117">
        <f t="shared" si="315"/>
        <v>0</v>
      </c>
      <c r="AH262" s="117">
        <f t="shared" si="315"/>
        <v>0</v>
      </c>
      <c r="AI262" s="117">
        <f t="shared" si="315"/>
        <v>0</v>
      </c>
      <c r="AJ262" s="117">
        <f t="shared" si="316"/>
        <v>0</v>
      </c>
      <c r="AK262" s="117">
        <f t="shared" si="316"/>
        <v>0</v>
      </c>
      <c r="AL262" s="117">
        <f t="shared" si="316"/>
        <v>0</v>
      </c>
      <c r="AM262" s="117"/>
    </row>
    <row r="263" spans="1:39" ht="21" hidden="1">
      <c r="A263" s="154"/>
      <c r="B263" s="115" t="s">
        <v>145</v>
      </c>
      <c r="C263" s="116"/>
      <c r="D263" s="116"/>
      <c r="E263" s="116"/>
      <c r="F263" s="116"/>
      <c r="G263" s="116"/>
      <c r="H263" s="116"/>
      <c r="I263" s="116"/>
      <c r="J263" s="116"/>
      <c r="K263" s="116"/>
      <c r="L263" s="116">
        <f t="shared" si="317"/>
        <v>0</v>
      </c>
      <c r="M263" s="116">
        <f t="shared" si="314"/>
        <v>0</v>
      </c>
      <c r="N263" s="116">
        <f t="shared" si="314"/>
        <v>0</v>
      </c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>
        <f t="shared" si="318"/>
        <v>0</v>
      </c>
      <c r="AE263" s="117">
        <f t="shared" si="315"/>
        <v>0</v>
      </c>
      <c r="AF263" s="117">
        <f t="shared" si="315"/>
        <v>0</v>
      </c>
      <c r="AG263" s="117">
        <f t="shared" si="315"/>
        <v>0</v>
      </c>
      <c r="AH263" s="117">
        <f t="shared" si="315"/>
        <v>0</v>
      </c>
      <c r="AI263" s="117">
        <f t="shared" si="315"/>
        <v>0</v>
      </c>
      <c r="AJ263" s="117">
        <f t="shared" si="316"/>
        <v>0</v>
      </c>
      <c r="AK263" s="117">
        <f t="shared" si="316"/>
        <v>0</v>
      </c>
      <c r="AL263" s="117">
        <f t="shared" si="316"/>
        <v>0</v>
      </c>
      <c r="AM263" s="117"/>
    </row>
    <row r="264" spans="1:39" ht="21" hidden="1">
      <c r="A264" s="155"/>
      <c r="B264" s="115" t="s">
        <v>250</v>
      </c>
      <c r="C264" s="116"/>
      <c r="D264" s="116"/>
      <c r="E264" s="116"/>
      <c r="F264" s="116"/>
      <c r="G264" s="116"/>
      <c r="H264" s="116"/>
      <c r="I264" s="116"/>
      <c r="J264" s="116"/>
      <c r="K264" s="116"/>
      <c r="L264" s="116">
        <f t="shared" si="317"/>
        <v>0</v>
      </c>
      <c r="M264" s="116">
        <f t="shared" si="314"/>
        <v>0</v>
      </c>
      <c r="N264" s="116">
        <f t="shared" si="314"/>
        <v>0</v>
      </c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>
        <f t="shared" si="318"/>
        <v>0</v>
      </c>
      <c r="AE264" s="117">
        <f t="shared" si="315"/>
        <v>0</v>
      </c>
      <c r="AF264" s="117">
        <f t="shared" si="315"/>
        <v>0</v>
      </c>
      <c r="AG264" s="117">
        <f t="shared" si="315"/>
        <v>0</v>
      </c>
      <c r="AH264" s="117">
        <f t="shared" si="315"/>
        <v>0</v>
      </c>
      <c r="AI264" s="117">
        <f t="shared" si="315"/>
        <v>0</v>
      </c>
      <c r="AJ264" s="117">
        <f t="shared" si="316"/>
        <v>0</v>
      </c>
      <c r="AK264" s="117">
        <f t="shared" si="316"/>
        <v>0</v>
      </c>
      <c r="AL264" s="117">
        <f t="shared" si="316"/>
        <v>0</v>
      </c>
      <c r="AM264" s="117"/>
    </row>
    <row r="265" spans="1:39" ht="21" hidden="1">
      <c r="A265" s="156" t="s">
        <v>5</v>
      </c>
      <c r="B265" s="157"/>
      <c r="C265" s="118">
        <f>SUM(C261:C264)</f>
        <v>0</v>
      </c>
      <c r="D265" s="118">
        <f t="shared" ref="D265:AL265" si="319">SUM(D261:D264)</f>
        <v>0</v>
      </c>
      <c r="E265" s="118">
        <f t="shared" si="319"/>
        <v>0</v>
      </c>
      <c r="F265" s="118">
        <f t="shared" si="319"/>
        <v>0</v>
      </c>
      <c r="G265" s="118">
        <f t="shared" si="319"/>
        <v>0</v>
      </c>
      <c r="H265" s="118">
        <f t="shared" si="319"/>
        <v>0</v>
      </c>
      <c r="I265" s="118">
        <f t="shared" si="319"/>
        <v>0</v>
      </c>
      <c r="J265" s="118">
        <f t="shared" si="319"/>
        <v>0</v>
      </c>
      <c r="K265" s="118">
        <f t="shared" si="319"/>
        <v>0</v>
      </c>
      <c r="L265" s="118">
        <f t="shared" si="319"/>
        <v>0</v>
      </c>
      <c r="M265" s="118">
        <f t="shared" si="319"/>
        <v>0</v>
      </c>
      <c r="N265" s="118">
        <f t="shared" si="319"/>
        <v>0</v>
      </c>
      <c r="O265" s="118">
        <f t="shared" si="319"/>
        <v>0</v>
      </c>
      <c r="P265" s="118">
        <f t="shared" si="319"/>
        <v>0</v>
      </c>
      <c r="Q265" s="118">
        <f t="shared" si="319"/>
        <v>0</v>
      </c>
      <c r="R265" s="118">
        <f t="shared" si="319"/>
        <v>0</v>
      </c>
      <c r="S265" s="118">
        <f t="shared" si="319"/>
        <v>0</v>
      </c>
      <c r="T265" s="118">
        <f t="shared" si="319"/>
        <v>0</v>
      </c>
      <c r="U265" s="118">
        <f t="shared" si="319"/>
        <v>0</v>
      </c>
      <c r="V265" s="118">
        <f t="shared" si="319"/>
        <v>0</v>
      </c>
      <c r="W265" s="118">
        <f t="shared" si="319"/>
        <v>0</v>
      </c>
      <c r="X265" s="118">
        <f t="shared" si="319"/>
        <v>0</v>
      </c>
      <c r="Y265" s="118">
        <f t="shared" si="319"/>
        <v>0</v>
      </c>
      <c r="Z265" s="118">
        <f t="shared" si="319"/>
        <v>0</v>
      </c>
      <c r="AA265" s="118">
        <f t="shared" si="319"/>
        <v>0</v>
      </c>
      <c r="AB265" s="118">
        <f t="shared" si="319"/>
        <v>0</v>
      </c>
      <c r="AC265" s="118">
        <f t="shared" si="319"/>
        <v>0</v>
      </c>
      <c r="AD265" s="118">
        <f t="shared" si="319"/>
        <v>0</v>
      </c>
      <c r="AE265" s="118">
        <f t="shared" si="319"/>
        <v>0</v>
      </c>
      <c r="AF265" s="118">
        <f t="shared" si="319"/>
        <v>0</v>
      </c>
      <c r="AG265" s="118">
        <f t="shared" si="319"/>
        <v>0</v>
      </c>
      <c r="AH265" s="118">
        <f t="shared" si="319"/>
        <v>0</v>
      </c>
      <c r="AI265" s="118">
        <f t="shared" si="319"/>
        <v>0</v>
      </c>
      <c r="AJ265" s="118">
        <f t="shared" si="319"/>
        <v>0</v>
      </c>
      <c r="AK265" s="118">
        <f t="shared" si="319"/>
        <v>0</v>
      </c>
      <c r="AL265" s="118">
        <f t="shared" si="319"/>
        <v>0</v>
      </c>
      <c r="AM265" s="119">
        <f t="shared" ref="AM265" si="320">SUM(AM261:AM263)</f>
        <v>0</v>
      </c>
    </row>
    <row r="266" spans="1:39" ht="21" hidden="1">
      <c r="A266" s="153">
        <v>6</v>
      </c>
      <c r="B266" s="115" t="s">
        <v>143</v>
      </c>
      <c r="C266" s="116"/>
      <c r="D266" s="116"/>
      <c r="E266" s="116"/>
      <c r="F266" s="116"/>
      <c r="G266" s="116"/>
      <c r="H266" s="116"/>
      <c r="I266" s="116"/>
      <c r="J266" s="116"/>
      <c r="K266" s="116"/>
      <c r="L266" s="116">
        <f>+F266+I266</f>
        <v>0</v>
      </c>
      <c r="M266" s="116">
        <f t="shared" ref="M266:N269" si="321">+G266+J266</f>
        <v>0</v>
      </c>
      <c r="N266" s="116">
        <f t="shared" si="321"/>
        <v>0</v>
      </c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>
        <f>+U266+X266+AA266</f>
        <v>0</v>
      </c>
      <c r="AE266" s="117">
        <f t="shared" ref="AE266:AI269" si="322">+V266+Y266+AB266</f>
        <v>0</v>
      </c>
      <c r="AF266" s="117">
        <f t="shared" si="322"/>
        <v>0</v>
      </c>
      <c r="AG266" s="117">
        <f t="shared" si="322"/>
        <v>0</v>
      </c>
      <c r="AH266" s="117">
        <f t="shared" si="322"/>
        <v>0</v>
      </c>
      <c r="AI266" s="117">
        <f t="shared" si="322"/>
        <v>0</v>
      </c>
      <c r="AJ266" s="117">
        <f t="shared" ref="AJ266:AL269" si="323">+C266+L266-O266-R266-AD266-AG266</f>
        <v>0</v>
      </c>
      <c r="AK266" s="117">
        <f t="shared" si="323"/>
        <v>0</v>
      </c>
      <c r="AL266" s="117">
        <f t="shared" si="323"/>
        <v>0</v>
      </c>
      <c r="AM266" s="117"/>
    </row>
    <row r="267" spans="1:39" ht="21" hidden="1">
      <c r="A267" s="154"/>
      <c r="B267" s="115" t="s">
        <v>144</v>
      </c>
      <c r="C267" s="116"/>
      <c r="D267" s="116"/>
      <c r="E267" s="116"/>
      <c r="F267" s="116"/>
      <c r="G267" s="116"/>
      <c r="H267" s="116"/>
      <c r="I267" s="116"/>
      <c r="J267" s="116"/>
      <c r="K267" s="116"/>
      <c r="L267" s="116">
        <f t="shared" ref="L267:L269" si="324">+F267+I267</f>
        <v>0</v>
      </c>
      <c r="M267" s="116">
        <f t="shared" si="321"/>
        <v>0</v>
      </c>
      <c r="N267" s="116">
        <f t="shared" si="321"/>
        <v>0</v>
      </c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>
        <f t="shared" ref="AD267:AD269" si="325">+U267+X267+AA267</f>
        <v>0</v>
      </c>
      <c r="AE267" s="117">
        <f t="shared" si="322"/>
        <v>0</v>
      </c>
      <c r="AF267" s="117">
        <f t="shared" si="322"/>
        <v>0</v>
      </c>
      <c r="AG267" s="117">
        <f t="shared" si="322"/>
        <v>0</v>
      </c>
      <c r="AH267" s="117">
        <f t="shared" si="322"/>
        <v>0</v>
      </c>
      <c r="AI267" s="117">
        <f t="shared" si="322"/>
        <v>0</v>
      </c>
      <c r="AJ267" s="117">
        <f t="shared" si="323"/>
        <v>0</v>
      </c>
      <c r="AK267" s="117">
        <f t="shared" si="323"/>
        <v>0</v>
      </c>
      <c r="AL267" s="117">
        <f t="shared" si="323"/>
        <v>0</v>
      </c>
      <c r="AM267" s="117"/>
    </row>
    <row r="268" spans="1:39" ht="21" hidden="1">
      <c r="A268" s="154"/>
      <c r="B268" s="115" t="s">
        <v>145</v>
      </c>
      <c r="C268" s="116"/>
      <c r="D268" s="116"/>
      <c r="E268" s="116"/>
      <c r="F268" s="116"/>
      <c r="G268" s="116"/>
      <c r="H268" s="116"/>
      <c r="I268" s="116"/>
      <c r="J268" s="116"/>
      <c r="K268" s="116"/>
      <c r="L268" s="116">
        <f t="shared" si="324"/>
        <v>0</v>
      </c>
      <c r="M268" s="116">
        <f t="shared" si="321"/>
        <v>0</v>
      </c>
      <c r="N268" s="116">
        <f t="shared" si="321"/>
        <v>0</v>
      </c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>
        <f t="shared" si="325"/>
        <v>0</v>
      </c>
      <c r="AE268" s="117">
        <f t="shared" si="322"/>
        <v>0</v>
      </c>
      <c r="AF268" s="117">
        <f t="shared" si="322"/>
        <v>0</v>
      </c>
      <c r="AG268" s="117">
        <f t="shared" si="322"/>
        <v>0</v>
      </c>
      <c r="AH268" s="117">
        <f t="shared" si="322"/>
        <v>0</v>
      </c>
      <c r="AI268" s="117">
        <f t="shared" si="322"/>
        <v>0</v>
      </c>
      <c r="AJ268" s="117">
        <f t="shared" si="323"/>
        <v>0</v>
      </c>
      <c r="AK268" s="117">
        <f t="shared" si="323"/>
        <v>0</v>
      </c>
      <c r="AL268" s="117">
        <f t="shared" si="323"/>
        <v>0</v>
      </c>
      <c r="AM268" s="117"/>
    </row>
    <row r="269" spans="1:39" ht="21" hidden="1">
      <c r="A269" s="155"/>
      <c r="B269" s="115" t="s">
        <v>250</v>
      </c>
      <c r="C269" s="116"/>
      <c r="D269" s="116"/>
      <c r="E269" s="116"/>
      <c r="F269" s="116"/>
      <c r="G269" s="116"/>
      <c r="H269" s="116"/>
      <c r="I269" s="116"/>
      <c r="J269" s="116"/>
      <c r="K269" s="116"/>
      <c r="L269" s="116">
        <f t="shared" si="324"/>
        <v>0</v>
      </c>
      <c r="M269" s="116">
        <f t="shared" si="321"/>
        <v>0</v>
      </c>
      <c r="N269" s="116">
        <f t="shared" si="321"/>
        <v>0</v>
      </c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>
        <f t="shared" si="325"/>
        <v>0</v>
      </c>
      <c r="AE269" s="117">
        <f t="shared" si="322"/>
        <v>0</v>
      </c>
      <c r="AF269" s="117">
        <f t="shared" si="322"/>
        <v>0</v>
      </c>
      <c r="AG269" s="117">
        <f t="shared" si="322"/>
        <v>0</v>
      </c>
      <c r="AH269" s="117">
        <f t="shared" si="322"/>
        <v>0</v>
      </c>
      <c r="AI269" s="117">
        <f t="shared" si="322"/>
        <v>0</v>
      </c>
      <c r="AJ269" s="117">
        <f t="shared" si="323"/>
        <v>0</v>
      </c>
      <c r="AK269" s="117">
        <f t="shared" si="323"/>
        <v>0</v>
      </c>
      <c r="AL269" s="117">
        <f t="shared" si="323"/>
        <v>0</v>
      </c>
      <c r="AM269" s="117"/>
    </row>
    <row r="270" spans="1:39" ht="21" hidden="1">
      <c r="A270" s="156" t="s">
        <v>5</v>
      </c>
      <c r="B270" s="157"/>
      <c r="C270" s="118">
        <f>SUM(C266:C269)</f>
        <v>0</v>
      </c>
      <c r="D270" s="118">
        <f t="shared" ref="D270:AL270" si="326">SUM(D266:D269)</f>
        <v>0</v>
      </c>
      <c r="E270" s="118">
        <f t="shared" si="326"/>
        <v>0</v>
      </c>
      <c r="F270" s="118">
        <f t="shared" si="326"/>
        <v>0</v>
      </c>
      <c r="G270" s="118">
        <f t="shared" si="326"/>
        <v>0</v>
      </c>
      <c r="H270" s="118">
        <f t="shared" si="326"/>
        <v>0</v>
      </c>
      <c r="I270" s="118">
        <f t="shared" si="326"/>
        <v>0</v>
      </c>
      <c r="J270" s="118">
        <f t="shared" si="326"/>
        <v>0</v>
      </c>
      <c r="K270" s="118">
        <f t="shared" si="326"/>
        <v>0</v>
      </c>
      <c r="L270" s="118">
        <f t="shared" si="326"/>
        <v>0</v>
      </c>
      <c r="M270" s="118">
        <f t="shared" si="326"/>
        <v>0</v>
      </c>
      <c r="N270" s="118">
        <f t="shared" si="326"/>
        <v>0</v>
      </c>
      <c r="O270" s="118">
        <f t="shared" si="326"/>
        <v>0</v>
      </c>
      <c r="P270" s="118">
        <f t="shared" si="326"/>
        <v>0</v>
      </c>
      <c r="Q270" s="118">
        <f t="shared" si="326"/>
        <v>0</v>
      </c>
      <c r="R270" s="118">
        <f t="shared" si="326"/>
        <v>0</v>
      </c>
      <c r="S270" s="118">
        <f t="shared" si="326"/>
        <v>0</v>
      </c>
      <c r="T270" s="118">
        <f t="shared" si="326"/>
        <v>0</v>
      </c>
      <c r="U270" s="118">
        <f t="shared" si="326"/>
        <v>0</v>
      </c>
      <c r="V270" s="118">
        <f t="shared" si="326"/>
        <v>0</v>
      </c>
      <c r="W270" s="118">
        <f t="shared" si="326"/>
        <v>0</v>
      </c>
      <c r="X270" s="118">
        <f t="shared" si="326"/>
        <v>0</v>
      </c>
      <c r="Y270" s="118">
        <f t="shared" si="326"/>
        <v>0</v>
      </c>
      <c r="Z270" s="118">
        <f t="shared" si="326"/>
        <v>0</v>
      </c>
      <c r="AA270" s="118">
        <f t="shared" si="326"/>
        <v>0</v>
      </c>
      <c r="AB270" s="118">
        <f t="shared" si="326"/>
        <v>0</v>
      </c>
      <c r="AC270" s="118">
        <f t="shared" si="326"/>
        <v>0</v>
      </c>
      <c r="AD270" s="118">
        <f t="shared" si="326"/>
        <v>0</v>
      </c>
      <c r="AE270" s="118">
        <f t="shared" si="326"/>
        <v>0</v>
      </c>
      <c r="AF270" s="118">
        <f t="shared" si="326"/>
        <v>0</v>
      </c>
      <c r="AG270" s="118">
        <f t="shared" si="326"/>
        <v>0</v>
      </c>
      <c r="AH270" s="118">
        <f t="shared" si="326"/>
        <v>0</v>
      </c>
      <c r="AI270" s="118">
        <f t="shared" si="326"/>
        <v>0</v>
      </c>
      <c r="AJ270" s="118">
        <f t="shared" si="326"/>
        <v>0</v>
      </c>
      <c r="AK270" s="118">
        <f t="shared" si="326"/>
        <v>0</v>
      </c>
      <c r="AL270" s="118">
        <f t="shared" si="326"/>
        <v>0</v>
      </c>
      <c r="AM270" s="119">
        <f t="shared" ref="AM270" si="327">SUM(AM266:AM268)</f>
        <v>0</v>
      </c>
    </row>
    <row r="271" spans="1:39" ht="21" hidden="1">
      <c r="A271" s="153">
        <v>7</v>
      </c>
      <c r="B271" s="115" t="s">
        <v>143</v>
      </c>
      <c r="C271" s="116"/>
      <c r="D271" s="116"/>
      <c r="E271" s="116"/>
      <c r="F271" s="116"/>
      <c r="G271" s="116"/>
      <c r="H271" s="116"/>
      <c r="I271" s="116"/>
      <c r="J271" s="116"/>
      <c r="K271" s="116"/>
      <c r="L271" s="116">
        <f>+F271+I271</f>
        <v>0</v>
      </c>
      <c r="M271" s="116">
        <f t="shared" ref="M271:N274" si="328">+G271+J271</f>
        <v>0</v>
      </c>
      <c r="N271" s="116">
        <f t="shared" si="328"/>
        <v>0</v>
      </c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>
        <f>+U271+X271+AA271</f>
        <v>0</v>
      </c>
      <c r="AE271" s="117">
        <f t="shared" ref="AE271:AI274" si="329">+V271+Y271+AB271</f>
        <v>0</v>
      </c>
      <c r="AF271" s="117">
        <f t="shared" si="329"/>
        <v>0</v>
      </c>
      <c r="AG271" s="117">
        <f t="shared" si="329"/>
        <v>0</v>
      </c>
      <c r="AH271" s="117">
        <f t="shared" si="329"/>
        <v>0</v>
      </c>
      <c r="AI271" s="117">
        <f t="shared" si="329"/>
        <v>0</v>
      </c>
      <c r="AJ271" s="117">
        <f t="shared" ref="AJ271:AL274" si="330">+C271+L271-O271-R271-AD271-AG271</f>
        <v>0</v>
      </c>
      <c r="AK271" s="117">
        <f t="shared" si="330"/>
        <v>0</v>
      </c>
      <c r="AL271" s="117">
        <f t="shared" si="330"/>
        <v>0</v>
      </c>
      <c r="AM271" s="117"/>
    </row>
    <row r="272" spans="1:39" ht="21" hidden="1">
      <c r="A272" s="154"/>
      <c r="B272" s="115" t="s">
        <v>144</v>
      </c>
      <c r="C272" s="116"/>
      <c r="D272" s="116"/>
      <c r="E272" s="116"/>
      <c r="F272" s="116"/>
      <c r="G272" s="116"/>
      <c r="H272" s="116"/>
      <c r="I272" s="116"/>
      <c r="J272" s="116"/>
      <c r="K272" s="116"/>
      <c r="L272" s="116">
        <f t="shared" ref="L272:L274" si="331">+F272+I272</f>
        <v>0</v>
      </c>
      <c r="M272" s="116">
        <f t="shared" si="328"/>
        <v>0</v>
      </c>
      <c r="N272" s="116">
        <f t="shared" si="328"/>
        <v>0</v>
      </c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  <c r="AC272" s="117"/>
      <c r="AD272" s="117">
        <f t="shared" ref="AD272:AD274" si="332">+U272+X272+AA272</f>
        <v>0</v>
      </c>
      <c r="AE272" s="117">
        <f t="shared" si="329"/>
        <v>0</v>
      </c>
      <c r="AF272" s="117">
        <f t="shared" si="329"/>
        <v>0</v>
      </c>
      <c r="AG272" s="117">
        <f t="shared" si="329"/>
        <v>0</v>
      </c>
      <c r="AH272" s="117">
        <f t="shared" si="329"/>
        <v>0</v>
      </c>
      <c r="AI272" s="117">
        <f t="shared" si="329"/>
        <v>0</v>
      </c>
      <c r="AJ272" s="117">
        <f t="shared" si="330"/>
        <v>0</v>
      </c>
      <c r="AK272" s="117">
        <f t="shared" si="330"/>
        <v>0</v>
      </c>
      <c r="AL272" s="117">
        <f t="shared" si="330"/>
        <v>0</v>
      </c>
      <c r="AM272" s="117"/>
    </row>
    <row r="273" spans="1:39" ht="21" hidden="1">
      <c r="A273" s="154"/>
      <c r="B273" s="115" t="s">
        <v>145</v>
      </c>
      <c r="C273" s="116"/>
      <c r="D273" s="116"/>
      <c r="E273" s="116"/>
      <c r="F273" s="116"/>
      <c r="G273" s="116"/>
      <c r="H273" s="116"/>
      <c r="I273" s="116"/>
      <c r="J273" s="116"/>
      <c r="K273" s="116"/>
      <c r="L273" s="116">
        <f t="shared" si="331"/>
        <v>0</v>
      </c>
      <c r="M273" s="116">
        <f t="shared" si="328"/>
        <v>0</v>
      </c>
      <c r="N273" s="116">
        <f t="shared" si="328"/>
        <v>0</v>
      </c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>
        <f t="shared" si="332"/>
        <v>0</v>
      </c>
      <c r="AE273" s="117">
        <f t="shared" si="329"/>
        <v>0</v>
      </c>
      <c r="AF273" s="117">
        <f t="shared" si="329"/>
        <v>0</v>
      </c>
      <c r="AG273" s="117">
        <f t="shared" si="329"/>
        <v>0</v>
      </c>
      <c r="AH273" s="117">
        <f t="shared" si="329"/>
        <v>0</v>
      </c>
      <c r="AI273" s="117">
        <f t="shared" si="329"/>
        <v>0</v>
      </c>
      <c r="AJ273" s="117">
        <f t="shared" si="330"/>
        <v>0</v>
      </c>
      <c r="AK273" s="117">
        <f t="shared" si="330"/>
        <v>0</v>
      </c>
      <c r="AL273" s="117">
        <f t="shared" si="330"/>
        <v>0</v>
      </c>
      <c r="AM273" s="117"/>
    </row>
    <row r="274" spans="1:39" ht="21" hidden="1">
      <c r="A274" s="155"/>
      <c r="B274" s="115" t="s">
        <v>250</v>
      </c>
      <c r="C274" s="116"/>
      <c r="D274" s="116"/>
      <c r="E274" s="116"/>
      <c r="F274" s="116"/>
      <c r="G274" s="116"/>
      <c r="H274" s="116"/>
      <c r="I274" s="116"/>
      <c r="J274" s="116"/>
      <c r="K274" s="116"/>
      <c r="L274" s="116">
        <f t="shared" si="331"/>
        <v>0</v>
      </c>
      <c r="M274" s="116">
        <f t="shared" si="328"/>
        <v>0</v>
      </c>
      <c r="N274" s="116">
        <f t="shared" si="328"/>
        <v>0</v>
      </c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>
        <f t="shared" si="332"/>
        <v>0</v>
      </c>
      <c r="AE274" s="117">
        <f t="shared" si="329"/>
        <v>0</v>
      </c>
      <c r="AF274" s="117">
        <f t="shared" si="329"/>
        <v>0</v>
      </c>
      <c r="AG274" s="117">
        <f t="shared" si="329"/>
        <v>0</v>
      </c>
      <c r="AH274" s="117">
        <f t="shared" si="329"/>
        <v>0</v>
      </c>
      <c r="AI274" s="117">
        <f t="shared" si="329"/>
        <v>0</v>
      </c>
      <c r="AJ274" s="117">
        <f t="shared" si="330"/>
        <v>0</v>
      </c>
      <c r="AK274" s="117">
        <f t="shared" si="330"/>
        <v>0</v>
      </c>
      <c r="AL274" s="117">
        <f t="shared" si="330"/>
        <v>0</v>
      </c>
      <c r="AM274" s="117"/>
    </row>
    <row r="275" spans="1:39" ht="21" hidden="1">
      <c r="A275" s="156" t="s">
        <v>5</v>
      </c>
      <c r="B275" s="157"/>
      <c r="C275" s="118">
        <f>SUM(C271:C274)</f>
        <v>0</v>
      </c>
      <c r="D275" s="118">
        <f t="shared" ref="D275:AL275" si="333">SUM(D271:D274)</f>
        <v>0</v>
      </c>
      <c r="E275" s="118">
        <f t="shared" si="333"/>
        <v>0</v>
      </c>
      <c r="F275" s="118">
        <f t="shared" si="333"/>
        <v>0</v>
      </c>
      <c r="G275" s="118">
        <f t="shared" si="333"/>
        <v>0</v>
      </c>
      <c r="H275" s="118">
        <f t="shared" si="333"/>
        <v>0</v>
      </c>
      <c r="I275" s="118">
        <f t="shared" si="333"/>
        <v>0</v>
      </c>
      <c r="J275" s="118">
        <f t="shared" si="333"/>
        <v>0</v>
      </c>
      <c r="K275" s="118">
        <f t="shared" si="333"/>
        <v>0</v>
      </c>
      <c r="L275" s="118">
        <f t="shared" si="333"/>
        <v>0</v>
      </c>
      <c r="M275" s="118">
        <f t="shared" si="333"/>
        <v>0</v>
      </c>
      <c r="N275" s="118">
        <f t="shared" si="333"/>
        <v>0</v>
      </c>
      <c r="O275" s="118">
        <f t="shared" si="333"/>
        <v>0</v>
      </c>
      <c r="P275" s="118">
        <f t="shared" si="333"/>
        <v>0</v>
      </c>
      <c r="Q275" s="118">
        <f t="shared" si="333"/>
        <v>0</v>
      </c>
      <c r="R275" s="118">
        <f t="shared" si="333"/>
        <v>0</v>
      </c>
      <c r="S275" s="118">
        <f t="shared" si="333"/>
        <v>0</v>
      </c>
      <c r="T275" s="118">
        <f t="shared" si="333"/>
        <v>0</v>
      </c>
      <c r="U275" s="118">
        <f t="shared" si="333"/>
        <v>0</v>
      </c>
      <c r="V275" s="118">
        <f t="shared" si="333"/>
        <v>0</v>
      </c>
      <c r="W275" s="118">
        <f t="shared" si="333"/>
        <v>0</v>
      </c>
      <c r="X275" s="118">
        <f t="shared" si="333"/>
        <v>0</v>
      </c>
      <c r="Y275" s="118">
        <f t="shared" si="333"/>
        <v>0</v>
      </c>
      <c r="Z275" s="118">
        <f t="shared" si="333"/>
        <v>0</v>
      </c>
      <c r="AA275" s="118">
        <f t="shared" si="333"/>
        <v>0</v>
      </c>
      <c r="AB275" s="118">
        <f t="shared" si="333"/>
        <v>0</v>
      </c>
      <c r="AC275" s="118">
        <f t="shared" si="333"/>
        <v>0</v>
      </c>
      <c r="AD275" s="118">
        <f t="shared" si="333"/>
        <v>0</v>
      </c>
      <c r="AE275" s="118">
        <f t="shared" si="333"/>
        <v>0</v>
      </c>
      <c r="AF275" s="118">
        <f t="shared" si="333"/>
        <v>0</v>
      </c>
      <c r="AG275" s="118">
        <f t="shared" si="333"/>
        <v>0</v>
      </c>
      <c r="AH275" s="118">
        <f t="shared" si="333"/>
        <v>0</v>
      </c>
      <c r="AI275" s="118">
        <f t="shared" si="333"/>
        <v>0</v>
      </c>
      <c r="AJ275" s="118">
        <f t="shared" si="333"/>
        <v>0</v>
      </c>
      <c r="AK275" s="118">
        <f t="shared" si="333"/>
        <v>0</v>
      </c>
      <c r="AL275" s="118">
        <f t="shared" si="333"/>
        <v>0</v>
      </c>
      <c r="AM275" s="119">
        <f t="shared" ref="AM275" si="334">SUM(AM271:AM273)</f>
        <v>0</v>
      </c>
    </row>
    <row r="276" spans="1:39" ht="21" hidden="1">
      <c r="A276" s="153">
        <v>8</v>
      </c>
      <c r="B276" s="115" t="s">
        <v>143</v>
      </c>
      <c r="C276" s="116"/>
      <c r="D276" s="116"/>
      <c r="E276" s="116"/>
      <c r="F276" s="116"/>
      <c r="G276" s="116"/>
      <c r="H276" s="116"/>
      <c r="I276" s="116"/>
      <c r="J276" s="116"/>
      <c r="K276" s="116"/>
      <c r="L276" s="116">
        <f>+F276+I276</f>
        <v>0</v>
      </c>
      <c r="M276" s="116">
        <f t="shared" ref="M276:N279" si="335">+G276+J276</f>
        <v>0</v>
      </c>
      <c r="N276" s="116">
        <f t="shared" si="335"/>
        <v>0</v>
      </c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>
        <f>+U276+X276+AA276</f>
        <v>0</v>
      </c>
      <c r="AE276" s="117">
        <f t="shared" ref="AE276:AI279" si="336">+V276+Y276+AB276</f>
        <v>0</v>
      </c>
      <c r="AF276" s="117">
        <f t="shared" si="336"/>
        <v>0</v>
      </c>
      <c r="AG276" s="117">
        <f t="shared" si="336"/>
        <v>0</v>
      </c>
      <c r="AH276" s="117">
        <f t="shared" si="336"/>
        <v>0</v>
      </c>
      <c r="AI276" s="117">
        <f t="shared" si="336"/>
        <v>0</v>
      </c>
      <c r="AJ276" s="117">
        <f t="shared" ref="AJ276:AL279" si="337">+C276+L276-O276-R276-AD276-AG276</f>
        <v>0</v>
      </c>
      <c r="AK276" s="117">
        <f t="shared" si="337"/>
        <v>0</v>
      </c>
      <c r="AL276" s="117">
        <f t="shared" si="337"/>
        <v>0</v>
      </c>
      <c r="AM276" s="115"/>
    </row>
    <row r="277" spans="1:39" ht="21" hidden="1">
      <c r="A277" s="154"/>
      <c r="B277" s="115" t="s">
        <v>144</v>
      </c>
      <c r="C277" s="116"/>
      <c r="D277" s="116"/>
      <c r="E277" s="116"/>
      <c r="F277" s="116"/>
      <c r="G277" s="116"/>
      <c r="H277" s="116"/>
      <c r="I277" s="116"/>
      <c r="J277" s="116"/>
      <c r="K277" s="116"/>
      <c r="L277" s="116">
        <f t="shared" ref="L277:L279" si="338">+F277+I277</f>
        <v>0</v>
      </c>
      <c r="M277" s="116">
        <f t="shared" si="335"/>
        <v>0</v>
      </c>
      <c r="N277" s="116">
        <f t="shared" si="335"/>
        <v>0</v>
      </c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>
        <f t="shared" ref="AD277:AD279" si="339">+U277+X277+AA277</f>
        <v>0</v>
      </c>
      <c r="AE277" s="117">
        <f t="shared" si="336"/>
        <v>0</v>
      </c>
      <c r="AF277" s="117">
        <f t="shared" si="336"/>
        <v>0</v>
      </c>
      <c r="AG277" s="117">
        <f t="shared" si="336"/>
        <v>0</v>
      </c>
      <c r="AH277" s="117">
        <f t="shared" si="336"/>
        <v>0</v>
      </c>
      <c r="AI277" s="117">
        <f t="shared" si="336"/>
        <v>0</v>
      </c>
      <c r="AJ277" s="117">
        <f t="shared" si="337"/>
        <v>0</v>
      </c>
      <c r="AK277" s="117">
        <f t="shared" si="337"/>
        <v>0</v>
      </c>
      <c r="AL277" s="117">
        <f t="shared" si="337"/>
        <v>0</v>
      </c>
      <c r="AM277" s="115"/>
    </row>
    <row r="278" spans="1:39" ht="21" hidden="1">
      <c r="A278" s="154"/>
      <c r="B278" s="115" t="s">
        <v>145</v>
      </c>
      <c r="C278" s="116"/>
      <c r="D278" s="116"/>
      <c r="E278" s="116"/>
      <c r="F278" s="116"/>
      <c r="G278" s="116"/>
      <c r="H278" s="116"/>
      <c r="I278" s="116"/>
      <c r="J278" s="116"/>
      <c r="K278" s="116"/>
      <c r="L278" s="116">
        <f t="shared" si="338"/>
        <v>0</v>
      </c>
      <c r="M278" s="116">
        <f t="shared" si="335"/>
        <v>0</v>
      </c>
      <c r="N278" s="116">
        <f t="shared" si="335"/>
        <v>0</v>
      </c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  <c r="AC278" s="117"/>
      <c r="AD278" s="117">
        <f t="shared" si="339"/>
        <v>0</v>
      </c>
      <c r="AE278" s="117">
        <f t="shared" si="336"/>
        <v>0</v>
      </c>
      <c r="AF278" s="117">
        <f t="shared" si="336"/>
        <v>0</v>
      </c>
      <c r="AG278" s="117">
        <f t="shared" si="336"/>
        <v>0</v>
      </c>
      <c r="AH278" s="117">
        <f t="shared" si="336"/>
        <v>0</v>
      </c>
      <c r="AI278" s="117">
        <f t="shared" si="336"/>
        <v>0</v>
      </c>
      <c r="AJ278" s="117">
        <f t="shared" si="337"/>
        <v>0</v>
      </c>
      <c r="AK278" s="117">
        <f t="shared" si="337"/>
        <v>0</v>
      </c>
      <c r="AL278" s="117">
        <f t="shared" si="337"/>
        <v>0</v>
      </c>
      <c r="AM278" s="115"/>
    </row>
    <row r="279" spans="1:39" ht="21" hidden="1">
      <c r="A279" s="155"/>
      <c r="B279" s="115" t="s">
        <v>250</v>
      </c>
      <c r="C279" s="116"/>
      <c r="D279" s="116"/>
      <c r="E279" s="116"/>
      <c r="F279" s="116"/>
      <c r="G279" s="116"/>
      <c r="H279" s="116"/>
      <c r="I279" s="116"/>
      <c r="J279" s="116"/>
      <c r="K279" s="116"/>
      <c r="L279" s="116">
        <f t="shared" si="338"/>
        <v>0</v>
      </c>
      <c r="M279" s="116">
        <f t="shared" si="335"/>
        <v>0</v>
      </c>
      <c r="N279" s="116">
        <f t="shared" si="335"/>
        <v>0</v>
      </c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>
        <f t="shared" si="339"/>
        <v>0</v>
      </c>
      <c r="AE279" s="117">
        <f t="shared" si="336"/>
        <v>0</v>
      </c>
      <c r="AF279" s="117">
        <f t="shared" si="336"/>
        <v>0</v>
      </c>
      <c r="AG279" s="117">
        <f t="shared" si="336"/>
        <v>0</v>
      </c>
      <c r="AH279" s="117">
        <f t="shared" si="336"/>
        <v>0</v>
      </c>
      <c r="AI279" s="117">
        <f t="shared" si="336"/>
        <v>0</v>
      </c>
      <c r="AJ279" s="117">
        <f t="shared" si="337"/>
        <v>0</v>
      </c>
      <c r="AK279" s="117">
        <f t="shared" si="337"/>
        <v>0</v>
      </c>
      <c r="AL279" s="117">
        <f t="shared" si="337"/>
        <v>0</v>
      </c>
      <c r="AM279" s="115"/>
    </row>
    <row r="280" spans="1:39" ht="21" hidden="1">
      <c r="A280" s="156" t="s">
        <v>5</v>
      </c>
      <c r="B280" s="157"/>
      <c r="C280" s="118">
        <f>SUM(C276:C279)</f>
        <v>0</v>
      </c>
      <c r="D280" s="118">
        <f t="shared" ref="D280:AL280" si="340">SUM(D276:D279)</f>
        <v>0</v>
      </c>
      <c r="E280" s="118">
        <f t="shared" si="340"/>
        <v>0</v>
      </c>
      <c r="F280" s="118">
        <f t="shared" si="340"/>
        <v>0</v>
      </c>
      <c r="G280" s="118">
        <f t="shared" si="340"/>
        <v>0</v>
      </c>
      <c r="H280" s="118">
        <f t="shared" si="340"/>
        <v>0</v>
      </c>
      <c r="I280" s="118">
        <f t="shared" si="340"/>
        <v>0</v>
      </c>
      <c r="J280" s="118">
        <f t="shared" si="340"/>
        <v>0</v>
      </c>
      <c r="K280" s="118">
        <f t="shared" si="340"/>
        <v>0</v>
      </c>
      <c r="L280" s="118">
        <f t="shared" si="340"/>
        <v>0</v>
      </c>
      <c r="M280" s="118">
        <f t="shared" si="340"/>
        <v>0</v>
      </c>
      <c r="N280" s="118">
        <f t="shared" si="340"/>
        <v>0</v>
      </c>
      <c r="O280" s="118">
        <f t="shared" si="340"/>
        <v>0</v>
      </c>
      <c r="P280" s="118">
        <f t="shared" si="340"/>
        <v>0</v>
      </c>
      <c r="Q280" s="118">
        <f t="shared" si="340"/>
        <v>0</v>
      </c>
      <c r="R280" s="118">
        <f t="shared" si="340"/>
        <v>0</v>
      </c>
      <c r="S280" s="118">
        <f t="shared" si="340"/>
        <v>0</v>
      </c>
      <c r="T280" s="118">
        <f t="shared" si="340"/>
        <v>0</v>
      </c>
      <c r="U280" s="118">
        <f t="shared" si="340"/>
        <v>0</v>
      </c>
      <c r="V280" s="118">
        <f t="shared" si="340"/>
        <v>0</v>
      </c>
      <c r="W280" s="118">
        <f t="shared" si="340"/>
        <v>0</v>
      </c>
      <c r="X280" s="118">
        <f t="shared" si="340"/>
        <v>0</v>
      </c>
      <c r="Y280" s="118">
        <f t="shared" si="340"/>
        <v>0</v>
      </c>
      <c r="Z280" s="118">
        <f t="shared" si="340"/>
        <v>0</v>
      </c>
      <c r="AA280" s="118">
        <f t="shared" si="340"/>
        <v>0</v>
      </c>
      <c r="AB280" s="118">
        <f t="shared" si="340"/>
        <v>0</v>
      </c>
      <c r="AC280" s="118">
        <f t="shared" si="340"/>
        <v>0</v>
      </c>
      <c r="AD280" s="118">
        <f t="shared" si="340"/>
        <v>0</v>
      </c>
      <c r="AE280" s="118">
        <f t="shared" si="340"/>
        <v>0</v>
      </c>
      <c r="AF280" s="118">
        <f t="shared" si="340"/>
        <v>0</v>
      </c>
      <c r="AG280" s="118">
        <f t="shared" si="340"/>
        <v>0</v>
      </c>
      <c r="AH280" s="118">
        <f t="shared" si="340"/>
        <v>0</v>
      </c>
      <c r="AI280" s="118">
        <f t="shared" si="340"/>
        <v>0</v>
      </c>
      <c r="AJ280" s="118">
        <f t="shared" si="340"/>
        <v>0</v>
      </c>
      <c r="AK280" s="118">
        <f t="shared" si="340"/>
        <v>0</v>
      </c>
      <c r="AL280" s="118">
        <f t="shared" si="340"/>
        <v>0</v>
      </c>
      <c r="AM280" s="119">
        <f t="shared" ref="AM280" si="341">SUM(AM276:AM278)</f>
        <v>0</v>
      </c>
    </row>
    <row r="281" spans="1:39" ht="21">
      <c r="A281" s="158" t="s">
        <v>60</v>
      </c>
      <c r="B281" s="120" t="s">
        <v>143</v>
      </c>
      <c r="C281" s="121">
        <f>+C276+C271+C266+C261+C256+C251+C246+C241+C236</f>
        <v>0</v>
      </c>
      <c r="D281" s="121">
        <f t="shared" ref="D281:AL284" si="342">+D276+D271+D266+D261+D256+D251+D246+D241+D236</f>
        <v>0</v>
      </c>
      <c r="E281" s="121">
        <f t="shared" si="342"/>
        <v>0</v>
      </c>
      <c r="F281" s="121">
        <f t="shared" si="342"/>
        <v>0</v>
      </c>
      <c r="G281" s="121">
        <f t="shared" si="342"/>
        <v>0</v>
      </c>
      <c r="H281" s="121">
        <f t="shared" si="342"/>
        <v>0</v>
      </c>
      <c r="I281" s="121">
        <f t="shared" si="342"/>
        <v>0</v>
      </c>
      <c r="J281" s="121">
        <f t="shared" si="342"/>
        <v>0</v>
      </c>
      <c r="K281" s="121">
        <f t="shared" si="342"/>
        <v>0</v>
      </c>
      <c r="L281" s="121">
        <f t="shared" si="342"/>
        <v>0</v>
      </c>
      <c r="M281" s="121">
        <f t="shared" si="342"/>
        <v>0</v>
      </c>
      <c r="N281" s="121">
        <f t="shared" si="342"/>
        <v>0</v>
      </c>
      <c r="O281" s="121">
        <f t="shared" si="342"/>
        <v>0</v>
      </c>
      <c r="P281" s="121">
        <f t="shared" si="342"/>
        <v>0</v>
      </c>
      <c r="Q281" s="121">
        <f t="shared" si="342"/>
        <v>0</v>
      </c>
      <c r="R281" s="121">
        <f t="shared" si="342"/>
        <v>0</v>
      </c>
      <c r="S281" s="121">
        <f t="shared" si="342"/>
        <v>0</v>
      </c>
      <c r="T281" s="121">
        <f t="shared" si="342"/>
        <v>0</v>
      </c>
      <c r="U281" s="121">
        <f t="shared" si="342"/>
        <v>0</v>
      </c>
      <c r="V281" s="121">
        <f t="shared" si="342"/>
        <v>0</v>
      </c>
      <c r="W281" s="121">
        <f t="shared" si="342"/>
        <v>0</v>
      </c>
      <c r="X281" s="121">
        <f t="shared" si="342"/>
        <v>0</v>
      </c>
      <c r="Y281" s="121">
        <f t="shared" si="342"/>
        <v>0</v>
      </c>
      <c r="Z281" s="121">
        <f t="shared" si="342"/>
        <v>0</v>
      </c>
      <c r="AA281" s="121">
        <f t="shared" si="342"/>
        <v>0</v>
      </c>
      <c r="AB281" s="121">
        <f t="shared" si="342"/>
        <v>0</v>
      </c>
      <c r="AC281" s="121">
        <f t="shared" si="342"/>
        <v>0</v>
      </c>
      <c r="AD281" s="121">
        <f t="shared" si="342"/>
        <v>0</v>
      </c>
      <c r="AE281" s="121">
        <f t="shared" si="342"/>
        <v>0</v>
      </c>
      <c r="AF281" s="121">
        <f t="shared" si="342"/>
        <v>0</v>
      </c>
      <c r="AG281" s="121">
        <f t="shared" si="342"/>
        <v>0</v>
      </c>
      <c r="AH281" s="121">
        <f t="shared" si="342"/>
        <v>0</v>
      </c>
      <c r="AI281" s="121">
        <f t="shared" si="342"/>
        <v>0</v>
      </c>
      <c r="AJ281" s="121">
        <f t="shared" si="342"/>
        <v>0</v>
      </c>
      <c r="AK281" s="121">
        <f t="shared" si="342"/>
        <v>0</v>
      </c>
      <c r="AL281" s="121">
        <f t="shared" si="342"/>
        <v>0</v>
      </c>
      <c r="AM281" s="122">
        <f>+AM276+AM271+AM266+AM261+AM256+AM251+AM246+AM241+AM236</f>
        <v>0</v>
      </c>
    </row>
    <row r="282" spans="1:39" ht="21">
      <c r="A282" s="159"/>
      <c r="B282" s="120" t="s">
        <v>144</v>
      </c>
      <c r="C282" s="121">
        <f>+C277+C272+C267+C262+C257+C252+C247+C242+C237</f>
        <v>0</v>
      </c>
      <c r="D282" s="121">
        <f t="shared" si="342"/>
        <v>0</v>
      </c>
      <c r="E282" s="121">
        <f t="shared" si="342"/>
        <v>0</v>
      </c>
      <c r="F282" s="121">
        <f t="shared" si="342"/>
        <v>0</v>
      </c>
      <c r="G282" s="121">
        <f t="shared" si="342"/>
        <v>0</v>
      </c>
      <c r="H282" s="121">
        <f t="shared" si="342"/>
        <v>0</v>
      </c>
      <c r="I282" s="121">
        <f t="shared" si="342"/>
        <v>0</v>
      </c>
      <c r="J282" s="121">
        <f t="shared" si="342"/>
        <v>0</v>
      </c>
      <c r="K282" s="121">
        <f t="shared" si="342"/>
        <v>0</v>
      </c>
      <c r="L282" s="121">
        <f t="shared" si="342"/>
        <v>0</v>
      </c>
      <c r="M282" s="121">
        <f t="shared" si="342"/>
        <v>0</v>
      </c>
      <c r="N282" s="121">
        <f t="shared" si="342"/>
        <v>0</v>
      </c>
      <c r="O282" s="121">
        <f t="shared" si="342"/>
        <v>0</v>
      </c>
      <c r="P282" s="121">
        <f t="shared" si="342"/>
        <v>0</v>
      </c>
      <c r="Q282" s="121">
        <f t="shared" si="342"/>
        <v>0</v>
      </c>
      <c r="R282" s="121">
        <f t="shared" si="342"/>
        <v>0</v>
      </c>
      <c r="S282" s="121">
        <f t="shared" si="342"/>
        <v>0</v>
      </c>
      <c r="T282" s="121">
        <f t="shared" si="342"/>
        <v>0</v>
      </c>
      <c r="U282" s="121">
        <f t="shared" si="342"/>
        <v>0</v>
      </c>
      <c r="V282" s="121">
        <f t="shared" si="342"/>
        <v>0</v>
      </c>
      <c r="W282" s="121">
        <f t="shared" si="342"/>
        <v>0</v>
      </c>
      <c r="X282" s="121">
        <f t="shared" si="342"/>
        <v>0</v>
      </c>
      <c r="Y282" s="121">
        <f t="shared" si="342"/>
        <v>0</v>
      </c>
      <c r="Z282" s="121">
        <f t="shared" si="342"/>
        <v>0</v>
      </c>
      <c r="AA282" s="121">
        <f t="shared" si="342"/>
        <v>0</v>
      </c>
      <c r="AB282" s="121">
        <f t="shared" si="342"/>
        <v>0</v>
      </c>
      <c r="AC282" s="121">
        <f t="shared" si="342"/>
        <v>0</v>
      </c>
      <c r="AD282" s="121">
        <f t="shared" si="342"/>
        <v>0</v>
      </c>
      <c r="AE282" s="121">
        <f t="shared" si="342"/>
        <v>0</v>
      </c>
      <c r="AF282" s="121">
        <f t="shared" si="342"/>
        <v>0</v>
      </c>
      <c r="AG282" s="121">
        <f t="shared" si="342"/>
        <v>0</v>
      </c>
      <c r="AH282" s="121">
        <f t="shared" si="342"/>
        <v>0</v>
      </c>
      <c r="AI282" s="121">
        <f t="shared" si="342"/>
        <v>0</v>
      </c>
      <c r="AJ282" s="121">
        <f t="shared" si="342"/>
        <v>0</v>
      </c>
      <c r="AK282" s="121">
        <f t="shared" si="342"/>
        <v>0</v>
      </c>
      <c r="AL282" s="121">
        <f t="shared" si="342"/>
        <v>0</v>
      </c>
      <c r="AM282" s="122">
        <f>+AM277+AM272+AM267+AM262+AM257+AM252+AM247+AM242+AM237</f>
        <v>0</v>
      </c>
    </row>
    <row r="283" spans="1:39" ht="21">
      <c r="A283" s="159"/>
      <c r="B283" s="120" t="s">
        <v>145</v>
      </c>
      <c r="C283" s="121">
        <f t="shared" ref="C283:AF284" si="343">+C278+C273+C268+C263+C258+C253+C248+C243+C238</f>
        <v>0</v>
      </c>
      <c r="D283" s="121">
        <f t="shared" si="343"/>
        <v>0</v>
      </c>
      <c r="E283" s="121">
        <f t="shared" si="343"/>
        <v>0</v>
      </c>
      <c r="F283" s="121">
        <f t="shared" si="343"/>
        <v>0</v>
      </c>
      <c r="G283" s="121">
        <f t="shared" si="343"/>
        <v>0</v>
      </c>
      <c r="H283" s="121">
        <f t="shared" si="343"/>
        <v>0</v>
      </c>
      <c r="I283" s="121">
        <f t="shared" si="343"/>
        <v>0</v>
      </c>
      <c r="J283" s="121">
        <f t="shared" si="343"/>
        <v>0</v>
      </c>
      <c r="K283" s="121">
        <f t="shared" si="343"/>
        <v>0</v>
      </c>
      <c r="L283" s="121">
        <f t="shared" si="343"/>
        <v>0</v>
      </c>
      <c r="M283" s="121">
        <f t="shared" si="343"/>
        <v>0</v>
      </c>
      <c r="N283" s="121">
        <f t="shared" si="343"/>
        <v>0</v>
      </c>
      <c r="O283" s="121">
        <f t="shared" si="343"/>
        <v>0</v>
      </c>
      <c r="P283" s="121">
        <f t="shared" si="343"/>
        <v>0</v>
      </c>
      <c r="Q283" s="121">
        <f t="shared" si="343"/>
        <v>0</v>
      </c>
      <c r="R283" s="121">
        <f t="shared" si="343"/>
        <v>0</v>
      </c>
      <c r="S283" s="121">
        <f t="shared" si="343"/>
        <v>0</v>
      </c>
      <c r="T283" s="121">
        <f t="shared" si="343"/>
        <v>0</v>
      </c>
      <c r="U283" s="121">
        <f t="shared" si="343"/>
        <v>0</v>
      </c>
      <c r="V283" s="121">
        <f t="shared" si="343"/>
        <v>0</v>
      </c>
      <c r="W283" s="121">
        <f t="shared" si="343"/>
        <v>0</v>
      </c>
      <c r="X283" s="121">
        <f t="shared" si="343"/>
        <v>0</v>
      </c>
      <c r="Y283" s="121">
        <f t="shared" si="343"/>
        <v>0</v>
      </c>
      <c r="Z283" s="121">
        <f t="shared" si="343"/>
        <v>0</v>
      </c>
      <c r="AA283" s="121">
        <f t="shared" si="343"/>
        <v>0</v>
      </c>
      <c r="AB283" s="121">
        <f t="shared" si="343"/>
        <v>0</v>
      </c>
      <c r="AC283" s="121">
        <f t="shared" si="343"/>
        <v>0</v>
      </c>
      <c r="AD283" s="121">
        <f t="shared" si="343"/>
        <v>0</v>
      </c>
      <c r="AE283" s="121">
        <f t="shared" si="343"/>
        <v>0</v>
      </c>
      <c r="AF283" s="121">
        <f t="shared" si="343"/>
        <v>0</v>
      </c>
      <c r="AG283" s="121">
        <f t="shared" si="342"/>
        <v>0</v>
      </c>
      <c r="AH283" s="121">
        <f t="shared" si="342"/>
        <v>0</v>
      </c>
      <c r="AI283" s="121">
        <f t="shared" si="342"/>
        <v>0</v>
      </c>
      <c r="AJ283" s="121">
        <f t="shared" si="342"/>
        <v>0</v>
      </c>
      <c r="AK283" s="121">
        <f t="shared" si="342"/>
        <v>0</v>
      </c>
      <c r="AL283" s="121">
        <f t="shared" si="342"/>
        <v>0</v>
      </c>
      <c r="AM283" s="122">
        <f>+AM278+AM273+AM268+AM263+AM258+AM253+AM248+AM243+AM238</f>
        <v>0</v>
      </c>
    </row>
    <row r="284" spans="1:39" ht="21">
      <c r="A284" s="160"/>
      <c r="B284" s="123" t="s">
        <v>250</v>
      </c>
      <c r="C284" s="121">
        <f t="shared" si="343"/>
        <v>0</v>
      </c>
      <c r="D284" s="121">
        <f t="shared" si="343"/>
        <v>0</v>
      </c>
      <c r="E284" s="121">
        <f t="shared" si="343"/>
        <v>0</v>
      </c>
      <c r="F284" s="121">
        <f t="shared" si="343"/>
        <v>0</v>
      </c>
      <c r="G284" s="121">
        <f t="shared" si="343"/>
        <v>0</v>
      </c>
      <c r="H284" s="121">
        <f t="shared" si="343"/>
        <v>0</v>
      </c>
      <c r="I284" s="121">
        <f t="shared" si="343"/>
        <v>0</v>
      </c>
      <c r="J284" s="121">
        <f t="shared" si="343"/>
        <v>0</v>
      </c>
      <c r="K284" s="121">
        <f t="shared" si="343"/>
        <v>0</v>
      </c>
      <c r="L284" s="121">
        <f t="shared" si="343"/>
        <v>0</v>
      </c>
      <c r="M284" s="121">
        <f t="shared" si="343"/>
        <v>0</v>
      </c>
      <c r="N284" s="121">
        <f t="shared" si="343"/>
        <v>0</v>
      </c>
      <c r="O284" s="121">
        <f t="shared" si="343"/>
        <v>0</v>
      </c>
      <c r="P284" s="121">
        <f t="shared" si="343"/>
        <v>0</v>
      </c>
      <c r="Q284" s="121">
        <f t="shared" si="343"/>
        <v>0</v>
      </c>
      <c r="R284" s="121">
        <f t="shared" si="343"/>
        <v>0</v>
      </c>
      <c r="S284" s="121">
        <f t="shared" si="343"/>
        <v>0</v>
      </c>
      <c r="T284" s="121">
        <f t="shared" si="343"/>
        <v>0</v>
      </c>
      <c r="U284" s="121">
        <f t="shared" si="343"/>
        <v>0</v>
      </c>
      <c r="V284" s="121">
        <f t="shared" si="343"/>
        <v>0</v>
      </c>
      <c r="W284" s="121">
        <f t="shared" si="343"/>
        <v>0</v>
      </c>
      <c r="X284" s="121">
        <f t="shared" si="343"/>
        <v>0</v>
      </c>
      <c r="Y284" s="121">
        <f t="shared" si="343"/>
        <v>0</v>
      </c>
      <c r="Z284" s="121">
        <f t="shared" si="343"/>
        <v>0</v>
      </c>
      <c r="AA284" s="121">
        <f t="shared" si="343"/>
        <v>0</v>
      </c>
      <c r="AB284" s="121">
        <f t="shared" si="343"/>
        <v>0</v>
      </c>
      <c r="AC284" s="121">
        <f t="shared" si="343"/>
        <v>0</v>
      </c>
      <c r="AD284" s="121">
        <f t="shared" si="343"/>
        <v>0</v>
      </c>
      <c r="AE284" s="121">
        <f t="shared" si="343"/>
        <v>0</v>
      </c>
      <c r="AF284" s="121">
        <f t="shared" si="343"/>
        <v>0</v>
      </c>
      <c r="AG284" s="121">
        <f t="shared" si="342"/>
        <v>0</v>
      </c>
      <c r="AH284" s="121">
        <f t="shared" si="342"/>
        <v>0</v>
      </c>
      <c r="AI284" s="121">
        <f t="shared" si="342"/>
        <v>0</v>
      </c>
      <c r="AJ284" s="121">
        <f t="shared" si="342"/>
        <v>0</v>
      </c>
      <c r="AK284" s="121">
        <f t="shared" si="342"/>
        <v>0</v>
      </c>
      <c r="AL284" s="121">
        <f t="shared" si="342"/>
        <v>0</v>
      </c>
      <c r="AM284" s="122"/>
    </row>
    <row r="285" spans="1:39" ht="21">
      <c r="A285" s="151" t="s">
        <v>5</v>
      </c>
      <c r="B285" s="152"/>
      <c r="C285" s="121">
        <f>SUM(C281:C284)</f>
        <v>0</v>
      </c>
      <c r="D285" s="121">
        <f t="shared" ref="D285:AL285" si="344">SUM(D281:D284)</f>
        <v>0</v>
      </c>
      <c r="E285" s="121">
        <f t="shared" si="344"/>
        <v>0</v>
      </c>
      <c r="F285" s="121">
        <f t="shared" si="344"/>
        <v>0</v>
      </c>
      <c r="G285" s="121">
        <f t="shared" si="344"/>
        <v>0</v>
      </c>
      <c r="H285" s="121">
        <f t="shared" si="344"/>
        <v>0</v>
      </c>
      <c r="I285" s="121">
        <f t="shared" si="344"/>
        <v>0</v>
      </c>
      <c r="J285" s="121">
        <f t="shared" si="344"/>
        <v>0</v>
      </c>
      <c r="K285" s="121">
        <f t="shared" si="344"/>
        <v>0</v>
      </c>
      <c r="L285" s="121">
        <f t="shared" si="344"/>
        <v>0</v>
      </c>
      <c r="M285" s="121">
        <f t="shared" si="344"/>
        <v>0</v>
      </c>
      <c r="N285" s="121">
        <f t="shared" si="344"/>
        <v>0</v>
      </c>
      <c r="O285" s="121">
        <f t="shared" si="344"/>
        <v>0</v>
      </c>
      <c r="P285" s="121">
        <f t="shared" si="344"/>
        <v>0</v>
      </c>
      <c r="Q285" s="121">
        <f t="shared" si="344"/>
        <v>0</v>
      </c>
      <c r="R285" s="121">
        <f t="shared" si="344"/>
        <v>0</v>
      </c>
      <c r="S285" s="121">
        <f t="shared" si="344"/>
        <v>0</v>
      </c>
      <c r="T285" s="121">
        <f t="shared" si="344"/>
        <v>0</v>
      </c>
      <c r="U285" s="121">
        <f t="shared" si="344"/>
        <v>0</v>
      </c>
      <c r="V285" s="121">
        <f t="shared" si="344"/>
        <v>0</v>
      </c>
      <c r="W285" s="121">
        <f t="shared" si="344"/>
        <v>0</v>
      </c>
      <c r="X285" s="121">
        <f t="shared" si="344"/>
        <v>0</v>
      </c>
      <c r="Y285" s="121">
        <f t="shared" si="344"/>
        <v>0</v>
      </c>
      <c r="Z285" s="121">
        <f t="shared" si="344"/>
        <v>0</v>
      </c>
      <c r="AA285" s="121">
        <f t="shared" si="344"/>
        <v>0</v>
      </c>
      <c r="AB285" s="121">
        <f t="shared" si="344"/>
        <v>0</v>
      </c>
      <c r="AC285" s="121">
        <f t="shared" si="344"/>
        <v>0</v>
      </c>
      <c r="AD285" s="121">
        <f t="shared" si="344"/>
        <v>0</v>
      </c>
      <c r="AE285" s="121">
        <f t="shared" si="344"/>
        <v>0</v>
      </c>
      <c r="AF285" s="121">
        <f t="shared" si="344"/>
        <v>0</v>
      </c>
      <c r="AG285" s="121">
        <f t="shared" si="344"/>
        <v>0</v>
      </c>
      <c r="AH285" s="121">
        <f t="shared" si="344"/>
        <v>0</v>
      </c>
      <c r="AI285" s="121">
        <f t="shared" si="344"/>
        <v>0</v>
      </c>
      <c r="AJ285" s="121">
        <f t="shared" si="344"/>
        <v>0</v>
      </c>
      <c r="AK285" s="121">
        <f t="shared" si="344"/>
        <v>0</v>
      </c>
      <c r="AL285" s="121">
        <f t="shared" si="344"/>
        <v>0</v>
      </c>
      <c r="AM285" s="122">
        <f t="shared" ref="AM285" si="345">SUM(AM281:AM283)</f>
        <v>0</v>
      </c>
    </row>
    <row r="286" spans="1:39">
      <c r="AK286" s="107"/>
      <c r="AM286" s="107" t="s">
        <v>17</v>
      </c>
    </row>
    <row r="287" spans="1:39" ht="21">
      <c r="A287" s="171" t="s">
        <v>387</v>
      </c>
      <c r="B287" s="171"/>
      <c r="C287" s="171"/>
      <c r="D287" s="171"/>
      <c r="E287" s="171"/>
      <c r="F287" s="171"/>
      <c r="G287" s="171"/>
      <c r="H287" s="171"/>
      <c r="I287" s="171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  <c r="AA287" s="171"/>
      <c r="AB287" s="171"/>
      <c r="AC287" s="171"/>
      <c r="AD287" s="171"/>
      <c r="AE287" s="171"/>
      <c r="AF287" s="171"/>
      <c r="AG287" s="171"/>
      <c r="AH287" s="171"/>
      <c r="AI287" s="171"/>
      <c r="AJ287" s="171"/>
      <c r="AK287" s="171"/>
      <c r="AL287" s="171"/>
      <c r="AM287" s="171"/>
    </row>
    <row r="288" spans="1:39" ht="21">
      <c r="A288" s="171" t="s">
        <v>139</v>
      </c>
      <c r="B288" s="171"/>
      <c r="C288" s="171"/>
      <c r="D288" s="171"/>
      <c r="E288" s="171"/>
      <c r="F288" s="171"/>
      <c r="G288" s="171"/>
      <c r="H288" s="171"/>
      <c r="I288" s="171"/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  <c r="AA288" s="171"/>
      <c r="AB288" s="171"/>
      <c r="AC288" s="171"/>
      <c r="AD288" s="171"/>
      <c r="AE288" s="171"/>
      <c r="AF288" s="171"/>
      <c r="AG288" s="171"/>
      <c r="AH288" s="171"/>
      <c r="AI288" s="171"/>
      <c r="AJ288" s="171"/>
      <c r="AK288" s="171"/>
      <c r="AL288" s="171"/>
      <c r="AM288" s="171"/>
    </row>
    <row r="289" spans="1:42" ht="21">
      <c r="A289" s="171" t="s">
        <v>399</v>
      </c>
      <c r="B289" s="171"/>
      <c r="C289" s="171"/>
      <c r="D289" s="171"/>
      <c r="E289" s="171"/>
      <c r="F289" s="171"/>
      <c r="G289" s="171"/>
      <c r="H289" s="171"/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71"/>
      <c r="Z289" s="171"/>
      <c r="AA289" s="171"/>
      <c r="AB289" s="171"/>
      <c r="AC289" s="171"/>
      <c r="AD289" s="171"/>
      <c r="AE289" s="171"/>
      <c r="AF289" s="171"/>
      <c r="AG289" s="171"/>
      <c r="AH289" s="171"/>
      <c r="AI289" s="171"/>
      <c r="AJ289" s="171"/>
      <c r="AK289" s="171"/>
      <c r="AL289" s="171"/>
      <c r="AM289" s="171"/>
    </row>
    <row r="290" spans="1:42" ht="21">
      <c r="A290" s="172" t="s">
        <v>54</v>
      </c>
      <c r="B290" s="108" t="s">
        <v>55</v>
      </c>
      <c r="C290" s="175" t="s">
        <v>53</v>
      </c>
      <c r="D290" s="175"/>
      <c r="E290" s="175"/>
      <c r="F290" s="175" t="s">
        <v>389</v>
      </c>
      <c r="G290" s="175"/>
      <c r="H290" s="175"/>
      <c r="I290" s="175" t="s">
        <v>390</v>
      </c>
      <c r="J290" s="175"/>
      <c r="K290" s="175"/>
      <c r="L290" s="176" t="s">
        <v>251</v>
      </c>
      <c r="M290" s="177"/>
      <c r="N290" s="178"/>
      <c r="O290" s="179" t="s">
        <v>56</v>
      </c>
      <c r="P290" s="179"/>
      <c r="Q290" s="179"/>
      <c r="R290" s="180" t="s">
        <v>218</v>
      </c>
      <c r="S290" s="180"/>
      <c r="T290" s="180"/>
      <c r="U290" s="181" t="s">
        <v>135</v>
      </c>
      <c r="V290" s="181"/>
      <c r="W290" s="181"/>
      <c r="X290" s="180" t="s">
        <v>136</v>
      </c>
      <c r="Y290" s="180"/>
      <c r="Z290" s="180"/>
      <c r="AA290" s="180" t="s">
        <v>137</v>
      </c>
      <c r="AB290" s="180"/>
      <c r="AC290" s="180"/>
      <c r="AD290" s="180" t="s">
        <v>57</v>
      </c>
      <c r="AE290" s="180"/>
      <c r="AF290" s="180"/>
      <c r="AG290" s="182" t="s">
        <v>391</v>
      </c>
      <c r="AH290" s="182"/>
      <c r="AI290" s="182"/>
      <c r="AJ290" s="183" t="s">
        <v>58</v>
      </c>
      <c r="AK290" s="183"/>
      <c r="AL290" s="183"/>
      <c r="AM290" s="184" t="s">
        <v>392</v>
      </c>
    </row>
    <row r="291" spans="1:42" ht="21">
      <c r="A291" s="173"/>
      <c r="B291" s="173" t="s">
        <v>59</v>
      </c>
      <c r="C291" s="109" t="s">
        <v>0</v>
      </c>
      <c r="D291" s="109" t="s">
        <v>1</v>
      </c>
      <c r="E291" s="186" t="s">
        <v>393</v>
      </c>
      <c r="F291" s="109" t="s">
        <v>0</v>
      </c>
      <c r="G291" s="109" t="s">
        <v>1</v>
      </c>
      <c r="H291" s="186" t="s">
        <v>393</v>
      </c>
      <c r="I291" s="109" t="s">
        <v>0</v>
      </c>
      <c r="J291" s="109" t="s">
        <v>1</v>
      </c>
      <c r="K291" s="186" t="s">
        <v>393</v>
      </c>
      <c r="L291" s="109" t="s">
        <v>0</v>
      </c>
      <c r="M291" s="109" t="s">
        <v>1</v>
      </c>
      <c r="N291" s="186" t="s">
        <v>393</v>
      </c>
      <c r="O291" s="110" t="s">
        <v>0</v>
      </c>
      <c r="P291" s="110" t="s">
        <v>1</v>
      </c>
      <c r="Q291" s="161" t="s">
        <v>393</v>
      </c>
      <c r="R291" s="111" t="s">
        <v>0</v>
      </c>
      <c r="S291" s="111" t="s">
        <v>1</v>
      </c>
      <c r="T291" s="163" t="s">
        <v>393</v>
      </c>
      <c r="U291" s="112" t="s">
        <v>0</v>
      </c>
      <c r="V291" s="112" t="s">
        <v>1</v>
      </c>
      <c r="W291" s="165" t="s">
        <v>393</v>
      </c>
      <c r="X291" s="111" t="s">
        <v>0</v>
      </c>
      <c r="Y291" s="111" t="s">
        <v>1</v>
      </c>
      <c r="Z291" s="163" t="s">
        <v>393</v>
      </c>
      <c r="AA291" s="111" t="s">
        <v>0</v>
      </c>
      <c r="AB291" s="111" t="s">
        <v>1</v>
      </c>
      <c r="AC291" s="163" t="s">
        <v>393</v>
      </c>
      <c r="AD291" s="111" t="s">
        <v>0</v>
      </c>
      <c r="AE291" s="111" t="s">
        <v>1</v>
      </c>
      <c r="AF291" s="163" t="s">
        <v>393</v>
      </c>
      <c r="AG291" s="113" t="s">
        <v>0</v>
      </c>
      <c r="AH291" s="113" t="s">
        <v>1</v>
      </c>
      <c r="AI291" s="167" t="s">
        <v>393</v>
      </c>
      <c r="AJ291" s="114" t="s">
        <v>0</v>
      </c>
      <c r="AK291" s="114" t="s">
        <v>1</v>
      </c>
      <c r="AL291" s="169" t="s">
        <v>393</v>
      </c>
      <c r="AM291" s="185"/>
    </row>
    <row r="292" spans="1:42" ht="21">
      <c r="A292" s="174"/>
      <c r="B292" s="174"/>
      <c r="C292" s="109" t="s">
        <v>141</v>
      </c>
      <c r="D292" s="109" t="s">
        <v>142</v>
      </c>
      <c r="E292" s="187"/>
      <c r="F292" s="109" t="s">
        <v>141</v>
      </c>
      <c r="G292" s="109" t="s">
        <v>142</v>
      </c>
      <c r="H292" s="187"/>
      <c r="I292" s="109" t="s">
        <v>141</v>
      </c>
      <c r="J292" s="109" t="s">
        <v>142</v>
      </c>
      <c r="K292" s="187"/>
      <c r="L292" s="109" t="s">
        <v>141</v>
      </c>
      <c r="M292" s="109" t="s">
        <v>142</v>
      </c>
      <c r="N292" s="187"/>
      <c r="O292" s="110" t="s">
        <v>141</v>
      </c>
      <c r="P292" s="110" t="s">
        <v>142</v>
      </c>
      <c r="Q292" s="162"/>
      <c r="R292" s="111" t="s">
        <v>141</v>
      </c>
      <c r="S292" s="111" t="s">
        <v>142</v>
      </c>
      <c r="T292" s="164"/>
      <c r="U292" s="112" t="s">
        <v>141</v>
      </c>
      <c r="V292" s="112" t="s">
        <v>142</v>
      </c>
      <c r="W292" s="166"/>
      <c r="X292" s="111" t="s">
        <v>141</v>
      </c>
      <c r="Y292" s="111" t="s">
        <v>142</v>
      </c>
      <c r="Z292" s="164"/>
      <c r="AA292" s="111" t="s">
        <v>141</v>
      </c>
      <c r="AB292" s="111" t="s">
        <v>142</v>
      </c>
      <c r="AC292" s="164"/>
      <c r="AD292" s="111" t="s">
        <v>141</v>
      </c>
      <c r="AE292" s="111" t="s">
        <v>142</v>
      </c>
      <c r="AF292" s="164"/>
      <c r="AG292" s="113" t="s">
        <v>141</v>
      </c>
      <c r="AH292" s="113" t="s">
        <v>142</v>
      </c>
      <c r="AI292" s="168"/>
      <c r="AJ292" s="114" t="s">
        <v>141</v>
      </c>
      <c r="AK292" s="114" t="s">
        <v>142</v>
      </c>
      <c r="AL292" s="170"/>
      <c r="AM292" s="185"/>
    </row>
    <row r="293" spans="1:42" ht="21">
      <c r="A293" s="153" t="s">
        <v>394</v>
      </c>
      <c r="B293" s="115" t="s">
        <v>143</v>
      </c>
      <c r="C293" s="116"/>
      <c r="D293" s="116"/>
      <c r="E293" s="116"/>
      <c r="F293" s="116"/>
      <c r="G293" s="116"/>
      <c r="H293" s="116"/>
      <c r="I293" s="116"/>
      <c r="J293" s="116"/>
      <c r="K293" s="116"/>
      <c r="L293" s="116">
        <f>+F293+I293</f>
        <v>0</v>
      </c>
      <c r="M293" s="116">
        <f t="shared" ref="M293:N296" si="346">+G293+J293</f>
        <v>0</v>
      </c>
      <c r="N293" s="116">
        <f t="shared" si="346"/>
        <v>0</v>
      </c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>
        <f>+U293+X293+AA293</f>
        <v>0</v>
      </c>
      <c r="AE293" s="117">
        <f t="shared" ref="AE293:AF296" si="347">+V293+Y293+AB293</f>
        <v>0</v>
      </c>
      <c r="AF293" s="117">
        <f t="shared" si="347"/>
        <v>0</v>
      </c>
      <c r="AG293" s="117"/>
      <c r="AH293" s="117"/>
      <c r="AI293" s="117"/>
      <c r="AJ293" s="117">
        <f t="shared" ref="AJ293:AL296" si="348">+C293+L293-O293-R293-AD293-AG293</f>
        <v>0</v>
      </c>
      <c r="AK293" s="117">
        <f t="shared" si="348"/>
        <v>0</v>
      </c>
      <c r="AL293" s="117">
        <f t="shared" si="348"/>
        <v>0</v>
      </c>
      <c r="AM293" s="117">
        <f>+C293+L293-O293-R293-AD293-AJ293</f>
        <v>0</v>
      </c>
      <c r="AN293" s="117">
        <f t="shared" ref="AN293:AO296" si="349">+D293+M293-P293-S293-AE293-AK293</f>
        <v>0</v>
      </c>
      <c r="AO293" s="117">
        <f t="shared" si="349"/>
        <v>0</v>
      </c>
      <c r="AP293" s="124" t="e">
        <f>+AO293*100/AO297</f>
        <v>#DIV/0!</v>
      </c>
    </row>
    <row r="294" spans="1:42" ht="21">
      <c r="A294" s="154"/>
      <c r="B294" s="115" t="s">
        <v>144</v>
      </c>
      <c r="C294" s="116"/>
      <c r="D294" s="116"/>
      <c r="E294" s="116"/>
      <c r="F294" s="116"/>
      <c r="G294" s="116"/>
      <c r="H294" s="116"/>
      <c r="I294" s="116"/>
      <c r="J294" s="116"/>
      <c r="K294" s="116"/>
      <c r="L294" s="116">
        <f t="shared" ref="L294:L296" si="350">+F294+I294</f>
        <v>0</v>
      </c>
      <c r="M294" s="116">
        <f t="shared" si="346"/>
        <v>0</v>
      </c>
      <c r="N294" s="116">
        <f t="shared" si="346"/>
        <v>0</v>
      </c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>
        <f t="shared" ref="AD294:AD296" si="351">+U294+X294+AA294</f>
        <v>0</v>
      </c>
      <c r="AE294" s="117">
        <f t="shared" si="347"/>
        <v>0</v>
      </c>
      <c r="AF294" s="117">
        <f t="shared" si="347"/>
        <v>0</v>
      </c>
      <c r="AG294" s="117"/>
      <c r="AH294" s="117"/>
      <c r="AI294" s="117"/>
      <c r="AJ294" s="117">
        <f t="shared" si="348"/>
        <v>0</v>
      </c>
      <c r="AK294" s="117">
        <f t="shared" si="348"/>
        <v>0</v>
      </c>
      <c r="AL294" s="117">
        <f t="shared" si="348"/>
        <v>0</v>
      </c>
      <c r="AM294" s="117">
        <f t="shared" ref="AM294:AM296" si="352">+C294+L294-O294-R294-AD294-AJ294</f>
        <v>0</v>
      </c>
      <c r="AN294" s="117">
        <f t="shared" si="349"/>
        <v>0</v>
      </c>
      <c r="AO294" s="117">
        <f t="shared" si="349"/>
        <v>0</v>
      </c>
      <c r="AP294" s="124" t="e">
        <f>+AO294*100/AO297</f>
        <v>#DIV/0!</v>
      </c>
    </row>
    <row r="295" spans="1:42" ht="21">
      <c r="A295" s="154"/>
      <c r="B295" s="115" t="s">
        <v>145</v>
      </c>
      <c r="C295" s="116"/>
      <c r="D295" s="116"/>
      <c r="E295" s="116"/>
      <c r="F295" s="116"/>
      <c r="G295" s="116"/>
      <c r="H295" s="116"/>
      <c r="I295" s="116"/>
      <c r="J295" s="116"/>
      <c r="K295" s="116"/>
      <c r="L295" s="116">
        <f t="shared" si="350"/>
        <v>0</v>
      </c>
      <c r="M295" s="116">
        <f t="shared" si="346"/>
        <v>0</v>
      </c>
      <c r="N295" s="116">
        <f t="shared" si="346"/>
        <v>0</v>
      </c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>
        <f t="shared" si="351"/>
        <v>0</v>
      </c>
      <c r="AE295" s="117">
        <f t="shared" si="347"/>
        <v>0</v>
      </c>
      <c r="AF295" s="117">
        <f t="shared" si="347"/>
        <v>0</v>
      </c>
      <c r="AG295" s="117"/>
      <c r="AH295" s="117"/>
      <c r="AI295" s="117"/>
      <c r="AJ295" s="117">
        <f t="shared" si="348"/>
        <v>0</v>
      </c>
      <c r="AK295" s="117">
        <f t="shared" si="348"/>
        <v>0</v>
      </c>
      <c r="AL295" s="117">
        <f t="shared" si="348"/>
        <v>0</v>
      </c>
      <c r="AM295" s="117">
        <f t="shared" si="352"/>
        <v>0</v>
      </c>
      <c r="AN295" s="117">
        <f t="shared" si="349"/>
        <v>0</v>
      </c>
      <c r="AO295" s="117">
        <f t="shared" si="349"/>
        <v>0</v>
      </c>
      <c r="AP295" s="124" t="e">
        <f>+AO295*100/AO297</f>
        <v>#DIV/0!</v>
      </c>
    </row>
    <row r="296" spans="1:42" ht="21">
      <c r="A296" s="155"/>
      <c r="B296" s="115" t="s">
        <v>250</v>
      </c>
      <c r="C296" s="116"/>
      <c r="D296" s="116"/>
      <c r="E296" s="116"/>
      <c r="F296" s="116"/>
      <c r="G296" s="116"/>
      <c r="H296" s="116"/>
      <c r="I296" s="116"/>
      <c r="J296" s="116"/>
      <c r="K296" s="116"/>
      <c r="L296" s="116">
        <f t="shared" si="350"/>
        <v>0</v>
      </c>
      <c r="M296" s="116">
        <f t="shared" si="346"/>
        <v>0</v>
      </c>
      <c r="N296" s="116">
        <f t="shared" si="346"/>
        <v>0</v>
      </c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>
        <f t="shared" si="351"/>
        <v>0</v>
      </c>
      <c r="AE296" s="117">
        <f t="shared" si="347"/>
        <v>0</v>
      </c>
      <c r="AF296" s="117">
        <f t="shared" si="347"/>
        <v>0</v>
      </c>
      <c r="AG296" s="117"/>
      <c r="AH296" s="117"/>
      <c r="AI296" s="117"/>
      <c r="AJ296" s="117">
        <f t="shared" si="348"/>
        <v>0</v>
      </c>
      <c r="AK296" s="117">
        <f t="shared" si="348"/>
        <v>0</v>
      </c>
      <c r="AL296" s="117">
        <f t="shared" si="348"/>
        <v>0</v>
      </c>
      <c r="AM296" s="117">
        <f t="shared" si="352"/>
        <v>0</v>
      </c>
      <c r="AN296" s="117">
        <f t="shared" si="349"/>
        <v>0</v>
      </c>
      <c r="AO296" s="117">
        <f t="shared" si="349"/>
        <v>0</v>
      </c>
      <c r="AP296" s="124" t="e">
        <f>+AO296*100/AO297</f>
        <v>#DIV/0!</v>
      </c>
    </row>
    <row r="297" spans="1:42" ht="21">
      <c r="A297" s="156"/>
      <c r="B297" s="157"/>
      <c r="C297" s="118">
        <f>SUM(C293:C296)</f>
        <v>0</v>
      </c>
      <c r="D297" s="118">
        <f t="shared" ref="D297:AK297" si="353">SUM(D293:D296)</f>
        <v>0</v>
      </c>
      <c r="E297" s="118">
        <f t="shared" si="353"/>
        <v>0</v>
      </c>
      <c r="F297" s="118">
        <f t="shared" si="353"/>
        <v>0</v>
      </c>
      <c r="G297" s="118">
        <f t="shared" si="353"/>
        <v>0</v>
      </c>
      <c r="H297" s="118">
        <f t="shared" si="353"/>
        <v>0</v>
      </c>
      <c r="I297" s="118">
        <f t="shared" si="353"/>
        <v>0</v>
      </c>
      <c r="J297" s="118">
        <f t="shared" si="353"/>
        <v>0</v>
      </c>
      <c r="K297" s="118">
        <f t="shared" si="353"/>
        <v>0</v>
      </c>
      <c r="L297" s="118">
        <f t="shared" si="353"/>
        <v>0</v>
      </c>
      <c r="M297" s="118">
        <f t="shared" si="353"/>
        <v>0</v>
      </c>
      <c r="N297" s="118">
        <f t="shared" si="353"/>
        <v>0</v>
      </c>
      <c r="O297" s="118">
        <f t="shared" si="353"/>
        <v>0</v>
      </c>
      <c r="P297" s="118">
        <f t="shared" si="353"/>
        <v>0</v>
      </c>
      <c r="Q297" s="118">
        <f t="shared" si="353"/>
        <v>0</v>
      </c>
      <c r="R297" s="118">
        <f t="shared" si="353"/>
        <v>0</v>
      </c>
      <c r="S297" s="118">
        <f t="shared" si="353"/>
        <v>0</v>
      </c>
      <c r="T297" s="118">
        <f t="shared" si="353"/>
        <v>0</v>
      </c>
      <c r="U297" s="118">
        <f t="shared" si="353"/>
        <v>0</v>
      </c>
      <c r="V297" s="118">
        <f t="shared" si="353"/>
        <v>0</v>
      </c>
      <c r="W297" s="118">
        <f t="shared" si="353"/>
        <v>0</v>
      </c>
      <c r="X297" s="118">
        <f t="shared" si="353"/>
        <v>0</v>
      </c>
      <c r="Y297" s="118">
        <f t="shared" si="353"/>
        <v>0</v>
      </c>
      <c r="Z297" s="118">
        <f t="shared" si="353"/>
        <v>0</v>
      </c>
      <c r="AA297" s="118">
        <f t="shared" si="353"/>
        <v>0</v>
      </c>
      <c r="AB297" s="118">
        <f t="shared" si="353"/>
        <v>0</v>
      </c>
      <c r="AC297" s="118">
        <f t="shared" si="353"/>
        <v>0</v>
      </c>
      <c r="AD297" s="118">
        <f t="shared" si="353"/>
        <v>0</v>
      </c>
      <c r="AE297" s="118">
        <f t="shared" si="353"/>
        <v>0</v>
      </c>
      <c r="AF297" s="118">
        <f t="shared" si="353"/>
        <v>0</v>
      </c>
      <c r="AG297" s="118">
        <f t="shared" si="353"/>
        <v>0</v>
      </c>
      <c r="AH297" s="118">
        <f t="shared" si="353"/>
        <v>0</v>
      </c>
      <c r="AI297" s="118">
        <f t="shared" si="353"/>
        <v>0</v>
      </c>
      <c r="AJ297" s="118">
        <f t="shared" si="353"/>
        <v>0</v>
      </c>
      <c r="AK297" s="118">
        <f t="shared" si="353"/>
        <v>0</v>
      </c>
      <c r="AL297" s="118">
        <f>SUM(AL293:AL296)</f>
        <v>0</v>
      </c>
      <c r="AM297" s="119">
        <f t="shared" ref="AM297" si="354">SUM(AM293:AM295)</f>
        <v>0</v>
      </c>
      <c r="AO297" s="124">
        <f>SUM(AO293:AO296)</f>
        <v>0</v>
      </c>
      <c r="AP297" s="124"/>
    </row>
    <row r="298" spans="1:42" ht="21">
      <c r="A298" s="153" t="s">
        <v>217</v>
      </c>
      <c r="B298" s="115" t="s">
        <v>143</v>
      </c>
      <c r="C298" s="116"/>
      <c r="D298" s="116"/>
      <c r="E298" s="116"/>
      <c r="F298" s="116"/>
      <c r="G298" s="116"/>
      <c r="H298" s="116"/>
      <c r="I298" s="116"/>
      <c r="J298" s="116"/>
      <c r="K298" s="116"/>
      <c r="L298" s="116">
        <f>+F298+I298</f>
        <v>0</v>
      </c>
      <c r="M298" s="116">
        <f t="shared" ref="M298:N301" si="355">+G298+J298</f>
        <v>0</v>
      </c>
      <c r="N298" s="116">
        <f t="shared" si="355"/>
        <v>0</v>
      </c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>
        <f>+U298+X298+AA298</f>
        <v>0</v>
      </c>
      <c r="AE298" s="117">
        <f t="shared" ref="AE298:AF301" si="356">+V298+Y298+AB298</f>
        <v>0</v>
      </c>
      <c r="AF298" s="117">
        <f t="shared" si="356"/>
        <v>0</v>
      </c>
      <c r="AG298" s="117"/>
      <c r="AH298" s="117"/>
      <c r="AI298" s="117"/>
      <c r="AJ298" s="117">
        <f t="shared" ref="AJ298:AL301" si="357">+C298+L298-O298-R298-AD298-AG298</f>
        <v>0</v>
      </c>
      <c r="AK298" s="117">
        <f t="shared" si="357"/>
        <v>0</v>
      </c>
      <c r="AL298" s="117">
        <f t="shared" si="357"/>
        <v>0</v>
      </c>
      <c r="AM298" s="117">
        <f>+C298+L298-O298-R298-AD298-AJ298</f>
        <v>0</v>
      </c>
      <c r="AN298" s="117">
        <f t="shared" ref="AN298:AO301" si="358">+D298+M298-P298-S298-AE298-AK298</f>
        <v>0</v>
      </c>
      <c r="AO298" s="117">
        <f t="shared" si="358"/>
        <v>0</v>
      </c>
    </row>
    <row r="299" spans="1:42" ht="21">
      <c r="A299" s="154"/>
      <c r="B299" s="115" t="s">
        <v>144</v>
      </c>
      <c r="C299" s="116"/>
      <c r="D299" s="116"/>
      <c r="E299" s="116"/>
      <c r="F299" s="116"/>
      <c r="G299" s="116"/>
      <c r="H299" s="116"/>
      <c r="I299" s="116"/>
      <c r="J299" s="116"/>
      <c r="K299" s="116"/>
      <c r="L299" s="116">
        <f t="shared" ref="L299:L301" si="359">+F299+I299</f>
        <v>0</v>
      </c>
      <c r="M299" s="116">
        <f t="shared" si="355"/>
        <v>0</v>
      </c>
      <c r="N299" s="116">
        <f t="shared" si="355"/>
        <v>0</v>
      </c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  <c r="AC299" s="117"/>
      <c r="AD299" s="117">
        <f t="shared" ref="AD299:AD301" si="360">+U299+X299+AA299</f>
        <v>0</v>
      </c>
      <c r="AE299" s="117">
        <f t="shared" si="356"/>
        <v>0</v>
      </c>
      <c r="AF299" s="117">
        <f t="shared" si="356"/>
        <v>0</v>
      </c>
      <c r="AG299" s="117"/>
      <c r="AH299" s="117"/>
      <c r="AI299" s="117"/>
      <c r="AJ299" s="117">
        <f t="shared" si="357"/>
        <v>0</v>
      </c>
      <c r="AK299" s="117">
        <f t="shared" si="357"/>
        <v>0</v>
      </c>
      <c r="AL299" s="117">
        <f t="shared" si="357"/>
        <v>0</v>
      </c>
      <c r="AM299" s="117">
        <f t="shared" ref="AM299:AM301" si="361">+C299+L299-O299-R299-AD299-AJ299</f>
        <v>0</v>
      </c>
      <c r="AN299" s="117">
        <f t="shared" si="358"/>
        <v>0</v>
      </c>
      <c r="AO299" s="117">
        <f t="shared" si="358"/>
        <v>0</v>
      </c>
    </row>
    <row r="300" spans="1:42" ht="21">
      <c r="A300" s="154"/>
      <c r="B300" s="115" t="s">
        <v>145</v>
      </c>
      <c r="C300" s="116"/>
      <c r="D300" s="116"/>
      <c r="E300" s="116"/>
      <c r="F300" s="116"/>
      <c r="G300" s="116"/>
      <c r="H300" s="116"/>
      <c r="I300" s="116"/>
      <c r="J300" s="116"/>
      <c r="K300" s="116"/>
      <c r="L300" s="116">
        <f t="shared" si="359"/>
        <v>0</v>
      </c>
      <c r="M300" s="116">
        <f t="shared" si="355"/>
        <v>0</v>
      </c>
      <c r="N300" s="116">
        <f t="shared" si="355"/>
        <v>0</v>
      </c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>
        <f t="shared" si="360"/>
        <v>0</v>
      </c>
      <c r="AE300" s="117">
        <f t="shared" si="356"/>
        <v>0</v>
      </c>
      <c r="AF300" s="117">
        <f t="shared" si="356"/>
        <v>0</v>
      </c>
      <c r="AG300" s="117"/>
      <c r="AH300" s="117"/>
      <c r="AI300" s="117"/>
      <c r="AJ300" s="117">
        <f t="shared" si="357"/>
        <v>0</v>
      </c>
      <c r="AK300" s="117">
        <f t="shared" si="357"/>
        <v>0</v>
      </c>
      <c r="AL300" s="117">
        <f t="shared" si="357"/>
        <v>0</v>
      </c>
      <c r="AM300" s="117">
        <f t="shared" si="361"/>
        <v>0</v>
      </c>
      <c r="AN300" s="117">
        <f t="shared" si="358"/>
        <v>0</v>
      </c>
      <c r="AO300" s="117">
        <f t="shared" si="358"/>
        <v>0</v>
      </c>
    </row>
    <row r="301" spans="1:42" ht="21">
      <c r="A301" s="155"/>
      <c r="B301" s="115" t="s">
        <v>250</v>
      </c>
      <c r="C301" s="116"/>
      <c r="D301" s="116"/>
      <c r="E301" s="116"/>
      <c r="F301" s="116"/>
      <c r="G301" s="116"/>
      <c r="H301" s="116"/>
      <c r="I301" s="116"/>
      <c r="J301" s="116"/>
      <c r="K301" s="116"/>
      <c r="L301" s="116">
        <f t="shared" si="359"/>
        <v>0</v>
      </c>
      <c r="M301" s="116">
        <f t="shared" si="355"/>
        <v>0</v>
      </c>
      <c r="N301" s="116">
        <f t="shared" si="355"/>
        <v>0</v>
      </c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>
        <f t="shared" si="360"/>
        <v>0</v>
      </c>
      <c r="AE301" s="117">
        <f t="shared" si="356"/>
        <v>0</v>
      </c>
      <c r="AF301" s="117">
        <f t="shared" si="356"/>
        <v>0</v>
      </c>
      <c r="AG301" s="117"/>
      <c r="AH301" s="117"/>
      <c r="AI301" s="117"/>
      <c r="AJ301" s="117">
        <f t="shared" si="357"/>
        <v>0</v>
      </c>
      <c r="AK301" s="117">
        <f t="shared" si="357"/>
        <v>0</v>
      </c>
      <c r="AL301" s="117">
        <f t="shared" si="357"/>
        <v>0</v>
      </c>
      <c r="AM301" s="117">
        <f t="shared" si="361"/>
        <v>0</v>
      </c>
      <c r="AN301" s="117">
        <f t="shared" si="358"/>
        <v>0</v>
      </c>
      <c r="AO301" s="117">
        <f t="shared" si="358"/>
        <v>0</v>
      </c>
    </row>
    <row r="302" spans="1:42" ht="21">
      <c r="A302" s="156" t="s">
        <v>5</v>
      </c>
      <c r="B302" s="157"/>
      <c r="C302" s="118">
        <f>SUM(C298:C301)</f>
        <v>0</v>
      </c>
      <c r="D302" s="118">
        <f t="shared" ref="D302:AI302" si="362">SUM(D298:D301)</f>
        <v>0</v>
      </c>
      <c r="E302" s="118">
        <f t="shared" si="362"/>
        <v>0</v>
      </c>
      <c r="F302" s="118">
        <f t="shared" si="362"/>
        <v>0</v>
      </c>
      <c r="G302" s="118">
        <f t="shared" si="362"/>
        <v>0</v>
      </c>
      <c r="H302" s="118">
        <f t="shared" si="362"/>
        <v>0</v>
      </c>
      <c r="I302" s="118">
        <f t="shared" si="362"/>
        <v>0</v>
      </c>
      <c r="J302" s="118">
        <f t="shared" si="362"/>
        <v>0</v>
      </c>
      <c r="K302" s="118">
        <f t="shared" si="362"/>
        <v>0</v>
      </c>
      <c r="L302" s="118">
        <f t="shared" si="362"/>
        <v>0</v>
      </c>
      <c r="M302" s="118">
        <f t="shared" si="362"/>
        <v>0</v>
      </c>
      <c r="N302" s="118">
        <f t="shared" si="362"/>
        <v>0</v>
      </c>
      <c r="O302" s="118">
        <f t="shared" si="362"/>
        <v>0</v>
      </c>
      <c r="P302" s="118">
        <f t="shared" si="362"/>
        <v>0</v>
      </c>
      <c r="Q302" s="118">
        <f t="shared" si="362"/>
        <v>0</v>
      </c>
      <c r="R302" s="118">
        <f t="shared" si="362"/>
        <v>0</v>
      </c>
      <c r="S302" s="118">
        <f t="shared" si="362"/>
        <v>0</v>
      </c>
      <c r="T302" s="118">
        <f t="shared" si="362"/>
        <v>0</v>
      </c>
      <c r="U302" s="118">
        <f t="shared" si="362"/>
        <v>0</v>
      </c>
      <c r="V302" s="118">
        <f t="shared" si="362"/>
        <v>0</v>
      </c>
      <c r="W302" s="118">
        <f t="shared" si="362"/>
        <v>0</v>
      </c>
      <c r="X302" s="118">
        <f t="shared" si="362"/>
        <v>0</v>
      </c>
      <c r="Y302" s="118">
        <f t="shared" si="362"/>
        <v>0</v>
      </c>
      <c r="Z302" s="118">
        <f t="shared" si="362"/>
        <v>0</v>
      </c>
      <c r="AA302" s="118">
        <f t="shared" si="362"/>
        <v>0</v>
      </c>
      <c r="AB302" s="118">
        <f t="shared" si="362"/>
        <v>0</v>
      </c>
      <c r="AC302" s="118">
        <f t="shared" si="362"/>
        <v>0</v>
      </c>
      <c r="AD302" s="118">
        <f t="shared" si="362"/>
        <v>0</v>
      </c>
      <c r="AE302" s="118">
        <f t="shared" si="362"/>
        <v>0</v>
      </c>
      <c r="AF302" s="118">
        <f t="shared" si="362"/>
        <v>0</v>
      </c>
      <c r="AG302" s="118">
        <f t="shared" si="362"/>
        <v>0</v>
      </c>
      <c r="AH302" s="118">
        <f t="shared" si="362"/>
        <v>0</v>
      </c>
      <c r="AI302" s="118">
        <f t="shared" si="362"/>
        <v>0</v>
      </c>
      <c r="AJ302" s="118">
        <f>SUM(AJ298:AJ301)</f>
        <v>0</v>
      </c>
      <c r="AK302" s="118">
        <f>SUM(AK298:AK301)</f>
        <v>0</v>
      </c>
      <c r="AL302" s="118">
        <f>SUM(AL298:AL301)</f>
        <v>0</v>
      </c>
      <c r="AM302" s="119">
        <f>SUM(AM298:AM301)</f>
        <v>0</v>
      </c>
    </row>
    <row r="303" spans="1:42" ht="21" hidden="1">
      <c r="A303" s="153">
        <v>2</v>
      </c>
      <c r="B303" s="115" t="s">
        <v>143</v>
      </c>
      <c r="C303" s="116"/>
      <c r="D303" s="116"/>
      <c r="E303" s="116"/>
      <c r="F303" s="116"/>
      <c r="G303" s="116"/>
      <c r="H303" s="116"/>
      <c r="I303" s="116"/>
      <c r="J303" s="116"/>
      <c r="K303" s="116"/>
      <c r="L303" s="116">
        <f>+F303+I303</f>
        <v>0</v>
      </c>
      <c r="M303" s="116">
        <f t="shared" ref="M303:N306" si="363">+G303+J303</f>
        <v>0</v>
      </c>
      <c r="N303" s="116">
        <f t="shared" si="363"/>
        <v>0</v>
      </c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>
        <f>+U303+X303+AA303</f>
        <v>0</v>
      </c>
      <c r="AE303" s="117">
        <f t="shared" ref="AE303:AI306" si="364">+V303+Y303+AB303</f>
        <v>0</v>
      </c>
      <c r="AF303" s="117">
        <f t="shared" si="364"/>
        <v>0</v>
      </c>
      <c r="AG303" s="117">
        <f t="shared" si="364"/>
        <v>0</v>
      </c>
      <c r="AH303" s="117">
        <f t="shared" si="364"/>
        <v>0</v>
      </c>
      <c r="AI303" s="117">
        <f t="shared" si="364"/>
        <v>0</v>
      </c>
      <c r="AJ303" s="117">
        <f t="shared" ref="AJ303:AL306" si="365">+C303+L303-O303-R303-AD303-AG303</f>
        <v>0</v>
      </c>
      <c r="AK303" s="117">
        <f t="shared" si="365"/>
        <v>0</v>
      </c>
      <c r="AL303" s="117">
        <f t="shared" si="365"/>
        <v>0</v>
      </c>
      <c r="AM303" s="117"/>
    </row>
    <row r="304" spans="1:42" ht="21" hidden="1">
      <c r="A304" s="154"/>
      <c r="B304" s="115" t="s">
        <v>144</v>
      </c>
      <c r="C304" s="116"/>
      <c r="D304" s="116"/>
      <c r="E304" s="116"/>
      <c r="F304" s="116"/>
      <c r="G304" s="116"/>
      <c r="H304" s="116"/>
      <c r="I304" s="116"/>
      <c r="J304" s="116"/>
      <c r="K304" s="116"/>
      <c r="L304" s="116">
        <f t="shared" ref="L304:L306" si="366">+F304+I304</f>
        <v>0</v>
      </c>
      <c r="M304" s="116">
        <f t="shared" si="363"/>
        <v>0</v>
      </c>
      <c r="N304" s="116">
        <f t="shared" si="363"/>
        <v>0</v>
      </c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>
        <f t="shared" ref="AD304:AD306" si="367">+U304+X304+AA304</f>
        <v>0</v>
      </c>
      <c r="AE304" s="117">
        <f t="shared" si="364"/>
        <v>0</v>
      </c>
      <c r="AF304" s="117">
        <f t="shared" si="364"/>
        <v>0</v>
      </c>
      <c r="AG304" s="117">
        <f t="shared" si="364"/>
        <v>0</v>
      </c>
      <c r="AH304" s="117">
        <f t="shared" si="364"/>
        <v>0</v>
      </c>
      <c r="AI304" s="117">
        <f t="shared" si="364"/>
        <v>0</v>
      </c>
      <c r="AJ304" s="117">
        <f t="shared" si="365"/>
        <v>0</v>
      </c>
      <c r="AK304" s="117">
        <f t="shared" si="365"/>
        <v>0</v>
      </c>
      <c r="AL304" s="117">
        <f t="shared" si="365"/>
        <v>0</v>
      </c>
      <c r="AM304" s="117"/>
    </row>
    <row r="305" spans="1:39" ht="21" hidden="1">
      <c r="A305" s="154"/>
      <c r="B305" s="115" t="s">
        <v>145</v>
      </c>
      <c r="C305" s="116"/>
      <c r="D305" s="116"/>
      <c r="E305" s="116"/>
      <c r="F305" s="116"/>
      <c r="G305" s="116"/>
      <c r="H305" s="116"/>
      <c r="I305" s="116"/>
      <c r="J305" s="116"/>
      <c r="K305" s="116"/>
      <c r="L305" s="116">
        <f t="shared" si="366"/>
        <v>0</v>
      </c>
      <c r="M305" s="116">
        <f t="shared" si="363"/>
        <v>0</v>
      </c>
      <c r="N305" s="116">
        <f t="shared" si="363"/>
        <v>0</v>
      </c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>
        <f t="shared" si="367"/>
        <v>0</v>
      </c>
      <c r="AE305" s="117">
        <f t="shared" si="364"/>
        <v>0</v>
      </c>
      <c r="AF305" s="117">
        <f t="shared" si="364"/>
        <v>0</v>
      </c>
      <c r="AG305" s="117">
        <f t="shared" si="364"/>
        <v>0</v>
      </c>
      <c r="AH305" s="117">
        <f t="shared" si="364"/>
        <v>0</v>
      </c>
      <c r="AI305" s="117">
        <f t="shared" si="364"/>
        <v>0</v>
      </c>
      <c r="AJ305" s="117">
        <f t="shared" si="365"/>
        <v>0</v>
      </c>
      <c r="AK305" s="117">
        <f t="shared" si="365"/>
        <v>0</v>
      </c>
      <c r="AL305" s="117">
        <f t="shared" si="365"/>
        <v>0</v>
      </c>
      <c r="AM305" s="117"/>
    </row>
    <row r="306" spans="1:39" ht="21" hidden="1">
      <c r="A306" s="155"/>
      <c r="B306" s="115" t="s">
        <v>250</v>
      </c>
      <c r="C306" s="116"/>
      <c r="D306" s="116"/>
      <c r="E306" s="116"/>
      <c r="F306" s="116"/>
      <c r="G306" s="116"/>
      <c r="H306" s="116"/>
      <c r="I306" s="116"/>
      <c r="J306" s="116"/>
      <c r="K306" s="116"/>
      <c r="L306" s="116">
        <f t="shared" si="366"/>
        <v>0</v>
      </c>
      <c r="M306" s="116">
        <f t="shared" si="363"/>
        <v>0</v>
      </c>
      <c r="N306" s="116">
        <f t="shared" si="363"/>
        <v>0</v>
      </c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117"/>
      <c r="AB306" s="117"/>
      <c r="AC306" s="117"/>
      <c r="AD306" s="117">
        <f t="shared" si="367"/>
        <v>0</v>
      </c>
      <c r="AE306" s="117">
        <f t="shared" si="364"/>
        <v>0</v>
      </c>
      <c r="AF306" s="117">
        <f t="shared" si="364"/>
        <v>0</v>
      </c>
      <c r="AG306" s="117">
        <f t="shared" si="364"/>
        <v>0</v>
      </c>
      <c r="AH306" s="117">
        <f t="shared" si="364"/>
        <v>0</v>
      </c>
      <c r="AI306" s="117">
        <f t="shared" si="364"/>
        <v>0</v>
      </c>
      <c r="AJ306" s="117">
        <f t="shared" si="365"/>
        <v>0</v>
      </c>
      <c r="AK306" s="117">
        <f t="shared" si="365"/>
        <v>0</v>
      </c>
      <c r="AL306" s="117">
        <f t="shared" si="365"/>
        <v>0</v>
      </c>
      <c r="AM306" s="117"/>
    </row>
    <row r="307" spans="1:39" ht="21" hidden="1">
      <c r="A307" s="156" t="s">
        <v>5</v>
      </c>
      <c r="B307" s="157"/>
      <c r="C307" s="118">
        <f>SUM(C303:C306)</f>
        <v>0</v>
      </c>
      <c r="D307" s="118">
        <f t="shared" ref="D307:AL307" si="368">SUM(D303:D306)</f>
        <v>0</v>
      </c>
      <c r="E307" s="118">
        <f t="shared" si="368"/>
        <v>0</v>
      </c>
      <c r="F307" s="118">
        <f t="shared" si="368"/>
        <v>0</v>
      </c>
      <c r="G307" s="118">
        <f t="shared" si="368"/>
        <v>0</v>
      </c>
      <c r="H307" s="118">
        <f t="shared" si="368"/>
        <v>0</v>
      </c>
      <c r="I307" s="118">
        <f t="shared" si="368"/>
        <v>0</v>
      </c>
      <c r="J307" s="118">
        <f t="shared" si="368"/>
        <v>0</v>
      </c>
      <c r="K307" s="118">
        <f t="shared" si="368"/>
        <v>0</v>
      </c>
      <c r="L307" s="118">
        <f t="shared" si="368"/>
        <v>0</v>
      </c>
      <c r="M307" s="118">
        <f t="shared" si="368"/>
        <v>0</v>
      </c>
      <c r="N307" s="118">
        <f t="shared" si="368"/>
        <v>0</v>
      </c>
      <c r="O307" s="118">
        <f t="shared" si="368"/>
        <v>0</v>
      </c>
      <c r="P307" s="118">
        <f t="shared" si="368"/>
        <v>0</v>
      </c>
      <c r="Q307" s="118">
        <f t="shared" si="368"/>
        <v>0</v>
      </c>
      <c r="R307" s="118">
        <f t="shared" si="368"/>
        <v>0</v>
      </c>
      <c r="S307" s="118">
        <f t="shared" si="368"/>
        <v>0</v>
      </c>
      <c r="T307" s="118">
        <f t="shared" si="368"/>
        <v>0</v>
      </c>
      <c r="U307" s="118">
        <f t="shared" si="368"/>
        <v>0</v>
      </c>
      <c r="V307" s="118">
        <f t="shared" si="368"/>
        <v>0</v>
      </c>
      <c r="W307" s="118">
        <f t="shared" si="368"/>
        <v>0</v>
      </c>
      <c r="X307" s="118">
        <f t="shared" si="368"/>
        <v>0</v>
      </c>
      <c r="Y307" s="118">
        <f t="shared" si="368"/>
        <v>0</v>
      </c>
      <c r="Z307" s="118">
        <f t="shared" si="368"/>
        <v>0</v>
      </c>
      <c r="AA307" s="118">
        <f t="shared" si="368"/>
        <v>0</v>
      </c>
      <c r="AB307" s="118">
        <f t="shared" si="368"/>
        <v>0</v>
      </c>
      <c r="AC307" s="118">
        <f t="shared" si="368"/>
        <v>0</v>
      </c>
      <c r="AD307" s="118">
        <f t="shared" si="368"/>
        <v>0</v>
      </c>
      <c r="AE307" s="118">
        <f t="shared" si="368"/>
        <v>0</v>
      </c>
      <c r="AF307" s="118">
        <f t="shared" si="368"/>
        <v>0</v>
      </c>
      <c r="AG307" s="118">
        <f t="shared" si="368"/>
        <v>0</v>
      </c>
      <c r="AH307" s="118">
        <f t="shared" si="368"/>
        <v>0</v>
      </c>
      <c r="AI307" s="118">
        <f t="shared" si="368"/>
        <v>0</v>
      </c>
      <c r="AJ307" s="118">
        <f t="shared" si="368"/>
        <v>0</v>
      </c>
      <c r="AK307" s="118">
        <f t="shared" si="368"/>
        <v>0</v>
      </c>
      <c r="AL307" s="118">
        <f t="shared" si="368"/>
        <v>0</v>
      </c>
      <c r="AM307" s="119">
        <f t="shared" ref="AM307" si="369">SUM(AM303:AM305)</f>
        <v>0</v>
      </c>
    </row>
    <row r="308" spans="1:39" ht="21" hidden="1">
      <c r="A308" s="153">
        <v>3</v>
      </c>
      <c r="B308" s="115" t="s">
        <v>143</v>
      </c>
      <c r="C308" s="116"/>
      <c r="D308" s="116"/>
      <c r="E308" s="116"/>
      <c r="F308" s="116"/>
      <c r="G308" s="116"/>
      <c r="H308" s="116"/>
      <c r="I308" s="116"/>
      <c r="J308" s="116"/>
      <c r="K308" s="116"/>
      <c r="L308" s="116">
        <f>+F308+I308</f>
        <v>0</v>
      </c>
      <c r="M308" s="116">
        <f t="shared" ref="M308:N311" si="370">+G308+J308</f>
        <v>0</v>
      </c>
      <c r="N308" s="116">
        <f t="shared" si="370"/>
        <v>0</v>
      </c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>
        <f>+U308+X308+AA308</f>
        <v>0</v>
      </c>
      <c r="AE308" s="117">
        <f t="shared" ref="AE308:AI311" si="371">+V308+Y308+AB308</f>
        <v>0</v>
      </c>
      <c r="AF308" s="117">
        <f t="shared" si="371"/>
        <v>0</v>
      </c>
      <c r="AG308" s="117">
        <f t="shared" si="371"/>
        <v>0</v>
      </c>
      <c r="AH308" s="117">
        <f t="shared" si="371"/>
        <v>0</v>
      </c>
      <c r="AI308" s="117">
        <f t="shared" si="371"/>
        <v>0</v>
      </c>
      <c r="AJ308" s="117">
        <f t="shared" ref="AJ308:AL311" si="372">+C308+L308-O308-R308-AD308-AG308</f>
        <v>0</v>
      </c>
      <c r="AK308" s="117">
        <f t="shared" si="372"/>
        <v>0</v>
      </c>
      <c r="AL308" s="117">
        <f t="shared" si="372"/>
        <v>0</v>
      </c>
      <c r="AM308" s="117"/>
    </row>
    <row r="309" spans="1:39" ht="21" hidden="1">
      <c r="A309" s="154"/>
      <c r="B309" s="115" t="s">
        <v>144</v>
      </c>
      <c r="C309" s="116"/>
      <c r="D309" s="116"/>
      <c r="E309" s="116"/>
      <c r="F309" s="116"/>
      <c r="G309" s="116"/>
      <c r="H309" s="116"/>
      <c r="I309" s="116"/>
      <c r="J309" s="116"/>
      <c r="K309" s="116"/>
      <c r="L309" s="116">
        <f t="shared" ref="L309:L311" si="373">+F309+I309</f>
        <v>0</v>
      </c>
      <c r="M309" s="116">
        <f t="shared" si="370"/>
        <v>0</v>
      </c>
      <c r="N309" s="116">
        <f t="shared" si="370"/>
        <v>0</v>
      </c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>
        <f t="shared" ref="AD309:AD311" si="374">+U309+X309+AA309</f>
        <v>0</v>
      </c>
      <c r="AE309" s="117">
        <f t="shared" si="371"/>
        <v>0</v>
      </c>
      <c r="AF309" s="117">
        <f t="shared" si="371"/>
        <v>0</v>
      </c>
      <c r="AG309" s="117">
        <f t="shared" si="371"/>
        <v>0</v>
      </c>
      <c r="AH309" s="117">
        <f t="shared" si="371"/>
        <v>0</v>
      </c>
      <c r="AI309" s="117">
        <f t="shared" si="371"/>
        <v>0</v>
      </c>
      <c r="AJ309" s="117">
        <f t="shared" si="372"/>
        <v>0</v>
      </c>
      <c r="AK309" s="117">
        <f t="shared" si="372"/>
        <v>0</v>
      </c>
      <c r="AL309" s="117">
        <f t="shared" si="372"/>
        <v>0</v>
      </c>
      <c r="AM309" s="117"/>
    </row>
    <row r="310" spans="1:39" ht="21" hidden="1">
      <c r="A310" s="154"/>
      <c r="B310" s="115" t="s">
        <v>145</v>
      </c>
      <c r="C310" s="116"/>
      <c r="D310" s="116"/>
      <c r="E310" s="116"/>
      <c r="F310" s="116"/>
      <c r="G310" s="116"/>
      <c r="H310" s="116"/>
      <c r="I310" s="116"/>
      <c r="J310" s="116"/>
      <c r="K310" s="116"/>
      <c r="L310" s="116">
        <f t="shared" si="373"/>
        <v>0</v>
      </c>
      <c r="M310" s="116">
        <f t="shared" si="370"/>
        <v>0</v>
      </c>
      <c r="N310" s="116">
        <f t="shared" si="370"/>
        <v>0</v>
      </c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>
        <f t="shared" si="374"/>
        <v>0</v>
      </c>
      <c r="AE310" s="117">
        <f t="shared" si="371"/>
        <v>0</v>
      </c>
      <c r="AF310" s="117">
        <f t="shared" si="371"/>
        <v>0</v>
      </c>
      <c r="AG310" s="117">
        <f t="shared" si="371"/>
        <v>0</v>
      </c>
      <c r="AH310" s="117">
        <f t="shared" si="371"/>
        <v>0</v>
      </c>
      <c r="AI310" s="117">
        <f t="shared" si="371"/>
        <v>0</v>
      </c>
      <c r="AJ310" s="117">
        <f t="shared" si="372"/>
        <v>0</v>
      </c>
      <c r="AK310" s="117">
        <f t="shared" si="372"/>
        <v>0</v>
      </c>
      <c r="AL310" s="117">
        <f t="shared" si="372"/>
        <v>0</v>
      </c>
      <c r="AM310" s="117"/>
    </row>
    <row r="311" spans="1:39" ht="21" hidden="1">
      <c r="A311" s="155"/>
      <c r="B311" s="115" t="s">
        <v>250</v>
      </c>
      <c r="C311" s="116"/>
      <c r="D311" s="116"/>
      <c r="E311" s="116"/>
      <c r="F311" s="116"/>
      <c r="G311" s="116"/>
      <c r="H311" s="116"/>
      <c r="I311" s="116"/>
      <c r="J311" s="116"/>
      <c r="K311" s="116"/>
      <c r="L311" s="116">
        <f t="shared" si="373"/>
        <v>0</v>
      </c>
      <c r="M311" s="116">
        <f t="shared" si="370"/>
        <v>0</v>
      </c>
      <c r="N311" s="116">
        <f t="shared" si="370"/>
        <v>0</v>
      </c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>
        <f t="shared" si="374"/>
        <v>0</v>
      </c>
      <c r="AE311" s="117">
        <f t="shared" si="371"/>
        <v>0</v>
      </c>
      <c r="AF311" s="117">
        <f t="shared" si="371"/>
        <v>0</v>
      </c>
      <c r="AG311" s="117">
        <f t="shared" si="371"/>
        <v>0</v>
      </c>
      <c r="AH311" s="117">
        <f t="shared" si="371"/>
        <v>0</v>
      </c>
      <c r="AI311" s="117">
        <f t="shared" si="371"/>
        <v>0</v>
      </c>
      <c r="AJ311" s="117">
        <f t="shared" si="372"/>
        <v>0</v>
      </c>
      <c r="AK311" s="117">
        <f t="shared" si="372"/>
        <v>0</v>
      </c>
      <c r="AL311" s="117">
        <f t="shared" si="372"/>
        <v>0</v>
      </c>
      <c r="AM311" s="117"/>
    </row>
    <row r="312" spans="1:39" ht="21" hidden="1">
      <c r="A312" s="156" t="s">
        <v>5</v>
      </c>
      <c r="B312" s="157"/>
      <c r="C312" s="118">
        <f>SUM(C308:C311)</f>
        <v>0</v>
      </c>
      <c r="D312" s="118">
        <f t="shared" ref="D312:AL312" si="375">SUM(D308:D311)</f>
        <v>0</v>
      </c>
      <c r="E312" s="118">
        <f t="shared" si="375"/>
        <v>0</v>
      </c>
      <c r="F312" s="118">
        <f t="shared" si="375"/>
        <v>0</v>
      </c>
      <c r="G312" s="118">
        <f t="shared" si="375"/>
        <v>0</v>
      </c>
      <c r="H312" s="118">
        <f t="shared" si="375"/>
        <v>0</v>
      </c>
      <c r="I312" s="118">
        <f t="shared" si="375"/>
        <v>0</v>
      </c>
      <c r="J312" s="118">
        <f t="shared" si="375"/>
        <v>0</v>
      </c>
      <c r="K312" s="118">
        <f t="shared" si="375"/>
        <v>0</v>
      </c>
      <c r="L312" s="118">
        <f t="shared" si="375"/>
        <v>0</v>
      </c>
      <c r="M312" s="118">
        <f t="shared" si="375"/>
        <v>0</v>
      </c>
      <c r="N312" s="118">
        <f t="shared" si="375"/>
        <v>0</v>
      </c>
      <c r="O312" s="118">
        <f t="shared" si="375"/>
        <v>0</v>
      </c>
      <c r="P312" s="118">
        <f t="shared" si="375"/>
        <v>0</v>
      </c>
      <c r="Q312" s="118">
        <f t="shared" si="375"/>
        <v>0</v>
      </c>
      <c r="R312" s="118">
        <f t="shared" si="375"/>
        <v>0</v>
      </c>
      <c r="S312" s="118">
        <f t="shared" si="375"/>
        <v>0</v>
      </c>
      <c r="T312" s="118">
        <f t="shared" si="375"/>
        <v>0</v>
      </c>
      <c r="U312" s="118">
        <f t="shared" si="375"/>
        <v>0</v>
      </c>
      <c r="V312" s="118">
        <f t="shared" si="375"/>
        <v>0</v>
      </c>
      <c r="W312" s="118">
        <f t="shared" si="375"/>
        <v>0</v>
      </c>
      <c r="X312" s="118">
        <f t="shared" si="375"/>
        <v>0</v>
      </c>
      <c r="Y312" s="118">
        <f t="shared" si="375"/>
        <v>0</v>
      </c>
      <c r="Z312" s="118">
        <f t="shared" si="375"/>
        <v>0</v>
      </c>
      <c r="AA312" s="118">
        <f t="shared" si="375"/>
        <v>0</v>
      </c>
      <c r="AB312" s="118">
        <f t="shared" si="375"/>
        <v>0</v>
      </c>
      <c r="AC312" s="118">
        <f t="shared" si="375"/>
        <v>0</v>
      </c>
      <c r="AD312" s="118">
        <f t="shared" si="375"/>
        <v>0</v>
      </c>
      <c r="AE312" s="118">
        <f t="shared" si="375"/>
        <v>0</v>
      </c>
      <c r="AF312" s="118">
        <f t="shared" si="375"/>
        <v>0</v>
      </c>
      <c r="AG312" s="118">
        <f t="shared" si="375"/>
        <v>0</v>
      </c>
      <c r="AH312" s="118">
        <f t="shared" si="375"/>
        <v>0</v>
      </c>
      <c r="AI312" s="118">
        <f t="shared" si="375"/>
        <v>0</v>
      </c>
      <c r="AJ312" s="118">
        <f t="shared" si="375"/>
        <v>0</v>
      </c>
      <c r="AK312" s="118">
        <f t="shared" si="375"/>
        <v>0</v>
      </c>
      <c r="AL312" s="118">
        <f t="shared" si="375"/>
        <v>0</v>
      </c>
      <c r="AM312" s="119">
        <f t="shared" ref="AM312" si="376">SUM(AM308:AM310)</f>
        <v>0</v>
      </c>
    </row>
    <row r="313" spans="1:39" ht="21" hidden="1">
      <c r="A313" s="153">
        <v>4</v>
      </c>
      <c r="B313" s="115" t="s">
        <v>143</v>
      </c>
      <c r="C313" s="116"/>
      <c r="D313" s="116"/>
      <c r="E313" s="116"/>
      <c r="F313" s="116"/>
      <c r="G313" s="116"/>
      <c r="H313" s="116"/>
      <c r="I313" s="116"/>
      <c r="J313" s="116"/>
      <c r="K313" s="116"/>
      <c r="L313" s="116">
        <f>+F313+I313</f>
        <v>0</v>
      </c>
      <c r="M313" s="116">
        <f t="shared" ref="M313:N316" si="377">+G313+J313</f>
        <v>0</v>
      </c>
      <c r="N313" s="116">
        <f t="shared" si="377"/>
        <v>0</v>
      </c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>
        <f>+U313+X313+AA313</f>
        <v>0</v>
      </c>
      <c r="AE313" s="117">
        <f t="shared" ref="AE313:AI316" si="378">+V313+Y313+AB313</f>
        <v>0</v>
      </c>
      <c r="AF313" s="117">
        <f t="shared" si="378"/>
        <v>0</v>
      </c>
      <c r="AG313" s="117">
        <f t="shared" si="378"/>
        <v>0</v>
      </c>
      <c r="AH313" s="117">
        <f t="shared" si="378"/>
        <v>0</v>
      </c>
      <c r="AI313" s="117">
        <f t="shared" si="378"/>
        <v>0</v>
      </c>
      <c r="AJ313" s="117">
        <f t="shared" ref="AJ313:AL316" si="379">+C313+L313-O313-R313-AD313-AG313</f>
        <v>0</v>
      </c>
      <c r="AK313" s="117">
        <f t="shared" si="379"/>
        <v>0</v>
      </c>
      <c r="AL313" s="117">
        <f t="shared" si="379"/>
        <v>0</v>
      </c>
      <c r="AM313" s="117"/>
    </row>
    <row r="314" spans="1:39" ht="21" hidden="1">
      <c r="A314" s="154"/>
      <c r="B314" s="115" t="s">
        <v>144</v>
      </c>
      <c r="C314" s="116"/>
      <c r="D314" s="116"/>
      <c r="E314" s="116"/>
      <c r="F314" s="116"/>
      <c r="G314" s="116"/>
      <c r="H314" s="116"/>
      <c r="I314" s="116"/>
      <c r="J314" s="116"/>
      <c r="K314" s="116"/>
      <c r="L314" s="116">
        <f t="shared" ref="L314:L316" si="380">+F314+I314</f>
        <v>0</v>
      </c>
      <c r="M314" s="116">
        <f t="shared" si="377"/>
        <v>0</v>
      </c>
      <c r="N314" s="116">
        <f t="shared" si="377"/>
        <v>0</v>
      </c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>
        <f t="shared" ref="AD314:AD316" si="381">+U314+X314+AA314</f>
        <v>0</v>
      </c>
      <c r="AE314" s="117">
        <f t="shared" si="378"/>
        <v>0</v>
      </c>
      <c r="AF314" s="117">
        <f t="shared" si="378"/>
        <v>0</v>
      </c>
      <c r="AG314" s="117">
        <f t="shared" si="378"/>
        <v>0</v>
      </c>
      <c r="AH314" s="117">
        <f t="shared" si="378"/>
        <v>0</v>
      </c>
      <c r="AI314" s="117">
        <f t="shared" si="378"/>
        <v>0</v>
      </c>
      <c r="AJ314" s="117">
        <f t="shared" si="379"/>
        <v>0</v>
      </c>
      <c r="AK314" s="117">
        <f t="shared" si="379"/>
        <v>0</v>
      </c>
      <c r="AL314" s="117">
        <f t="shared" si="379"/>
        <v>0</v>
      </c>
      <c r="AM314" s="117"/>
    </row>
    <row r="315" spans="1:39" ht="21" hidden="1">
      <c r="A315" s="154"/>
      <c r="B315" s="115" t="s">
        <v>145</v>
      </c>
      <c r="C315" s="116"/>
      <c r="D315" s="116"/>
      <c r="E315" s="116"/>
      <c r="F315" s="116"/>
      <c r="G315" s="116"/>
      <c r="H315" s="116"/>
      <c r="I315" s="116"/>
      <c r="J315" s="116"/>
      <c r="K315" s="116"/>
      <c r="L315" s="116">
        <f t="shared" si="380"/>
        <v>0</v>
      </c>
      <c r="M315" s="116">
        <f t="shared" si="377"/>
        <v>0</v>
      </c>
      <c r="N315" s="116">
        <f t="shared" si="377"/>
        <v>0</v>
      </c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>
        <f t="shared" si="381"/>
        <v>0</v>
      </c>
      <c r="AE315" s="117">
        <f t="shared" si="378"/>
        <v>0</v>
      </c>
      <c r="AF315" s="117">
        <f t="shared" si="378"/>
        <v>0</v>
      </c>
      <c r="AG315" s="117">
        <f t="shared" si="378"/>
        <v>0</v>
      </c>
      <c r="AH315" s="117">
        <f t="shared" si="378"/>
        <v>0</v>
      </c>
      <c r="AI315" s="117">
        <f t="shared" si="378"/>
        <v>0</v>
      </c>
      <c r="AJ315" s="117">
        <f t="shared" si="379"/>
        <v>0</v>
      </c>
      <c r="AK315" s="117">
        <f t="shared" si="379"/>
        <v>0</v>
      </c>
      <c r="AL315" s="117">
        <f t="shared" si="379"/>
        <v>0</v>
      </c>
      <c r="AM315" s="117"/>
    </row>
    <row r="316" spans="1:39" ht="21" hidden="1">
      <c r="A316" s="155"/>
      <c r="B316" s="115" t="s">
        <v>250</v>
      </c>
      <c r="C316" s="116"/>
      <c r="D316" s="116"/>
      <c r="E316" s="116"/>
      <c r="F316" s="116"/>
      <c r="G316" s="116"/>
      <c r="H316" s="116"/>
      <c r="I316" s="116"/>
      <c r="J316" s="116"/>
      <c r="K316" s="116"/>
      <c r="L316" s="116">
        <f t="shared" si="380"/>
        <v>0</v>
      </c>
      <c r="M316" s="116">
        <f t="shared" si="377"/>
        <v>0</v>
      </c>
      <c r="N316" s="116">
        <f t="shared" si="377"/>
        <v>0</v>
      </c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>
        <f t="shared" si="381"/>
        <v>0</v>
      </c>
      <c r="AE316" s="117">
        <f t="shared" si="378"/>
        <v>0</v>
      </c>
      <c r="AF316" s="117">
        <f t="shared" si="378"/>
        <v>0</v>
      </c>
      <c r="AG316" s="117">
        <f t="shared" si="378"/>
        <v>0</v>
      </c>
      <c r="AH316" s="117">
        <f t="shared" si="378"/>
        <v>0</v>
      </c>
      <c r="AI316" s="117">
        <f t="shared" si="378"/>
        <v>0</v>
      </c>
      <c r="AJ316" s="117">
        <f t="shared" si="379"/>
        <v>0</v>
      </c>
      <c r="AK316" s="117">
        <f t="shared" si="379"/>
        <v>0</v>
      </c>
      <c r="AL316" s="117">
        <f t="shared" si="379"/>
        <v>0</v>
      </c>
      <c r="AM316" s="117"/>
    </row>
    <row r="317" spans="1:39" ht="21" hidden="1">
      <c r="A317" s="156" t="s">
        <v>5</v>
      </c>
      <c r="B317" s="157"/>
      <c r="C317" s="118">
        <f>SUM(C313:C316)</f>
        <v>0</v>
      </c>
      <c r="D317" s="118">
        <f t="shared" ref="D317:AL317" si="382">SUM(D313:D316)</f>
        <v>0</v>
      </c>
      <c r="E317" s="118">
        <f t="shared" si="382"/>
        <v>0</v>
      </c>
      <c r="F317" s="118">
        <f t="shared" si="382"/>
        <v>0</v>
      </c>
      <c r="G317" s="118">
        <f t="shared" si="382"/>
        <v>0</v>
      </c>
      <c r="H317" s="118">
        <f t="shared" si="382"/>
        <v>0</v>
      </c>
      <c r="I317" s="118">
        <f t="shared" si="382"/>
        <v>0</v>
      </c>
      <c r="J317" s="118">
        <f t="shared" si="382"/>
        <v>0</v>
      </c>
      <c r="K317" s="118">
        <f t="shared" si="382"/>
        <v>0</v>
      </c>
      <c r="L317" s="118">
        <f t="shared" si="382"/>
        <v>0</v>
      </c>
      <c r="M317" s="118">
        <f t="shared" si="382"/>
        <v>0</v>
      </c>
      <c r="N317" s="118">
        <f t="shared" si="382"/>
        <v>0</v>
      </c>
      <c r="O317" s="118">
        <f t="shared" si="382"/>
        <v>0</v>
      </c>
      <c r="P317" s="118">
        <f t="shared" si="382"/>
        <v>0</v>
      </c>
      <c r="Q317" s="118">
        <f t="shared" si="382"/>
        <v>0</v>
      </c>
      <c r="R317" s="118">
        <f t="shared" si="382"/>
        <v>0</v>
      </c>
      <c r="S317" s="118">
        <f t="shared" si="382"/>
        <v>0</v>
      </c>
      <c r="T317" s="118">
        <f t="shared" si="382"/>
        <v>0</v>
      </c>
      <c r="U317" s="118">
        <f t="shared" si="382"/>
        <v>0</v>
      </c>
      <c r="V317" s="118">
        <f t="shared" si="382"/>
        <v>0</v>
      </c>
      <c r="W317" s="118">
        <f t="shared" si="382"/>
        <v>0</v>
      </c>
      <c r="X317" s="118">
        <f t="shared" si="382"/>
        <v>0</v>
      </c>
      <c r="Y317" s="118">
        <f t="shared" si="382"/>
        <v>0</v>
      </c>
      <c r="Z317" s="118">
        <f t="shared" si="382"/>
        <v>0</v>
      </c>
      <c r="AA317" s="118">
        <f t="shared" si="382"/>
        <v>0</v>
      </c>
      <c r="AB317" s="118">
        <f t="shared" si="382"/>
        <v>0</v>
      </c>
      <c r="AC317" s="118">
        <f t="shared" si="382"/>
        <v>0</v>
      </c>
      <c r="AD317" s="118">
        <f t="shared" si="382"/>
        <v>0</v>
      </c>
      <c r="AE317" s="118">
        <f t="shared" si="382"/>
        <v>0</v>
      </c>
      <c r="AF317" s="118">
        <f t="shared" si="382"/>
        <v>0</v>
      </c>
      <c r="AG317" s="118">
        <f t="shared" si="382"/>
        <v>0</v>
      </c>
      <c r="AH317" s="118">
        <f t="shared" si="382"/>
        <v>0</v>
      </c>
      <c r="AI317" s="118">
        <f t="shared" si="382"/>
        <v>0</v>
      </c>
      <c r="AJ317" s="118">
        <f t="shared" si="382"/>
        <v>0</v>
      </c>
      <c r="AK317" s="118">
        <f t="shared" si="382"/>
        <v>0</v>
      </c>
      <c r="AL317" s="118">
        <f t="shared" si="382"/>
        <v>0</v>
      </c>
      <c r="AM317" s="119">
        <f t="shared" ref="AM317" si="383">SUM(AM313:AM315)</f>
        <v>0</v>
      </c>
    </row>
    <row r="318" spans="1:39" ht="21" hidden="1">
      <c r="A318" s="153">
        <v>5</v>
      </c>
      <c r="B318" s="115" t="s">
        <v>143</v>
      </c>
      <c r="C318" s="116"/>
      <c r="D318" s="116"/>
      <c r="E318" s="116"/>
      <c r="F318" s="116"/>
      <c r="G318" s="116"/>
      <c r="H318" s="116"/>
      <c r="I318" s="116"/>
      <c r="J318" s="116"/>
      <c r="K318" s="116"/>
      <c r="L318" s="116">
        <f>+F318+I318</f>
        <v>0</v>
      </c>
      <c r="M318" s="116">
        <f t="shared" ref="M318:N321" si="384">+G318+J318</f>
        <v>0</v>
      </c>
      <c r="N318" s="116">
        <f t="shared" si="384"/>
        <v>0</v>
      </c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>
        <f>+U318+X318+AA318</f>
        <v>0</v>
      </c>
      <c r="AE318" s="117">
        <f t="shared" ref="AE318:AI321" si="385">+V318+Y318+AB318</f>
        <v>0</v>
      </c>
      <c r="AF318" s="117">
        <f t="shared" si="385"/>
        <v>0</v>
      </c>
      <c r="AG318" s="117">
        <f t="shared" si="385"/>
        <v>0</v>
      </c>
      <c r="AH318" s="117">
        <f t="shared" si="385"/>
        <v>0</v>
      </c>
      <c r="AI318" s="117">
        <f t="shared" si="385"/>
        <v>0</v>
      </c>
      <c r="AJ318" s="117">
        <f t="shared" ref="AJ318:AL321" si="386">+C318+L318-O318-R318-AD318-AG318</f>
        <v>0</v>
      </c>
      <c r="AK318" s="117">
        <f t="shared" si="386"/>
        <v>0</v>
      </c>
      <c r="AL318" s="117">
        <f t="shared" si="386"/>
        <v>0</v>
      </c>
      <c r="AM318" s="117"/>
    </row>
    <row r="319" spans="1:39" ht="21" hidden="1">
      <c r="A319" s="154"/>
      <c r="B319" s="115" t="s">
        <v>144</v>
      </c>
      <c r="C319" s="116"/>
      <c r="D319" s="116"/>
      <c r="E319" s="116"/>
      <c r="F319" s="116"/>
      <c r="G319" s="116"/>
      <c r="H319" s="116"/>
      <c r="I319" s="116"/>
      <c r="J319" s="116"/>
      <c r="K319" s="116"/>
      <c r="L319" s="116">
        <f t="shared" ref="L319:L321" si="387">+F319+I319</f>
        <v>0</v>
      </c>
      <c r="M319" s="116">
        <f t="shared" si="384"/>
        <v>0</v>
      </c>
      <c r="N319" s="116">
        <f t="shared" si="384"/>
        <v>0</v>
      </c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>
        <f t="shared" ref="AD319:AD321" si="388">+U319+X319+AA319</f>
        <v>0</v>
      </c>
      <c r="AE319" s="117">
        <f t="shared" si="385"/>
        <v>0</v>
      </c>
      <c r="AF319" s="117">
        <f t="shared" si="385"/>
        <v>0</v>
      </c>
      <c r="AG319" s="117">
        <f t="shared" si="385"/>
        <v>0</v>
      </c>
      <c r="AH319" s="117">
        <f t="shared" si="385"/>
        <v>0</v>
      </c>
      <c r="AI319" s="117">
        <f t="shared" si="385"/>
        <v>0</v>
      </c>
      <c r="AJ319" s="117">
        <f t="shared" si="386"/>
        <v>0</v>
      </c>
      <c r="AK319" s="117">
        <f t="shared" si="386"/>
        <v>0</v>
      </c>
      <c r="AL319" s="117">
        <f t="shared" si="386"/>
        <v>0</v>
      </c>
      <c r="AM319" s="117"/>
    </row>
    <row r="320" spans="1:39" ht="21" hidden="1">
      <c r="A320" s="154"/>
      <c r="B320" s="115" t="s">
        <v>145</v>
      </c>
      <c r="C320" s="116"/>
      <c r="D320" s="116"/>
      <c r="E320" s="116"/>
      <c r="F320" s="116"/>
      <c r="G320" s="116"/>
      <c r="H320" s="116"/>
      <c r="I320" s="116"/>
      <c r="J320" s="116"/>
      <c r="K320" s="116"/>
      <c r="L320" s="116">
        <f t="shared" si="387"/>
        <v>0</v>
      </c>
      <c r="M320" s="116">
        <f t="shared" si="384"/>
        <v>0</v>
      </c>
      <c r="N320" s="116">
        <f t="shared" si="384"/>
        <v>0</v>
      </c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>
        <f t="shared" si="388"/>
        <v>0</v>
      </c>
      <c r="AE320" s="117">
        <f t="shared" si="385"/>
        <v>0</v>
      </c>
      <c r="AF320" s="117">
        <f t="shared" si="385"/>
        <v>0</v>
      </c>
      <c r="AG320" s="117">
        <f t="shared" si="385"/>
        <v>0</v>
      </c>
      <c r="AH320" s="117">
        <f t="shared" si="385"/>
        <v>0</v>
      </c>
      <c r="AI320" s="117">
        <f t="shared" si="385"/>
        <v>0</v>
      </c>
      <c r="AJ320" s="117">
        <f t="shared" si="386"/>
        <v>0</v>
      </c>
      <c r="AK320" s="117">
        <f t="shared" si="386"/>
        <v>0</v>
      </c>
      <c r="AL320" s="117">
        <f t="shared" si="386"/>
        <v>0</v>
      </c>
      <c r="AM320" s="117"/>
    </row>
    <row r="321" spans="1:39" ht="21" hidden="1">
      <c r="A321" s="155"/>
      <c r="B321" s="115" t="s">
        <v>250</v>
      </c>
      <c r="C321" s="116"/>
      <c r="D321" s="116"/>
      <c r="E321" s="116"/>
      <c r="F321" s="116"/>
      <c r="G321" s="116"/>
      <c r="H321" s="116"/>
      <c r="I321" s="116"/>
      <c r="J321" s="116"/>
      <c r="K321" s="116"/>
      <c r="L321" s="116">
        <f t="shared" si="387"/>
        <v>0</v>
      </c>
      <c r="M321" s="116">
        <f t="shared" si="384"/>
        <v>0</v>
      </c>
      <c r="N321" s="116">
        <f t="shared" si="384"/>
        <v>0</v>
      </c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>
        <f t="shared" si="388"/>
        <v>0</v>
      </c>
      <c r="AE321" s="117">
        <f t="shared" si="385"/>
        <v>0</v>
      </c>
      <c r="AF321" s="117">
        <f t="shared" si="385"/>
        <v>0</v>
      </c>
      <c r="AG321" s="117">
        <f t="shared" si="385"/>
        <v>0</v>
      </c>
      <c r="AH321" s="117">
        <f t="shared" si="385"/>
        <v>0</v>
      </c>
      <c r="AI321" s="117">
        <f t="shared" si="385"/>
        <v>0</v>
      </c>
      <c r="AJ321" s="117">
        <f t="shared" si="386"/>
        <v>0</v>
      </c>
      <c r="AK321" s="117">
        <f t="shared" si="386"/>
        <v>0</v>
      </c>
      <c r="AL321" s="117">
        <f t="shared" si="386"/>
        <v>0</v>
      </c>
      <c r="AM321" s="117"/>
    </row>
    <row r="322" spans="1:39" ht="21" hidden="1">
      <c r="A322" s="156" t="s">
        <v>5</v>
      </c>
      <c r="B322" s="157"/>
      <c r="C322" s="118">
        <f>SUM(C318:C321)</f>
        <v>0</v>
      </c>
      <c r="D322" s="118">
        <f t="shared" ref="D322:AL322" si="389">SUM(D318:D321)</f>
        <v>0</v>
      </c>
      <c r="E322" s="118">
        <f t="shared" si="389"/>
        <v>0</v>
      </c>
      <c r="F322" s="118">
        <f t="shared" si="389"/>
        <v>0</v>
      </c>
      <c r="G322" s="118">
        <f t="shared" si="389"/>
        <v>0</v>
      </c>
      <c r="H322" s="118">
        <f t="shared" si="389"/>
        <v>0</v>
      </c>
      <c r="I322" s="118">
        <f t="shared" si="389"/>
        <v>0</v>
      </c>
      <c r="J322" s="118">
        <f t="shared" si="389"/>
        <v>0</v>
      </c>
      <c r="K322" s="118">
        <f t="shared" si="389"/>
        <v>0</v>
      </c>
      <c r="L322" s="118">
        <f t="shared" si="389"/>
        <v>0</v>
      </c>
      <c r="M322" s="118">
        <f t="shared" si="389"/>
        <v>0</v>
      </c>
      <c r="N322" s="118">
        <f t="shared" si="389"/>
        <v>0</v>
      </c>
      <c r="O322" s="118">
        <f t="shared" si="389"/>
        <v>0</v>
      </c>
      <c r="P322" s="118">
        <f t="shared" si="389"/>
        <v>0</v>
      </c>
      <c r="Q322" s="118">
        <f t="shared" si="389"/>
        <v>0</v>
      </c>
      <c r="R322" s="118">
        <f t="shared" si="389"/>
        <v>0</v>
      </c>
      <c r="S322" s="118">
        <f t="shared" si="389"/>
        <v>0</v>
      </c>
      <c r="T322" s="118">
        <f t="shared" si="389"/>
        <v>0</v>
      </c>
      <c r="U322" s="118">
        <f t="shared" si="389"/>
        <v>0</v>
      </c>
      <c r="V322" s="118">
        <f t="shared" si="389"/>
        <v>0</v>
      </c>
      <c r="W322" s="118">
        <f t="shared" si="389"/>
        <v>0</v>
      </c>
      <c r="X322" s="118">
        <f t="shared" si="389"/>
        <v>0</v>
      </c>
      <c r="Y322" s="118">
        <f t="shared" si="389"/>
        <v>0</v>
      </c>
      <c r="Z322" s="118">
        <f t="shared" si="389"/>
        <v>0</v>
      </c>
      <c r="AA322" s="118">
        <f t="shared" si="389"/>
        <v>0</v>
      </c>
      <c r="AB322" s="118">
        <f t="shared" si="389"/>
        <v>0</v>
      </c>
      <c r="AC322" s="118">
        <f t="shared" si="389"/>
        <v>0</v>
      </c>
      <c r="AD322" s="118">
        <f t="shared" si="389"/>
        <v>0</v>
      </c>
      <c r="AE322" s="118">
        <f t="shared" si="389"/>
        <v>0</v>
      </c>
      <c r="AF322" s="118">
        <f t="shared" si="389"/>
        <v>0</v>
      </c>
      <c r="AG322" s="118">
        <f t="shared" si="389"/>
        <v>0</v>
      </c>
      <c r="AH322" s="118">
        <f t="shared" si="389"/>
        <v>0</v>
      </c>
      <c r="AI322" s="118">
        <f t="shared" si="389"/>
        <v>0</v>
      </c>
      <c r="AJ322" s="118">
        <f t="shared" si="389"/>
        <v>0</v>
      </c>
      <c r="AK322" s="118">
        <f t="shared" si="389"/>
        <v>0</v>
      </c>
      <c r="AL322" s="118">
        <f t="shared" si="389"/>
        <v>0</v>
      </c>
      <c r="AM322" s="119">
        <f t="shared" ref="AM322" si="390">SUM(AM318:AM320)</f>
        <v>0</v>
      </c>
    </row>
    <row r="323" spans="1:39" ht="21" hidden="1">
      <c r="A323" s="153">
        <v>6</v>
      </c>
      <c r="B323" s="115" t="s">
        <v>143</v>
      </c>
      <c r="C323" s="116"/>
      <c r="D323" s="116"/>
      <c r="E323" s="116"/>
      <c r="F323" s="116"/>
      <c r="G323" s="116"/>
      <c r="H323" s="116"/>
      <c r="I323" s="116"/>
      <c r="J323" s="116"/>
      <c r="K323" s="116"/>
      <c r="L323" s="116">
        <f>+F323+I323</f>
        <v>0</v>
      </c>
      <c r="M323" s="116">
        <f t="shared" ref="M323:N326" si="391">+G323+J323</f>
        <v>0</v>
      </c>
      <c r="N323" s="116">
        <f t="shared" si="391"/>
        <v>0</v>
      </c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>
        <f>+U323+X323+AA323</f>
        <v>0</v>
      </c>
      <c r="AE323" s="117">
        <f t="shared" ref="AE323:AI326" si="392">+V323+Y323+AB323</f>
        <v>0</v>
      </c>
      <c r="AF323" s="117">
        <f t="shared" si="392"/>
        <v>0</v>
      </c>
      <c r="AG323" s="117">
        <f t="shared" si="392"/>
        <v>0</v>
      </c>
      <c r="AH323" s="117">
        <f t="shared" si="392"/>
        <v>0</v>
      </c>
      <c r="AI323" s="117">
        <f t="shared" si="392"/>
        <v>0</v>
      </c>
      <c r="AJ323" s="117">
        <f t="shared" ref="AJ323:AL326" si="393">+C323+L323-O323-R323-AD323-AG323</f>
        <v>0</v>
      </c>
      <c r="AK323" s="117">
        <f t="shared" si="393"/>
        <v>0</v>
      </c>
      <c r="AL323" s="117">
        <f t="shared" si="393"/>
        <v>0</v>
      </c>
      <c r="AM323" s="117"/>
    </row>
    <row r="324" spans="1:39" ht="21" hidden="1">
      <c r="A324" s="154"/>
      <c r="B324" s="115" t="s">
        <v>144</v>
      </c>
      <c r="C324" s="116"/>
      <c r="D324" s="116"/>
      <c r="E324" s="116"/>
      <c r="F324" s="116"/>
      <c r="G324" s="116"/>
      <c r="H324" s="116"/>
      <c r="I324" s="116"/>
      <c r="J324" s="116"/>
      <c r="K324" s="116"/>
      <c r="L324" s="116">
        <f t="shared" ref="L324:L326" si="394">+F324+I324</f>
        <v>0</v>
      </c>
      <c r="M324" s="116">
        <f t="shared" si="391"/>
        <v>0</v>
      </c>
      <c r="N324" s="116">
        <f t="shared" si="391"/>
        <v>0</v>
      </c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>
        <f t="shared" ref="AD324:AD326" si="395">+U324+X324+AA324</f>
        <v>0</v>
      </c>
      <c r="AE324" s="117">
        <f t="shared" si="392"/>
        <v>0</v>
      </c>
      <c r="AF324" s="117">
        <f t="shared" si="392"/>
        <v>0</v>
      </c>
      <c r="AG324" s="117">
        <f t="shared" si="392"/>
        <v>0</v>
      </c>
      <c r="AH324" s="117">
        <f t="shared" si="392"/>
        <v>0</v>
      </c>
      <c r="AI324" s="117">
        <f t="shared" si="392"/>
        <v>0</v>
      </c>
      <c r="AJ324" s="117">
        <f t="shared" si="393"/>
        <v>0</v>
      </c>
      <c r="AK324" s="117">
        <f t="shared" si="393"/>
        <v>0</v>
      </c>
      <c r="AL324" s="117">
        <f t="shared" si="393"/>
        <v>0</v>
      </c>
      <c r="AM324" s="117"/>
    </row>
    <row r="325" spans="1:39" ht="21" hidden="1">
      <c r="A325" s="154"/>
      <c r="B325" s="115" t="s">
        <v>145</v>
      </c>
      <c r="C325" s="116"/>
      <c r="D325" s="116"/>
      <c r="E325" s="116"/>
      <c r="F325" s="116"/>
      <c r="G325" s="116"/>
      <c r="H325" s="116"/>
      <c r="I325" s="116"/>
      <c r="J325" s="116"/>
      <c r="K325" s="116"/>
      <c r="L325" s="116">
        <f t="shared" si="394"/>
        <v>0</v>
      </c>
      <c r="M325" s="116">
        <f t="shared" si="391"/>
        <v>0</v>
      </c>
      <c r="N325" s="116">
        <f t="shared" si="391"/>
        <v>0</v>
      </c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>
        <f t="shared" si="395"/>
        <v>0</v>
      </c>
      <c r="AE325" s="117">
        <f t="shared" si="392"/>
        <v>0</v>
      </c>
      <c r="AF325" s="117">
        <f t="shared" si="392"/>
        <v>0</v>
      </c>
      <c r="AG325" s="117">
        <f t="shared" si="392"/>
        <v>0</v>
      </c>
      <c r="AH325" s="117">
        <f t="shared" si="392"/>
        <v>0</v>
      </c>
      <c r="AI325" s="117">
        <f t="shared" si="392"/>
        <v>0</v>
      </c>
      <c r="AJ325" s="117">
        <f t="shared" si="393"/>
        <v>0</v>
      </c>
      <c r="AK325" s="117">
        <f t="shared" si="393"/>
        <v>0</v>
      </c>
      <c r="AL325" s="117">
        <f t="shared" si="393"/>
        <v>0</v>
      </c>
      <c r="AM325" s="117"/>
    </row>
    <row r="326" spans="1:39" ht="21" hidden="1">
      <c r="A326" s="155"/>
      <c r="B326" s="115" t="s">
        <v>250</v>
      </c>
      <c r="C326" s="116"/>
      <c r="D326" s="116"/>
      <c r="E326" s="116"/>
      <c r="F326" s="116"/>
      <c r="G326" s="116"/>
      <c r="H326" s="116"/>
      <c r="I326" s="116"/>
      <c r="J326" s="116"/>
      <c r="K326" s="116"/>
      <c r="L326" s="116">
        <f t="shared" si="394"/>
        <v>0</v>
      </c>
      <c r="M326" s="116">
        <f t="shared" si="391"/>
        <v>0</v>
      </c>
      <c r="N326" s="116">
        <f t="shared" si="391"/>
        <v>0</v>
      </c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>
        <f t="shared" si="395"/>
        <v>0</v>
      </c>
      <c r="AE326" s="117">
        <f t="shared" si="392"/>
        <v>0</v>
      </c>
      <c r="AF326" s="117">
        <f t="shared" si="392"/>
        <v>0</v>
      </c>
      <c r="AG326" s="117">
        <f t="shared" si="392"/>
        <v>0</v>
      </c>
      <c r="AH326" s="117">
        <f t="shared" si="392"/>
        <v>0</v>
      </c>
      <c r="AI326" s="117">
        <f t="shared" si="392"/>
        <v>0</v>
      </c>
      <c r="AJ326" s="117">
        <f t="shared" si="393"/>
        <v>0</v>
      </c>
      <c r="AK326" s="117">
        <f t="shared" si="393"/>
        <v>0</v>
      </c>
      <c r="AL326" s="117">
        <f t="shared" si="393"/>
        <v>0</v>
      </c>
      <c r="AM326" s="117"/>
    </row>
    <row r="327" spans="1:39" ht="21" hidden="1">
      <c r="A327" s="156" t="s">
        <v>5</v>
      </c>
      <c r="B327" s="157"/>
      <c r="C327" s="118">
        <f>SUM(C323:C326)</f>
        <v>0</v>
      </c>
      <c r="D327" s="118">
        <f t="shared" ref="D327:AL327" si="396">SUM(D323:D326)</f>
        <v>0</v>
      </c>
      <c r="E327" s="118">
        <f t="shared" si="396"/>
        <v>0</v>
      </c>
      <c r="F327" s="118">
        <f t="shared" si="396"/>
        <v>0</v>
      </c>
      <c r="G327" s="118">
        <f t="shared" si="396"/>
        <v>0</v>
      </c>
      <c r="H327" s="118">
        <f t="shared" si="396"/>
        <v>0</v>
      </c>
      <c r="I327" s="118">
        <f t="shared" si="396"/>
        <v>0</v>
      </c>
      <c r="J327" s="118">
        <f t="shared" si="396"/>
        <v>0</v>
      </c>
      <c r="K327" s="118">
        <f t="shared" si="396"/>
        <v>0</v>
      </c>
      <c r="L327" s="118">
        <f t="shared" si="396"/>
        <v>0</v>
      </c>
      <c r="M327" s="118">
        <f t="shared" si="396"/>
        <v>0</v>
      </c>
      <c r="N327" s="118">
        <f t="shared" si="396"/>
        <v>0</v>
      </c>
      <c r="O327" s="118">
        <f t="shared" si="396"/>
        <v>0</v>
      </c>
      <c r="P327" s="118">
        <f t="shared" si="396"/>
        <v>0</v>
      </c>
      <c r="Q327" s="118">
        <f t="shared" si="396"/>
        <v>0</v>
      </c>
      <c r="R327" s="118">
        <f t="shared" si="396"/>
        <v>0</v>
      </c>
      <c r="S327" s="118">
        <f t="shared" si="396"/>
        <v>0</v>
      </c>
      <c r="T327" s="118">
        <f t="shared" si="396"/>
        <v>0</v>
      </c>
      <c r="U327" s="118">
        <f t="shared" si="396"/>
        <v>0</v>
      </c>
      <c r="V327" s="118">
        <f t="shared" si="396"/>
        <v>0</v>
      </c>
      <c r="W327" s="118">
        <f t="shared" si="396"/>
        <v>0</v>
      </c>
      <c r="X327" s="118">
        <f t="shared" si="396"/>
        <v>0</v>
      </c>
      <c r="Y327" s="118">
        <f t="shared" si="396"/>
        <v>0</v>
      </c>
      <c r="Z327" s="118">
        <f t="shared" si="396"/>
        <v>0</v>
      </c>
      <c r="AA327" s="118">
        <f t="shared" si="396"/>
        <v>0</v>
      </c>
      <c r="AB327" s="118">
        <f t="shared" si="396"/>
        <v>0</v>
      </c>
      <c r="AC327" s="118">
        <f t="shared" si="396"/>
        <v>0</v>
      </c>
      <c r="AD327" s="118">
        <f t="shared" si="396"/>
        <v>0</v>
      </c>
      <c r="AE327" s="118">
        <f t="shared" si="396"/>
        <v>0</v>
      </c>
      <c r="AF327" s="118">
        <f t="shared" si="396"/>
        <v>0</v>
      </c>
      <c r="AG327" s="118">
        <f t="shared" si="396"/>
        <v>0</v>
      </c>
      <c r="AH327" s="118">
        <f t="shared" si="396"/>
        <v>0</v>
      </c>
      <c r="AI327" s="118">
        <f t="shared" si="396"/>
        <v>0</v>
      </c>
      <c r="AJ327" s="118">
        <f t="shared" si="396"/>
        <v>0</v>
      </c>
      <c r="AK327" s="118">
        <f t="shared" si="396"/>
        <v>0</v>
      </c>
      <c r="AL327" s="118">
        <f t="shared" si="396"/>
        <v>0</v>
      </c>
      <c r="AM327" s="119">
        <f t="shared" ref="AM327" si="397">SUM(AM323:AM325)</f>
        <v>0</v>
      </c>
    </row>
    <row r="328" spans="1:39" ht="21" hidden="1">
      <c r="A328" s="153">
        <v>7</v>
      </c>
      <c r="B328" s="115" t="s">
        <v>143</v>
      </c>
      <c r="C328" s="116"/>
      <c r="D328" s="116"/>
      <c r="E328" s="116"/>
      <c r="F328" s="116"/>
      <c r="G328" s="116"/>
      <c r="H328" s="116"/>
      <c r="I328" s="116"/>
      <c r="J328" s="116"/>
      <c r="K328" s="116"/>
      <c r="L328" s="116">
        <f>+F328+I328</f>
        <v>0</v>
      </c>
      <c r="M328" s="116">
        <f t="shared" ref="M328:N331" si="398">+G328+J328</f>
        <v>0</v>
      </c>
      <c r="N328" s="116">
        <f t="shared" si="398"/>
        <v>0</v>
      </c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7"/>
      <c r="AD328" s="117">
        <f>+U328+X328+AA328</f>
        <v>0</v>
      </c>
      <c r="AE328" s="117">
        <f t="shared" ref="AE328:AI331" si="399">+V328+Y328+AB328</f>
        <v>0</v>
      </c>
      <c r="AF328" s="117">
        <f t="shared" si="399"/>
        <v>0</v>
      </c>
      <c r="AG328" s="117">
        <f t="shared" si="399"/>
        <v>0</v>
      </c>
      <c r="AH328" s="117">
        <f t="shared" si="399"/>
        <v>0</v>
      </c>
      <c r="AI328" s="117">
        <f t="shared" si="399"/>
        <v>0</v>
      </c>
      <c r="AJ328" s="117">
        <f t="shared" ref="AJ328:AL331" si="400">+C328+L328-O328-R328-AD328-AG328</f>
        <v>0</v>
      </c>
      <c r="AK328" s="117">
        <f t="shared" si="400"/>
        <v>0</v>
      </c>
      <c r="AL328" s="117">
        <f t="shared" si="400"/>
        <v>0</v>
      </c>
      <c r="AM328" s="117"/>
    </row>
    <row r="329" spans="1:39" ht="21" hidden="1">
      <c r="A329" s="154"/>
      <c r="B329" s="115" t="s">
        <v>144</v>
      </c>
      <c r="C329" s="116"/>
      <c r="D329" s="116"/>
      <c r="E329" s="116"/>
      <c r="F329" s="116"/>
      <c r="G329" s="116"/>
      <c r="H329" s="116"/>
      <c r="I329" s="116"/>
      <c r="J329" s="116"/>
      <c r="K329" s="116"/>
      <c r="L329" s="116">
        <f t="shared" ref="L329:L331" si="401">+F329+I329</f>
        <v>0</v>
      </c>
      <c r="M329" s="116">
        <f t="shared" si="398"/>
        <v>0</v>
      </c>
      <c r="N329" s="116">
        <f t="shared" si="398"/>
        <v>0</v>
      </c>
      <c r="O329" s="117"/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>
        <f t="shared" ref="AD329:AD331" si="402">+U329+X329+AA329</f>
        <v>0</v>
      </c>
      <c r="AE329" s="117">
        <f t="shared" si="399"/>
        <v>0</v>
      </c>
      <c r="AF329" s="117">
        <f t="shared" si="399"/>
        <v>0</v>
      </c>
      <c r="AG329" s="117">
        <f t="shared" si="399"/>
        <v>0</v>
      </c>
      <c r="AH329" s="117">
        <f t="shared" si="399"/>
        <v>0</v>
      </c>
      <c r="AI329" s="117">
        <f t="shared" si="399"/>
        <v>0</v>
      </c>
      <c r="AJ329" s="117">
        <f t="shared" si="400"/>
        <v>0</v>
      </c>
      <c r="AK329" s="117">
        <f t="shared" si="400"/>
        <v>0</v>
      </c>
      <c r="AL329" s="117">
        <f t="shared" si="400"/>
        <v>0</v>
      </c>
      <c r="AM329" s="117"/>
    </row>
    <row r="330" spans="1:39" ht="21" hidden="1">
      <c r="A330" s="154"/>
      <c r="B330" s="115" t="s">
        <v>145</v>
      </c>
      <c r="C330" s="116"/>
      <c r="D330" s="116"/>
      <c r="E330" s="116"/>
      <c r="F330" s="116"/>
      <c r="G330" s="116"/>
      <c r="H330" s="116"/>
      <c r="I330" s="116"/>
      <c r="J330" s="116"/>
      <c r="K330" s="116"/>
      <c r="L330" s="116">
        <f t="shared" si="401"/>
        <v>0</v>
      </c>
      <c r="M330" s="116">
        <f t="shared" si="398"/>
        <v>0</v>
      </c>
      <c r="N330" s="116">
        <f t="shared" si="398"/>
        <v>0</v>
      </c>
      <c r="O330" s="117"/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>
        <f t="shared" si="402"/>
        <v>0</v>
      </c>
      <c r="AE330" s="117">
        <f t="shared" si="399"/>
        <v>0</v>
      </c>
      <c r="AF330" s="117">
        <f t="shared" si="399"/>
        <v>0</v>
      </c>
      <c r="AG330" s="117">
        <f t="shared" si="399"/>
        <v>0</v>
      </c>
      <c r="AH330" s="117">
        <f t="shared" si="399"/>
        <v>0</v>
      </c>
      <c r="AI330" s="117">
        <f t="shared" si="399"/>
        <v>0</v>
      </c>
      <c r="AJ330" s="117">
        <f t="shared" si="400"/>
        <v>0</v>
      </c>
      <c r="AK330" s="117">
        <f t="shared" si="400"/>
        <v>0</v>
      </c>
      <c r="AL330" s="117">
        <f t="shared" si="400"/>
        <v>0</v>
      </c>
      <c r="AM330" s="117"/>
    </row>
    <row r="331" spans="1:39" ht="21" hidden="1">
      <c r="A331" s="155"/>
      <c r="B331" s="115" t="s">
        <v>250</v>
      </c>
      <c r="C331" s="116"/>
      <c r="D331" s="116"/>
      <c r="E331" s="116"/>
      <c r="F331" s="116"/>
      <c r="G331" s="116"/>
      <c r="H331" s="116"/>
      <c r="I331" s="116"/>
      <c r="J331" s="116"/>
      <c r="K331" s="116"/>
      <c r="L331" s="116">
        <f t="shared" si="401"/>
        <v>0</v>
      </c>
      <c r="M331" s="116">
        <f t="shared" si="398"/>
        <v>0</v>
      </c>
      <c r="N331" s="116">
        <f t="shared" si="398"/>
        <v>0</v>
      </c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>
        <f t="shared" si="402"/>
        <v>0</v>
      </c>
      <c r="AE331" s="117">
        <f t="shared" si="399"/>
        <v>0</v>
      </c>
      <c r="AF331" s="117">
        <f t="shared" si="399"/>
        <v>0</v>
      </c>
      <c r="AG331" s="117">
        <f t="shared" si="399"/>
        <v>0</v>
      </c>
      <c r="AH331" s="117">
        <f t="shared" si="399"/>
        <v>0</v>
      </c>
      <c r="AI331" s="117">
        <f t="shared" si="399"/>
        <v>0</v>
      </c>
      <c r="AJ331" s="117">
        <f t="shared" si="400"/>
        <v>0</v>
      </c>
      <c r="AK331" s="117">
        <f t="shared" si="400"/>
        <v>0</v>
      </c>
      <c r="AL331" s="117">
        <f t="shared" si="400"/>
        <v>0</v>
      </c>
      <c r="AM331" s="117"/>
    </row>
    <row r="332" spans="1:39" ht="21" hidden="1">
      <c r="A332" s="156" t="s">
        <v>5</v>
      </c>
      <c r="B332" s="157"/>
      <c r="C332" s="118">
        <f>SUM(C328:C331)</f>
        <v>0</v>
      </c>
      <c r="D332" s="118">
        <f t="shared" ref="D332:AL332" si="403">SUM(D328:D331)</f>
        <v>0</v>
      </c>
      <c r="E332" s="118">
        <f t="shared" si="403"/>
        <v>0</v>
      </c>
      <c r="F332" s="118">
        <f t="shared" si="403"/>
        <v>0</v>
      </c>
      <c r="G332" s="118">
        <f t="shared" si="403"/>
        <v>0</v>
      </c>
      <c r="H332" s="118">
        <f t="shared" si="403"/>
        <v>0</v>
      </c>
      <c r="I332" s="118">
        <f t="shared" si="403"/>
        <v>0</v>
      </c>
      <c r="J332" s="118">
        <f t="shared" si="403"/>
        <v>0</v>
      </c>
      <c r="K332" s="118">
        <f t="shared" si="403"/>
        <v>0</v>
      </c>
      <c r="L332" s="118">
        <f t="shared" si="403"/>
        <v>0</v>
      </c>
      <c r="M332" s="118">
        <f t="shared" si="403"/>
        <v>0</v>
      </c>
      <c r="N332" s="118">
        <f t="shared" si="403"/>
        <v>0</v>
      </c>
      <c r="O332" s="118">
        <f t="shared" si="403"/>
        <v>0</v>
      </c>
      <c r="P332" s="118">
        <f t="shared" si="403"/>
        <v>0</v>
      </c>
      <c r="Q332" s="118">
        <f t="shared" si="403"/>
        <v>0</v>
      </c>
      <c r="R332" s="118">
        <f t="shared" si="403"/>
        <v>0</v>
      </c>
      <c r="S332" s="118">
        <f t="shared" si="403"/>
        <v>0</v>
      </c>
      <c r="T332" s="118">
        <f t="shared" si="403"/>
        <v>0</v>
      </c>
      <c r="U332" s="118">
        <f t="shared" si="403"/>
        <v>0</v>
      </c>
      <c r="V332" s="118">
        <f t="shared" si="403"/>
        <v>0</v>
      </c>
      <c r="W332" s="118">
        <f t="shared" si="403"/>
        <v>0</v>
      </c>
      <c r="X332" s="118">
        <f t="shared" si="403"/>
        <v>0</v>
      </c>
      <c r="Y332" s="118">
        <f t="shared" si="403"/>
        <v>0</v>
      </c>
      <c r="Z332" s="118">
        <f t="shared" si="403"/>
        <v>0</v>
      </c>
      <c r="AA332" s="118">
        <f t="shared" si="403"/>
        <v>0</v>
      </c>
      <c r="AB332" s="118">
        <f t="shared" si="403"/>
        <v>0</v>
      </c>
      <c r="AC332" s="118">
        <f t="shared" si="403"/>
        <v>0</v>
      </c>
      <c r="AD332" s="118">
        <f t="shared" si="403"/>
        <v>0</v>
      </c>
      <c r="AE332" s="118">
        <f t="shared" si="403"/>
        <v>0</v>
      </c>
      <c r="AF332" s="118">
        <f t="shared" si="403"/>
        <v>0</v>
      </c>
      <c r="AG332" s="118">
        <f t="shared" si="403"/>
        <v>0</v>
      </c>
      <c r="AH332" s="118">
        <f t="shared" si="403"/>
        <v>0</v>
      </c>
      <c r="AI332" s="118">
        <f t="shared" si="403"/>
        <v>0</v>
      </c>
      <c r="AJ332" s="118">
        <f t="shared" si="403"/>
        <v>0</v>
      </c>
      <c r="AK332" s="118">
        <f t="shared" si="403"/>
        <v>0</v>
      </c>
      <c r="AL332" s="118">
        <f t="shared" si="403"/>
        <v>0</v>
      </c>
      <c r="AM332" s="119">
        <f t="shared" ref="AM332" si="404">SUM(AM328:AM330)</f>
        <v>0</v>
      </c>
    </row>
    <row r="333" spans="1:39" ht="21" hidden="1">
      <c r="A333" s="153">
        <v>8</v>
      </c>
      <c r="B333" s="115" t="s">
        <v>143</v>
      </c>
      <c r="C333" s="116"/>
      <c r="D333" s="116"/>
      <c r="E333" s="116"/>
      <c r="F333" s="116"/>
      <c r="G333" s="116"/>
      <c r="H333" s="116"/>
      <c r="I333" s="116"/>
      <c r="J333" s="116"/>
      <c r="K333" s="116"/>
      <c r="L333" s="116">
        <f>+F333+I333</f>
        <v>0</v>
      </c>
      <c r="M333" s="116">
        <f t="shared" ref="M333:N336" si="405">+G333+J333</f>
        <v>0</v>
      </c>
      <c r="N333" s="116">
        <f t="shared" si="405"/>
        <v>0</v>
      </c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>
        <f>+U333+X333+AA333</f>
        <v>0</v>
      </c>
      <c r="AE333" s="117">
        <f t="shared" ref="AE333:AI336" si="406">+V333+Y333+AB333</f>
        <v>0</v>
      </c>
      <c r="AF333" s="117">
        <f t="shared" si="406"/>
        <v>0</v>
      </c>
      <c r="AG333" s="117">
        <f t="shared" si="406"/>
        <v>0</v>
      </c>
      <c r="AH333" s="117">
        <f t="shared" si="406"/>
        <v>0</v>
      </c>
      <c r="AI333" s="117">
        <f t="shared" si="406"/>
        <v>0</v>
      </c>
      <c r="AJ333" s="117">
        <f t="shared" ref="AJ333:AL336" si="407">+C333+L333-O333-R333-AD333-AG333</f>
        <v>0</v>
      </c>
      <c r="AK333" s="117">
        <f t="shared" si="407"/>
        <v>0</v>
      </c>
      <c r="AL333" s="117">
        <f t="shared" si="407"/>
        <v>0</v>
      </c>
      <c r="AM333" s="115"/>
    </row>
    <row r="334" spans="1:39" ht="21" hidden="1">
      <c r="A334" s="154"/>
      <c r="B334" s="115" t="s">
        <v>144</v>
      </c>
      <c r="C334" s="116"/>
      <c r="D334" s="116"/>
      <c r="E334" s="116"/>
      <c r="F334" s="116"/>
      <c r="G334" s="116"/>
      <c r="H334" s="116"/>
      <c r="I334" s="116"/>
      <c r="J334" s="116"/>
      <c r="K334" s="116"/>
      <c r="L334" s="116">
        <f t="shared" ref="L334:L336" si="408">+F334+I334</f>
        <v>0</v>
      </c>
      <c r="M334" s="116">
        <f t="shared" si="405"/>
        <v>0</v>
      </c>
      <c r="N334" s="116">
        <f t="shared" si="405"/>
        <v>0</v>
      </c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>
        <f t="shared" ref="AD334:AD336" si="409">+U334+X334+AA334</f>
        <v>0</v>
      </c>
      <c r="AE334" s="117">
        <f t="shared" si="406"/>
        <v>0</v>
      </c>
      <c r="AF334" s="117">
        <f t="shared" si="406"/>
        <v>0</v>
      </c>
      <c r="AG334" s="117">
        <f t="shared" si="406"/>
        <v>0</v>
      </c>
      <c r="AH334" s="117">
        <f t="shared" si="406"/>
        <v>0</v>
      </c>
      <c r="AI334" s="117">
        <f t="shared" si="406"/>
        <v>0</v>
      </c>
      <c r="AJ334" s="117">
        <f t="shared" si="407"/>
        <v>0</v>
      </c>
      <c r="AK334" s="117">
        <f t="shared" si="407"/>
        <v>0</v>
      </c>
      <c r="AL334" s="117">
        <f t="shared" si="407"/>
        <v>0</v>
      </c>
      <c r="AM334" s="115"/>
    </row>
    <row r="335" spans="1:39" ht="21" hidden="1">
      <c r="A335" s="154"/>
      <c r="B335" s="115" t="s">
        <v>145</v>
      </c>
      <c r="C335" s="116"/>
      <c r="D335" s="116"/>
      <c r="E335" s="116"/>
      <c r="F335" s="116"/>
      <c r="G335" s="116"/>
      <c r="H335" s="116"/>
      <c r="I335" s="116"/>
      <c r="J335" s="116"/>
      <c r="K335" s="116"/>
      <c r="L335" s="116">
        <f t="shared" si="408"/>
        <v>0</v>
      </c>
      <c r="M335" s="116">
        <f t="shared" si="405"/>
        <v>0</v>
      </c>
      <c r="N335" s="116">
        <f t="shared" si="405"/>
        <v>0</v>
      </c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>
        <f t="shared" si="409"/>
        <v>0</v>
      </c>
      <c r="AE335" s="117">
        <f t="shared" si="406"/>
        <v>0</v>
      </c>
      <c r="AF335" s="117">
        <f t="shared" si="406"/>
        <v>0</v>
      </c>
      <c r="AG335" s="117">
        <f t="shared" si="406"/>
        <v>0</v>
      </c>
      <c r="AH335" s="117">
        <f t="shared" si="406"/>
        <v>0</v>
      </c>
      <c r="AI335" s="117">
        <f t="shared" si="406"/>
        <v>0</v>
      </c>
      <c r="AJ335" s="117">
        <f t="shared" si="407"/>
        <v>0</v>
      </c>
      <c r="AK335" s="117">
        <f t="shared" si="407"/>
        <v>0</v>
      </c>
      <c r="AL335" s="117">
        <f t="shared" si="407"/>
        <v>0</v>
      </c>
      <c r="AM335" s="115"/>
    </row>
    <row r="336" spans="1:39" ht="21" hidden="1">
      <c r="A336" s="155"/>
      <c r="B336" s="115" t="s">
        <v>250</v>
      </c>
      <c r="C336" s="116"/>
      <c r="D336" s="116"/>
      <c r="E336" s="116"/>
      <c r="F336" s="116"/>
      <c r="G336" s="116"/>
      <c r="H336" s="116"/>
      <c r="I336" s="116"/>
      <c r="J336" s="116"/>
      <c r="K336" s="116"/>
      <c r="L336" s="116">
        <f t="shared" si="408"/>
        <v>0</v>
      </c>
      <c r="M336" s="116">
        <f t="shared" si="405"/>
        <v>0</v>
      </c>
      <c r="N336" s="116">
        <f t="shared" si="405"/>
        <v>0</v>
      </c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>
        <f t="shared" si="409"/>
        <v>0</v>
      </c>
      <c r="AE336" s="117">
        <f t="shared" si="406"/>
        <v>0</v>
      </c>
      <c r="AF336" s="117">
        <f t="shared" si="406"/>
        <v>0</v>
      </c>
      <c r="AG336" s="117">
        <f t="shared" si="406"/>
        <v>0</v>
      </c>
      <c r="AH336" s="117">
        <f t="shared" si="406"/>
        <v>0</v>
      </c>
      <c r="AI336" s="117">
        <f t="shared" si="406"/>
        <v>0</v>
      </c>
      <c r="AJ336" s="117">
        <f t="shared" si="407"/>
        <v>0</v>
      </c>
      <c r="AK336" s="117">
        <f t="shared" si="407"/>
        <v>0</v>
      </c>
      <c r="AL336" s="117">
        <f t="shared" si="407"/>
        <v>0</v>
      </c>
      <c r="AM336" s="115"/>
    </row>
    <row r="337" spans="1:42" ht="21" hidden="1">
      <c r="A337" s="156" t="s">
        <v>5</v>
      </c>
      <c r="B337" s="157"/>
      <c r="C337" s="118">
        <f>SUM(C333:C336)</f>
        <v>0</v>
      </c>
      <c r="D337" s="118">
        <f t="shared" ref="D337:AL337" si="410">SUM(D333:D336)</f>
        <v>0</v>
      </c>
      <c r="E337" s="118">
        <f t="shared" si="410"/>
        <v>0</v>
      </c>
      <c r="F337" s="118">
        <f t="shared" si="410"/>
        <v>0</v>
      </c>
      <c r="G337" s="118">
        <f t="shared" si="410"/>
        <v>0</v>
      </c>
      <c r="H337" s="118">
        <f t="shared" si="410"/>
        <v>0</v>
      </c>
      <c r="I337" s="118">
        <f t="shared" si="410"/>
        <v>0</v>
      </c>
      <c r="J337" s="118">
        <f t="shared" si="410"/>
        <v>0</v>
      </c>
      <c r="K337" s="118">
        <f t="shared" si="410"/>
        <v>0</v>
      </c>
      <c r="L337" s="118">
        <f t="shared" si="410"/>
        <v>0</v>
      </c>
      <c r="M337" s="118">
        <f t="shared" si="410"/>
        <v>0</v>
      </c>
      <c r="N337" s="118">
        <f t="shared" si="410"/>
        <v>0</v>
      </c>
      <c r="O337" s="118">
        <f t="shared" si="410"/>
        <v>0</v>
      </c>
      <c r="P337" s="118">
        <f t="shared" si="410"/>
        <v>0</v>
      </c>
      <c r="Q337" s="118">
        <f t="shared" si="410"/>
        <v>0</v>
      </c>
      <c r="R337" s="118">
        <f t="shared" si="410"/>
        <v>0</v>
      </c>
      <c r="S337" s="118">
        <f t="shared" si="410"/>
        <v>0</v>
      </c>
      <c r="T337" s="118">
        <f t="shared" si="410"/>
        <v>0</v>
      </c>
      <c r="U337" s="118">
        <f t="shared" si="410"/>
        <v>0</v>
      </c>
      <c r="V337" s="118">
        <f t="shared" si="410"/>
        <v>0</v>
      </c>
      <c r="W337" s="118">
        <f t="shared" si="410"/>
        <v>0</v>
      </c>
      <c r="X337" s="118">
        <f t="shared" si="410"/>
        <v>0</v>
      </c>
      <c r="Y337" s="118">
        <f t="shared" si="410"/>
        <v>0</v>
      </c>
      <c r="Z337" s="118">
        <f t="shared" si="410"/>
        <v>0</v>
      </c>
      <c r="AA337" s="118">
        <f t="shared" si="410"/>
        <v>0</v>
      </c>
      <c r="AB337" s="118">
        <f t="shared" si="410"/>
        <v>0</v>
      </c>
      <c r="AC337" s="118">
        <f t="shared" si="410"/>
        <v>0</v>
      </c>
      <c r="AD337" s="118">
        <f t="shared" si="410"/>
        <v>0</v>
      </c>
      <c r="AE337" s="118">
        <f t="shared" si="410"/>
        <v>0</v>
      </c>
      <c r="AF337" s="118">
        <f t="shared" si="410"/>
        <v>0</v>
      </c>
      <c r="AG337" s="118">
        <f t="shared" si="410"/>
        <v>0</v>
      </c>
      <c r="AH337" s="118">
        <f t="shared" si="410"/>
        <v>0</v>
      </c>
      <c r="AI337" s="118">
        <f t="shared" si="410"/>
        <v>0</v>
      </c>
      <c r="AJ337" s="118">
        <f t="shared" si="410"/>
        <v>0</v>
      </c>
      <c r="AK337" s="118">
        <f t="shared" si="410"/>
        <v>0</v>
      </c>
      <c r="AL337" s="118">
        <f t="shared" si="410"/>
        <v>0</v>
      </c>
      <c r="AM337" s="119">
        <f t="shared" ref="AM337" si="411">SUM(AM333:AM335)</f>
        <v>0</v>
      </c>
    </row>
    <row r="338" spans="1:42" ht="21">
      <c r="A338" s="158" t="s">
        <v>60</v>
      </c>
      <c r="B338" s="120" t="s">
        <v>143</v>
      </c>
      <c r="C338" s="121">
        <f>+C333+C328+C323+C318+C313+C308+C303+C298+C293</f>
        <v>0</v>
      </c>
      <c r="D338" s="121">
        <f t="shared" ref="D338:AL341" si="412">+D333+D328+D323+D318+D313+D308+D303+D298+D293</f>
        <v>0</v>
      </c>
      <c r="E338" s="121">
        <f t="shared" si="412"/>
        <v>0</v>
      </c>
      <c r="F338" s="121">
        <f t="shared" si="412"/>
        <v>0</v>
      </c>
      <c r="G338" s="121">
        <f t="shared" si="412"/>
        <v>0</v>
      </c>
      <c r="H338" s="121">
        <f t="shared" si="412"/>
        <v>0</v>
      </c>
      <c r="I338" s="121">
        <f t="shared" si="412"/>
        <v>0</v>
      </c>
      <c r="J338" s="121">
        <f t="shared" si="412"/>
        <v>0</v>
      </c>
      <c r="K338" s="121">
        <f t="shared" si="412"/>
        <v>0</v>
      </c>
      <c r="L338" s="121">
        <f t="shared" si="412"/>
        <v>0</v>
      </c>
      <c r="M338" s="121">
        <f t="shared" si="412"/>
        <v>0</v>
      </c>
      <c r="N338" s="121">
        <f t="shared" si="412"/>
        <v>0</v>
      </c>
      <c r="O338" s="121">
        <f t="shared" si="412"/>
        <v>0</v>
      </c>
      <c r="P338" s="121">
        <f t="shared" si="412"/>
        <v>0</v>
      </c>
      <c r="Q338" s="121">
        <f t="shared" si="412"/>
        <v>0</v>
      </c>
      <c r="R338" s="121">
        <f t="shared" si="412"/>
        <v>0</v>
      </c>
      <c r="S338" s="121">
        <f t="shared" si="412"/>
        <v>0</v>
      </c>
      <c r="T338" s="121">
        <f t="shared" si="412"/>
        <v>0</v>
      </c>
      <c r="U338" s="121">
        <f t="shared" si="412"/>
        <v>0</v>
      </c>
      <c r="V338" s="121">
        <f t="shared" si="412"/>
        <v>0</v>
      </c>
      <c r="W338" s="121">
        <f t="shared" si="412"/>
        <v>0</v>
      </c>
      <c r="X338" s="121">
        <f t="shared" si="412"/>
        <v>0</v>
      </c>
      <c r="Y338" s="121">
        <f t="shared" si="412"/>
        <v>0</v>
      </c>
      <c r="Z338" s="121">
        <f t="shared" si="412"/>
        <v>0</v>
      </c>
      <c r="AA338" s="121">
        <f t="shared" si="412"/>
        <v>0</v>
      </c>
      <c r="AB338" s="121">
        <f t="shared" si="412"/>
        <v>0</v>
      </c>
      <c r="AC338" s="121">
        <f t="shared" si="412"/>
        <v>0</v>
      </c>
      <c r="AD338" s="121">
        <f t="shared" si="412"/>
        <v>0</v>
      </c>
      <c r="AE338" s="121">
        <f t="shared" si="412"/>
        <v>0</v>
      </c>
      <c r="AF338" s="121">
        <f t="shared" si="412"/>
        <v>0</v>
      </c>
      <c r="AG338" s="121">
        <f t="shared" si="412"/>
        <v>0</v>
      </c>
      <c r="AH338" s="121">
        <f t="shared" si="412"/>
        <v>0</v>
      </c>
      <c r="AI338" s="121">
        <f t="shared" si="412"/>
        <v>0</v>
      </c>
      <c r="AJ338" s="121">
        <f t="shared" si="412"/>
        <v>0</v>
      </c>
      <c r="AK338" s="121">
        <f t="shared" si="412"/>
        <v>0</v>
      </c>
      <c r="AL338" s="121">
        <f t="shared" si="412"/>
        <v>0</v>
      </c>
      <c r="AM338" s="122">
        <f>+AM333+AM328+AM323+AM318+AM313+AM308+AM303+AM298+AM293</f>
        <v>0</v>
      </c>
    </row>
    <row r="339" spans="1:42" ht="21">
      <c r="A339" s="159"/>
      <c r="B339" s="120" t="s">
        <v>144</v>
      </c>
      <c r="C339" s="121">
        <f>+C334+C329+C324+C319+C314+C309+C304+C299+C294</f>
        <v>0</v>
      </c>
      <c r="D339" s="121">
        <f t="shared" si="412"/>
        <v>0</v>
      </c>
      <c r="E339" s="121">
        <f t="shared" si="412"/>
        <v>0</v>
      </c>
      <c r="F339" s="121">
        <f t="shared" si="412"/>
        <v>0</v>
      </c>
      <c r="G339" s="121">
        <f t="shared" si="412"/>
        <v>0</v>
      </c>
      <c r="H339" s="121">
        <f t="shared" si="412"/>
        <v>0</v>
      </c>
      <c r="I339" s="121">
        <f t="shared" si="412"/>
        <v>0</v>
      </c>
      <c r="J339" s="121">
        <f t="shared" si="412"/>
        <v>0</v>
      </c>
      <c r="K339" s="121">
        <f t="shared" si="412"/>
        <v>0</v>
      </c>
      <c r="L339" s="121">
        <f t="shared" si="412"/>
        <v>0</v>
      </c>
      <c r="M339" s="121">
        <f t="shared" si="412"/>
        <v>0</v>
      </c>
      <c r="N339" s="121">
        <f t="shared" si="412"/>
        <v>0</v>
      </c>
      <c r="O339" s="121">
        <f t="shared" si="412"/>
        <v>0</v>
      </c>
      <c r="P339" s="121">
        <f t="shared" si="412"/>
        <v>0</v>
      </c>
      <c r="Q339" s="121">
        <f t="shared" si="412"/>
        <v>0</v>
      </c>
      <c r="R339" s="121">
        <f t="shared" si="412"/>
        <v>0</v>
      </c>
      <c r="S339" s="121">
        <f t="shared" si="412"/>
        <v>0</v>
      </c>
      <c r="T339" s="121">
        <f t="shared" si="412"/>
        <v>0</v>
      </c>
      <c r="U339" s="121">
        <f t="shared" si="412"/>
        <v>0</v>
      </c>
      <c r="V339" s="121">
        <f t="shared" si="412"/>
        <v>0</v>
      </c>
      <c r="W339" s="121">
        <f t="shared" si="412"/>
        <v>0</v>
      </c>
      <c r="X339" s="121">
        <f t="shared" si="412"/>
        <v>0</v>
      </c>
      <c r="Y339" s="121">
        <f t="shared" si="412"/>
        <v>0</v>
      </c>
      <c r="Z339" s="121">
        <f t="shared" si="412"/>
        <v>0</v>
      </c>
      <c r="AA339" s="121">
        <f t="shared" si="412"/>
        <v>0</v>
      </c>
      <c r="AB339" s="121">
        <f t="shared" si="412"/>
        <v>0</v>
      </c>
      <c r="AC339" s="121">
        <f t="shared" si="412"/>
        <v>0</v>
      </c>
      <c r="AD339" s="121">
        <f t="shared" si="412"/>
        <v>0</v>
      </c>
      <c r="AE339" s="121">
        <f t="shared" si="412"/>
        <v>0</v>
      </c>
      <c r="AF339" s="121">
        <f t="shared" si="412"/>
        <v>0</v>
      </c>
      <c r="AG339" s="121">
        <f t="shared" si="412"/>
        <v>0</v>
      </c>
      <c r="AH339" s="121">
        <f t="shared" si="412"/>
        <v>0</v>
      </c>
      <c r="AI339" s="121">
        <f t="shared" si="412"/>
        <v>0</v>
      </c>
      <c r="AJ339" s="121">
        <f t="shared" si="412"/>
        <v>0</v>
      </c>
      <c r="AK339" s="121">
        <f t="shared" si="412"/>
        <v>0</v>
      </c>
      <c r="AL339" s="121">
        <f t="shared" si="412"/>
        <v>0</v>
      </c>
      <c r="AM339" s="122">
        <f>+AM334+AM329+AM324+AM319+AM314+AM309+AM304+AM299+AM294</f>
        <v>0</v>
      </c>
    </row>
    <row r="340" spans="1:42" ht="21">
      <c r="A340" s="159"/>
      <c r="B340" s="120" t="s">
        <v>145</v>
      </c>
      <c r="C340" s="121">
        <f t="shared" ref="C340:AF341" si="413">+C335+C330+C325+C320+C315+C310+C305+C300+C295</f>
        <v>0</v>
      </c>
      <c r="D340" s="121">
        <f t="shared" si="413"/>
        <v>0</v>
      </c>
      <c r="E340" s="121">
        <f t="shared" si="413"/>
        <v>0</v>
      </c>
      <c r="F340" s="121">
        <f t="shared" si="413"/>
        <v>0</v>
      </c>
      <c r="G340" s="121">
        <f t="shared" si="413"/>
        <v>0</v>
      </c>
      <c r="H340" s="121">
        <f t="shared" si="413"/>
        <v>0</v>
      </c>
      <c r="I340" s="121">
        <f t="shared" si="413"/>
        <v>0</v>
      </c>
      <c r="J340" s="121">
        <f t="shared" si="413"/>
        <v>0</v>
      </c>
      <c r="K340" s="121">
        <f t="shared" si="413"/>
        <v>0</v>
      </c>
      <c r="L340" s="121">
        <f t="shared" si="413"/>
        <v>0</v>
      </c>
      <c r="M340" s="121">
        <f t="shared" si="413"/>
        <v>0</v>
      </c>
      <c r="N340" s="121">
        <f t="shared" si="413"/>
        <v>0</v>
      </c>
      <c r="O340" s="121">
        <f t="shared" si="413"/>
        <v>0</v>
      </c>
      <c r="P340" s="121">
        <f t="shared" si="413"/>
        <v>0</v>
      </c>
      <c r="Q340" s="121">
        <f t="shared" si="413"/>
        <v>0</v>
      </c>
      <c r="R340" s="121">
        <f t="shared" si="413"/>
        <v>0</v>
      </c>
      <c r="S340" s="121">
        <f t="shared" si="413"/>
        <v>0</v>
      </c>
      <c r="T340" s="121">
        <f t="shared" si="413"/>
        <v>0</v>
      </c>
      <c r="U340" s="121">
        <f t="shared" si="413"/>
        <v>0</v>
      </c>
      <c r="V340" s="121">
        <f t="shared" si="413"/>
        <v>0</v>
      </c>
      <c r="W340" s="121">
        <f t="shared" si="413"/>
        <v>0</v>
      </c>
      <c r="X340" s="121">
        <f t="shared" si="413"/>
        <v>0</v>
      </c>
      <c r="Y340" s="121">
        <f t="shared" si="413"/>
        <v>0</v>
      </c>
      <c r="Z340" s="121">
        <f t="shared" si="413"/>
        <v>0</v>
      </c>
      <c r="AA340" s="121">
        <f t="shared" si="413"/>
        <v>0</v>
      </c>
      <c r="AB340" s="121">
        <f t="shared" si="413"/>
        <v>0</v>
      </c>
      <c r="AC340" s="121">
        <f t="shared" si="413"/>
        <v>0</v>
      </c>
      <c r="AD340" s="121">
        <f t="shared" si="413"/>
        <v>0</v>
      </c>
      <c r="AE340" s="121">
        <f t="shared" si="413"/>
        <v>0</v>
      </c>
      <c r="AF340" s="121">
        <f t="shared" si="413"/>
        <v>0</v>
      </c>
      <c r="AG340" s="121">
        <f t="shared" si="412"/>
        <v>0</v>
      </c>
      <c r="AH340" s="121">
        <f t="shared" si="412"/>
        <v>0</v>
      </c>
      <c r="AI340" s="121">
        <f t="shared" si="412"/>
        <v>0</v>
      </c>
      <c r="AJ340" s="121">
        <f t="shared" si="412"/>
        <v>0</v>
      </c>
      <c r="AK340" s="121">
        <f t="shared" si="412"/>
        <v>0</v>
      </c>
      <c r="AL340" s="121">
        <f t="shared" si="412"/>
        <v>0</v>
      </c>
      <c r="AM340" s="122">
        <f>+AM335+AM330+AM325+AM320+AM315+AM310+AM305+AM300+AM295</f>
        <v>0</v>
      </c>
    </row>
    <row r="341" spans="1:42" ht="21">
      <c r="A341" s="160"/>
      <c r="B341" s="123" t="s">
        <v>250</v>
      </c>
      <c r="C341" s="121">
        <f t="shared" si="413"/>
        <v>0</v>
      </c>
      <c r="D341" s="121">
        <f t="shared" si="413"/>
        <v>0</v>
      </c>
      <c r="E341" s="121">
        <f t="shared" si="413"/>
        <v>0</v>
      </c>
      <c r="F341" s="121">
        <f t="shared" si="413"/>
        <v>0</v>
      </c>
      <c r="G341" s="121">
        <f t="shared" si="413"/>
        <v>0</v>
      </c>
      <c r="H341" s="121">
        <f t="shared" si="413"/>
        <v>0</v>
      </c>
      <c r="I341" s="121">
        <f t="shared" si="413"/>
        <v>0</v>
      </c>
      <c r="J341" s="121">
        <f t="shared" si="413"/>
        <v>0</v>
      </c>
      <c r="K341" s="121">
        <f t="shared" si="413"/>
        <v>0</v>
      </c>
      <c r="L341" s="121">
        <f t="shared" si="413"/>
        <v>0</v>
      </c>
      <c r="M341" s="121">
        <f t="shared" si="413"/>
        <v>0</v>
      </c>
      <c r="N341" s="121">
        <f t="shared" si="413"/>
        <v>0</v>
      </c>
      <c r="O341" s="121">
        <f t="shared" si="413"/>
        <v>0</v>
      </c>
      <c r="P341" s="121">
        <f t="shared" si="413"/>
        <v>0</v>
      </c>
      <c r="Q341" s="121">
        <f t="shared" si="413"/>
        <v>0</v>
      </c>
      <c r="R341" s="121">
        <f t="shared" si="413"/>
        <v>0</v>
      </c>
      <c r="S341" s="121">
        <f t="shared" si="413"/>
        <v>0</v>
      </c>
      <c r="T341" s="121">
        <f t="shared" si="413"/>
        <v>0</v>
      </c>
      <c r="U341" s="121">
        <f t="shared" si="413"/>
        <v>0</v>
      </c>
      <c r="V341" s="121">
        <f t="shared" si="413"/>
        <v>0</v>
      </c>
      <c r="W341" s="121">
        <f t="shared" si="413"/>
        <v>0</v>
      </c>
      <c r="X341" s="121">
        <f t="shared" si="413"/>
        <v>0</v>
      </c>
      <c r="Y341" s="121">
        <f t="shared" si="413"/>
        <v>0</v>
      </c>
      <c r="Z341" s="121">
        <f t="shared" si="413"/>
        <v>0</v>
      </c>
      <c r="AA341" s="121">
        <f t="shared" si="413"/>
        <v>0</v>
      </c>
      <c r="AB341" s="121">
        <f t="shared" si="413"/>
        <v>0</v>
      </c>
      <c r="AC341" s="121">
        <f t="shared" si="413"/>
        <v>0</v>
      </c>
      <c r="AD341" s="121">
        <f t="shared" si="413"/>
        <v>0</v>
      </c>
      <c r="AE341" s="121">
        <f t="shared" si="413"/>
        <v>0</v>
      </c>
      <c r="AF341" s="121">
        <f t="shared" si="413"/>
        <v>0</v>
      </c>
      <c r="AG341" s="121">
        <f t="shared" si="412"/>
        <v>0</v>
      </c>
      <c r="AH341" s="121">
        <f t="shared" si="412"/>
        <v>0</v>
      </c>
      <c r="AI341" s="121">
        <f t="shared" si="412"/>
        <v>0</v>
      </c>
      <c r="AJ341" s="121">
        <f t="shared" si="412"/>
        <v>0</v>
      </c>
      <c r="AK341" s="121">
        <f t="shared" si="412"/>
        <v>0</v>
      </c>
      <c r="AL341" s="121">
        <f t="shared" si="412"/>
        <v>0</v>
      </c>
      <c r="AM341" s="122"/>
    </row>
    <row r="342" spans="1:42" ht="21">
      <c r="A342" s="151" t="s">
        <v>5</v>
      </c>
      <c r="B342" s="152"/>
      <c r="C342" s="121">
        <f>SUM(C338:C341)</f>
        <v>0</v>
      </c>
      <c r="D342" s="121">
        <f t="shared" ref="D342:AL342" si="414">SUM(D338:D341)</f>
        <v>0</v>
      </c>
      <c r="E342" s="121">
        <f t="shared" si="414"/>
        <v>0</v>
      </c>
      <c r="F342" s="121">
        <f t="shared" si="414"/>
        <v>0</v>
      </c>
      <c r="G342" s="121">
        <f t="shared" si="414"/>
        <v>0</v>
      </c>
      <c r="H342" s="121">
        <f t="shared" si="414"/>
        <v>0</v>
      </c>
      <c r="I342" s="121">
        <f t="shared" si="414"/>
        <v>0</v>
      </c>
      <c r="J342" s="121">
        <f t="shared" si="414"/>
        <v>0</v>
      </c>
      <c r="K342" s="121">
        <f t="shared" si="414"/>
        <v>0</v>
      </c>
      <c r="L342" s="121">
        <f t="shared" si="414"/>
        <v>0</v>
      </c>
      <c r="M342" s="121">
        <f t="shared" si="414"/>
        <v>0</v>
      </c>
      <c r="N342" s="121">
        <f t="shared" si="414"/>
        <v>0</v>
      </c>
      <c r="O342" s="121">
        <f t="shared" si="414"/>
        <v>0</v>
      </c>
      <c r="P342" s="121">
        <f t="shared" si="414"/>
        <v>0</v>
      </c>
      <c r="Q342" s="121">
        <f t="shared" si="414"/>
        <v>0</v>
      </c>
      <c r="R342" s="121">
        <f t="shared" si="414"/>
        <v>0</v>
      </c>
      <c r="S342" s="121">
        <f t="shared" si="414"/>
        <v>0</v>
      </c>
      <c r="T342" s="121">
        <f t="shared" si="414"/>
        <v>0</v>
      </c>
      <c r="U342" s="121">
        <f t="shared" si="414"/>
        <v>0</v>
      </c>
      <c r="V342" s="121">
        <f t="shared" si="414"/>
        <v>0</v>
      </c>
      <c r="W342" s="121">
        <f t="shared" si="414"/>
        <v>0</v>
      </c>
      <c r="X342" s="121">
        <f t="shared" si="414"/>
        <v>0</v>
      </c>
      <c r="Y342" s="121">
        <f t="shared" si="414"/>
        <v>0</v>
      </c>
      <c r="Z342" s="121">
        <f t="shared" si="414"/>
        <v>0</v>
      </c>
      <c r="AA342" s="121">
        <f t="shared" si="414"/>
        <v>0</v>
      </c>
      <c r="AB342" s="121">
        <f t="shared" si="414"/>
        <v>0</v>
      </c>
      <c r="AC342" s="121">
        <f t="shared" si="414"/>
        <v>0</v>
      </c>
      <c r="AD342" s="121">
        <f t="shared" si="414"/>
        <v>0</v>
      </c>
      <c r="AE342" s="121">
        <f t="shared" si="414"/>
        <v>0</v>
      </c>
      <c r="AF342" s="121">
        <f t="shared" si="414"/>
        <v>0</v>
      </c>
      <c r="AG342" s="121">
        <f t="shared" si="414"/>
        <v>0</v>
      </c>
      <c r="AH342" s="121">
        <f t="shared" si="414"/>
        <v>0</v>
      </c>
      <c r="AI342" s="121">
        <f t="shared" si="414"/>
        <v>0</v>
      </c>
      <c r="AJ342" s="121">
        <f t="shared" si="414"/>
        <v>0</v>
      </c>
      <c r="AK342" s="121">
        <f t="shared" si="414"/>
        <v>0</v>
      </c>
      <c r="AL342" s="121">
        <f t="shared" si="414"/>
        <v>0</v>
      </c>
      <c r="AM342" s="122">
        <f t="shared" ref="AM342" si="415">SUM(AM338:AM340)</f>
        <v>0</v>
      </c>
    </row>
    <row r="343" spans="1:42">
      <c r="AK343" s="107"/>
      <c r="AM343" s="107" t="s">
        <v>17</v>
      </c>
    </row>
    <row r="344" spans="1:42" ht="21">
      <c r="A344" s="171" t="s">
        <v>387</v>
      </c>
      <c r="B344" s="171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  <c r="AA344" s="171"/>
      <c r="AB344" s="171"/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</row>
    <row r="345" spans="1:42" ht="21">
      <c r="A345" s="171" t="s">
        <v>139</v>
      </c>
      <c r="B345" s="171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  <c r="AA345" s="171"/>
      <c r="AB345" s="171"/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</row>
    <row r="346" spans="1:42" ht="21">
      <c r="A346" s="171" t="s">
        <v>400</v>
      </c>
      <c r="B346" s="171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  <c r="AA346" s="171"/>
      <c r="AB346" s="171"/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</row>
    <row r="347" spans="1:42" ht="21">
      <c r="A347" s="172" t="s">
        <v>54</v>
      </c>
      <c r="B347" s="108" t="s">
        <v>55</v>
      </c>
      <c r="C347" s="175" t="s">
        <v>53</v>
      </c>
      <c r="D347" s="175"/>
      <c r="E347" s="175"/>
      <c r="F347" s="175" t="s">
        <v>389</v>
      </c>
      <c r="G347" s="175"/>
      <c r="H347" s="175"/>
      <c r="I347" s="175" t="s">
        <v>390</v>
      </c>
      <c r="J347" s="175"/>
      <c r="K347" s="175"/>
      <c r="L347" s="176" t="s">
        <v>251</v>
      </c>
      <c r="M347" s="177"/>
      <c r="N347" s="178"/>
      <c r="O347" s="179" t="s">
        <v>56</v>
      </c>
      <c r="P347" s="179"/>
      <c r="Q347" s="179"/>
      <c r="R347" s="180" t="s">
        <v>218</v>
      </c>
      <c r="S347" s="180"/>
      <c r="T347" s="180"/>
      <c r="U347" s="181" t="s">
        <v>135</v>
      </c>
      <c r="V347" s="181"/>
      <c r="W347" s="181"/>
      <c r="X347" s="180" t="s">
        <v>136</v>
      </c>
      <c r="Y347" s="180"/>
      <c r="Z347" s="180"/>
      <c r="AA347" s="180" t="s">
        <v>137</v>
      </c>
      <c r="AB347" s="180"/>
      <c r="AC347" s="180"/>
      <c r="AD347" s="180" t="s">
        <v>57</v>
      </c>
      <c r="AE347" s="180"/>
      <c r="AF347" s="180"/>
      <c r="AG347" s="182" t="s">
        <v>391</v>
      </c>
      <c r="AH347" s="182"/>
      <c r="AI347" s="182"/>
      <c r="AJ347" s="183" t="s">
        <v>58</v>
      </c>
      <c r="AK347" s="183"/>
      <c r="AL347" s="183"/>
      <c r="AM347" s="184" t="s">
        <v>392</v>
      </c>
    </row>
    <row r="348" spans="1:42" ht="21">
      <c r="A348" s="173"/>
      <c r="B348" s="173" t="s">
        <v>59</v>
      </c>
      <c r="C348" s="109" t="s">
        <v>0</v>
      </c>
      <c r="D348" s="109" t="s">
        <v>1</v>
      </c>
      <c r="E348" s="186" t="s">
        <v>393</v>
      </c>
      <c r="F348" s="109" t="s">
        <v>0</v>
      </c>
      <c r="G348" s="109" t="s">
        <v>1</v>
      </c>
      <c r="H348" s="186" t="s">
        <v>393</v>
      </c>
      <c r="I348" s="109" t="s">
        <v>0</v>
      </c>
      <c r="J348" s="109" t="s">
        <v>1</v>
      </c>
      <c r="K348" s="186" t="s">
        <v>393</v>
      </c>
      <c r="L348" s="109" t="s">
        <v>0</v>
      </c>
      <c r="M348" s="109" t="s">
        <v>1</v>
      </c>
      <c r="N348" s="186" t="s">
        <v>393</v>
      </c>
      <c r="O348" s="110" t="s">
        <v>0</v>
      </c>
      <c r="P348" s="110" t="s">
        <v>1</v>
      </c>
      <c r="Q348" s="161" t="s">
        <v>393</v>
      </c>
      <c r="R348" s="111" t="s">
        <v>0</v>
      </c>
      <c r="S348" s="111" t="s">
        <v>1</v>
      </c>
      <c r="T348" s="163" t="s">
        <v>393</v>
      </c>
      <c r="U348" s="112" t="s">
        <v>0</v>
      </c>
      <c r="V348" s="112" t="s">
        <v>1</v>
      </c>
      <c r="W348" s="165" t="s">
        <v>393</v>
      </c>
      <c r="X348" s="111" t="s">
        <v>0</v>
      </c>
      <c r="Y348" s="111" t="s">
        <v>1</v>
      </c>
      <c r="Z348" s="163" t="s">
        <v>393</v>
      </c>
      <c r="AA348" s="111" t="s">
        <v>0</v>
      </c>
      <c r="AB348" s="111" t="s">
        <v>1</v>
      </c>
      <c r="AC348" s="163" t="s">
        <v>393</v>
      </c>
      <c r="AD348" s="111" t="s">
        <v>0</v>
      </c>
      <c r="AE348" s="111" t="s">
        <v>1</v>
      </c>
      <c r="AF348" s="163" t="s">
        <v>393</v>
      </c>
      <c r="AG348" s="113" t="s">
        <v>0</v>
      </c>
      <c r="AH348" s="113" t="s">
        <v>1</v>
      </c>
      <c r="AI348" s="167" t="s">
        <v>393</v>
      </c>
      <c r="AJ348" s="114" t="s">
        <v>0</v>
      </c>
      <c r="AK348" s="114" t="s">
        <v>1</v>
      </c>
      <c r="AL348" s="169" t="s">
        <v>393</v>
      </c>
      <c r="AM348" s="185"/>
    </row>
    <row r="349" spans="1:42" ht="21">
      <c r="A349" s="174"/>
      <c r="B349" s="174"/>
      <c r="C349" s="109" t="s">
        <v>141</v>
      </c>
      <c r="D349" s="109" t="s">
        <v>142</v>
      </c>
      <c r="E349" s="187"/>
      <c r="F349" s="109" t="s">
        <v>141</v>
      </c>
      <c r="G349" s="109" t="s">
        <v>142</v>
      </c>
      <c r="H349" s="187"/>
      <c r="I349" s="109" t="s">
        <v>141</v>
      </c>
      <c r="J349" s="109" t="s">
        <v>142</v>
      </c>
      <c r="K349" s="187"/>
      <c r="L349" s="109" t="s">
        <v>141</v>
      </c>
      <c r="M349" s="109" t="s">
        <v>142</v>
      </c>
      <c r="N349" s="187"/>
      <c r="O349" s="110" t="s">
        <v>141</v>
      </c>
      <c r="P349" s="110" t="s">
        <v>142</v>
      </c>
      <c r="Q349" s="162"/>
      <c r="R349" s="111" t="s">
        <v>141</v>
      </c>
      <c r="S349" s="111" t="s">
        <v>142</v>
      </c>
      <c r="T349" s="164"/>
      <c r="U349" s="112" t="s">
        <v>141</v>
      </c>
      <c r="V349" s="112" t="s">
        <v>142</v>
      </c>
      <c r="W349" s="166"/>
      <c r="X349" s="111" t="s">
        <v>141</v>
      </c>
      <c r="Y349" s="111" t="s">
        <v>142</v>
      </c>
      <c r="Z349" s="164"/>
      <c r="AA349" s="111" t="s">
        <v>141</v>
      </c>
      <c r="AB349" s="111" t="s">
        <v>142</v>
      </c>
      <c r="AC349" s="164"/>
      <c r="AD349" s="111" t="s">
        <v>141</v>
      </c>
      <c r="AE349" s="111" t="s">
        <v>142</v>
      </c>
      <c r="AF349" s="164"/>
      <c r="AG349" s="113" t="s">
        <v>141</v>
      </c>
      <c r="AH349" s="113" t="s">
        <v>142</v>
      </c>
      <c r="AI349" s="168"/>
      <c r="AJ349" s="114" t="s">
        <v>141</v>
      </c>
      <c r="AK349" s="114" t="s">
        <v>142</v>
      </c>
      <c r="AL349" s="170"/>
      <c r="AM349" s="185"/>
    </row>
    <row r="350" spans="1:42" ht="21">
      <c r="A350" s="153" t="s">
        <v>394</v>
      </c>
      <c r="B350" s="115" t="s">
        <v>143</v>
      </c>
      <c r="C350" s="116"/>
      <c r="D350" s="116"/>
      <c r="E350" s="116"/>
      <c r="F350" s="116"/>
      <c r="G350" s="116"/>
      <c r="H350" s="116"/>
      <c r="I350" s="116"/>
      <c r="J350" s="116"/>
      <c r="K350" s="116"/>
      <c r="L350" s="116">
        <f>+F350+I350</f>
        <v>0</v>
      </c>
      <c r="M350" s="116">
        <f t="shared" ref="M350:N353" si="416">+G350+J350</f>
        <v>0</v>
      </c>
      <c r="N350" s="116">
        <f t="shared" si="416"/>
        <v>0</v>
      </c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/>
      <c r="AA350" s="117"/>
      <c r="AB350" s="117"/>
      <c r="AC350" s="117"/>
      <c r="AD350" s="117">
        <f>+U350+X350+AA350</f>
        <v>0</v>
      </c>
      <c r="AE350" s="117">
        <f t="shared" ref="AE350:AF353" si="417">+V350+Y350+AB350</f>
        <v>0</v>
      </c>
      <c r="AF350" s="117">
        <f t="shared" si="417"/>
        <v>0</v>
      </c>
      <c r="AG350" s="117"/>
      <c r="AH350" s="117"/>
      <c r="AI350" s="117"/>
      <c r="AJ350" s="117">
        <f t="shared" ref="AJ350:AL353" si="418">+C350+L350-O350-R350-AD350-AG350</f>
        <v>0</v>
      </c>
      <c r="AK350" s="117">
        <f t="shared" si="418"/>
        <v>0</v>
      </c>
      <c r="AL350" s="117">
        <f t="shared" si="418"/>
        <v>0</v>
      </c>
      <c r="AM350" s="117">
        <f>+C350+L350-O350-R350-AD350-AJ350</f>
        <v>0</v>
      </c>
      <c r="AN350" s="117">
        <f t="shared" ref="AN350:AO353" si="419">+D350+M350-P350-S350-AE350-AK350</f>
        <v>0</v>
      </c>
      <c r="AO350" s="117">
        <f t="shared" si="419"/>
        <v>0</v>
      </c>
      <c r="AP350" s="124" t="e">
        <f>+AO350*100/AO354</f>
        <v>#DIV/0!</v>
      </c>
    </row>
    <row r="351" spans="1:42" ht="21">
      <c r="A351" s="154"/>
      <c r="B351" s="115" t="s">
        <v>144</v>
      </c>
      <c r="C351" s="116"/>
      <c r="D351" s="116"/>
      <c r="E351" s="116"/>
      <c r="F351" s="116"/>
      <c r="G351" s="116"/>
      <c r="H351" s="116"/>
      <c r="I351" s="116"/>
      <c r="J351" s="116"/>
      <c r="K351" s="116"/>
      <c r="L351" s="116">
        <f t="shared" ref="L351:L353" si="420">+F351+I351</f>
        <v>0</v>
      </c>
      <c r="M351" s="116">
        <f t="shared" si="416"/>
        <v>0</v>
      </c>
      <c r="N351" s="116">
        <f t="shared" si="416"/>
        <v>0</v>
      </c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7"/>
      <c r="AD351" s="117">
        <f t="shared" ref="AD351:AD353" si="421">+U351+X351+AA351</f>
        <v>0</v>
      </c>
      <c r="AE351" s="117">
        <f t="shared" si="417"/>
        <v>0</v>
      </c>
      <c r="AF351" s="117">
        <f t="shared" si="417"/>
        <v>0</v>
      </c>
      <c r="AG351" s="117"/>
      <c r="AH351" s="117"/>
      <c r="AI351" s="117"/>
      <c r="AJ351" s="117">
        <f t="shared" si="418"/>
        <v>0</v>
      </c>
      <c r="AK351" s="117">
        <f t="shared" si="418"/>
        <v>0</v>
      </c>
      <c r="AL351" s="117">
        <f t="shared" si="418"/>
        <v>0</v>
      </c>
      <c r="AM351" s="117">
        <f t="shared" ref="AM351:AM353" si="422">+C351+L351-O351-R351-AD351-AJ351</f>
        <v>0</v>
      </c>
      <c r="AN351" s="117">
        <f t="shared" si="419"/>
        <v>0</v>
      </c>
      <c r="AO351" s="117">
        <f t="shared" si="419"/>
        <v>0</v>
      </c>
      <c r="AP351" s="124" t="e">
        <f>+AO351*100/AO354</f>
        <v>#DIV/0!</v>
      </c>
    </row>
    <row r="352" spans="1:42" ht="21">
      <c r="A352" s="154"/>
      <c r="B352" s="115" t="s">
        <v>145</v>
      </c>
      <c r="C352" s="116"/>
      <c r="D352" s="116"/>
      <c r="E352" s="116"/>
      <c r="F352" s="116"/>
      <c r="G352" s="116"/>
      <c r="H352" s="116"/>
      <c r="I352" s="116"/>
      <c r="J352" s="116"/>
      <c r="K352" s="116"/>
      <c r="L352" s="116">
        <f t="shared" si="420"/>
        <v>0</v>
      </c>
      <c r="M352" s="116">
        <f t="shared" si="416"/>
        <v>0</v>
      </c>
      <c r="N352" s="116">
        <f t="shared" si="416"/>
        <v>0</v>
      </c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>
        <f t="shared" si="421"/>
        <v>0</v>
      </c>
      <c r="AE352" s="117">
        <f t="shared" si="417"/>
        <v>0</v>
      </c>
      <c r="AF352" s="117">
        <f t="shared" si="417"/>
        <v>0</v>
      </c>
      <c r="AG352" s="117"/>
      <c r="AH352" s="117"/>
      <c r="AI352" s="117"/>
      <c r="AJ352" s="117">
        <f t="shared" si="418"/>
        <v>0</v>
      </c>
      <c r="AK352" s="117">
        <f t="shared" si="418"/>
        <v>0</v>
      </c>
      <c r="AL352" s="117">
        <f t="shared" si="418"/>
        <v>0</v>
      </c>
      <c r="AM352" s="117">
        <f t="shared" si="422"/>
        <v>0</v>
      </c>
      <c r="AN352" s="117">
        <f t="shared" si="419"/>
        <v>0</v>
      </c>
      <c r="AO352" s="117">
        <f t="shared" si="419"/>
        <v>0</v>
      </c>
      <c r="AP352" s="124" t="e">
        <f>+AO352*100/AO354</f>
        <v>#DIV/0!</v>
      </c>
    </row>
    <row r="353" spans="1:42" ht="21">
      <c r="A353" s="155"/>
      <c r="B353" s="115" t="s">
        <v>250</v>
      </c>
      <c r="C353" s="116"/>
      <c r="D353" s="116"/>
      <c r="E353" s="116"/>
      <c r="F353" s="116"/>
      <c r="G353" s="116"/>
      <c r="H353" s="116"/>
      <c r="I353" s="116"/>
      <c r="J353" s="116"/>
      <c r="K353" s="116"/>
      <c r="L353" s="116">
        <f t="shared" si="420"/>
        <v>0</v>
      </c>
      <c r="M353" s="116">
        <f t="shared" si="416"/>
        <v>0</v>
      </c>
      <c r="N353" s="116">
        <f t="shared" si="416"/>
        <v>0</v>
      </c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>
        <f t="shared" si="421"/>
        <v>0</v>
      </c>
      <c r="AE353" s="117">
        <f t="shared" si="417"/>
        <v>0</v>
      </c>
      <c r="AF353" s="117">
        <f t="shared" si="417"/>
        <v>0</v>
      </c>
      <c r="AG353" s="117"/>
      <c r="AH353" s="117"/>
      <c r="AI353" s="117"/>
      <c r="AJ353" s="117">
        <f t="shared" si="418"/>
        <v>0</v>
      </c>
      <c r="AK353" s="117">
        <f t="shared" si="418"/>
        <v>0</v>
      </c>
      <c r="AL353" s="117">
        <f t="shared" si="418"/>
        <v>0</v>
      </c>
      <c r="AM353" s="117">
        <f t="shared" si="422"/>
        <v>0</v>
      </c>
      <c r="AN353" s="117">
        <f t="shared" si="419"/>
        <v>0</v>
      </c>
      <c r="AO353" s="117">
        <f t="shared" si="419"/>
        <v>0</v>
      </c>
      <c r="AP353" s="124" t="e">
        <f>+AO353*100/AO354</f>
        <v>#DIV/0!</v>
      </c>
    </row>
    <row r="354" spans="1:42" ht="21">
      <c r="A354" s="156"/>
      <c r="B354" s="157"/>
      <c r="C354" s="118">
        <f>SUM(C350:C353)</f>
        <v>0</v>
      </c>
      <c r="D354" s="118">
        <f t="shared" ref="D354:AK354" si="423">SUM(D350:D353)</f>
        <v>0</v>
      </c>
      <c r="E354" s="118">
        <f t="shared" si="423"/>
        <v>0</v>
      </c>
      <c r="F354" s="118">
        <f t="shared" si="423"/>
        <v>0</v>
      </c>
      <c r="G354" s="118">
        <f t="shared" si="423"/>
        <v>0</v>
      </c>
      <c r="H354" s="118">
        <f t="shared" si="423"/>
        <v>0</v>
      </c>
      <c r="I354" s="118">
        <f t="shared" si="423"/>
        <v>0</v>
      </c>
      <c r="J354" s="118">
        <f t="shared" si="423"/>
        <v>0</v>
      </c>
      <c r="K354" s="118">
        <f t="shared" si="423"/>
        <v>0</v>
      </c>
      <c r="L354" s="118">
        <f t="shared" si="423"/>
        <v>0</v>
      </c>
      <c r="M354" s="118">
        <f t="shared" si="423"/>
        <v>0</v>
      </c>
      <c r="N354" s="118">
        <f t="shared" si="423"/>
        <v>0</v>
      </c>
      <c r="O354" s="118">
        <f t="shared" si="423"/>
        <v>0</v>
      </c>
      <c r="P354" s="118">
        <f t="shared" si="423"/>
        <v>0</v>
      </c>
      <c r="Q354" s="118">
        <f t="shared" si="423"/>
        <v>0</v>
      </c>
      <c r="R354" s="118">
        <f t="shared" si="423"/>
        <v>0</v>
      </c>
      <c r="S354" s="118">
        <f t="shared" si="423"/>
        <v>0</v>
      </c>
      <c r="T354" s="118">
        <f t="shared" si="423"/>
        <v>0</v>
      </c>
      <c r="U354" s="118">
        <f t="shared" si="423"/>
        <v>0</v>
      </c>
      <c r="V354" s="118">
        <f t="shared" si="423"/>
        <v>0</v>
      </c>
      <c r="W354" s="118">
        <f t="shared" si="423"/>
        <v>0</v>
      </c>
      <c r="X354" s="118">
        <f t="shared" si="423"/>
        <v>0</v>
      </c>
      <c r="Y354" s="118">
        <f t="shared" si="423"/>
        <v>0</v>
      </c>
      <c r="Z354" s="118">
        <f t="shared" si="423"/>
        <v>0</v>
      </c>
      <c r="AA354" s="118">
        <f t="shared" si="423"/>
        <v>0</v>
      </c>
      <c r="AB354" s="118">
        <f t="shared" si="423"/>
        <v>0</v>
      </c>
      <c r="AC354" s="118">
        <f t="shared" si="423"/>
        <v>0</v>
      </c>
      <c r="AD354" s="118">
        <f t="shared" si="423"/>
        <v>0</v>
      </c>
      <c r="AE354" s="118">
        <f t="shared" si="423"/>
        <v>0</v>
      </c>
      <c r="AF354" s="118">
        <f t="shared" si="423"/>
        <v>0</v>
      </c>
      <c r="AG354" s="118">
        <f t="shared" si="423"/>
        <v>0</v>
      </c>
      <c r="AH354" s="118">
        <f t="shared" si="423"/>
        <v>0</v>
      </c>
      <c r="AI354" s="118">
        <f t="shared" si="423"/>
        <v>0</v>
      </c>
      <c r="AJ354" s="118">
        <f t="shared" si="423"/>
        <v>0</v>
      </c>
      <c r="AK354" s="118">
        <f t="shared" si="423"/>
        <v>0</v>
      </c>
      <c r="AL354" s="118">
        <f>SUM(AL350:AL353)</f>
        <v>0</v>
      </c>
      <c r="AM354" s="119">
        <f t="shared" ref="AM354" si="424">SUM(AM350:AM352)</f>
        <v>0</v>
      </c>
      <c r="AO354" s="124">
        <f>SUM(AO350:AO353)</f>
        <v>0</v>
      </c>
      <c r="AP354" s="124"/>
    </row>
    <row r="355" spans="1:42" ht="21">
      <c r="A355" s="153" t="s">
        <v>217</v>
      </c>
      <c r="B355" s="115" t="s">
        <v>143</v>
      </c>
      <c r="C355" s="116"/>
      <c r="D355" s="116"/>
      <c r="E355" s="116"/>
      <c r="F355" s="116"/>
      <c r="G355" s="116"/>
      <c r="H355" s="116"/>
      <c r="I355" s="116"/>
      <c r="J355" s="116"/>
      <c r="K355" s="116"/>
      <c r="L355" s="116">
        <f>+F355+I355</f>
        <v>0</v>
      </c>
      <c r="M355" s="116">
        <f t="shared" ref="M355:N358" si="425">+G355+J355</f>
        <v>0</v>
      </c>
      <c r="N355" s="116">
        <f t="shared" si="425"/>
        <v>0</v>
      </c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/>
      <c r="AA355" s="117"/>
      <c r="AB355" s="117"/>
      <c r="AC355" s="117"/>
      <c r="AD355" s="117">
        <f>+U355+X355+AA355</f>
        <v>0</v>
      </c>
      <c r="AE355" s="117">
        <f t="shared" ref="AE355:AF358" si="426">+V355+Y355+AB355</f>
        <v>0</v>
      </c>
      <c r="AF355" s="117">
        <f t="shared" si="426"/>
        <v>0</v>
      </c>
      <c r="AG355" s="117"/>
      <c r="AH355" s="117"/>
      <c r="AI355" s="117"/>
      <c r="AJ355" s="117">
        <f t="shared" ref="AJ355:AL358" si="427">+C355+L355-O355-R355-AD355-AG355</f>
        <v>0</v>
      </c>
      <c r="AK355" s="117">
        <f t="shared" si="427"/>
        <v>0</v>
      </c>
      <c r="AL355" s="117">
        <f t="shared" si="427"/>
        <v>0</v>
      </c>
      <c r="AM355" s="117">
        <f>+C355+L355-O355-R355-AD355-AJ355</f>
        <v>0</v>
      </c>
      <c r="AN355" s="117">
        <f t="shared" ref="AN355:AO358" si="428">+D355+M355-P355-S355-AE355-AK355</f>
        <v>0</v>
      </c>
      <c r="AO355" s="117">
        <f t="shared" si="428"/>
        <v>0</v>
      </c>
    </row>
    <row r="356" spans="1:42" ht="21">
      <c r="A356" s="154"/>
      <c r="B356" s="115" t="s">
        <v>144</v>
      </c>
      <c r="C356" s="116"/>
      <c r="D356" s="116"/>
      <c r="E356" s="116"/>
      <c r="F356" s="116"/>
      <c r="G356" s="116"/>
      <c r="H356" s="116"/>
      <c r="I356" s="116"/>
      <c r="J356" s="116"/>
      <c r="K356" s="116"/>
      <c r="L356" s="116">
        <f t="shared" ref="L356:L358" si="429">+F356+I356</f>
        <v>0</v>
      </c>
      <c r="M356" s="116">
        <f t="shared" si="425"/>
        <v>0</v>
      </c>
      <c r="N356" s="116">
        <f t="shared" si="425"/>
        <v>0</v>
      </c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/>
      <c r="AA356" s="117"/>
      <c r="AB356" s="117"/>
      <c r="AC356" s="117"/>
      <c r="AD356" s="117">
        <f t="shared" ref="AD356:AD358" si="430">+U356+X356+AA356</f>
        <v>0</v>
      </c>
      <c r="AE356" s="117">
        <f t="shared" si="426"/>
        <v>0</v>
      </c>
      <c r="AF356" s="117">
        <f t="shared" si="426"/>
        <v>0</v>
      </c>
      <c r="AG356" s="117"/>
      <c r="AH356" s="117"/>
      <c r="AI356" s="117"/>
      <c r="AJ356" s="117">
        <f t="shared" si="427"/>
        <v>0</v>
      </c>
      <c r="AK356" s="117">
        <f t="shared" si="427"/>
        <v>0</v>
      </c>
      <c r="AL356" s="117">
        <f t="shared" si="427"/>
        <v>0</v>
      </c>
      <c r="AM356" s="117">
        <f t="shared" ref="AM356:AM358" si="431">+C356+L356-O356-R356-AD356-AJ356</f>
        <v>0</v>
      </c>
      <c r="AN356" s="117">
        <f t="shared" si="428"/>
        <v>0</v>
      </c>
      <c r="AO356" s="117">
        <f t="shared" si="428"/>
        <v>0</v>
      </c>
    </row>
    <row r="357" spans="1:42" ht="21">
      <c r="A357" s="154"/>
      <c r="B357" s="115" t="s">
        <v>145</v>
      </c>
      <c r="C357" s="116"/>
      <c r="D357" s="116"/>
      <c r="E357" s="116"/>
      <c r="F357" s="116"/>
      <c r="G357" s="116"/>
      <c r="H357" s="116"/>
      <c r="I357" s="116"/>
      <c r="J357" s="116"/>
      <c r="K357" s="116"/>
      <c r="L357" s="116">
        <f t="shared" si="429"/>
        <v>0</v>
      </c>
      <c r="M357" s="116">
        <f t="shared" si="425"/>
        <v>0</v>
      </c>
      <c r="N357" s="116">
        <f t="shared" si="425"/>
        <v>0</v>
      </c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7"/>
      <c r="AD357" s="117">
        <f t="shared" si="430"/>
        <v>0</v>
      </c>
      <c r="AE357" s="117">
        <f t="shared" si="426"/>
        <v>0</v>
      </c>
      <c r="AF357" s="117">
        <f t="shared" si="426"/>
        <v>0</v>
      </c>
      <c r="AG357" s="117"/>
      <c r="AH357" s="117"/>
      <c r="AI357" s="117"/>
      <c r="AJ357" s="117">
        <f t="shared" si="427"/>
        <v>0</v>
      </c>
      <c r="AK357" s="117">
        <f t="shared" si="427"/>
        <v>0</v>
      </c>
      <c r="AL357" s="117">
        <f t="shared" si="427"/>
        <v>0</v>
      </c>
      <c r="AM357" s="117">
        <f t="shared" si="431"/>
        <v>0</v>
      </c>
      <c r="AN357" s="117">
        <f t="shared" si="428"/>
        <v>0</v>
      </c>
      <c r="AO357" s="117">
        <f t="shared" si="428"/>
        <v>0</v>
      </c>
    </row>
    <row r="358" spans="1:42" ht="21">
      <c r="A358" s="155"/>
      <c r="B358" s="115" t="s">
        <v>250</v>
      </c>
      <c r="C358" s="116"/>
      <c r="D358" s="116"/>
      <c r="E358" s="116"/>
      <c r="F358" s="116"/>
      <c r="G358" s="116"/>
      <c r="H358" s="116"/>
      <c r="I358" s="116"/>
      <c r="J358" s="116"/>
      <c r="K358" s="116"/>
      <c r="L358" s="116">
        <f t="shared" si="429"/>
        <v>0</v>
      </c>
      <c r="M358" s="116">
        <f t="shared" si="425"/>
        <v>0</v>
      </c>
      <c r="N358" s="116">
        <f t="shared" si="425"/>
        <v>0</v>
      </c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7"/>
      <c r="AD358" s="117">
        <f t="shared" si="430"/>
        <v>0</v>
      </c>
      <c r="AE358" s="117">
        <f t="shared" si="426"/>
        <v>0</v>
      </c>
      <c r="AF358" s="117">
        <f t="shared" si="426"/>
        <v>0</v>
      </c>
      <c r="AG358" s="117"/>
      <c r="AH358" s="117"/>
      <c r="AI358" s="117"/>
      <c r="AJ358" s="117">
        <f t="shared" si="427"/>
        <v>0</v>
      </c>
      <c r="AK358" s="117">
        <f t="shared" si="427"/>
        <v>0</v>
      </c>
      <c r="AL358" s="117">
        <f t="shared" si="427"/>
        <v>0</v>
      </c>
      <c r="AM358" s="117">
        <f t="shared" si="431"/>
        <v>0</v>
      </c>
      <c r="AN358" s="117">
        <f t="shared" si="428"/>
        <v>0</v>
      </c>
      <c r="AO358" s="117">
        <f t="shared" si="428"/>
        <v>0</v>
      </c>
    </row>
    <row r="359" spans="1:42" ht="21">
      <c r="A359" s="156" t="s">
        <v>5</v>
      </c>
      <c r="B359" s="157"/>
      <c r="C359" s="118">
        <f>SUM(C355:C358)</f>
        <v>0</v>
      </c>
      <c r="D359" s="118">
        <f t="shared" ref="D359:AI359" si="432">SUM(D355:D358)</f>
        <v>0</v>
      </c>
      <c r="E359" s="118">
        <f t="shared" si="432"/>
        <v>0</v>
      </c>
      <c r="F359" s="118">
        <f t="shared" si="432"/>
        <v>0</v>
      </c>
      <c r="G359" s="118">
        <f t="shared" si="432"/>
        <v>0</v>
      </c>
      <c r="H359" s="118">
        <f t="shared" si="432"/>
        <v>0</v>
      </c>
      <c r="I359" s="118">
        <f t="shared" si="432"/>
        <v>0</v>
      </c>
      <c r="J359" s="118">
        <f t="shared" si="432"/>
        <v>0</v>
      </c>
      <c r="K359" s="118">
        <f t="shared" si="432"/>
        <v>0</v>
      </c>
      <c r="L359" s="118">
        <f t="shared" si="432"/>
        <v>0</v>
      </c>
      <c r="M359" s="118">
        <f t="shared" si="432"/>
        <v>0</v>
      </c>
      <c r="N359" s="118">
        <f t="shared" si="432"/>
        <v>0</v>
      </c>
      <c r="O359" s="118">
        <f t="shared" si="432"/>
        <v>0</v>
      </c>
      <c r="P359" s="118">
        <f t="shared" si="432"/>
        <v>0</v>
      </c>
      <c r="Q359" s="118">
        <f t="shared" si="432"/>
        <v>0</v>
      </c>
      <c r="R359" s="118">
        <f t="shared" si="432"/>
        <v>0</v>
      </c>
      <c r="S359" s="118">
        <f t="shared" si="432"/>
        <v>0</v>
      </c>
      <c r="T359" s="118">
        <f t="shared" si="432"/>
        <v>0</v>
      </c>
      <c r="U359" s="118">
        <f t="shared" si="432"/>
        <v>0</v>
      </c>
      <c r="V359" s="118">
        <f t="shared" si="432"/>
        <v>0</v>
      </c>
      <c r="W359" s="118">
        <f t="shared" si="432"/>
        <v>0</v>
      </c>
      <c r="X359" s="118">
        <f t="shared" si="432"/>
        <v>0</v>
      </c>
      <c r="Y359" s="118">
        <f t="shared" si="432"/>
        <v>0</v>
      </c>
      <c r="Z359" s="118">
        <f t="shared" si="432"/>
        <v>0</v>
      </c>
      <c r="AA359" s="118">
        <f t="shared" si="432"/>
        <v>0</v>
      </c>
      <c r="AB359" s="118">
        <f t="shared" si="432"/>
        <v>0</v>
      </c>
      <c r="AC359" s="118">
        <f t="shared" si="432"/>
        <v>0</v>
      </c>
      <c r="AD359" s="118">
        <f t="shared" si="432"/>
        <v>0</v>
      </c>
      <c r="AE359" s="118">
        <f t="shared" si="432"/>
        <v>0</v>
      </c>
      <c r="AF359" s="118">
        <f t="shared" si="432"/>
        <v>0</v>
      </c>
      <c r="AG359" s="118">
        <f t="shared" si="432"/>
        <v>0</v>
      </c>
      <c r="AH359" s="118">
        <f t="shared" si="432"/>
        <v>0</v>
      </c>
      <c r="AI359" s="118">
        <f t="shared" si="432"/>
        <v>0</v>
      </c>
      <c r="AJ359" s="118">
        <f>SUM(AJ355:AJ358)</f>
        <v>0</v>
      </c>
      <c r="AK359" s="118">
        <f>SUM(AK355:AK358)</f>
        <v>0</v>
      </c>
      <c r="AL359" s="118">
        <f>SUM(AL355:AL358)</f>
        <v>0</v>
      </c>
      <c r="AM359" s="119">
        <f>SUM(AM355:AM358)</f>
        <v>0</v>
      </c>
    </row>
    <row r="360" spans="1:42" ht="21" hidden="1">
      <c r="A360" s="153">
        <v>2</v>
      </c>
      <c r="B360" s="115" t="s">
        <v>143</v>
      </c>
      <c r="C360" s="116"/>
      <c r="D360" s="116"/>
      <c r="E360" s="116"/>
      <c r="F360" s="116"/>
      <c r="G360" s="116"/>
      <c r="H360" s="116"/>
      <c r="I360" s="116"/>
      <c r="J360" s="116"/>
      <c r="K360" s="116"/>
      <c r="L360" s="116">
        <f>+F360+I360</f>
        <v>0</v>
      </c>
      <c r="M360" s="116">
        <f t="shared" ref="M360:N363" si="433">+G360+J360</f>
        <v>0</v>
      </c>
      <c r="N360" s="116">
        <f t="shared" si="433"/>
        <v>0</v>
      </c>
      <c r="O360" s="117"/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/>
      <c r="AA360" s="117"/>
      <c r="AB360" s="117"/>
      <c r="AC360" s="117"/>
      <c r="AD360" s="117">
        <f>+U360+X360+AA360</f>
        <v>0</v>
      </c>
      <c r="AE360" s="117">
        <f t="shared" ref="AE360:AI363" si="434">+V360+Y360+AB360</f>
        <v>0</v>
      </c>
      <c r="AF360" s="117">
        <f t="shared" si="434"/>
        <v>0</v>
      </c>
      <c r="AG360" s="117">
        <f t="shared" si="434"/>
        <v>0</v>
      </c>
      <c r="AH360" s="117">
        <f t="shared" si="434"/>
        <v>0</v>
      </c>
      <c r="AI360" s="117">
        <f t="shared" si="434"/>
        <v>0</v>
      </c>
      <c r="AJ360" s="117">
        <f t="shared" ref="AJ360:AL363" si="435">+C360+L360-O360-R360-AD360-AG360</f>
        <v>0</v>
      </c>
      <c r="AK360" s="117">
        <f t="shared" si="435"/>
        <v>0</v>
      </c>
      <c r="AL360" s="117">
        <f t="shared" si="435"/>
        <v>0</v>
      </c>
      <c r="AM360" s="117"/>
    </row>
    <row r="361" spans="1:42" ht="21" hidden="1">
      <c r="A361" s="154"/>
      <c r="B361" s="115" t="s">
        <v>144</v>
      </c>
      <c r="C361" s="116"/>
      <c r="D361" s="116"/>
      <c r="E361" s="116"/>
      <c r="F361" s="116"/>
      <c r="G361" s="116"/>
      <c r="H361" s="116"/>
      <c r="I361" s="116"/>
      <c r="J361" s="116"/>
      <c r="K361" s="116"/>
      <c r="L361" s="116">
        <f t="shared" ref="L361:L363" si="436">+F361+I361</f>
        <v>0</v>
      </c>
      <c r="M361" s="116">
        <f t="shared" si="433"/>
        <v>0</v>
      </c>
      <c r="N361" s="116">
        <f t="shared" si="433"/>
        <v>0</v>
      </c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/>
      <c r="AA361" s="117"/>
      <c r="AB361" s="117"/>
      <c r="AC361" s="117"/>
      <c r="AD361" s="117">
        <f t="shared" ref="AD361:AD363" si="437">+U361+X361+AA361</f>
        <v>0</v>
      </c>
      <c r="AE361" s="117">
        <f t="shared" si="434"/>
        <v>0</v>
      </c>
      <c r="AF361" s="117">
        <f t="shared" si="434"/>
        <v>0</v>
      </c>
      <c r="AG361" s="117">
        <f t="shared" si="434"/>
        <v>0</v>
      </c>
      <c r="AH361" s="117">
        <f t="shared" si="434"/>
        <v>0</v>
      </c>
      <c r="AI361" s="117">
        <f t="shared" si="434"/>
        <v>0</v>
      </c>
      <c r="AJ361" s="117">
        <f t="shared" si="435"/>
        <v>0</v>
      </c>
      <c r="AK361" s="117">
        <f t="shared" si="435"/>
        <v>0</v>
      </c>
      <c r="AL361" s="117">
        <f t="shared" si="435"/>
        <v>0</v>
      </c>
      <c r="AM361" s="117"/>
    </row>
    <row r="362" spans="1:42" ht="21" hidden="1">
      <c r="A362" s="154"/>
      <c r="B362" s="115" t="s">
        <v>145</v>
      </c>
      <c r="C362" s="116"/>
      <c r="D362" s="116"/>
      <c r="E362" s="116"/>
      <c r="F362" s="116"/>
      <c r="G362" s="116"/>
      <c r="H362" s="116"/>
      <c r="I362" s="116"/>
      <c r="J362" s="116"/>
      <c r="K362" s="116"/>
      <c r="L362" s="116">
        <f t="shared" si="436"/>
        <v>0</v>
      </c>
      <c r="M362" s="116">
        <f t="shared" si="433"/>
        <v>0</v>
      </c>
      <c r="N362" s="116">
        <f t="shared" si="433"/>
        <v>0</v>
      </c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/>
      <c r="AA362" s="117"/>
      <c r="AB362" s="117"/>
      <c r="AC362" s="117"/>
      <c r="AD362" s="117">
        <f t="shared" si="437"/>
        <v>0</v>
      </c>
      <c r="AE362" s="117">
        <f t="shared" si="434"/>
        <v>0</v>
      </c>
      <c r="AF362" s="117">
        <f t="shared" si="434"/>
        <v>0</v>
      </c>
      <c r="AG362" s="117">
        <f t="shared" si="434"/>
        <v>0</v>
      </c>
      <c r="AH362" s="117">
        <f t="shared" si="434"/>
        <v>0</v>
      </c>
      <c r="AI362" s="117">
        <f t="shared" si="434"/>
        <v>0</v>
      </c>
      <c r="AJ362" s="117">
        <f t="shared" si="435"/>
        <v>0</v>
      </c>
      <c r="AK362" s="117">
        <f t="shared" si="435"/>
        <v>0</v>
      </c>
      <c r="AL362" s="117">
        <f t="shared" si="435"/>
        <v>0</v>
      </c>
      <c r="AM362" s="117"/>
    </row>
    <row r="363" spans="1:42" ht="21" hidden="1">
      <c r="A363" s="155"/>
      <c r="B363" s="115" t="s">
        <v>250</v>
      </c>
      <c r="C363" s="116"/>
      <c r="D363" s="116"/>
      <c r="E363" s="116"/>
      <c r="F363" s="116"/>
      <c r="G363" s="116"/>
      <c r="H363" s="116"/>
      <c r="I363" s="116"/>
      <c r="J363" s="116"/>
      <c r="K363" s="116"/>
      <c r="L363" s="116">
        <f t="shared" si="436"/>
        <v>0</v>
      </c>
      <c r="M363" s="116">
        <f t="shared" si="433"/>
        <v>0</v>
      </c>
      <c r="N363" s="116">
        <f t="shared" si="433"/>
        <v>0</v>
      </c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/>
      <c r="AD363" s="117">
        <f t="shared" si="437"/>
        <v>0</v>
      </c>
      <c r="AE363" s="117">
        <f t="shared" si="434"/>
        <v>0</v>
      </c>
      <c r="AF363" s="117">
        <f t="shared" si="434"/>
        <v>0</v>
      </c>
      <c r="AG363" s="117">
        <f t="shared" si="434"/>
        <v>0</v>
      </c>
      <c r="AH363" s="117">
        <f t="shared" si="434"/>
        <v>0</v>
      </c>
      <c r="AI363" s="117">
        <f t="shared" si="434"/>
        <v>0</v>
      </c>
      <c r="AJ363" s="117">
        <f t="shared" si="435"/>
        <v>0</v>
      </c>
      <c r="AK363" s="117">
        <f t="shared" si="435"/>
        <v>0</v>
      </c>
      <c r="AL363" s="117">
        <f t="shared" si="435"/>
        <v>0</v>
      </c>
      <c r="AM363" s="117"/>
    </row>
    <row r="364" spans="1:42" ht="21" hidden="1">
      <c r="A364" s="156" t="s">
        <v>5</v>
      </c>
      <c r="B364" s="157"/>
      <c r="C364" s="118">
        <f>SUM(C360:C363)</f>
        <v>0</v>
      </c>
      <c r="D364" s="118">
        <f t="shared" ref="D364:AL364" si="438">SUM(D360:D363)</f>
        <v>0</v>
      </c>
      <c r="E364" s="118">
        <f t="shared" si="438"/>
        <v>0</v>
      </c>
      <c r="F364" s="118">
        <f t="shared" si="438"/>
        <v>0</v>
      </c>
      <c r="G364" s="118">
        <f t="shared" si="438"/>
        <v>0</v>
      </c>
      <c r="H364" s="118">
        <f t="shared" si="438"/>
        <v>0</v>
      </c>
      <c r="I364" s="118">
        <f t="shared" si="438"/>
        <v>0</v>
      </c>
      <c r="J364" s="118">
        <f t="shared" si="438"/>
        <v>0</v>
      </c>
      <c r="K364" s="118">
        <f t="shared" si="438"/>
        <v>0</v>
      </c>
      <c r="L364" s="118">
        <f t="shared" si="438"/>
        <v>0</v>
      </c>
      <c r="M364" s="118">
        <f t="shared" si="438"/>
        <v>0</v>
      </c>
      <c r="N364" s="118">
        <f t="shared" si="438"/>
        <v>0</v>
      </c>
      <c r="O364" s="118">
        <f t="shared" si="438"/>
        <v>0</v>
      </c>
      <c r="P364" s="118">
        <f t="shared" si="438"/>
        <v>0</v>
      </c>
      <c r="Q364" s="118">
        <f t="shared" si="438"/>
        <v>0</v>
      </c>
      <c r="R364" s="118">
        <f t="shared" si="438"/>
        <v>0</v>
      </c>
      <c r="S364" s="118">
        <f t="shared" si="438"/>
        <v>0</v>
      </c>
      <c r="T364" s="118">
        <f t="shared" si="438"/>
        <v>0</v>
      </c>
      <c r="U364" s="118">
        <f t="shared" si="438"/>
        <v>0</v>
      </c>
      <c r="V364" s="118">
        <f t="shared" si="438"/>
        <v>0</v>
      </c>
      <c r="W364" s="118">
        <f t="shared" si="438"/>
        <v>0</v>
      </c>
      <c r="X364" s="118">
        <f t="shared" si="438"/>
        <v>0</v>
      </c>
      <c r="Y364" s="118">
        <f t="shared" si="438"/>
        <v>0</v>
      </c>
      <c r="Z364" s="118">
        <f t="shared" si="438"/>
        <v>0</v>
      </c>
      <c r="AA364" s="118">
        <f t="shared" si="438"/>
        <v>0</v>
      </c>
      <c r="AB364" s="118">
        <f t="shared" si="438"/>
        <v>0</v>
      </c>
      <c r="AC364" s="118">
        <f t="shared" si="438"/>
        <v>0</v>
      </c>
      <c r="AD364" s="118">
        <f t="shared" si="438"/>
        <v>0</v>
      </c>
      <c r="AE364" s="118">
        <f t="shared" si="438"/>
        <v>0</v>
      </c>
      <c r="AF364" s="118">
        <f t="shared" si="438"/>
        <v>0</v>
      </c>
      <c r="AG364" s="118">
        <f t="shared" si="438"/>
        <v>0</v>
      </c>
      <c r="AH364" s="118">
        <f t="shared" si="438"/>
        <v>0</v>
      </c>
      <c r="AI364" s="118">
        <f t="shared" si="438"/>
        <v>0</v>
      </c>
      <c r="AJ364" s="118">
        <f t="shared" si="438"/>
        <v>0</v>
      </c>
      <c r="AK364" s="118">
        <f t="shared" si="438"/>
        <v>0</v>
      </c>
      <c r="AL364" s="118">
        <f t="shared" si="438"/>
        <v>0</v>
      </c>
      <c r="AM364" s="119">
        <f t="shared" ref="AM364" si="439">SUM(AM360:AM362)</f>
        <v>0</v>
      </c>
    </row>
    <row r="365" spans="1:42" ht="21" hidden="1">
      <c r="A365" s="153">
        <v>3</v>
      </c>
      <c r="B365" s="115" t="s">
        <v>143</v>
      </c>
      <c r="C365" s="116"/>
      <c r="D365" s="116"/>
      <c r="E365" s="116"/>
      <c r="F365" s="116"/>
      <c r="G365" s="116"/>
      <c r="H365" s="116"/>
      <c r="I365" s="116"/>
      <c r="J365" s="116"/>
      <c r="K365" s="116"/>
      <c r="L365" s="116">
        <f>+F365+I365</f>
        <v>0</v>
      </c>
      <c r="M365" s="116">
        <f t="shared" ref="M365:N368" si="440">+G365+J365</f>
        <v>0</v>
      </c>
      <c r="N365" s="116">
        <f t="shared" si="440"/>
        <v>0</v>
      </c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/>
      <c r="AA365" s="117"/>
      <c r="AB365" s="117"/>
      <c r="AC365" s="117"/>
      <c r="AD365" s="117">
        <f>+U365+X365+AA365</f>
        <v>0</v>
      </c>
      <c r="AE365" s="117">
        <f t="shared" ref="AE365:AI368" si="441">+V365+Y365+AB365</f>
        <v>0</v>
      </c>
      <c r="AF365" s="117">
        <f t="shared" si="441"/>
        <v>0</v>
      </c>
      <c r="AG365" s="117">
        <f t="shared" si="441"/>
        <v>0</v>
      </c>
      <c r="AH365" s="117">
        <f t="shared" si="441"/>
        <v>0</v>
      </c>
      <c r="AI365" s="117">
        <f t="shared" si="441"/>
        <v>0</v>
      </c>
      <c r="AJ365" s="117">
        <f t="shared" ref="AJ365:AL368" si="442">+C365+L365-O365-R365-AD365-AG365</f>
        <v>0</v>
      </c>
      <c r="AK365" s="117">
        <f t="shared" si="442"/>
        <v>0</v>
      </c>
      <c r="AL365" s="117">
        <f t="shared" si="442"/>
        <v>0</v>
      </c>
      <c r="AM365" s="117"/>
    </row>
    <row r="366" spans="1:42" ht="21" hidden="1">
      <c r="A366" s="154"/>
      <c r="B366" s="115" t="s">
        <v>144</v>
      </c>
      <c r="C366" s="116"/>
      <c r="D366" s="116"/>
      <c r="E366" s="116"/>
      <c r="F366" s="116"/>
      <c r="G366" s="116"/>
      <c r="H366" s="116"/>
      <c r="I366" s="116"/>
      <c r="J366" s="116"/>
      <c r="K366" s="116"/>
      <c r="L366" s="116">
        <f t="shared" ref="L366:L368" si="443">+F366+I366</f>
        <v>0</v>
      </c>
      <c r="M366" s="116">
        <f t="shared" si="440"/>
        <v>0</v>
      </c>
      <c r="N366" s="116">
        <f t="shared" si="440"/>
        <v>0</v>
      </c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  <c r="AA366" s="117"/>
      <c r="AB366" s="117"/>
      <c r="AC366" s="117"/>
      <c r="AD366" s="117">
        <f t="shared" ref="AD366:AD368" si="444">+U366+X366+AA366</f>
        <v>0</v>
      </c>
      <c r="AE366" s="117">
        <f t="shared" si="441"/>
        <v>0</v>
      </c>
      <c r="AF366" s="117">
        <f t="shared" si="441"/>
        <v>0</v>
      </c>
      <c r="AG366" s="117">
        <f t="shared" si="441"/>
        <v>0</v>
      </c>
      <c r="AH366" s="117">
        <f t="shared" si="441"/>
        <v>0</v>
      </c>
      <c r="AI366" s="117">
        <f t="shared" si="441"/>
        <v>0</v>
      </c>
      <c r="AJ366" s="117">
        <f t="shared" si="442"/>
        <v>0</v>
      </c>
      <c r="AK366" s="117">
        <f t="shared" si="442"/>
        <v>0</v>
      </c>
      <c r="AL366" s="117">
        <f t="shared" si="442"/>
        <v>0</v>
      </c>
      <c r="AM366" s="117"/>
    </row>
    <row r="367" spans="1:42" ht="21" hidden="1">
      <c r="A367" s="154"/>
      <c r="B367" s="115" t="s">
        <v>145</v>
      </c>
      <c r="C367" s="116"/>
      <c r="D367" s="116"/>
      <c r="E367" s="116"/>
      <c r="F367" s="116"/>
      <c r="G367" s="116"/>
      <c r="H367" s="116"/>
      <c r="I367" s="116"/>
      <c r="J367" s="116"/>
      <c r="K367" s="116"/>
      <c r="L367" s="116">
        <f t="shared" si="443"/>
        <v>0</v>
      </c>
      <c r="M367" s="116">
        <f t="shared" si="440"/>
        <v>0</v>
      </c>
      <c r="N367" s="116">
        <f t="shared" si="440"/>
        <v>0</v>
      </c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/>
      <c r="AA367" s="117"/>
      <c r="AB367" s="117"/>
      <c r="AC367" s="117"/>
      <c r="AD367" s="117">
        <f t="shared" si="444"/>
        <v>0</v>
      </c>
      <c r="AE367" s="117">
        <f t="shared" si="441"/>
        <v>0</v>
      </c>
      <c r="AF367" s="117">
        <f t="shared" si="441"/>
        <v>0</v>
      </c>
      <c r="AG367" s="117">
        <f t="shared" si="441"/>
        <v>0</v>
      </c>
      <c r="AH367" s="117">
        <f t="shared" si="441"/>
        <v>0</v>
      </c>
      <c r="AI367" s="117">
        <f t="shared" si="441"/>
        <v>0</v>
      </c>
      <c r="AJ367" s="117">
        <f t="shared" si="442"/>
        <v>0</v>
      </c>
      <c r="AK367" s="117">
        <f t="shared" si="442"/>
        <v>0</v>
      </c>
      <c r="AL367" s="117">
        <f t="shared" si="442"/>
        <v>0</v>
      </c>
      <c r="AM367" s="117"/>
    </row>
    <row r="368" spans="1:42" ht="21" hidden="1">
      <c r="A368" s="155"/>
      <c r="B368" s="115" t="s">
        <v>250</v>
      </c>
      <c r="C368" s="116"/>
      <c r="D368" s="116"/>
      <c r="E368" s="116"/>
      <c r="F368" s="116"/>
      <c r="G368" s="116"/>
      <c r="H368" s="116"/>
      <c r="I368" s="116"/>
      <c r="J368" s="116"/>
      <c r="K368" s="116"/>
      <c r="L368" s="116">
        <f t="shared" si="443"/>
        <v>0</v>
      </c>
      <c r="M368" s="116">
        <f t="shared" si="440"/>
        <v>0</v>
      </c>
      <c r="N368" s="116">
        <f t="shared" si="440"/>
        <v>0</v>
      </c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/>
      <c r="AA368" s="117"/>
      <c r="AB368" s="117"/>
      <c r="AC368" s="117"/>
      <c r="AD368" s="117">
        <f t="shared" si="444"/>
        <v>0</v>
      </c>
      <c r="AE368" s="117">
        <f t="shared" si="441"/>
        <v>0</v>
      </c>
      <c r="AF368" s="117">
        <f t="shared" si="441"/>
        <v>0</v>
      </c>
      <c r="AG368" s="117">
        <f t="shared" si="441"/>
        <v>0</v>
      </c>
      <c r="AH368" s="117">
        <f t="shared" si="441"/>
        <v>0</v>
      </c>
      <c r="AI368" s="117">
        <f t="shared" si="441"/>
        <v>0</v>
      </c>
      <c r="AJ368" s="117">
        <f t="shared" si="442"/>
        <v>0</v>
      </c>
      <c r="AK368" s="117">
        <f t="shared" si="442"/>
        <v>0</v>
      </c>
      <c r="AL368" s="117">
        <f t="shared" si="442"/>
        <v>0</v>
      </c>
      <c r="AM368" s="117"/>
    </row>
    <row r="369" spans="1:39" ht="21" hidden="1">
      <c r="A369" s="156" t="s">
        <v>5</v>
      </c>
      <c r="B369" s="157"/>
      <c r="C369" s="118">
        <f>SUM(C365:C368)</f>
        <v>0</v>
      </c>
      <c r="D369" s="118">
        <f t="shared" ref="D369:AL369" si="445">SUM(D365:D368)</f>
        <v>0</v>
      </c>
      <c r="E369" s="118">
        <f t="shared" si="445"/>
        <v>0</v>
      </c>
      <c r="F369" s="118">
        <f t="shared" si="445"/>
        <v>0</v>
      </c>
      <c r="G369" s="118">
        <f t="shared" si="445"/>
        <v>0</v>
      </c>
      <c r="H369" s="118">
        <f t="shared" si="445"/>
        <v>0</v>
      </c>
      <c r="I369" s="118">
        <f t="shared" si="445"/>
        <v>0</v>
      </c>
      <c r="J369" s="118">
        <f t="shared" si="445"/>
        <v>0</v>
      </c>
      <c r="K369" s="118">
        <f t="shared" si="445"/>
        <v>0</v>
      </c>
      <c r="L369" s="118">
        <f t="shared" si="445"/>
        <v>0</v>
      </c>
      <c r="M369" s="118">
        <f t="shared" si="445"/>
        <v>0</v>
      </c>
      <c r="N369" s="118">
        <f t="shared" si="445"/>
        <v>0</v>
      </c>
      <c r="O369" s="118">
        <f t="shared" si="445"/>
        <v>0</v>
      </c>
      <c r="P369" s="118">
        <f t="shared" si="445"/>
        <v>0</v>
      </c>
      <c r="Q369" s="118">
        <f t="shared" si="445"/>
        <v>0</v>
      </c>
      <c r="R369" s="118">
        <f t="shared" si="445"/>
        <v>0</v>
      </c>
      <c r="S369" s="118">
        <f t="shared" si="445"/>
        <v>0</v>
      </c>
      <c r="T369" s="118">
        <f t="shared" si="445"/>
        <v>0</v>
      </c>
      <c r="U369" s="118">
        <f t="shared" si="445"/>
        <v>0</v>
      </c>
      <c r="V369" s="118">
        <f t="shared" si="445"/>
        <v>0</v>
      </c>
      <c r="W369" s="118">
        <f t="shared" si="445"/>
        <v>0</v>
      </c>
      <c r="X369" s="118">
        <f t="shared" si="445"/>
        <v>0</v>
      </c>
      <c r="Y369" s="118">
        <f t="shared" si="445"/>
        <v>0</v>
      </c>
      <c r="Z369" s="118">
        <f t="shared" si="445"/>
        <v>0</v>
      </c>
      <c r="AA369" s="118">
        <f t="shared" si="445"/>
        <v>0</v>
      </c>
      <c r="AB369" s="118">
        <f t="shared" si="445"/>
        <v>0</v>
      </c>
      <c r="AC369" s="118">
        <f t="shared" si="445"/>
        <v>0</v>
      </c>
      <c r="AD369" s="118">
        <f t="shared" si="445"/>
        <v>0</v>
      </c>
      <c r="AE369" s="118">
        <f t="shared" si="445"/>
        <v>0</v>
      </c>
      <c r="AF369" s="118">
        <f t="shared" si="445"/>
        <v>0</v>
      </c>
      <c r="AG369" s="118">
        <f t="shared" si="445"/>
        <v>0</v>
      </c>
      <c r="AH369" s="118">
        <f t="shared" si="445"/>
        <v>0</v>
      </c>
      <c r="AI369" s="118">
        <f t="shared" si="445"/>
        <v>0</v>
      </c>
      <c r="AJ369" s="118">
        <f t="shared" si="445"/>
        <v>0</v>
      </c>
      <c r="AK369" s="118">
        <f t="shared" si="445"/>
        <v>0</v>
      </c>
      <c r="AL369" s="118">
        <f t="shared" si="445"/>
        <v>0</v>
      </c>
      <c r="AM369" s="119">
        <f t="shared" ref="AM369" si="446">SUM(AM365:AM367)</f>
        <v>0</v>
      </c>
    </row>
    <row r="370" spans="1:39" ht="21" hidden="1">
      <c r="A370" s="153">
        <v>4</v>
      </c>
      <c r="B370" s="115" t="s">
        <v>143</v>
      </c>
      <c r="C370" s="116"/>
      <c r="D370" s="116"/>
      <c r="E370" s="116"/>
      <c r="F370" s="116"/>
      <c r="G370" s="116"/>
      <c r="H370" s="116"/>
      <c r="I370" s="116"/>
      <c r="J370" s="116"/>
      <c r="K370" s="116"/>
      <c r="L370" s="116">
        <f>+F370+I370</f>
        <v>0</v>
      </c>
      <c r="M370" s="116">
        <f t="shared" ref="M370:N373" si="447">+G370+J370</f>
        <v>0</v>
      </c>
      <c r="N370" s="116">
        <f t="shared" si="447"/>
        <v>0</v>
      </c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>
        <f>+U370+X370+AA370</f>
        <v>0</v>
      </c>
      <c r="AE370" s="117">
        <f t="shared" ref="AE370:AI373" si="448">+V370+Y370+AB370</f>
        <v>0</v>
      </c>
      <c r="AF370" s="117">
        <f t="shared" si="448"/>
        <v>0</v>
      </c>
      <c r="AG370" s="117">
        <f t="shared" si="448"/>
        <v>0</v>
      </c>
      <c r="AH370" s="117">
        <f t="shared" si="448"/>
        <v>0</v>
      </c>
      <c r="AI370" s="117">
        <f t="shared" si="448"/>
        <v>0</v>
      </c>
      <c r="AJ370" s="117">
        <f t="shared" ref="AJ370:AL373" si="449">+C370+L370-O370-R370-AD370-AG370</f>
        <v>0</v>
      </c>
      <c r="AK370" s="117">
        <f t="shared" si="449"/>
        <v>0</v>
      </c>
      <c r="AL370" s="117">
        <f t="shared" si="449"/>
        <v>0</v>
      </c>
      <c r="AM370" s="117"/>
    </row>
    <row r="371" spans="1:39" ht="21" hidden="1">
      <c r="A371" s="154"/>
      <c r="B371" s="115" t="s">
        <v>144</v>
      </c>
      <c r="C371" s="116"/>
      <c r="D371" s="116"/>
      <c r="E371" s="116"/>
      <c r="F371" s="116"/>
      <c r="G371" s="116"/>
      <c r="H371" s="116"/>
      <c r="I371" s="116"/>
      <c r="J371" s="116"/>
      <c r="K371" s="116"/>
      <c r="L371" s="116">
        <f t="shared" ref="L371:L373" si="450">+F371+I371</f>
        <v>0</v>
      </c>
      <c r="M371" s="116">
        <f t="shared" si="447"/>
        <v>0</v>
      </c>
      <c r="N371" s="116">
        <f t="shared" si="447"/>
        <v>0</v>
      </c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/>
      <c r="AA371" s="117"/>
      <c r="AB371" s="117"/>
      <c r="AC371" s="117"/>
      <c r="AD371" s="117">
        <f t="shared" ref="AD371:AD373" si="451">+U371+X371+AA371</f>
        <v>0</v>
      </c>
      <c r="AE371" s="117">
        <f t="shared" si="448"/>
        <v>0</v>
      </c>
      <c r="AF371" s="117">
        <f t="shared" si="448"/>
        <v>0</v>
      </c>
      <c r="AG371" s="117">
        <f t="shared" si="448"/>
        <v>0</v>
      </c>
      <c r="AH371" s="117">
        <f t="shared" si="448"/>
        <v>0</v>
      </c>
      <c r="AI371" s="117">
        <f t="shared" si="448"/>
        <v>0</v>
      </c>
      <c r="AJ371" s="117">
        <f t="shared" si="449"/>
        <v>0</v>
      </c>
      <c r="AK371" s="117">
        <f t="shared" si="449"/>
        <v>0</v>
      </c>
      <c r="AL371" s="117">
        <f t="shared" si="449"/>
        <v>0</v>
      </c>
      <c r="AM371" s="117"/>
    </row>
    <row r="372" spans="1:39" ht="21" hidden="1">
      <c r="A372" s="154"/>
      <c r="B372" s="115" t="s">
        <v>145</v>
      </c>
      <c r="C372" s="116"/>
      <c r="D372" s="116"/>
      <c r="E372" s="116"/>
      <c r="F372" s="116"/>
      <c r="G372" s="116"/>
      <c r="H372" s="116"/>
      <c r="I372" s="116"/>
      <c r="J372" s="116"/>
      <c r="K372" s="116"/>
      <c r="L372" s="116">
        <f t="shared" si="450"/>
        <v>0</v>
      </c>
      <c r="M372" s="116">
        <f t="shared" si="447"/>
        <v>0</v>
      </c>
      <c r="N372" s="116">
        <f t="shared" si="447"/>
        <v>0</v>
      </c>
      <c r="O372" s="117"/>
      <c r="P372" s="117"/>
      <c r="Q372" s="117"/>
      <c r="R372" s="117"/>
      <c r="S372" s="117"/>
      <c r="T372" s="117"/>
      <c r="U372" s="117"/>
      <c r="V372" s="117"/>
      <c r="W372" s="117"/>
      <c r="X372" s="117"/>
      <c r="Y372" s="117"/>
      <c r="Z372" s="117"/>
      <c r="AA372" s="117"/>
      <c r="AB372" s="117"/>
      <c r="AC372" s="117"/>
      <c r="AD372" s="117">
        <f t="shared" si="451"/>
        <v>0</v>
      </c>
      <c r="AE372" s="117">
        <f t="shared" si="448"/>
        <v>0</v>
      </c>
      <c r="AF372" s="117">
        <f t="shared" si="448"/>
        <v>0</v>
      </c>
      <c r="AG372" s="117">
        <f t="shared" si="448"/>
        <v>0</v>
      </c>
      <c r="AH372" s="117">
        <f t="shared" si="448"/>
        <v>0</v>
      </c>
      <c r="AI372" s="117">
        <f t="shared" si="448"/>
        <v>0</v>
      </c>
      <c r="AJ372" s="117">
        <f t="shared" si="449"/>
        <v>0</v>
      </c>
      <c r="AK372" s="117">
        <f t="shared" si="449"/>
        <v>0</v>
      </c>
      <c r="AL372" s="117">
        <f t="shared" si="449"/>
        <v>0</v>
      </c>
      <c r="AM372" s="117"/>
    </row>
    <row r="373" spans="1:39" ht="21" hidden="1">
      <c r="A373" s="155"/>
      <c r="B373" s="115" t="s">
        <v>250</v>
      </c>
      <c r="C373" s="116"/>
      <c r="D373" s="116"/>
      <c r="E373" s="116"/>
      <c r="F373" s="116"/>
      <c r="G373" s="116"/>
      <c r="H373" s="116"/>
      <c r="I373" s="116"/>
      <c r="J373" s="116"/>
      <c r="K373" s="116"/>
      <c r="L373" s="116">
        <f t="shared" si="450"/>
        <v>0</v>
      </c>
      <c r="M373" s="116">
        <f t="shared" si="447"/>
        <v>0</v>
      </c>
      <c r="N373" s="116">
        <f t="shared" si="447"/>
        <v>0</v>
      </c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/>
      <c r="AA373" s="117"/>
      <c r="AB373" s="117"/>
      <c r="AC373" s="117"/>
      <c r="AD373" s="117">
        <f t="shared" si="451"/>
        <v>0</v>
      </c>
      <c r="AE373" s="117">
        <f t="shared" si="448"/>
        <v>0</v>
      </c>
      <c r="AF373" s="117">
        <f t="shared" si="448"/>
        <v>0</v>
      </c>
      <c r="AG373" s="117">
        <f t="shared" si="448"/>
        <v>0</v>
      </c>
      <c r="AH373" s="117">
        <f t="shared" si="448"/>
        <v>0</v>
      </c>
      <c r="AI373" s="117">
        <f t="shared" si="448"/>
        <v>0</v>
      </c>
      <c r="AJ373" s="117">
        <f t="shared" si="449"/>
        <v>0</v>
      </c>
      <c r="AK373" s="117">
        <f t="shared" si="449"/>
        <v>0</v>
      </c>
      <c r="AL373" s="117">
        <f t="shared" si="449"/>
        <v>0</v>
      </c>
      <c r="AM373" s="117"/>
    </row>
    <row r="374" spans="1:39" ht="21" hidden="1">
      <c r="A374" s="156" t="s">
        <v>5</v>
      </c>
      <c r="B374" s="157"/>
      <c r="C374" s="118">
        <f>SUM(C370:C373)</f>
        <v>0</v>
      </c>
      <c r="D374" s="118">
        <f t="shared" ref="D374:AL374" si="452">SUM(D370:D373)</f>
        <v>0</v>
      </c>
      <c r="E374" s="118">
        <f t="shared" si="452"/>
        <v>0</v>
      </c>
      <c r="F374" s="118">
        <f t="shared" si="452"/>
        <v>0</v>
      </c>
      <c r="G374" s="118">
        <f t="shared" si="452"/>
        <v>0</v>
      </c>
      <c r="H374" s="118">
        <f t="shared" si="452"/>
        <v>0</v>
      </c>
      <c r="I374" s="118">
        <f t="shared" si="452"/>
        <v>0</v>
      </c>
      <c r="J374" s="118">
        <f t="shared" si="452"/>
        <v>0</v>
      </c>
      <c r="K374" s="118">
        <f t="shared" si="452"/>
        <v>0</v>
      </c>
      <c r="L374" s="118">
        <f t="shared" si="452"/>
        <v>0</v>
      </c>
      <c r="M374" s="118">
        <f t="shared" si="452"/>
        <v>0</v>
      </c>
      <c r="N374" s="118">
        <f t="shared" si="452"/>
        <v>0</v>
      </c>
      <c r="O374" s="118">
        <f t="shared" si="452"/>
        <v>0</v>
      </c>
      <c r="P374" s="118">
        <f t="shared" si="452"/>
        <v>0</v>
      </c>
      <c r="Q374" s="118">
        <f t="shared" si="452"/>
        <v>0</v>
      </c>
      <c r="R374" s="118">
        <f t="shared" si="452"/>
        <v>0</v>
      </c>
      <c r="S374" s="118">
        <f t="shared" si="452"/>
        <v>0</v>
      </c>
      <c r="T374" s="118">
        <f t="shared" si="452"/>
        <v>0</v>
      </c>
      <c r="U374" s="118">
        <f t="shared" si="452"/>
        <v>0</v>
      </c>
      <c r="V374" s="118">
        <f t="shared" si="452"/>
        <v>0</v>
      </c>
      <c r="W374" s="118">
        <f t="shared" si="452"/>
        <v>0</v>
      </c>
      <c r="X374" s="118">
        <f t="shared" si="452"/>
        <v>0</v>
      </c>
      <c r="Y374" s="118">
        <f t="shared" si="452"/>
        <v>0</v>
      </c>
      <c r="Z374" s="118">
        <f t="shared" si="452"/>
        <v>0</v>
      </c>
      <c r="AA374" s="118">
        <f t="shared" si="452"/>
        <v>0</v>
      </c>
      <c r="AB374" s="118">
        <f t="shared" si="452"/>
        <v>0</v>
      </c>
      <c r="AC374" s="118">
        <f t="shared" si="452"/>
        <v>0</v>
      </c>
      <c r="AD374" s="118">
        <f t="shared" si="452"/>
        <v>0</v>
      </c>
      <c r="AE374" s="118">
        <f t="shared" si="452"/>
        <v>0</v>
      </c>
      <c r="AF374" s="118">
        <f t="shared" si="452"/>
        <v>0</v>
      </c>
      <c r="AG374" s="118">
        <f t="shared" si="452"/>
        <v>0</v>
      </c>
      <c r="AH374" s="118">
        <f t="shared" si="452"/>
        <v>0</v>
      </c>
      <c r="AI374" s="118">
        <f t="shared" si="452"/>
        <v>0</v>
      </c>
      <c r="AJ374" s="118">
        <f t="shared" si="452"/>
        <v>0</v>
      </c>
      <c r="AK374" s="118">
        <f t="shared" si="452"/>
        <v>0</v>
      </c>
      <c r="AL374" s="118">
        <f t="shared" si="452"/>
        <v>0</v>
      </c>
      <c r="AM374" s="119">
        <f t="shared" ref="AM374" si="453">SUM(AM370:AM372)</f>
        <v>0</v>
      </c>
    </row>
    <row r="375" spans="1:39" ht="21" hidden="1">
      <c r="A375" s="153">
        <v>5</v>
      </c>
      <c r="B375" s="115" t="s">
        <v>143</v>
      </c>
      <c r="C375" s="116"/>
      <c r="D375" s="116"/>
      <c r="E375" s="116"/>
      <c r="F375" s="116"/>
      <c r="G375" s="116"/>
      <c r="H375" s="116"/>
      <c r="I375" s="116"/>
      <c r="J375" s="116"/>
      <c r="K375" s="116"/>
      <c r="L375" s="116">
        <f>+F375+I375</f>
        <v>0</v>
      </c>
      <c r="M375" s="116">
        <f t="shared" ref="M375:N378" si="454">+G375+J375</f>
        <v>0</v>
      </c>
      <c r="N375" s="116">
        <f t="shared" si="454"/>
        <v>0</v>
      </c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/>
      <c r="AA375" s="117"/>
      <c r="AB375" s="117"/>
      <c r="AC375" s="117"/>
      <c r="AD375" s="117">
        <f>+U375+X375+AA375</f>
        <v>0</v>
      </c>
      <c r="AE375" s="117">
        <f t="shared" ref="AE375:AI378" si="455">+V375+Y375+AB375</f>
        <v>0</v>
      </c>
      <c r="AF375" s="117">
        <f t="shared" si="455"/>
        <v>0</v>
      </c>
      <c r="AG375" s="117">
        <f t="shared" si="455"/>
        <v>0</v>
      </c>
      <c r="AH375" s="117">
        <f t="shared" si="455"/>
        <v>0</v>
      </c>
      <c r="AI375" s="117">
        <f t="shared" si="455"/>
        <v>0</v>
      </c>
      <c r="AJ375" s="117">
        <f t="shared" ref="AJ375:AL378" si="456">+C375+L375-O375-R375-AD375-AG375</f>
        <v>0</v>
      </c>
      <c r="AK375" s="117">
        <f t="shared" si="456"/>
        <v>0</v>
      </c>
      <c r="AL375" s="117">
        <f t="shared" si="456"/>
        <v>0</v>
      </c>
      <c r="AM375" s="117"/>
    </row>
    <row r="376" spans="1:39" ht="21" hidden="1">
      <c r="A376" s="154"/>
      <c r="B376" s="115" t="s">
        <v>144</v>
      </c>
      <c r="C376" s="116"/>
      <c r="D376" s="116"/>
      <c r="E376" s="116"/>
      <c r="F376" s="116"/>
      <c r="G376" s="116"/>
      <c r="H376" s="116"/>
      <c r="I376" s="116"/>
      <c r="J376" s="116"/>
      <c r="K376" s="116"/>
      <c r="L376" s="116">
        <f t="shared" ref="L376:L378" si="457">+F376+I376</f>
        <v>0</v>
      </c>
      <c r="M376" s="116">
        <f t="shared" si="454"/>
        <v>0</v>
      </c>
      <c r="N376" s="116">
        <f t="shared" si="454"/>
        <v>0</v>
      </c>
      <c r="O376" s="117"/>
      <c r="P376" s="117"/>
      <c r="Q376" s="117"/>
      <c r="R376" s="117"/>
      <c r="S376" s="117"/>
      <c r="T376" s="117"/>
      <c r="U376" s="117"/>
      <c r="V376" s="117"/>
      <c r="W376" s="117"/>
      <c r="X376" s="117"/>
      <c r="Y376" s="117"/>
      <c r="Z376" s="117"/>
      <c r="AA376" s="117"/>
      <c r="AB376" s="117"/>
      <c r="AC376" s="117"/>
      <c r="AD376" s="117">
        <f t="shared" ref="AD376:AD378" si="458">+U376+X376+AA376</f>
        <v>0</v>
      </c>
      <c r="AE376" s="117">
        <f t="shared" si="455"/>
        <v>0</v>
      </c>
      <c r="AF376" s="117">
        <f t="shared" si="455"/>
        <v>0</v>
      </c>
      <c r="AG376" s="117">
        <f t="shared" si="455"/>
        <v>0</v>
      </c>
      <c r="AH376" s="117">
        <f t="shared" si="455"/>
        <v>0</v>
      </c>
      <c r="AI376" s="117">
        <f t="shared" si="455"/>
        <v>0</v>
      </c>
      <c r="AJ376" s="117">
        <f t="shared" si="456"/>
        <v>0</v>
      </c>
      <c r="AK376" s="117">
        <f t="shared" si="456"/>
        <v>0</v>
      </c>
      <c r="AL376" s="117">
        <f t="shared" si="456"/>
        <v>0</v>
      </c>
      <c r="AM376" s="117"/>
    </row>
    <row r="377" spans="1:39" ht="21" hidden="1">
      <c r="A377" s="154"/>
      <c r="B377" s="115" t="s">
        <v>145</v>
      </c>
      <c r="C377" s="116"/>
      <c r="D377" s="116"/>
      <c r="E377" s="116"/>
      <c r="F377" s="116"/>
      <c r="G377" s="116"/>
      <c r="H377" s="116"/>
      <c r="I377" s="116"/>
      <c r="J377" s="116"/>
      <c r="K377" s="116"/>
      <c r="L377" s="116">
        <f t="shared" si="457"/>
        <v>0</v>
      </c>
      <c r="M377" s="116">
        <f t="shared" si="454"/>
        <v>0</v>
      </c>
      <c r="N377" s="116">
        <f t="shared" si="454"/>
        <v>0</v>
      </c>
      <c r="O377" s="117"/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/>
      <c r="AA377" s="117"/>
      <c r="AB377" s="117"/>
      <c r="AC377" s="117"/>
      <c r="AD377" s="117">
        <f t="shared" si="458"/>
        <v>0</v>
      </c>
      <c r="AE377" s="117">
        <f t="shared" si="455"/>
        <v>0</v>
      </c>
      <c r="AF377" s="117">
        <f t="shared" si="455"/>
        <v>0</v>
      </c>
      <c r="AG377" s="117">
        <f t="shared" si="455"/>
        <v>0</v>
      </c>
      <c r="AH377" s="117">
        <f t="shared" si="455"/>
        <v>0</v>
      </c>
      <c r="AI377" s="117">
        <f t="shared" si="455"/>
        <v>0</v>
      </c>
      <c r="AJ377" s="117">
        <f t="shared" si="456"/>
        <v>0</v>
      </c>
      <c r="AK377" s="117">
        <f t="shared" si="456"/>
        <v>0</v>
      </c>
      <c r="AL377" s="117">
        <f t="shared" si="456"/>
        <v>0</v>
      </c>
      <c r="AM377" s="117"/>
    </row>
    <row r="378" spans="1:39" ht="21" hidden="1">
      <c r="A378" s="155"/>
      <c r="B378" s="115" t="s">
        <v>250</v>
      </c>
      <c r="C378" s="116"/>
      <c r="D378" s="116"/>
      <c r="E378" s="116"/>
      <c r="F378" s="116"/>
      <c r="G378" s="116"/>
      <c r="H378" s="116"/>
      <c r="I378" s="116"/>
      <c r="J378" s="116"/>
      <c r="K378" s="116"/>
      <c r="L378" s="116">
        <f t="shared" si="457"/>
        <v>0</v>
      </c>
      <c r="M378" s="116">
        <f t="shared" si="454"/>
        <v>0</v>
      </c>
      <c r="N378" s="116">
        <f t="shared" si="454"/>
        <v>0</v>
      </c>
      <c r="O378" s="117"/>
      <c r="P378" s="117"/>
      <c r="Q378" s="117"/>
      <c r="R378" s="117"/>
      <c r="S378" s="117"/>
      <c r="T378" s="117"/>
      <c r="U378" s="117"/>
      <c r="V378" s="117"/>
      <c r="W378" s="117"/>
      <c r="X378" s="117"/>
      <c r="Y378" s="117"/>
      <c r="Z378" s="117"/>
      <c r="AA378" s="117"/>
      <c r="AB378" s="117"/>
      <c r="AC378" s="117"/>
      <c r="AD378" s="117">
        <f t="shared" si="458"/>
        <v>0</v>
      </c>
      <c r="AE378" s="117">
        <f t="shared" si="455"/>
        <v>0</v>
      </c>
      <c r="AF378" s="117">
        <f t="shared" si="455"/>
        <v>0</v>
      </c>
      <c r="AG378" s="117">
        <f t="shared" si="455"/>
        <v>0</v>
      </c>
      <c r="AH378" s="117">
        <f t="shared" si="455"/>
        <v>0</v>
      </c>
      <c r="AI378" s="117">
        <f t="shared" si="455"/>
        <v>0</v>
      </c>
      <c r="AJ378" s="117">
        <f t="shared" si="456"/>
        <v>0</v>
      </c>
      <c r="AK378" s="117">
        <f t="shared" si="456"/>
        <v>0</v>
      </c>
      <c r="AL378" s="117">
        <f t="shared" si="456"/>
        <v>0</v>
      </c>
      <c r="AM378" s="117"/>
    </row>
    <row r="379" spans="1:39" ht="21" hidden="1">
      <c r="A379" s="156" t="s">
        <v>5</v>
      </c>
      <c r="B379" s="157"/>
      <c r="C379" s="118">
        <f>SUM(C375:C378)</f>
        <v>0</v>
      </c>
      <c r="D379" s="118">
        <f t="shared" ref="D379:AL379" si="459">SUM(D375:D378)</f>
        <v>0</v>
      </c>
      <c r="E379" s="118">
        <f t="shared" si="459"/>
        <v>0</v>
      </c>
      <c r="F379" s="118">
        <f t="shared" si="459"/>
        <v>0</v>
      </c>
      <c r="G379" s="118">
        <f t="shared" si="459"/>
        <v>0</v>
      </c>
      <c r="H379" s="118">
        <f t="shared" si="459"/>
        <v>0</v>
      </c>
      <c r="I379" s="118">
        <f t="shared" si="459"/>
        <v>0</v>
      </c>
      <c r="J379" s="118">
        <f t="shared" si="459"/>
        <v>0</v>
      </c>
      <c r="K379" s="118">
        <f t="shared" si="459"/>
        <v>0</v>
      </c>
      <c r="L379" s="118">
        <f t="shared" si="459"/>
        <v>0</v>
      </c>
      <c r="M379" s="118">
        <f t="shared" si="459"/>
        <v>0</v>
      </c>
      <c r="N379" s="118">
        <f t="shared" si="459"/>
        <v>0</v>
      </c>
      <c r="O379" s="118">
        <f t="shared" si="459"/>
        <v>0</v>
      </c>
      <c r="P379" s="118">
        <f t="shared" si="459"/>
        <v>0</v>
      </c>
      <c r="Q379" s="118">
        <f t="shared" si="459"/>
        <v>0</v>
      </c>
      <c r="R379" s="118">
        <f t="shared" si="459"/>
        <v>0</v>
      </c>
      <c r="S379" s="118">
        <f t="shared" si="459"/>
        <v>0</v>
      </c>
      <c r="T379" s="118">
        <f t="shared" si="459"/>
        <v>0</v>
      </c>
      <c r="U379" s="118">
        <f t="shared" si="459"/>
        <v>0</v>
      </c>
      <c r="V379" s="118">
        <f t="shared" si="459"/>
        <v>0</v>
      </c>
      <c r="W379" s="118">
        <f t="shared" si="459"/>
        <v>0</v>
      </c>
      <c r="X379" s="118">
        <f t="shared" si="459"/>
        <v>0</v>
      </c>
      <c r="Y379" s="118">
        <f t="shared" si="459"/>
        <v>0</v>
      </c>
      <c r="Z379" s="118">
        <f t="shared" si="459"/>
        <v>0</v>
      </c>
      <c r="AA379" s="118">
        <f t="shared" si="459"/>
        <v>0</v>
      </c>
      <c r="AB379" s="118">
        <f t="shared" si="459"/>
        <v>0</v>
      </c>
      <c r="AC379" s="118">
        <f t="shared" si="459"/>
        <v>0</v>
      </c>
      <c r="AD379" s="118">
        <f t="shared" si="459"/>
        <v>0</v>
      </c>
      <c r="AE379" s="118">
        <f t="shared" si="459"/>
        <v>0</v>
      </c>
      <c r="AF379" s="118">
        <f t="shared" si="459"/>
        <v>0</v>
      </c>
      <c r="AG379" s="118">
        <f t="shared" si="459"/>
        <v>0</v>
      </c>
      <c r="AH379" s="118">
        <f t="shared" si="459"/>
        <v>0</v>
      </c>
      <c r="AI379" s="118">
        <f t="shared" si="459"/>
        <v>0</v>
      </c>
      <c r="AJ379" s="118">
        <f t="shared" si="459"/>
        <v>0</v>
      </c>
      <c r="AK379" s="118">
        <f t="shared" si="459"/>
        <v>0</v>
      </c>
      <c r="AL379" s="118">
        <f t="shared" si="459"/>
        <v>0</v>
      </c>
      <c r="AM379" s="119">
        <f t="shared" ref="AM379" si="460">SUM(AM375:AM377)</f>
        <v>0</v>
      </c>
    </row>
    <row r="380" spans="1:39" ht="21" hidden="1">
      <c r="A380" s="153">
        <v>6</v>
      </c>
      <c r="B380" s="115" t="s">
        <v>143</v>
      </c>
      <c r="C380" s="116"/>
      <c r="D380" s="116"/>
      <c r="E380" s="116"/>
      <c r="F380" s="116"/>
      <c r="G380" s="116"/>
      <c r="H380" s="116"/>
      <c r="I380" s="116"/>
      <c r="J380" s="116"/>
      <c r="K380" s="116"/>
      <c r="L380" s="116">
        <f>+F380+I380</f>
        <v>0</v>
      </c>
      <c r="M380" s="116">
        <f t="shared" ref="M380:N383" si="461">+G380+J380</f>
        <v>0</v>
      </c>
      <c r="N380" s="116">
        <f t="shared" si="461"/>
        <v>0</v>
      </c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7"/>
      <c r="AD380" s="117">
        <f>+U380+X380+AA380</f>
        <v>0</v>
      </c>
      <c r="AE380" s="117">
        <f t="shared" ref="AE380:AI383" si="462">+V380+Y380+AB380</f>
        <v>0</v>
      </c>
      <c r="AF380" s="117">
        <f t="shared" si="462"/>
        <v>0</v>
      </c>
      <c r="AG380" s="117">
        <f t="shared" si="462"/>
        <v>0</v>
      </c>
      <c r="AH380" s="117">
        <f t="shared" si="462"/>
        <v>0</v>
      </c>
      <c r="AI380" s="117">
        <f t="shared" si="462"/>
        <v>0</v>
      </c>
      <c r="AJ380" s="117">
        <f t="shared" ref="AJ380:AL383" si="463">+C380+L380-O380-R380-AD380-AG380</f>
        <v>0</v>
      </c>
      <c r="AK380" s="117">
        <f t="shared" si="463"/>
        <v>0</v>
      </c>
      <c r="AL380" s="117">
        <f t="shared" si="463"/>
        <v>0</v>
      </c>
      <c r="AM380" s="117"/>
    </row>
    <row r="381" spans="1:39" ht="21" hidden="1">
      <c r="A381" s="154"/>
      <c r="B381" s="115" t="s">
        <v>144</v>
      </c>
      <c r="C381" s="116"/>
      <c r="D381" s="116"/>
      <c r="E381" s="116"/>
      <c r="F381" s="116"/>
      <c r="G381" s="116"/>
      <c r="H381" s="116"/>
      <c r="I381" s="116"/>
      <c r="J381" s="116"/>
      <c r="K381" s="116"/>
      <c r="L381" s="116">
        <f t="shared" ref="L381:L383" si="464">+F381+I381</f>
        <v>0</v>
      </c>
      <c r="M381" s="116">
        <f t="shared" si="461"/>
        <v>0</v>
      </c>
      <c r="N381" s="116">
        <f t="shared" si="461"/>
        <v>0</v>
      </c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17"/>
      <c r="Z381" s="117"/>
      <c r="AA381" s="117"/>
      <c r="AB381" s="117"/>
      <c r="AC381" s="117"/>
      <c r="AD381" s="117">
        <f t="shared" ref="AD381:AD383" si="465">+U381+X381+AA381</f>
        <v>0</v>
      </c>
      <c r="AE381" s="117">
        <f t="shared" si="462"/>
        <v>0</v>
      </c>
      <c r="AF381" s="117">
        <f t="shared" si="462"/>
        <v>0</v>
      </c>
      <c r="AG381" s="117">
        <f t="shared" si="462"/>
        <v>0</v>
      </c>
      <c r="AH381" s="117">
        <f t="shared" si="462"/>
        <v>0</v>
      </c>
      <c r="AI381" s="117">
        <f t="shared" si="462"/>
        <v>0</v>
      </c>
      <c r="AJ381" s="117">
        <f t="shared" si="463"/>
        <v>0</v>
      </c>
      <c r="AK381" s="117">
        <f t="shared" si="463"/>
        <v>0</v>
      </c>
      <c r="AL381" s="117">
        <f t="shared" si="463"/>
        <v>0</v>
      </c>
      <c r="AM381" s="117"/>
    </row>
    <row r="382" spans="1:39" ht="21" hidden="1">
      <c r="A382" s="154"/>
      <c r="B382" s="115" t="s">
        <v>145</v>
      </c>
      <c r="C382" s="116"/>
      <c r="D382" s="116"/>
      <c r="E382" s="116"/>
      <c r="F382" s="116"/>
      <c r="G382" s="116"/>
      <c r="H382" s="116"/>
      <c r="I382" s="116"/>
      <c r="J382" s="116"/>
      <c r="K382" s="116"/>
      <c r="L382" s="116">
        <f t="shared" si="464"/>
        <v>0</v>
      </c>
      <c r="M382" s="116">
        <f t="shared" si="461"/>
        <v>0</v>
      </c>
      <c r="N382" s="116">
        <f t="shared" si="461"/>
        <v>0</v>
      </c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/>
      <c r="AA382" s="117"/>
      <c r="AB382" s="117"/>
      <c r="AC382" s="117"/>
      <c r="AD382" s="117">
        <f t="shared" si="465"/>
        <v>0</v>
      </c>
      <c r="AE382" s="117">
        <f t="shared" si="462"/>
        <v>0</v>
      </c>
      <c r="AF382" s="117">
        <f t="shared" si="462"/>
        <v>0</v>
      </c>
      <c r="AG382" s="117">
        <f t="shared" si="462"/>
        <v>0</v>
      </c>
      <c r="AH382" s="117">
        <f t="shared" si="462"/>
        <v>0</v>
      </c>
      <c r="AI382" s="117">
        <f t="shared" si="462"/>
        <v>0</v>
      </c>
      <c r="AJ382" s="117">
        <f t="shared" si="463"/>
        <v>0</v>
      </c>
      <c r="AK382" s="117">
        <f t="shared" si="463"/>
        <v>0</v>
      </c>
      <c r="AL382" s="117">
        <f t="shared" si="463"/>
        <v>0</v>
      </c>
      <c r="AM382" s="117"/>
    </row>
    <row r="383" spans="1:39" ht="21" hidden="1">
      <c r="A383" s="155"/>
      <c r="B383" s="115" t="s">
        <v>250</v>
      </c>
      <c r="C383" s="116"/>
      <c r="D383" s="116"/>
      <c r="E383" s="116"/>
      <c r="F383" s="116"/>
      <c r="G383" s="116"/>
      <c r="H383" s="116"/>
      <c r="I383" s="116"/>
      <c r="J383" s="116"/>
      <c r="K383" s="116"/>
      <c r="L383" s="116">
        <f t="shared" si="464"/>
        <v>0</v>
      </c>
      <c r="M383" s="116">
        <f t="shared" si="461"/>
        <v>0</v>
      </c>
      <c r="N383" s="116">
        <f t="shared" si="461"/>
        <v>0</v>
      </c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/>
      <c r="AA383" s="117"/>
      <c r="AB383" s="117"/>
      <c r="AC383" s="117"/>
      <c r="AD383" s="117">
        <f t="shared" si="465"/>
        <v>0</v>
      </c>
      <c r="AE383" s="117">
        <f t="shared" si="462"/>
        <v>0</v>
      </c>
      <c r="AF383" s="117">
        <f t="shared" si="462"/>
        <v>0</v>
      </c>
      <c r="AG383" s="117">
        <f t="shared" si="462"/>
        <v>0</v>
      </c>
      <c r="AH383" s="117">
        <f t="shared" si="462"/>
        <v>0</v>
      </c>
      <c r="AI383" s="117">
        <f t="shared" si="462"/>
        <v>0</v>
      </c>
      <c r="AJ383" s="117">
        <f t="shared" si="463"/>
        <v>0</v>
      </c>
      <c r="AK383" s="117">
        <f t="shared" si="463"/>
        <v>0</v>
      </c>
      <c r="AL383" s="117">
        <f t="shared" si="463"/>
        <v>0</v>
      </c>
      <c r="AM383" s="117"/>
    </row>
    <row r="384" spans="1:39" ht="21" hidden="1">
      <c r="A384" s="156" t="s">
        <v>5</v>
      </c>
      <c r="B384" s="157"/>
      <c r="C384" s="118">
        <f>SUM(C380:C383)</f>
        <v>0</v>
      </c>
      <c r="D384" s="118">
        <f t="shared" ref="D384:AL384" si="466">SUM(D380:D383)</f>
        <v>0</v>
      </c>
      <c r="E384" s="118">
        <f t="shared" si="466"/>
        <v>0</v>
      </c>
      <c r="F384" s="118">
        <f t="shared" si="466"/>
        <v>0</v>
      </c>
      <c r="G384" s="118">
        <f t="shared" si="466"/>
        <v>0</v>
      </c>
      <c r="H384" s="118">
        <f t="shared" si="466"/>
        <v>0</v>
      </c>
      <c r="I384" s="118">
        <f t="shared" si="466"/>
        <v>0</v>
      </c>
      <c r="J384" s="118">
        <f t="shared" si="466"/>
        <v>0</v>
      </c>
      <c r="K384" s="118">
        <f t="shared" si="466"/>
        <v>0</v>
      </c>
      <c r="L384" s="118">
        <f t="shared" si="466"/>
        <v>0</v>
      </c>
      <c r="M384" s="118">
        <f t="shared" si="466"/>
        <v>0</v>
      </c>
      <c r="N384" s="118">
        <f t="shared" si="466"/>
        <v>0</v>
      </c>
      <c r="O384" s="118">
        <f t="shared" si="466"/>
        <v>0</v>
      </c>
      <c r="P384" s="118">
        <f t="shared" si="466"/>
        <v>0</v>
      </c>
      <c r="Q384" s="118">
        <f t="shared" si="466"/>
        <v>0</v>
      </c>
      <c r="R384" s="118">
        <f t="shared" si="466"/>
        <v>0</v>
      </c>
      <c r="S384" s="118">
        <f t="shared" si="466"/>
        <v>0</v>
      </c>
      <c r="T384" s="118">
        <f t="shared" si="466"/>
        <v>0</v>
      </c>
      <c r="U384" s="118">
        <f t="shared" si="466"/>
        <v>0</v>
      </c>
      <c r="V384" s="118">
        <f t="shared" si="466"/>
        <v>0</v>
      </c>
      <c r="W384" s="118">
        <f t="shared" si="466"/>
        <v>0</v>
      </c>
      <c r="X384" s="118">
        <f t="shared" si="466"/>
        <v>0</v>
      </c>
      <c r="Y384" s="118">
        <f t="shared" si="466"/>
        <v>0</v>
      </c>
      <c r="Z384" s="118">
        <f t="shared" si="466"/>
        <v>0</v>
      </c>
      <c r="AA384" s="118">
        <f t="shared" si="466"/>
        <v>0</v>
      </c>
      <c r="AB384" s="118">
        <f t="shared" si="466"/>
        <v>0</v>
      </c>
      <c r="AC384" s="118">
        <f t="shared" si="466"/>
        <v>0</v>
      </c>
      <c r="AD384" s="118">
        <f t="shared" si="466"/>
        <v>0</v>
      </c>
      <c r="AE384" s="118">
        <f t="shared" si="466"/>
        <v>0</v>
      </c>
      <c r="AF384" s="118">
        <f t="shared" si="466"/>
        <v>0</v>
      </c>
      <c r="AG384" s="118">
        <f t="shared" si="466"/>
        <v>0</v>
      </c>
      <c r="AH384" s="118">
        <f t="shared" si="466"/>
        <v>0</v>
      </c>
      <c r="AI384" s="118">
        <f t="shared" si="466"/>
        <v>0</v>
      </c>
      <c r="AJ384" s="118">
        <f t="shared" si="466"/>
        <v>0</v>
      </c>
      <c r="AK384" s="118">
        <f t="shared" si="466"/>
        <v>0</v>
      </c>
      <c r="AL384" s="118">
        <f t="shared" si="466"/>
        <v>0</v>
      </c>
      <c r="AM384" s="119">
        <f t="shared" ref="AM384" si="467">SUM(AM380:AM382)</f>
        <v>0</v>
      </c>
    </row>
    <row r="385" spans="1:39" ht="21" hidden="1">
      <c r="A385" s="153">
        <v>7</v>
      </c>
      <c r="B385" s="115" t="s">
        <v>143</v>
      </c>
      <c r="C385" s="116"/>
      <c r="D385" s="116"/>
      <c r="E385" s="116"/>
      <c r="F385" s="116"/>
      <c r="G385" s="116"/>
      <c r="H385" s="116"/>
      <c r="I385" s="116"/>
      <c r="J385" s="116"/>
      <c r="K385" s="116"/>
      <c r="L385" s="116">
        <f>+F385+I385</f>
        <v>0</v>
      </c>
      <c r="M385" s="116">
        <f t="shared" ref="M385:N388" si="468">+G385+J385</f>
        <v>0</v>
      </c>
      <c r="N385" s="116">
        <f t="shared" si="468"/>
        <v>0</v>
      </c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  <c r="AA385" s="117"/>
      <c r="AB385" s="117"/>
      <c r="AC385" s="117"/>
      <c r="AD385" s="117">
        <f>+U385+X385+AA385</f>
        <v>0</v>
      </c>
      <c r="AE385" s="117">
        <f t="shared" ref="AE385:AI388" si="469">+V385+Y385+AB385</f>
        <v>0</v>
      </c>
      <c r="AF385" s="117">
        <f t="shared" si="469"/>
        <v>0</v>
      </c>
      <c r="AG385" s="117">
        <f t="shared" si="469"/>
        <v>0</v>
      </c>
      <c r="AH385" s="117">
        <f t="shared" si="469"/>
        <v>0</v>
      </c>
      <c r="AI385" s="117">
        <f t="shared" si="469"/>
        <v>0</v>
      </c>
      <c r="AJ385" s="117">
        <f t="shared" ref="AJ385:AL388" si="470">+C385+L385-O385-R385-AD385-AG385</f>
        <v>0</v>
      </c>
      <c r="AK385" s="117">
        <f t="shared" si="470"/>
        <v>0</v>
      </c>
      <c r="AL385" s="117">
        <f t="shared" si="470"/>
        <v>0</v>
      </c>
      <c r="AM385" s="117"/>
    </row>
    <row r="386" spans="1:39" ht="21" hidden="1">
      <c r="A386" s="154"/>
      <c r="B386" s="115" t="s">
        <v>144</v>
      </c>
      <c r="C386" s="116"/>
      <c r="D386" s="116"/>
      <c r="E386" s="116"/>
      <c r="F386" s="116"/>
      <c r="G386" s="116"/>
      <c r="H386" s="116"/>
      <c r="I386" s="116"/>
      <c r="J386" s="116"/>
      <c r="K386" s="116"/>
      <c r="L386" s="116">
        <f t="shared" ref="L386:L388" si="471">+F386+I386</f>
        <v>0</v>
      </c>
      <c r="M386" s="116">
        <f t="shared" si="468"/>
        <v>0</v>
      </c>
      <c r="N386" s="116">
        <f t="shared" si="468"/>
        <v>0</v>
      </c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/>
      <c r="AA386" s="117"/>
      <c r="AB386" s="117"/>
      <c r="AC386" s="117"/>
      <c r="AD386" s="117">
        <f t="shared" ref="AD386:AD388" si="472">+U386+X386+AA386</f>
        <v>0</v>
      </c>
      <c r="AE386" s="117">
        <f t="shared" si="469"/>
        <v>0</v>
      </c>
      <c r="AF386" s="117">
        <f t="shared" si="469"/>
        <v>0</v>
      </c>
      <c r="AG386" s="117">
        <f t="shared" si="469"/>
        <v>0</v>
      </c>
      <c r="AH386" s="117">
        <f t="shared" si="469"/>
        <v>0</v>
      </c>
      <c r="AI386" s="117">
        <f t="shared" si="469"/>
        <v>0</v>
      </c>
      <c r="AJ386" s="117">
        <f t="shared" si="470"/>
        <v>0</v>
      </c>
      <c r="AK386" s="117">
        <f t="shared" si="470"/>
        <v>0</v>
      </c>
      <c r="AL386" s="117">
        <f t="shared" si="470"/>
        <v>0</v>
      </c>
      <c r="AM386" s="117"/>
    </row>
    <row r="387" spans="1:39" ht="21" hidden="1">
      <c r="A387" s="154"/>
      <c r="B387" s="115" t="s">
        <v>145</v>
      </c>
      <c r="C387" s="116"/>
      <c r="D387" s="116"/>
      <c r="E387" s="116"/>
      <c r="F387" s="116"/>
      <c r="G387" s="116"/>
      <c r="H387" s="116"/>
      <c r="I387" s="116"/>
      <c r="J387" s="116"/>
      <c r="K387" s="116"/>
      <c r="L387" s="116">
        <f t="shared" si="471"/>
        <v>0</v>
      </c>
      <c r="M387" s="116">
        <f t="shared" si="468"/>
        <v>0</v>
      </c>
      <c r="N387" s="116">
        <f t="shared" si="468"/>
        <v>0</v>
      </c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>
        <f t="shared" si="472"/>
        <v>0</v>
      </c>
      <c r="AE387" s="117">
        <f t="shared" si="469"/>
        <v>0</v>
      </c>
      <c r="AF387" s="117">
        <f t="shared" si="469"/>
        <v>0</v>
      </c>
      <c r="AG387" s="117">
        <f t="shared" si="469"/>
        <v>0</v>
      </c>
      <c r="AH387" s="117">
        <f t="shared" si="469"/>
        <v>0</v>
      </c>
      <c r="AI387" s="117">
        <f t="shared" si="469"/>
        <v>0</v>
      </c>
      <c r="AJ387" s="117">
        <f t="shared" si="470"/>
        <v>0</v>
      </c>
      <c r="AK387" s="117">
        <f t="shared" si="470"/>
        <v>0</v>
      </c>
      <c r="AL387" s="117">
        <f t="shared" si="470"/>
        <v>0</v>
      </c>
      <c r="AM387" s="117"/>
    </row>
    <row r="388" spans="1:39" ht="21" hidden="1">
      <c r="A388" s="155"/>
      <c r="B388" s="115" t="s">
        <v>250</v>
      </c>
      <c r="C388" s="116"/>
      <c r="D388" s="116"/>
      <c r="E388" s="116"/>
      <c r="F388" s="116"/>
      <c r="G388" s="116"/>
      <c r="H388" s="116"/>
      <c r="I388" s="116"/>
      <c r="J388" s="116"/>
      <c r="K388" s="116"/>
      <c r="L388" s="116">
        <f t="shared" si="471"/>
        <v>0</v>
      </c>
      <c r="M388" s="116">
        <f t="shared" si="468"/>
        <v>0</v>
      </c>
      <c r="N388" s="116">
        <f t="shared" si="468"/>
        <v>0</v>
      </c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>
        <f t="shared" si="472"/>
        <v>0</v>
      </c>
      <c r="AE388" s="117">
        <f t="shared" si="469"/>
        <v>0</v>
      </c>
      <c r="AF388" s="117">
        <f t="shared" si="469"/>
        <v>0</v>
      </c>
      <c r="AG388" s="117">
        <f t="shared" si="469"/>
        <v>0</v>
      </c>
      <c r="AH388" s="117">
        <f t="shared" si="469"/>
        <v>0</v>
      </c>
      <c r="AI388" s="117">
        <f t="shared" si="469"/>
        <v>0</v>
      </c>
      <c r="AJ388" s="117">
        <f t="shared" si="470"/>
        <v>0</v>
      </c>
      <c r="AK388" s="117">
        <f t="shared" si="470"/>
        <v>0</v>
      </c>
      <c r="AL388" s="117">
        <f t="shared" si="470"/>
        <v>0</v>
      </c>
      <c r="AM388" s="117"/>
    </row>
    <row r="389" spans="1:39" ht="21" hidden="1">
      <c r="A389" s="156" t="s">
        <v>5</v>
      </c>
      <c r="B389" s="157"/>
      <c r="C389" s="118">
        <f>SUM(C385:C388)</f>
        <v>0</v>
      </c>
      <c r="D389" s="118">
        <f t="shared" ref="D389:AL389" si="473">SUM(D385:D388)</f>
        <v>0</v>
      </c>
      <c r="E389" s="118">
        <f t="shared" si="473"/>
        <v>0</v>
      </c>
      <c r="F389" s="118">
        <f t="shared" si="473"/>
        <v>0</v>
      </c>
      <c r="G389" s="118">
        <f t="shared" si="473"/>
        <v>0</v>
      </c>
      <c r="H389" s="118">
        <f t="shared" si="473"/>
        <v>0</v>
      </c>
      <c r="I389" s="118">
        <f t="shared" si="473"/>
        <v>0</v>
      </c>
      <c r="J389" s="118">
        <f t="shared" si="473"/>
        <v>0</v>
      </c>
      <c r="K389" s="118">
        <f t="shared" si="473"/>
        <v>0</v>
      </c>
      <c r="L389" s="118">
        <f t="shared" si="473"/>
        <v>0</v>
      </c>
      <c r="M389" s="118">
        <f t="shared" si="473"/>
        <v>0</v>
      </c>
      <c r="N389" s="118">
        <f t="shared" si="473"/>
        <v>0</v>
      </c>
      <c r="O389" s="118">
        <f t="shared" si="473"/>
        <v>0</v>
      </c>
      <c r="P389" s="118">
        <f t="shared" si="473"/>
        <v>0</v>
      </c>
      <c r="Q389" s="118">
        <f t="shared" si="473"/>
        <v>0</v>
      </c>
      <c r="R389" s="118">
        <f t="shared" si="473"/>
        <v>0</v>
      </c>
      <c r="S389" s="118">
        <f t="shared" si="473"/>
        <v>0</v>
      </c>
      <c r="T389" s="118">
        <f t="shared" si="473"/>
        <v>0</v>
      </c>
      <c r="U389" s="118">
        <f t="shared" si="473"/>
        <v>0</v>
      </c>
      <c r="V389" s="118">
        <f t="shared" si="473"/>
        <v>0</v>
      </c>
      <c r="W389" s="118">
        <f t="shared" si="473"/>
        <v>0</v>
      </c>
      <c r="X389" s="118">
        <f t="shared" si="473"/>
        <v>0</v>
      </c>
      <c r="Y389" s="118">
        <f t="shared" si="473"/>
        <v>0</v>
      </c>
      <c r="Z389" s="118">
        <f t="shared" si="473"/>
        <v>0</v>
      </c>
      <c r="AA389" s="118">
        <f t="shared" si="473"/>
        <v>0</v>
      </c>
      <c r="AB389" s="118">
        <f t="shared" si="473"/>
        <v>0</v>
      </c>
      <c r="AC389" s="118">
        <f t="shared" si="473"/>
        <v>0</v>
      </c>
      <c r="AD389" s="118">
        <f t="shared" si="473"/>
        <v>0</v>
      </c>
      <c r="AE389" s="118">
        <f t="shared" si="473"/>
        <v>0</v>
      </c>
      <c r="AF389" s="118">
        <f t="shared" si="473"/>
        <v>0</v>
      </c>
      <c r="AG389" s="118">
        <f t="shared" si="473"/>
        <v>0</v>
      </c>
      <c r="AH389" s="118">
        <f t="shared" si="473"/>
        <v>0</v>
      </c>
      <c r="AI389" s="118">
        <f t="shared" si="473"/>
        <v>0</v>
      </c>
      <c r="AJ389" s="118">
        <f t="shared" si="473"/>
        <v>0</v>
      </c>
      <c r="AK389" s="118">
        <f t="shared" si="473"/>
        <v>0</v>
      </c>
      <c r="AL389" s="118">
        <f t="shared" si="473"/>
        <v>0</v>
      </c>
      <c r="AM389" s="119">
        <f t="shared" ref="AM389" si="474">SUM(AM385:AM387)</f>
        <v>0</v>
      </c>
    </row>
    <row r="390" spans="1:39" ht="21" hidden="1">
      <c r="A390" s="153">
        <v>8</v>
      </c>
      <c r="B390" s="115" t="s">
        <v>143</v>
      </c>
      <c r="C390" s="116"/>
      <c r="D390" s="116"/>
      <c r="E390" s="116"/>
      <c r="F390" s="116"/>
      <c r="G390" s="116"/>
      <c r="H390" s="116"/>
      <c r="I390" s="116"/>
      <c r="J390" s="116"/>
      <c r="K390" s="116"/>
      <c r="L390" s="116">
        <f>+F390+I390</f>
        <v>0</v>
      </c>
      <c r="M390" s="116">
        <f t="shared" ref="M390:N393" si="475">+G390+J390</f>
        <v>0</v>
      </c>
      <c r="N390" s="116">
        <f t="shared" si="475"/>
        <v>0</v>
      </c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>
        <f>+U390+X390+AA390</f>
        <v>0</v>
      </c>
      <c r="AE390" s="117">
        <f t="shared" ref="AE390:AI393" si="476">+V390+Y390+AB390</f>
        <v>0</v>
      </c>
      <c r="AF390" s="117">
        <f t="shared" si="476"/>
        <v>0</v>
      </c>
      <c r="AG390" s="117">
        <f t="shared" si="476"/>
        <v>0</v>
      </c>
      <c r="AH390" s="117">
        <f t="shared" si="476"/>
        <v>0</v>
      </c>
      <c r="AI390" s="117">
        <f t="shared" si="476"/>
        <v>0</v>
      </c>
      <c r="AJ390" s="117">
        <f t="shared" ref="AJ390:AL393" si="477">+C390+L390-O390-R390-AD390-AG390</f>
        <v>0</v>
      </c>
      <c r="AK390" s="117">
        <f t="shared" si="477"/>
        <v>0</v>
      </c>
      <c r="AL390" s="117">
        <f t="shared" si="477"/>
        <v>0</v>
      </c>
      <c r="AM390" s="115"/>
    </row>
    <row r="391" spans="1:39" ht="21" hidden="1">
      <c r="A391" s="154"/>
      <c r="B391" s="115" t="s">
        <v>144</v>
      </c>
      <c r="C391" s="116"/>
      <c r="D391" s="116"/>
      <c r="E391" s="116"/>
      <c r="F391" s="116"/>
      <c r="G391" s="116"/>
      <c r="H391" s="116"/>
      <c r="I391" s="116"/>
      <c r="J391" s="116"/>
      <c r="K391" s="116"/>
      <c r="L391" s="116">
        <f t="shared" ref="L391:L393" si="478">+F391+I391</f>
        <v>0</v>
      </c>
      <c r="M391" s="116">
        <f t="shared" si="475"/>
        <v>0</v>
      </c>
      <c r="N391" s="116">
        <f t="shared" si="475"/>
        <v>0</v>
      </c>
      <c r="O391" s="117"/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/>
      <c r="AA391" s="117"/>
      <c r="AB391" s="117"/>
      <c r="AC391" s="117"/>
      <c r="AD391" s="117">
        <f t="shared" ref="AD391:AD393" si="479">+U391+X391+AA391</f>
        <v>0</v>
      </c>
      <c r="AE391" s="117">
        <f t="shared" si="476"/>
        <v>0</v>
      </c>
      <c r="AF391" s="117">
        <f t="shared" si="476"/>
        <v>0</v>
      </c>
      <c r="AG391" s="117">
        <f t="shared" si="476"/>
        <v>0</v>
      </c>
      <c r="AH391" s="117">
        <f t="shared" si="476"/>
        <v>0</v>
      </c>
      <c r="AI391" s="117">
        <f t="shared" si="476"/>
        <v>0</v>
      </c>
      <c r="AJ391" s="117">
        <f t="shared" si="477"/>
        <v>0</v>
      </c>
      <c r="AK391" s="117">
        <f t="shared" si="477"/>
        <v>0</v>
      </c>
      <c r="AL391" s="117">
        <f t="shared" si="477"/>
        <v>0</v>
      </c>
      <c r="AM391" s="115"/>
    </row>
    <row r="392" spans="1:39" ht="21" hidden="1">
      <c r="A392" s="154"/>
      <c r="B392" s="115" t="s">
        <v>145</v>
      </c>
      <c r="C392" s="116"/>
      <c r="D392" s="116"/>
      <c r="E392" s="116"/>
      <c r="F392" s="116"/>
      <c r="G392" s="116"/>
      <c r="H392" s="116"/>
      <c r="I392" s="116"/>
      <c r="J392" s="116"/>
      <c r="K392" s="116"/>
      <c r="L392" s="116">
        <f t="shared" si="478"/>
        <v>0</v>
      </c>
      <c r="M392" s="116">
        <f t="shared" si="475"/>
        <v>0</v>
      </c>
      <c r="N392" s="116">
        <f t="shared" si="475"/>
        <v>0</v>
      </c>
      <c r="O392" s="117"/>
      <c r="P392" s="117"/>
      <c r="Q392" s="117"/>
      <c r="R392" s="117"/>
      <c r="S392" s="117"/>
      <c r="T392" s="117"/>
      <c r="U392" s="117"/>
      <c r="V392" s="117"/>
      <c r="W392" s="117"/>
      <c r="X392" s="117"/>
      <c r="Y392" s="117"/>
      <c r="Z392" s="117"/>
      <c r="AA392" s="117"/>
      <c r="AB392" s="117"/>
      <c r="AC392" s="117"/>
      <c r="AD392" s="117">
        <f t="shared" si="479"/>
        <v>0</v>
      </c>
      <c r="AE392" s="117">
        <f t="shared" si="476"/>
        <v>0</v>
      </c>
      <c r="AF392" s="117">
        <f t="shared" si="476"/>
        <v>0</v>
      </c>
      <c r="AG392" s="117">
        <f t="shared" si="476"/>
        <v>0</v>
      </c>
      <c r="AH392" s="117">
        <f t="shared" si="476"/>
        <v>0</v>
      </c>
      <c r="AI392" s="117">
        <f t="shared" si="476"/>
        <v>0</v>
      </c>
      <c r="AJ392" s="117">
        <f t="shared" si="477"/>
        <v>0</v>
      </c>
      <c r="AK392" s="117">
        <f t="shared" si="477"/>
        <v>0</v>
      </c>
      <c r="AL392" s="117">
        <f t="shared" si="477"/>
        <v>0</v>
      </c>
      <c r="AM392" s="115"/>
    </row>
    <row r="393" spans="1:39" ht="21" hidden="1">
      <c r="A393" s="155"/>
      <c r="B393" s="115" t="s">
        <v>250</v>
      </c>
      <c r="C393" s="116"/>
      <c r="D393" s="116"/>
      <c r="E393" s="116"/>
      <c r="F393" s="116"/>
      <c r="G393" s="116"/>
      <c r="H393" s="116"/>
      <c r="I393" s="116"/>
      <c r="J393" s="116"/>
      <c r="K393" s="116"/>
      <c r="L393" s="116">
        <f t="shared" si="478"/>
        <v>0</v>
      </c>
      <c r="M393" s="116">
        <f t="shared" si="475"/>
        <v>0</v>
      </c>
      <c r="N393" s="116">
        <f t="shared" si="475"/>
        <v>0</v>
      </c>
      <c r="O393" s="117"/>
      <c r="P393" s="117"/>
      <c r="Q393" s="117"/>
      <c r="R393" s="117"/>
      <c r="S393" s="117"/>
      <c r="T393" s="117"/>
      <c r="U393" s="117"/>
      <c r="V393" s="117"/>
      <c r="W393" s="117"/>
      <c r="X393" s="117"/>
      <c r="Y393" s="117"/>
      <c r="Z393" s="117"/>
      <c r="AA393" s="117"/>
      <c r="AB393" s="117"/>
      <c r="AC393" s="117"/>
      <c r="AD393" s="117">
        <f t="shared" si="479"/>
        <v>0</v>
      </c>
      <c r="AE393" s="117">
        <f t="shared" si="476"/>
        <v>0</v>
      </c>
      <c r="AF393" s="117">
        <f t="shared" si="476"/>
        <v>0</v>
      </c>
      <c r="AG393" s="117">
        <f t="shared" si="476"/>
        <v>0</v>
      </c>
      <c r="AH393" s="117">
        <f t="shared" si="476"/>
        <v>0</v>
      </c>
      <c r="AI393" s="117">
        <f t="shared" si="476"/>
        <v>0</v>
      </c>
      <c r="AJ393" s="117">
        <f t="shared" si="477"/>
        <v>0</v>
      </c>
      <c r="AK393" s="117">
        <f t="shared" si="477"/>
        <v>0</v>
      </c>
      <c r="AL393" s="117">
        <f t="shared" si="477"/>
        <v>0</v>
      </c>
      <c r="AM393" s="115"/>
    </row>
    <row r="394" spans="1:39" ht="21" hidden="1">
      <c r="A394" s="156" t="s">
        <v>5</v>
      </c>
      <c r="B394" s="157"/>
      <c r="C394" s="118">
        <f>SUM(C390:C393)</f>
        <v>0</v>
      </c>
      <c r="D394" s="118">
        <f t="shared" ref="D394:AL394" si="480">SUM(D390:D393)</f>
        <v>0</v>
      </c>
      <c r="E394" s="118">
        <f t="shared" si="480"/>
        <v>0</v>
      </c>
      <c r="F394" s="118">
        <f t="shared" si="480"/>
        <v>0</v>
      </c>
      <c r="G394" s="118">
        <f t="shared" si="480"/>
        <v>0</v>
      </c>
      <c r="H394" s="118">
        <f t="shared" si="480"/>
        <v>0</v>
      </c>
      <c r="I394" s="118">
        <f t="shared" si="480"/>
        <v>0</v>
      </c>
      <c r="J394" s="118">
        <f t="shared" si="480"/>
        <v>0</v>
      </c>
      <c r="K394" s="118">
        <f t="shared" si="480"/>
        <v>0</v>
      </c>
      <c r="L394" s="118">
        <f t="shared" si="480"/>
        <v>0</v>
      </c>
      <c r="M394" s="118">
        <f t="shared" si="480"/>
        <v>0</v>
      </c>
      <c r="N394" s="118">
        <f t="shared" si="480"/>
        <v>0</v>
      </c>
      <c r="O394" s="118">
        <f t="shared" si="480"/>
        <v>0</v>
      </c>
      <c r="P394" s="118">
        <f t="shared" si="480"/>
        <v>0</v>
      </c>
      <c r="Q394" s="118">
        <f t="shared" si="480"/>
        <v>0</v>
      </c>
      <c r="R394" s="118">
        <f t="shared" si="480"/>
        <v>0</v>
      </c>
      <c r="S394" s="118">
        <f t="shared" si="480"/>
        <v>0</v>
      </c>
      <c r="T394" s="118">
        <f t="shared" si="480"/>
        <v>0</v>
      </c>
      <c r="U394" s="118">
        <f t="shared" si="480"/>
        <v>0</v>
      </c>
      <c r="V394" s="118">
        <f t="shared" si="480"/>
        <v>0</v>
      </c>
      <c r="W394" s="118">
        <f t="shared" si="480"/>
        <v>0</v>
      </c>
      <c r="X394" s="118">
        <f t="shared" si="480"/>
        <v>0</v>
      </c>
      <c r="Y394" s="118">
        <f t="shared" si="480"/>
        <v>0</v>
      </c>
      <c r="Z394" s="118">
        <f t="shared" si="480"/>
        <v>0</v>
      </c>
      <c r="AA394" s="118">
        <f t="shared" si="480"/>
        <v>0</v>
      </c>
      <c r="AB394" s="118">
        <f t="shared" si="480"/>
        <v>0</v>
      </c>
      <c r="AC394" s="118">
        <f t="shared" si="480"/>
        <v>0</v>
      </c>
      <c r="AD394" s="118">
        <f t="shared" si="480"/>
        <v>0</v>
      </c>
      <c r="AE394" s="118">
        <f t="shared" si="480"/>
        <v>0</v>
      </c>
      <c r="AF394" s="118">
        <f t="shared" si="480"/>
        <v>0</v>
      </c>
      <c r="AG394" s="118">
        <f t="shared" si="480"/>
        <v>0</v>
      </c>
      <c r="AH394" s="118">
        <f t="shared" si="480"/>
        <v>0</v>
      </c>
      <c r="AI394" s="118">
        <f t="shared" si="480"/>
        <v>0</v>
      </c>
      <c r="AJ394" s="118">
        <f t="shared" si="480"/>
        <v>0</v>
      </c>
      <c r="AK394" s="118">
        <f t="shared" si="480"/>
        <v>0</v>
      </c>
      <c r="AL394" s="118">
        <f t="shared" si="480"/>
        <v>0</v>
      </c>
      <c r="AM394" s="119">
        <f t="shared" ref="AM394" si="481">SUM(AM390:AM392)</f>
        <v>0</v>
      </c>
    </row>
    <row r="395" spans="1:39" ht="21">
      <c r="A395" s="158" t="s">
        <v>60</v>
      </c>
      <c r="B395" s="120" t="s">
        <v>143</v>
      </c>
      <c r="C395" s="121">
        <f>+C390+C385+C380+C375+C370+C365+C360+C355+C350</f>
        <v>0</v>
      </c>
      <c r="D395" s="121">
        <f t="shared" ref="D395:AL398" si="482">+D390+D385+D380+D375+D370+D365+D360+D355+D350</f>
        <v>0</v>
      </c>
      <c r="E395" s="121">
        <f t="shared" si="482"/>
        <v>0</v>
      </c>
      <c r="F395" s="121">
        <f t="shared" si="482"/>
        <v>0</v>
      </c>
      <c r="G395" s="121">
        <f t="shared" si="482"/>
        <v>0</v>
      </c>
      <c r="H395" s="121">
        <f t="shared" si="482"/>
        <v>0</v>
      </c>
      <c r="I395" s="121">
        <f t="shared" si="482"/>
        <v>0</v>
      </c>
      <c r="J395" s="121">
        <f t="shared" si="482"/>
        <v>0</v>
      </c>
      <c r="K395" s="121">
        <f t="shared" si="482"/>
        <v>0</v>
      </c>
      <c r="L395" s="121">
        <f t="shared" si="482"/>
        <v>0</v>
      </c>
      <c r="M395" s="121">
        <f t="shared" si="482"/>
        <v>0</v>
      </c>
      <c r="N395" s="121">
        <f t="shared" si="482"/>
        <v>0</v>
      </c>
      <c r="O395" s="121">
        <f t="shared" si="482"/>
        <v>0</v>
      </c>
      <c r="P395" s="121">
        <f t="shared" si="482"/>
        <v>0</v>
      </c>
      <c r="Q395" s="121">
        <f t="shared" si="482"/>
        <v>0</v>
      </c>
      <c r="R395" s="121">
        <f t="shared" si="482"/>
        <v>0</v>
      </c>
      <c r="S395" s="121">
        <f t="shared" si="482"/>
        <v>0</v>
      </c>
      <c r="T395" s="121">
        <f t="shared" si="482"/>
        <v>0</v>
      </c>
      <c r="U395" s="121">
        <f t="shared" si="482"/>
        <v>0</v>
      </c>
      <c r="V395" s="121">
        <f t="shared" si="482"/>
        <v>0</v>
      </c>
      <c r="W395" s="121">
        <f t="shared" si="482"/>
        <v>0</v>
      </c>
      <c r="X395" s="121">
        <f t="shared" si="482"/>
        <v>0</v>
      </c>
      <c r="Y395" s="121">
        <f t="shared" si="482"/>
        <v>0</v>
      </c>
      <c r="Z395" s="121">
        <f t="shared" si="482"/>
        <v>0</v>
      </c>
      <c r="AA395" s="121">
        <f t="shared" si="482"/>
        <v>0</v>
      </c>
      <c r="AB395" s="121">
        <f t="shared" si="482"/>
        <v>0</v>
      </c>
      <c r="AC395" s="121">
        <f t="shared" si="482"/>
        <v>0</v>
      </c>
      <c r="AD395" s="121">
        <f t="shared" si="482"/>
        <v>0</v>
      </c>
      <c r="AE395" s="121">
        <f t="shared" si="482"/>
        <v>0</v>
      </c>
      <c r="AF395" s="121">
        <f t="shared" si="482"/>
        <v>0</v>
      </c>
      <c r="AG395" s="121">
        <f t="shared" si="482"/>
        <v>0</v>
      </c>
      <c r="AH395" s="121">
        <f t="shared" si="482"/>
        <v>0</v>
      </c>
      <c r="AI395" s="121">
        <f t="shared" si="482"/>
        <v>0</v>
      </c>
      <c r="AJ395" s="121">
        <f t="shared" si="482"/>
        <v>0</v>
      </c>
      <c r="AK395" s="121">
        <f t="shared" si="482"/>
        <v>0</v>
      </c>
      <c r="AL395" s="121">
        <f t="shared" si="482"/>
        <v>0</v>
      </c>
      <c r="AM395" s="122">
        <f>+AM390+AM385+AM380+AM375+AM370+AM365+AM360+AM355+AM350</f>
        <v>0</v>
      </c>
    </row>
    <row r="396" spans="1:39" ht="21">
      <c r="A396" s="159"/>
      <c r="B396" s="120" t="s">
        <v>144</v>
      </c>
      <c r="C396" s="121">
        <f>+C391+C386+C381+C376+C371+C366+C361+C356+C351</f>
        <v>0</v>
      </c>
      <c r="D396" s="121">
        <f t="shared" si="482"/>
        <v>0</v>
      </c>
      <c r="E396" s="121">
        <f t="shared" si="482"/>
        <v>0</v>
      </c>
      <c r="F396" s="121">
        <f t="shared" si="482"/>
        <v>0</v>
      </c>
      <c r="G396" s="121">
        <f t="shared" si="482"/>
        <v>0</v>
      </c>
      <c r="H396" s="121">
        <f t="shared" si="482"/>
        <v>0</v>
      </c>
      <c r="I396" s="121">
        <f t="shared" si="482"/>
        <v>0</v>
      </c>
      <c r="J396" s="121">
        <f t="shared" si="482"/>
        <v>0</v>
      </c>
      <c r="K396" s="121">
        <f t="shared" si="482"/>
        <v>0</v>
      </c>
      <c r="L396" s="121">
        <f t="shared" si="482"/>
        <v>0</v>
      </c>
      <c r="M396" s="121">
        <f t="shared" si="482"/>
        <v>0</v>
      </c>
      <c r="N396" s="121">
        <f t="shared" si="482"/>
        <v>0</v>
      </c>
      <c r="O396" s="121">
        <f t="shared" si="482"/>
        <v>0</v>
      </c>
      <c r="P396" s="121">
        <f t="shared" si="482"/>
        <v>0</v>
      </c>
      <c r="Q396" s="121">
        <f t="shared" si="482"/>
        <v>0</v>
      </c>
      <c r="R396" s="121">
        <f t="shared" si="482"/>
        <v>0</v>
      </c>
      <c r="S396" s="121">
        <f t="shared" si="482"/>
        <v>0</v>
      </c>
      <c r="T396" s="121">
        <f t="shared" si="482"/>
        <v>0</v>
      </c>
      <c r="U396" s="121">
        <f t="shared" si="482"/>
        <v>0</v>
      </c>
      <c r="V396" s="121">
        <f t="shared" si="482"/>
        <v>0</v>
      </c>
      <c r="W396" s="121">
        <f t="shared" si="482"/>
        <v>0</v>
      </c>
      <c r="X396" s="121">
        <f t="shared" si="482"/>
        <v>0</v>
      </c>
      <c r="Y396" s="121">
        <f t="shared" si="482"/>
        <v>0</v>
      </c>
      <c r="Z396" s="121">
        <f t="shared" si="482"/>
        <v>0</v>
      </c>
      <c r="AA396" s="121">
        <f t="shared" si="482"/>
        <v>0</v>
      </c>
      <c r="AB396" s="121">
        <f t="shared" si="482"/>
        <v>0</v>
      </c>
      <c r="AC396" s="121">
        <f t="shared" si="482"/>
        <v>0</v>
      </c>
      <c r="AD396" s="121">
        <f t="shared" si="482"/>
        <v>0</v>
      </c>
      <c r="AE396" s="121">
        <f t="shared" si="482"/>
        <v>0</v>
      </c>
      <c r="AF396" s="121">
        <f t="shared" si="482"/>
        <v>0</v>
      </c>
      <c r="AG396" s="121">
        <f t="shared" si="482"/>
        <v>0</v>
      </c>
      <c r="AH396" s="121">
        <f t="shared" si="482"/>
        <v>0</v>
      </c>
      <c r="AI396" s="121">
        <f t="shared" si="482"/>
        <v>0</v>
      </c>
      <c r="AJ396" s="121">
        <f t="shared" si="482"/>
        <v>0</v>
      </c>
      <c r="AK396" s="121">
        <f t="shared" si="482"/>
        <v>0</v>
      </c>
      <c r="AL396" s="121">
        <f t="shared" si="482"/>
        <v>0</v>
      </c>
      <c r="AM396" s="122">
        <f>+AM391+AM386+AM381+AM376+AM371+AM366+AM361+AM356+AM351</f>
        <v>0</v>
      </c>
    </row>
    <row r="397" spans="1:39" ht="21">
      <c r="A397" s="159"/>
      <c r="B397" s="120" t="s">
        <v>145</v>
      </c>
      <c r="C397" s="121">
        <f t="shared" ref="C397:AF398" si="483">+C392+C387+C382+C377+C372+C367+C362+C357+C352</f>
        <v>0</v>
      </c>
      <c r="D397" s="121">
        <f t="shared" si="483"/>
        <v>0</v>
      </c>
      <c r="E397" s="121">
        <f t="shared" si="483"/>
        <v>0</v>
      </c>
      <c r="F397" s="121">
        <f t="shared" si="483"/>
        <v>0</v>
      </c>
      <c r="G397" s="121">
        <f t="shared" si="483"/>
        <v>0</v>
      </c>
      <c r="H397" s="121">
        <f t="shared" si="483"/>
        <v>0</v>
      </c>
      <c r="I397" s="121">
        <f t="shared" si="483"/>
        <v>0</v>
      </c>
      <c r="J397" s="121">
        <f t="shared" si="483"/>
        <v>0</v>
      </c>
      <c r="K397" s="121">
        <f t="shared" si="483"/>
        <v>0</v>
      </c>
      <c r="L397" s="121">
        <f t="shared" si="483"/>
        <v>0</v>
      </c>
      <c r="M397" s="121">
        <f t="shared" si="483"/>
        <v>0</v>
      </c>
      <c r="N397" s="121">
        <f t="shared" si="483"/>
        <v>0</v>
      </c>
      <c r="O397" s="121">
        <f t="shared" si="483"/>
        <v>0</v>
      </c>
      <c r="P397" s="121">
        <f t="shared" si="483"/>
        <v>0</v>
      </c>
      <c r="Q397" s="121">
        <f t="shared" si="483"/>
        <v>0</v>
      </c>
      <c r="R397" s="121">
        <f t="shared" si="483"/>
        <v>0</v>
      </c>
      <c r="S397" s="121">
        <f t="shared" si="483"/>
        <v>0</v>
      </c>
      <c r="T397" s="121">
        <f t="shared" si="483"/>
        <v>0</v>
      </c>
      <c r="U397" s="121">
        <f t="shared" si="483"/>
        <v>0</v>
      </c>
      <c r="V397" s="121">
        <f t="shared" si="483"/>
        <v>0</v>
      </c>
      <c r="W397" s="121">
        <f t="shared" si="483"/>
        <v>0</v>
      </c>
      <c r="X397" s="121">
        <f t="shared" si="483"/>
        <v>0</v>
      </c>
      <c r="Y397" s="121">
        <f t="shared" si="483"/>
        <v>0</v>
      </c>
      <c r="Z397" s="121">
        <f t="shared" si="483"/>
        <v>0</v>
      </c>
      <c r="AA397" s="121">
        <f t="shared" si="483"/>
        <v>0</v>
      </c>
      <c r="AB397" s="121">
        <f t="shared" si="483"/>
        <v>0</v>
      </c>
      <c r="AC397" s="121">
        <f t="shared" si="483"/>
        <v>0</v>
      </c>
      <c r="AD397" s="121">
        <f t="shared" si="483"/>
        <v>0</v>
      </c>
      <c r="AE397" s="121">
        <f t="shared" si="483"/>
        <v>0</v>
      </c>
      <c r="AF397" s="121">
        <f t="shared" si="483"/>
        <v>0</v>
      </c>
      <c r="AG397" s="121">
        <f t="shared" si="482"/>
        <v>0</v>
      </c>
      <c r="AH397" s="121">
        <f t="shared" si="482"/>
        <v>0</v>
      </c>
      <c r="AI397" s="121">
        <f t="shared" si="482"/>
        <v>0</v>
      </c>
      <c r="AJ397" s="121">
        <f t="shared" si="482"/>
        <v>0</v>
      </c>
      <c r="AK397" s="121">
        <f t="shared" si="482"/>
        <v>0</v>
      </c>
      <c r="AL397" s="121">
        <f t="shared" si="482"/>
        <v>0</v>
      </c>
      <c r="AM397" s="122">
        <f>+AM392+AM387+AM382+AM377+AM372+AM367+AM362+AM357+AM352</f>
        <v>0</v>
      </c>
    </row>
    <row r="398" spans="1:39" ht="21">
      <c r="A398" s="160"/>
      <c r="B398" s="123" t="s">
        <v>250</v>
      </c>
      <c r="C398" s="121">
        <f t="shared" si="483"/>
        <v>0</v>
      </c>
      <c r="D398" s="121">
        <f t="shared" si="483"/>
        <v>0</v>
      </c>
      <c r="E398" s="121">
        <f t="shared" si="483"/>
        <v>0</v>
      </c>
      <c r="F398" s="121">
        <f t="shared" si="483"/>
        <v>0</v>
      </c>
      <c r="G398" s="121">
        <f t="shared" si="483"/>
        <v>0</v>
      </c>
      <c r="H398" s="121">
        <f t="shared" si="483"/>
        <v>0</v>
      </c>
      <c r="I398" s="121">
        <f t="shared" si="483"/>
        <v>0</v>
      </c>
      <c r="J398" s="121">
        <f t="shared" si="483"/>
        <v>0</v>
      </c>
      <c r="K398" s="121">
        <f t="shared" si="483"/>
        <v>0</v>
      </c>
      <c r="L398" s="121">
        <f t="shared" si="483"/>
        <v>0</v>
      </c>
      <c r="M398" s="121">
        <f t="shared" si="483"/>
        <v>0</v>
      </c>
      <c r="N398" s="121">
        <f t="shared" si="483"/>
        <v>0</v>
      </c>
      <c r="O398" s="121">
        <f t="shared" si="483"/>
        <v>0</v>
      </c>
      <c r="P398" s="121">
        <f t="shared" si="483"/>
        <v>0</v>
      </c>
      <c r="Q398" s="121">
        <f t="shared" si="483"/>
        <v>0</v>
      </c>
      <c r="R398" s="121">
        <f t="shared" si="483"/>
        <v>0</v>
      </c>
      <c r="S398" s="121">
        <f t="shared" si="483"/>
        <v>0</v>
      </c>
      <c r="T398" s="121">
        <f t="shared" si="483"/>
        <v>0</v>
      </c>
      <c r="U398" s="121">
        <f t="shared" si="483"/>
        <v>0</v>
      </c>
      <c r="V398" s="121">
        <f t="shared" si="483"/>
        <v>0</v>
      </c>
      <c r="W398" s="121">
        <f t="shared" si="483"/>
        <v>0</v>
      </c>
      <c r="X398" s="121">
        <f t="shared" si="483"/>
        <v>0</v>
      </c>
      <c r="Y398" s="121">
        <f t="shared" si="483"/>
        <v>0</v>
      </c>
      <c r="Z398" s="121">
        <f t="shared" si="483"/>
        <v>0</v>
      </c>
      <c r="AA398" s="121">
        <f t="shared" si="483"/>
        <v>0</v>
      </c>
      <c r="AB398" s="121">
        <f t="shared" si="483"/>
        <v>0</v>
      </c>
      <c r="AC398" s="121">
        <f t="shared" si="483"/>
        <v>0</v>
      </c>
      <c r="AD398" s="121">
        <f t="shared" si="483"/>
        <v>0</v>
      </c>
      <c r="AE398" s="121">
        <f t="shared" si="483"/>
        <v>0</v>
      </c>
      <c r="AF398" s="121">
        <f t="shared" si="483"/>
        <v>0</v>
      </c>
      <c r="AG398" s="121">
        <f t="shared" si="482"/>
        <v>0</v>
      </c>
      <c r="AH398" s="121">
        <f t="shared" si="482"/>
        <v>0</v>
      </c>
      <c r="AI398" s="121">
        <f t="shared" si="482"/>
        <v>0</v>
      </c>
      <c r="AJ398" s="121">
        <f t="shared" si="482"/>
        <v>0</v>
      </c>
      <c r="AK398" s="121">
        <f t="shared" si="482"/>
        <v>0</v>
      </c>
      <c r="AL398" s="121">
        <f t="shared" si="482"/>
        <v>0</v>
      </c>
      <c r="AM398" s="122"/>
    </row>
    <row r="399" spans="1:39" ht="21">
      <c r="A399" s="151" t="s">
        <v>5</v>
      </c>
      <c r="B399" s="152"/>
      <c r="C399" s="121">
        <f>SUM(C395:C398)</f>
        <v>0</v>
      </c>
      <c r="D399" s="121">
        <f t="shared" ref="D399:AL399" si="484">SUM(D395:D398)</f>
        <v>0</v>
      </c>
      <c r="E399" s="121">
        <f t="shared" si="484"/>
        <v>0</v>
      </c>
      <c r="F399" s="121">
        <f t="shared" si="484"/>
        <v>0</v>
      </c>
      <c r="G399" s="121">
        <f t="shared" si="484"/>
        <v>0</v>
      </c>
      <c r="H399" s="121">
        <f t="shared" si="484"/>
        <v>0</v>
      </c>
      <c r="I399" s="121">
        <f t="shared" si="484"/>
        <v>0</v>
      </c>
      <c r="J399" s="121">
        <f t="shared" si="484"/>
        <v>0</v>
      </c>
      <c r="K399" s="121">
        <f t="shared" si="484"/>
        <v>0</v>
      </c>
      <c r="L399" s="121">
        <f t="shared" si="484"/>
        <v>0</v>
      </c>
      <c r="M399" s="121">
        <f t="shared" si="484"/>
        <v>0</v>
      </c>
      <c r="N399" s="121">
        <f t="shared" si="484"/>
        <v>0</v>
      </c>
      <c r="O399" s="121">
        <f t="shared" si="484"/>
        <v>0</v>
      </c>
      <c r="P399" s="121">
        <f t="shared" si="484"/>
        <v>0</v>
      </c>
      <c r="Q399" s="121">
        <f t="shared" si="484"/>
        <v>0</v>
      </c>
      <c r="R399" s="121">
        <f t="shared" si="484"/>
        <v>0</v>
      </c>
      <c r="S399" s="121">
        <f t="shared" si="484"/>
        <v>0</v>
      </c>
      <c r="T399" s="121">
        <f t="shared" si="484"/>
        <v>0</v>
      </c>
      <c r="U399" s="121">
        <f t="shared" si="484"/>
        <v>0</v>
      </c>
      <c r="V399" s="121">
        <f t="shared" si="484"/>
        <v>0</v>
      </c>
      <c r="W399" s="121">
        <f t="shared" si="484"/>
        <v>0</v>
      </c>
      <c r="X399" s="121">
        <f t="shared" si="484"/>
        <v>0</v>
      </c>
      <c r="Y399" s="121">
        <f t="shared" si="484"/>
        <v>0</v>
      </c>
      <c r="Z399" s="121">
        <f t="shared" si="484"/>
        <v>0</v>
      </c>
      <c r="AA399" s="121">
        <f t="shared" si="484"/>
        <v>0</v>
      </c>
      <c r="AB399" s="121">
        <f t="shared" si="484"/>
        <v>0</v>
      </c>
      <c r="AC399" s="121">
        <f t="shared" si="484"/>
        <v>0</v>
      </c>
      <c r="AD399" s="121">
        <f t="shared" si="484"/>
        <v>0</v>
      </c>
      <c r="AE399" s="121">
        <f t="shared" si="484"/>
        <v>0</v>
      </c>
      <c r="AF399" s="121">
        <f t="shared" si="484"/>
        <v>0</v>
      </c>
      <c r="AG399" s="121">
        <f t="shared" si="484"/>
        <v>0</v>
      </c>
      <c r="AH399" s="121">
        <f t="shared" si="484"/>
        <v>0</v>
      </c>
      <c r="AI399" s="121">
        <f t="shared" si="484"/>
        <v>0</v>
      </c>
      <c r="AJ399" s="121">
        <f t="shared" si="484"/>
        <v>0</v>
      </c>
      <c r="AK399" s="121">
        <f t="shared" si="484"/>
        <v>0</v>
      </c>
      <c r="AL399" s="121">
        <f t="shared" si="484"/>
        <v>0</v>
      </c>
      <c r="AM399" s="122">
        <f t="shared" ref="AM399" si="485">SUM(AM395:AM397)</f>
        <v>0</v>
      </c>
    </row>
    <row r="400" spans="1:39">
      <c r="AK400" s="107"/>
      <c r="AM400" s="107" t="s">
        <v>17</v>
      </c>
    </row>
    <row r="401" spans="1:42" ht="21">
      <c r="A401" s="171" t="s">
        <v>387</v>
      </c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1"/>
      <c r="U401" s="171"/>
      <c r="V401" s="171"/>
      <c r="W401" s="171"/>
      <c r="X401" s="171"/>
      <c r="Y401" s="171"/>
      <c r="Z401" s="171"/>
      <c r="AA401" s="171"/>
      <c r="AB401" s="171"/>
      <c r="AC401" s="171"/>
      <c r="AD401" s="171"/>
      <c r="AE401" s="171"/>
      <c r="AF401" s="171"/>
      <c r="AG401" s="171"/>
      <c r="AH401" s="171"/>
      <c r="AI401" s="171"/>
      <c r="AJ401" s="171"/>
      <c r="AK401" s="171"/>
      <c r="AL401" s="171"/>
      <c r="AM401" s="171"/>
    </row>
    <row r="402" spans="1:42" ht="21">
      <c r="A402" s="171" t="s">
        <v>139</v>
      </c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1"/>
      <c r="U402" s="171"/>
      <c r="V402" s="171"/>
      <c r="W402" s="171"/>
      <c r="X402" s="171"/>
      <c r="Y402" s="171"/>
      <c r="Z402" s="171"/>
      <c r="AA402" s="171"/>
      <c r="AB402" s="171"/>
      <c r="AC402" s="171"/>
      <c r="AD402" s="171"/>
      <c r="AE402" s="171"/>
      <c r="AF402" s="171"/>
      <c r="AG402" s="171"/>
      <c r="AH402" s="171"/>
      <c r="AI402" s="171"/>
      <c r="AJ402" s="171"/>
      <c r="AK402" s="171"/>
      <c r="AL402" s="171"/>
      <c r="AM402" s="171"/>
    </row>
    <row r="403" spans="1:42" ht="21">
      <c r="A403" s="171" t="s">
        <v>401</v>
      </c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1"/>
      <c r="U403" s="171"/>
      <c r="V403" s="171"/>
      <c r="W403" s="171"/>
      <c r="X403" s="171"/>
      <c r="Y403" s="171"/>
      <c r="Z403" s="171"/>
      <c r="AA403" s="171"/>
      <c r="AB403" s="171"/>
      <c r="AC403" s="171"/>
      <c r="AD403" s="171"/>
      <c r="AE403" s="171"/>
      <c r="AF403" s="171"/>
      <c r="AG403" s="171"/>
      <c r="AH403" s="171"/>
      <c r="AI403" s="171"/>
      <c r="AJ403" s="171"/>
      <c r="AK403" s="171"/>
      <c r="AL403" s="171"/>
      <c r="AM403" s="171"/>
    </row>
    <row r="404" spans="1:42" ht="21">
      <c r="A404" s="172" t="s">
        <v>54</v>
      </c>
      <c r="B404" s="108" t="s">
        <v>55</v>
      </c>
      <c r="C404" s="175" t="s">
        <v>53</v>
      </c>
      <c r="D404" s="175"/>
      <c r="E404" s="175"/>
      <c r="F404" s="175" t="s">
        <v>389</v>
      </c>
      <c r="G404" s="175"/>
      <c r="H404" s="175"/>
      <c r="I404" s="175" t="s">
        <v>390</v>
      </c>
      <c r="J404" s="175"/>
      <c r="K404" s="175"/>
      <c r="L404" s="176" t="s">
        <v>251</v>
      </c>
      <c r="M404" s="177"/>
      <c r="N404" s="178"/>
      <c r="O404" s="179" t="s">
        <v>56</v>
      </c>
      <c r="P404" s="179"/>
      <c r="Q404" s="179"/>
      <c r="R404" s="180" t="s">
        <v>218</v>
      </c>
      <c r="S404" s="180"/>
      <c r="T404" s="180"/>
      <c r="U404" s="181" t="s">
        <v>135</v>
      </c>
      <c r="V404" s="181"/>
      <c r="W404" s="181"/>
      <c r="X404" s="180" t="s">
        <v>136</v>
      </c>
      <c r="Y404" s="180"/>
      <c r="Z404" s="180"/>
      <c r="AA404" s="180" t="s">
        <v>137</v>
      </c>
      <c r="AB404" s="180"/>
      <c r="AC404" s="180"/>
      <c r="AD404" s="180" t="s">
        <v>57</v>
      </c>
      <c r="AE404" s="180"/>
      <c r="AF404" s="180"/>
      <c r="AG404" s="182" t="s">
        <v>391</v>
      </c>
      <c r="AH404" s="182"/>
      <c r="AI404" s="182"/>
      <c r="AJ404" s="183" t="s">
        <v>58</v>
      </c>
      <c r="AK404" s="183"/>
      <c r="AL404" s="183"/>
      <c r="AM404" s="184" t="s">
        <v>392</v>
      </c>
    </row>
    <row r="405" spans="1:42" ht="21">
      <c r="A405" s="173"/>
      <c r="B405" s="173" t="s">
        <v>59</v>
      </c>
      <c r="C405" s="109" t="s">
        <v>0</v>
      </c>
      <c r="D405" s="109" t="s">
        <v>1</v>
      </c>
      <c r="E405" s="186" t="s">
        <v>393</v>
      </c>
      <c r="F405" s="109" t="s">
        <v>0</v>
      </c>
      <c r="G405" s="109" t="s">
        <v>1</v>
      </c>
      <c r="H405" s="186" t="s">
        <v>393</v>
      </c>
      <c r="I405" s="109" t="s">
        <v>0</v>
      </c>
      <c r="J405" s="109" t="s">
        <v>1</v>
      </c>
      <c r="K405" s="186" t="s">
        <v>393</v>
      </c>
      <c r="L405" s="109" t="s">
        <v>0</v>
      </c>
      <c r="M405" s="109" t="s">
        <v>1</v>
      </c>
      <c r="N405" s="186" t="s">
        <v>393</v>
      </c>
      <c r="O405" s="110" t="s">
        <v>0</v>
      </c>
      <c r="P405" s="110" t="s">
        <v>1</v>
      </c>
      <c r="Q405" s="161" t="s">
        <v>393</v>
      </c>
      <c r="R405" s="111" t="s">
        <v>0</v>
      </c>
      <c r="S405" s="111" t="s">
        <v>1</v>
      </c>
      <c r="T405" s="163" t="s">
        <v>393</v>
      </c>
      <c r="U405" s="112" t="s">
        <v>0</v>
      </c>
      <c r="V405" s="112" t="s">
        <v>1</v>
      </c>
      <c r="W405" s="165" t="s">
        <v>393</v>
      </c>
      <c r="X405" s="111" t="s">
        <v>0</v>
      </c>
      <c r="Y405" s="111" t="s">
        <v>1</v>
      </c>
      <c r="Z405" s="163" t="s">
        <v>393</v>
      </c>
      <c r="AA405" s="111" t="s">
        <v>0</v>
      </c>
      <c r="AB405" s="111" t="s">
        <v>1</v>
      </c>
      <c r="AC405" s="163" t="s">
        <v>393</v>
      </c>
      <c r="AD405" s="111" t="s">
        <v>0</v>
      </c>
      <c r="AE405" s="111" t="s">
        <v>1</v>
      </c>
      <c r="AF405" s="163" t="s">
        <v>393</v>
      </c>
      <c r="AG405" s="113" t="s">
        <v>0</v>
      </c>
      <c r="AH405" s="113" t="s">
        <v>1</v>
      </c>
      <c r="AI405" s="167" t="s">
        <v>393</v>
      </c>
      <c r="AJ405" s="114" t="s">
        <v>0</v>
      </c>
      <c r="AK405" s="114" t="s">
        <v>1</v>
      </c>
      <c r="AL405" s="169" t="s">
        <v>393</v>
      </c>
      <c r="AM405" s="185"/>
    </row>
    <row r="406" spans="1:42" ht="21">
      <c r="A406" s="174"/>
      <c r="B406" s="174"/>
      <c r="C406" s="109" t="s">
        <v>141</v>
      </c>
      <c r="D406" s="109" t="s">
        <v>142</v>
      </c>
      <c r="E406" s="187"/>
      <c r="F406" s="109" t="s">
        <v>141</v>
      </c>
      <c r="G406" s="109" t="s">
        <v>142</v>
      </c>
      <c r="H406" s="187"/>
      <c r="I406" s="109" t="s">
        <v>141</v>
      </c>
      <c r="J406" s="109" t="s">
        <v>142</v>
      </c>
      <c r="K406" s="187"/>
      <c r="L406" s="109" t="s">
        <v>141</v>
      </c>
      <c r="M406" s="109" t="s">
        <v>142</v>
      </c>
      <c r="N406" s="187"/>
      <c r="O406" s="110" t="s">
        <v>141</v>
      </c>
      <c r="P406" s="110" t="s">
        <v>142</v>
      </c>
      <c r="Q406" s="162"/>
      <c r="R406" s="111" t="s">
        <v>141</v>
      </c>
      <c r="S406" s="111" t="s">
        <v>142</v>
      </c>
      <c r="T406" s="164"/>
      <c r="U406" s="112" t="s">
        <v>141</v>
      </c>
      <c r="V406" s="112" t="s">
        <v>142</v>
      </c>
      <c r="W406" s="166"/>
      <c r="X406" s="111" t="s">
        <v>141</v>
      </c>
      <c r="Y406" s="111" t="s">
        <v>142</v>
      </c>
      <c r="Z406" s="164"/>
      <c r="AA406" s="111" t="s">
        <v>141</v>
      </c>
      <c r="AB406" s="111" t="s">
        <v>142</v>
      </c>
      <c r="AC406" s="164"/>
      <c r="AD406" s="111" t="s">
        <v>141</v>
      </c>
      <c r="AE406" s="111" t="s">
        <v>142</v>
      </c>
      <c r="AF406" s="164"/>
      <c r="AG406" s="113" t="s">
        <v>141</v>
      </c>
      <c r="AH406" s="113" t="s">
        <v>142</v>
      </c>
      <c r="AI406" s="168"/>
      <c r="AJ406" s="114" t="s">
        <v>141</v>
      </c>
      <c r="AK406" s="114" t="s">
        <v>142</v>
      </c>
      <c r="AL406" s="170"/>
      <c r="AM406" s="185"/>
    </row>
    <row r="407" spans="1:42" ht="21">
      <c r="A407" s="153" t="s">
        <v>394</v>
      </c>
      <c r="B407" s="115" t="s">
        <v>143</v>
      </c>
      <c r="C407" s="116"/>
      <c r="D407" s="116"/>
      <c r="E407" s="116"/>
      <c r="F407" s="116"/>
      <c r="G407" s="116"/>
      <c r="H407" s="116"/>
      <c r="I407" s="116"/>
      <c r="J407" s="116"/>
      <c r="K407" s="116"/>
      <c r="L407" s="116">
        <f>+F407+I407</f>
        <v>0</v>
      </c>
      <c r="M407" s="116">
        <f t="shared" ref="M407:N410" si="486">+G407+J407</f>
        <v>0</v>
      </c>
      <c r="N407" s="116">
        <f t="shared" si="486"/>
        <v>0</v>
      </c>
      <c r="O407" s="117"/>
      <c r="P407" s="117"/>
      <c r="Q407" s="117"/>
      <c r="R407" s="117"/>
      <c r="S407" s="117"/>
      <c r="T407" s="117"/>
      <c r="U407" s="117"/>
      <c r="V407" s="117"/>
      <c r="W407" s="117"/>
      <c r="X407" s="117"/>
      <c r="Y407" s="117"/>
      <c r="Z407" s="117"/>
      <c r="AA407" s="117"/>
      <c r="AB407" s="117"/>
      <c r="AC407" s="117"/>
      <c r="AD407" s="117">
        <f>+U407+X407+AA407</f>
        <v>0</v>
      </c>
      <c r="AE407" s="117">
        <f t="shared" ref="AE407:AF410" si="487">+V407+Y407+AB407</f>
        <v>0</v>
      </c>
      <c r="AF407" s="117">
        <f t="shared" si="487"/>
        <v>0</v>
      </c>
      <c r="AG407" s="117"/>
      <c r="AH407" s="117"/>
      <c r="AI407" s="117"/>
      <c r="AJ407" s="117">
        <f t="shared" ref="AJ407:AL410" si="488">+C407+L407-O407-R407-AD407-AG407</f>
        <v>0</v>
      </c>
      <c r="AK407" s="117">
        <f t="shared" si="488"/>
        <v>0</v>
      </c>
      <c r="AL407" s="117">
        <f t="shared" si="488"/>
        <v>0</v>
      </c>
      <c r="AM407" s="117">
        <f>+C407+L407-O407-R407-AD407-AJ407</f>
        <v>0</v>
      </c>
      <c r="AN407" s="117">
        <f t="shared" ref="AN407:AO410" si="489">+D407+M407-P407-S407-AE407-AK407</f>
        <v>0</v>
      </c>
      <c r="AO407" s="117">
        <f t="shared" si="489"/>
        <v>0</v>
      </c>
      <c r="AP407" s="124" t="e">
        <f>+AO407*100/AO411</f>
        <v>#DIV/0!</v>
      </c>
    </row>
    <row r="408" spans="1:42" ht="21">
      <c r="A408" s="154"/>
      <c r="B408" s="115" t="s">
        <v>144</v>
      </c>
      <c r="C408" s="116"/>
      <c r="D408" s="116"/>
      <c r="E408" s="116"/>
      <c r="F408" s="116"/>
      <c r="G408" s="116"/>
      <c r="H408" s="116"/>
      <c r="I408" s="116"/>
      <c r="J408" s="116"/>
      <c r="K408" s="116"/>
      <c r="L408" s="116">
        <f t="shared" ref="L408:L410" si="490">+F408+I408</f>
        <v>0</v>
      </c>
      <c r="M408" s="116">
        <f t="shared" si="486"/>
        <v>0</v>
      </c>
      <c r="N408" s="116">
        <f t="shared" si="486"/>
        <v>0</v>
      </c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17"/>
      <c r="Z408" s="117"/>
      <c r="AA408" s="117"/>
      <c r="AB408" s="117"/>
      <c r="AC408" s="117"/>
      <c r="AD408" s="117">
        <f t="shared" ref="AD408:AD410" si="491">+U408+X408+AA408</f>
        <v>0</v>
      </c>
      <c r="AE408" s="117">
        <f t="shared" si="487"/>
        <v>0</v>
      </c>
      <c r="AF408" s="117">
        <f t="shared" si="487"/>
        <v>0</v>
      </c>
      <c r="AG408" s="117"/>
      <c r="AH408" s="117"/>
      <c r="AI408" s="117"/>
      <c r="AJ408" s="117">
        <f t="shared" si="488"/>
        <v>0</v>
      </c>
      <c r="AK408" s="117">
        <f t="shared" si="488"/>
        <v>0</v>
      </c>
      <c r="AL408" s="117">
        <f t="shared" si="488"/>
        <v>0</v>
      </c>
      <c r="AM408" s="117">
        <f t="shared" ref="AM408:AM410" si="492">+C408+L408-O408-R408-AD408-AJ408</f>
        <v>0</v>
      </c>
      <c r="AN408" s="117">
        <f t="shared" si="489"/>
        <v>0</v>
      </c>
      <c r="AO408" s="117">
        <f t="shared" si="489"/>
        <v>0</v>
      </c>
      <c r="AP408" s="124" t="e">
        <f>+AO408*100/AO411</f>
        <v>#DIV/0!</v>
      </c>
    </row>
    <row r="409" spans="1:42" ht="21">
      <c r="A409" s="154"/>
      <c r="B409" s="115" t="s">
        <v>145</v>
      </c>
      <c r="C409" s="116"/>
      <c r="D409" s="116"/>
      <c r="E409" s="116"/>
      <c r="F409" s="116"/>
      <c r="G409" s="116"/>
      <c r="H409" s="116"/>
      <c r="I409" s="116"/>
      <c r="J409" s="116"/>
      <c r="K409" s="116"/>
      <c r="L409" s="116">
        <f t="shared" si="490"/>
        <v>0</v>
      </c>
      <c r="M409" s="116">
        <f t="shared" si="486"/>
        <v>0</v>
      </c>
      <c r="N409" s="116">
        <f t="shared" si="486"/>
        <v>0</v>
      </c>
      <c r="O409" s="117"/>
      <c r="P409" s="117"/>
      <c r="Q409" s="117"/>
      <c r="R409" s="117"/>
      <c r="S409" s="117"/>
      <c r="T409" s="117"/>
      <c r="U409" s="117"/>
      <c r="V409" s="117"/>
      <c r="W409" s="117"/>
      <c r="X409" s="117"/>
      <c r="Y409" s="117"/>
      <c r="Z409" s="117"/>
      <c r="AA409" s="117"/>
      <c r="AB409" s="117"/>
      <c r="AC409" s="117"/>
      <c r="AD409" s="117">
        <f t="shared" si="491"/>
        <v>0</v>
      </c>
      <c r="AE409" s="117">
        <f t="shared" si="487"/>
        <v>0</v>
      </c>
      <c r="AF409" s="117">
        <f t="shared" si="487"/>
        <v>0</v>
      </c>
      <c r="AG409" s="117"/>
      <c r="AH409" s="117"/>
      <c r="AI409" s="117"/>
      <c r="AJ409" s="117">
        <f t="shared" si="488"/>
        <v>0</v>
      </c>
      <c r="AK409" s="117">
        <f t="shared" si="488"/>
        <v>0</v>
      </c>
      <c r="AL409" s="117">
        <f t="shared" si="488"/>
        <v>0</v>
      </c>
      <c r="AM409" s="117">
        <f t="shared" si="492"/>
        <v>0</v>
      </c>
      <c r="AN409" s="117">
        <f t="shared" si="489"/>
        <v>0</v>
      </c>
      <c r="AO409" s="117">
        <f t="shared" si="489"/>
        <v>0</v>
      </c>
      <c r="AP409" s="124" t="e">
        <f>+AO409*100/AO411</f>
        <v>#DIV/0!</v>
      </c>
    </row>
    <row r="410" spans="1:42" ht="21">
      <c r="A410" s="155"/>
      <c r="B410" s="115" t="s">
        <v>250</v>
      </c>
      <c r="C410" s="116"/>
      <c r="D410" s="116"/>
      <c r="E410" s="116"/>
      <c r="F410" s="116"/>
      <c r="G410" s="116"/>
      <c r="H410" s="116"/>
      <c r="I410" s="116"/>
      <c r="J410" s="116"/>
      <c r="K410" s="116"/>
      <c r="L410" s="116">
        <f t="shared" si="490"/>
        <v>0</v>
      </c>
      <c r="M410" s="116">
        <f t="shared" si="486"/>
        <v>0</v>
      </c>
      <c r="N410" s="116">
        <f t="shared" si="486"/>
        <v>0</v>
      </c>
      <c r="O410" s="117"/>
      <c r="P410" s="117"/>
      <c r="Q410" s="117"/>
      <c r="R410" s="117"/>
      <c r="S410" s="117"/>
      <c r="T410" s="117"/>
      <c r="U410" s="117"/>
      <c r="V410" s="117"/>
      <c r="W410" s="117"/>
      <c r="X410" s="117"/>
      <c r="Y410" s="117"/>
      <c r="Z410" s="117"/>
      <c r="AA410" s="117"/>
      <c r="AB410" s="117"/>
      <c r="AC410" s="117"/>
      <c r="AD410" s="117">
        <f t="shared" si="491"/>
        <v>0</v>
      </c>
      <c r="AE410" s="117">
        <f t="shared" si="487"/>
        <v>0</v>
      </c>
      <c r="AF410" s="117">
        <f t="shared" si="487"/>
        <v>0</v>
      </c>
      <c r="AG410" s="117"/>
      <c r="AH410" s="117"/>
      <c r="AI410" s="117"/>
      <c r="AJ410" s="117">
        <f t="shared" si="488"/>
        <v>0</v>
      </c>
      <c r="AK410" s="117">
        <f t="shared" si="488"/>
        <v>0</v>
      </c>
      <c r="AL410" s="117">
        <f t="shared" si="488"/>
        <v>0</v>
      </c>
      <c r="AM410" s="117">
        <f t="shared" si="492"/>
        <v>0</v>
      </c>
      <c r="AN410" s="117">
        <f t="shared" si="489"/>
        <v>0</v>
      </c>
      <c r="AO410" s="117">
        <f t="shared" si="489"/>
        <v>0</v>
      </c>
      <c r="AP410" s="124" t="e">
        <f>+AO410*100/AO411</f>
        <v>#DIV/0!</v>
      </c>
    </row>
    <row r="411" spans="1:42" ht="21">
      <c r="A411" s="156"/>
      <c r="B411" s="157"/>
      <c r="C411" s="118">
        <f>SUM(C407:C410)</f>
        <v>0</v>
      </c>
      <c r="D411" s="118">
        <f t="shared" ref="D411:AK411" si="493">SUM(D407:D410)</f>
        <v>0</v>
      </c>
      <c r="E411" s="118">
        <f t="shared" si="493"/>
        <v>0</v>
      </c>
      <c r="F411" s="118">
        <f t="shared" si="493"/>
        <v>0</v>
      </c>
      <c r="G411" s="118">
        <f t="shared" si="493"/>
        <v>0</v>
      </c>
      <c r="H411" s="118">
        <f t="shared" si="493"/>
        <v>0</v>
      </c>
      <c r="I411" s="118">
        <f t="shared" si="493"/>
        <v>0</v>
      </c>
      <c r="J411" s="118">
        <f t="shared" si="493"/>
        <v>0</v>
      </c>
      <c r="K411" s="118">
        <f t="shared" si="493"/>
        <v>0</v>
      </c>
      <c r="L411" s="118">
        <f t="shared" si="493"/>
        <v>0</v>
      </c>
      <c r="M411" s="118">
        <f t="shared" si="493"/>
        <v>0</v>
      </c>
      <c r="N411" s="118">
        <f t="shared" si="493"/>
        <v>0</v>
      </c>
      <c r="O411" s="118">
        <f t="shared" si="493"/>
        <v>0</v>
      </c>
      <c r="P411" s="118">
        <f t="shared" si="493"/>
        <v>0</v>
      </c>
      <c r="Q411" s="118">
        <f t="shared" si="493"/>
        <v>0</v>
      </c>
      <c r="R411" s="118">
        <f t="shared" si="493"/>
        <v>0</v>
      </c>
      <c r="S411" s="118">
        <f t="shared" si="493"/>
        <v>0</v>
      </c>
      <c r="T411" s="118">
        <f t="shared" si="493"/>
        <v>0</v>
      </c>
      <c r="U411" s="118">
        <f t="shared" si="493"/>
        <v>0</v>
      </c>
      <c r="V411" s="118">
        <f t="shared" si="493"/>
        <v>0</v>
      </c>
      <c r="W411" s="118">
        <f t="shared" si="493"/>
        <v>0</v>
      </c>
      <c r="X411" s="118">
        <f t="shared" si="493"/>
        <v>0</v>
      </c>
      <c r="Y411" s="118">
        <f t="shared" si="493"/>
        <v>0</v>
      </c>
      <c r="Z411" s="118">
        <f t="shared" si="493"/>
        <v>0</v>
      </c>
      <c r="AA411" s="118">
        <f t="shared" si="493"/>
        <v>0</v>
      </c>
      <c r="AB411" s="118">
        <f t="shared" si="493"/>
        <v>0</v>
      </c>
      <c r="AC411" s="118">
        <f t="shared" si="493"/>
        <v>0</v>
      </c>
      <c r="AD411" s="118">
        <f t="shared" si="493"/>
        <v>0</v>
      </c>
      <c r="AE411" s="118">
        <f t="shared" si="493"/>
        <v>0</v>
      </c>
      <c r="AF411" s="118">
        <f t="shared" si="493"/>
        <v>0</v>
      </c>
      <c r="AG411" s="118">
        <f t="shared" si="493"/>
        <v>0</v>
      </c>
      <c r="AH411" s="118">
        <f t="shared" si="493"/>
        <v>0</v>
      </c>
      <c r="AI411" s="118">
        <f t="shared" si="493"/>
        <v>0</v>
      </c>
      <c r="AJ411" s="118">
        <f t="shared" si="493"/>
        <v>0</v>
      </c>
      <c r="AK411" s="118">
        <f t="shared" si="493"/>
        <v>0</v>
      </c>
      <c r="AL411" s="118">
        <f>SUM(AL407:AL410)</f>
        <v>0</v>
      </c>
      <c r="AM411" s="119">
        <f t="shared" ref="AM411" si="494">SUM(AM407:AM409)</f>
        <v>0</v>
      </c>
      <c r="AO411" s="124">
        <f>SUM(AO407:AO410)</f>
        <v>0</v>
      </c>
      <c r="AP411" s="124"/>
    </row>
    <row r="412" spans="1:42" ht="21">
      <c r="A412" s="153" t="s">
        <v>217</v>
      </c>
      <c r="B412" s="115" t="s">
        <v>143</v>
      </c>
      <c r="C412" s="116"/>
      <c r="D412" s="116"/>
      <c r="E412" s="116"/>
      <c r="F412" s="116"/>
      <c r="G412" s="116"/>
      <c r="H412" s="116"/>
      <c r="I412" s="116"/>
      <c r="J412" s="116"/>
      <c r="K412" s="116"/>
      <c r="L412" s="116">
        <f>+F412+I412</f>
        <v>0</v>
      </c>
      <c r="M412" s="116">
        <f t="shared" ref="M412:N415" si="495">+G412+J412</f>
        <v>0</v>
      </c>
      <c r="N412" s="116">
        <f t="shared" si="495"/>
        <v>0</v>
      </c>
      <c r="O412" s="117"/>
      <c r="P412" s="117"/>
      <c r="Q412" s="117"/>
      <c r="R412" s="117"/>
      <c r="S412" s="117"/>
      <c r="T412" s="117"/>
      <c r="U412" s="117"/>
      <c r="V412" s="117"/>
      <c r="W412" s="117"/>
      <c r="X412" s="117"/>
      <c r="Y412" s="117"/>
      <c r="Z412" s="117"/>
      <c r="AA412" s="117"/>
      <c r="AB412" s="117"/>
      <c r="AC412" s="117"/>
      <c r="AD412" s="117">
        <f>+U412+X412+AA412</f>
        <v>0</v>
      </c>
      <c r="AE412" s="117">
        <f t="shared" ref="AE412:AF415" si="496">+V412+Y412+AB412</f>
        <v>0</v>
      </c>
      <c r="AF412" s="117">
        <f t="shared" si="496"/>
        <v>0</v>
      </c>
      <c r="AG412" s="117"/>
      <c r="AH412" s="117"/>
      <c r="AI412" s="117"/>
      <c r="AJ412" s="117">
        <f t="shared" ref="AJ412:AL415" si="497">+C412+L412-O412-R412-AD412-AG412</f>
        <v>0</v>
      </c>
      <c r="AK412" s="117">
        <f t="shared" si="497"/>
        <v>0</v>
      </c>
      <c r="AL412" s="117">
        <f t="shared" si="497"/>
        <v>0</v>
      </c>
      <c r="AM412" s="117">
        <f>+C412+L412-O412-R412-AD412-AJ412</f>
        <v>0</v>
      </c>
      <c r="AN412" s="117">
        <f t="shared" ref="AN412:AO415" si="498">+D412+M412-P412-S412-AE412-AK412</f>
        <v>0</v>
      </c>
      <c r="AO412" s="117">
        <f t="shared" si="498"/>
        <v>0</v>
      </c>
    </row>
    <row r="413" spans="1:42" ht="21">
      <c r="A413" s="154"/>
      <c r="B413" s="115" t="s">
        <v>144</v>
      </c>
      <c r="C413" s="116"/>
      <c r="D413" s="116"/>
      <c r="E413" s="116"/>
      <c r="F413" s="116"/>
      <c r="G413" s="116"/>
      <c r="H413" s="116"/>
      <c r="I413" s="116"/>
      <c r="J413" s="116"/>
      <c r="K413" s="116"/>
      <c r="L413" s="116">
        <f t="shared" ref="L413:L415" si="499">+F413+I413</f>
        <v>0</v>
      </c>
      <c r="M413" s="116">
        <f t="shared" si="495"/>
        <v>0</v>
      </c>
      <c r="N413" s="116">
        <f t="shared" si="495"/>
        <v>0</v>
      </c>
      <c r="O413" s="117"/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/>
      <c r="AA413" s="117"/>
      <c r="AB413" s="117"/>
      <c r="AC413" s="117"/>
      <c r="AD413" s="117">
        <f t="shared" ref="AD413:AD415" si="500">+U413+X413+AA413</f>
        <v>0</v>
      </c>
      <c r="AE413" s="117">
        <f t="shared" si="496"/>
        <v>0</v>
      </c>
      <c r="AF413" s="117">
        <f t="shared" si="496"/>
        <v>0</v>
      </c>
      <c r="AG413" s="117"/>
      <c r="AH413" s="117"/>
      <c r="AI413" s="117"/>
      <c r="AJ413" s="117">
        <f t="shared" si="497"/>
        <v>0</v>
      </c>
      <c r="AK413" s="117">
        <f t="shared" si="497"/>
        <v>0</v>
      </c>
      <c r="AL413" s="117">
        <f t="shared" si="497"/>
        <v>0</v>
      </c>
      <c r="AM413" s="117">
        <f t="shared" ref="AM413:AM415" si="501">+C413+L413-O413-R413-AD413-AJ413</f>
        <v>0</v>
      </c>
      <c r="AN413" s="117">
        <f t="shared" si="498"/>
        <v>0</v>
      </c>
      <c r="AO413" s="117">
        <f t="shared" si="498"/>
        <v>0</v>
      </c>
    </row>
    <row r="414" spans="1:42" ht="21">
      <c r="A414" s="154"/>
      <c r="B414" s="115" t="s">
        <v>145</v>
      </c>
      <c r="C414" s="116"/>
      <c r="D414" s="116"/>
      <c r="E414" s="116"/>
      <c r="F414" s="116"/>
      <c r="G414" s="116"/>
      <c r="H414" s="116"/>
      <c r="I414" s="116"/>
      <c r="J414" s="116"/>
      <c r="K414" s="116"/>
      <c r="L414" s="116">
        <f t="shared" si="499"/>
        <v>0</v>
      </c>
      <c r="M414" s="116">
        <f t="shared" si="495"/>
        <v>0</v>
      </c>
      <c r="N414" s="116">
        <f t="shared" si="495"/>
        <v>0</v>
      </c>
      <c r="O414" s="117"/>
      <c r="P414" s="117"/>
      <c r="Q414" s="117"/>
      <c r="R414" s="117"/>
      <c r="S414" s="117"/>
      <c r="T414" s="117"/>
      <c r="U414" s="117"/>
      <c r="V414" s="117"/>
      <c r="W414" s="117"/>
      <c r="X414" s="117"/>
      <c r="Y414" s="117"/>
      <c r="Z414" s="117"/>
      <c r="AA414" s="117"/>
      <c r="AB414" s="117"/>
      <c r="AC414" s="117"/>
      <c r="AD414" s="117">
        <f t="shared" si="500"/>
        <v>0</v>
      </c>
      <c r="AE414" s="117">
        <f t="shared" si="496"/>
        <v>0</v>
      </c>
      <c r="AF414" s="117">
        <f t="shared" si="496"/>
        <v>0</v>
      </c>
      <c r="AG414" s="117"/>
      <c r="AH414" s="117"/>
      <c r="AI414" s="117"/>
      <c r="AJ414" s="117">
        <f t="shared" si="497"/>
        <v>0</v>
      </c>
      <c r="AK414" s="117">
        <f t="shared" si="497"/>
        <v>0</v>
      </c>
      <c r="AL414" s="117">
        <f t="shared" si="497"/>
        <v>0</v>
      </c>
      <c r="AM414" s="117">
        <f t="shared" si="501"/>
        <v>0</v>
      </c>
      <c r="AN414" s="117">
        <f t="shared" si="498"/>
        <v>0</v>
      </c>
      <c r="AO414" s="117">
        <f t="shared" si="498"/>
        <v>0</v>
      </c>
    </row>
    <row r="415" spans="1:42" ht="21">
      <c r="A415" s="155"/>
      <c r="B415" s="115" t="s">
        <v>250</v>
      </c>
      <c r="C415" s="116"/>
      <c r="D415" s="116"/>
      <c r="E415" s="116"/>
      <c r="F415" s="116"/>
      <c r="G415" s="116"/>
      <c r="H415" s="116"/>
      <c r="I415" s="116"/>
      <c r="J415" s="116"/>
      <c r="K415" s="116"/>
      <c r="L415" s="116">
        <f t="shared" si="499"/>
        <v>0</v>
      </c>
      <c r="M415" s="116">
        <f t="shared" si="495"/>
        <v>0</v>
      </c>
      <c r="N415" s="116">
        <f t="shared" si="495"/>
        <v>0</v>
      </c>
      <c r="O415" s="117"/>
      <c r="P415" s="117"/>
      <c r="Q415" s="117"/>
      <c r="R415" s="117"/>
      <c r="S415" s="117"/>
      <c r="T415" s="117"/>
      <c r="U415" s="117"/>
      <c r="V415" s="117"/>
      <c r="W415" s="117"/>
      <c r="X415" s="117"/>
      <c r="Y415" s="117"/>
      <c r="Z415" s="117"/>
      <c r="AA415" s="117"/>
      <c r="AB415" s="117"/>
      <c r="AC415" s="117"/>
      <c r="AD415" s="117">
        <f t="shared" si="500"/>
        <v>0</v>
      </c>
      <c r="AE415" s="117">
        <f t="shared" si="496"/>
        <v>0</v>
      </c>
      <c r="AF415" s="117">
        <f t="shared" si="496"/>
        <v>0</v>
      </c>
      <c r="AG415" s="117"/>
      <c r="AH415" s="117"/>
      <c r="AI415" s="117"/>
      <c r="AJ415" s="117">
        <f t="shared" si="497"/>
        <v>0</v>
      </c>
      <c r="AK415" s="117">
        <f t="shared" si="497"/>
        <v>0</v>
      </c>
      <c r="AL415" s="117">
        <f t="shared" si="497"/>
        <v>0</v>
      </c>
      <c r="AM415" s="117">
        <f t="shared" si="501"/>
        <v>0</v>
      </c>
      <c r="AN415" s="117">
        <f t="shared" si="498"/>
        <v>0</v>
      </c>
      <c r="AO415" s="117">
        <f t="shared" si="498"/>
        <v>0</v>
      </c>
    </row>
    <row r="416" spans="1:42" ht="21">
      <c r="A416" s="156" t="s">
        <v>5</v>
      </c>
      <c r="B416" s="157"/>
      <c r="C416" s="118">
        <f>SUM(C412:C415)</f>
        <v>0</v>
      </c>
      <c r="D416" s="118">
        <f t="shared" ref="D416:AI416" si="502">SUM(D412:D415)</f>
        <v>0</v>
      </c>
      <c r="E416" s="118">
        <f t="shared" si="502"/>
        <v>0</v>
      </c>
      <c r="F416" s="118">
        <f t="shared" si="502"/>
        <v>0</v>
      </c>
      <c r="G416" s="118">
        <f t="shared" si="502"/>
        <v>0</v>
      </c>
      <c r="H416" s="118">
        <f t="shared" si="502"/>
        <v>0</v>
      </c>
      <c r="I416" s="118">
        <f t="shared" si="502"/>
        <v>0</v>
      </c>
      <c r="J416" s="118">
        <f t="shared" si="502"/>
        <v>0</v>
      </c>
      <c r="K416" s="118">
        <f t="shared" si="502"/>
        <v>0</v>
      </c>
      <c r="L416" s="118">
        <f t="shared" si="502"/>
        <v>0</v>
      </c>
      <c r="M416" s="118">
        <f t="shared" si="502"/>
        <v>0</v>
      </c>
      <c r="N416" s="118">
        <f t="shared" si="502"/>
        <v>0</v>
      </c>
      <c r="O416" s="118">
        <f t="shared" si="502"/>
        <v>0</v>
      </c>
      <c r="P416" s="118">
        <f t="shared" si="502"/>
        <v>0</v>
      </c>
      <c r="Q416" s="118">
        <f t="shared" si="502"/>
        <v>0</v>
      </c>
      <c r="R416" s="118">
        <f t="shared" si="502"/>
        <v>0</v>
      </c>
      <c r="S416" s="118">
        <f t="shared" si="502"/>
        <v>0</v>
      </c>
      <c r="T416" s="118">
        <f t="shared" si="502"/>
        <v>0</v>
      </c>
      <c r="U416" s="118">
        <f t="shared" si="502"/>
        <v>0</v>
      </c>
      <c r="V416" s="118">
        <f t="shared" si="502"/>
        <v>0</v>
      </c>
      <c r="W416" s="118">
        <f t="shared" si="502"/>
        <v>0</v>
      </c>
      <c r="X416" s="118">
        <f t="shared" si="502"/>
        <v>0</v>
      </c>
      <c r="Y416" s="118">
        <f t="shared" si="502"/>
        <v>0</v>
      </c>
      <c r="Z416" s="118">
        <f t="shared" si="502"/>
        <v>0</v>
      </c>
      <c r="AA416" s="118">
        <f t="shared" si="502"/>
        <v>0</v>
      </c>
      <c r="AB416" s="118">
        <f t="shared" si="502"/>
        <v>0</v>
      </c>
      <c r="AC416" s="118">
        <f t="shared" si="502"/>
        <v>0</v>
      </c>
      <c r="AD416" s="118">
        <f t="shared" si="502"/>
        <v>0</v>
      </c>
      <c r="AE416" s="118">
        <f t="shared" si="502"/>
        <v>0</v>
      </c>
      <c r="AF416" s="118">
        <f t="shared" si="502"/>
        <v>0</v>
      </c>
      <c r="AG416" s="118">
        <f t="shared" si="502"/>
        <v>0</v>
      </c>
      <c r="AH416" s="118">
        <f t="shared" si="502"/>
        <v>0</v>
      </c>
      <c r="AI416" s="118">
        <f t="shared" si="502"/>
        <v>0</v>
      </c>
      <c r="AJ416" s="118">
        <f>SUM(AJ412:AJ415)</f>
        <v>0</v>
      </c>
      <c r="AK416" s="118">
        <f>SUM(AK412:AK415)</f>
        <v>0</v>
      </c>
      <c r="AL416" s="118">
        <f>SUM(AL412:AL415)</f>
        <v>0</v>
      </c>
      <c r="AM416" s="119">
        <f>SUM(AM412:AM415)</f>
        <v>0</v>
      </c>
    </row>
    <row r="417" spans="1:39" ht="21" hidden="1">
      <c r="A417" s="153">
        <v>2</v>
      </c>
      <c r="B417" s="115" t="s">
        <v>143</v>
      </c>
      <c r="C417" s="116"/>
      <c r="D417" s="116"/>
      <c r="E417" s="116"/>
      <c r="F417" s="116"/>
      <c r="G417" s="116"/>
      <c r="H417" s="116"/>
      <c r="I417" s="116"/>
      <c r="J417" s="116"/>
      <c r="K417" s="116"/>
      <c r="L417" s="116">
        <f>+F417+I417</f>
        <v>0</v>
      </c>
      <c r="M417" s="116">
        <f t="shared" ref="M417:N420" si="503">+G417+J417</f>
        <v>0</v>
      </c>
      <c r="N417" s="116">
        <f t="shared" si="503"/>
        <v>0</v>
      </c>
      <c r="O417" s="117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  <c r="Z417" s="117"/>
      <c r="AA417" s="117"/>
      <c r="AB417" s="117"/>
      <c r="AC417" s="117"/>
      <c r="AD417" s="117">
        <f>+U417+X417+AA417</f>
        <v>0</v>
      </c>
      <c r="AE417" s="117">
        <f t="shared" ref="AE417:AI420" si="504">+V417+Y417+AB417</f>
        <v>0</v>
      </c>
      <c r="AF417" s="117">
        <f t="shared" si="504"/>
        <v>0</v>
      </c>
      <c r="AG417" s="117">
        <f t="shared" si="504"/>
        <v>0</v>
      </c>
      <c r="AH417" s="117">
        <f t="shared" si="504"/>
        <v>0</v>
      </c>
      <c r="AI417" s="117">
        <f t="shared" si="504"/>
        <v>0</v>
      </c>
      <c r="AJ417" s="117">
        <f t="shared" ref="AJ417:AL420" si="505">+C417+L417-O417-R417-AD417-AG417</f>
        <v>0</v>
      </c>
      <c r="AK417" s="117">
        <f t="shared" si="505"/>
        <v>0</v>
      </c>
      <c r="AL417" s="117">
        <f t="shared" si="505"/>
        <v>0</v>
      </c>
      <c r="AM417" s="117"/>
    </row>
    <row r="418" spans="1:39" ht="21" hidden="1">
      <c r="A418" s="154"/>
      <c r="B418" s="115" t="s">
        <v>144</v>
      </c>
      <c r="C418" s="116"/>
      <c r="D418" s="116"/>
      <c r="E418" s="116"/>
      <c r="F418" s="116"/>
      <c r="G418" s="116"/>
      <c r="H418" s="116"/>
      <c r="I418" s="116"/>
      <c r="J418" s="116"/>
      <c r="K418" s="116"/>
      <c r="L418" s="116">
        <f t="shared" ref="L418:L420" si="506">+F418+I418</f>
        <v>0</v>
      </c>
      <c r="M418" s="116">
        <f t="shared" si="503"/>
        <v>0</v>
      </c>
      <c r="N418" s="116">
        <f t="shared" si="503"/>
        <v>0</v>
      </c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/>
      <c r="AA418" s="117"/>
      <c r="AB418" s="117"/>
      <c r="AC418" s="117"/>
      <c r="AD418" s="117">
        <f t="shared" ref="AD418:AD420" si="507">+U418+X418+AA418</f>
        <v>0</v>
      </c>
      <c r="AE418" s="117">
        <f t="shared" si="504"/>
        <v>0</v>
      </c>
      <c r="AF418" s="117">
        <f t="shared" si="504"/>
        <v>0</v>
      </c>
      <c r="AG418" s="117">
        <f t="shared" si="504"/>
        <v>0</v>
      </c>
      <c r="AH418" s="117">
        <f t="shared" si="504"/>
        <v>0</v>
      </c>
      <c r="AI418" s="117">
        <f t="shared" si="504"/>
        <v>0</v>
      </c>
      <c r="AJ418" s="117">
        <f t="shared" si="505"/>
        <v>0</v>
      </c>
      <c r="AK418" s="117">
        <f t="shared" si="505"/>
        <v>0</v>
      </c>
      <c r="AL418" s="117">
        <f t="shared" si="505"/>
        <v>0</v>
      </c>
      <c r="AM418" s="117"/>
    </row>
    <row r="419" spans="1:39" ht="21" hidden="1">
      <c r="A419" s="154"/>
      <c r="B419" s="115" t="s">
        <v>145</v>
      </c>
      <c r="C419" s="116"/>
      <c r="D419" s="116"/>
      <c r="E419" s="116"/>
      <c r="F419" s="116"/>
      <c r="G419" s="116"/>
      <c r="H419" s="116"/>
      <c r="I419" s="116"/>
      <c r="J419" s="116"/>
      <c r="K419" s="116"/>
      <c r="L419" s="116">
        <f t="shared" si="506"/>
        <v>0</v>
      </c>
      <c r="M419" s="116">
        <f t="shared" si="503"/>
        <v>0</v>
      </c>
      <c r="N419" s="116">
        <f t="shared" si="503"/>
        <v>0</v>
      </c>
      <c r="O419" s="117"/>
      <c r="P419" s="117"/>
      <c r="Q419" s="117"/>
      <c r="R419" s="117"/>
      <c r="S419" s="117"/>
      <c r="T419" s="117"/>
      <c r="U419" s="117"/>
      <c r="V419" s="117"/>
      <c r="W419" s="117"/>
      <c r="X419" s="117"/>
      <c r="Y419" s="117"/>
      <c r="Z419" s="117"/>
      <c r="AA419" s="117"/>
      <c r="AB419" s="117"/>
      <c r="AC419" s="117"/>
      <c r="AD419" s="117">
        <f t="shared" si="507"/>
        <v>0</v>
      </c>
      <c r="AE419" s="117">
        <f t="shared" si="504"/>
        <v>0</v>
      </c>
      <c r="AF419" s="117">
        <f t="shared" si="504"/>
        <v>0</v>
      </c>
      <c r="AG419" s="117">
        <f t="shared" si="504"/>
        <v>0</v>
      </c>
      <c r="AH419" s="117">
        <f t="shared" si="504"/>
        <v>0</v>
      </c>
      <c r="AI419" s="117">
        <f t="shared" si="504"/>
        <v>0</v>
      </c>
      <c r="AJ419" s="117">
        <f t="shared" si="505"/>
        <v>0</v>
      </c>
      <c r="AK419" s="117">
        <f t="shared" si="505"/>
        <v>0</v>
      </c>
      <c r="AL419" s="117">
        <f t="shared" si="505"/>
        <v>0</v>
      </c>
      <c r="AM419" s="117"/>
    </row>
    <row r="420" spans="1:39" ht="21" hidden="1">
      <c r="A420" s="155"/>
      <c r="B420" s="115" t="s">
        <v>250</v>
      </c>
      <c r="C420" s="116"/>
      <c r="D420" s="116"/>
      <c r="E420" s="116"/>
      <c r="F420" s="116"/>
      <c r="G420" s="116"/>
      <c r="H420" s="116"/>
      <c r="I420" s="116"/>
      <c r="J420" s="116"/>
      <c r="K420" s="116"/>
      <c r="L420" s="116">
        <f t="shared" si="506"/>
        <v>0</v>
      </c>
      <c r="M420" s="116">
        <f t="shared" si="503"/>
        <v>0</v>
      </c>
      <c r="N420" s="116">
        <f t="shared" si="503"/>
        <v>0</v>
      </c>
      <c r="O420" s="117"/>
      <c r="P420" s="117"/>
      <c r="Q420" s="117"/>
      <c r="R420" s="117"/>
      <c r="S420" s="117"/>
      <c r="T420" s="117"/>
      <c r="U420" s="117"/>
      <c r="V420" s="117"/>
      <c r="W420" s="117"/>
      <c r="X420" s="117"/>
      <c r="Y420" s="117"/>
      <c r="Z420" s="117"/>
      <c r="AA420" s="117"/>
      <c r="AB420" s="117"/>
      <c r="AC420" s="117"/>
      <c r="AD420" s="117">
        <f t="shared" si="507"/>
        <v>0</v>
      </c>
      <c r="AE420" s="117">
        <f t="shared" si="504"/>
        <v>0</v>
      </c>
      <c r="AF420" s="117">
        <f t="shared" si="504"/>
        <v>0</v>
      </c>
      <c r="AG420" s="117">
        <f t="shared" si="504"/>
        <v>0</v>
      </c>
      <c r="AH420" s="117">
        <f t="shared" si="504"/>
        <v>0</v>
      </c>
      <c r="AI420" s="117">
        <f t="shared" si="504"/>
        <v>0</v>
      </c>
      <c r="AJ420" s="117">
        <f t="shared" si="505"/>
        <v>0</v>
      </c>
      <c r="AK420" s="117">
        <f t="shared" si="505"/>
        <v>0</v>
      </c>
      <c r="AL420" s="117">
        <f t="shared" si="505"/>
        <v>0</v>
      </c>
      <c r="AM420" s="117"/>
    </row>
    <row r="421" spans="1:39" ht="21" hidden="1">
      <c r="A421" s="156" t="s">
        <v>5</v>
      </c>
      <c r="B421" s="157"/>
      <c r="C421" s="118">
        <f>SUM(C417:C420)</f>
        <v>0</v>
      </c>
      <c r="D421" s="118">
        <f t="shared" ref="D421:AL421" si="508">SUM(D417:D420)</f>
        <v>0</v>
      </c>
      <c r="E421" s="118">
        <f t="shared" si="508"/>
        <v>0</v>
      </c>
      <c r="F421" s="118">
        <f t="shared" si="508"/>
        <v>0</v>
      </c>
      <c r="G421" s="118">
        <f t="shared" si="508"/>
        <v>0</v>
      </c>
      <c r="H421" s="118">
        <f t="shared" si="508"/>
        <v>0</v>
      </c>
      <c r="I421" s="118">
        <f t="shared" si="508"/>
        <v>0</v>
      </c>
      <c r="J421" s="118">
        <f t="shared" si="508"/>
        <v>0</v>
      </c>
      <c r="K421" s="118">
        <f t="shared" si="508"/>
        <v>0</v>
      </c>
      <c r="L421" s="118">
        <f t="shared" si="508"/>
        <v>0</v>
      </c>
      <c r="M421" s="118">
        <f t="shared" si="508"/>
        <v>0</v>
      </c>
      <c r="N421" s="118">
        <f t="shared" si="508"/>
        <v>0</v>
      </c>
      <c r="O421" s="118">
        <f t="shared" si="508"/>
        <v>0</v>
      </c>
      <c r="P421" s="118">
        <f t="shared" si="508"/>
        <v>0</v>
      </c>
      <c r="Q421" s="118">
        <f t="shared" si="508"/>
        <v>0</v>
      </c>
      <c r="R421" s="118">
        <f t="shared" si="508"/>
        <v>0</v>
      </c>
      <c r="S421" s="118">
        <f t="shared" si="508"/>
        <v>0</v>
      </c>
      <c r="T421" s="118">
        <f t="shared" si="508"/>
        <v>0</v>
      </c>
      <c r="U421" s="118">
        <f t="shared" si="508"/>
        <v>0</v>
      </c>
      <c r="V421" s="118">
        <f t="shared" si="508"/>
        <v>0</v>
      </c>
      <c r="W421" s="118">
        <f t="shared" si="508"/>
        <v>0</v>
      </c>
      <c r="X421" s="118">
        <f t="shared" si="508"/>
        <v>0</v>
      </c>
      <c r="Y421" s="118">
        <f t="shared" si="508"/>
        <v>0</v>
      </c>
      <c r="Z421" s="118">
        <f t="shared" si="508"/>
        <v>0</v>
      </c>
      <c r="AA421" s="118">
        <f t="shared" si="508"/>
        <v>0</v>
      </c>
      <c r="AB421" s="118">
        <f t="shared" si="508"/>
        <v>0</v>
      </c>
      <c r="AC421" s="118">
        <f t="shared" si="508"/>
        <v>0</v>
      </c>
      <c r="AD421" s="118">
        <f t="shared" si="508"/>
        <v>0</v>
      </c>
      <c r="AE421" s="118">
        <f t="shared" si="508"/>
        <v>0</v>
      </c>
      <c r="AF421" s="118">
        <f t="shared" si="508"/>
        <v>0</v>
      </c>
      <c r="AG421" s="118">
        <f t="shared" si="508"/>
        <v>0</v>
      </c>
      <c r="AH421" s="118">
        <f t="shared" si="508"/>
        <v>0</v>
      </c>
      <c r="AI421" s="118">
        <f t="shared" si="508"/>
        <v>0</v>
      </c>
      <c r="AJ421" s="118">
        <f t="shared" si="508"/>
        <v>0</v>
      </c>
      <c r="AK421" s="118">
        <f t="shared" si="508"/>
        <v>0</v>
      </c>
      <c r="AL421" s="118">
        <f t="shared" si="508"/>
        <v>0</v>
      </c>
      <c r="AM421" s="119">
        <f t="shared" ref="AM421" si="509">SUM(AM417:AM419)</f>
        <v>0</v>
      </c>
    </row>
    <row r="422" spans="1:39" ht="21" hidden="1">
      <c r="A422" s="153">
        <v>3</v>
      </c>
      <c r="B422" s="115" t="s">
        <v>143</v>
      </c>
      <c r="C422" s="116"/>
      <c r="D422" s="116"/>
      <c r="E422" s="116"/>
      <c r="F422" s="116"/>
      <c r="G422" s="116"/>
      <c r="H422" s="116"/>
      <c r="I422" s="116"/>
      <c r="J422" s="116"/>
      <c r="K422" s="116"/>
      <c r="L422" s="116">
        <f>+F422+I422</f>
        <v>0</v>
      </c>
      <c r="M422" s="116">
        <f t="shared" ref="M422:N425" si="510">+G422+J422</f>
        <v>0</v>
      </c>
      <c r="N422" s="116">
        <f t="shared" si="510"/>
        <v>0</v>
      </c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/>
      <c r="AA422" s="117"/>
      <c r="AB422" s="117"/>
      <c r="AC422" s="117"/>
      <c r="AD422" s="117">
        <f>+U422+X422+AA422</f>
        <v>0</v>
      </c>
      <c r="AE422" s="117">
        <f t="shared" ref="AE422:AI425" si="511">+V422+Y422+AB422</f>
        <v>0</v>
      </c>
      <c r="AF422" s="117">
        <f t="shared" si="511"/>
        <v>0</v>
      </c>
      <c r="AG422" s="117">
        <f t="shared" si="511"/>
        <v>0</v>
      </c>
      <c r="AH422" s="117">
        <f t="shared" si="511"/>
        <v>0</v>
      </c>
      <c r="AI422" s="117">
        <f t="shared" si="511"/>
        <v>0</v>
      </c>
      <c r="AJ422" s="117">
        <f t="shared" ref="AJ422:AL425" si="512">+C422+L422-O422-R422-AD422-AG422</f>
        <v>0</v>
      </c>
      <c r="AK422" s="117">
        <f t="shared" si="512"/>
        <v>0</v>
      </c>
      <c r="AL422" s="117">
        <f t="shared" si="512"/>
        <v>0</v>
      </c>
      <c r="AM422" s="117"/>
    </row>
    <row r="423" spans="1:39" ht="21" hidden="1">
      <c r="A423" s="154"/>
      <c r="B423" s="115" t="s">
        <v>144</v>
      </c>
      <c r="C423" s="116"/>
      <c r="D423" s="116"/>
      <c r="E423" s="116"/>
      <c r="F423" s="116"/>
      <c r="G423" s="116"/>
      <c r="H423" s="116"/>
      <c r="I423" s="116"/>
      <c r="J423" s="116"/>
      <c r="K423" s="116"/>
      <c r="L423" s="116">
        <f t="shared" ref="L423:L425" si="513">+F423+I423</f>
        <v>0</v>
      </c>
      <c r="M423" s="116">
        <f t="shared" si="510"/>
        <v>0</v>
      </c>
      <c r="N423" s="116">
        <f t="shared" si="510"/>
        <v>0</v>
      </c>
      <c r="O423" s="117"/>
      <c r="P423" s="117"/>
      <c r="Q423" s="117"/>
      <c r="R423" s="117"/>
      <c r="S423" s="117"/>
      <c r="T423" s="117"/>
      <c r="U423" s="117"/>
      <c r="V423" s="117"/>
      <c r="W423" s="117"/>
      <c r="X423" s="117"/>
      <c r="Y423" s="117"/>
      <c r="Z423" s="117"/>
      <c r="AA423" s="117"/>
      <c r="AB423" s="117"/>
      <c r="AC423" s="117"/>
      <c r="AD423" s="117">
        <f t="shared" ref="AD423:AD425" si="514">+U423+X423+AA423</f>
        <v>0</v>
      </c>
      <c r="AE423" s="117">
        <f t="shared" si="511"/>
        <v>0</v>
      </c>
      <c r="AF423" s="117">
        <f t="shared" si="511"/>
        <v>0</v>
      </c>
      <c r="AG423" s="117">
        <f t="shared" si="511"/>
        <v>0</v>
      </c>
      <c r="AH423" s="117">
        <f t="shared" si="511"/>
        <v>0</v>
      </c>
      <c r="AI423" s="117">
        <f t="shared" si="511"/>
        <v>0</v>
      </c>
      <c r="AJ423" s="117">
        <f t="shared" si="512"/>
        <v>0</v>
      </c>
      <c r="AK423" s="117">
        <f t="shared" si="512"/>
        <v>0</v>
      </c>
      <c r="AL423" s="117">
        <f t="shared" si="512"/>
        <v>0</v>
      </c>
      <c r="AM423" s="117"/>
    </row>
    <row r="424" spans="1:39" ht="21" hidden="1">
      <c r="A424" s="154"/>
      <c r="B424" s="115" t="s">
        <v>145</v>
      </c>
      <c r="C424" s="116"/>
      <c r="D424" s="116"/>
      <c r="E424" s="116"/>
      <c r="F424" s="116"/>
      <c r="G424" s="116"/>
      <c r="H424" s="116"/>
      <c r="I424" s="116"/>
      <c r="J424" s="116"/>
      <c r="K424" s="116"/>
      <c r="L424" s="116">
        <f t="shared" si="513"/>
        <v>0</v>
      </c>
      <c r="M424" s="116">
        <f t="shared" si="510"/>
        <v>0</v>
      </c>
      <c r="N424" s="116">
        <f t="shared" si="510"/>
        <v>0</v>
      </c>
      <c r="O424" s="117"/>
      <c r="P424" s="117"/>
      <c r="Q424" s="117"/>
      <c r="R424" s="117"/>
      <c r="S424" s="117"/>
      <c r="T424" s="117"/>
      <c r="U424" s="117"/>
      <c r="V424" s="117"/>
      <c r="W424" s="117"/>
      <c r="X424" s="117"/>
      <c r="Y424" s="117"/>
      <c r="Z424" s="117"/>
      <c r="AA424" s="117"/>
      <c r="AB424" s="117"/>
      <c r="AC424" s="117"/>
      <c r="AD424" s="117">
        <f t="shared" si="514"/>
        <v>0</v>
      </c>
      <c r="AE424" s="117">
        <f t="shared" si="511"/>
        <v>0</v>
      </c>
      <c r="AF424" s="117">
        <f t="shared" si="511"/>
        <v>0</v>
      </c>
      <c r="AG424" s="117">
        <f t="shared" si="511"/>
        <v>0</v>
      </c>
      <c r="AH424" s="117">
        <f t="shared" si="511"/>
        <v>0</v>
      </c>
      <c r="AI424" s="117">
        <f t="shared" si="511"/>
        <v>0</v>
      </c>
      <c r="AJ424" s="117">
        <f t="shared" si="512"/>
        <v>0</v>
      </c>
      <c r="AK424" s="117">
        <f t="shared" si="512"/>
        <v>0</v>
      </c>
      <c r="AL424" s="117">
        <f t="shared" si="512"/>
        <v>0</v>
      </c>
      <c r="AM424" s="117"/>
    </row>
    <row r="425" spans="1:39" ht="21" hidden="1">
      <c r="A425" s="155"/>
      <c r="B425" s="115" t="s">
        <v>250</v>
      </c>
      <c r="C425" s="116"/>
      <c r="D425" s="116"/>
      <c r="E425" s="116"/>
      <c r="F425" s="116"/>
      <c r="G425" s="116"/>
      <c r="H425" s="116"/>
      <c r="I425" s="116"/>
      <c r="J425" s="116"/>
      <c r="K425" s="116"/>
      <c r="L425" s="116">
        <f t="shared" si="513"/>
        <v>0</v>
      </c>
      <c r="M425" s="116">
        <f t="shared" si="510"/>
        <v>0</v>
      </c>
      <c r="N425" s="116">
        <f t="shared" si="510"/>
        <v>0</v>
      </c>
      <c r="O425" s="117"/>
      <c r="P425" s="117"/>
      <c r="Q425" s="117"/>
      <c r="R425" s="117"/>
      <c r="S425" s="117"/>
      <c r="T425" s="117"/>
      <c r="U425" s="117"/>
      <c r="V425" s="117"/>
      <c r="W425" s="117"/>
      <c r="X425" s="117"/>
      <c r="Y425" s="117"/>
      <c r="Z425" s="117"/>
      <c r="AA425" s="117"/>
      <c r="AB425" s="117"/>
      <c r="AC425" s="117"/>
      <c r="AD425" s="117">
        <f t="shared" si="514"/>
        <v>0</v>
      </c>
      <c r="AE425" s="117">
        <f t="shared" si="511"/>
        <v>0</v>
      </c>
      <c r="AF425" s="117">
        <f t="shared" si="511"/>
        <v>0</v>
      </c>
      <c r="AG425" s="117">
        <f t="shared" si="511"/>
        <v>0</v>
      </c>
      <c r="AH425" s="117">
        <f t="shared" si="511"/>
        <v>0</v>
      </c>
      <c r="AI425" s="117">
        <f t="shared" si="511"/>
        <v>0</v>
      </c>
      <c r="AJ425" s="117">
        <f t="shared" si="512"/>
        <v>0</v>
      </c>
      <c r="AK425" s="117">
        <f t="shared" si="512"/>
        <v>0</v>
      </c>
      <c r="AL425" s="117">
        <f t="shared" si="512"/>
        <v>0</v>
      </c>
      <c r="AM425" s="117"/>
    </row>
    <row r="426" spans="1:39" ht="21" hidden="1">
      <c r="A426" s="156" t="s">
        <v>5</v>
      </c>
      <c r="B426" s="157"/>
      <c r="C426" s="118">
        <f>SUM(C422:C425)</f>
        <v>0</v>
      </c>
      <c r="D426" s="118">
        <f t="shared" ref="D426:AL426" si="515">SUM(D422:D425)</f>
        <v>0</v>
      </c>
      <c r="E426" s="118">
        <f t="shared" si="515"/>
        <v>0</v>
      </c>
      <c r="F426" s="118">
        <f t="shared" si="515"/>
        <v>0</v>
      </c>
      <c r="G426" s="118">
        <f t="shared" si="515"/>
        <v>0</v>
      </c>
      <c r="H426" s="118">
        <f t="shared" si="515"/>
        <v>0</v>
      </c>
      <c r="I426" s="118">
        <f t="shared" si="515"/>
        <v>0</v>
      </c>
      <c r="J426" s="118">
        <f t="shared" si="515"/>
        <v>0</v>
      </c>
      <c r="K426" s="118">
        <f t="shared" si="515"/>
        <v>0</v>
      </c>
      <c r="L426" s="118">
        <f t="shared" si="515"/>
        <v>0</v>
      </c>
      <c r="M426" s="118">
        <f t="shared" si="515"/>
        <v>0</v>
      </c>
      <c r="N426" s="118">
        <f t="shared" si="515"/>
        <v>0</v>
      </c>
      <c r="O426" s="118">
        <f t="shared" si="515"/>
        <v>0</v>
      </c>
      <c r="P426" s="118">
        <f t="shared" si="515"/>
        <v>0</v>
      </c>
      <c r="Q426" s="118">
        <f t="shared" si="515"/>
        <v>0</v>
      </c>
      <c r="R426" s="118">
        <f t="shared" si="515"/>
        <v>0</v>
      </c>
      <c r="S426" s="118">
        <f t="shared" si="515"/>
        <v>0</v>
      </c>
      <c r="T426" s="118">
        <f t="shared" si="515"/>
        <v>0</v>
      </c>
      <c r="U426" s="118">
        <f t="shared" si="515"/>
        <v>0</v>
      </c>
      <c r="V426" s="118">
        <f t="shared" si="515"/>
        <v>0</v>
      </c>
      <c r="W426" s="118">
        <f t="shared" si="515"/>
        <v>0</v>
      </c>
      <c r="X426" s="118">
        <f t="shared" si="515"/>
        <v>0</v>
      </c>
      <c r="Y426" s="118">
        <f t="shared" si="515"/>
        <v>0</v>
      </c>
      <c r="Z426" s="118">
        <f t="shared" si="515"/>
        <v>0</v>
      </c>
      <c r="AA426" s="118">
        <f t="shared" si="515"/>
        <v>0</v>
      </c>
      <c r="AB426" s="118">
        <f t="shared" si="515"/>
        <v>0</v>
      </c>
      <c r="AC426" s="118">
        <f t="shared" si="515"/>
        <v>0</v>
      </c>
      <c r="AD426" s="118">
        <f t="shared" si="515"/>
        <v>0</v>
      </c>
      <c r="AE426" s="118">
        <f t="shared" si="515"/>
        <v>0</v>
      </c>
      <c r="AF426" s="118">
        <f t="shared" si="515"/>
        <v>0</v>
      </c>
      <c r="AG426" s="118">
        <f t="shared" si="515"/>
        <v>0</v>
      </c>
      <c r="AH426" s="118">
        <f t="shared" si="515"/>
        <v>0</v>
      </c>
      <c r="AI426" s="118">
        <f t="shared" si="515"/>
        <v>0</v>
      </c>
      <c r="AJ426" s="118">
        <f t="shared" si="515"/>
        <v>0</v>
      </c>
      <c r="AK426" s="118">
        <f t="shared" si="515"/>
        <v>0</v>
      </c>
      <c r="AL426" s="118">
        <f t="shared" si="515"/>
        <v>0</v>
      </c>
      <c r="AM426" s="119">
        <f t="shared" ref="AM426" si="516">SUM(AM422:AM424)</f>
        <v>0</v>
      </c>
    </row>
    <row r="427" spans="1:39" ht="21" hidden="1">
      <c r="A427" s="153">
        <v>4</v>
      </c>
      <c r="B427" s="115" t="s">
        <v>143</v>
      </c>
      <c r="C427" s="116"/>
      <c r="D427" s="116"/>
      <c r="E427" s="116"/>
      <c r="F427" s="116"/>
      <c r="G427" s="116"/>
      <c r="H427" s="116"/>
      <c r="I427" s="116"/>
      <c r="J427" s="116"/>
      <c r="K427" s="116"/>
      <c r="L427" s="116">
        <f>+F427+I427</f>
        <v>0</v>
      </c>
      <c r="M427" s="116">
        <f t="shared" ref="M427:N430" si="517">+G427+J427</f>
        <v>0</v>
      </c>
      <c r="N427" s="116">
        <f t="shared" si="517"/>
        <v>0</v>
      </c>
      <c r="O427" s="117"/>
      <c r="P427" s="117"/>
      <c r="Q427" s="117"/>
      <c r="R427" s="117"/>
      <c r="S427" s="117"/>
      <c r="T427" s="117"/>
      <c r="U427" s="117"/>
      <c r="V427" s="117"/>
      <c r="W427" s="117"/>
      <c r="X427" s="117"/>
      <c r="Y427" s="117"/>
      <c r="Z427" s="117"/>
      <c r="AA427" s="117"/>
      <c r="AB427" s="117"/>
      <c r="AC427" s="117"/>
      <c r="AD427" s="117">
        <f>+U427+X427+AA427</f>
        <v>0</v>
      </c>
      <c r="AE427" s="117">
        <f t="shared" ref="AE427:AI430" si="518">+V427+Y427+AB427</f>
        <v>0</v>
      </c>
      <c r="AF427" s="117">
        <f t="shared" si="518"/>
        <v>0</v>
      </c>
      <c r="AG427" s="117">
        <f t="shared" si="518"/>
        <v>0</v>
      </c>
      <c r="AH427" s="117">
        <f t="shared" si="518"/>
        <v>0</v>
      </c>
      <c r="AI427" s="117">
        <f t="shared" si="518"/>
        <v>0</v>
      </c>
      <c r="AJ427" s="117">
        <f t="shared" ref="AJ427:AL430" si="519">+C427+L427-O427-R427-AD427-AG427</f>
        <v>0</v>
      </c>
      <c r="AK427" s="117">
        <f t="shared" si="519"/>
        <v>0</v>
      </c>
      <c r="AL427" s="117">
        <f t="shared" si="519"/>
        <v>0</v>
      </c>
      <c r="AM427" s="117"/>
    </row>
    <row r="428" spans="1:39" ht="21" hidden="1">
      <c r="A428" s="154"/>
      <c r="B428" s="115" t="s">
        <v>144</v>
      </c>
      <c r="C428" s="116"/>
      <c r="D428" s="116"/>
      <c r="E428" s="116"/>
      <c r="F428" s="116"/>
      <c r="G428" s="116"/>
      <c r="H428" s="116"/>
      <c r="I428" s="116"/>
      <c r="J428" s="116"/>
      <c r="K428" s="116"/>
      <c r="L428" s="116">
        <f t="shared" ref="L428:L430" si="520">+F428+I428</f>
        <v>0</v>
      </c>
      <c r="M428" s="116">
        <f t="shared" si="517"/>
        <v>0</v>
      </c>
      <c r="N428" s="116">
        <f t="shared" si="517"/>
        <v>0</v>
      </c>
      <c r="O428" s="117"/>
      <c r="P428" s="117"/>
      <c r="Q428" s="117"/>
      <c r="R428" s="117"/>
      <c r="S428" s="117"/>
      <c r="T428" s="117"/>
      <c r="U428" s="117"/>
      <c r="V428" s="117"/>
      <c r="W428" s="117"/>
      <c r="X428" s="117"/>
      <c r="Y428" s="117"/>
      <c r="Z428" s="117"/>
      <c r="AA428" s="117"/>
      <c r="AB428" s="117"/>
      <c r="AC428" s="117"/>
      <c r="AD428" s="117">
        <f t="shared" ref="AD428:AD430" si="521">+U428+X428+AA428</f>
        <v>0</v>
      </c>
      <c r="AE428" s="117">
        <f t="shared" si="518"/>
        <v>0</v>
      </c>
      <c r="AF428" s="117">
        <f t="shared" si="518"/>
        <v>0</v>
      </c>
      <c r="AG428" s="117">
        <f t="shared" si="518"/>
        <v>0</v>
      </c>
      <c r="AH428" s="117">
        <f t="shared" si="518"/>
        <v>0</v>
      </c>
      <c r="AI428" s="117">
        <f t="shared" si="518"/>
        <v>0</v>
      </c>
      <c r="AJ428" s="117">
        <f t="shared" si="519"/>
        <v>0</v>
      </c>
      <c r="AK428" s="117">
        <f t="shared" si="519"/>
        <v>0</v>
      </c>
      <c r="AL428" s="117">
        <f t="shared" si="519"/>
        <v>0</v>
      </c>
      <c r="AM428" s="117"/>
    </row>
    <row r="429" spans="1:39" ht="21" hidden="1">
      <c r="A429" s="154"/>
      <c r="B429" s="115" t="s">
        <v>145</v>
      </c>
      <c r="C429" s="116"/>
      <c r="D429" s="116"/>
      <c r="E429" s="116"/>
      <c r="F429" s="116"/>
      <c r="G429" s="116"/>
      <c r="H429" s="116"/>
      <c r="I429" s="116"/>
      <c r="J429" s="116"/>
      <c r="K429" s="116"/>
      <c r="L429" s="116">
        <f t="shared" si="520"/>
        <v>0</v>
      </c>
      <c r="M429" s="116">
        <f t="shared" si="517"/>
        <v>0</v>
      </c>
      <c r="N429" s="116">
        <f t="shared" si="517"/>
        <v>0</v>
      </c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/>
      <c r="AA429" s="117"/>
      <c r="AB429" s="117"/>
      <c r="AC429" s="117"/>
      <c r="AD429" s="117">
        <f t="shared" si="521"/>
        <v>0</v>
      </c>
      <c r="AE429" s="117">
        <f t="shared" si="518"/>
        <v>0</v>
      </c>
      <c r="AF429" s="117">
        <f t="shared" si="518"/>
        <v>0</v>
      </c>
      <c r="AG429" s="117">
        <f t="shared" si="518"/>
        <v>0</v>
      </c>
      <c r="AH429" s="117">
        <f t="shared" si="518"/>
        <v>0</v>
      </c>
      <c r="AI429" s="117">
        <f t="shared" si="518"/>
        <v>0</v>
      </c>
      <c r="AJ429" s="117">
        <f t="shared" si="519"/>
        <v>0</v>
      </c>
      <c r="AK429" s="117">
        <f t="shared" si="519"/>
        <v>0</v>
      </c>
      <c r="AL429" s="117">
        <f t="shared" si="519"/>
        <v>0</v>
      </c>
      <c r="AM429" s="117"/>
    </row>
    <row r="430" spans="1:39" ht="21" hidden="1">
      <c r="A430" s="155"/>
      <c r="B430" s="115" t="s">
        <v>250</v>
      </c>
      <c r="C430" s="116"/>
      <c r="D430" s="116"/>
      <c r="E430" s="116"/>
      <c r="F430" s="116"/>
      <c r="G430" s="116"/>
      <c r="H430" s="116"/>
      <c r="I430" s="116"/>
      <c r="J430" s="116"/>
      <c r="K430" s="116"/>
      <c r="L430" s="116">
        <f t="shared" si="520"/>
        <v>0</v>
      </c>
      <c r="M430" s="116">
        <f t="shared" si="517"/>
        <v>0</v>
      </c>
      <c r="N430" s="116">
        <f t="shared" si="517"/>
        <v>0</v>
      </c>
      <c r="O430" s="117"/>
      <c r="P430" s="117"/>
      <c r="Q430" s="117"/>
      <c r="R430" s="117"/>
      <c r="S430" s="117"/>
      <c r="T430" s="117"/>
      <c r="U430" s="117"/>
      <c r="V430" s="117"/>
      <c r="W430" s="117"/>
      <c r="X430" s="117"/>
      <c r="Y430" s="117"/>
      <c r="Z430" s="117"/>
      <c r="AA430" s="117"/>
      <c r="AB430" s="117"/>
      <c r="AC430" s="117"/>
      <c r="AD430" s="117">
        <f t="shared" si="521"/>
        <v>0</v>
      </c>
      <c r="AE430" s="117">
        <f t="shared" si="518"/>
        <v>0</v>
      </c>
      <c r="AF430" s="117">
        <f t="shared" si="518"/>
        <v>0</v>
      </c>
      <c r="AG430" s="117">
        <f t="shared" si="518"/>
        <v>0</v>
      </c>
      <c r="AH430" s="117">
        <f t="shared" si="518"/>
        <v>0</v>
      </c>
      <c r="AI430" s="117">
        <f t="shared" si="518"/>
        <v>0</v>
      </c>
      <c r="AJ430" s="117">
        <f t="shared" si="519"/>
        <v>0</v>
      </c>
      <c r="AK430" s="117">
        <f t="shared" si="519"/>
        <v>0</v>
      </c>
      <c r="AL430" s="117">
        <f t="shared" si="519"/>
        <v>0</v>
      </c>
      <c r="AM430" s="117"/>
    </row>
    <row r="431" spans="1:39" ht="21" hidden="1">
      <c r="A431" s="156" t="s">
        <v>5</v>
      </c>
      <c r="B431" s="157"/>
      <c r="C431" s="118">
        <f>SUM(C427:C430)</f>
        <v>0</v>
      </c>
      <c r="D431" s="118">
        <f t="shared" ref="D431:AL431" si="522">SUM(D427:D430)</f>
        <v>0</v>
      </c>
      <c r="E431" s="118">
        <f t="shared" si="522"/>
        <v>0</v>
      </c>
      <c r="F431" s="118">
        <f t="shared" si="522"/>
        <v>0</v>
      </c>
      <c r="G431" s="118">
        <f t="shared" si="522"/>
        <v>0</v>
      </c>
      <c r="H431" s="118">
        <f t="shared" si="522"/>
        <v>0</v>
      </c>
      <c r="I431" s="118">
        <f t="shared" si="522"/>
        <v>0</v>
      </c>
      <c r="J431" s="118">
        <f t="shared" si="522"/>
        <v>0</v>
      </c>
      <c r="K431" s="118">
        <f t="shared" si="522"/>
        <v>0</v>
      </c>
      <c r="L431" s="118">
        <f t="shared" si="522"/>
        <v>0</v>
      </c>
      <c r="M431" s="118">
        <f t="shared" si="522"/>
        <v>0</v>
      </c>
      <c r="N431" s="118">
        <f t="shared" si="522"/>
        <v>0</v>
      </c>
      <c r="O431" s="118">
        <f t="shared" si="522"/>
        <v>0</v>
      </c>
      <c r="P431" s="118">
        <f t="shared" si="522"/>
        <v>0</v>
      </c>
      <c r="Q431" s="118">
        <f t="shared" si="522"/>
        <v>0</v>
      </c>
      <c r="R431" s="118">
        <f t="shared" si="522"/>
        <v>0</v>
      </c>
      <c r="S431" s="118">
        <f t="shared" si="522"/>
        <v>0</v>
      </c>
      <c r="T431" s="118">
        <f t="shared" si="522"/>
        <v>0</v>
      </c>
      <c r="U431" s="118">
        <f t="shared" si="522"/>
        <v>0</v>
      </c>
      <c r="V431" s="118">
        <f t="shared" si="522"/>
        <v>0</v>
      </c>
      <c r="W431" s="118">
        <f t="shared" si="522"/>
        <v>0</v>
      </c>
      <c r="X431" s="118">
        <f t="shared" si="522"/>
        <v>0</v>
      </c>
      <c r="Y431" s="118">
        <f t="shared" si="522"/>
        <v>0</v>
      </c>
      <c r="Z431" s="118">
        <f t="shared" si="522"/>
        <v>0</v>
      </c>
      <c r="AA431" s="118">
        <f t="shared" si="522"/>
        <v>0</v>
      </c>
      <c r="AB431" s="118">
        <f t="shared" si="522"/>
        <v>0</v>
      </c>
      <c r="AC431" s="118">
        <f t="shared" si="522"/>
        <v>0</v>
      </c>
      <c r="AD431" s="118">
        <f t="shared" si="522"/>
        <v>0</v>
      </c>
      <c r="AE431" s="118">
        <f t="shared" si="522"/>
        <v>0</v>
      </c>
      <c r="AF431" s="118">
        <f t="shared" si="522"/>
        <v>0</v>
      </c>
      <c r="AG431" s="118">
        <f t="shared" si="522"/>
        <v>0</v>
      </c>
      <c r="AH431" s="118">
        <f t="shared" si="522"/>
        <v>0</v>
      </c>
      <c r="AI431" s="118">
        <f t="shared" si="522"/>
        <v>0</v>
      </c>
      <c r="AJ431" s="118">
        <f t="shared" si="522"/>
        <v>0</v>
      </c>
      <c r="AK431" s="118">
        <f t="shared" si="522"/>
        <v>0</v>
      </c>
      <c r="AL431" s="118">
        <f t="shared" si="522"/>
        <v>0</v>
      </c>
      <c r="AM431" s="119">
        <f t="shared" ref="AM431" si="523">SUM(AM427:AM429)</f>
        <v>0</v>
      </c>
    </row>
    <row r="432" spans="1:39" ht="21" hidden="1">
      <c r="A432" s="153">
        <v>5</v>
      </c>
      <c r="B432" s="115" t="s">
        <v>143</v>
      </c>
      <c r="C432" s="116"/>
      <c r="D432" s="116"/>
      <c r="E432" s="116"/>
      <c r="F432" s="116"/>
      <c r="G432" s="116"/>
      <c r="H432" s="116"/>
      <c r="I432" s="116"/>
      <c r="J432" s="116"/>
      <c r="K432" s="116"/>
      <c r="L432" s="116">
        <f>+F432+I432</f>
        <v>0</v>
      </c>
      <c r="M432" s="116">
        <f t="shared" ref="M432:N435" si="524">+G432+J432</f>
        <v>0</v>
      </c>
      <c r="N432" s="116">
        <f t="shared" si="524"/>
        <v>0</v>
      </c>
      <c r="O432" s="117"/>
      <c r="P432" s="117"/>
      <c r="Q432" s="117"/>
      <c r="R432" s="117"/>
      <c r="S432" s="117"/>
      <c r="T432" s="117"/>
      <c r="U432" s="117"/>
      <c r="V432" s="117"/>
      <c r="W432" s="117"/>
      <c r="X432" s="117"/>
      <c r="Y432" s="117"/>
      <c r="Z432" s="117"/>
      <c r="AA432" s="117"/>
      <c r="AB432" s="117"/>
      <c r="AC432" s="117"/>
      <c r="AD432" s="117">
        <f>+U432+X432+AA432</f>
        <v>0</v>
      </c>
      <c r="AE432" s="117">
        <f t="shared" ref="AE432:AI435" si="525">+V432+Y432+AB432</f>
        <v>0</v>
      </c>
      <c r="AF432" s="117">
        <f t="shared" si="525"/>
        <v>0</v>
      </c>
      <c r="AG432" s="117">
        <f t="shared" si="525"/>
        <v>0</v>
      </c>
      <c r="AH432" s="117">
        <f t="shared" si="525"/>
        <v>0</v>
      </c>
      <c r="AI432" s="117">
        <f t="shared" si="525"/>
        <v>0</v>
      </c>
      <c r="AJ432" s="117">
        <f t="shared" ref="AJ432:AL435" si="526">+C432+L432-O432-R432-AD432-AG432</f>
        <v>0</v>
      </c>
      <c r="AK432" s="117">
        <f t="shared" si="526"/>
        <v>0</v>
      </c>
      <c r="AL432" s="117">
        <f t="shared" si="526"/>
        <v>0</v>
      </c>
      <c r="AM432" s="117"/>
    </row>
    <row r="433" spans="1:39" ht="21" hidden="1">
      <c r="A433" s="154"/>
      <c r="B433" s="115" t="s">
        <v>144</v>
      </c>
      <c r="C433" s="116"/>
      <c r="D433" s="116"/>
      <c r="E433" s="116"/>
      <c r="F433" s="116"/>
      <c r="G433" s="116"/>
      <c r="H433" s="116"/>
      <c r="I433" s="116"/>
      <c r="J433" s="116"/>
      <c r="K433" s="116"/>
      <c r="L433" s="116">
        <f t="shared" ref="L433:L435" si="527">+F433+I433</f>
        <v>0</v>
      </c>
      <c r="M433" s="116">
        <f t="shared" si="524"/>
        <v>0</v>
      </c>
      <c r="N433" s="116">
        <f t="shared" si="524"/>
        <v>0</v>
      </c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  <c r="AA433" s="117"/>
      <c r="AB433" s="117"/>
      <c r="AC433" s="117"/>
      <c r="AD433" s="117">
        <f t="shared" ref="AD433:AD435" si="528">+U433+X433+AA433</f>
        <v>0</v>
      </c>
      <c r="AE433" s="117">
        <f t="shared" si="525"/>
        <v>0</v>
      </c>
      <c r="AF433" s="117">
        <f t="shared" si="525"/>
        <v>0</v>
      </c>
      <c r="AG433" s="117">
        <f t="shared" si="525"/>
        <v>0</v>
      </c>
      <c r="AH433" s="117">
        <f t="shared" si="525"/>
        <v>0</v>
      </c>
      <c r="AI433" s="117">
        <f t="shared" si="525"/>
        <v>0</v>
      </c>
      <c r="AJ433" s="117">
        <f t="shared" si="526"/>
        <v>0</v>
      </c>
      <c r="AK433" s="117">
        <f t="shared" si="526"/>
        <v>0</v>
      </c>
      <c r="AL433" s="117">
        <f t="shared" si="526"/>
        <v>0</v>
      </c>
      <c r="AM433" s="117"/>
    </row>
    <row r="434" spans="1:39" ht="21" hidden="1">
      <c r="A434" s="154"/>
      <c r="B434" s="115" t="s">
        <v>145</v>
      </c>
      <c r="C434" s="116"/>
      <c r="D434" s="116"/>
      <c r="E434" s="116"/>
      <c r="F434" s="116"/>
      <c r="G434" s="116"/>
      <c r="H434" s="116"/>
      <c r="I434" s="116"/>
      <c r="J434" s="116"/>
      <c r="K434" s="116"/>
      <c r="L434" s="116">
        <f t="shared" si="527"/>
        <v>0</v>
      </c>
      <c r="M434" s="116">
        <f t="shared" si="524"/>
        <v>0</v>
      </c>
      <c r="N434" s="116">
        <f t="shared" si="524"/>
        <v>0</v>
      </c>
      <c r="O434" s="117"/>
      <c r="P434" s="117"/>
      <c r="Q434" s="117"/>
      <c r="R434" s="117"/>
      <c r="S434" s="117"/>
      <c r="T434" s="117"/>
      <c r="U434" s="117"/>
      <c r="V434" s="117"/>
      <c r="W434" s="117"/>
      <c r="X434" s="117"/>
      <c r="Y434" s="117"/>
      <c r="Z434" s="117"/>
      <c r="AA434" s="117"/>
      <c r="AB434" s="117"/>
      <c r="AC434" s="117"/>
      <c r="AD434" s="117">
        <f t="shared" si="528"/>
        <v>0</v>
      </c>
      <c r="AE434" s="117">
        <f t="shared" si="525"/>
        <v>0</v>
      </c>
      <c r="AF434" s="117">
        <f t="shared" si="525"/>
        <v>0</v>
      </c>
      <c r="AG434" s="117">
        <f t="shared" si="525"/>
        <v>0</v>
      </c>
      <c r="AH434" s="117">
        <f t="shared" si="525"/>
        <v>0</v>
      </c>
      <c r="AI434" s="117">
        <f t="shared" si="525"/>
        <v>0</v>
      </c>
      <c r="AJ434" s="117">
        <f t="shared" si="526"/>
        <v>0</v>
      </c>
      <c r="AK434" s="117">
        <f t="shared" si="526"/>
        <v>0</v>
      </c>
      <c r="AL434" s="117">
        <f t="shared" si="526"/>
        <v>0</v>
      </c>
      <c r="AM434" s="117"/>
    </row>
    <row r="435" spans="1:39" ht="21" hidden="1">
      <c r="A435" s="155"/>
      <c r="B435" s="115" t="s">
        <v>250</v>
      </c>
      <c r="C435" s="116"/>
      <c r="D435" s="116"/>
      <c r="E435" s="116"/>
      <c r="F435" s="116"/>
      <c r="G435" s="116"/>
      <c r="H435" s="116"/>
      <c r="I435" s="116"/>
      <c r="J435" s="116"/>
      <c r="K435" s="116"/>
      <c r="L435" s="116">
        <f t="shared" si="527"/>
        <v>0</v>
      </c>
      <c r="M435" s="116">
        <f t="shared" si="524"/>
        <v>0</v>
      </c>
      <c r="N435" s="116">
        <f t="shared" si="524"/>
        <v>0</v>
      </c>
      <c r="O435" s="117"/>
      <c r="P435" s="117"/>
      <c r="Q435" s="117"/>
      <c r="R435" s="117"/>
      <c r="S435" s="117"/>
      <c r="T435" s="117"/>
      <c r="U435" s="117"/>
      <c r="V435" s="117"/>
      <c r="W435" s="117"/>
      <c r="X435" s="117"/>
      <c r="Y435" s="117"/>
      <c r="Z435" s="117"/>
      <c r="AA435" s="117"/>
      <c r="AB435" s="117"/>
      <c r="AC435" s="117"/>
      <c r="AD435" s="117">
        <f t="shared" si="528"/>
        <v>0</v>
      </c>
      <c r="AE435" s="117">
        <f t="shared" si="525"/>
        <v>0</v>
      </c>
      <c r="AF435" s="117">
        <f t="shared" si="525"/>
        <v>0</v>
      </c>
      <c r="AG435" s="117">
        <f t="shared" si="525"/>
        <v>0</v>
      </c>
      <c r="AH435" s="117">
        <f t="shared" si="525"/>
        <v>0</v>
      </c>
      <c r="AI435" s="117">
        <f t="shared" si="525"/>
        <v>0</v>
      </c>
      <c r="AJ435" s="117">
        <f t="shared" si="526"/>
        <v>0</v>
      </c>
      <c r="AK435" s="117">
        <f t="shared" si="526"/>
        <v>0</v>
      </c>
      <c r="AL435" s="117">
        <f t="shared" si="526"/>
        <v>0</v>
      </c>
      <c r="AM435" s="117"/>
    </row>
    <row r="436" spans="1:39" ht="21" hidden="1">
      <c r="A436" s="156" t="s">
        <v>5</v>
      </c>
      <c r="B436" s="157"/>
      <c r="C436" s="118">
        <f>SUM(C432:C435)</f>
        <v>0</v>
      </c>
      <c r="D436" s="118">
        <f t="shared" ref="D436:AL436" si="529">SUM(D432:D435)</f>
        <v>0</v>
      </c>
      <c r="E436" s="118">
        <f t="shared" si="529"/>
        <v>0</v>
      </c>
      <c r="F436" s="118">
        <f t="shared" si="529"/>
        <v>0</v>
      </c>
      <c r="G436" s="118">
        <f t="shared" si="529"/>
        <v>0</v>
      </c>
      <c r="H436" s="118">
        <f t="shared" si="529"/>
        <v>0</v>
      </c>
      <c r="I436" s="118">
        <f t="shared" si="529"/>
        <v>0</v>
      </c>
      <c r="J436" s="118">
        <f t="shared" si="529"/>
        <v>0</v>
      </c>
      <c r="K436" s="118">
        <f t="shared" si="529"/>
        <v>0</v>
      </c>
      <c r="L436" s="118">
        <f t="shared" si="529"/>
        <v>0</v>
      </c>
      <c r="M436" s="118">
        <f t="shared" si="529"/>
        <v>0</v>
      </c>
      <c r="N436" s="118">
        <f t="shared" si="529"/>
        <v>0</v>
      </c>
      <c r="O436" s="118">
        <f t="shared" si="529"/>
        <v>0</v>
      </c>
      <c r="P436" s="118">
        <f t="shared" si="529"/>
        <v>0</v>
      </c>
      <c r="Q436" s="118">
        <f t="shared" si="529"/>
        <v>0</v>
      </c>
      <c r="R436" s="118">
        <f t="shared" si="529"/>
        <v>0</v>
      </c>
      <c r="S436" s="118">
        <f t="shared" si="529"/>
        <v>0</v>
      </c>
      <c r="T436" s="118">
        <f t="shared" si="529"/>
        <v>0</v>
      </c>
      <c r="U436" s="118">
        <f t="shared" si="529"/>
        <v>0</v>
      </c>
      <c r="V436" s="118">
        <f t="shared" si="529"/>
        <v>0</v>
      </c>
      <c r="W436" s="118">
        <f t="shared" si="529"/>
        <v>0</v>
      </c>
      <c r="X436" s="118">
        <f t="shared" si="529"/>
        <v>0</v>
      </c>
      <c r="Y436" s="118">
        <f t="shared" si="529"/>
        <v>0</v>
      </c>
      <c r="Z436" s="118">
        <f t="shared" si="529"/>
        <v>0</v>
      </c>
      <c r="AA436" s="118">
        <f t="shared" si="529"/>
        <v>0</v>
      </c>
      <c r="AB436" s="118">
        <f t="shared" si="529"/>
        <v>0</v>
      </c>
      <c r="AC436" s="118">
        <f t="shared" si="529"/>
        <v>0</v>
      </c>
      <c r="AD436" s="118">
        <f t="shared" si="529"/>
        <v>0</v>
      </c>
      <c r="AE436" s="118">
        <f t="shared" si="529"/>
        <v>0</v>
      </c>
      <c r="AF436" s="118">
        <f t="shared" si="529"/>
        <v>0</v>
      </c>
      <c r="AG436" s="118">
        <f t="shared" si="529"/>
        <v>0</v>
      </c>
      <c r="AH436" s="118">
        <f t="shared" si="529"/>
        <v>0</v>
      </c>
      <c r="AI436" s="118">
        <f t="shared" si="529"/>
        <v>0</v>
      </c>
      <c r="AJ436" s="118">
        <f t="shared" si="529"/>
        <v>0</v>
      </c>
      <c r="AK436" s="118">
        <f t="shared" si="529"/>
        <v>0</v>
      </c>
      <c r="AL436" s="118">
        <f t="shared" si="529"/>
        <v>0</v>
      </c>
      <c r="AM436" s="119">
        <f t="shared" ref="AM436" si="530">SUM(AM432:AM434)</f>
        <v>0</v>
      </c>
    </row>
    <row r="437" spans="1:39" ht="21" hidden="1">
      <c r="A437" s="153">
        <v>6</v>
      </c>
      <c r="B437" s="115" t="s">
        <v>143</v>
      </c>
      <c r="C437" s="116"/>
      <c r="D437" s="116"/>
      <c r="E437" s="116"/>
      <c r="F437" s="116"/>
      <c r="G437" s="116"/>
      <c r="H437" s="116"/>
      <c r="I437" s="116"/>
      <c r="J437" s="116"/>
      <c r="K437" s="116"/>
      <c r="L437" s="116">
        <f>+F437+I437</f>
        <v>0</v>
      </c>
      <c r="M437" s="116">
        <f t="shared" ref="M437:N440" si="531">+G437+J437</f>
        <v>0</v>
      </c>
      <c r="N437" s="116">
        <f t="shared" si="531"/>
        <v>0</v>
      </c>
      <c r="O437" s="117"/>
      <c r="P437" s="117"/>
      <c r="Q437" s="117"/>
      <c r="R437" s="117"/>
      <c r="S437" s="117"/>
      <c r="T437" s="117"/>
      <c r="U437" s="117"/>
      <c r="V437" s="117"/>
      <c r="W437" s="117"/>
      <c r="X437" s="117"/>
      <c r="Y437" s="117"/>
      <c r="Z437" s="117"/>
      <c r="AA437" s="117"/>
      <c r="AB437" s="117"/>
      <c r="AC437" s="117"/>
      <c r="AD437" s="117">
        <f>+U437+X437+AA437</f>
        <v>0</v>
      </c>
      <c r="AE437" s="117">
        <f t="shared" ref="AE437:AI440" si="532">+V437+Y437+AB437</f>
        <v>0</v>
      </c>
      <c r="AF437" s="117">
        <f t="shared" si="532"/>
        <v>0</v>
      </c>
      <c r="AG437" s="117">
        <f t="shared" si="532"/>
        <v>0</v>
      </c>
      <c r="AH437" s="117">
        <f t="shared" si="532"/>
        <v>0</v>
      </c>
      <c r="AI437" s="117">
        <f t="shared" si="532"/>
        <v>0</v>
      </c>
      <c r="AJ437" s="117">
        <f t="shared" ref="AJ437:AL440" si="533">+C437+L437-O437-R437-AD437-AG437</f>
        <v>0</v>
      </c>
      <c r="AK437" s="117">
        <f t="shared" si="533"/>
        <v>0</v>
      </c>
      <c r="AL437" s="117">
        <f t="shared" si="533"/>
        <v>0</v>
      </c>
      <c r="AM437" s="117"/>
    </row>
    <row r="438" spans="1:39" ht="21" hidden="1">
      <c r="A438" s="154"/>
      <c r="B438" s="115" t="s">
        <v>144</v>
      </c>
      <c r="C438" s="116"/>
      <c r="D438" s="116"/>
      <c r="E438" s="116"/>
      <c r="F438" s="116"/>
      <c r="G438" s="116"/>
      <c r="H438" s="116"/>
      <c r="I438" s="116"/>
      <c r="J438" s="116"/>
      <c r="K438" s="116"/>
      <c r="L438" s="116">
        <f t="shared" ref="L438:L440" si="534">+F438+I438</f>
        <v>0</v>
      </c>
      <c r="M438" s="116">
        <f t="shared" si="531"/>
        <v>0</v>
      </c>
      <c r="N438" s="116">
        <f t="shared" si="531"/>
        <v>0</v>
      </c>
      <c r="O438" s="117"/>
      <c r="P438" s="117"/>
      <c r="Q438" s="117"/>
      <c r="R438" s="117"/>
      <c r="S438" s="117"/>
      <c r="T438" s="117"/>
      <c r="U438" s="117"/>
      <c r="V438" s="117"/>
      <c r="W438" s="117"/>
      <c r="X438" s="117"/>
      <c r="Y438" s="117"/>
      <c r="Z438" s="117"/>
      <c r="AA438" s="117"/>
      <c r="AB438" s="117"/>
      <c r="AC438" s="117"/>
      <c r="AD438" s="117">
        <f t="shared" ref="AD438:AD440" si="535">+U438+X438+AA438</f>
        <v>0</v>
      </c>
      <c r="AE438" s="117">
        <f t="shared" si="532"/>
        <v>0</v>
      </c>
      <c r="AF438" s="117">
        <f t="shared" si="532"/>
        <v>0</v>
      </c>
      <c r="AG438" s="117">
        <f t="shared" si="532"/>
        <v>0</v>
      </c>
      <c r="AH438" s="117">
        <f t="shared" si="532"/>
        <v>0</v>
      </c>
      <c r="AI438" s="117">
        <f t="shared" si="532"/>
        <v>0</v>
      </c>
      <c r="AJ438" s="117">
        <f t="shared" si="533"/>
        <v>0</v>
      </c>
      <c r="AK438" s="117">
        <f t="shared" si="533"/>
        <v>0</v>
      </c>
      <c r="AL438" s="117">
        <f t="shared" si="533"/>
        <v>0</v>
      </c>
      <c r="AM438" s="117"/>
    </row>
    <row r="439" spans="1:39" ht="21" hidden="1">
      <c r="A439" s="154"/>
      <c r="B439" s="115" t="s">
        <v>145</v>
      </c>
      <c r="C439" s="116"/>
      <c r="D439" s="116"/>
      <c r="E439" s="116"/>
      <c r="F439" s="116"/>
      <c r="G439" s="116"/>
      <c r="H439" s="116"/>
      <c r="I439" s="116"/>
      <c r="J439" s="116"/>
      <c r="K439" s="116"/>
      <c r="L439" s="116">
        <f t="shared" si="534"/>
        <v>0</v>
      </c>
      <c r="M439" s="116">
        <f t="shared" si="531"/>
        <v>0</v>
      </c>
      <c r="N439" s="116">
        <f t="shared" si="531"/>
        <v>0</v>
      </c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/>
      <c r="AA439" s="117"/>
      <c r="AB439" s="117"/>
      <c r="AC439" s="117"/>
      <c r="AD439" s="117">
        <f t="shared" si="535"/>
        <v>0</v>
      </c>
      <c r="AE439" s="117">
        <f t="shared" si="532"/>
        <v>0</v>
      </c>
      <c r="AF439" s="117">
        <f t="shared" si="532"/>
        <v>0</v>
      </c>
      <c r="AG439" s="117">
        <f t="shared" si="532"/>
        <v>0</v>
      </c>
      <c r="AH439" s="117">
        <f t="shared" si="532"/>
        <v>0</v>
      </c>
      <c r="AI439" s="117">
        <f t="shared" si="532"/>
        <v>0</v>
      </c>
      <c r="AJ439" s="117">
        <f t="shared" si="533"/>
        <v>0</v>
      </c>
      <c r="AK439" s="117">
        <f t="shared" si="533"/>
        <v>0</v>
      </c>
      <c r="AL439" s="117">
        <f t="shared" si="533"/>
        <v>0</v>
      </c>
      <c r="AM439" s="117"/>
    </row>
    <row r="440" spans="1:39" ht="21" hidden="1">
      <c r="A440" s="155"/>
      <c r="B440" s="115" t="s">
        <v>250</v>
      </c>
      <c r="C440" s="116"/>
      <c r="D440" s="116"/>
      <c r="E440" s="116"/>
      <c r="F440" s="116"/>
      <c r="G440" s="116"/>
      <c r="H440" s="116"/>
      <c r="I440" s="116"/>
      <c r="J440" s="116"/>
      <c r="K440" s="116"/>
      <c r="L440" s="116">
        <f t="shared" si="534"/>
        <v>0</v>
      </c>
      <c r="M440" s="116">
        <f t="shared" si="531"/>
        <v>0</v>
      </c>
      <c r="N440" s="116">
        <f t="shared" si="531"/>
        <v>0</v>
      </c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17"/>
      <c r="Z440" s="117"/>
      <c r="AA440" s="117"/>
      <c r="AB440" s="117"/>
      <c r="AC440" s="117"/>
      <c r="AD440" s="117">
        <f t="shared" si="535"/>
        <v>0</v>
      </c>
      <c r="AE440" s="117">
        <f t="shared" si="532"/>
        <v>0</v>
      </c>
      <c r="AF440" s="117">
        <f t="shared" si="532"/>
        <v>0</v>
      </c>
      <c r="AG440" s="117">
        <f t="shared" si="532"/>
        <v>0</v>
      </c>
      <c r="AH440" s="117">
        <f t="shared" si="532"/>
        <v>0</v>
      </c>
      <c r="AI440" s="117">
        <f t="shared" si="532"/>
        <v>0</v>
      </c>
      <c r="AJ440" s="117">
        <f t="shared" si="533"/>
        <v>0</v>
      </c>
      <c r="AK440" s="117">
        <f t="shared" si="533"/>
        <v>0</v>
      </c>
      <c r="AL440" s="117">
        <f t="shared" si="533"/>
        <v>0</v>
      </c>
      <c r="AM440" s="117"/>
    </row>
    <row r="441" spans="1:39" ht="21" hidden="1">
      <c r="A441" s="156" t="s">
        <v>5</v>
      </c>
      <c r="B441" s="157"/>
      <c r="C441" s="118">
        <f>SUM(C437:C440)</f>
        <v>0</v>
      </c>
      <c r="D441" s="118">
        <f t="shared" ref="D441:AL441" si="536">SUM(D437:D440)</f>
        <v>0</v>
      </c>
      <c r="E441" s="118">
        <f t="shared" si="536"/>
        <v>0</v>
      </c>
      <c r="F441" s="118">
        <f t="shared" si="536"/>
        <v>0</v>
      </c>
      <c r="G441" s="118">
        <f t="shared" si="536"/>
        <v>0</v>
      </c>
      <c r="H441" s="118">
        <f t="shared" si="536"/>
        <v>0</v>
      </c>
      <c r="I441" s="118">
        <f t="shared" si="536"/>
        <v>0</v>
      </c>
      <c r="J441" s="118">
        <f t="shared" si="536"/>
        <v>0</v>
      </c>
      <c r="K441" s="118">
        <f t="shared" si="536"/>
        <v>0</v>
      </c>
      <c r="L441" s="118">
        <f t="shared" si="536"/>
        <v>0</v>
      </c>
      <c r="M441" s="118">
        <f t="shared" si="536"/>
        <v>0</v>
      </c>
      <c r="N441" s="118">
        <f t="shared" si="536"/>
        <v>0</v>
      </c>
      <c r="O441" s="118">
        <f t="shared" si="536"/>
        <v>0</v>
      </c>
      <c r="P441" s="118">
        <f t="shared" si="536"/>
        <v>0</v>
      </c>
      <c r="Q441" s="118">
        <f t="shared" si="536"/>
        <v>0</v>
      </c>
      <c r="R441" s="118">
        <f t="shared" si="536"/>
        <v>0</v>
      </c>
      <c r="S441" s="118">
        <f t="shared" si="536"/>
        <v>0</v>
      </c>
      <c r="T441" s="118">
        <f t="shared" si="536"/>
        <v>0</v>
      </c>
      <c r="U441" s="118">
        <f t="shared" si="536"/>
        <v>0</v>
      </c>
      <c r="V441" s="118">
        <f t="shared" si="536"/>
        <v>0</v>
      </c>
      <c r="W441" s="118">
        <f t="shared" si="536"/>
        <v>0</v>
      </c>
      <c r="X441" s="118">
        <f t="shared" si="536"/>
        <v>0</v>
      </c>
      <c r="Y441" s="118">
        <f t="shared" si="536"/>
        <v>0</v>
      </c>
      <c r="Z441" s="118">
        <f t="shared" si="536"/>
        <v>0</v>
      </c>
      <c r="AA441" s="118">
        <f t="shared" si="536"/>
        <v>0</v>
      </c>
      <c r="AB441" s="118">
        <f t="shared" si="536"/>
        <v>0</v>
      </c>
      <c r="AC441" s="118">
        <f t="shared" si="536"/>
        <v>0</v>
      </c>
      <c r="AD441" s="118">
        <f t="shared" si="536"/>
        <v>0</v>
      </c>
      <c r="AE441" s="118">
        <f t="shared" si="536"/>
        <v>0</v>
      </c>
      <c r="AF441" s="118">
        <f t="shared" si="536"/>
        <v>0</v>
      </c>
      <c r="AG441" s="118">
        <f t="shared" si="536"/>
        <v>0</v>
      </c>
      <c r="AH441" s="118">
        <f t="shared" si="536"/>
        <v>0</v>
      </c>
      <c r="AI441" s="118">
        <f t="shared" si="536"/>
        <v>0</v>
      </c>
      <c r="AJ441" s="118">
        <f t="shared" si="536"/>
        <v>0</v>
      </c>
      <c r="AK441" s="118">
        <f t="shared" si="536"/>
        <v>0</v>
      </c>
      <c r="AL441" s="118">
        <f t="shared" si="536"/>
        <v>0</v>
      </c>
      <c r="AM441" s="119">
        <f t="shared" ref="AM441" si="537">SUM(AM437:AM439)</f>
        <v>0</v>
      </c>
    </row>
    <row r="442" spans="1:39" ht="21" hidden="1">
      <c r="A442" s="153">
        <v>7</v>
      </c>
      <c r="B442" s="115" t="s">
        <v>143</v>
      </c>
      <c r="C442" s="116"/>
      <c r="D442" s="116"/>
      <c r="E442" s="116"/>
      <c r="F442" s="116"/>
      <c r="G442" s="116"/>
      <c r="H442" s="116"/>
      <c r="I442" s="116"/>
      <c r="J442" s="116"/>
      <c r="K442" s="116"/>
      <c r="L442" s="116">
        <f>+F442+I442</f>
        <v>0</v>
      </c>
      <c r="M442" s="116">
        <f t="shared" ref="M442:N445" si="538">+G442+J442</f>
        <v>0</v>
      </c>
      <c r="N442" s="116">
        <f t="shared" si="538"/>
        <v>0</v>
      </c>
      <c r="O442" s="117"/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/>
      <c r="AA442" s="117"/>
      <c r="AB442" s="117"/>
      <c r="AC442" s="117"/>
      <c r="AD442" s="117">
        <f>+U442+X442+AA442</f>
        <v>0</v>
      </c>
      <c r="AE442" s="117">
        <f t="shared" ref="AE442:AI445" si="539">+V442+Y442+AB442</f>
        <v>0</v>
      </c>
      <c r="AF442" s="117">
        <f t="shared" si="539"/>
        <v>0</v>
      </c>
      <c r="AG442" s="117">
        <f t="shared" si="539"/>
        <v>0</v>
      </c>
      <c r="AH442" s="117">
        <f t="shared" si="539"/>
        <v>0</v>
      </c>
      <c r="AI442" s="117">
        <f t="shared" si="539"/>
        <v>0</v>
      </c>
      <c r="AJ442" s="117">
        <f t="shared" ref="AJ442:AL445" si="540">+C442+L442-O442-R442-AD442-AG442</f>
        <v>0</v>
      </c>
      <c r="AK442" s="117">
        <f t="shared" si="540"/>
        <v>0</v>
      </c>
      <c r="AL442" s="117">
        <f t="shared" si="540"/>
        <v>0</v>
      </c>
      <c r="AM442" s="117"/>
    </row>
    <row r="443" spans="1:39" ht="21" hidden="1">
      <c r="A443" s="154"/>
      <c r="B443" s="115" t="s">
        <v>144</v>
      </c>
      <c r="C443" s="116"/>
      <c r="D443" s="116"/>
      <c r="E443" s="116"/>
      <c r="F443" s="116"/>
      <c r="G443" s="116"/>
      <c r="H443" s="116"/>
      <c r="I443" s="116"/>
      <c r="J443" s="116"/>
      <c r="K443" s="116"/>
      <c r="L443" s="116">
        <f t="shared" ref="L443:L445" si="541">+F443+I443</f>
        <v>0</v>
      </c>
      <c r="M443" s="116">
        <f t="shared" si="538"/>
        <v>0</v>
      </c>
      <c r="N443" s="116">
        <f t="shared" si="538"/>
        <v>0</v>
      </c>
      <c r="O443" s="117"/>
      <c r="P443" s="117"/>
      <c r="Q443" s="117"/>
      <c r="R443" s="117"/>
      <c r="S443" s="117"/>
      <c r="T443" s="117"/>
      <c r="U443" s="117"/>
      <c r="V443" s="117"/>
      <c r="W443" s="117"/>
      <c r="X443" s="117"/>
      <c r="Y443" s="117"/>
      <c r="Z443" s="117"/>
      <c r="AA443" s="117"/>
      <c r="AB443" s="117"/>
      <c r="AC443" s="117"/>
      <c r="AD443" s="117">
        <f t="shared" ref="AD443:AD445" si="542">+U443+X443+AA443</f>
        <v>0</v>
      </c>
      <c r="AE443" s="117">
        <f t="shared" si="539"/>
        <v>0</v>
      </c>
      <c r="AF443" s="117">
        <f t="shared" si="539"/>
        <v>0</v>
      </c>
      <c r="AG443" s="117">
        <f t="shared" si="539"/>
        <v>0</v>
      </c>
      <c r="AH443" s="117">
        <f t="shared" si="539"/>
        <v>0</v>
      </c>
      <c r="AI443" s="117">
        <f t="shared" si="539"/>
        <v>0</v>
      </c>
      <c r="AJ443" s="117">
        <f t="shared" si="540"/>
        <v>0</v>
      </c>
      <c r="AK443" s="117">
        <f t="shared" si="540"/>
        <v>0</v>
      </c>
      <c r="AL443" s="117">
        <f t="shared" si="540"/>
        <v>0</v>
      </c>
      <c r="AM443" s="117"/>
    </row>
    <row r="444" spans="1:39" ht="21" hidden="1">
      <c r="A444" s="154"/>
      <c r="B444" s="115" t="s">
        <v>145</v>
      </c>
      <c r="C444" s="116"/>
      <c r="D444" s="116"/>
      <c r="E444" s="116"/>
      <c r="F444" s="116"/>
      <c r="G444" s="116"/>
      <c r="H444" s="116"/>
      <c r="I444" s="116"/>
      <c r="J444" s="116"/>
      <c r="K444" s="116"/>
      <c r="L444" s="116">
        <f t="shared" si="541"/>
        <v>0</v>
      </c>
      <c r="M444" s="116">
        <f t="shared" si="538"/>
        <v>0</v>
      </c>
      <c r="N444" s="116">
        <f t="shared" si="538"/>
        <v>0</v>
      </c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17"/>
      <c r="Z444" s="117"/>
      <c r="AA444" s="117"/>
      <c r="AB444" s="117"/>
      <c r="AC444" s="117"/>
      <c r="AD444" s="117">
        <f t="shared" si="542"/>
        <v>0</v>
      </c>
      <c r="AE444" s="117">
        <f t="shared" si="539"/>
        <v>0</v>
      </c>
      <c r="AF444" s="117">
        <f t="shared" si="539"/>
        <v>0</v>
      </c>
      <c r="AG444" s="117">
        <f t="shared" si="539"/>
        <v>0</v>
      </c>
      <c r="AH444" s="117">
        <f t="shared" si="539"/>
        <v>0</v>
      </c>
      <c r="AI444" s="117">
        <f t="shared" si="539"/>
        <v>0</v>
      </c>
      <c r="AJ444" s="117">
        <f t="shared" si="540"/>
        <v>0</v>
      </c>
      <c r="AK444" s="117">
        <f t="shared" si="540"/>
        <v>0</v>
      </c>
      <c r="AL444" s="117">
        <f t="shared" si="540"/>
        <v>0</v>
      </c>
      <c r="AM444" s="117"/>
    </row>
    <row r="445" spans="1:39" ht="21" hidden="1">
      <c r="A445" s="155"/>
      <c r="B445" s="115" t="s">
        <v>250</v>
      </c>
      <c r="C445" s="116"/>
      <c r="D445" s="116"/>
      <c r="E445" s="116"/>
      <c r="F445" s="116"/>
      <c r="G445" s="116"/>
      <c r="H445" s="116"/>
      <c r="I445" s="116"/>
      <c r="J445" s="116"/>
      <c r="K445" s="116"/>
      <c r="L445" s="116">
        <f t="shared" si="541"/>
        <v>0</v>
      </c>
      <c r="M445" s="116">
        <f t="shared" si="538"/>
        <v>0</v>
      </c>
      <c r="N445" s="116">
        <f t="shared" si="538"/>
        <v>0</v>
      </c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/>
      <c r="AA445" s="117"/>
      <c r="AB445" s="117"/>
      <c r="AC445" s="117"/>
      <c r="AD445" s="117">
        <f t="shared" si="542"/>
        <v>0</v>
      </c>
      <c r="AE445" s="117">
        <f t="shared" si="539"/>
        <v>0</v>
      </c>
      <c r="AF445" s="117">
        <f t="shared" si="539"/>
        <v>0</v>
      </c>
      <c r="AG445" s="117">
        <f t="shared" si="539"/>
        <v>0</v>
      </c>
      <c r="AH445" s="117">
        <f t="shared" si="539"/>
        <v>0</v>
      </c>
      <c r="AI445" s="117">
        <f t="shared" si="539"/>
        <v>0</v>
      </c>
      <c r="AJ445" s="117">
        <f t="shared" si="540"/>
        <v>0</v>
      </c>
      <c r="AK445" s="117">
        <f t="shared" si="540"/>
        <v>0</v>
      </c>
      <c r="AL445" s="117">
        <f t="shared" si="540"/>
        <v>0</v>
      </c>
      <c r="AM445" s="117"/>
    </row>
    <row r="446" spans="1:39" ht="21" hidden="1">
      <c r="A446" s="156" t="s">
        <v>5</v>
      </c>
      <c r="B446" s="157"/>
      <c r="C446" s="118">
        <f>SUM(C442:C445)</f>
        <v>0</v>
      </c>
      <c r="D446" s="118">
        <f t="shared" ref="D446:AL446" si="543">SUM(D442:D445)</f>
        <v>0</v>
      </c>
      <c r="E446" s="118">
        <f t="shared" si="543"/>
        <v>0</v>
      </c>
      <c r="F446" s="118">
        <f t="shared" si="543"/>
        <v>0</v>
      </c>
      <c r="G446" s="118">
        <f t="shared" si="543"/>
        <v>0</v>
      </c>
      <c r="H446" s="118">
        <f t="shared" si="543"/>
        <v>0</v>
      </c>
      <c r="I446" s="118">
        <f t="shared" si="543"/>
        <v>0</v>
      </c>
      <c r="J446" s="118">
        <f t="shared" si="543"/>
        <v>0</v>
      </c>
      <c r="K446" s="118">
        <f t="shared" si="543"/>
        <v>0</v>
      </c>
      <c r="L446" s="118">
        <f t="shared" si="543"/>
        <v>0</v>
      </c>
      <c r="M446" s="118">
        <f t="shared" si="543"/>
        <v>0</v>
      </c>
      <c r="N446" s="118">
        <f t="shared" si="543"/>
        <v>0</v>
      </c>
      <c r="O446" s="118">
        <f t="shared" si="543"/>
        <v>0</v>
      </c>
      <c r="P446" s="118">
        <f t="shared" si="543"/>
        <v>0</v>
      </c>
      <c r="Q446" s="118">
        <f t="shared" si="543"/>
        <v>0</v>
      </c>
      <c r="R446" s="118">
        <f t="shared" si="543"/>
        <v>0</v>
      </c>
      <c r="S446" s="118">
        <f t="shared" si="543"/>
        <v>0</v>
      </c>
      <c r="T446" s="118">
        <f t="shared" si="543"/>
        <v>0</v>
      </c>
      <c r="U446" s="118">
        <f t="shared" si="543"/>
        <v>0</v>
      </c>
      <c r="V446" s="118">
        <f t="shared" si="543"/>
        <v>0</v>
      </c>
      <c r="W446" s="118">
        <f t="shared" si="543"/>
        <v>0</v>
      </c>
      <c r="X446" s="118">
        <f t="shared" si="543"/>
        <v>0</v>
      </c>
      <c r="Y446" s="118">
        <f t="shared" si="543"/>
        <v>0</v>
      </c>
      <c r="Z446" s="118">
        <f t="shared" si="543"/>
        <v>0</v>
      </c>
      <c r="AA446" s="118">
        <f t="shared" si="543"/>
        <v>0</v>
      </c>
      <c r="AB446" s="118">
        <f t="shared" si="543"/>
        <v>0</v>
      </c>
      <c r="AC446" s="118">
        <f t="shared" si="543"/>
        <v>0</v>
      </c>
      <c r="AD446" s="118">
        <f t="shared" si="543"/>
        <v>0</v>
      </c>
      <c r="AE446" s="118">
        <f t="shared" si="543"/>
        <v>0</v>
      </c>
      <c r="AF446" s="118">
        <f t="shared" si="543"/>
        <v>0</v>
      </c>
      <c r="AG446" s="118">
        <f t="shared" si="543"/>
        <v>0</v>
      </c>
      <c r="AH446" s="118">
        <f t="shared" si="543"/>
        <v>0</v>
      </c>
      <c r="AI446" s="118">
        <f t="shared" si="543"/>
        <v>0</v>
      </c>
      <c r="AJ446" s="118">
        <f t="shared" si="543"/>
        <v>0</v>
      </c>
      <c r="AK446" s="118">
        <f t="shared" si="543"/>
        <v>0</v>
      </c>
      <c r="AL446" s="118">
        <f t="shared" si="543"/>
        <v>0</v>
      </c>
      <c r="AM446" s="119">
        <f t="shared" ref="AM446" si="544">SUM(AM442:AM444)</f>
        <v>0</v>
      </c>
    </row>
    <row r="447" spans="1:39" ht="21" hidden="1">
      <c r="A447" s="153">
        <v>8</v>
      </c>
      <c r="B447" s="115" t="s">
        <v>143</v>
      </c>
      <c r="C447" s="116"/>
      <c r="D447" s="116"/>
      <c r="E447" s="116"/>
      <c r="F447" s="116"/>
      <c r="G447" s="116"/>
      <c r="H447" s="116"/>
      <c r="I447" s="116"/>
      <c r="J447" s="116"/>
      <c r="K447" s="116"/>
      <c r="L447" s="116">
        <f>+F447+I447</f>
        <v>0</v>
      </c>
      <c r="M447" s="116">
        <f t="shared" ref="M447:N450" si="545">+G447+J447</f>
        <v>0</v>
      </c>
      <c r="N447" s="116">
        <f t="shared" si="545"/>
        <v>0</v>
      </c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17"/>
      <c r="Z447" s="117"/>
      <c r="AA447" s="117"/>
      <c r="AB447" s="117"/>
      <c r="AC447" s="117"/>
      <c r="AD447" s="117">
        <f>+U447+X447+AA447</f>
        <v>0</v>
      </c>
      <c r="AE447" s="117">
        <f t="shared" ref="AE447:AI450" si="546">+V447+Y447+AB447</f>
        <v>0</v>
      </c>
      <c r="AF447" s="117">
        <f t="shared" si="546"/>
        <v>0</v>
      </c>
      <c r="AG447" s="117">
        <f t="shared" si="546"/>
        <v>0</v>
      </c>
      <c r="AH447" s="117">
        <f t="shared" si="546"/>
        <v>0</v>
      </c>
      <c r="AI447" s="117">
        <f t="shared" si="546"/>
        <v>0</v>
      </c>
      <c r="AJ447" s="117">
        <f t="shared" ref="AJ447:AL450" si="547">+C447+L447-O447-R447-AD447-AG447</f>
        <v>0</v>
      </c>
      <c r="AK447" s="117">
        <f t="shared" si="547"/>
        <v>0</v>
      </c>
      <c r="AL447" s="117">
        <f t="shared" si="547"/>
        <v>0</v>
      </c>
      <c r="AM447" s="115"/>
    </row>
    <row r="448" spans="1:39" ht="21" hidden="1">
      <c r="A448" s="154"/>
      <c r="B448" s="115" t="s">
        <v>144</v>
      </c>
      <c r="C448" s="116"/>
      <c r="D448" s="116"/>
      <c r="E448" s="116"/>
      <c r="F448" s="116"/>
      <c r="G448" s="116"/>
      <c r="H448" s="116"/>
      <c r="I448" s="116"/>
      <c r="J448" s="116"/>
      <c r="K448" s="116"/>
      <c r="L448" s="116">
        <f t="shared" ref="L448:L450" si="548">+F448+I448</f>
        <v>0</v>
      </c>
      <c r="M448" s="116">
        <f t="shared" si="545"/>
        <v>0</v>
      </c>
      <c r="N448" s="116">
        <f t="shared" si="545"/>
        <v>0</v>
      </c>
      <c r="O448" s="117"/>
      <c r="P448" s="117"/>
      <c r="Q448" s="117"/>
      <c r="R448" s="117"/>
      <c r="S448" s="117"/>
      <c r="T448" s="117"/>
      <c r="U448" s="117"/>
      <c r="V448" s="117"/>
      <c r="W448" s="117"/>
      <c r="X448" s="117"/>
      <c r="Y448" s="117"/>
      <c r="Z448" s="117"/>
      <c r="AA448" s="117"/>
      <c r="AB448" s="117"/>
      <c r="AC448" s="117"/>
      <c r="AD448" s="117">
        <f t="shared" ref="AD448:AD450" si="549">+U448+X448+AA448</f>
        <v>0</v>
      </c>
      <c r="AE448" s="117">
        <f t="shared" si="546"/>
        <v>0</v>
      </c>
      <c r="AF448" s="117">
        <f t="shared" si="546"/>
        <v>0</v>
      </c>
      <c r="AG448" s="117">
        <f t="shared" si="546"/>
        <v>0</v>
      </c>
      <c r="AH448" s="117">
        <f t="shared" si="546"/>
        <v>0</v>
      </c>
      <c r="AI448" s="117">
        <f t="shared" si="546"/>
        <v>0</v>
      </c>
      <c r="AJ448" s="117">
        <f t="shared" si="547"/>
        <v>0</v>
      </c>
      <c r="AK448" s="117">
        <f t="shared" si="547"/>
        <v>0</v>
      </c>
      <c r="AL448" s="117">
        <f t="shared" si="547"/>
        <v>0</v>
      </c>
      <c r="AM448" s="115"/>
    </row>
    <row r="449" spans="1:42" ht="21" hidden="1">
      <c r="A449" s="154"/>
      <c r="B449" s="115" t="s">
        <v>145</v>
      </c>
      <c r="C449" s="116"/>
      <c r="D449" s="116"/>
      <c r="E449" s="116"/>
      <c r="F449" s="116"/>
      <c r="G449" s="116"/>
      <c r="H449" s="116"/>
      <c r="I449" s="116"/>
      <c r="J449" s="116"/>
      <c r="K449" s="116"/>
      <c r="L449" s="116">
        <f t="shared" si="548"/>
        <v>0</v>
      </c>
      <c r="M449" s="116">
        <f t="shared" si="545"/>
        <v>0</v>
      </c>
      <c r="N449" s="116">
        <f t="shared" si="545"/>
        <v>0</v>
      </c>
      <c r="O449" s="117"/>
      <c r="P449" s="117"/>
      <c r="Q449" s="117"/>
      <c r="R449" s="117"/>
      <c r="S449" s="117"/>
      <c r="T449" s="117"/>
      <c r="U449" s="117"/>
      <c r="V449" s="117"/>
      <c r="W449" s="117"/>
      <c r="X449" s="117"/>
      <c r="Y449" s="117"/>
      <c r="Z449" s="117"/>
      <c r="AA449" s="117"/>
      <c r="AB449" s="117"/>
      <c r="AC449" s="117"/>
      <c r="AD449" s="117">
        <f t="shared" si="549"/>
        <v>0</v>
      </c>
      <c r="AE449" s="117">
        <f t="shared" si="546"/>
        <v>0</v>
      </c>
      <c r="AF449" s="117">
        <f t="shared" si="546"/>
        <v>0</v>
      </c>
      <c r="AG449" s="117">
        <f t="shared" si="546"/>
        <v>0</v>
      </c>
      <c r="AH449" s="117">
        <f t="shared" si="546"/>
        <v>0</v>
      </c>
      <c r="AI449" s="117">
        <f t="shared" si="546"/>
        <v>0</v>
      </c>
      <c r="AJ449" s="117">
        <f t="shared" si="547"/>
        <v>0</v>
      </c>
      <c r="AK449" s="117">
        <f t="shared" si="547"/>
        <v>0</v>
      </c>
      <c r="AL449" s="117">
        <f t="shared" si="547"/>
        <v>0</v>
      </c>
      <c r="AM449" s="115"/>
    </row>
    <row r="450" spans="1:42" ht="21" hidden="1">
      <c r="A450" s="155"/>
      <c r="B450" s="115" t="s">
        <v>250</v>
      </c>
      <c r="C450" s="116"/>
      <c r="D450" s="116"/>
      <c r="E450" s="116"/>
      <c r="F450" s="116"/>
      <c r="G450" s="116"/>
      <c r="H450" s="116"/>
      <c r="I450" s="116"/>
      <c r="J450" s="116"/>
      <c r="K450" s="116"/>
      <c r="L450" s="116">
        <f t="shared" si="548"/>
        <v>0</v>
      </c>
      <c r="M450" s="116">
        <f t="shared" si="545"/>
        <v>0</v>
      </c>
      <c r="N450" s="116">
        <f t="shared" si="545"/>
        <v>0</v>
      </c>
      <c r="O450" s="117"/>
      <c r="P450" s="117"/>
      <c r="Q450" s="117"/>
      <c r="R450" s="117"/>
      <c r="S450" s="117"/>
      <c r="T450" s="117"/>
      <c r="U450" s="117"/>
      <c r="V450" s="117"/>
      <c r="W450" s="117"/>
      <c r="X450" s="117"/>
      <c r="Y450" s="117"/>
      <c r="Z450" s="117"/>
      <c r="AA450" s="117"/>
      <c r="AB450" s="117"/>
      <c r="AC450" s="117"/>
      <c r="AD450" s="117">
        <f t="shared" si="549"/>
        <v>0</v>
      </c>
      <c r="AE450" s="117">
        <f t="shared" si="546"/>
        <v>0</v>
      </c>
      <c r="AF450" s="117">
        <f t="shared" si="546"/>
        <v>0</v>
      </c>
      <c r="AG450" s="117">
        <f t="shared" si="546"/>
        <v>0</v>
      </c>
      <c r="AH450" s="117">
        <f t="shared" si="546"/>
        <v>0</v>
      </c>
      <c r="AI450" s="117">
        <f t="shared" si="546"/>
        <v>0</v>
      </c>
      <c r="AJ450" s="117">
        <f t="shared" si="547"/>
        <v>0</v>
      </c>
      <c r="AK450" s="117">
        <f t="shared" si="547"/>
        <v>0</v>
      </c>
      <c r="AL450" s="117">
        <f t="shared" si="547"/>
        <v>0</v>
      </c>
      <c r="AM450" s="115"/>
    </row>
    <row r="451" spans="1:42" ht="21" hidden="1">
      <c r="A451" s="156" t="s">
        <v>5</v>
      </c>
      <c r="B451" s="157"/>
      <c r="C451" s="118">
        <f>SUM(C447:C450)</f>
        <v>0</v>
      </c>
      <c r="D451" s="118">
        <f t="shared" ref="D451:AL451" si="550">SUM(D447:D450)</f>
        <v>0</v>
      </c>
      <c r="E451" s="118">
        <f t="shared" si="550"/>
        <v>0</v>
      </c>
      <c r="F451" s="118">
        <f t="shared" si="550"/>
        <v>0</v>
      </c>
      <c r="G451" s="118">
        <f t="shared" si="550"/>
        <v>0</v>
      </c>
      <c r="H451" s="118">
        <f t="shared" si="550"/>
        <v>0</v>
      </c>
      <c r="I451" s="118">
        <f t="shared" si="550"/>
        <v>0</v>
      </c>
      <c r="J451" s="118">
        <f t="shared" si="550"/>
        <v>0</v>
      </c>
      <c r="K451" s="118">
        <f t="shared" si="550"/>
        <v>0</v>
      </c>
      <c r="L451" s="118">
        <f t="shared" si="550"/>
        <v>0</v>
      </c>
      <c r="M451" s="118">
        <f t="shared" si="550"/>
        <v>0</v>
      </c>
      <c r="N451" s="118">
        <f t="shared" si="550"/>
        <v>0</v>
      </c>
      <c r="O451" s="118">
        <f t="shared" si="550"/>
        <v>0</v>
      </c>
      <c r="P451" s="118">
        <f t="shared" si="550"/>
        <v>0</v>
      </c>
      <c r="Q451" s="118">
        <f t="shared" si="550"/>
        <v>0</v>
      </c>
      <c r="R451" s="118">
        <f t="shared" si="550"/>
        <v>0</v>
      </c>
      <c r="S451" s="118">
        <f t="shared" si="550"/>
        <v>0</v>
      </c>
      <c r="T451" s="118">
        <f t="shared" si="550"/>
        <v>0</v>
      </c>
      <c r="U451" s="118">
        <f t="shared" si="550"/>
        <v>0</v>
      </c>
      <c r="V451" s="118">
        <f t="shared" si="550"/>
        <v>0</v>
      </c>
      <c r="W451" s="118">
        <f t="shared" si="550"/>
        <v>0</v>
      </c>
      <c r="X451" s="118">
        <f t="shared" si="550"/>
        <v>0</v>
      </c>
      <c r="Y451" s="118">
        <f t="shared" si="550"/>
        <v>0</v>
      </c>
      <c r="Z451" s="118">
        <f t="shared" si="550"/>
        <v>0</v>
      </c>
      <c r="AA451" s="118">
        <f t="shared" si="550"/>
        <v>0</v>
      </c>
      <c r="AB451" s="118">
        <f t="shared" si="550"/>
        <v>0</v>
      </c>
      <c r="AC451" s="118">
        <f t="shared" si="550"/>
        <v>0</v>
      </c>
      <c r="AD451" s="118">
        <f t="shared" si="550"/>
        <v>0</v>
      </c>
      <c r="AE451" s="118">
        <f t="shared" si="550"/>
        <v>0</v>
      </c>
      <c r="AF451" s="118">
        <f t="shared" si="550"/>
        <v>0</v>
      </c>
      <c r="AG451" s="118">
        <f t="shared" si="550"/>
        <v>0</v>
      </c>
      <c r="AH451" s="118">
        <f t="shared" si="550"/>
        <v>0</v>
      </c>
      <c r="AI451" s="118">
        <f t="shared" si="550"/>
        <v>0</v>
      </c>
      <c r="AJ451" s="118">
        <f t="shared" si="550"/>
        <v>0</v>
      </c>
      <c r="AK451" s="118">
        <f t="shared" si="550"/>
        <v>0</v>
      </c>
      <c r="AL451" s="118">
        <f t="shared" si="550"/>
        <v>0</v>
      </c>
      <c r="AM451" s="119">
        <f t="shared" ref="AM451" si="551">SUM(AM447:AM449)</f>
        <v>0</v>
      </c>
    </row>
    <row r="452" spans="1:42" ht="21">
      <c r="A452" s="158" t="s">
        <v>60</v>
      </c>
      <c r="B452" s="120" t="s">
        <v>143</v>
      </c>
      <c r="C452" s="121">
        <f>+C447+C442+C437+C432+C427+C422+C417+C412+C407</f>
        <v>0</v>
      </c>
      <c r="D452" s="121">
        <f t="shared" ref="D452:AL455" si="552">+D447+D442+D437+D432+D427+D422+D417+D412+D407</f>
        <v>0</v>
      </c>
      <c r="E452" s="121">
        <f t="shared" si="552"/>
        <v>0</v>
      </c>
      <c r="F452" s="121">
        <f t="shared" si="552"/>
        <v>0</v>
      </c>
      <c r="G452" s="121">
        <f t="shared" si="552"/>
        <v>0</v>
      </c>
      <c r="H452" s="121">
        <f t="shared" si="552"/>
        <v>0</v>
      </c>
      <c r="I452" s="121">
        <f t="shared" si="552"/>
        <v>0</v>
      </c>
      <c r="J452" s="121">
        <f t="shared" si="552"/>
        <v>0</v>
      </c>
      <c r="K452" s="121">
        <f t="shared" si="552"/>
        <v>0</v>
      </c>
      <c r="L452" s="121">
        <f t="shared" si="552"/>
        <v>0</v>
      </c>
      <c r="M452" s="121">
        <f t="shared" si="552"/>
        <v>0</v>
      </c>
      <c r="N452" s="121">
        <f t="shared" si="552"/>
        <v>0</v>
      </c>
      <c r="O452" s="121">
        <f t="shared" si="552"/>
        <v>0</v>
      </c>
      <c r="P452" s="121">
        <f t="shared" si="552"/>
        <v>0</v>
      </c>
      <c r="Q452" s="121">
        <f t="shared" si="552"/>
        <v>0</v>
      </c>
      <c r="R452" s="121">
        <f t="shared" si="552"/>
        <v>0</v>
      </c>
      <c r="S452" s="121">
        <f t="shared" si="552"/>
        <v>0</v>
      </c>
      <c r="T452" s="121">
        <f t="shared" si="552"/>
        <v>0</v>
      </c>
      <c r="U452" s="121">
        <f t="shared" si="552"/>
        <v>0</v>
      </c>
      <c r="V452" s="121">
        <f t="shared" si="552"/>
        <v>0</v>
      </c>
      <c r="W452" s="121">
        <f t="shared" si="552"/>
        <v>0</v>
      </c>
      <c r="X452" s="121">
        <f t="shared" si="552"/>
        <v>0</v>
      </c>
      <c r="Y452" s="121">
        <f t="shared" si="552"/>
        <v>0</v>
      </c>
      <c r="Z452" s="121">
        <f t="shared" si="552"/>
        <v>0</v>
      </c>
      <c r="AA452" s="121">
        <f t="shared" si="552"/>
        <v>0</v>
      </c>
      <c r="AB452" s="121">
        <f t="shared" si="552"/>
        <v>0</v>
      </c>
      <c r="AC452" s="121">
        <f t="shared" si="552"/>
        <v>0</v>
      </c>
      <c r="AD452" s="121">
        <f t="shared" si="552"/>
        <v>0</v>
      </c>
      <c r="AE452" s="121">
        <f t="shared" si="552"/>
        <v>0</v>
      </c>
      <c r="AF452" s="121">
        <f t="shared" si="552"/>
        <v>0</v>
      </c>
      <c r="AG452" s="121">
        <f t="shared" si="552"/>
        <v>0</v>
      </c>
      <c r="AH452" s="121">
        <f t="shared" si="552"/>
        <v>0</v>
      </c>
      <c r="AI452" s="121">
        <f t="shared" si="552"/>
        <v>0</v>
      </c>
      <c r="AJ452" s="121">
        <f t="shared" si="552"/>
        <v>0</v>
      </c>
      <c r="AK452" s="121">
        <f t="shared" si="552"/>
        <v>0</v>
      </c>
      <c r="AL452" s="121">
        <f t="shared" si="552"/>
        <v>0</v>
      </c>
      <c r="AM452" s="122">
        <f>+AM447+AM442+AM437+AM432+AM427+AM422+AM417+AM412+AM407</f>
        <v>0</v>
      </c>
    </row>
    <row r="453" spans="1:42" ht="21">
      <c r="A453" s="159"/>
      <c r="B453" s="120" t="s">
        <v>144</v>
      </c>
      <c r="C453" s="121">
        <f>+C448+C443+C438+C433+C428+C423+C418+C413+C408</f>
        <v>0</v>
      </c>
      <c r="D453" s="121">
        <f t="shared" si="552"/>
        <v>0</v>
      </c>
      <c r="E453" s="121">
        <f t="shared" si="552"/>
        <v>0</v>
      </c>
      <c r="F453" s="121">
        <f t="shared" si="552"/>
        <v>0</v>
      </c>
      <c r="G453" s="121">
        <f t="shared" si="552"/>
        <v>0</v>
      </c>
      <c r="H453" s="121">
        <f t="shared" si="552"/>
        <v>0</v>
      </c>
      <c r="I453" s="121">
        <f t="shared" si="552"/>
        <v>0</v>
      </c>
      <c r="J453" s="121">
        <f t="shared" si="552"/>
        <v>0</v>
      </c>
      <c r="K453" s="121">
        <f t="shared" si="552"/>
        <v>0</v>
      </c>
      <c r="L453" s="121">
        <f t="shared" si="552"/>
        <v>0</v>
      </c>
      <c r="M453" s="121">
        <f t="shared" si="552"/>
        <v>0</v>
      </c>
      <c r="N453" s="121">
        <f t="shared" si="552"/>
        <v>0</v>
      </c>
      <c r="O453" s="121">
        <f t="shared" si="552"/>
        <v>0</v>
      </c>
      <c r="P453" s="121">
        <f t="shared" si="552"/>
        <v>0</v>
      </c>
      <c r="Q453" s="121">
        <f t="shared" si="552"/>
        <v>0</v>
      </c>
      <c r="R453" s="121">
        <f t="shared" si="552"/>
        <v>0</v>
      </c>
      <c r="S453" s="121">
        <f t="shared" si="552"/>
        <v>0</v>
      </c>
      <c r="T453" s="121">
        <f t="shared" si="552"/>
        <v>0</v>
      </c>
      <c r="U453" s="121">
        <f t="shared" si="552"/>
        <v>0</v>
      </c>
      <c r="V453" s="121">
        <f t="shared" si="552"/>
        <v>0</v>
      </c>
      <c r="W453" s="121">
        <f t="shared" si="552"/>
        <v>0</v>
      </c>
      <c r="X453" s="121">
        <f t="shared" si="552"/>
        <v>0</v>
      </c>
      <c r="Y453" s="121">
        <f t="shared" si="552"/>
        <v>0</v>
      </c>
      <c r="Z453" s="121">
        <f t="shared" si="552"/>
        <v>0</v>
      </c>
      <c r="AA453" s="121">
        <f t="shared" si="552"/>
        <v>0</v>
      </c>
      <c r="AB453" s="121">
        <f t="shared" si="552"/>
        <v>0</v>
      </c>
      <c r="AC453" s="121">
        <f t="shared" si="552"/>
        <v>0</v>
      </c>
      <c r="AD453" s="121">
        <f t="shared" si="552"/>
        <v>0</v>
      </c>
      <c r="AE453" s="121">
        <f t="shared" si="552"/>
        <v>0</v>
      </c>
      <c r="AF453" s="121">
        <f t="shared" si="552"/>
        <v>0</v>
      </c>
      <c r="AG453" s="121">
        <f t="shared" si="552"/>
        <v>0</v>
      </c>
      <c r="AH453" s="121">
        <f t="shared" si="552"/>
        <v>0</v>
      </c>
      <c r="AI453" s="121">
        <f t="shared" si="552"/>
        <v>0</v>
      </c>
      <c r="AJ453" s="121">
        <f t="shared" si="552"/>
        <v>0</v>
      </c>
      <c r="AK453" s="121">
        <f t="shared" si="552"/>
        <v>0</v>
      </c>
      <c r="AL453" s="121">
        <f t="shared" si="552"/>
        <v>0</v>
      </c>
      <c r="AM453" s="122">
        <f>+AM448+AM443+AM438+AM433+AM428+AM423+AM418+AM413+AM408</f>
        <v>0</v>
      </c>
    </row>
    <row r="454" spans="1:42" ht="21">
      <c r="A454" s="159"/>
      <c r="B454" s="120" t="s">
        <v>145</v>
      </c>
      <c r="C454" s="121">
        <f t="shared" ref="C454:AF455" si="553">+C449+C444+C439+C434+C429+C424+C419+C414+C409</f>
        <v>0</v>
      </c>
      <c r="D454" s="121">
        <f t="shared" si="553"/>
        <v>0</v>
      </c>
      <c r="E454" s="121">
        <f t="shared" si="553"/>
        <v>0</v>
      </c>
      <c r="F454" s="121">
        <f t="shared" si="553"/>
        <v>0</v>
      </c>
      <c r="G454" s="121">
        <f t="shared" si="553"/>
        <v>0</v>
      </c>
      <c r="H454" s="121">
        <f t="shared" si="553"/>
        <v>0</v>
      </c>
      <c r="I454" s="121">
        <f t="shared" si="553"/>
        <v>0</v>
      </c>
      <c r="J454" s="121">
        <f t="shared" si="553"/>
        <v>0</v>
      </c>
      <c r="K454" s="121">
        <f t="shared" si="553"/>
        <v>0</v>
      </c>
      <c r="L454" s="121">
        <f t="shared" si="553"/>
        <v>0</v>
      </c>
      <c r="M454" s="121">
        <f t="shared" si="553"/>
        <v>0</v>
      </c>
      <c r="N454" s="121">
        <f t="shared" si="553"/>
        <v>0</v>
      </c>
      <c r="O454" s="121">
        <f t="shared" si="553"/>
        <v>0</v>
      </c>
      <c r="P454" s="121">
        <f t="shared" si="553"/>
        <v>0</v>
      </c>
      <c r="Q454" s="121">
        <f t="shared" si="553"/>
        <v>0</v>
      </c>
      <c r="R454" s="121">
        <f t="shared" si="553"/>
        <v>0</v>
      </c>
      <c r="S454" s="121">
        <f t="shared" si="553"/>
        <v>0</v>
      </c>
      <c r="T454" s="121">
        <f t="shared" si="553"/>
        <v>0</v>
      </c>
      <c r="U454" s="121">
        <f t="shared" si="553"/>
        <v>0</v>
      </c>
      <c r="V454" s="121">
        <f t="shared" si="553"/>
        <v>0</v>
      </c>
      <c r="W454" s="121">
        <f t="shared" si="553"/>
        <v>0</v>
      </c>
      <c r="X454" s="121">
        <f t="shared" si="553"/>
        <v>0</v>
      </c>
      <c r="Y454" s="121">
        <f t="shared" si="553"/>
        <v>0</v>
      </c>
      <c r="Z454" s="121">
        <f t="shared" si="553"/>
        <v>0</v>
      </c>
      <c r="AA454" s="121">
        <f t="shared" si="553"/>
        <v>0</v>
      </c>
      <c r="AB454" s="121">
        <f t="shared" si="553"/>
        <v>0</v>
      </c>
      <c r="AC454" s="121">
        <f t="shared" si="553"/>
        <v>0</v>
      </c>
      <c r="AD454" s="121">
        <f t="shared" si="553"/>
        <v>0</v>
      </c>
      <c r="AE454" s="121">
        <f t="shared" si="553"/>
        <v>0</v>
      </c>
      <c r="AF454" s="121">
        <f t="shared" si="553"/>
        <v>0</v>
      </c>
      <c r="AG454" s="121">
        <f t="shared" si="552"/>
        <v>0</v>
      </c>
      <c r="AH454" s="121">
        <f t="shared" si="552"/>
        <v>0</v>
      </c>
      <c r="AI454" s="121">
        <f t="shared" si="552"/>
        <v>0</v>
      </c>
      <c r="AJ454" s="121">
        <f t="shared" si="552"/>
        <v>0</v>
      </c>
      <c r="AK454" s="121">
        <f t="shared" si="552"/>
        <v>0</v>
      </c>
      <c r="AL454" s="121">
        <f t="shared" si="552"/>
        <v>0</v>
      </c>
      <c r="AM454" s="122">
        <f>+AM449+AM444+AM439+AM434+AM429+AM424+AM419+AM414+AM409</f>
        <v>0</v>
      </c>
    </row>
    <row r="455" spans="1:42" ht="21">
      <c r="A455" s="160"/>
      <c r="B455" s="123" t="s">
        <v>250</v>
      </c>
      <c r="C455" s="121">
        <f t="shared" si="553"/>
        <v>0</v>
      </c>
      <c r="D455" s="121">
        <f t="shared" si="553"/>
        <v>0</v>
      </c>
      <c r="E455" s="121">
        <f t="shared" si="553"/>
        <v>0</v>
      </c>
      <c r="F455" s="121">
        <f t="shared" si="553"/>
        <v>0</v>
      </c>
      <c r="G455" s="121">
        <f t="shared" si="553"/>
        <v>0</v>
      </c>
      <c r="H455" s="121">
        <f t="shared" si="553"/>
        <v>0</v>
      </c>
      <c r="I455" s="121">
        <f t="shared" si="553"/>
        <v>0</v>
      </c>
      <c r="J455" s="121">
        <f t="shared" si="553"/>
        <v>0</v>
      </c>
      <c r="K455" s="121">
        <f t="shared" si="553"/>
        <v>0</v>
      </c>
      <c r="L455" s="121">
        <f t="shared" si="553"/>
        <v>0</v>
      </c>
      <c r="M455" s="121">
        <f t="shared" si="553"/>
        <v>0</v>
      </c>
      <c r="N455" s="121">
        <f t="shared" si="553"/>
        <v>0</v>
      </c>
      <c r="O455" s="121">
        <f t="shared" si="553"/>
        <v>0</v>
      </c>
      <c r="P455" s="121">
        <f t="shared" si="553"/>
        <v>0</v>
      </c>
      <c r="Q455" s="121">
        <f t="shared" si="553"/>
        <v>0</v>
      </c>
      <c r="R455" s="121">
        <f t="shared" si="553"/>
        <v>0</v>
      </c>
      <c r="S455" s="121">
        <f t="shared" si="553"/>
        <v>0</v>
      </c>
      <c r="T455" s="121">
        <f t="shared" si="553"/>
        <v>0</v>
      </c>
      <c r="U455" s="121">
        <f t="shared" si="553"/>
        <v>0</v>
      </c>
      <c r="V455" s="121">
        <f t="shared" si="553"/>
        <v>0</v>
      </c>
      <c r="W455" s="121">
        <f t="shared" si="553"/>
        <v>0</v>
      </c>
      <c r="X455" s="121">
        <f t="shared" si="553"/>
        <v>0</v>
      </c>
      <c r="Y455" s="121">
        <f t="shared" si="553"/>
        <v>0</v>
      </c>
      <c r="Z455" s="121">
        <f t="shared" si="553"/>
        <v>0</v>
      </c>
      <c r="AA455" s="121">
        <f t="shared" si="553"/>
        <v>0</v>
      </c>
      <c r="AB455" s="121">
        <f t="shared" si="553"/>
        <v>0</v>
      </c>
      <c r="AC455" s="121">
        <f t="shared" si="553"/>
        <v>0</v>
      </c>
      <c r="AD455" s="121">
        <f t="shared" si="553"/>
        <v>0</v>
      </c>
      <c r="AE455" s="121">
        <f t="shared" si="553"/>
        <v>0</v>
      </c>
      <c r="AF455" s="121">
        <f t="shared" si="553"/>
        <v>0</v>
      </c>
      <c r="AG455" s="121">
        <f t="shared" si="552"/>
        <v>0</v>
      </c>
      <c r="AH455" s="121">
        <f t="shared" si="552"/>
        <v>0</v>
      </c>
      <c r="AI455" s="121">
        <f t="shared" si="552"/>
        <v>0</v>
      </c>
      <c r="AJ455" s="121">
        <f t="shared" si="552"/>
        <v>0</v>
      </c>
      <c r="AK455" s="121">
        <f t="shared" si="552"/>
        <v>0</v>
      </c>
      <c r="AL455" s="121">
        <f t="shared" si="552"/>
        <v>0</v>
      </c>
      <c r="AM455" s="122"/>
    </row>
    <row r="456" spans="1:42" ht="21">
      <c r="A456" s="151" t="s">
        <v>5</v>
      </c>
      <c r="B456" s="152"/>
      <c r="C456" s="121">
        <f>SUM(C452:C455)</f>
        <v>0</v>
      </c>
      <c r="D456" s="121">
        <f t="shared" ref="D456:AL456" si="554">SUM(D452:D455)</f>
        <v>0</v>
      </c>
      <c r="E456" s="121">
        <f t="shared" si="554"/>
        <v>0</v>
      </c>
      <c r="F456" s="121">
        <f t="shared" si="554"/>
        <v>0</v>
      </c>
      <c r="G456" s="121">
        <f t="shared" si="554"/>
        <v>0</v>
      </c>
      <c r="H456" s="121">
        <f t="shared" si="554"/>
        <v>0</v>
      </c>
      <c r="I456" s="121">
        <f t="shared" si="554"/>
        <v>0</v>
      </c>
      <c r="J456" s="121">
        <f t="shared" si="554"/>
        <v>0</v>
      </c>
      <c r="K456" s="121">
        <f t="shared" si="554"/>
        <v>0</v>
      </c>
      <c r="L456" s="121">
        <f t="shared" si="554"/>
        <v>0</v>
      </c>
      <c r="M456" s="121">
        <f t="shared" si="554"/>
        <v>0</v>
      </c>
      <c r="N456" s="121">
        <f t="shared" si="554"/>
        <v>0</v>
      </c>
      <c r="O456" s="121">
        <f t="shared" si="554"/>
        <v>0</v>
      </c>
      <c r="P456" s="121">
        <f t="shared" si="554"/>
        <v>0</v>
      </c>
      <c r="Q456" s="121">
        <f t="shared" si="554"/>
        <v>0</v>
      </c>
      <c r="R456" s="121">
        <f t="shared" si="554"/>
        <v>0</v>
      </c>
      <c r="S456" s="121">
        <f t="shared" si="554"/>
        <v>0</v>
      </c>
      <c r="T456" s="121">
        <f t="shared" si="554"/>
        <v>0</v>
      </c>
      <c r="U456" s="121">
        <f t="shared" si="554"/>
        <v>0</v>
      </c>
      <c r="V456" s="121">
        <f t="shared" si="554"/>
        <v>0</v>
      </c>
      <c r="W456" s="121">
        <f t="shared" si="554"/>
        <v>0</v>
      </c>
      <c r="X456" s="121">
        <f t="shared" si="554"/>
        <v>0</v>
      </c>
      <c r="Y456" s="121">
        <f t="shared" si="554"/>
        <v>0</v>
      </c>
      <c r="Z456" s="121">
        <f t="shared" si="554"/>
        <v>0</v>
      </c>
      <c r="AA456" s="121">
        <f t="shared" si="554"/>
        <v>0</v>
      </c>
      <c r="AB456" s="121">
        <f t="shared" si="554"/>
        <v>0</v>
      </c>
      <c r="AC456" s="121">
        <f t="shared" si="554"/>
        <v>0</v>
      </c>
      <c r="AD456" s="121">
        <f t="shared" si="554"/>
        <v>0</v>
      </c>
      <c r="AE456" s="121">
        <f t="shared" si="554"/>
        <v>0</v>
      </c>
      <c r="AF456" s="121">
        <f t="shared" si="554"/>
        <v>0</v>
      </c>
      <c r="AG456" s="121">
        <f t="shared" si="554"/>
        <v>0</v>
      </c>
      <c r="AH456" s="121">
        <f t="shared" si="554"/>
        <v>0</v>
      </c>
      <c r="AI456" s="121">
        <f t="shared" si="554"/>
        <v>0</v>
      </c>
      <c r="AJ456" s="121">
        <f t="shared" si="554"/>
        <v>0</v>
      </c>
      <c r="AK456" s="121">
        <f t="shared" si="554"/>
        <v>0</v>
      </c>
      <c r="AL456" s="121">
        <f t="shared" si="554"/>
        <v>0</v>
      </c>
      <c r="AM456" s="122">
        <f t="shared" ref="AM456" si="555">SUM(AM452:AM454)</f>
        <v>0</v>
      </c>
    </row>
    <row r="457" spans="1:42">
      <c r="AK457" s="107"/>
      <c r="AM457" s="107" t="s">
        <v>17</v>
      </c>
    </row>
    <row r="458" spans="1:42" ht="21">
      <c r="A458" s="171" t="s">
        <v>387</v>
      </c>
      <c r="B458" s="171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1"/>
      <c r="Z458" s="171"/>
      <c r="AA458" s="171"/>
      <c r="AB458" s="171"/>
      <c r="AC458" s="171"/>
      <c r="AD458" s="171"/>
      <c r="AE458" s="171"/>
      <c r="AF458" s="171"/>
      <c r="AG458" s="171"/>
      <c r="AH458" s="171"/>
      <c r="AI458" s="171"/>
      <c r="AJ458" s="171"/>
      <c r="AK458" s="171"/>
      <c r="AL458" s="171"/>
      <c r="AM458" s="171"/>
    </row>
    <row r="459" spans="1:42" ht="21">
      <c r="A459" s="171" t="s">
        <v>139</v>
      </c>
      <c r="B459" s="171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1"/>
      <c r="U459" s="171"/>
      <c r="V459" s="171"/>
      <c r="W459" s="171"/>
      <c r="X459" s="171"/>
      <c r="Y459" s="171"/>
      <c r="Z459" s="171"/>
      <c r="AA459" s="171"/>
      <c r="AB459" s="171"/>
      <c r="AC459" s="171"/>
      <c r="AD459" s="171"/>
      <c r="AE459" s="171"/>
      <c r="AF459" s="171"/>
      <c r="AG459" s="171"/>
      <c r="AH459" s="171"/>
      <c r="AI459" s="171"/>
      <c r="AJ459" s="171"/>
      <c r="AK459" s="171"/>
      <c r="AL459" s="171"/>
      <c r="AM459" s="171"/>
    </row>
    <row r="460" spans="1:42" ht="21">
      <c r="A460" s="171" t="s">
        <v>402</v>
      </c>
      <c r="B460" s="171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1"/>
      <c r="U460" s="171"/>
      <c r="V460" s="171"/>
      <c r="W460" s="171"/>
      <c r="X460" s="171"/>
      <c r="Y460" s="171"/>
      <c r="Z460" s="171"/>
      <c r="AA460" s="171"/>
      <c r="AB460" s="171"/>
      <c r="AC460" s="171"/>
      <c r="AD460" s="171"/>
      <c r="AE460" s="171"/>
      <c r="AF460" s="171"/>
      <c r="AG460" s="171"/>
      <c r="AH460" s="171"/>
      <c r="AI460" s="171"/>
      <c r="AJ460" s="171"/>
      <c r="AK460" s="171"/>
      <c r="AL460" s="171"/>
      <c r="AM460" s="171"/>
    </row>
    <row r="461" spans="1:42" ht="21">
      <c r="A461" s="172" t="s">
        <v>54</v>
      </c>
      <c r="B461" s="108" t="s">
        <v>55</v>
      </c>
      <c r="C461" s="175" t="s">
        <v>53</v>
      </c>
      <c r="D461" s="175"/>
      <c r="E461" s="175"/>
      <c r="F461" s="175" t="s">
        <v>389</v>
      </c>
      <c r="G461" s="175"/>
      <c r="H461" s="175"/>
      <c r="I461" s="175" t="s">
        <v>390</v>
      </c>
      <c r="J461" s="175"/>
      <c r="K461" s="175"/>
      <c r="L461" s="176" t="s">
        <v>251</v>
      </c>
      <c r="M461" s="177"/>
      <c r="N461" s="178"/>
      <c r="O461" s="179" t="s">
        <v>56</v>
      </c>
      <c r="P461" s="179"/>
      <c r="Q461" s="179"/>
      <c r="R461" s="180" t="s">
        <v>218</v>
      </c>
      <c r="S461" s="180"/>
      <c r="T461" s="180"/>
      <c r="U461" s="181" t="s">
        <v>135</v>
      </c>
      <c r="V461" s="181"/>
      <c r="W461" s="181"/>
      <c r="X461" s="180" t="s">
        <v>136</v>
      </c>
      <c r="Y461" s="180"/>
      <c r="Z461" s="180"/>
      <c r="AA461" s="180" t="s">
        <v>137</v>
      </c>
      <c r="AB461" s="180"/>
      <c r="AC461" s="180"/>
      <c r="AD461" s="180" t="s">
        <v>57</v>
      </c>
      <c r="AE461" s="180"/>
      <c r="AF461" s="180"/>
      <c r="AG461" s="182" t="s">
        <v>391</v>
      </c>
      <c r="AH461" s="182"/>
      <c r="AI461" s="182"/>
      <c r="AJ461" s="183" t="s">
        <v>58</v>
      </c>
      <c r="AK461" s="183"/>
      <c r="AL461" s="183"/>
      <c r="AM461" s="184" t="s">
        <v>392</v>
      </c>
    </row>
    <row r="462" spans="1:42" ht="21">
      <c r="A462" s="173"/>
      <c r="B462" s="173" t="s">
        <v>59</v>
      </c>
      <c r="C462" s="109" t="s">
        <v>0</v>
      </c>
      <c r="D462" s="109" t="s">
        <v>1</v>
      </c>
      <c r="E462" s="186" t="s">
        <v>393</v>
      </c>
      <c r="F462" s="109" t="s">
        <v>0</v>
      </c>
      <c r="G462" s="109" t="s">
        <v>1</v>
      </c>
      <c r="H462" s="186" t="s">
        <v>393</v>
      </c>
      <c r="I462" s="109" t="s">
        <v>0</v>
      </c>
      <c r="J462" s="109" t="s">
        <v>1</v>
      </c>
      <c r="K462" s="186" t="s">
        <v>393</v>
      </c>
      <c r="L462" s="109" t="s">
        <v>0</v>
      </c>
      <c r="M462" s="109" t="s">
        <v>1</v>
      </c>
      <c r="N462" s="186" t="s">
        <v>393</v>
      </c>
      <c r="O462" s="110" t="s">
        <v>0</v>
      </c>
      <c r="P462" s="110" t="s">
        <v>1</v>
      </c>
      <c r="Q462" s="161" t="s">
        <v>393</v>
      </c>
      <c r="R462" s="111" t="s">
        <v>0</v>
      </c>
      <c r="S462" s="111" t="s">
        <v>1</v>
      </c>
      <c r="T462" s="163" t="s">
        <v>393</v>
      </c>
      <c r="U462" s="112" t="s">
        <v>0</v>
      </c>
      <c r="V462" s="112" t="s">
        <v>1</v>
      </c>
      <c r="W462" s="165" t="s">
        <v>393</v>
      </c>
      <c r="X462" s="111" t="s">
        <v>0</v>
      </c>
      <c r="Y462" s="111" t="s">
        <v>1</v>
      </c>
      <c r="Z462" s="163" t="s">
        <v>393</v>
      </c>
      <c r="AA462" s="111" t="s">
        <v>0</v>
      </c>
      <c r="AB462" s="111" t="s">
        <v>1</v>
      </c>
      <c r="AC462" s="163" t="s">
        <v>393</v>
      </c>
      <c r="AD462" s="111" t="s">
        <v>0</v>
      </c>
      <c r="AE462" s="111" t="s">
        <v>1</v>
      </c>
      <c r="AF462" s="163" t="s">
        <v>393</v>
      </c>
      <c r="AG462" s="113" t="s">
        <v>0</v>
      </c>
      <c r="AH462" s="113" t="s">
        <v>1</v>
      </c>
      <c r="AI462" s="167" t="s">
        <v>393</v>
      </c>
      <c r="AJ462" s="114" t="s">
        <v>0</v>
      </c>
      <c r="AK462" s="114" t="s">
        <v>1</v>
      </c>
      <c r="AL462" s="169" t="s">
        <v>393</v>
      </c>
      <c r="AM462" s="185"/>
    </row>
    <row r="463" spans="1:42" ht="21">
      <c r="A463" s="174"/>
      <c r="B463" s="174"/>
      <c r="C463" s="109" t="s">
        <v>141</v>
      </c>
      <c r="D463" s="109" t="s">
        <v>142</v>
      </c>
      <c r="E463" s="187"/>
      <c r="F463" s="109" t="s">
        <v>141</v>
      </c>
      <c r="G463" s="109" t="s">
        <v>142</v>
      </c>
      <c r="H463" s="187"/>
      <c r="I463" s="109" t="s">
        <v>141</v>
      </c>
      <c r="J463" s="109" t="s">
        <v>142</v>
      </c>
      <c r="K463" s="187"/>
      <c r="L463" s="109" t="s">
        <v>141</v>
      </c>
      <c r="M463" s="109" t="s">
        <v>142</v>
      </c>
      <c r="N463" s="187"/>
      <c r="O463" s="110" t="s">
        <v>141</v>
      </c>
      <c r="P463" s="110" t="s">
        <v>142</v>
      </c>
      <c r="Q463" s="162"/>
      <c r="R463" s="111" t="s">
        <v>141</v>
      </c>
      <c r="S463" s="111" t="s">
        <v>142</v>
      </c>
      <c r="T463" s="164"/>
      <c r="U463" s="112" t="s">
        <v>141</v>
      </c>
      <c r="V463" s="112" t="s">
        <v>142</v>
      </c>
      <c r="W463" s="166"/>
      <c r="X463" s="111" t="s">
        <v>141</v>
      </c>
      <c r="Y463" s="111" t="s">
        <v>142</v>
      </c>
      <c r="Z463" s="164"/>
      <c r="AA463" s="111" t="s">
        <v>141</v>
      </c>
      <c r="AB463" s="111" t="s">
        <v>142</v>
      </c>
      <c r="AC463" s="164"/>
      <c r="AD463" s="111" t="s">
        <v>141</v>
      </c>
      <c r="AE463" s="111" t="s">
        <v>142</v>
      </c>
      <c r="AF463" s="164"/>
      <c r="AG463" s="113" t="s">
        <v>141</v>
      </c>
      <c r="AH463" s="113" t="s">
        <v>142</v>
      </c>
      <c r="AI463" s="168"/>
      <c r="AJ463" s="114" t="s">
        <v>141</v>
      </c>
      <c r="AK463" s="114" t="s">
        <v>142</v>
      </c>
      <c r="AL463" s="170"/>
      <c r="AM463" s="185"/>
    </row>
    <row r="464" spans="1:42" ht="21">
      <c r="A464" s="153" t="s">
        <v>394</v>
      </c>
      <c r="B464" s="115" t="s">
        <v>143</v>
      </c>
      <c r="C464" s="116"/>
      <c r="D464" s="116"/>
      <c r="E464" s="116"/>
      <c r="F464" s="116"/>
      <c r="G464" s="116"/>
      <c r="H464" s="116"/>
      <c r="I464" s="116"/>
      <c r="J464" s="116"/>
      <c r="K464" s="116"/>
      <c r="L464" s="116">
        <f>+F464+I464</f>
        <v>0</v>
      </c>
      <c r="M464" s="116">
        <f t="shared" ref="M464:N467" si="556">+G464+J464</f>
        <v>0</v>
      </c>
      <c r="N464" s="116">
        <f t="shared" si="556"/>
        <v>0</v>
      </c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>
        <f>+U464+X464+AA464</f>
        <v>0</v>
      </c>
      <c r="AE464" s="117">
        <f t="shared" ref="AE464:AF467" si="557">+V464+Y464+AB464</f>
        <v>0</v>
      </c>
      <c r="AF464" s="117">
        <f t="shared" si="557"/>
        <v>0</v>
      </c>
      <c r="AG464" s="117"/>
      <c r="AH464" s="117"/>
      <c r="AI464" s="117"/>
      <c r="AJ464" s="117">
        <f t="shared" ref="AJ464:AL467" si="558">+C464+L464-O464-R464-AD464-AG464</f>
        <v>0</v>
      </c>
      <c r="AK464" s="117">
        <f t="shared" si="558"/>
        <v>0</v>
      </c>
      <c r="AL464" s="117">
        <f t="shared" si="558"/>
        <v>0</v>
      </c>
      <c r="AM464" s="117">
        <f>+C464+L464-O464-R464-AD464-AJ464</f>
        <v>0</v>
      </c>
      <c r="AN464" s="117">
        <f t="shared" ref="AN464:AO467" si="559">+D464+M464-P464-S464-AE464-AK464</f>
        <v>0</v>
      </c>
      <c r="AO464" s="117">
        <f t="shared" si="559"/>
        <v>0</v>
      </c>
      <c r="AP464" s="124" t="e">
        <f>+AO464*100/AO468</f>
        <v>#DIV/0!</v>
      </c>
    </row>
    <row r="465" spans="1:42" ht="21">
      <c r="A465" s="154"/>
      <c r="B465" s="115" t="s">
        <v>144</v>
      </c>
      <c r="C465" s="116"/>
      <c r="D465" s="116"/>
      <c r="E465" s="116"/>
      <c r="F465" s="116"/>
      <c r="G465" s="116"/>
      <c r="H465" s="116"/>
      <c r="I465" s="116"/>
      <c r="J465" s="116"/>
      <c r="K465" s="116"/>
      <c r="L465" s="116">
        <f t="shared" ref="L465:L467" si="560">+F465+I465</f>
        <v>0</v>
      </c>
      <c r="M465" s="116">
        <f t="shared" si="556"/>
        <v>0</v>
      </c>
      <c r="N465" s="116">
        <f t="shared" si="556"/>
        <v>0</v>
      </c>
      <c r="O465" s="117"/>
      <c r="P465" s="117"/>
      <c r="Q465" s="117"/>
      <c r="R465" s="117"/>
      <c r="S465" s="117"/>
      <c r="T465" s="117"/>
      <c r="U465" s="117"/>
      <c r="V465" s="117"/>
      <c r="W465" s="117"/>
      <c r="X465" s="117"/>
      <c r="Y465" s="117"/>
      <c r="Z465" s="117"/>
      <c r="AA465" s="117"/>
      <c r="AB465" s="117"/>
      <c r="AC465" s="117"/>
      <c r="AD465" s="117">
        <f t="shared" ref="AD465:AD467" si="561">+U465+X465+AA465</f>
        <v>0</v>
      </c>
      <c r="AE465" s="117">
        <f t="shared" si="557"/>
        <v>0</v>
      </c>
      <c r="AF465" s="117">
        <f t="shared" si="557"/>
        <v>0</v>
      </c>
      <c r="AG465" s="117"/>
      <c r="AH465" s="117"/>
      <c r="AI465" s="117"/>
      <c r="AJ465" s="117">
        <f t="shared" si="558"/>
        <v>0</v>
      </c>
      <c r="AK465" s="117">
        <f t="shared" si="558"/>
        <v>0</v>
      </c>
      <c r="AL465" s="117">
        <f t="shared" si="558"/>
        <v>0</v>
      </c>
      <c r="AM465" s="117">
        <f t="shared" ref="AM465:AM467" si="562">+C465+L465-O465-R465-AD465-AJ465</f>
        <v>0</v>
      </c>
      <c r="AN465" s="117">
        <f t="shared" si="559"/>
        <v>0</v>
      </c>
      <c r="AO465" s="117">
        <f t="shared" si="559"/>
        <v>0</v>
      </c>
      <c r="AP465" s="124" t="e">
        <f>+AO465*100/AO468</f>
        <v>#DIV/0!</v>
      </c>
    </row>
    <row r="466" spans="1:42" ht="21">
      <c r="A466" s="154"/>
      <c r="B466" s="115" t="s">
        <v>145</v>
      </c>
      <c r="C466" s="116"/>
      <c r="D466" s="116"/>
      <c r="E466" s="116"/>
      <c r="F466" s="116"/>
      <c r="G466" s="116"/>
      <c r="H466" s="116"/>
      <c r="I466" s="116"/>
      <c r="J466" s="116"/>
      <c r="K466" s="116"/>
      <c r="L466" s="116">
        <f t="shared" si="560"/>
        <v>0</v>
      </c>
      <c r="M466" s="116">
        <f t="shared" si="556"/>
        <v>0</v>
      </c>
      <c r="N466" s="116">
        <f t="shared" si="556"/>
        <v>0</v>
      </c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>
        <f t="shared" si="561"/>
        <v>0</v>
      </c>
      <c r="AE466" s="117">
        <f t="shared" si="557"/>
        <v>0</v>
      </c>
      <c r="AF466" s="117">
        <f t="shared" si="557"/>
        <v>0</v>
      </c>
      <c r="AG466" s="117"/>
      <c r="AH466" s="117"/>
      <c r="AI466" s="117"/>
      <c r="AJ466" s="117">
        <f t="shared" si="558"/>
        <v>0</v>
      </c>
      <c r="AK466" s="117">
        <f t="shared" si="558"/>
        <v>0</v>
      </c>
      <c r="AL466" s="117">
        <f t="shared" si="558"/>
        <v>0</v>
      </c>
      <c r="AM466" s="117">
        <f t="shared" si="562"/>
        <v>0</v>
      </c>
      <c r="AN466" s="117">
        <f t="shared" si="559"/>
        <v>0</v>
      </c>
      <c r="AO466" s="117">
        <f t="shared" si="559"/>
        <v>0</v>
      </c>
      <c r="AP466" s="124" t="e">
        <f>+AO466*100/AO468</f>
        <v>#DIV/0!</v>
      </c>
    </row>
    <row r="467" spans="1:42" ht="21">
      <c r="A467" s="155"/>
      <c r="B467" s="115" t="s">
        <v>250</v>
      </c>
      <c r="C467" s="116"/>
      <c r="D467" s="116"/>
      <c r="E467" s="116"/>
      <c r="F467" s="116"/>
      <c r="G467" s="116"/>
      <c r="H467" s="116"/>
      <c r="I467" s="116"/>
      <c r="J467" s="116"/>
      <c r="K467" s="116"/>
      <c r="L467" s="116">
        <f t="shared" si="560"/>
        <v>0</v>
      </c>
      <c r="M467" s="116">
        <f t="shared" si="556"/>
        <v>0</v>
      </c>
      <c r="N467" s="116">
        <f t="shared" si="556"/>
        <v>0</v>
      </c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/>
      <c r="AA467" s="117"/>
      <c r="AB467" s="117"/>
      <c r="AC467" s="117"/>
      <c r="AD467" s="117">
        <f t="shared" si="561"/>
        <v>0</v>
      </c>
      <c r="AE467" s="117">
        <f t="shared" si="557"/>
        <v>0</v>
      </c>
      <c r="AF467" s="117">
        <f t="shared" si="557"/>
        <v>0</v>
      </c>
      <c r="AG467" s="117"/>
      <c r="AH467" s="117"/>
      <c r="AI467" s="117"/>
      <c r="AJ467" s="117">
        <f t="shared" si="558"/>
        <v>0</v>
      </c>
      <c r="AK467" s="117">
        <f t="shared" si="558"/>
        <v>0</v>
      </c>
      <c r="AL467" s="117">
        <f t="shared" si="558"/>
        <v>0</v>
      </c>
      <c r="AM467" s="117">
        <f t="shared" si="562"/>
        <v>0</v>
      </c>
      <c r="AN467" s="117">
        <f t="shared" si="559"/>
        <v>0</v>
      </c>
      <c r="AO467" s="117">
        <f t="shared" si="559"/>
        <v>0</v>
      </c>
      <c r="AP467" s="124" t="e">
        <f>+AO467*100/AO468</f>
        <v>#DIV/0!</v>
      </c>
    </row>
    <row r="468" spans="1:42" ht="21">
      <c r="A468" s="156"/>
      <c r="B468" s="157"/>
      <c r="C468" s="118">
        <f>SUM(C464:C467)</f>
        <v>0</v>
      </c>
      <c r="D468" s="118">
        <f t="shared" ref="D468:AK468" si="563">SUM(D464:D467)</f>
        <v>0</v>
      </c>
      <c r="E468" s="118">
        <f t="shared" si="563"/>
        <v>0</v>
      </c>
      <c r="F468" s="118">
        <f t="shared" si="563"/>
        <v>0</v>
      </c>
      <c r="G468" s="118">
        <f t="shared" si="563"/>
        <v>0</v>
      </c>
      <c r="H468" s="118">
        <f t="shared" si="563"/>
        <v>0</v>
      </c>
      <c r="I468" s="118">
        <f t="shared" si="563"/>
        <v>0</v>
      </c>
      <c r="J468" s="118">
        <f t="shared" si="563"/>
        <v>0</v>
      </c>
      <c r="K468" s="118">
        <f t="shared" si="563"/>
        <v>0</v>
      </c>
      <c r="L468" s="118">
        <f t="shared" si="563"/>
        <v>0</v>
      </c>
      <c r="M468" s="118">
        <f t="shared" si="563"/>
        <v>0</v>
      </c>
      <c r="N468" s="118">
        <f t="shared" si="563"/>
        <v>0</v>
      </c>
      <c r="O468" s="118">
        <f t="shared" si="563"/>
        <v>0</v>
      </c>
      <c r="P468" s="118">
        <f t="shared" si="563"/>
        <v>0</v>
      </c>
      <c r="Q468" s="118">
        <f t="shared" si="563"/>
        <v>0</v>
      </c>
      <c r="R468" s="118">
        <f t="shared" si="563"/>
        <v>0</v>
      </c>
      <c r="S468" s="118">
        <f t="shared" si="563"/>
        <v>0</v>
      </c>
      <c r="T468" s="118">
        <f t="shared" si="563"/>
        <v>0</v>
      </c>
      <c r="U468" s="118">
        <f t="shared" si="563"/>
        <v>0</v>
      </c>
      <c r="V468" s="118">
        <f t="shared" si="563"/>
        <v>0</v>
      </c>
      <c r="W468" s="118">
        <f t="shared" si="563"/>
        <v>0</v>
      </c>
      <c r="X468" s="118">
        <f t="shared" si="563"/>
        <v>0</v>
      </c>
      <c r="Y468" s="118">
        <f t="shared" si="563"/>
        <v>0</v>
      </c>
      <c r="Z468" s="118">
        <f t="shared" si="563"/>
        <v>0</v>
      </c>
      <c r="AA468" s="118">
        <f t="shared" si="563"/>
        <v>0</v>
      </c>
      <c r="AB468" s="118">
        <f t="shared" si="563"/>
        <v>0</v>
      </c>
      <c r="AC468" s="118">
        <f t="shared" si="563"/>
        <v>0</v>
      </c>
      <c r="AD468" s="118">
        <f t="shared" si="563"/>
        <v>0</v>
      </c>
      <c r="AE468" s="118">
        <f t="shared" si="563"/>
        <v>0</v>
      </c>
      <c r="AF468" s="118">
        <f t="shared" si="563"/>
        <v>0</v>
      </c>
      <c r="AG468" s="118">
        <f t="shared" si="563"/>
        <v>0</v>
      </c>
      <c r="AH468" s="118">
        <f t="shared" si="563"/>
        <v>0</v>
      </c>
      <c r="AI468" s="118">
        <f t="shared" si="563"/>
        <v>0</v>
      </c>
      <c r="AJ468" s="118">
        <f t="shared" si="563"/>
        <v>0</v>
      </c>
      <c r="AK468" s="118">
        <f t="shared" si="563"/>
        <v>0</v>
      </c>
      <c r="AL468" s="118">
        <f>SUM(AL464:AL467)</f>
        <v>0</v>
      </c>
      <c r="AM468" s="119">
        <f t="shared" ref="AM468" si="564">SUM(AM464:AM466)</f>
        <v>0</v>
      </c>
      <c r="AO468" s="124">
        <f>SUM(AO464:AO467)</f>
        <v>0</v>
      </c>
      <c r="AP468" s="124"/>
    </row>
    <row r="469" spans="1:42" ht="21">
      <c r="A469" s="153" t="s">
        <v>217</v>
      </c>
      <c r="B469" s="115" t="s">
        <v>143</v>
      </c>
      <c r="C469" s="116"/>
      <c r="D469" s="116"/>
      <c r="E469" s="116"/>
      <c r="F469" s="116"/>
      <c r="G469" s="116"/>
      <c r="H469" s="116"/>
      <c r="I469" s="116"/>
      <c r="J469" s="116"/>
      <c r="K469" s="116"/>
      <c r="L469" s="116">
        <f>+F469+I469</f>
        <v>0</v>
      </c>
      <c r="M469" s="116">
        <f t="shared" ref="M469:N472" si="565">+G469+J469</f>
        <v>0</v>
      </c>
      <c r="N469" s="116">
        <f t="shared" si="565"/>
        <v>0</v>
      </c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/>
      <c r="AA469" s="117"/>
      <c r="AB469" s="117"/>
      <c r="AC469" s="117"/>
      <c r="AD469" s="117">
        <f>+U469+X469+AA469</f>
        <v>0</v>
      </c>
      <c r="AE469" s="117">
        <f t="shared" ref="AE469:AF472" si="566">+V469+Y469+AB469</f>
        <v>0</v>
      </c>
      <c r="AF469" s="117">
        <f t="shared" si="566"/>
        <v>0</v>
      </c>
      <c r="AG469" s="117"/>
      <c r="AH469" s="117"/>
      <c r="AI469" s="117"/>
      <c r="AJ469" s="117">
        <f t="shared" ref="AJ469:AL472" si="567">+C469+L469-O469-R469-AD469-AG469</f>
        <v>0</v>
      </c>
      <c r="AK469" s="117">
        <f t="shared" si="567"/>
        <v>0</v>
      </c>
      <c r="AL469" s="117">
        <f t="shared" si="567"/>
        <v>0</v>
      </c>
      <c r="AM469" s="117">
        <f>+C469+L469-O469-R469-AD469-AJ469</f>
        <v>0</v>
      </c>
      <c r="AN469" s="117">
        <f t="shared" ref="AN469:AO472" si="568">+D469+M469-P469-S469-AE469-AK469</f>
        <v>0</v>
      </c>
      <c r="AO469" s="117">
        <f t="shared" si="568"/>
        <v>0</v>
      </c>
    </row>
    <row r="470" spans="1:42" ht="21">
      <c r="A470" s="154"/>
      <c r="B470" s="115" t="s">
        <v>144</v>
      </c>
      <c r="C470" s="116"/>
      <c r="D470" s="116"/>
      <c r="E470" s="116"/>
      <c r="F470" s="116"/>
      <c r="G470" s="116"/>
      <c r="H470" s="116"/>
      <c r="I470" s="116"/>
      <c r="J470" s="116"/>
      <c r="K470" s="116"/>
      <c r="L470" s="116">
        <f t="shared" ref="L470:L472" si="569">+F470+I470</f>
        <v>0</v>
      </c>
      <c r="M470" s="116">
        <f t="shared" si="565"/>
        <v>0</v>
      </c>
      <c r="N470" s="116">
        <f t="shared" si="565"/>
        <v>0</v>
      </c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>
        <f t="shared" ref="AD470:AD472" si="570">+U470+X470+AA470</f>
        <v>0</v>
      </c>
      <c r="AE470" s="117">
        <f t="shared" si="566"/>
        <v>0</v>
      </c>
      <c r="AF470" s="117">
        <f t="shared" si="566"/>
        <v>0</v>
      </c>
      <c r="AG470" s="117"/>
      <c r="AH470" s="117"/>
      <c r="AI470" s="117"/>
      <c r="AJ470" s="117">
        <f t="shared" si="567"/>
        <v>0</v>
      </c>
      <c r="AK470" s="117">
        <f t="shared" si="567"/>
        <v>0</v>
      </c>
      <c r="AL470" s="117">
        <f t="shared" si="567"/>
        <v>0</v>
      </c>
      <c r="AM470" s="117">
        <f t="shared" ref="AM470:AM472" si="571">+C470+L470-O470-R470-AD470-AJ470</f>
        <v>0</v>
      </c>
      <c r="AN470" s="117">
        <f t="shared" si="568"/>
        <v>0</v>
      </c>
      <c r="AO470" s="117">
        <f t="shared" si="568"/>
        <v>0</v>
      </c>
    </row>
    <row r="471" spans="1:42" ht="21">
      <c r="A471" s="154"/>
      <c r="B471" s="115" t="s">
        <v>145</v>
      </c>
      <c r="C471" s="116"/>
      <c r="D471" s="116"/>
      <c r="E471" s="116"/>
      <c r="F471" s="116"/>
      <c r="G471" s="116"/>
      <c r="H471" s="116"/>
      <c r="I471" s="116"/>
      <c r="J471" s="116"/>
      <c r="K471" s="116"/>
      <c r="L471" s="116">
        <f t="shared" si="569"/>
        <v>0</v>
      </c>
      <c r="M471" s="116">
        <f t="shared" si="565"/>
        <v>0</v>
      </c>
      <c r="N471" s="116">
        <f t="shared" si="565"/>
        <v>0</v>
      </c>
      <c r="O471" s="117"/>
      <c r="P471" s="117"/>
      <c r="Q471" s="117"/>
      <c r="R471" s="117"/>
      <c r="S471" s="117"/>
      <c r="T471" s="117"/>
      <c r="U471" s="117"/>
      <c r="V471" s="117"/>
      <c r="W471" s="117"/>
      <c r="X471" s="117"/>
      <c r="Y471" s="117"/>
      <c r="Z471" s="117"/>
      <c r="AA471" s="117"/>
      <c r="AB471" s="117"/>
      <c r="AC471" s="117"/>
      <c r="AD471" s="117">
        <f t="shared" si="570"/>
        <v>0</v>
      </c>
      <c r="AE471" s="117">
        <f t="shared" si="566"/>
        <v>0</v>
      </c>
      <c r="AF471" s="117">
        <f t="shared" si="566"/>
        <v>0</v>
      </c>
      <c r="AG471" s="117"/>
      <c r="AH471" s="117"/>
      <c r="AI471" s="117"/>
      <c r="AJ471" s="117">
        <f t="shared" si="567"/>
        <v>0</v>
      </c>
      <c r="AK471" s="117">
        <f t="shared" si="567"/>
        <v>0</v>
      </c>
      <c r="AL471" s="117">
        <f t="shared" si="567"/>
        <v>0</v>
      </c>
      <c r="AM471" s="117">
        <f t="shared" si="571"/>
        <v>0</v>
      </c>
      <c r="AN471" s="117">
        <f t="shared" si="568"/>
        <v>0</v>
      </c>
      <c r="AO471" s="117">
        <f t="shared" si="568"/>
        <v>0</v>
      </c>
    </row>
    <row r="472" spans="1:42" ht="21">
      <c r="A472" s="155"/>
      <c r="B472" s="115" t="s">
        <v>250</v>
      </c>
      <c r="C472" s="116"/>
      <c r="D472" s="116"/>
      <c r="E472" s="116"/>
      <c r="F472" s="116"/>
      <c r="G472" s="116"/>
      <c r="H472" s="116"/>
      <c r="I472" s="116"/>
      <c r="J472" s="116"/>
      <c r="K472" s="116"/>
      <c r="L472" s="116">
        <f t="shared" si="569"/>
        <v>0</v>
      </c>
      <c r="M472" s="116">
        <f t="shared" si="565"/>
        <v>0</v>
      </c>
      <c r="N472" s="116">
        <f t="shared" si="565"/>
        <v>0</v>
      </c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7">
        <f t="shared" si="570"/>
        <v>0</v>
      </c>
      <c r="AE472" s="117">
        <f t="shared" si="566"/>
        <v>0</v>
      </c>
      <c r="AF472" s="117">
        <f t="shared" si="566"/>
        <v>0</v>
      </c>
      <c r="AG472" s="117"/>
      <c r="AH472" s="117"/>
      <c r="AI472" s="117"/>
      <c r="AJ472" s="117">
        <f t="shared" si="567"/>
        <v>0</v>
      </c>
      <c r="AK472" s="117">
        <f t="shared" si="567"/>
        <v>0</v>
      </c>
      <c r="AL472" s="117">
        <f t="shared" si="567"/>
        <v>0</v>
      </c>
      <c r="AM472" s="117">
        <f t="shared" si="571"/>
        <v>0</v>
      </c>
      <c r="AN472" s="117">
        <f t="shared" si="568"/>
        <v>0</v>
      </c>
      <c r="AO472" s="117">
        <f t="shared" si="568"/>
        <v>0</v>
      </c>
    </row>
    <row r="473" spans="1:42" ht="21">
      <c r="A473" s="156" t="s">
        <v>5</v>
      </c>
      <c r="B473" s="157"/>
      <c r="C473" s="118">
        <f>SUM(C469:C472)</f>
        <v>0</v>
      </c>
      <c r="D473" s="118">
        <f t="shared" ref="D473:AI473" si="572">SUM(D469:D472)</f>
        <v>0</v>
      </c>
      <c r="E473" s="118">
        <f t="shared" si="572"/>
        <v>0</v>
      </c>
      <c r="F473" s="118">
        <f t="shared" si="572"/>
        <v>0</v>
      </c>
      <c r="G473" s="118">
        <f t="shared" si="572"/>
        <v>0</v>
      </c>
      <c r="H473" s="118">
        <f t="shared" si="572"/>
        <v>0</v>
      </c>
      <c r="I473" s="118">
        <f t="shared" si="572"/>
        <v>0</v>
      </c>
      <c r="J473" s="118">
        <f t="shared" si="572"/>
        <v>0</v>
      </c>
      <c r="K473" s="118">
        <f t="shared" si="572"/>
        <v>0</v>
      </c>
      <c r="L473" s="118">
        <f t="shared" si="572"/>
        <v>0</v>
      </c>
      <c r="M473" s="118">
        <f t="shared" si="572"/>
        <v>0</v>
      </c>
      <c r="N473" s="118">
        <f t="shared" si="572"/>
        <v>0</v>
      </c>
      <c r="O473" s="118">
        <f t="shared" si="572"/>
        <v>0</v>
      </c>
      <c r="P473" s="118">
        <f t="shared" si="572"/>
        <v>0</v>
      </c>
      <c r="Q473" s="118">
        <f t="shared" si="572"/>
        <v>0</v>
      </c>
      <c r="R473" s="118">
        <f t="shared" si="572"/>
        <v>0</v>
      </c>
      <c r="S473" s="118">
        <f t="shared" si="572"/>
        <v>0</v>
      </c>
      <c r="T473" s="118">
        <f t="shared" si="572"/>
        <v>0</v>
      </c>
      <c r="U473" s="118">
        <f t="shared" si="572"/>
        <v>0</v>
      </c>
      <c r="V473" s="118">
        <f t="shared" si="572"/>
        <v>0</v>
      </c>
      <c r="W473" s="118">
        <f t="shared" si="572"/>
        <v>0</v>
      </c>
      <c r="X473" s="118">
        <f t="shared" si="572"/>
        <v>0</v>
      </c>
      <c r="Y473" s="118">
        <f t="shared" si="572"/>
        <v>0</v>
      </c>
      <c r="Z473" s="118">
        <f t="shared" si="572"/>
        <v>0</v>
      </c>
      <c r="AA473" s="118">
        <f t="shared" si="572"/>
        <v>0</v>
      </c>
      <c r="AB473" s="118">
        <f t="shared" si="572"/>
        <v>0</v>
      </c>
      <c r="AC473" s="118">
        <f t="shared" si="572"/>
        <v>0</v>
      </c>
      <c r="AD473" s="118">
        <f t="shared" si="572"/>
        <v>0</v>
      </c>
      <c r="AE473" s="118">
        <f t="shared" si="572"/>
        <v>0</v>
      </c>
      <c r="AF473" s="118">
        <f t="shared" si="572"/>
        <v>0</v>
      </c>
      <c r="AG473" s="118">
        <f t="shared" si="572"/>
        <v>0</v>
      </c>
      <c r="AH473" s="118">
        <f t="shared" si="572"/>
        <v>0</v>
      </c>
      <c r="AI473" s="118">
        <f t="shared" si="572"/>
        <v>0</v>
      </c>
      <c r="AJ473" s="118">
        <f>SUM(AJ469:AJ472)</f>
        <v>0</v>
      </c>
      <c r="AK473" s="118">
        <f>SUM(AK469:AK472)</f>
        <v>0</v>
      </c>
      <c r="AL473" s="118">
        <f>SUM(AL469:AL472)</f>
        <v>0</v>
      </c>
      <c r="AM473" s="119">
        <f>SUM(AM469:AM472)</f>
        <v>0</v>
      </c>
    </row>
    <row r="474" spans="1:42" ht="21" hidden="1">
      <c r="A474" s="153">
        <v>2</v>
      </c>
      <c r="B474" s="115" t="s">
        <v>143</v>
      </c>
      <c r="C474" s="116"/>
      <c r="D474" s="116"/>
      <c r="E474" s="116"/>
      <c r="F474" s="116"/>
      <c r="G474" s="116"/>
      <c r="H474" s="116"/>
      <c r="I474" s="116"/>
      <c r="J474" s="116"/>
      <c r="K474" s="116"/>
      <c r="L474" s="116">
        <f>+F474+I474</f>
        <v>0</v>
      </c>
      <c r="M474" s="116">
        <f t="shared" ref="M474:N477" si="573">+G474+J474</f>
        <v>0</v>
      </c>
      <c r="N474" s="116">
        <f t="shared" si="573"/>
        <v>0</v>
      </c>
      <c r="O474" s="117"/>
      <c r="P474" s="117"/>
      <c r="Q474" s="117"/>
      <c r="R474" s="117"/>
      <c r="S474" s="117"/>
      <c r="T474" s="117"/>
      <c r="U474" s="117"/>
      <c r="V474" s="117"/>
      <c r="W474" s="117"/>
      <c r="X474" s="117"/>
      <c r="Y474" s="117"/>
      <c r="Z474" s="117"/>
      <c r="AA474" s="117"/>
      <c r="AB474" s="117"/>
      <c r="AC474" s="117"/>
      <c r="AD474" s="117">
        <f>+U474+X474+AA474</f>
        <v>0</v>
      </c>
      <c r="AE474" s="117">
        <f t="shared" ref="AE474:AI477" si="574">+V474+Y474+AB474</f>
        <v>0</v>
      </c>
      <c r="AF474" s="117">
        <f t="shared" si="574"/>
        <v>0</v>
      </c>
      <c r="AG474" s="117">
        <f t="shared" si="574"/>
        <v>0</v>
      </c>
      <c r="AH474" s="117">
        <f t="shared" si="574"/>
        <v>0</v>
      </c>
      <c r="AI474" s="117">
        <f t="shared" si="574"/>
        <v>0</v>
      </c>
      <c r="AJ474" s="117">
        <f t="shared" ref="AJ474:AL477" si="575">+C474+L474-O474-R474-AD474-AG474</f>
        <v>0</v>
      </c>
      <c r="AK474" s="117">
        <f t="shared" si="575"/>
        <v>0</v>
      </c>
      <c r="AL474" s="117">
        <f t="shared" si="575"/>
        <v>0</v>
      </c>
      <c r="AM474" s="117"/>
    </row>
    <row r="475" spans="1:42" ht="21" hidden="1">
      <c r="A475" s="154"/>
      <c r="B475" s="115" t="s">
        <v>144</v>
      </c>
      <c r="C475" s="116"/>
      <c r="D475" s="116"/>
      <c r="E475" s="116"/>
      <c r="F475" s="116"/>
      <c r="G475" s="116"/>
      <c r="H475" s="116"/>
      <c r="I475" s="116"/>
      <c r="J475" s="116"/>
      <c r="K475" s="116"/>
      <c r="L475" s="116">
        <f t="shared" ref="L475:L477" si="576">+F475+I475</f>
        <v>0</v>
      </c>
      <c r="M475" s="116">
        <f t="shared" si="573"/>
        <v>0</v>
      </c>
      <c r="N475" s="116">
        <f t="shared" si="573"/>
        <v>0</v>
      </c>
      <c r="O475" s="117"/>
      <c r="P475" s="117"/>
      <c r="Q475" s="117"/>
      <c r="R475" s="117"/>
      <c r="S475" s="117"/>
      <c r="T475" s="117"/>
      <c r="U475" s="117"/>
      <c r="V475" s="117"/>
      <c r="W475" s="117"/>
      <c r="X475" s="117"/>
      <c r="Y475" s="117"/>
      <c r="Z475" s="117"/>
      <c r="AA475" s="117"/>
      <c r="AB475" s="117"/>
      <c r="AC475" s="117"/>
      <c r="AD475" s="117">
        <f t="shared" ref="AD475:AD477" si="577">+U475+X475+AA475</f>
        <v>0</v>
      </c>
      <c r="AE475" s="117">
        <f t="shared" si="574"/>
        <v>0</v>
      </c>
      <c r="AF475" s="117">
        <f t="shared" si="574"/>
        <v>0</v>
      </c>
      <c r="AG475" s="117">
        <f t="shared" si="574"/>
        <v>0</v>
      </c>
      <c r="AH475" s="117">
        <f t="shared" si="574"/>
        <v>0</v>
      </c>
      <c r="AI475" s="117">
        <f t="shared" si="574"/>
        <v>0</v>
      </c>
      <c r="AJ475" s="117">
        <f t="shared" si="575"/>
        <v>0</v>
      </c>
      <c r="AK475" s="117">
        <f t="shared" si="575"/>
        <v>0</v>
      </c>
      <c r="AL475" s="117">
        <f t="shared" si="575"/>
        <v>0</v>
      </c>
      <c r="AM475" s="117"/>
    </row>
    <row r="476" spans="1:42" ht="21" hidden="1">
      <c r="A476" s="154"/>
      <c r="B476" s="115" t="s">
        <v>145</v>
      </c>
      <c r="C476" s="116"/>
      <c r="D476" s="116"/>
      <c r="E476" s="116"/>
      <c r="F476" s="116"/>
      <c r="G476" s="116"/>
      <c r="H476" s="116"/>
      <c r="I476" s="116"/>
      <c r="J476" s="116"/>
      <c r="K476" s="116"/>
      <c r="L476" s="116">
        <f t="shared" si="576"/>
        <v>0</v>
      </c>
      <c r="M476" s="116">
        <f t="shared" si="573"/>
        <v>0</v>
      </c>
      <c r="N476" s="116">
        <f t="shared" si="573"/>
        <v>0</v>
      </c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>
        <f t="shared" si="577"/>
        <v>0</v>
      </c>
      <c r="AE476" s="117">
        <f t="shared" si="574"/>
        <v>0</v>
      </c>
      <c r="AF476" s="117">
        <f t="shared" si="574"/>
        <v>0</v>
      </c>
      <c r="AG476" s="117">
        <f t="shared" si="574"/>
        <v>0</v>
      </c>
      <c r="AH476" s="117">
        <f t="shared" si="574"/>
        <v>0</v>
      </c>
      <c r="AI476" s="117">
        <f t="shared" si="574"/>
        <v>0</v>
      </c>
      <c r="AJ476" s="117">
        <f t="shared" si="575"/>
        <v>0</v>
      </c>
      <c r="AK476" s="117">
        <f t="shared" si="575"/>
        <v>0</v>
      </c>
      <c r="AL476" s="117">
        <f t="shared" si="575"/>
        <v>0</v>
      </c>
      <c r="AM476" s="117"/>
    </row>
    <row r="477" spans="1:42" ht="21" hidden="1">
      <c r="A477" s="155"/>
      <c r="B477" s="115" t="s">
        <v>250</v>
      </c>
      <c r="C477" s="116"/>
      <c r="D477" s="116"/>
      <c r="E477" s="116"/>
      <c r="F477" s="116"/>
      <c r="G477" s="116"/>
      <c r="H477" s="116"/>
      <c r="I477" s="116"/>
      <c r="J477" s="116"/>
      <c r="K477" s="116"/>
      <c r="L477" s="116">
        <f t="shared" si="576"/>
        <v>0</v>
      </c>
      <c r="M477" s="116">
        <f t="shared" si="573"/>
        <v>0</v>
      </c>
      <c r="N477" s="116">
        <f t="shared" si="573"/>
        <v>0</v>
      </c>
      <c r="O477" s="117"/>
      <c r="P477" s="117"/>
      <c r="Q477" s="117"/>
      <c r="R477" s="117"/>
      <c r="S477" s="117"/>
      <c r="T477" s="117"/>
      <c r="U477" s="117"/>
      <c r="V477" s="117"/>
      <c r="W477" s="117"/>
      <c r="X477" s="117"/>
      <c r="Y477" s="117"/>
      <c r="Z477" s="117"/>
      <c r="AA477" s="117"/>
      <c r="AB477" s="117"/>
      <c r="AC477" s="117"/>
      <c r="AD477" s="117">
        <f t="shared" si="577"/>
        <v>0</v>
      </c>
      <c r="AE477" s="117">
        <f t="shared" si="574"/>
        <v>0</v>
      </c>
      <c r="AF477" s="117">
        <f t="shared" si="574"/>
        <v>0</v>
      </c>
      <c r="AG477" s="117">
        <f t="shared" si="574"/>
        <v>0</v>
      </c>
      <c r="AH477" s="117">
        <f t="shared" si="574"/>
        <v>0</v>
      </c>
      <c r="AI477" s="117">
        <f t="shared" si="574"/>
        <v>0</v>
      </c>
      <c r="AJ477" s="117">
        <f t="shared" si="575"/>
        <v>0</v>
      </c>
      <c r="AK477" s="117">
        <f t="shared" si="575"/>
        <v>0</v>
      </c>
      <c r="AL477" s="117">
        <f t="shared" si="575"/>
        <v>0</v>
      </c>
      <c r="AM477" s="117"/>
    </row>
    <row r="478" spans="1:42" ht="21" hidden="1">
      <c r="A478" s="156" t="s">
        <v>5</v>
      </c>
      <c r="B478" s="157"/>
      <c r="C478" s="118">
        <f>SUM(C474:C477)</f>
        <v>0</v>
      </c>
      <c r="D478" s="118">
        <f t="shared" ref="D478:AL478" si="578">SUM(D474:D477)</f>
        <v>0</v>
      </c>
      <c r="E478" s="118">
        <f t="shared" si="578"/>
        <v>0</v>
      </c>
      <c r="F478" s="118">
        <f t="shared" si="578"/>
        <v>0</v>
      </c>
      <c r="G478" s="118">
        <f t="shared" si="578"/>
        <v>0</v>
      </c>
      <c r="H478" s="118">
        <f t="shared" si="578"/>
        <v>0</v>
      </c>
      <c r="I478" s="118">
        <f t="shared" si="578"/>
        <v>0</v>
      </c>
      <c r="J478" s="118">
        <f t="shared" si="578"/>
        <v>0</v>
      </c>
      <c r="K478" s="118">
        <f t="shared" si="578"/>
        <v>0</v>
      </c>
      <c r="L478" s="118">
        <f t="shared" si="578"/>
        <v>0</v>
      </c>
      <c r="M478" s="118">
        <f t="shared" si="578"/>
        <v>0</v>
      </c>
      <c r="N478" s="118">
        <f t="shared" si="578"/>
        <v>0</v>
      </c>
      <c r="O478" s="118">
        <f t="shared" si="578"/>
        <v>0</v>
      </c>
      <c r="P478" s="118">
        <f t="shared" si="578"/>
        <v>0</v>
      </c>
      <c r="Q478" s="118">
        <f t="shared" si="578"/>
        <v>0</v>
      </c>
      <c r="R478" s="118">
        <f t="shared" si="578"/>
        <v>0</v>
      </c>
      <c r="S478" s="118">
        <f t="shared" si="578"/>
        <v>0</v>
      </c>
      <c r="T478" s="118">
        <f t="shared" si="578"/>
        <v>0</v>
      </c>
      <c r="U478" s="118">
        <f t="shared" si="578"/>
        <v>0</v>
      </c>
      <c r="V478" s="118">
        <f t="shared" si="578"/>
        <v>0</v>
      </c>
      <c r="W478" s="118">
        <f t="shared" si="578"/>
        <v>0</v>
      </c>
      <c r="X478" s="118">
        <f t="shared" si="578"/>
        <v>0</v>
      </c>
      <c r="Y478" s="118">
        <f t="shared" si="578"/>
        <v>0</v>
      </c>
      <c r="Z478" s="118">
        <f t="shared" si="578"/>
        <v>0</v>
      </c>
      <c r="AA478" s="118">
        <f t="shared" si="578"/>
        <v>0</v>
      </c>
      <c r="AB478" s="118">
        <f t="shared" si="578"/>
        <v>0</v>
      </c>
      <c r="AC478" s="118">
        <f t="shared" si="578"/>
        <v>0</v>
      </c>
      <c r="AD478" s="118">
        <f t="shared" si="578"/>
        <v>0</v>
      </c>
      <c r="AE478" s="118">
        <f t="shared" si="578"/>
        <v>0</v>
      </c>
      <c r="AF478" s="118">
        <f t="shared" si="578"/>
        <v>0</v>
      </c>
      <c r="AG478" s="118">
        <f t="shared" si="578"/>
        <v>0</v>
      </c>
      <c r="AH478" s="118">
        <f t="shared" si="578"/>
        <v>0</v>
      </c>
      <c r="AI478" s="118">
        <f t="shared" si="578"/>
        <v>0</v>
      </c>
      <c r="AJ478" s="118">
        <f t="shared" si="578"/>
        <v>0</v>
      </c>
      <c r="AK478" s="118">
        <f t="shared" si="578"/>
        <v>0</v>
      </c>
      <c r="AL478" s="118">
        <f t="shared" si="578"/>
        <v>0</v>
      </c>
      <c r="AM478" s="119">
        <f t="shared" ref="AM478" si="579">SUM(AM474:AM476)</f>
        <v>0</v>
      </c>
    </row>
    <row r="479" spans="1:42" ht="21" hidden="1">
      <c r="A479" s="153">
        <v>3</v>
      </c>
      <c r="B479" s="115" t="s">
        <v>143</v>
      </c>
      <c r="C479" s="116"/>
      <c r="D479" s="116"/>
      <c r="E479" s="116"/>
      <c r="F479" s="116"/>
      <c r="G479" s="116"/>
      <c r="H479" s="116"/>
      <c r="I479" s="116"/>
      <c r="J479" s="116"/>
      <c r="K479" s="116"/>
      <c r="L479" s="116">
        <f>+F479+I479</f>
        <v>0</v>
      </c>
      <c r="M479" s="116">
        <f t="shared" ref="M479:N482" si="580">+G479+J479</f>
        <v>0</v>
      </c>
      <c r="N479" s="116">
        <f t="shared" si="580"/>
        <v>0</v>
      </c>
      <c r="O479" s="117"/>
      <c r="P479" s="117"/>
      <c r="Q479" s="117"/>
      <c r="R479" s="117"/>
      <c r="S479" s="117"/>
      <c r="T479" s="117"/>
      <c r="U479" s="117"/>
      <c r="V479" s="117"/>
      <c r="W479" s="117"/>
      <c r="X479" s="117"/>
      <c r="Y479" s="117"/>
      <c r="Z479" s="117"/>
      <c r="AA479" s="117"/>
      <c r="AB479" s="117"/>
      <c r="AC479" s="117"/>
      <c r="AD479" s="117">
        <f>+U479+X479+AA479</f>
        <v>0</v>
      </c>
      <c r="AE479" s="117">
        <f t="shared" ref="AE479:AI482" si="581">+V479+Y479+AB479</f>
        <v>0</v>
      </c>
      <c r="AF479" s="117">
        <f t="shared" si="581"/>
        <v>0</v>
      </c>
      <c r="AG479" s="117">
        <f t="shared" si="581"/>
        <v>0</v>
      </c>
      <c r="AH479" s="117">
        <f t="shared" si="581"/>
        <v>0</v>
      </c>
      <c r="AI479" s="117">
        <f t="shared" si="581"/>
        <v>0</v>
      </c>
      <c r="AJ479" s="117">
        <f t="shared" ref="AJ479:AL482" si="582">+C479+L479-O479-R479-AD479-AG479</f>
        <v>0</v>
      </c>
      <c r="AK479" s="117">
        <f t="shared" si="582"/>
        <v>0</v>
      </c>
      <c r="AL479" s="117">
        <f t="shared" si="582"/>
        <v>0</v>
      </c>
      <c r="AM479" s="117"/>
    </row>
    <row r="480" spans="1:42" ht="21" hidden="1">
      <c r="A480" s="154"/>
      <c r="B480" s="115" t="s">
        <v>144</v>
      </c>
      <c r="C480" s="116"/>
      <c r="D480" s="116"/>
      <c r="E480" s="116"/>
      <c r="F480" s="116"/>
      <c r="G480" s="116"/>
      <c r="H480" s="116"/>
      <c r="I480" s="116"/>
      <c r="J480" s="116"/>
      <c r="K480" s="116"/>
      <c r="L480" s="116">
        <f t="shared" ref="L480:L482" si="583">+F480+I480</f>
        <v>0</v>
      </c>
      <c r="M480" s="116">
        <f t="shared" si="580"/>
        <v>0</v>
      </c>
      <c r="N480" s="116">
        <f t="shared" si="580"/>
        <v>0</v>
      </c>
      <c r="O480" s="117"/>
      <c r="P480" s="117"/>
      <c r="Q480" s="117"/>
      <c r="R480" s="117"/>
      <c r="S480" s="117"/>
      <c r="T480" s="117"/>
      <c r="U480" s="117"/>
      <c r="V480" s="117"/>
      <c r="W480" s="117"/>
      <c r="X480" s="117"/>
      <c r="Y480" s="117"/>
      <c r="Z480" s="117"/>
      <c r="AA480" s="117"/>
      <c r="AB480" s="117"/>
      <c r="AC480" s="117"/>
      <c r="AD480" s="117">
        <f t="shared" ref="AD480:AD482" si="584">+U480+X480+AA480</f>
        <v>0</v>
      </c>
      <c r="AE480" s="117">
        <f t="shared" si="581"/>
        <v>0</v>
      </c>
      <c r="AF480" s="117">
        <f t="shared" si="581"/>
        <v>0</v>
      </c>
      <c r="AG480" s="117">
        <f t="shared" si="581"/>
        <v>0</v>
      </c>
      <c r="AH480" s="117">
        <f t="shared" si="581"/>
        <v>0</v>
      </c>
      <c r="AI480" s="117">
        <f t="shared" si="581"/>
        <v>0</v>
      </c>
      <c r="AJ480" s="117">
        <f t="shared" si="582"/>
        <v>0</v>
      </c>
      <c r="AK480" s="117">
        <f t="shared" si="582"/>
        <v>0</v>
      </c>
      <c r="AL480" s="117">
        <f t="shared" si="582"/>
        <v>0</v>
      </c>
      <c r="AM480" s="117"/>
    </row>
    <row r="481" spans="1:39" ht="21" hidden="1">
      <c r="A481" s="154"/>
      <c r="B481" s="115" t="s">
        <v>145</v>
      </c>
      <c r="C481" s="116"/>
      <c r="D481" s="116"/>
      <c r="E481" s="116"/>
      <c r="F481" s="116"/>
      <c r="G481" s="116"/>
      <c r="H481" s="116"/>
      <c r="I481" s="116"/>
      <c r="J481" s="116"/>
      <c r="K481" s="116"/>
      <c r="L481" s="116">
        <f t="shared" si="583"/>
        <v>0</v>
      </c>
      <c r="M481" s="116">
        <f t="shared" si="580"/>
        <v>0</v>
      </c>
      <c r="N481" s="116">
        <f t="shared" si="580"/>
        <v>0</v>
      </c>
      <c r="O481" s="117"/>
      <c r="P481" s="117"/>
      <c r="Q481" s="117"/>
      <c r="R481" s="117"/>
      <c r="S481" s="117"/>
      <c r="T481" s="117"/>
      <c r="U481" s="117"/>
      <c r="V481" s="117"/>
      <c r="W481" s="117"/>
      <c r="X481" s="117"/>
      <c r="Y481" s="117"/>
      <c r="Z481" s="117"/>
      <c r="AA481" s="117"/>
      <c r="AB481" s="117"/>
      <c r="AC481" s="117"/>
      <c r="AD481" s="117">
        <f t="shared" si="584"/>
        <v>0</v>
      </c>
      <c r="AE481" s="117">
        <f t="shared" si="581"/>
        <v>0</v>
      </c>
      <c r="AF481" s="117">
        <f t="shared" si="581"/>
        <v>0</v>
      </c>
      <c r="AG481" s="117">
        <f t="shared" si="581"/>
        <v>0</v>
      </c>
      <c r="AH481" s="117">
        <f t="shared" si="581"/>
        <v>0</v>
      </c>
      <c r="AI481" s="117">
        <f t="shared" si="581"/>
        <v>0</v>
      </c>
      <c r="AJ481" s="117">
        <f t="shared" si="582"/>
        <v>0</v>
      </c>
      <c r="AK481" s="117">
        <f t="shared" si="582"/>
        <v>0</v>
      </c>
      <c r="AL481" s="117">
        <f t="shared" si="582"/>
        <v>0</v>
      </c>
      <c r="AM481" s="117"/>
    </row>
    <row r="482" spans="1:39" ht="21" hidden="1">
      <c r="A482" s="155"/>
      <c r="B482" s="115" t="s">
        <v>250</v>
      </c>
      <c r="C482" s="116"/>
      <c r="D482" s="116"/>
      <c r="E482" s="116"/>
      <c r="F482" s="116"/>
      <c r="G482" s="116"/>
      <c r="H482" s="116"/>
      <c r="I482" s="116"/>
      <c r="J482" s="116"/>
      <c r="K482" s="116"/>
      <c r="L482" s="116">
        <f t="shared" si="583"/>
        <v>0</v>
      </c>
      <c r="M482" s="116">
        <f t="shared" si="580"/>
        <v>0</v>
      </c>
      <c r="N482" s="116">
        <f t="shared" si="580"/>
        <v>0</v>
      </c>
      <c r="O482" s="117"/>
      <c r="P482" s="117"/>
      <c r="Q482" s="117"/>
      <c r="R482" s="117"/>
      <c r="S482" s="117"/>
      <c r="T482" s="117"/>
      <c r="U482" s="117"/>
      <c r="V482" s="117"/>
      <c r="W482" s="117"/>
      <c r="X482" s="117"/>
      <c r="Y482" s="117"/>
      <c r="Z482" s="117"/>
      <c r="AA482" s="117"/>
      <c r="AB482" s="117"/>
      <c r="AC482" s="117"/>
      <c r="AD482" s="117">
        <f t="shared" si="584"/>
        <v>0</v>
      </c>
      <c r="AE482" s="117">
        <f t="shared" si="581"/>
        <v>0</v>
      </c>
      <c r="AF482" s="117">
        <f t="shared" si="581"/>
        <v>0</v>
      </c>
      <c r="AG482" s="117">
        <f t="shared" si="581"/>
        <v>0</v>
      </c>
      <c r="AH482" s="117">
        <f t="shared" si="581"/>
        <v>0</v>
      </c>
      <c r="AI482" s="117">
        <f t="shared" si="581"/>
        <v>0</v>
      </c>
      <c r="AJ482" s="117">
        <f t="shared" si="582"/>
        <v>0</v>
      </c>
      <c r="AK482" s="117">
        <f t="shared" si="582"/>
        <v>0</v>
      </c>
      <c r="AL482" s="117">
        <f t="shared" si="582"/>
        <v>0</v>
      </c>
      <c r="AM482" s="117"/>
    </row>
    <row r="483" spans="1:39" ht="21" hidden="1">
      <c r="A483" s="156" t="s">
        <v>5</v>
      </c>
      <c r="B483" s="157"/>
      <c r="C483" s="118">
        <f>SUM(C479:C482)</f>
        <v>0</v>
      </c>
      <c r="D483" s="118">
        <f t="shared" ref="D483:AL483" si="585">SUM(D479:D482)</f>
        <v>0</v>
      </c>
      <c r="E483" s="118">
        <f t="shared" si="585"/>
        <v>0</v>
      </c>
      <c r="F483" s="118">
        <f t="shared" si="585"/>
        <v>0</v>
      </c>
      <c r="G483" s="118">
        <f t="shared" si="585"/>
        <v>0</v>
      </c>
      <c r="H483" s="118">
        <f t="shared" si="585"/>
        <v>0</v>
      </c>
      <c r="I483" s="118">
        <f t="shared" si="585"/>
        <v>0</v>
      </c>
      <c r="J483" s="118">
        <f t="shared" si="585"/>
        <v>0</v>
      </c>
      <c r="K483" s="118">
        <f t="shared" si="585"/>
        <v>0</v>
      </c>
      <c r="L483" s="118">
        <f t="shared" si="585"/>
        <v>0</v>
      </c>
      <c r="M483" s="118">
        <f t="shared" si="585"/>
        <v>0</v>
      </c>
      <c r="N483" s="118">
        <f t="shared" si="585"/>
        <v>0</v>
      </c>
      <c r="O483" s="118">
        <f t="shared" si="585"/>
        <v>0</v>
      </c>
      <c r="P483" s="118">
        <f t="shared" si="585"/>
        <v>0</v>
      </c>
      <c r="Q483" s="118">
        <f t="shared" si="585"/>
        <v>0</v>
      </c>
      <c r="R483" s="118">
        <f t="shared" si="585"/>
        <v>0</v>
      </c>
      <c r="S483" s="118">
        <f t="shared" si="585"/>
        <v>0</v>
      </c>
      <c r="T483" s="118">
        <f t="shared" si="585"/>
        <v>0</v>
      </c>
      <c r="U483" s="118">
        <f t="shared" si="585"/>
        <v>0</v>
      </c>
      <c r="V483" s="118">
        <f t="shared" si="585"/>
        <v>0</v>
      </c>
      <c r="W483" s="118">
        <f t="shared" si="585"/>
        <v>0</v>
      </c>
      <c r="X483" s="118">
        <f t="shared" si="585"/>
        <v>0</v>
      </c>
      <c r="Y483" s="118">
        <f t="shared" si="585"/>
        <v>0</v>
      </c>
      <c r="Z483" s="118">
        <f t="shared" si="585"/>
        <v>0</v>
      </c>
      <c r="AA483" s="118">
        <f t="shared" si="585"/>
        <v>0</v>
      </c>
      <c r="AB483" s="118">
        <f t="shared" si="585"/>
        <v>0</v>
      </c>
      <c r="AC483" s="118">
        <f t="shared" si="585"/>
        <v>0</v>
      </c>
      <c r="AD483" s="118">
        <f t="shared" si="585"/>
        <v>0</v>
      </c>
      <c r="AE483" s="118">
        <f t="shared" si="585"/>
        <v>0</v>
      </c>
      <c r="AF483" s="118">
        <f t="shared" si="585"/>
        <v>0</v>
      </c>
      <c r="AG483" s="118">
        <f t="shared" si="585"/>
        <v>0</v>
      </c>
      <c r="AH483" s="118">
        <f t="shared" si="585"/>
        <v>0</v>
      </c>
      <c r="AI483" s="118">
        <f t="shared" si="585"/>
        <v>0</v>
      </c>
      <c r="AJ483" s="118">
        <f t="shared" si="585"/>
        <v>0</v>
      </c>
      <c r="AK483" s="118">
        <f t="shared" si="585"/>
        <v>0</v>
      </c>
      <c r="AL483" s="118">
        <f t="shared" si="585"/>
        <v>0</v>
      </c>
      <c r="AM483" s="119">
        <f t="shared" ref="AM483" si="586">SUM(AM479:AM481)</f>
        <v>0</v>
      </c>
    </row>
    <row r="484" spans="1:39" ht="21" hidden="1">
      <c r="A484" s="153">
        <v>4</v>
      </c>
      <c r="B484" s="115" t="s">
        <v>143</v>
      </c>
      <c r="C484" s="116"/>
      <c r="D484" s="116"/>
      <c r="E484" s="116"/>
      <c r="F484" s="116"/>
      <c r="G484" s="116"/>
      <c r="H484" s="116"/>
      <c r="I484" s="116"/>
      <c r="J484" s="116"/>
      <c r="K484" s="116"/>
      <c r="L484" s="116">
        <f>+F484+I484</f>
        <v>0</v>
      </c>
      <c r="M484" s="116">
        <f t="shared" ref="M484:N487" si="587">+G484+J484</f>
        <v>0</v>
      </c>
      <c r="N484" s="116">
        <f t="shared" si="587"/>
        <v>0</v>
      </c>
      <c r="O484" s="117"/>
      <c r="P484" s="117"/>
      <c r="Q484" s="117"/>
      <c r="R484" s="117"/>
      <c r="S484" s="117"/>
      <c r="T484" s="117"/>
      <c r="U484" s="117"/>
      <c r="V484" s="117"/>
      <c r="W484" s="117"/>
      <c r="X484" s="117"/>
      <c r="Y484" s="117"/>
      <c r="Z484" s="117"/>
      <c r="AA484" s="117"/>
      <c r="AB484" s="117"/>
      <c r="AC484" s="117"/>
      <c r="AD484" s="117">
        <f>+U484+X484+AA484</f>
        <v>0</v>
      </c>
      <c r="AE484" s="117">
        <f t="shared" ref="AE484:AI487" si="588">+V484+Y484+AB484</f>
        <v>0</v>
      </c>
      <c r="AF484" s="117">
        <f t="shared" si="588"/>
        <v>0</v>
      </c>
      <c r="AG484" s="117">
        <f t="shared" si="588"/>
        <v>0</v>
      </c>
      <c r="AH484" s="117">
        <f t="shared" si="588"/>
        <v>0</v>
      </c>
      <c r="AI484" s="117">
        <f t="shared" si="588"/>
        <v>0</v>
      </c>
      <c r="AJ484" s="117">
        <f t="shared" ref="AJ484:AL487" si="589">+C484+L484-O484-R484-AD484-AG484</f>
        <v>0</v>
      </c>
      <c r="AK484" s="117">
        <f t="shared" si="589"/>
        <v>0</v>
      </c>
      <c r="AL484" s="117">
        <f t="shared" si="589"/>
        <v>0</v>
      </c>
      <c r="AM484" s="117"/>
    </row>
    <row r="485" spans="1:39" ht="21" hidden="1">
      <c r="A485" s="154"/>
      <c r="B485" s="115" t="s">
        <v>144</v>
      </c>
      <c r="C485" s="116"/>
      <c r="D485" s="116"/>
      <c r="E485" s="116"/>
      <c r="F485" s="116"/>
      <c r="G485" s="116"/>
      <c r="H485" s="116"/>
      <c r="I485" s="116"/>
      <c r="J485" s="116"/>
      <c r="K485" s="116"/>
      <c r="L485" s="116">
        <f t="shared" ref="L485:L487" si="590">+F485+I485</f>
        <v>0</v>
      </c>
      <c r="M485" s="116">
        <f t="shared" si="587"/>
        <v>0</v>
      </c>
      <c r="N485" s="116">
        <f t="shared" si="587"/>
        <v>0</v>
      </c>
      <c r="O485" s="117"/>
      <c r="P485" s="117"/>
      <c r="Q485" s="117"/>
      <c r="R485" s="117"/>
      <c r="S485" s="117"/>
      <c r="T485" s="117"/>
      <c r="U485" s="117"/>
      <c r="V485" s="117"/>
      <c r="W485" s="117"/>
      <c r="X485" s="117"/>
      <c r="Y485" s="117"/>
      <c r="Z485" s="117"/>
      <c r="AA485" s="117"/>
      <c r="AB485" s="117"/>
      <c r="AC485" s="117"/>
      <c r="AD485" s="117">
        <f t="shared" ref="AD485:AD487" si="591">+U485+X485+AA485</f>
        <v>0</v>
      </c>
      <c r="AE485" s="117">
        <f t="shared" si="588"/>
        <v>0</v>
      </c>
      <c r="AF485" s="117">
        <f t="shared" si="588"/>
        <v>0</v>
      </c>
      <c r="AG485" s="117">
        <f t="shared" si="588"/>
        <v>0</v>
      </c>
      <c r="AH485" s="117">
        <f t="shared" si="588"/>
        <v>0</v>
      </c>
      <c r="AI485" s="117">
        <f t="shared" si="588"/>
        <v>0</v>
      </c>
      <c r="AJ485" s="117">
        <f t="shared" si="589"/>
        <v>0</v>
      </c>
      <c r="AK485" s="117">
        <f t="shared" si="589"/>
        <v>0</v>
      </c>
      <c r="AL485" s="117">
        <f t="shared" si="589"/>
        <v>0</v>
      </c>
      <c r="AM485" s="117"/>
    </row>
    <row r="486" spans="1:39" ht="21" hidden="1">
      <c r="A486" s="154"/>
      <c r="B486" s="115" t="s">
        <v>145</v>
      </c>
      <c r="C486" s="116"/>
      <c r="D486" s="116"/>
      <c r="E486" s="116"/>
      <c r="F486" s="116"/>
      <c r="G486" s="116"/>
      <c r="H486" s="116"/>
      <c r="I486" s="116"/>
      <c r="J486" s="116"/>
      <c r="K486" s="116"/>
      <c r="L486" s="116">
        <f t="shared" si="590"/>
        <v>0</v>
      </c>
      <c r="M486" s="116">
        <f t="shared" si="587"/>
        <v>0</v>
      </c>
      <c r="N486" s="116">
        <f t="shared" si="587"/>
        <v>0</v>
      </c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>
        <f t="shared" si="591"/>
        <v>0</v>
      </c>
      <c r="AE486" s="117">
        <f t="shared" si="588"/>
        <v>0</v>
      </c>
      <c r="AF486" s="117">
        <f t="shared" si="588"/>
        <v>0</v>
      </c>
      <c r="AG486" s="117">
        <f t="shared" si="588"/>
        <v>0</v>
      </c>
      <c r="AH486" s="117">
        <f t="shared" si="588"/>
        <v>0</v>
      </c>
      <c r="AI486" s="117">
        <f t="shared" si="588"/>
        <v>0</v>
      </c>
      <c r="AJ486" s="117">
        <f t="shared" si="589"/>
        <v>0</v>
      </c>
      <c r="AK486" s="117">
        <f t="shared" si="589"/>
        <v>0</v>
      </c>
      <c r="AL486" s="117">
        <f t="shared" si="589"/>
        <v>0</v>
      </c>
      <c r="AM486" s="117"/>
    </row>
    <row r="487" spans="1:39" ht="21" hidden="1">
      <c r="A487" s="155"/>
      <c r="B487" s="115" t="s">
        <v>250</v>
      </c>
      <c r="C487" s="116"/>
      <c r="D487" s="116"/>
      <c r="E487" s="116"/>
      <c r="F487" s="116"/>
      <c r="G487" s="116"/>
      <c r="H487" s="116"/>
      <c r="I487" s="116"/>
      <c r="J487" s="116"/>
      <c r="K487" s="116"/>
      <c r="L487" s="116">
        <f t="shared" si="590"/>
        <v>0</v>
      </c>
      <c r="M487" s="116">
        <f t="shared" si="587"/>
        <v>0</v>
      </c>
      <c r="N487" s="116">
        <f t="shared" si="587"/>
        <v>0</v>
      </c>
      <c r="O487" s="117"/>
      <c r="P487" s="117"/>
      <c r="Q487" s="117"/>
      <c r="R487" s="117"/>
      <c r="S487" s="117"/>
      <c r="T487" s="117"/>
      <c r="U487" s="117"/>
      <c r="V487" s="117"/>
      <c r="W487" s="117"/>
      <c r="X487" s="117"/>
      <c r="Y487" s="117"/>
      <c r="Z487" s="117"/>
      <c r="AA487" s="117"/>
      <c r="AB487" s="117"/>
      <c r="AC487" s="117"/>
      <c r="AD487" s="117">
        <f t="shared" si="591"/>
        <v>0</v>
      </c>
      <c r="AE487" s="117">
        <f t="shared" si="588"/>
        <v>0</v>
      </c>
      <c r="AF487" s="117">
        <f t="shared" si="588"/>
        <v>0</v>
      </c>
      <c r="AG487" s="117">
        <f t="shared" si="588"/>
        <v>0</v>
      </c>
      <c r="AH487" s="117">
        <f t="shared" si="588"/>
        <v>0</v>
      </c>
      <c r="AI487" s="117">
        <f t="shared" si="588"/>
        <v>0</v>
      </c>
      <c r="AJ487" s="117">
        <f t="shared" si="589"/>
        <v>0</v>
      </c>
      <c r="AK487" s="117">
        <f t="shared" si="589"/>
        <v>0</v>
      </c>
      <c r="AL487" s="117">
        <f t="shared" si="589"/>
        <v>0</v>
      </c>
      <c r="AM487" s="117"/>
    </row>
    <row r="488" spans="1:39" ht="21" hidden="1">
      <c r="A488" s="156" t="s">
        <v>5</v>
      </c>
      <c r="B488" s="157"/>
      <c r="C488" s="118">
        <f>SUM(C484:C487)</f>
        <v>0</v>
      </c>
      <c r="D488" s="118">
        <f t="shared" ref="D488:AL488" si="592">SUM(D484:D487)</f>
        <v>0</v>
      </c>
      <c r="E488" s="118">
        <f t="shared" si="592"/>
        <v>0</v>
      </c>
      <c r="F488" s="118">
        <f t="shared" si="592"/>
        <v>0</v>
      </c>
      <c r="G488" s="118">
        <f t="shared" si="592"/>
        <v>0</v>
      </c>
      <c r="H488" s="118">
        <f t="shared" si="592"/>
        <v>0</v>
      </c>
      <c r="I488" s="118">
        <f t="shared" si="592"/>
        <v>0</v>
      </c>
      <c r="J488" s="118">
        <f t="shared" si="592"/>
        <v>0</v>
      </c>
      <c r="K488" s="118">
        <f t="shared" si="592"/>
        <v>0</v>
      </c>
      <c r="L488" s="118">
        <f t="shared" si="592"/>
        <v>0</v>
      </c>
      <c r="M488" s="118">
        <f t="shared" si="592"/>
        <v>0</v>
      </c>
      <c r="N488" s="118">
        <f t="shared" si="592"/>
        <v>0</v>
      </c>
      <c r="O488" s="118">
        <f t="shared" si="592"/>
        <v>0</v>
      </c>
      <c r="P488" s="118">
        <f t="shared" si="592"/>
        <v>0</v>
      </c>
      <c r="Q488" s="118">
        <f t="shared" si="592"/>
        <v>0</v>
      </c>
      <c r="R488" s="118">
        <f t="shared" si="592"/>
        <v>0</v>
      </c>
      <c r="S488" s="118">
        <f t="shared" si="592"/>
        <v>0</v>
      </c>
      <c r="T488" s="118">
        <f t="shared" si="592"/>
        <v>0</v>
      </c>
      <c r="U488" s="118">
        <f t="shared" si="592"/>
        <v>0</v>
      </c>
      <c r="V488" s="118">
        <f t="shared" si="592"/>
        <v>0</v>
      </c>
      <c r="W488" s="118">
        <f t="shared" si="592"/>
        <v>0</v>
      </c>
      <c r="X488" s="118">
        <f t="shared" si="592"/>
        <v>0</v>
      </c>
      <c r="Y488" s="118">
        <f t="shared" si="592"/>
        <v>0</v>
      </c>
      <c r="Z488" s="118">
        <f t="shared" si="592"/>
        <v>0</v>
      </c>
      <c r="AA488" s="118">
        <f t="shared" si="592"/>
        <v>0</v>
      </c>
      <c r="AB488" s="118">
        <f t="shared" si="592"/>
        <v>0</v>
      </c>
      <c r="AC488" s="118">
        <f t="shared" si="592"/>
        <v>0</v>
      </c>
      <c r="AD488" s="118">
        <f t="shared" si="592"/>
        <v>0</v>
      </c>
      <c r="AE488" s="118">
        <f t="shared" si="592"/>
        <v>0</v>
      </c>
      <c r="AF488" s="118">
        <f t="shared" si="592"/>
        <v>0</v>
      </c>
      <c r="AG488" s="118">
        <f t="shared" si="592"/>
        <v>0</v>
      </c>
      <c r="AH488" s="118">
        <f t="shared" si="592"/>
        <v>0</v>
      </c>
      <c r="AI488" s="118">
        <f t="shared" si="592"/>
        <v>0</v>
      </c>
      <c r="AJ488" s="118">
        <f t="shared" si="592"/>
        <v>0</v>
      </c>
      <c r="AK488" s="118">
        <f t="shared" si="592"/>
        <v>0</v>
      </c>
      <c r="AL488" s="118">
        <f t="shared" si="592"/>
        <v>0</v>
      </c>
      <c r="AM488" s="119">
        <f t="shared" ref="AM488" si="593">SUM(AM484:AM486)</f>
        <v>0</v>
      </c>
    </row>
    <row r="489" spans="1:39" ht="21" hidden="1">
      <c r="A489" s="153">
        <v>5</v>
      </c>
      <c r="B489" s="115" t="s">
        <v>143</v>
      </c>
      <c r="C489" s="116"/>
      <c r="D489" s="116"/>
      <c r="E489" s="116"/>
      <c r="F489" s="116"/>
      <c r="G489" s="116"/>
      <c r="H489" s="116"/>
      <c r="I489" s="116"/>
      <c r="J489" s="116"/>
      <c r="K489" s="116"/>
      <c r="L489" s="116">
        <f>+F489+I489</f>
        <v>0</v>
      </c>
      <c r="M489" s="116">
        <f t="shared" ref="M489:N492" si="594">+G489+J489</f>
        <v>0</v>
      </c>
      <c r="N489" s="116">
        <f t="shared" si="594"/>
        <v>0</v>
      </c>
      <c r="O489" s="117"/>
      <c r="P489" s="117"/>
      <c r="Q489" s="117"/>
      <c r="R489" s="117"/>
      <c r="S489" s="117"/>
      <c r="T489" s="117"/>
      <c r="U489" s="117"/>
      <c r="V489" s="117"/>
      <c r="W489" s="117"/>
      <c r="X489" s="117"/>
      <c r="Y489" s="117"/>
      <c r="Z489" s="117"/>
      <c r="AA489" s="117"/>
      <c r="AB489" s="117"/>
      <c r="AC489" s="117"/>
      <c r="AD489" s="117">
        <f>+U489+X489+AA489</f>
        <v>0</v>
      </c>
      <c r="AE489" s="117">
        <f t="shared" ref="AE489:AI492" si="595">+V489+Y489+AB489</f>
        <v>0</v>
      </c>
      <c r="AF489" s="117">
        <f t="shared" si="595"/>
        <v>0</v>
      </c>
      <c r="AG489" s="117">
        <f t="shared" si="595"/>
        <v>0</v>
      </c>
      <c r="AH489" s="117">
        <f t="shared" si="595"/>
        <v>0</v>
      </c>
      <c r="AI489" s="117">
        <f t="shared" si="595"/>
        <v>0</v>
      </c>
      <c r="AJ489" s="117">
        <f t="shared" ref="AJ489:AL492" si="596">+C489+L489-O489-R489-AD489-AG489</f>
        <v>0</v>
      </c>
      <c r="AK489" s="117">
        <f t="shared" si="596"/>
        <v>0</v>
      </c>
      <c r="AL489" s="117">
        <f t="shared" si="596"/>
        <v>0</v>
      </c>
      <c r="AM489" s="117"/>
    </row>
    <row r="490" spans="1:39" ht="21" hidden="1">
      <c r="A490" s="154"/>
      <c r="B490" s="115" t="s">
        <v>144</v>
      </c>
      <c r="C490" s="116"/>
      <c r="D490" s="116"/>
      <c r="E490" s="116"/>
      <c r="F490" s="116"/>
      <c r="G490" s="116"/>
      <c r="H490" s="116"/>
      <c r="I490" s="116"/>
      <c r="J490" s="116"/>
      <c r="K490" s="116"/>
      <c r="L490" s="116">
        <f t="shared" ref="L490:L492" si="597">+F490+I490</f>
        <v>0</v>
      </c>
      <c r="M490" s="116">
        <f t="shared" si="594"/>
        <v>0</v>
      </c>
      <c r="N490" s="116">
        <f t="shared" si="594"/>
        <v>0</v>
      </c>
      <c r="O490" s="117"/>
      <c r="P490" s="117"/>
      <c r="Q490" s="117"/>
      <c r="R490" s="117"/>
      <c r="S490" s="117"/>
      <c r="T490" s="117"/>
      <c r="U490" s="117"/>
      <c r="V490" s="117"/>
      <c r="W490" s="117"/>
      <c r="X490" s="117"/>
      <c r="Y490" s="117"/>
      <c r="Z490" s="117"/>
      <c r="AA490" s="117"/>
      <c r="AB490" s="117"/>
      <c r="AC490" s="117"/>
      <c r="AD490" s="117">
        <f t="shared" ref="AD490:AD492" si="598">+U490+X490+AA490</f>
        <v>0</v>
      </c>
      <c r="AE490" s="117">
        <f t="shared" si="595"/>
        <v>0</v>
      </c>
      <c r="AF490" s="117">
        <f t="shared" si="595"/>
        <v>0</v>
      </c>
      <c r="AG490" s="117">
        <f t="shared" si="595"/>
        <v>0</v>
      </c>
      <c r="AH490" s="117">
        <f t="shared" si="595"/>
        <v>0</v>
      </c>
      <c r="AI490" s="117">
        <f t="shared" si="595"/>
        <v>0</v>
      </c>
      <c r="AJ490" s="117">
        <f t="shared" si="596"/>
        <v>0</v>
      </c>
      <c r="AK490" s="117">
        <f t="shared" si="596"/>
        <v>0</v>
      </c>
      <c r="AL490" s="117">
        <f t="shared" si="596"/>
        <v>0</v>
      </c>
      <c r="AM490" s="117"/>
    </row>
    <row r="491" spans="1:39" ht="21" hidden="1">
      <c r="A491" s="154"/>
      <c r="B491" s="115" t="s">
        <v>145</v>
      </c>
      <c r="C491" s="116"/>
      <c r="D491" s="116"/>
      <c r="E491" s="116"/>
      <c r="F491" s="116"/>
      <c r="G491" s="116"/>
      <c r="H491" s="116"/>
      <c r="I491" s="116"/>
      <c r="J491" s="116"/>
      <c r="K491" s="116"/>
      <c r="L491" s="116">
        <f t="shared" si="597"/>
        <v>0</v>
      </c>
      <c r="M491" s="116">
        <f t="shared" si="594"/>
        <v>0</v>
      </c>
      <c r="N491" s="116">
        <f t="shared" si="594"/>
        <v>0</v>
      </c>
      <c r="O491" s="117"/>
      <c r="P491" s="117"/>
      <c r="Q491" s="117"/>
      <c r="R491" s="117"/>
      <c r="S491" s="117"/>
      <c r="T491" s="117"/>
      <c r="U491" s="117"/>
      <c r="V491" s="117"/>
      <c r="W491" s="117"/>
      <c r="X491" s="117"/>
      <c r="Y491" s="117"/>
      <c r="Z491" s="117"/>
      <c r="AA491" s="117"/>
      <c r="AB491" s="117"/>
      <c r="AC491" s="117"/>
      <c r="AD491" s="117">
        <f t="shared" si="598"/>
        <v>0</v>
      </c>
      <c r="AE491" s="117">
        <f t="shared" si="595"/>
        <v>0</v>
      </c>
      <c r="AF491" s="117">
        <f t="shared" si="595"/>
        <v>0</v>
      </c>
      <c r="AG491" s="117">
        <f t="shared" si="595"/>
        <v>0</v>
      </c>
      <c r="AH491" s="117">
        <f t="shared" si="595"/>
        <v>0</v>
      </c>
      <c r="AI491" s="117">
        <f t="shared" si="595"/>
        <v>0</v>
      </c>
      <c r="AJ491" s="117">
        <f t="shared" si="596"/>
        <v>0</v>
      </c>
      <c r="AK491" s="117">
        <f t="shared" si="596"/>
        <v>0</v>
      </c>
      <c r="AL491" s="117">
        <f t="shared" si="596"/>
        <v>0</v>
      </c>
      <c r="AM491" s="117"/>
    </row>
    <row r="492" spans="1:39" ht="21" hidden="1">
      <c r="A492" s="155"/>
      <c r="B492" s="115" t="s">
        <v>250</v>
      </c>
      <c r="C492" s="116"/>
      <c r="D492" s="116"/>
      <c r="E492" s="116"/>
      <c r="F492" s="116"/>
      <c r="G492" s="116"/>
      <c r="H492" s="116"/>
      <c r="I492" s="116"/>
      <c r="J492" s="116"/>
      <c r="K492" s="116"/>
      <c r="L492" s="116">
        <f t="shared" si="597"/>
        <v>0</v>
      </c>
      <c r="M492" s="116">
        <f t="shared" si="594"/>
        <v>0</v>
      </c>
      <c r="N492" s="116">
        <f t="shared" si="594"/>
        <v>0</v>
      </c>
      <c r="O492" s="117"/>
      <c r="P492" s="117"/>
      <c r="Q492" s="117"/>
      <c r="R492" s="117"/>
      <c r="S492" s="117"/>
      <c r="T492" s="117"/>
      <c r="U492" s="117"/>
      <c r="V492" s="117"/>
      <c r="W492" s="117"/>
      <c r="X492" s="117"/>
      <c r="Y492" s="117"/>
      <c r="Z492" s="117"/>
      <c r="AA492" s="117"/>
      <c r="AB492" s="117"/>
      <c r="AC492" s="117"/>
      <c r="AD492" s="117">
        <f t="shared" si="598"/>
        <v>0</v>
      </c>
      <c r="AE492" s="117">
        <f t="shared" si="595"/>
        <v>0</v>
      </c>
      <c r="AF492" s="117">
        <f t="shared" si="595"/>
        <v>0</v>
      </c>
      <c r="AG492" s="117">
        <f t="shared" si="595"/>
        <v>0</v>
      </c>
      <c r="AH492" s="117">
        <f t="shared" si="595"/>
        <v>0</v>
      </c>
      <c r="AI492" s="117">
        <f t="shared" si="595"/>
        <v>0</v>
      </c>
      <c r="AJ492" s="117">
        <f t="shared" si="596"/>
        <v>0</v>
      </c>
      <c r="AK492" s="117">
        <f t="shared" si="596"/>
        <v>0</v>
      </c>
      <c r="AL492" s="117">
        <f t="shared" si="596"/>
        <v>0</v>
      </c>
      <c r="AM492" s="117"/>
    </row>
    <row r="493" spans="1:39" ht="21" hidden="1">
      <c r="A493" s="156" t="s">
        <v>5</v>
      </c>
      <c r="B493" s="157"/>
      <c r="C493" s="118">
        <f>SUM(C489:C492)</f>
        <v>0</v>
      </c>
      <c r="D493" s="118">
        <f t="shared" ref="D493:AL493" si="599">SUM(D489:D492)</f>
        <v>0</v>
      </c>
      <c r="E493" s="118">
        <f t="shared" si="599"/>
        <v>0</v>
      </c>
      <c r="F493" s="118">
        <f t="shared" si="599"/>
        <v>0</v>
      </c>
      <c r="G493" s="118">
        <f t="shared" si="599"/>
        <v>0</v>
      </c>
      <c r="H493" s="118">
        <f t="shared" si="599"/>
        <v>0</v>
      </c>
      <c r="I493" s="118">
        <f t="shared" si="599"/>
        <v>0</v>
      </c>
      <c r="J493" s="118">
        <f t="shared" si="599"/>
        <v>0</v>
      </c>
      <c r="K493" s="118">
        <f t="shared" si="599"/>
        <v>0</v>
      </c>
      <c r="L493" s="118">
        <f t="shared" si="599"/>
        <v>0</v>
      </c>
      <c r="M493" s="118">
        <f t="shared" si="599"/>
        <v>0</v>
      </c>
      <c r="N493" s="118">
        <f t="shared" si="599"/>
        <v>0</v>
      </c>
      <c r="O493" s="118">
        <f t="shared" si="599"/>
        <v>0</v>
      </c>
      <c r="P493" s="118">
        <f t="shared" si="599"/>
        <v>0</v>
      </c>
      <c r="Q493" s="118">
        <f t="shared" si="599"/>
        <v>0</v>
      </c>
      <c r="R493" s="118">
        <f t="shared" si="599"/>
        <v>0</v>
      </c>
      <c r="S493" s="118">
        <f t="shared" si="599"/>
        <v>0</v>
      </c>
      <c r="T493" s="118">
        <f t="shared" si="599"/>
        <v>0</v>
      </c>
      <c r="U493" s="118">
        <f t="shared" si="599"/>
        <v>0</v>
      </c>
      <c r="V493" s="118">
        <f t="shared" si="599"/>
        <v>0</v>
      </c>
      <c r="W493" s="118">
        <f t="shared" si="599"/>
        <v>0</v>
      </c>
      <c r="X493" s="118">
        <f t="shared" si="599"/>
        <v>0</v>
      </c>
      <c r="Y493" s="118">
        <f t="shared" si="599"/>
        <v>0</v>
      </c>
      <c r="Z493" s="118">
        <f t="shared" si="599"/>
        <v>0</v>
      </c>
      <c r="AA493" s="118">
        <f t="shared" si="599"/>
        <v>0</v>
      </c>
      <c r="AB493" s="118">
        <f t="shared" si="599"/>
        <v>0</v>
      </c>
      <c r="AC493" s="118">
        <f t="shared" si="599"/>
        <v>0</v>
      </c>
      <c r="AD493" s="118">
        <f t="shared" si="599"/>
        <v>0</v>
      </c>
      <c r="AE493" s="118">
        <f t="shared" si="599"/>
        <v>0</v>
      </c>
      <c r="AF493" s="118">
        <f t="shared" si="599"/>
        <v>0</v>
      </c>
      <c r="AG493" s="118">
        <f t="shared" si="599"/>
        <v>0</v>
      </c>
      <c r="AH493" s="118">
        <f t="shared" si="599"/>
        <v>0</v>
      </c>
      <c r="AI493" s="118">
        <f t="shared" si="599"/>
        <v>0</v>
      </c>
      <c r="AJ493" s="118">
        <f t="shared" si="599"/>
        <v>0</v>
      </c>
      <c r="AK493" s="118">
        <f t="shared" si="599"/>
        <v>0</v>
      </c>
      <c r="AL493" s="118">
        <f t="shared" si="599"/>
        <v>0</v>
      </c>
      <c r="AM493" s="119">
        <f t="shared" ref="AM493" si="600">SUM(AM489:AM491)</f>
        <v>0</v>
      </c>
    </row>
    <row r="494" spans="1:39" ht="21" hidden="1">
      <c r="A494" s="153">
        <v>6</v>
      </c>
      <c r="B494" s="115" t="s">
        <v>143</v>
      </c>
      <c r="C494" s="116"/>
      <c r="D494" s="116"/>
      <c r="E494" s="116"/>
      <c r="F494" s="116"/>
      <c r="G494" s="116"/>
      <c r="H494" s="116"/>
      <c r="I494" s="116"/>
      <c r="J494" s="116"/>
      <c r="K494" s="116"/>
      <c r="L494" s="116">
        <f>+F494+I494</f>
        <v>0</v>
      </c>
      <c r="M494" s="116">
        <f t="shared" ref="M494:N497" si="601">+G494+J494</f>
        <v>0</v>
      </c>
      <c r="N494" s="116">
        <f t="shared" si="601"/>
        <v>0</v>
      </c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  <c r="AA494" s="117"/>
      <c r="AB494" s="117"/>
      <c r="AC494" s="117"/>
      <c r="AD494" s="117">
        <f>+U494+X494+AA494</f>
        <v>0</v>
      </c>
      <c r="AE494" s="117">
        <f t="shared" ref="AE494:AI497" si="602">+V494+Y494+AB494</f>
        <v>0</v>
      </c>
      <c r="AF494" s="117">
        <f t="shared" si="602"/>
        <v>0</v>
      </c>
      <c r="AG494" s="117">
        <f t="shared" si="602"/>
        <v>0</v>
      </c>
      <c r="AH494" s="117">
        <f t="shared" si="602"/>
        <v>0</v>
      </c>
      <c r="AI494" s="117">
        <f t="shared" si="602"/>
        <v>0</v>
      </c>
      <c r="AJ494" s="117">
        <f t="shared" ref="AJ494:AL497" si="603">+C494+L494-O494-R494-AD494-AG494</f>
        <v>0</v>
      </c>
      <c r="AK494" s="117">
        <f t="shared" si="603"/>
        <v>0</v>
      </c>
      <c r="AL494" s="117">
        <f t="shared" si="603"/>
        <v>0</v>
      </c>
      <c r="AM494" s="117"/>
    </row>
    <row r="495" spans="1:39" ht="21" hidden="1">
      <c r="A495" s="154"/>
      <c r="B495" s="115" t="s">
        <v>144</v>
      </c>
      <c r="C495" s="116"/>
      <c r="D495" s="116"/>
      <c r="E495" s="116"/>
      <c r="F495" s="116"/>
      <c r="G495" s="116"/>
      <c r="H495" s="116"/>
      <c r="I495" s="116"/>
      <c r="J495" s="116"/>
      <c r="K495" s="116"/>
      <c r="L495" s="116">
        <f t="shared" ref="L495:L497" si="604">+F495+I495</f>
        <v>0</v>
      </c>
      <c r="M495" s="116">
        <f t="shared" si="601"/>
        <v>0</v>
      </c>
      <c r="N495" s="116">
        <f t="shared" si="601"/>
        <v>0</v>
      </c>
      <c r="O495" s="117"/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/>
      <c r="AA495" s="117"/>
      <c r="AB495" s="117"/>
      <c r="AC495" s="117"/>
      <c r="AD495" s="117">
        <f t="shared" ref="AD495:AD497" si="605">+U495+X495+AA495</f>
        <v>0</v>
      </c>
      <c r="AE495" s="117">
        <f t="shared" si="602"/>
        <v>0</v>
      </c>
      <c r="AF495" s="117">
        <f t="shared" si="602"/>
        <v>0</v>
      </c>
      <c r="AG495" s="117">
        <f t="shared" si="602"/>
        <v>0</v>
      </c>
      <c r="AH495" s="117">
        <f t="shared" si="602"/>
        <v>0</v>
      </c>
      <c r="AI495" s="117">
        <f t="shared" si="602"/>
        <v>0</v>
      </c>
      <c r="AJ495" s="117">
        <f t="shared" si="603"/>
        <v>0</v>
      </c>
      <c r="AK495" s="117">
        <f t="shared" si="603"/>
        <v>0</v>
      </c>
      <c r="AL495" s="117">
        <f t="shared" si="603"/>
        <v>0</v>
      </c>
      <c r="AM495" s="117"/>
    </row>
    <row r="496" spans="1:39" ht="21" hidden="1">
      <c r="A496" s="154"/>
      <c r="B496" s="115" t="s">
        <v>145</v>
      </c>
      <c r="C496" s="116"/>
      <c r="D496" s="116"/>
      <c r="E496" s="116"/>
      <c r="F496" s="116"/>
      <c r="G496" s="116"/>
      <c r="H496" s="116"/>
      <c r="I496" s="116"/>
      <c r="J496" s="116"/>
      <c r="K496" s="116"/>
      <c r="L496" s="116">
        <f t="shared" si="604"/>
        <v>0</v>
      </c>
      <c r="M496" s="116">
        <f t="shared" si="601"/>
        <v>0</v>
      </c>
      <c r="N496" s="116">
        <f t="shared" si="601"/>
        <v>0</v>
      </c>
      <c r="O496" s="117"/>
      <c r="P496" s="117"/>
      <c r="Q496" s="117"/>
      <c r="R496" s="117"/>
      <c r="S496" s="117"/>
      <c r="T496" s="117"/>
      <c r="U496" s="117"/>
      <c r="V496" s="117"/>
      <c r="W496" s="117"/>
      <c r="X496" s="117"/>
      <c r="Y496" s="117"/>
      <c r="Z496" s="117"/>
      <c r="AA496" s="117"/>
      <c r="AB496" s="117"/>
      <c r="AC496" s="117"/>
      <c r="AD496" s="117">
        <f t="shared" si="605"/>
        <v>0</v>
      </c>
      <c r="AE496" s="117">
        <f t="shared" si="602"/>
        <v>0</v>
      </c>
      <c r="AF496" s="117">
        <f t="shared" si="602"/>
        <v>0</v>
      </c>
      <c r="AG496" s="117">
        <f t="shared" si="602"/>
        <v>0</v>
      </c>
      <c r="AH496" s="117">
        <f t="shared" si="602"/>
        <v>0</v>
      </c>
      <c r="AI496" s="117">
        <f t="shared" si="602"/>
        <v>0</v>
      </c>
      <c r="AJ496" s="117">
        <f t="shared" si="603"/>
        <v>0</v>
      </c>
      <c r="AK496" s="117">
        <f t="shared" si="603"/>
        <v>0</v>
      </c>
      <c r="AL496" s="117">
        <f t="shared" si="603"/>
        <v>0</v>
      </c>
      <c r="AM496" s="117"/>
    </row>
    <row r="497" spans="1:39" ht="21" hidden="1">
      <c r="A497" s="155"/>
      <c r="B497" s="115" t="s">
        <v>250</v>
      </c>
      <c r="C497" s="116"/>
      <c r="D497" s="116"/>
      <c r="E497" s="116"/>
      <c r="F497" s="116"/>
      <c r="G497" s="116"/>
      <c r="H497" s="116"/>
      <c r="I497" s="116"/>
      <c r="J497" s="116"/>
      <c r="K497" s="116"/>
      <c r="L497" s="116">
        <f t="shared" si="604"/>
        <v>0</v>
      </c>
      <c r="M497" s="116">
        <f t="shared" si="601"/>
        <v>0</v>
      </c>
      <c r="N497" s="116">
        <f t="shared" si="601"/>
        <v>0</v>
      </c>
      <c r="O497" s="117"/>
      <c r="P497" s="117"/>
      <c r="Q497" s="117"/>
      <c r="R497" s="117"/>
      <c r="S497" s="117"/>
      <c r="T497" s="117"/>
      <c r="U497" s="117"/>
      <c r="V497" s="117"/>
      <c r="W497" s="117"/>
      <c r="X497" s="117"/>
      <c r="Y497" s="117"/>
      <c r="Z497" s="117"/>
      <c r="AA497" s="117"/>
      <c r="AB497" s="117"/>
      <c r="AC497" s="117"/>
      <c r="AD497" s="117">
        <f t="shared" si="605"/>
        <v>0</v>
      </c>
      <c r="AE497" s="117">
        <f t="shared" si="602"/>
        <v>0</v>
      </c>
      <c r="AF497" s="117">
        <f t="shared" si="602"/>
        <v>0</v>
      </c>
      <c r="AG497" s="117">
        <f t="shared" si="602"/>
        <v>0</v>
      </c>
      <c r="AH497" s="117">
        <f t="shared" si="602"/>
        <v>0</v>
      </c>
      <c r="AI497" s="117">
        <f t="shared" si="602"/>
        <v>0</v>
      </c>
      <c r="AJ497" s="117">
        <f t="shared" si="603"/>
        <v>0</v>
      </c>
      <c r="AK497" s="117">
        <f t="shared" si="603"/>
        <v>0</v>
      </c>
      <c r="AL497" s="117">
        <f t="shared" si="603"/>
        <v>0</v>
      </c>
      <c r="AM497" s="117"/>
    </row>
    <row r="498" spans="1:39" ht="21" hidden="1">
      <c r="A498" s="156" t="s">
        <v>5</v>
      </c>
      <c r="B498" s="157"/>
      <c r="C498" s="118">
        <f>SUM(C494:C497)</f>
        <v>0</v>
      </c>
      <c r="D498" s="118">
        <f t="shared" ref="D498:AL498" si="606">SUM(D494:D497)</f>
        <v>0</v>
      </c>
      <c r="E498" s="118">
        <f t="shared" si="606"/>
        <v>0</v>
      </c>
      <c r="F498" s="118">
        <f t="shared" si="606"/>
        <v>0</v>
      </c>
      <c r="G498" s="118">
        <f t="shared" si="606"/>
        <v>0</v>
      </c>
      <c r="H498" s="118">
        <f t="shared" si="606"/>
        <v>0</v>
      </c>
      <c r="I498" s="118">
        <f t="shared" si="606"/>
        <v>0</v>
      </c>
      <c r="J498" s="118">
        <f t="shared" si="606"/>
        <v>0</v>
      </c>
      <c r="K498" s="118">
        <f t="shared" si="606"/>
        <v>0</v>
      </c>
      <c r="L498" s="118">
        <f t="shared" si="606"/>
        <v>0</v>
      </c>
      <c r="M498" s="118">
        <f t="shared" si="606"/>
        <v>0</v>
      </c>
      <c r="N498" s="118">
        <f t="shared" si="606"/>
        <v>0</v>
      </c>
      <c r="O498" s="118">
        <f t="shared" si="606"/>
        <v>0</v>
      </c>
      <c r="P498" s="118">
        <f t="shared" si="606"/>
        <v>0</v>
      </c>
      <c r="Q498" s="118">
        <f t="shared" si="606"/>
        <v>0</v>
      </c>
      <c r="R498" s="118">
        <f t="shared" si="606"/>
        <v>0</v>
      </c>
      <c r="S498" s="118">
        <f t="shared" si="606"/>
        <v>0</v>
      </c>
      <c r="T498" s="118">
        <f t="shared" si="606"/>
        <v>0</v>
      </c>
      <c r="U498" s="118">
        <f t="shared" si="606"/>
        <v>0</v>
      </c>
      <c r="V498" s="118">
        <f t="shared" si="606"/>
        <v>0</v>
      </c>
      <c r="W498" s="118">
        <f t="shared" si="606"/>
        <v>0</v>
      </c>
      <c r="X498" s="118">
        <f t="shared" si="606"/>
        <v>0</v>
      </c>
      <c r="Y498" s="118">
        <f t="shared" si="606"/>
        <v>0</v>
      </c>
      <c r="Z498" s="118">
        <f t="shared" si="606"/>
        <v>0</v>
      </c>
      <c r="AA498" s="118">
        <f t="shared" si="606"/>
        <v>0</v>
      </c>
      <c r="AB498" s="118">
        <f t="shared" si="606"/>
        <v>0</v>
      </c>
      <c r="AC498" s="118">
        <f t="shared" si="606"/>
        <v>0</v>
      </c>
      <c r="AD498" s="118">
        <f t="shared" si="606"/>
        <v>0</v>
      </c>
      <c r="AE498" s="118">
        <f t="shared" si="606"/>
        <v>0</v>
      </c>
      <c r="AF498" s="118">
        <f t="shared" si="606"/>
        <v>0</v>
      </c>
      <c r="AG498" s="118">
        <f t="shared" si="606"/>
        <v>0</v>
      </c>
      <c r="AH498" s="118">
        <f t="shared" si="606"/>
        <v>0</v>
      </c>
      <c r="AI498" s="118">
        <f t="shared" si="606"/>
        <v>0</v>
      </c>
      <c r="AJ498" s="118">
        <f t="shared" si="606"/>
        <v>0</v>
      </c>
      <c r="AK498" s="118">
        <f t="shared" si="606"/>
        <v>0</v>
      </c>
      <c r="AL498" s="118">
        <f t="shared" si="606"/>
        <v>0</v>
      </c>
      <c r="AM498" s="119">
        <f t="shared" ref="AM498" si="607">SUM(AM494:AM496)</f>
        <v>0</v>
      </c>
    </row>
    <row r="499" spans="1:39" ht="21" hidden="1">
      <c r="A499" s="153">
        <v>7</v>
      </c>
      <c r="B499" s="115" t="s">
        <v>143</v>
      </c>
      <c r="C499" s="116"/>
      <c r="D499" s="116"/>
      <c r="E499" s="116"/>
      <c r="F499" s="116"/>
      <c r="G499" s="116"/>
      <c r="H499" s="116"/>
      <c r="I499" s="116"/>
      <c r="J499" s="116"/>
      <c r="K499" s="116"/>
      <c r="L499" s="116">
        <f>+F499+I499</f>
        <v>0</v>
      </c>
      <c r="M499" s="116">
        <f t="shared" ref="M499:N502" si="608">+G499+J499</f>
        <v>0</v>
      </c>
      <c r="N499" s="116">
        <f t="shared" si="608"/>
        <v>0</v>
      </c>
      <c r="O499" s="117"/>
      <c r="P499" s="117"/>
      <c r="Q499" s="117"/>
      <c r="R499" s="117"/>
      <c r="S499" s="117"/>
      <c r="T499" s="117"/>
      <c r="U499" s="117"/>
      <c r="V499" s="117"/>
      <c r="W499" s="117"/>
      <c r="X499" s="117"/>
      <c r="Y499" s="117"/>
      <c r="Z499" s="117"/>
      <c r="AA499" s="117"/>
      <c r="AB499" s="117"/>
      <c r="AC499" s="117"/>
      <c r="AD499" s="117">
        <f>+U499+X499+AA499</f>
        <v>0</v>
      </c>
      <c r="AE499" s="117">
        <f t="shared" ref="AE499:AI502" si="609">+V499+Y499+AB499</f>
        <v>0</v>
      </c>
      <c r="AF499" s="117">
        <f t="shared" si="609"/>
        <v>0</v>
      </c>
      <c r="AG499" s="117">
        <f t="shared" si="609"/>
        <v>0</v>
      </c>
      <c r="AH499" s="117">
        <f t="shared" si="609"/>
        <v>0</v>
      </c>
      <c r="AI499" s="117">
        <f t="shared" si="609"/>
        <v>0</v>
      </c>
      <c r="AJ499" s="117">
        <f t="shared" ref="AJ499:AL502" si="610">+C499+L499-O499-R499-AD499-AG499</f>
        <v>0</v>
      </c>
      <c r="AK499" s="117">
        <f t="shared" si="610"/>
        <v>0</v>
      </c>
      <c r="AL499" s="117">
        <f t="shared" si="610"/>
        <v>0</v>
      </c>
      <c r="AM499" s="117"/>
    </row>
    <row r="500" spans="1:39" ht="21" hidden="1">
      <c r="A500" s="154"/>
      <c r="B500" s="115" t="s">
        <v>144</v>
      </c>
      <c r="C500" s="116"/>
      <c r="D500" s="116"/>
      <c r="E500" s="116"/>
      <c r="F500" s="116"/>
      <c r="G500" s="116"/>
      <c r="H500" s="116"/>
      <c r="I500" s="116"/>
      <c r="J500" s="116"/>
      <c r="K500" s="116"/>
      <c r="L500" s="116">
        <f t="shared" ref="L500:L502" si="611">+F500+I500</f>
        <v>0</v>
      </c>
      <c r="M500" s="116">
        <f t="shared" si="608"/>
        <v>0</v>
      </c>
      <c r="N500" s="116">
        <f t="shared" si="608"/>
        <v>0</v>
      </c>
      <c r="O500" s="117"/>
      <c r="P500" s="117"/>
      <c r="Q500" s="117"/>
      <c r="R500" s="117"/>
      <c r="S500" s="117"/>
      <c r="T500" s="117"/>
      <c r="U500" s="117"/>
      <c r="V500" s="117"/>
      <c r="W500" s="117"/>
      <c r="X500" s="117"/>
      <c r="Y500" s="117"/>
      <c r="Z500" s="117"/>
      <c r="AA500" s="117"/>
      <c r="AB500" s="117"/>
      <c r="AC500" s="117"/>
      <c r="AD500" s="117">
        <f t="shared" ref="AD500:AD502" si="612">+U500+X500+AA500</f>
        <v>0</v>
      </c>
      <c r="AE500" s="117">
        <f t="shared" si="609"/>
        <v>0</v>
      </c>
      <c r="AF500" s="117">
        <f t="shared" si="609"/>
        <v>0</v>
      </c>
      <c r="AG500" s="117">
        <f t="shared" si="609"/>
        <v>0</v>
      </c>
      <c r="AH500" s="117">
        <f t="shared" si="609"/>
        <v>0</v>
      </c>
      <c r="AI500" s="117">
        <f t="shared" si="609"/>
        <v>0</v>
      </c>
      <c r="AJ500" s="117">
        <f t="shared" si="610"/>
        <v>0</v>
      </c>
      <c r="AK500" s="117">
        <f t="shared" si="610"/>
        <v>0</v>
      </c>
      <c r="AL500" s="117">
        <f t="shared" si="610"/>
        <v>0</v>
      </c>
      <c r="AM500" s="117"/>
    </row>
    <row r="501" spans="1:39" ht="21" hidden="1">
      <c r="A501" s="154"/>
      <c r="B501" s="115" t="s">
        <v>145</v>
      </c>
      <c r="C501" s="116"/>
      <c r="D501" s="116"/>
      <c r="E501" s="116"/>
      <c r="F501" s="116"/>
      <c r="G501" s="116"/>
      <c r="H501" s="116"/>
      <c r="I501" s="116"/>
      <c r="J501" s="116"/>
      <c r="K501" s="116"/>
      <c r="L501" s="116">
        <f t="shared" si="611"/>
        <v>0</v>
      </c>
      <c r="M501" s="116">
        <f t="shared" si="608"/>
        <v>0</v>
      </c>
      <c r="N501" s="116">
        <f t="shared" si="608"/>
        <v>0</v>
      </c>
      <c r="O501" s="117"/>
      <c r="P501" s="117"/>
      <c r="Q501" s="117"/>
      <c r="R501" s="117"/>
      <c r="S501" s="117"/>
      <c r="T501" s="117"/>
      <c r="U501" s="117"/>
      <c r="V501" s="117"/>
      <c r="W501" s="117"/>
      <c r="X501" s="117"/>
      <c r="Y501" s="117"/>
      <c r="Z501" s="117"/>
      <c r="AA501" s="117"/>
      <c r="AB501" s="117"/>
      <c r="AC501" s="117"/>
      <c r="AD501" s="117">
        <f t="shared" si="612"/>
        <v>0</v>
      </c>
      <c r="AE501" s="117">
        <f t="shared" si="609"/>
        <v>0</v>
      </c>
      <c r="AF501" s="117">
        <f t="shared" si="609"/>
        <v>0</v>
      </c>
      <c r="AG501" s="117">
        <f t="shared" si="609"/>
        <v>0</v>
      </c>
      <c r="AH501" s="117">
        <f t="shared" si="609"/>
        <v>0</v>
      </c>
      <c r="AI501" s="117">
        <f t="shared" si="609"/>
        <v>0</v>
      </c>
      <c r="AJ501" s="117">
        <f t="shared" si="610"/>
        <v>0</v>
      </c>
      <c r="AK501" s="117">
        <f t="shared" si="610"/>
        <v>0</v>
      </c>
      <c r="AL501" s="117">
        <f t="shared" si="610"/>
        <v>0</v>
      </c>
      <c r="AM501" s="117"/>
    </row>
    <row r="502" spans="1:39" ht="21" hidden="1">
      <c r="A502" s="155"/>
      <c r="B502" s="115" t="s">
        <v>250</v>
      </c>
      <c r="C502" s="116"/>
      <c r="D502" s="116"/>
      <c r="E502" s="116"/>
      <c r="F502" s="116"/>
      <c r="G502" s="116"/>
      <c r="H502" s="116"/>
      <c r="I502" s="116"/>
      <c r="J502" s="116"/>
      <c r="K502" s="116"/>
      <c r="L502" s="116">
        <f t="shared" si="611"/>
        <v>0</v>
      </c>
      <c r="M502" s="116">
        <f t="shared" si="608"/>
        <v>0</v>
      </c>
      <c r="N502" s="116">
        <f t="shared" si="608"/>
        <v>0</v>
      </c>
      <c r="O502" s="117"/>
      <c r="P502" s="117"/>
      <c r="Q502" s="117"/>
      <c r="R502" s="117"/>
      <c r="S502" s="117"/>
      <c r="T502" s="117"/>
      <c r="U502" s="117"/>
      <c r="V502" s="117"/>
      <c r="W502" s="117"/>
      <c r="X502" s="117"/>
      <c r="Y502" s="117"/>
      <c r="Z502" s="117"/>
      <c r="AA502" s="117"/>
      <c r="AB502" s="117"/>
      <c r="AC502" s="117"/>
      <c r="AD502" s="117">
        <f t="shared" si="612"/>
        <v>0</v>
      </c>
      <c r="AE502" s="117">
        <f t="shared" si="609"/>
        <v>0</v>
      </c>
      <c r="AF502" s="117">
        <f t="shared" si="609"/>
        <v>0</v>
      </c>
      <c r="AG502" s="117">
        <f t="shared" si="609"/>
        <v>0</v>
      </c>
      <c r="AH502" s="117">
        <f t="shared" si="609"/>
        <v>0</v>
      </c>
      <c r="AI502" s="117">
        <f t="shared" si="609"/>
        <v>0</v>
      </c>
      <c r="AJ502" s="117">
        <f t="shared" si="610"/>
        <v>0</v>
      </c>
      <c r="AK502" s="117">
        <f t="shared" si="610"/>
        <v>0</v>
      </c>
      <c r="AL502" s="117">
        <f t="shared" si="610"/>
        <v>0</v>
      </c>
      <c r="AM502" s="117"/>
    </row>
    <row r="503" spans="1:39" ht="21" hidden="1">
      <c r="A503" s="156" t="s">
        <v>5</v>
      </c>
      <c r="B503" s="157"/>
      <c r="C503" s="118">
        <f>SUM(C499:C502)</f>
        <v>0</v>
      </c>
      <c r="D503" s="118">
        <f t="shared" ref="D503:AL503" si="613">SUM(D499:D502)</f>
        <v>0</v>
      </c>
      <c r="E503" s="118">
        <f t="shared" si="613"/>
        <v>0</v>
      </c>
      <c r="F503" s="118">
        <f t="shared" si="613"/>
        <v>0</v>
      </c>
      <c r="G503" s="118">
        <f t="shared" si="613"/>
        <v>0</v>
      </c>
      <c r="H503" s="118">
        <f t="shared" si="613"/>
        <v>0</v>
      </c>
      <c r="I503" s="118">
        <f t="shared" si="613"/>
        <v>0</v>
      </c>
      <c r="J503" s="118">
        <f t="shared" si="613"/>
        <v>0</v>
      </c>
      <c r="K503" s="118">
        <f t="shared" si="613"/>
        <v>0</v>
      </c>
      <c r="L503" s="118">
        <f t="shared" si="613"/>
        <v>0</v>
      </c>
      <c r="M503" s="118">
        <f t="shared" si="613"/>
        <v>0</v>
      </c>
      <c r="N503" s="118">
        <f t="shared" si="613"/>
        <v>0</v>
      </c>
      <c r="O503" s="118">
        <f t="shared" si="613"/>
        <v>0</v>
      </c>
      <c r="P503" s="118">
        <f t="shared" si="613"/>
        <v>0</v>
      </c>
      <c r="Q503" s="118">
        <f t="shared" si="613"/>
        <v>0</v>
      </c>
      <c r="R503" s="118">
        <f t="shared" si="613"/>
        <v>0</v>
      </c>
      <c r="S503" s="118">
        <f t="shared" si="613"/>
        <v>0</v>
      </c>
      <c r="T503" s="118">
        <f t="shared" si="613"/>
        <v>0</v>
      </c>
      <c r="U503" s="118">
        <f t="shared" si="613"/>
        <v>0</v>
      </c>
      <c r="V503" s="118">
        <f t="shared" si="613"/>
        <v>0</v>
      </c>
      <c r="W503" s="118">
        <f t="shared" si="613"/>
        <v>0</v>
      </c>
      <c r="X503" s="118">
        <f t="shared" si="613"/>
        <v>0</v>
      </c>
      <c r="Y503" s="118">
        <f t="shared" si="613"/>
        <v>0</v>
      </c>
      <c r="Z503" s="118">
        <f t="shared" si="613"/>
        <v>0</v>
      </c>
      <c r="AA503" s="118">
        <f t="shared" si="613"/>
        <v>0</v>
      </c>
      <c r="AB503" s="118">
        <f t="shared" si="613"/>
        <v>0</v>
      </c>
      <c r="AC503" s="118">
        <f t="shared" si="613"/>
        <v>0</v>
      </c>
      <c r="AD503" s="118">
        <f t="shared" si="613"/>
        <v>0</v>
      </c>
      <c r="AE503" s="118">
        <f t="shared" si="613"/>
        <v>0</v>
      </c>
      <c r="AF503" s="118">
        <f t="shared" si="613"/>
        <v>0</v>
      </c>
      <c r="AG503" s="118">
        <f t="shared" si="613"/>
        <v>0</v>
      </c>
      <c r="AH503" s="118">
        <f t="shared" si="613"/>
        <v>0</v>
      </c>
      <c r="AI503" s="118">
        <f t="shared" si="613"/>
        <v>0</v>
      </c>
      <c r="AJ503" s="118">
        <f t="shared" si="613"/>
        <v>0</v>
      </c>
      <c r="AK503" s="118">
        <f t="shared" si="613"/>
        <v>0</v>
      </c>
      <c r="AL503" s="118">
        <f t="shared" si="613"/>
        <v>0</v>
      </c>
      <c r="AM503" s="119">
        <f t="shared" ref="AM503" si="614">SUM(AM499:AM501)</f>
        <v>0</v>
      </c>
    </row>
    <row r="504" spans="1:39" ht="21" hidden="1">
      <c r="A504" s="153">
        <v>8</v>
      </c>
      <c r="B504" s="115" t="s">
        <v>143</v>
      </c>
      <c r="C504" s="116"/>
      <c r="D504" s="116"/>
      <c r="E504" s="116"/>
      <c r="F504" s="116"/>
      <c r="G504" s="116"/>
      <c r="H504" s="116"/>
      <c r="I504" s="116"/>
      <c r="J504" s="116"/>
      <c r="K504" s="116"/>
      <c r="L504" s="116">
        <f>+F504+I504</f>
        <v>0</v>
      </c>
      <c r="M504" s="116">
        <f t="shared" ref="M504:N507" si="615">+G504+J504</f>
        <v>0</v>
      </c>
      <c r="N504" s="116">
        <f t="shared" si="615"/>
        <v>0</v>
      </c>
      <c r="O504" s="117"/>
      <c r="P504" s="117"/>
      <c r="Q504" s="117"/>
      <c r="R504" s="117"/>
      <c r="S504" s="117"/>
      <c r="T504" s="117"/>
      <c r="U504" s="117"/>
      <c r="V504" s="117"/>
      <c r="W504" s="117"/>
      <c r="X504" s="117"/>
      <c r="Y504" s="117"/>
      <c r="Z504" s="117"/>
      <c r="AA504" s="117"/>
      <c r="AB504" s="117"/>
      <c r="AC504" s="117"/>
      <c r="AD504" s="117">
        <f>+U504+X504+AA504</f>
        <v>0</v>
      </c>
      <c r="AE504" s="117">
        <f t="shared" ref="AE504:AI507" si="616">+V504+Y504+AB504</f>
        <v>0</v>
      </c>
      <c r="AF504" s="117">
        <f t="shared" si="616"/>
        <v>0</v>
      </c>
      <c r="AG504" s="117">
        <f t="shared" si="616"/>
        <v>0</v>
      </c>
      <c r="AH504" s="117">
        <f t="shared" si="616"/>
        <v>0</v>
      </c>
      <c r="AI504" s="117">
        <f t="shared" si="616"/>
        <v>0</v>
      </c>
      <c r="AJ504" s="117">
        <f t="shared" ref="AJ504:AL507" si="617">+C504+L504-O504-R504-AD504-AG504</f>
        <v>0</v>
      </c>
      <c r="AK504" s="117">
        <f t="shared" si="617"/>
        <v>0</v>
      </c>
      <c r="AL504" s="117">
        <f t="shared" si="617"/>
        <v>0</v>
      </c>
      <c r="AM504" s="115"/>
    </row>
    <row r="505" spans="1:39" ht="21" hidden="1">
      <c r="A505" s="154"/>
      <c r="B505" s="115" t="s">
        <v>144</v>
      </c>
      <c r="C505" s="116"/>
      <c r="D505" s="116"/>
      <c r="E505" s="116"/>
      <c r="F505" s="116"/>
      <c r="G505" s="116"/>
      <c r="H505" s="116"/>
      <c r="I505" s="116"/>
      <c r="J505" s="116"/>
      <c r="K505" s="116"/>
      <c r="L505" s="116">
        <f t="shared" ref="L505:L507" si="618">+F505+I505</f>
        <v>0</v>
      </c>
      <c r="M505" s="116">
        <f t="shared" si="615"/>
        <v>0</v>
      </c>
      <c r="N505" s="116">
        <f t="shared" si="615"/>
        <v>0</v>
      </c>
      <c r="O505" s="117"/>
      <c r="P505" s="117"/>
      <c r="Q505" s="117"/>
      <c r="R505" s="117"/>
      <c r="S505" s="117"/>
      <c r="T505" s="117"/>
      <c r="U505" s="117"/>
      <c r="V505" s="117"/>
      <c r="W505" s="117"/>
      <c r="X505" s="117"/>
      <c r="Y505" s="117"/>
      <c r="Z505" s="117"/>
      <c r="AA505" s="117"/>
      <c r="AB505" s="117"/>
      <c r="AC505" s="117"/>
      <c r="AD505" s="117">
        <f t="shared" ref="AD505:AD507" si="619">+U505+X505+AA505</f>
        <v>0</v>
      </c>
      <c r="AE505" s="117">
        <f t="shared" si="616"/>
        <v>0</v>
      </c>
      <c r="AF505" s="117">
        <f t="shared" si="616"/>
        <v>0</v>
      </c>
      <c r="AG505" s="117">
        <f t="shared" si="616"/>
        <v>0</v>
      </c>
      <c r="AH505" s="117">
        <f t="shared" si="616"/>
        <v>0</v>
      </c>
      <c r="AI505" s="117">
        <f t="shared" si="616"/>
        <v>0</v>
      </c>
      <c r="AJ505" s="117">
        <f t="shared" si="617"/>
        <v>0</v>
      </c>
      <c r="AK505" s="117">
        <f t="shared" si="617"/>
        <v>0</v>
      </c>
      <c r="AL505" s="117">
        <f t="shared" si="617"/>
        <v>0</v>
      </c>
      <c r="AM505" s="115"/>
    </row>
    <row r="506" spans="1:39" ht="21" hidden="1">
      <c r="A506" s="154"/>
      <c r="B506" s="115" t="s">
        <v>145</v>
      </c>
      <c r="C506" s="116"/>
      <c r="D506" s="116"/>
      <c r="E506" s="116"/>
      <c r="F506" s="116"/>
      <c r="G506" s="116"/>
      <c r="H506" s="116"/>
      <c r="I506" s="116"/>
      <c r="J506" s="116"/>
      <c r="K506" s="116"/>
      <c r="L506" s="116">
        <f t="shared" si="618"/>
        <v>0</v>
      </c>
      <c r="M506" s="116">
        <f t="shared" si="615"/>
        <v>0</v>
      </c>
      <c r="N506" s="116">
        <f t="shared" si="615"/>
        <v>0</v>
      </c>
      <c r="O506" s="117"/>
      <c r="P506" s="117"/>
      <c r="Q506" s="117"/>
      <c r="R506" s="117"/>
      <c r="S506" s="117"/>
      <c r="T506" s="117"/>
      <c r="U506" s="117"/>
      <c r="V506" s="117"/>
      <c r="W506" s="117"/>
      <c r="X506" s="117"/>
      <c r="Y506" s="117"/>
      <c r="Z506" s="117"/>
      <c r="AA506" s="117"/>
      <c r="AB506" s="117"/>
      <c r="AC506" s="117"/>
      <c r="AD506" s="117">
        <f t="shared" si="619"/>
        <v>0</v>
      </c>
      <c r="AE506" s="117">
        <f t="shared" si="616"/>
        <v>0</v>
      </c>
      <c r="AF506" s="117">
        <f t="shared" si="616"/>
        <v>0</v>
      </c>
      <c r="AG506" s="117">
        <f t="shared" si="616"/>
        <v>0</v>
      </c>
      <c r="AH506" s="117">
        <f t="shared" si="616"/>
        <v>0</v>
      </c>
      <c r="AI506" s="117">
        <f t="shared" si="616"/>
        <v>0</v>
      </c>
      <c r="AJ506" s="117">
        <f t="shared" si="617"/>
        <v>0</v>
      </c>
      <c r="AK506" s="117">
        <f t="shared" si="617"/>
        <v>0</v>
      </c>
      <c r="AL506" s="117">
        <f t="shared" si="617"/>
        <v>0</v>
      </c>
      <c r="AM506" s="115"/>
    </row>
    <row r="507" spans="1:39" ht="21" hidden="1">
      <c r="A507" s="155"/>
      <c r="B507" s="115" t="s">
        <v>250</v>
      </c>
      <c r="C507" s="116"/>
      <c r="D507" s="116"/>
      <c r="E507" s="116"/>
      <c r="F507" s="116"/>
      <c r="G507" s="116"/>
      <c r="H507" s="116"/>
      <c r="I507" s="116"/>
      <c r="J507" s="116"/>
      <c r="K507" s="116"/>
      <c r="L507" s="116">
        <f t="shared" si="618"/>
        <v>0</v>
      </c>
      <c r="M507" s="116">
        <f t="shared" si="615"/>
        <v>0</v>
      </c>
      <c r="N507" s="116">
        <f t="shared" si="615"/>
        <v>0</v>
      </c>
      <c r="O507" s="117"/>
      <c r="P507" s="117"/>
      <c r="Q507" s="117"/>
      <c r="R507" s="117"/>
      <c r="S507" s="117"/>
      <c r="T507" s="117"/>
      <c r="U507" s="117"/>
      <c r="V507" s="117"/>
      <c r="W507" s="117"/>
      <c r="X507" s="117"/>
      <c r="Y507" s="117"/>
      <c r="Z507" s="117"/>
      <c r="AA507" s="117"/>
      <c r="AB507" s="117"/>
      <c r="AC507" s="117"/>
      <c r="AD507" s="117">
        <f t="shared" si="619"/>
        <v>0</v>
      </c>
      <c r="AE507" s="117">
        <f t="shared" si="616"/>
        <v>0</v>
      </c>
      <c r="AF507" s="117">
        <f t="shared" si="616"/>
        <v>0</v>
      </c>
      <c r="AG507" s="117">
        <f t="shared" si="616"/>
        <v>0</v>
      </c>
      <c r="AH507" s="117">
        <f t="shared" si="616"/>
        <v>0</v>
      </c>
      <c r="AI507" s="117">
        <f t="shared" si="616"/>
        <v>0</v>
      </c>
      <c r="AJ507" s="117">
        <f t="shared" si="617"/>
        <v>0</v>
      </c>
      <c r="AK507" s="117">
        <f t="shared" si="617"/>
        <v>0</v>
      </c>
      <c r="AL507" s="117">
        <f t="shared" si="617"/>
        <v>0</v>
      </c>
      <c r="AM507" s="115"/>
    </row>
    <row r="508" spans="1:39" ht="21" hidden="1">
      <c r="A508" s="156" t="s">
        <v>5</v>
      </c>
      <c r="B508" s="157"/>
      <c r="C508" s="118">
        <f>SUM(C504:C507)</f>
        <v>0</v>
      </c>
      <c r="D508" s="118">
        <f t="shared" ref="D508:AL508" si="620">SUM(D504:D507)</f>
        <v>0</v>
      </c>
      <c r="E508" s="118">
        <f t="shared" si="620"/>
        <v>0</v>
      </c>
      <c r="F508" s="118">
        <f t="shared" si="620"/>
        <v>0</v>
      </c>
      <c r="G508" s="118">
        <f t="shared" si="620"/>
        <v>0</v>
      </c>
      <c r="H508" s="118">
        <f t="shared" si="620"/>
        <v>0</v>
      </c>
      <c r="I508" s="118">
        <f t="shared" si="620"/>
        <v>0</v>
      </c>
      <c r="J508" s="118">
        <f t="shared" si="620"/>
        <v>0</v>
      </c>
      <c r="K508" s="118">
        <f t="shared" si="620"/>
        <v>0</v>
      </c>
      <c r="L508" s="118">
        <f t="shared" si="620"/>
        <v>0</v>
      </c>
      <c r="M508" s="118">
        <f t="shared" si="620"/>
        <v>0</v>
      </c>
      <c r="N508" s="118">
        <f t="shared" si="620"/>
        <v>0</v>
      </c>
      <c r="O508" s="118">
        <f t="shared" si="620"/>
        <v>0</v>
      </c>
      <c r="P508" s="118">
        <f t="shared" si="620"/>
        <v>0</v>
      </c>
      <c r="Q508" s="118">
        <f t="shared" si="620"/>
        <v>0</v>
      </c>
      <c r="R508" s="118">
        <f t="shared" si="620"/>
        <v>0</v>
      </c>
      <c r="S508" s="118">
        <f t="shared" si="620"/>
        <v>0</v>
      </c>
      <c r="T508" s="118">
        <f t="shared" si="620"/>
        <v>0</v>
      </c>
      <c r="U508" s="118">
        <f t="shared" si="620"/>
        <v>0</v>
      </c>
      <c r="V508" s="118">
        <f t="shared" si="620"/>
        <v>0</v>
      </c>
      <c r="W508" s="118">
        <f t="shared" si="620"/>
        <v>0</v>
      </c>
      <c r="X508" s="118">
        <f t="shared" si="620"/>
        <v>0</v>
      </c>
      <c r="Y508" s="118">
        <f t="shared" si="620"/>
        <v>0</v>
      </c>
      <c r="Z508" s="118">
        <f t="shared" si="620"/>
        <v>0</v>
      </c>
      <c r="AA508" s="118">
        <f t="shared" si="620"/>
        <v>0</v>
      </c>
      <c r="AB508" s="118">
        <f t="shared" si="620"/>
        <v>0</v>
      </c>
      <c r="AC508" s="118">
        <f t="shared" si="620"/>
        <v>0</v>
      </c>
      <c r="AD508" s="118">
        <f t="shared" si="620"/>
        <v>0</v>
      </c>
      <c r="AE508" s="118">
        <f t="shared" si="620"/>
        <v>0</v>
      </c>
      <c r="AF508" s="118">
        <f t="shared" si="620"/>
        <v>0</v>
      </c>
      <c r="AG508" s="118">
        <f t="shared" si="620"/>
        <v>0</v>
      </c>
      <c r="AH508" s="118">
        <f t="shared" si="620"/>
        <v>0</v>
      </c>
      <c r="AI508" s="118">
        <f t="shared" si="620"/>
        <v>0</v>
      </c>
      <c r="AJ508" s="118">
        <f t="shared" si="620"/>
        <v>0</v>
      </c>
      <c r="AK508" s="118">
        <f t="shared" si="620"/>
        <v>0</v>
      </c>
      <c r="AL508" s="118">
        <f t="shared" si="620"/>
        <v>0</v>
      </c>
      <c r="AM508" s="119">
        <f t="shared" ref="AM508" si="621">SUM(AM504:AM506)</f>
        <v>0</v>
      </c>
    </row>
    <row r="509" spans="1:39" ht="21">
      <c r="A509" s="158" t="s">
        <v>60</v>
      </c>
      <c r="B509" s="120" t="s">
        <v>143</v>
      </c>
      <c r="C509" s="121">
        <f>+C504+C499+C494+C489+C484+C479+C474+C469+C464</f>
        <v>0</v>
      </c>
      <c r="D509" s="121">
        <f t="shared" ref="D509:AL512" si="622">+D504+D499+D494+D489+D484+D479+D474+D469+D464</f>
        <v>0</v>
      </c>
      <c r="E509" s="121">
        <f t="shared" si="622"/>
        <v>0</v>
      </c>
      <c r="F509" s="121">
        <f t="shared" si="622"/>
        <v>0</v>
      </c>
      <c r="G509" s="121">
        <f t="shared" si="622"/>
        <v>0</v>
      </c>
      <c r="H509" s="121">
        <f t="shared" si="622"/>
        <v>0</v>
      </c>
      <c r="I509" s="121">
        <f t="shared" si="622"/>
        <v>0</v>
      </c>
      <c r="J509" s="121">
        <f t="shared" si="622"/>
        <v>0</v>
      </c>
      <c r="K509" s="121">
        <f t="shared" si="622"/>
        <v>0</v>
      </c>
      <c r="L509" s="121">
        <f t="shared" si="622"/>
        <v>0</v>
      </c>
      <c r="M509" s="121">
        <f t="shared" si="622"/>
        <v>0</v>
      </c>
      <c r="N509" s="121">
        <f t="shared" si="622"/>
        <v>0</v>
      </c>
      <c r="O509" s="121">
        <f t="shared" si="622"/>
        <v>0</v>
      </c>
      <c r="P509" s="121">
        <f t="shared" si="622"/>
        <v>0</v>
      </c>
      <c r="Q509" s="121">
        <f t="shared" si="622"/>
        <v>0</v>
      </c>
      <c r="R509" s="121">
        <f t="shared" si="622"/>
        <v>0</v>
      </c>
      <c r="S509" s="121">
        <f t="shared" si="622"/>
        <v>0</v>
      </c>
      <c r="T509" s="121">
        <f t="shared" si="622"/>
        <v>0</v>
      </c>
      <c r="U509" s="121">
        <f t="shared" si="622"/>
        <v>0</v>
      </c>
      <c r="V509" s="121">
        <f t="shared" si="622"/>
        <v>0</v>
      </c>
      <c r="W509" s="121">
        <f t="shared" si="622"/>
        <v>0</v>
      </c>
      <c r="X509" s="121">
        <f t="shared" si="622"/>
        <v>0</v>
      </c>
      <c r="Y509" s="121">
        <f t="shared" si="622"/>
        <v>0</v>
      </c>
      <c r="Z509" s="121">
        <f t="shared" si="622"/>
        <v>0</v>
      </c>
      <c r="AA509" s="121">
        <f t="shared" si="622"/>
        <v>0</v>
      </c>
      <c r="AB509" s="121">
        <f t="shared" si="622"/>
        <v>0</v>
      </c>
      <c r="AC509" s="121">
        <f t="shared" si="622"/>
        <v>0</v>
      </c>
      <c r="AD509" s="121">
        <f t="shared" si="622"/>
        <v>0</v>
      </c>
      <c r="AE509" s="121">
        <f t="shared" si="622"/>
        <v>0</v>
      </c>
      <c r="AF509" s="121">
        <f t="shared" si="622"/>
        <v>0</v>
      </c>
      <c r="AG509" s="121">
        <f t="shared" si="622"/>
        <v>0</v>
      </c>
      <c r="AH509" s="121">
        <f t="shared" si="622"/>
        <v>0</v>
      </c>
      <c r="AI509" s="121">
        <f t="shared" si="622"/>
        <v>0</v>
      </c>
      <c r="AJ509" s="121">
        <f t="shared" si="622"/>
        <v>0</v>
      </c>
      <c r="AK509" s="121">
        <f t="shared" si="622"/>
        <v>0</v>
      </c>
      <c r="AL509" s="121">
        <f t="shared" si="622"/>
        <v>0</v>
      </c>
      <c r="AM509" s="122">
        <f>+AM504+AM499+AM494+AM489+AM484+AM479+AM474+AM469+AM464</f>
        <v>0</v>
      </c>
    </row>
    <row r="510" spans="1:39" ht="21">
      <c r="A510" s="159"/>
      <c r="B510" s="120" t="s">
        <v>144</v>
      </c>
      <c r="C510" s="121">
        <f>+C505+C500+C495+C490+C485+C480+C475+C470+C465</f>
        <v>0</v>
      </c>
      <c r="D510" s="121">
        <f t="shared" si="622"/>
        <v>0</v>
      </c>
      <c r="E510" s="121">
        <f t="shared" si="622"/>
        <v>0</v>
      </c>
      <c r="F510" s="121">
        <f t="shared" si="622"/>
        <v>0</v>
      </c>
      <c r="G510" s="121">
        <f t="shared" si="622"/>
        <v>0</v>
      </c>
      <c r="H510" s="121">
        <f t="shared" si="622"/>
        <v>0</v>
      </c>
      <c r="I510" s="121">
        <f t="shared" si="622"/>
        <v>0</v>
      </c>
      <c r="J510" s="121">
        <f t="shared" si="622"/>
        <v>0</v>
      </c>
      <c r="K510" s="121">
        <f t="shared" si="622"/>
        <v>0</v>
      </c>
      <c r="L510" s="121">
        <f t="shared" si="622"/>
        <v>0</v>
      </c>
      <c r="M510" s="121">
        <f t="shared" si="622"/>
        <v>0</v>
      </c>
      <c r="N510" s="121">
        <f t="shared" si="622"/>
        <v>0</v>
      </c>
      <c r="O510" s="121">
        <f t="shared" si="622"/>
        <v>0</v>
      </c>
      <c r="P510" s="121">
        <f t="shared" si="622"/>
        <v>0</v>
      </c>
      <c r="Q510" s="121">
        <f t="shared" si="622"/>
        <v>0</v>
      </c>
      <c r="R510" s="121">
        <f t="shared" si="622"/>
        <v>0</v>
      </c>
      <c r="S510" s="121">
        <f t="shared" si="622"/>
        <v>0</v>
      </c>
      <c r="T510" s="121">
        <f t="shared" si="622"/>
        <v>0</v>
      </c>
      <c r="U510" s="121">
        <f t="shared" si="622"/>
        <v>0</v>
      </c>
      <c r="V510" s="121">
        <f t="shared" si="622"/>
        <v>0</v>
      </c>
      <c r="W510" s="121">
        <f t="shared" si="622"/>
        <v>0</v>
      </c>
      <c r="X510" s="121">
        <f t="shared" si="622"/>
        <v>0</v>
      </c>
      <c r="Y510" s="121">
        <f t="shared" si="622"/>
        <v>0</v>
      </c>
      <c r="Z510" s="121">
        <f t="shared" si="622"/>
        <v>0</v>
      </c>
      <c r="AA510" s="121">
        <f t="shared" si="622"/>
        <v>0</v>
      </c>
      <c r="AB510" s="121">
        <f t="shared" si="622"/>
        <v>0</v>
      </c>
      <c r="AC510" s="121">
        <f t="shared" si="622"/>
        <v>0</v>
      </c>
      <c r="AD510" s="121">
        <f t="shared" si="622"/>
        <v>0</v>
      </c>
      <c r="AE510" s="121">
        <f t="shared" si="622"/>
        <v>0</v>
      </c>
      <c r="AF510" s="121">
        <f t="shared" si="622"/>
        <v>0</v>
      </c>
      <c r="AG510" s="121">
        <f t="shared" si="622"/>
        <v>0</v>
      </c>
      <c r="AH510" s="121">
        <f t="shared" si="622"/>
        <v>0</v>
      </c>
      <c r="AI510" s="121">
        <f t="shared" si="622"/>
        <v>0</v>
      </c>
      <c r="AJ510" s="121">
        <f t="shared" si="622"/>
        <v>0</v>
      </c>
      <c r="AK510" s="121">
        <f t="shared" si="622"/>
        <v>0</v>
      </c>
      <c r="AL510" s="121">
        <f t="shared" si="622"/>
        <v>0</v>
      </c>
      <c r="AM510" s="122">
        <f>+AM505+AM500+AM495+AM490+AM485+AM480+AM475+AM470+AM465</f>
        <v>0</v>
      </c>
    </row>
    <row r="511" spans="1:39" ht="21">
      <c r="A511" s="159"/>
      <c r="B511" s="120" t="s">
        <v>145</v>
      </c>
      <c r="C511" s="121">
        <f t="shared" ref="C511:AF512" si="623">+C506+C501+C496+C491+C486+C481+C476+C471+C466</f>
        <v>0</v>
      </c>
      <c r="D511" s="121">
        <f t="shared" si="623"/>
        <v>0</v>
      </c>
      <c r="E511" s="121">
        <f t="shared" si="623"/>
        <v>0</v>
      </c>
      <c r="F511" s="121">
        <f t="shared" si="623"/>
        <v>0</v>
      </c>
      <c r="G511" s="121">
        <f t="shared" si="623"/>
        <v>0</v>
      </c>
      <c r="H511" s="121">
        <f t="shared" si="623"/>
        <v>0</v>
      </c>
      <c r="I511" s="121">
        <f t="shared" si="623"/>
        <v>0</v>
      </c>
      <c r="J511" s="121">
        <f t="shared" si="623"/>
        <v>0</v>
      </c>
      <c r="K511" s="121">
        <f t="shared" si="623"/>
        <v>0</v>
      </c>
      <c r="L511" s="121">
        <f t="shared" si="623"/>
        <v>0</v>
      </c>
      <c r="M511" s="121">
        <f t="shared" si="623"/>
        <v>0</v>
      </c>
      <c r="N511" s="121">
        <f t="shared" si="623"/>
        <v>0</v>
      </c>
      <c r="O511" s="121">
        <f t="shared" si="623"/>
        <v>0</v>
      </c>
      <c r="P511" s="121">
        <f t="shared" si="623"/>
        <v>0</v>
      </c>
      <c r="Q511" s="121">
        <f t="shared" si="623"/>
        <v>0</v>
      </c>
      <c r="R511" s="121">
        <f t="shared" si="623"/>
        <v>0</v>
      </c>
      <c r="S511" s="121">
        <f t="shared" si="623"/>
        <v>0</v>
      </c>
      <c r="T511" s="121">
        <f t="shared" si="623"/>
        <v>0</v>
      </c>
      <c r="U511" s="121">
        <f t="shared" si="623"/>
        <v>0</v>
      </c>
      <c r="V511" s="121">
        <f t="shared" si="623"/>
        <v>0</v>
      </c>
      <c r="W511" s="121">
        <f t="shared" si="623"/>
        <v>0</v>
      </c>
      <c r="X511" s="121">
        <f t="shared" si="623"/>
        <v>0</v>
      </c>
      <c r="Y511" s="121">
        <f t="shared" si="623"/>
        <v>0</v>
      </c>
      <c r="Z511" s="121">
        <f t="shared" si="623"/>
        <v>0</v>
      </c>
      <c r="AA511" s="121">
        <f t="shared" si="623"/>
        <v>0</v>
      </c>
      <c r="AB511" s="121">
        <f t="shared" si="623"/>
        <v>0</v>
      </c>
      <c r="AC511" s="121">
        <f t="shared" si="623"/>
        <v>0</v>
      </c>
      <c r="AD511" s="121">
        <f t="shared" si="623"/>
        <v>0</v>
      </c>
      <c r="AE511" s="121">
        <f t="shared" si="623"/>
        <v>0</v>
      </c>
      <c r="AF511" s="121">
        <f t="shared" si="623"/>
        <v>0</v>
      </c>
      <c r="AG511" s="121">
        <f t="shared" si="622"/>
        <v>0</v>
      </c>
      <c r="AH511" s="121">
        <f t="shared" si="622"/>
        <v>0</v>
      </c>
      <c r="AI511" s="121">
        <f t="shared" si="622"/>
        <v>0</v>
      </c>
      <c r="AJ511" s="121">
        <f t="shared" si="622"/>
        <v>0</v>
      </c>
      <c r="AK511" s="121">
        <f t="shared" si="622"/>
        <v>0</v>
      </c>
      <c r="AL511" s="121">
        <f t="shared" si="622"/>
        <v>0</v>
      </c>
      <c r="AM511" s="122">
        <f>+AM506+AM501+AM496+AM491+AM486+AM481+AM476+AM471+AM466</f>
        <v>0</v>
      </c>
    </row>
    <row r="512" spans="1:39" ht="21">
      <c r="A512" s="160"/>
      <c r="B512" s="123" t="s">
        <v>250</v>
      </c>
      <c r="C512" s="121">
        <f t="shared" si="623"/>
        <v>0</v>
      </c>
      <c r="D512" s="121">
        <f t="shared" si="623"/>
        <v>0</v>
      </c>
      <c r="E512" s="121">
        <f t="shared" si="623"/>
        <v>0</v>
      </c>
      <c r="F512" s="121">
        <f t="shared" si="623"/>
        <v>0</v>
      </c>
      <c r="G512" s="121">
        <f t="shared" si="623"/>
        <v>0</v>
      </c>
      <c r="H512" s="121">
        <f t="shared" si="623"/>
        <v>0</v>
      </c>
      <c r="I512" s="121">
        <f t="shared" si="623"/>
        <v>0</v>
      </c>
      <c r="J512" s="121">
        <f t="shared" si="623"/>
        <v>0</v>
      </c>
      <c r="K512" s="121">
        <f t="shared" si="623"/>
        <v>0</v>
      </c>
      <c r="L512" s="121">
        <f t="shared" si="623"/>
        <v>0</v>
      </c>
      <c r="M512" s="121">
        <f t="shared" si="623"/>
        <v>0</v>
      </c>
      <c r="N512" s="121">
        <f t="shared" si="623"/>
        <v>0</v>
      </c>
      <c r="O512" s="121">
        <f t="shared" si="623"/>
        <v>0</v>
      </c>
      <c r="P512" s="121">
        <f t="shared" si="623"/>
        <v>0</v>
      </c>
      <c r="Q512" s="121">
        <f t="shared" si="623"/>
        <v>0</v>
      </c>
      <c r="R512" s="121">
        <f t="shared" si="623"/>
        <v>0</v>
      </c>
      <c r="S512" s="121">
        <f t="shared" si="623"/>
        <v>0</v>
      </c>
      <c r="T512" s="121">
        <f t="shared" si="623"/>
        <v>0</v>
      </c>
      <c r="U512" s="121">
        <f t="shared" si="623"/>
        <v>0</v>
      </c>
      <c r="V512" s="121">
        <f t="shared" si="623"/>
        <v>0</v>
      </c>
      <c r="W512" s="121">
        <f t="shared" si="623"/>
        <v>0</v>
      </c>
      <c r="X512" s="121">
        <f t="shared" si="623"/>
        <v>0</v>
      </c>
      <c r="Y512" s="121">
        <f t="shared" si="623"/>
        <v>0</v>
      </c>
      <c r="Z512" s="121">
        <f t="shared" si="623"/>
        <v>0</v>
      </c>
      <c r="AA512" s="121">
        <f t="shared" si="623"/>
        <v>0</v>
      </c>
      <c r="AB512" s="121">
        <f t="shared" si="623"/>
        <v>0</v>
      </c>
      <c r="AC512" s="121">
        <f t="shared" si="623"/>
        <v>0</v>
      </c>
      <c r="AD512" s="121">
        <f t="shared" si="623"/>
        <v>0</v>
      </c>
      <c r="AE512" s="121">
        <f t="shared" si="623"/>
        <v>0</v>
      </c>
      <c r="AF512" s="121">
        <f t="shared" si="623"/>
        <v>0</v>
      </c>
      <c r="AG512" s="121">
        <f t="shared" si="622"/>
        <v>0</v>
      </c>
      <c r="AH512" s="121">
        <f t="shared" si="622"/>
        <v>0</v>
      </c>
      <c r="AI512" s="121">
        <f t="shared" si="622"/>
        <v>0</v>
      </c>
      <c r="AJ512" s="121">
        <f t="shared" si="622"/>
        <v>0</v>
      </c>
      <c r="AK512" s="121">
        <f t="shared" si="622"/>
        <v>0</v>
      </c>
      <c r="AL512" s="121">
        <f t="shared" si="622"/>
        <v>0</v>
      </c>
      <c r="AM512" s="122"/>
    </row>
    <row r="513" spans="1:42" ht="21">
      <c r="A513" s="151" t="s">
        <v>5</v>
      </c>
      <c r="B513" s="152"/>
      <c r="C513" s="121">
        <f>SUM(C509:C512)</f>
        <v>0</v>
      </c>
      <c r="D513" s="121">
        <f t="shared" ref="D513:AL513" si="624">SUM(D509:D512)</f>
        <v>0</v>
      </c>
      <c r="E513" s="121">
        <f t="shared" si="624"/>
        <v>0</v>
      </c>
      <c r="F513" s="121">
        <f t="shared" si="624"/>
        <v>0</v>
      </c>
      <c r="G513" s="121">
        <f t="shared" si="624"/>
        <v>0</v>
      </c>
      <c r="H513" s="121">
        <f t="shared" si="624"/>
        <v>0</v>
      </c>
      <c r="I513" s="121">
        <f t="shared" si="624"/>
        <v>0</v>
      </c>
      <c r="J513" s="121">
        <f t="shared" si="624"/>
        <v>0</v>
      </c>
      <c r="K513" s="121">
        <f t="shared" si="624"/>
        <v>0</v>
      </c>
      <c r="L513" s="121">
        <f t="shared" si="624"/>
        <v>0</v>
      </c>
      <c r="M513" s="121">
        <f t="shared" si="624"/>
        <v>0</v>
      </c>
      <c r="N513" s="121">
        <f t="shared" si="624"/>
        <v>0</v>
      </c>
      <c r="O513" s="121">
        <f t="shared" si="624"/>
        <v>0</v>
      </c>
      <c r="P513" s="121">
        <f t="shared" si="624"/>
        <v>0</v>
      </c>
      <c r="Q513" s="121">
        <f t="shared" si="624"/>
        <v>0</v>
      </c>
      <c r="R513" s="121">
        <f t="shared" si="624"/>
        <v>0</v>
      </c>
      <c r="S513" s="121">
        <f t="shared" si="624"/>
        <v>0</v>
      </c>
      <c r="T513" s="121">
        <f t="shared" si="624"/>
        <v>0</v>
      </c>
      <c r="U513" s="121">
        <f t="shared" si="624"/>
        <v>0</v>
      </c>
      <c r="V513" s="121">
        <f t="shared" si="624"/>
        <v>0</v>
      </c>
      <c r="W513" s="121">
        <f t="shared" si="624"/>
        <v>0</v>
      </c>
      <c r="X513" s="121">
        <f t="shared" si="624"/>
        <v>0</v>
      </c>
      <c r="Y513" s="121">
        <f t="shared" si="624"/>
        <v>0</v>
      </c>
      <c r="Z513" s="121">
        <f t="shared" si="624"/>
        <v>0</v>
      </c>
      <c r="AA513" s="121">
        <f t="shared" si="624"/>
        <v>0</v>
      </c>
      <c r="AB513" s="121">
        <f t="shared" si="624"/>
        <v>0</v>
      </c>
      <c r="AC513" s="121">
        <f t="shared" si="624"/>
        <v>0</v>
      </c>
      <c r="AD513" s="121">
        <f t="shared" si="624"/>
        <v>0</v>
      </c>
      <c r="AE513" s="121">
        <f t="shared" si="624"/>
        <v>0</v>
      </c>
      <c r="AF513" s="121">
        <f t="shared" si="624"/>
        <v>0</v>
      </c>
      <c r="AG513" s="121">
        <f t="shared" si="624"/>
        <v>0</v>
      </c>
      <c r="AH513" s="121">
        <f t="shared" si="624"/>
        <v>0</v>
      </c>
      <c r="AI513" s="121">
        <f t="shared" si="624"/>
        <v>0</v>
      </c>
      <c r="AJ513" s="121">
        <f t="shared" si="624"/>
        <v>0</v>
      </c>
      <c r="AK513" s="121">
        <f t="shared" si="624"/>
        <v>0</v>
      </c>
      <c r="AL513" s="121">
        <f t="shared" si="624"/>
        <v>0</v>
      </c>
      <c r="AM513" s="122">
        <f t="shared" ref="AM513" si="625">SUM(AM509:AM511)</f>
        <v>0</v>
      </c>
    </row>
    <row r="514" spans="1:42">
      <c r="AK514" s="107"/>
      <c r="AM514" s="107" t="s">
        <v>17</v>
      </c>
    </row>
    <row r="515" spans="1:42" ht="21">
      <c r="A515" s="171" t="s">
        <v>387</v>
      </c>
      <c r="B515" s="171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1"/>
      <c r="U515" s="171"/>
      <c r="V515" s="171"/>
      <c r="W515" s="171"/>
      <c r="X515" s="171"/>
      <c r="Y515" s="171"/>
      <c r="Z515" s="171"/>
      <c r="AA515" s="171"/>
      <c r="AB515" s="171"/>
      <c r="AC515" s="171"/>
      <c r="AD515" s="171"/>
      <c r="AE515" s="171"/>
      <c r="AF515" s="171"/>
      <c r="AG515" s="171"/>
      <c r="AH515" s="171"/>
      <c r="AI515" s="171"/>
      <c r="AJ515" s="171"/>
      <c r="AK515" s="171"/>
      <c r="AL515" s="171"/>
      <c r="AM515" s="171"/>
    </row>
    <row r="516" spans="1:42" ht="21">
      <c r="A516" s="171" t="s">
        <v>139</v>
      </c>
      <c r="B516" s="171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1"/>
      <c r="AA516" s="171"/>
      <c r="AB516" s="171"/>
      <c r="AC516" s="171"/>
      <c r="AD516" s="171"/>
      <c r="AE516" s="171"/>
      <c r="AF516" s="171"/>
      <c r="AG516" s="171"/>
      <c r="AH516" s="171"/>
      <c r="AI516" s="171"/>
      <c r="AJ516" s="171"/>
      <c r="AK516" s="171"/>
      <c r="AL516" s="171"/>
      <c r="AM516" s="171"/>
    </row>
    <row r="517" spans="1:42" ht="21">
      <c r="A517" s="171" t="s">
        <v>403</v>
      </c>
      <c r="B517" s="171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1"/>
      <c r="AA517" s="171"/>
      <c r="AB517" s="171"/>
      <c r="AC517" s="171"/>
      <c r="AD517" s="171"/>
      <c r="AE517" s="171"/>
      <c r="AF517" s="171"/>
      <c r="AG517" s="171"/>
      <c r="AH517" s="171"/>
      <c r="AI517" s="171"/>
      <c r="AJ517" s="171"/>
      <c r="AK517" s="171"/>
      <c r="AL517" s="171"/>
      <c r="AM517" s="171"/>
    </row>
    <row r="518" spans="1:42" ht="21">
      <c r="A518" s="172" t="s">
        <v>54</v>
      </c>
      <c r="B518" s="108" t="s">
        <v>55</v>
      </c>
      <c r="C518" s="175" t="s">
        <v>53</v>
      </c>
      <c r="D518" s="175"/>
      <c r="E518" s="175"/>
      <c r="F518" s="175" t="s">
        <v>389</v>
      </c>
      <c r="G518" s="175"/>
      <c r="H518" s="175"/>
      <c r="I518" s="175" t="s">
        <v>390</v>
      </c>
      <c r="J518" s="175"/>
      <c r="K518" s="175"/>
      <c r="L518" s="176" t="s">
        <v>251</v>
      </c>
      <c r="M518" s="177"/>
      <c r="N518" s="178"/>
      <c r="O518" s="179" t="s">
        <v>56</v>
      </c>
      <c r="P518" s="179"/>
      <c r="Q518" s="179"/>
      <c r="R518" s="180" t="s">
        <v>218</v>
      </c>
      <c r="S518" s="180"/>
      <c r="T518" s="180"/>
      <c r="U518" s="181" t="s">
        <v>135</v>
      </c>
      <c r="V518" s="181"/>
      <c r="W518" s="181"/>
      <c r="X518" s="180" t="s">
        <v>136</v>
      </c>
      <c r="Y518" s="180"/>
      <c r="Z518" s="180"/>
      <c r="AA518" s="180" t="s">
        <v>137</v>
      </c>
      <c r="AB518" s="180"/>
      <c r="AC518" s="180"/>
      <c r="AD518" s="180" t="s">
        <v>57</v>
      </c>
      <c r="AE518" s="180"/>
      <c r="AF518" s="180"/>
      <c r="AG518" s="182" t="s">
        <v>391</v>
      </c>
      <c r="AH518" s="182"/>
      <c r="AI518" s="182"/>
      <c r="AJ518" s="183" t="s">
        <v>58</v>
      </c>
      <c r="AK518" s="183"/>
      <c r="AL518" s="183"/>
      <c r="AM518" s="184" t="s">
        <v>392</v>
      </c>
    </row>
    <row r="519" spans="1:42" ht="21">
      <c r="A519" s="173"/>
      <c r="B519" s="173" t="s">
        <v>59</v>
      </c>
      <c r="C519" s="109" t="s">
        <v>0</v>
      </c>
      <c r="D519" s="109" t="s">
        <v>1</v>
      </c>
      <c r="E519" s="186" t="s">
        <v>393</v>
      </c>
      <c r="F519" s="109" t="s">
        <v>0</v>
      </c>
      <c r="G519" s="109" t="s">
        <v>1</v>
      </c>
      <c r="H519" s="186" t="s">
        <v>393</v>
      </c>
      <c r="I519" s="109" t="s">
        <v>0</v>
      </c>
      <c r="J519" s="109" t="s">
        <v>1</v>
      </c>
      <c r="K519" s="186" t="s">
        <v>393</v>
      </c>
      <c r="L519" s="109" t="s">
        <v>0</v>
      </c>
      <c r="M519" s="109" t="s">
        <v>1</v>
      </c>
      <c r="N519" s="186" t="s">
        <v>393</v>
      </c>
      <c r="O519" s="110" t="s">
        <v>0</v>
      </c>
      <c r="P519" s="110" t="s">
        <v>1</v>
      </c>
      <c r="Q519" s="161" t="s">
        <v>393</v>
      </c>
      <c r="R519" s="111" t="s">
        <v>0</v>
      </c>
      <c r="S519" s="111" t="s">
        <v>1</v>
      </c>
      <c r="T519" s="163" t="s">
        <v>393</v>
      </c>
      <c r="U519" s="112" t="s">
        <v>0</v>
      </c>
      <c r="V519" s="112" t="s">
        <v>1</v>
      </c>
      <c r="W519" s="165" t="s">
        <v>393</v>
      </c>
      <c r="X519" s="111" t="s">
        <v>0</v>
      </c>
      <c r="Y519" s="111" t="s">
        <v>1</v>
      </c>
      <c r="Z519" s="163" t="s">
        <v>393</v>
      </c>
      <c r="AA519" s="111" t="s">
        <v>0</v>
      </c>
      <c r="AB519" s="111" t="s">
        <v>1</v>
      </c>
      <c r="AC519" s="163" t="s">
        <v>393</v>
      </c>
      <c r="AD519" s="111" t="s">
        <v>0</v>
      </c>
      <c r="AE519" s="111" t="s">
        <v>1</v>
      </c>
      <c r="AF519" s="163" t="s">
        <v>393</v>
      </c>
      <c r="AG519" s="113" t="s">
        <v>0</v>
      </c>
      <c r="AH519" s="113" t="s">
        <v>1</v>
      </c>
      <c r="AI519" s="167" t="s">
        <v>393</v>
      </c>
      <c r="AJ519" s="114" t="s">
        <v>0</v>
      </c>
      <c r="AK519" s="114" t="s">
        <v>1</v>
      </c>
      <c r="AL519" s="169" t="s">
        <v>393</v>
      </c>
      <c r="AM519" s="185"/>
    </row>
    <row r="520" spans="1:42" ht="21">
      <c r="A520" s="174"/>
      <c r="B520" s="174"/>
      <c r="C520" s="109" t="s">
        <v>141</v>
      </c>
      <c r="D520" s="109" t="s">
        <v>142</v>
      </c>
      <c r="E520" s="187"/>
      <c r="F520" s="109" t="s">
        <v>141</v>
      </c>
      <c r="G520" s="109" t="s">
        <v>142</v>
      </c>
      <c r="H520" s="187"/>
      <c r="I520" s="109" t="s">
        <v>141</v>
      </c>
      <c r="J520" s="109" t="s">
        <v>142</v>
      </c>
      <c r="K520" s="187"/>
      <c r="L520" s="109" t="s">
        <v>141</v>
      </c>
      <c r="M520" s="109" t="s">
        <v>142</v>
      </c>
      <c r="N520" s="187"/>
      <c r="O520" s="110" t="s">
        <v>141</v>
      </c>
      <c r="P520" s="110" t="s">
        <v>142</v>
      </c>
      <c r="Q520" s="162"/>
      <c r="R520" s="111" t="s">
        <v>141</v>
      </c>
      <c r="S520" s="111" t="s">
        <v>142</v>
      </c>
      <c r="T520" s="164"/>
      <c r="U520" s="112" t="s">
        <v>141</v>
      </c>
      <c r="V520" s="112" t="s">
        <v>142</v>
      </c>
      <c r="W520" s="166"/>
      <c r="X520" s="111" t="s">
        <v>141</v>
      </c>
      <c r="Y520" s="111" t="s">
        <v>142</v>
      </c>
      <c r="Z520" s="164"/>
      <c r="AA520" s="111" t="s">
        <v>141</v>
      </c>
      <c r="AB520" s="111" t="s">
        <v>142</v>
      </c>
      <c r="AC520" s="164"/>
      <c r="AD520" s="111" t="s">
        <v>141</v>
      </c>
      <c r="AE520" s="111" t="s">
        <v>142</v>
      </c>
      <c r="AF520" s="164"/>
      <c r="AG520" s="113" t="s">
        <v>141</v>
      </c>
      <c r="AH520" s="113" t="s">
        <v>142</v>
      </c>
      <c r="AI520" s="168"/>
      <c r="AJ520" s="114" t="s">
        <v>141</v>
      </c>
      <c r="AK520" s="114" t="s">
        <v>142</v>
      </c>
      <c r="AL520" s="170"/>
      <c r="AM520" s="185"/>
    </row>
    <row r="521" spans="1:42" ht="21">
      <c r="A521" s="153" t="s">
        <v>394</v>
      </c>
      <c r="B521" s="115" t="s">
        <v>143</v>
      </c>
      <c r="C521" s="116"/>
      <c r="D521" s="116"/>
      <c r="E521" s="116"/>
      <c r="F521" s="116"/>
      <c r="G521" s="116"/>
      <c r="H521" s="116"/>
      <c r="I521" s="116"/>
      <c r="J521" s="116"/>
      <c r="K521" s="116"/>
      <c r="L521" s="116">
        <f>+F521+I521</f>
        <v>0</v>
      </c>
      <c r="M521" s="116">
        <f t="shared" ref="M521:N524" si="626">+G521+J521</f>
        <v>0</v>
      </c>
      <c r="N521" s="116">
        <f t="shared" si="626"/>
        <v>0</v>
      </c>
      <c r="O521" s="117"/>
      <c r="P521" s="117"/>
      <c r="Q521" s="117"/>
      <c r="R521" s="117"/>
      <c r="S521" s="117"/>
      <c r="T521" s="117"/>
      <c r="U521" s="117"/>
      <c r="V521" s="117"/>
      <c r="W521" s="117"/>
      <c r="X521" s="117"/>
      <c r="Y521" s="117"/>
      <c r="Z521" s="117"/>
      <c r="AA521" s="117"/>
      <c r="AB521" s="117"/>
      <c r="AC521" s="117"/>
      <c r="AD521" s="117">
        <f>+U521+X521+AA521</f>
        <v>0</v>
      </c>
      <c r="AE521" s="117">
        <f t="shared" ref="AE521:AF524" si="627">+V521+Y521+AB521</f>
        <v>0</v>
      </c>
      <c r="AF521" s="117">
        <f t="shared" si="627"/>
        <v>0</v>
      </c>
      <c r="AG521" s="117"/>
      <c r="AH521" s="117"/>
      <c r="AI521" s="117"/>
      <c r="AJ521" s="117">
        <f t="shared" ref="AJ521:AL524" si="628">+C521+L521-O521-R521-AD521-AG521</f>
        <v>0</v>
      </c>
      <c r="AK521" s="117">
        <f t="shared" si="628"/>
        <v>0</v>
      </c>
      <c r="AL521" s="117">
        <f t="shared" si="628"/>
        <v>0</v>
      </c>
      <c r="AM521" s="117">
        <f>+C521+L521-O521-R521-AD521-AJ521</f>
        <v>0</v>
      </c>
      <c r="AN521" s="117">
        <f t="shared" ref="AN521:AO524" si="629">+D521+M521-P521-S521-AE521-AK521</f>
        <v>0</v>
      </c>
      <c r="AO521" s="117">
        <f t="shared" si="629"/>
        <v>0</v>
      </c>
      <c r="AP521" s="124" t="e">
        <f>+AO521*100/AO525</f>
        <v>#DIV/0!</v>
      </c>
    </row>
    <row r="522" spans="1:42" ht="21">
      <c r="A522" s="154"/>
      <c r="B522" s="115" t="s">
        <v>144</v>
      </c>
      <c r="C522" s="116"/>
      <c r="D522" s="116"/>
      <c r="E522" s="116"/>
      <c r="F522" s="116"/>
      <c r="G522" s="116"/>
      <c r="H522" s="116"/>
      <c r="I522" s="116"/>
      <c r="J522" s="116"/>
      <c r="K522" s="116"/>
      <c r="L522" s="116">
        <f t="shared" ref="L522:L524" si="630">+F522+I522</f>
        <v>0</v>
      </c>
      <c r="M522" s="116">
        <f t="shared" si="626"/>
        <v>0</v>
      </c>
      <c r="N522" s="116">
        <f t="shared" si="626"/>
        <v>0</v>
      </c>
      <c r="O522" s="117"/>
      <c r="P522" s="117"/>
      <c r="Q522" s="117"/>
      <c r="R522" s="117"/>
      <c r="S522" s="117"/>
      <c r="T522" s="117"/>
      <c r="U522" s="117"/>
      <c r="V522" s="117"/>
      <c r="W522" s="117"/>
      <c r="X522" s="117"/>
      <c r="Y522" s="117"/>
      <c r="Z522" s="117"/>
      <c r="AA522" s="117"/>
      <c r="AB522" s="117"/>
      <c r="AC522" s="117"/>
      <c r="AD522" s="117">
        <f t="shared" ref="AD522:AD524" si="631">+U522+X522+AA522</f>
        <v>0</v>
      </c>
      <c r="AE522" s="117">
        <f t="shared" si="627"/>
        <v>0</v>
      </c>
      <c r="AF522" s="117">
        <f t="shared" si="627"/>
        <v>0</v>
      </c>
      <c r="AG522" s="117"/>
      <c r="AH522" s="117"/>
      <c r="AI522" s="117"/>
      <c r="AJ522" s="117">
        <f t="shared" si="628"/>
        <v>0</v>
      </c>
      <c r="AK522" s="117">
        <f t="shared" si="628"/>
        <v>0</v>
      </c>
      <c r="AL522" s="117">
        <f t="shared" si="628"/>
        <v>0</v>
      </c>
      <c r="AM522" s="117">
        <f t="shared" ref="AM522:AM524" si="632">+C522+L522-O522-R522-AD522-AJ522</f>
        <v>0</v>
      </c>
      <c r="AN522" s="117">
        <f t="shared" si="629"/>
        <v>0</v>
      </c>
      <c r="AO522" s="117">
        <f t="shared" si="629"/>
        <v>0</v>
      </c>
      <c r="AP522" s="124" t="e">
        <f>+AO522*100/AO525</f>
        <v>#DIV/0!</v>
      </c>
    </row>
    <row r="523" spans="1:42" ht="21">
      <c r="A523" s="154"/>
      <c r="B523" s="115" t="s">
        <v>145</v>
      </c>
      <c r="C523" s="116"/>
      <c r="D523" s="116"/>
      <c r="E523" s="116"/>
      <c r="F523" s="116"/>
      <c r="G523" s="116"/>
      <c r="H523" s="116"/>
      <c r="I523" s="116"/>
      <c r="J523" s="116"/>
      <c r="K523" s="116"/>
      <c r="L523" s="116">
        <f t="shared" si="630"/>
        <v>0</v>
      </c>
      <c r="M523" s="116">
        <f t="shared" si="626"/>
        <v>0</v>
      </c>
      <c r="N523" s="116">
        <f t="shared" si="626"/>
        <v>0</v>
      </c>
      <c r="O523" s="117"/>
      <c r="P523" s="117"/>
      <c r="Q523" s="117"/>
      <c r="R523" s="117"/>
      <c r="S523" s="117"/>
      <c r="T523" s="117"/>
      <c r="U523" s="117"/>
      <c r="V523" s="117"/>
      <c r="W523" s="117"/>
      <c r="X523" s="117"/>
      <c r="Y523" s="117"/>
      <c r="Z523" s="117"/>
      <c r="AA523" s="117"/>
      <c r="AB523" s="117"/>
      <c r="AC523" s="117"/>
      <c r="AD523" s="117">
        <f t="shared" si="631"/>
        <v>0</v>
      </c>
      <c r="AE523" s="117">
        <f t="shared" si="627"/>
        <v>0</v>
      </c>
      <c r="AF523" s="117">
        <f t="shared" si="627"/>
        <v>0</v>
      </c>
      <c r="AG523" s="117"/>
      <c r="AH523" s="117"/>
      <c r="AI523" s="117"/>
      <c r="AJ523" s="117">
        <f t="shared" si="628"/>
        <v>0</v>
      </c>
      <c r="AK523" s="117">
        <f t="shared" si="628"/>
        <v>0</v>
      </c>
      <c r="AL523" s="117">
        <f t="shared" si="628"/>
        <v>0</v>
      </c>
      <c r="AM523" s="117">
        <f t="shared" si="632"/>
        <v>0</v>
      </c>
      <c r="AN523" s="117">
        <f t="shared" si="629"/>
        <v>0</v>
      </c>
      <c r="AO523" s="117">
        <f t="shared" si="629"/>
        <v>0</v>
      </c>
      <c r="AP523" s="124" t="e">
        <f>+AO523*100/AO525</f>
        <v>#DIV/0!</v>
      </c>
    </row>
    <row r="524" spans="1:42" ht="21">
      <c r="A524" s="155"/>
      <c r="B524" s="115" t="s">
        <v>250</v>
      </c>
      <c r="C524" s="116"/>
      <c r="D524" s="116"/>
      <c r="E524" s="116"/>
      <c r="F524" s="116"/>
      <c r="G524" s="116"/>
      <c r="H524" s="116"/>
      <c r="I524" s="116"/>
      <c r="J524" s="116"/>
      <c r="K524" s="116"/>
      <c r="L524" s="116">
        <f t="shared" si="630"/>
        <v>0</v>
      </c>
      <c r="M524" s="116">
        <f t="shared" si="626"/>
        <v>0</v>
      </c>
      <c r="N524" s="116">
        <f t="shared" si="626"/>
        <v>0</v>
      </c>
      <c r="O524" s="117"/>
      <c r="P524" s="117"/>
      <c r="Q524" s="117"/>
      <c r="R524" s="117"/>
      <c r="S524" s="117"/>
      <c r="T524" s="117"/>
      <c r="U524" s="117"/>
      <c r="V524" s="117"/>
      <c r="W524" s="117"/>
      <c r="X524" s="117"/>
      <c r="Y524" s="117"/>
      <c r="Z524" s="117"/>
      <c r="AA524" s="117"/>
      <c r="AB524" s="117"/>
      <c r="AC524" s="117"/>
      <c r="AD524" s="117">
        <f t="shared" si="631"/>
        <v>0</v>
      </c>
      <c r="AE524" s="117">
        <f t="shared" si="627"/>
        <v>0</v>
      </c>
      <c r="AF524" s="117">
        <f t="shared" si="627"/>
        <v>0</v>
      </c>
      <c r="AG524" s="117"/>
      <c r="AH524" s="117"/>
      <c r="AI524" s="117"/>
      <c r="AJ524" s="117">
        <f t="shared" si="628"/>
        <v>0</v>
      </c>
      <c r="AK524" s="117">
        <f t="shared" si="628"/>
        <v>0</v>
      </c>
      <c r="AL524" s="117">
        <f t="shared" si="628"/>
        <v>0</v>
      </c>
      <c r="AM524" s="117">
        <f t="shared" si="632"/>
        <v>0</v>
      </c>
      <c r="AN524" s="117">
        <f t="shared" si="629"/>
        <v>0</v>
      </c>
      <c r="AO524" s="117">
        <f t="shared" si="629"/>
        <v>0</v>
      </c>
      <c r="AP524" s="124" t="e">
        <f>+AO524*100/AO525</f>
        <v>#DIV/0!</v>
      </c>
    </row>
    <row r="525" spans="1:42" ht="21">
      <c r="A525" s="156"/>
      <c r="B525" s="157"/>
      <c r="C525" s="118">
        <f>SUM(C521:C524)</f>
        <v>0</v>
      </c>
      <c r="D525" s="118">
        <f t="shared" ref="D525:AK525" si="633">SUM(D521:D524)</f>
        <v>0</v>
      </c>
      <c r="E525" s="118">
        <f t="shared" si="633"/>
        <v>0</v>
      </c>
      <c r="F525" s="118">
        <f t="shared" si="633"/>
        <v>0</v>
      </c>
      <c r="G525" s="118">
        <f t="shared" si="633"/>
        <v>0</v>
      </c>
      <c r="H525" s="118">
        <f t="shared" si="633"/>
        <v>0</v>
      </c>
      <c r="I525" s="118">
        <f t="shared" si="633"/>
        <v>0</v>
      </c>
      <c r="J525" s="118">
        <f t="shared" si="633"/>
        <v>0</v>
      </c>
      <c r="K525" s="118">
        <f t="shared" si="633"/>
        <v>0</v>
      </c>
      <c r="L525" s="118">
        <f t="shared" si="633"/>
        <v>0</v>
      </c>
      <c r="M525" s="118">
        <f t="shared" si="633"/>
        <v>0</v>
      </c>
      <c r="N525" s="118">
        <f t="shared" si="633"/>
        <v>0</v>
      </c>
      <c r="O525" s="118">
        <f t="shared" si="633"/>
        <v>0</v>
      </c>
      <c r="P525" s="118">
        <f t="shared" si="633"/>
        <v>0</v>
      </c>
      <c r="Q525" s="118">
        <f t="shared" si="633"/>
        <v>0</v>
      </c>
      <c r="R525" s="118">
        <f t="shared" si="633"/>
        <v>0</v>
      </c>
      <c r="S525" s="118">
        <f t="shared" si="633"/>
        <v>0</v>
      </c>
      <c r="T525" s="118">
        <f t="shared" si="633"/>
        <v>0</v>
      </c>
      <c r="U525" s="118">
        <f t="shared" si="633"/>
        <v>0</v>
      </c>
      <c r="V525" s="118">
        <f t="shared" si="633"/>
        <v>0</v>
      </c>
      <c r="W525" s="118">
        <f t="shared" si="633"/>
        <v>0</v>
      </c>
      <c r="X525" s="118">
        <f t="shared" si="633"/>
        <v>0</v>
      </c>
      <c r="Y525" s="118">
        <f t="shared" si="633"/>
        <v>0</v>
      </c>
      <c r="Z525" s="118">
        <f t="shared" si="633"/>
        <v>0</v>
      </c>
      <c r="AA525" s="118">
        <f t="shared" si="633"/>
        <v>0</v>
      </c>
      <c r="AB525" s="118">
        <f t="shared" si="633"/>
        <v>0</v>
      </c>
      <c r="AC525" s="118">
        <f t="shared" si="633"/>
        <v>0</v>
      </c>
      <c r="AD525" s="118">
        <f t="shared" si="633"/>
        <v>0</v>
      </c>
      <c r="AE525" s="118">
        <f t="shared" si="633"/>
        <v>0</v>
      </c>
      <c r="AF525" s="118">
        <f t="shared" si="633"/>
        <v>0</v>
      </c>
      <c r="AG525" s="118">
        <f t="shared" si="633"/>
        <v>0</v>
      </c>
      <c r="AH525" s="118">
        <f t="shared" si="633"/>
        <v>0</v>
      </c>
      <c r="AI525" s="118">
        <f t="shared" si="633"/>
        <v>0</v>
      </c>
      <c r="AJ525" s="118">
        <f t="shared" si="633"/>
        <v>0</v>
      </c>
      <c r="AK525" s="118">
        <f t="shared" si="633"/>
        <v>0</v>
      </c>
      <c r="AL525" s="118">
        <f>SUM(AL521:AL524)</f>
        <v>0</v>
      </c>
      <c r="AM525" s="119">
        <f t="shared" ref="AM525" si="634">SUM(AM521:AM523)</f>
        <v>0</v>
      </c>
      <c r="AO525" s="124">
        <f>SUM(AO521:AO524)</f>
        <v>0</v>
      </c>
      <c r="AP525" s="124"/>
    </row>
    <row r="526" spans="1:42" ht="21">
      <c r="A526" s="153" t="s">
        <v>217</v>
      </c>
      <c r="B526" s="115" t="s">
        <v>143</v>
      </c>
      <c r="C526" s="116"/>
      <c r="D526" s="116"/>
      <c r="E526" s="116"/>
      <c r="F526" s="116"/>
      <c r="G526" s="116"/>
      <c r="H526" s="116"/>
      <c r="I526" s="116"/>
      <c r="J526" s="116"/>
      <c r="K526" s="116"/>
      <c r="L526" s="116">
        <f>+F526+I526</f>
        <v>0</v>
      </c>
      <c r="M526" s="116">
        <f t="shared" ref="M526:N529" si="635">+G526+J526</f>
        <v>0</v>
      </c>
      <c r="N526" s="116">
        <f t="shared" si="635"/>
        <v>0</v>
      </c>
      <c r="O526" s="117"/>
      <c r="P526" s="117"/>
      <c r="Q526" s="117"/>
      <c r="R526" s="117"/>
      <c r="S526" s="117"/>
      <c r="T526" s="117"/>
      <c r="U526" s="117"/>
      <c r="V526" s="117"/>
      <c r="W526" s="117"/>
      <c r="X526" s="117"/>
      <c r="Y526" s="117"/>
      <c r="Z526" s="117"/>
      <c r="AA526" s="117"/>
      <c r="AB526" s="117"/>
      <c r="AC526" s="117"/>
      <c r="AD526" s="117">
        <f>+U526+X526+AA526</f>
        <v>0</v>
      </c>
      <c r="AE526" s="117">
        <f t="shared" ref="AE526:AF529" si="636">+V526+Y526+AB526</f>
        <v>0</v>
      </c>
      <c r="AF526" s="117">
        <f t="shared" si="636"/>
        <v>0</v>
      </c>
      <c r="AG526" s="117"/>
      <c r="AH526" s="117"/>
      <c r="AI526" s="117"/>
      <c r="AJ526" s="117">
        <f t="shared" ref="AJ526:AL529" si="637">+C526+L526-O526-R526-AD526-AG526</f>
        <v>0</v>
      </c>
      <c r="AK526" s="117">
        <f t="shared" si="637"/>
        <v>0</v>
      </c>
      <c r="AL526" s="117">
        <f t="shared" si="637"/>
        <v>0</v>
      </c>
      <c r="AM526" s="117">
        <f>+C526+L526-O526-R526-AD526-AJ526</f>
        <v>0</v>
      </c>
      <c r="AN526" s="117">
        <f t="shared" ref="AN526:AO529" si="638">+D526+M526-P526-S526-AE526-AK526</f>
        <v>0</v>
      </c>
      <c r="AO526" s="117">
        <f t="shared" si="638"/>
        <v>0</v>
      </c>
    </row>
    <row r="527" spans="1:42" ht="21">
      <c r="A527" s="154"/>
      <c r="B527" s="115" t="s">
        <v>144</v>
      </c>
      <c r="C527" s="116"/>
      <c r="D527" s="116"/>
      <c r="E527" s="116"/>
      <c r="F527" s="116"/>
      <c r="G527" s="116"/>
      <c r="H527" s="116"/>
      <c r="I527" s="116"/>
      <c r="J527" s="116"/>
      <c r="K527" s="116"/>
      <c r="L527" s="116">
        <f t="shared" ref="L527:L529" si="639">+F527+I527</f>
        <v>0</v>
      </c>
      <c r="M527" s="116">
        <f t="shared" si="635"/>
        <v>0</v>
      </c>
      <c r="N527" s="116">
        <f t="shared" si="635"/>
        <v>0</v>
      </c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  <c r="Y527" s="117"/>
      <c r="Z527" s="117"/>
      <c r="AA527" s="117"/>
      <c r="AB527" s="117"/>
      <c r="AC527" s="117"/>
      <c r="AD527" s="117">
        <f t="shared" ref="AD527:AD529" si="640">+U527+X527+AA527</f>
        <v>0</v>
      </c>
      <c r="AE527" s="117">
        <f t="shared" si="636"/>
        <v>0</v>
      </c>
      <c r="AF527" s="117">
        <f t="shared" si="636"/>
        <v>0</v>
      </c>
      <c r="AG527" s="117"/>
      <c r="AH527" s="117"/>
      <c r="AI527" s="117"/>
      <c r="AJ527" s="117">
        <f t="shared" si="637"/>
        <v>0</v>
      </c>
      <c r="AK527" s="117">
        <f t="shared" si="637"/>
        <v>0</v>
      </c>
      <c r="AL527" s="117">
        <f t="shared" si="637"/>
        <v>0</v>
      </c>
      <c r="AM527" s="117">
        <f t="shared" ref="AM527:AM529" si="641">+C527+L527-O527-R527-AD527-AJ527</f>
        <v>0</v>
      </c>
      <c r="AN527" s="117">
        <f t="shared" si="638"/>
        <v>0</v>
      </c>
      <c r="AO527" s="117">
        <f t="shared" si="638"/>
        <v>0</v>
      </c>
    </row>
    <row r="528" spans="1:42" ht="21">
      <c r="A528" s="154"/>
      <c r="B528" s="115" t="s">
        <v>145</v>
      </c>
      <c r="C528" s="116"/>
      <c r="D528" s="116"/>
      <c r="E528" s="116"/>
      <c r="F528" s="116"/>
      <c r="G528" s="116"/>
      <c r="H528" s="116"/>
      <c r="I528" s="116"/>
      <c r="J528" s="116"/>
      <c r="K528" s="116"/>
      <c r="L528" s="116">
        <f t="shared" si="639"/>
        <v>0</v>
      </c>
      <c r="M528" s="116">
        <f t="shared" si="635"/>
        <v>0</v>
      </c>
      <c r="N528" s="116">
        <f t="shared" si="635"/>
        <v>0</v>
      </c>
      <c r="O528" s="117"/>
      <c r="P528" s="117"/>
      <c r="Q528" s="117"/>
      <c r="R528" s="117"/>
      <c r="S528" s="117"/>
      <c r="T528" s="117"/>
      <c r="U528" s="117"/>
      <c r="V528" s="117"/>
      <c r="W528" s="117"/>
      <c r="X528" s="117"/>
      <c r="Y528" s="117"/>
      <c r="Z528" s="117"/>
      <c r="AA528" s="117"/>
      <c r="AB528" s="117"/>
      <c r="AC528" s="117"/>
      <c r="AD528" s="117">
        <f t="shared" si="640"/>
        <v>0</v>
      </c>
      <c r="AE528" s="117">
        <f t="shared" si="636"/>
        <v>0</v>
      </c>
      <c r="AF528" s="117">
        <f t="shared" si="636"/>
        <v>0</v>
      </c>
      <c r="AG528" s="117"/>
      <c r="AH528" s="117"/>
      <c r="AI528" s="117"/>
      <c r="AJ528" s="117">
        <f t="shared" si="637"/>
        <v>0</v>
      </c>
      <c r="AK528" s="117">
        <f t="shared" si="637"/>
        <v>0</v>
      </c>
      <c r="AL528" s="117">
        <f t="shared" si="637"/>
        <v>0</v>
      </c>
      <c r="AM528" s="117">
        <f t="shared" si="641"/>
        <v>0</v>
      </c>
      <c r="AN528" s="117">
        <f t="shared" si="638"/>
        <v>0</v>
      </c>
      <c r="AO528" s="117">
        <f t="shared" si="638"/>
        <v>0</v>
      </c>
    </row>
    <row r="529" spans="1:41" ht="21">
      <c r="A529" s="155"/>
      <c r="B529" s="115" t="s">
        <v>250</v>
      </c>
      <c r="C529" s="116"/>
      <c r="D529" s="116"/>
      <c r="E529" s="116"/>
      <c r="F529" s="116"/>
      <c r="G529" s="116"/>
      <c r="H529" s="116"/>
      <c r="I529" s="116"/>
      <c r="J529" s="116"/>
      <c r="K529" s="116"/>
      <c r="L529" s="116">
        <f t="shared" si="639"/>
        <v>0</v>
      </c>
      <c r="M529" s="116">
        <f t="shared" si="635"/>
        <v>0</v>
      </c>
      <c r="N529" s="116">
        <f t="shared" si="635"/>
        <v>0</v>
      </c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  <c r="Y529" s="117"/>
      <c r="Z529" s="117"/>
      <c r="AA529" s="117"/>
      <c r="AB529" s="117"/>
      <c r="AC529" s="117"/>
      <c r="AD529" s="117">
        <f t="shared" si="640"/>
        <v>0</v>
      </c>
      <c r="AE529" s="117">
        <f t="shared" si="636"/>
        <v>0</v>
      </c>
      <c r="AF529" s="117">
        <f t="shared" si="636"/>
        <v>0</v>
      </c>
      <c r="AG529" s="117"/>
      <c r="AH529" s="117"/>
      <c r="AI529" s="117"/>
      <c r="AJ529" s="117">
        <f t="shared" si="637"/>
        <v>0</v>
      </c>
      <c r="AK529" s="117">
        <f t="shared" si="637"/>
        <v>0</v>
      </c>
      <c r="AL529" s="117">
        <f t="shared" si="637"/>
        <v>0</v>
      </c>
      <c r="AM529" s="117">
        <f t="shared" si="641"/>
        <v>0</v>
      </c>
      <c r="AN529" s="117">
        <f t="shared" si="638"/>
        <v>0</v>
      </c>
      <c r="AO529" s="117">
        <f t="shared" si="638"/>
        <v>0</v>
      </c>
    </row>
    <row r="530" spans="1:41" ht="21">
      <c r="A530" s="156" t="s">
        <v>5</v>
      </c>
      <c r="B530" s="157"/>
      <c r="C530" s="118">
        <f>SUM(C526:C529)</f>
        <v>0</v>
      </c>
      <c r="D530" s="118">
        <f t="shared" ref="D530:AI530" si="642">SUM(D526:D529)</f>
        <v>0</v>
      </c>
      <c r="E530" s="118">
        <f t="shared" si="642"/>
        <v>0</v>
      </c>
      <c r="F530" s="118">
        <f t="shared" si="642"/>
        <v>0</v>
      </c>
      <c r="G530" s="118">
        <f t="shared" si="642"/>
        <v>0</v>
      </c>
      <c r="H530" s="118">
        <f t="shared" si="642"/>
        <v>0</v>
      </c>
      <c r="I530" s="118">
        <f t="shared" si="642"/>
        <v>0</v>
      </c>
      <c r="J530" s="118">
        <f t="shared" si="642"/>
        <v>0</v>
      </c>
      <c r="K530" s="118">
        <f t="shared" si="642"/>
        <v>0</v>
      </c>
      <c r="L530" s="118">
        <f t="shared" si="642"/>
        <v>0</v>
      </c>
      <c r="M530" s="118">
        <f t="shared" si="642"/>
        <v>0</v>
      </c>
      <c r="N530" s="118">
        <f t="shared" si="642"/>
        <v>0</v>
      </c>
      <c r="O530" s="118">
        <f t="shared" si="642"/>
        <v>0</v>
      </c>
      <c r="P530" s="118">
        <f t="shared" si="642"/>
        <v>0</v>
      </c>
      <c r="Q530" s="118">
        <f t="shared" si="642"/>
        <v>0</v>
      </c>
      <c r="R530" s="118">
        <f t="shared" si="642"/>
        <v>0</v>
      </c>
      <c r="S530" s="118">
        <f t="shared" si="642"/>
        <v>0</v>
      </c>
      <c r="T530" s="118">
        <f t="shared" si="642"/>
        <v>0</v>
      </c>
      <c r="U530" s="118">
        <f t="shared" si="642"/>
        <v>0</v>
      </c>
      <c r="V530" s="118">
        <f t="shared" si="642"/>
        <v>0</v>
      </c>
      <c r="W530" s="118">
        <f t="shared" si="642"/>
        <v>0</v>
      </c>
      <c r="X530" s="118">
        <f t="shared" si="642"/>
        <v>0</v>
      </c>
      <c r="Y530" s="118">
        <f t="shared" si="642"/>
        <v>0</v>
      </c>
      <c r="Z530" s="118">
        <f t="shared" si="642"/>
        <v>0</v>
      </c>
      <c r="AA530" s="118">
        <f t="shared" si="642"/>
        <v>0</v>
      </c>
      <c r="AB530" s="118">
        <f t="shared" si="642"/>
        <v>0</v>
      </c>
      <c r="AC530" s="118">
        <f t="shared" si="642"/>
        <v>0</v>
      </c>
      <c r="AD530" s="118">
        <f t="shared" si="642"/>
        <v>0</v>
      </c>
      <c r="AE530" s="118">
        <f t="shared" si="642"/>
        <v>0</v>
      </c>
      <c r="AF530" s="118">
        <f t="shared" si="642"/>
        <v>0</v>
      </c>
      <c r="AG530" s="118">
        <f t="shared" si="642"/>
        <v>0</v>
      </c>
      <c r="AH530" s="118">
        <f t="shared" si="642"/>
        <v>0</v>
      </c>
      <c r="AI530" s="118">
        <f t="shared" si="642"/>
        <v>0</v>
      </c>
      <c r="AJ530" s="118">
        <f>SUM(AJ526:AJ529)</f>
        <v>0</v>
      </c>
      <c r="AK530" s="118">
        <f>SUM(AK526:AK529)</f>
        <v>0</v>
      </c>
      <c r="AL530" s="118">
        <f>SUM(AL526:AL529)</f>
        <v>0</v>
      </c>
      <c r="AM530" s="119">
        <f>SUM(AM526:AM529)</f>
        <v>0</v>
      </c>
    </row>
    <row r="531" spans="1:41" ht="21" hidden="1">
      <c r="A531" s="153">
        <v>2</v>
      </c>
      <c r="B531" s="115" t="s">
        <v>143</v>
      </c>
      <c r="C531" s="116"/>
      <c r="D531" s="116"/>
      <c r="E531" s="116"/>
      <c r="F531" s="116"/>
      <c r="G531" s="116"/>
      <c r="H531" s="116"/>
      <c r="I531" s="116"/>
      <c r="J531" s="116"/>
      <c r="K531" s="116"/>
      <c r="L531" s="116">
        <f>+F531+I531</f>
        <v>0</v>
      </c>
      <c r="M531" s="116">
        <f t="shared" ref="M531:N534" si="643">+G531+J531</f>
        <v>0</v>
      </c>
      <c r="N531" s="116">
        <f t="shared" si="643"/>
        <v>0</v>
      </c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  <c r="AB531" s="117"/>
      <c r="AC531" s="117"/>
      <c r="AD531" s="117">
        <f>+U531+X531+AA531</f>
        <v>0</v>
      </c>
      <c r="AE531" s="117">
        <f t="shared" ref="AE531:AI534" si="644">+V531+Y531+AB531</f>
        <v>0</v>
      </c>
      <c r="AF531" s="117">
        <f t="shared" si="644"/>
        <v>0</v>
      </c>
      <c r="AG531" s="117">
        <f t="shared" si="644"/>
        <v>0</v>
      </c>
      <c r="AH531" s="117">
        <f t="shared" si="644"/>
        <v>0</v>
      </c>
      <c r="AI531" s="117">
        <f t="shared" si="644"/>
        <v>0</v>
      </c>
      <c r="AJ531" s="117">
        <f t="shared" ref="AJ531:AL534" si="645">+C531+L531-O531-R531-AD531-AG531</f>
        <v>0</v>
      </c>
      <c r="AK531" s="117">
        <f t="shared" si="645"/>
        <v>0</v>
      </c>
      <c r="AL531" s="117">
        <f t="shared" si="645"/>
        <v>0</v>
      </c>
      <c r="AM531" s="117"/>
    </row>
    <row r="532" spans="1:41" ht="21" hidden="1">
      <c r="A532" s="154"/>
      <c r="B532" s="115" t="s">
        <v>144</v>
      </c>
      <c r="C532" s="116"/>
      <c r="D532" s="116"/>
      <c r="E532" s="116"/>
      <c r="F532" s="116"/>
      <c r="G532" s="116"/>
      <c r="H532" s="116"/>
      <c r="I532" s="116"/>
      <c r="J532" s="116"/>
      <c r="K532" s="116"/>
      <c r="L532" s="116">
        <f t="shared" ref="L532:L534" si="646">+F532+I532</f>
        <v>0</v>
      </c>
      <c r="M532" s="116">
        <f t="shared" si="643"/>
        <v>0</v>
      </c>
      <c r="N532" s="116">
        <f t="shared" si="643"/>
        <v>0</v>
      </c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7">
        <f t="shared" ref="AD532:AD534" si="647">+U532+X532+AA532</f>
        <v>0</v>
      </c>
      <c r="AE532" s="117">
        <f t="shared" si="644"/>
        <v>0</v>
      </c>
      <c r="AF532" s="117">
        <f t="shared" si="644"/>
        <v>0</v>
      </c>
      <c r="AG532" s="117">
        <f t="shared" si="644"/>
        <v>0</v>
      </c>
      <c r="AH532" s="117">
        <f t="shared" si="644"/>
        <v>0</v>
      </c>
      <c r="AI532" s="117">
        <f t="shared" si="644"/>
        <v>0</v>
      </c>
      <c r="AJ532" s="117">
        <f t="shared" si="645"/>
        <v>0</v>
      </c>
      <c r="AK532" s="117">
        <f t="shared" si="645"/>
        <v>0</v>
      </c>
      <c r="AL532" s="117">
        <f t="shared" si="645"/>
        <v>0</v>
      </c>
      <c r="AM532" s="117"/>
    </row>
    <row r="533" spans="1:41" ht="21" hidden="1">
      <c r="A533" s="154"/>
      <c r="B533" s="115" t="s">
        <v>145</v>
      </c>
      <c r="C533" s="116"/>
      <c r="D533" s="116"/>
      <c r="E533" s="116"/>
      <c r="F533" s="116"/>
      <c r="G533" s="116"/>
      <c r="H533" s="116"/>
      <c r="I533" s="116"/>
      <c r="J533" s="116"/>
      <c r="K533" s="116"/>
      <c r="L533" s="116">
        <f t="shared" si="646"/>
        <v>0</v>
      </c>
      <c r="M533" s="116">
        <f t="shared" si="643"/>
        <v>0</v>
      </c>
      <c r="N533" s="116">
        <f t="shared" si="643"/>
        <v>0</v>
      </c>
      <c r="O533" s="117"/>
      <c r="P533" s="117"/>
      <c r="Q533" s="117"/>
      <c r="R533" s="117"/>
      <c r="S533" s="117"/>
      <c r="T533" s="117"/>
      <c r="U533" s="117"/>
      <c r="V533" s="117"/>
      <c r="W533" s="117"/>
      <c r="X533" s="117"/>
      <c r="Y533" s="117"/>
      <c r="Z533" s="117"/>
      <c r="AA533" s="117"/>
      <c r="AB533" s="117"/>
      <c r="AC533" s="117"/>
      <c r="AD533" s="117">
        <f t="shared" si="647"/>
        <v>0</v>
      </c>
      <c r="AE533" s="117">
        <f t="shared" si="644"/>
        <v>0</v>
      </c>
      <c r="AF533" s="117">
        <f t="shared" si="644"/>
        <v>0</v>
      </c>
      <c r="AG533" s="117">
        <f t="shared" si="644"/>
        <v>0</v>
      </c>
      <c r="AH533" s="117">
        <f t="shared" si="644"/>
        <v>0</v>
      </c>
      <c r="AI533" s="117">
        <f t="shared" si="644"/>
        <v>0</v>
      </c>
      <c r="AJ533" s="117">
        <f t="shared" si="645"/>
        <v>0</v>
      </c>
      <c r="AK533" s="117">
        <f t="shared" si="645"/>
        <v>0</v>
      </c>
      <c r="AL533" s="117">
        <f t="shared" si="645"/>
        <v>0</v>
      </c>
      <c r="AM533" s="117"/>
    </row>
    <row r="534" spans="1:41" ht="21" hidden="1">
      <c r="A534" s="155"/>
      <c r="B534" s="115" t="s">
        <v>250</v>
      </c>
      <c r="C534" s="116"/>
      <c r="D534" s="116"/>
      <c r="E534" s="116"/>
      <c r="F534" s="116"/>
      <c r="G534" s="116"/>
      <c r="H534" s="116"/>
      <c r="I534" s="116"/>
      <c r="J534" s="116"/>
      <c r="K534" s="116"/>
      <c r="L534" s="116">
        <f t="shared" si="646"/>
        <v>0</v>
      </c>
      <c r="M534" s="116">
        <f t="shared" si="643"/>
        <v>0</v>
      </c>
      <c r="N534" s="116">
        <f t="shared" si="643"/>
        <v>0</v>
      </c>
      <c r="O534" s="117"/>
      <c r="P534" s="117"/>
      <c r="Q534" s="117"/>
      <c r="R534" s="117"/>
      <c r="S534" s="117"/>
      <c r="T534" s="117"/>
      <c r="U534" s="117"/>
      <c r="V534" s="117"/>
      <c r="W534" s="117"/>
      <c r="X534" s="117"/>
      <c r="Y534" s="117"/>
      <c r="Z534" s="117"/>
      <c r="AA534" s="117"/>
      <c r="AB534" s="117"/>
      <c r="AC534" s="117"/>
      <c r="AD534" s="117">
        <f t="shared" si="647"/>
        <v>0</v>
      </c>
      <c r="AE534" s="117">
        <f t="shared" si="644"/>
        <v>0</v>
      </c>
      <c r="AF534" s="117">
        <f t="shared" si="644"/>
        <v>0</v>
      </c>
      <c r="AG534" s="117">
        <f t="shared" si="644"/>
        <v>0</v>
      </c>
      <c r="AH534" s="117">
        <f t="shared" si="644"/>
        <v>0</v>
      </c>
      <c r="AI534" s="117">
        <f t="shared" si="644"/>
        <v>0</v>
      </c>
      <c r="AJ534" s="117">
        <f t="shared" si="645"/>
        <v>0</v>
      </c>
      <c r="AK534" s="117">
        <f t="shared" si="645"/>
        <v>0</v>
      </c>
      <c r="AL534" s="117">
        <f t="shared" si="645"/>
        <v>0</v>
      </c>
      <c r="AM534" s="117"/>
    </row>
    <row r="535" spans="1:41" ht="21" hidden="1">
      <c r="A535" s="156" t="s">
        <v>5</v>
      </c>
      <c r="B535" s="157"/>
      <c r="C535" s="118">
        <f>SUM(C531:C534)</f>
        <v>0</v>
      </c>
      <c r="D535" s="118">
        <f t="shared" ref="D535:AL535" si="648">SUM(D531:D534)</f>
        <v>0</v>
      </c>
      <c r="E535" s="118">
        <f t="shared" si="648"/>
        <v>0</v>
      </c>
      <c r="F535" s="118">
        <f t="shared" si="648"/>
        <v>0</v>
      </c>
      <c r="G535" s="118">
        <f t="shared" si="648"/>
        <v>0</v>
      </c>
      <c r="H535" s="118">
        <f t="shared" si="648"/>
        <v>0</v>
      </c>
      <c r="I535" s="118">
        <f t="shared" si="648"/>
        <v>0</v>
      </c>
      <c r="J535" s="118">
        <f t="shared" si="648"/>
        <v>0</v>
      </c>
      <c r="K535" s="118">
        <f t="shared" si="648"/>
        <v>0</v>
      </c>
      <c r="L535" s="118">
        <f t="shared" si="648"/>
        <v>0</v>
      </c>
      <c r="M535" s="118">
        <f t="shared" si="648"/>
        <v>0</v>
      </c>
      <c r="N535" s="118">
        <f t="shared" si="648"/>
        <v>0</v>
      </c>
      <c r="O535" s="118">
        <f t="shared" si="648"/>
        <v>0</v>
      </c>
      <c r="P535" s="118">
        <f t="shared" si="648"/>
        <v>0</v>
      </c>
      <c r="Q535" s="118">
        <f t="shared" si="648"/>
        <v>0</v>
      </c>
      <c r="R535" s="118">
        <f t="shared" si="648"/>
        <v>0</v>
      </c>
      <c r="S535" s="118">
        <f t="shared" si="648"/>
        <v>0</v>
      </c>
      <c r="T535" s="118">
        <f t="shared" si="648"/>
        <v>0</v>
      </c>
      <c r="U535" s="118">
        <f t="shared" si="648"/>
        <v>0</v>
      </c>
      <c r="V535" s="118">
        <f t="shared" si="648"/>
        <v>0</v>
      </c>
      <c r="W535" s="118">
        <f t="shared" si="648"/>
        <v>0</v>
      </c>
      <c r="X535" s="118">
        <f t="shared" si="648"/>
        <v>0</v>
      </c>
      <c r="Y535" s="118">
        <f t="shared" si="648"/>
        <v>0</v>
      </c>
      <c r="Z535" s="118">
        <f t="shared" si="648"/>
        <v>0</v>
      </c>
      <c r="AA535" s="118">
        <f t="shared" si="648"/>
        <v>0</v>
      </c>
      <c r="AB535" s="118">
        <f t="shared" si="648"/>
        <v>0</v>
      </c>
      <c r="AC535" s="118">
        <f t="shared" si="648"/>
        <v>0</v>
      </c>
      <c r="AD535" s="118">
        <f t="shared" si="648"/>
        <v>0</v>
      </c>
      <c r="AE535" s="118">
        <f t="shared" si="648"/>
        <v>0</v>
      </c>
      <c r="AF535" s="118">
        <f t="shared" si="648"/>
        <v>0</v>
      </c>
      <c r="AG535" s="118">
        <f t="shared" si="648"/>
        <v>0</v>
      </c>
      <c r="AH535" s="118">
        <f t="shared" si="648"/>
        <v>0</v>
      </c>
      <c r="AI535" s="118">
        <f t="shared" si="648"/>
        <v>0</v>
      </c>
      <c r="AJ535" s="118">
        <f t="shared" si="648"/>
        <v>0</v>
      </c>
      <c r="AK535" s="118">
        <f t="shared" si="648"/>
        <v>0</v>
      </c>
      <c r="AL535" s="118">
        <f t="shared" si="648"/>
        <v>0</v>
      </c>
      <c r="AM535" s="119">
        <f t="shared" ref="AM535" si="649">SUM(AM531:AM533)</f>
        <v>0</v>
      </c>
    </row>
    <row r="536" spans="1:41" ht="21" hidden="1">
      <c r="A536" s="153">
        <v>3</v>
      </c>
      <c r="B536" s="115" t="s">
        <v>143</v>
      </c>
      <c r="C536" s="116"/>
      <c r="D536" s="116"/>
      <c r="E536" s="116"/>
      <c r="F536" s="116"/>
      <c r="G536" s="116"/>
      <c r="H536" s="116"/>
      <c r="I536" s="116"/>
      <c r="J536" s="116"/>
      <c r="K536" s="116"/>
      <c r="L536" s="116">
        <f>+F536+I536</f>
        <v>0</v>
      </c>
      <c r="M536" s="116">
        <f t="shared" ref="M536:N539" si="650">+G536+J536</f>
        <v>0</v>
      </c>
      <c r="N536" s="116">
        <f t="shared" si="650"/>
        <v>0</v>
      </c>
      <c r="O536" s="117"/>
      <c r="P536" s="117"/>
      <c r="Q536" s="117"/>
      <c r="R536" s="117"/>
      <c r="S536" s="117"/>
      <c r="T536" s="117"/>
      <c r="U536" s="117"/>
      <c r="V536" s="117"/>
      <c r="W536" s="117"/>
      <c r="X536" s="117"/>
      <c r="Y536" s="117"/>
      <c r="Z536" s="117"/>
      <c r="AA536" s="117"/>
      <c r="AB536" s="117"/>
      <c r="AC536" s="117"/>
      <c r="AD536" s="117">
        <f>+U536+X536+AA536</f>
        <v>0</v>
      </c>
      <c r="AE536" s="117">
        <f t="shared" ref="AE536:AI539" si="651">+V536+Y536+AB536</f>
        <v>0</v>
      </c>
      <c r="AF536" s="117">
        <f t="shared" si="651"/>
        <v>0</v>
      </c>
      <c r="AG536" s="117">
        <f t="shared" si="651"/>
        <v>0</v>
      </c>
      <c r="AH536" s="117">
        <f t="shared" si="651"/>
        <v>0</v>
      </c>
      <c r="AI536" s="117">
        <f t="shared" si="651"/>
        <v>0</v>
      </c>
      <c r="AJ536" s="117">
        <f t="shared" ref="AJ536:AL539" si="652">+C536+L536-O536-R536-AD536-AG536</f>
        <v>0</v>
      </c>
      <c r="AK536" s="117">
        <f t="shared" si="652"/>
        <v>0</v>
      </c>
      <c r="AL536" s="117">
        <f t="shared" si="652"/>
        <v>0</v>
      </c>
      <c r="AM536" s="117"/>
    </row>
    <row r="537" spans="1:41" ht="21" hidden="1">
      <c r="A537" s="154"/>
      <c r="B537" s="115" t="s">
        <v>144</v>
      </c>
      <c r="C537" s="116"/>
      <c r="D537" s="116"/>
      <c r="E537" s="116"/>
      <c r="F537" s="116"/>
      <c r="G537" s="116"/>
      <c r="H537" s="116"/>
      <c r="I537" s="116"/>
      <c r="J537" s="116"/>
      <c r="K537" s="116"/>
      <c r="L537" s="116">
        <f t="shared" ref="L537:L539" si="653">+F537+I537</f>
        <v>0</v>
      </c>
      <c r="M537" s="116">
        <f t="shared" si="650"/>
        <v>0</v>
      </c>
      <c r="N537" s="116">
        <f t="shared" si="650"/>
        <v>0</v>
      </c>
      <c r="O537" s="117"/>
      <c r="P537" s="117"/>
      <c r="Q537" s="117"/>
      <c r="R537" s="117"/>
      <c r="S537" s="117"/>
      <c r="T537" s="117"/>
      <c r="U537" s="117"/>
      <c r="V537" s="117"/>
      <c r="W537" s="117"/>
      <c r="X537" s="117"/>
      <c r="Y537" s="117"/>
      <c r="Z537" s="117"/>
      <c r="AA537" s="117"/>
      <c r="AB537" s="117"/>
      <c r="AC537" s="117"/>
      <c r="AD537" s="117">
        <f t="shared" ref="AD537:AD539" si="654">+U537+X537+AA537</f>
        <v>0</v>
      </c>
      <c r="AE537" s="117">
        <f t="shared" si="651"/>
        <v>0</v>
      </c>
      <c r="AF537" s="117">
        <f t="shared" si="651"/>
        <v>0</v>
      </c>
      <c r="AG537" s="117">
        <f t="shared" si="651"/>
        <v>0</v>
      </c>
      <c r="AH537" s="117">
        <f t="shared" si="651"/>
        <v>0</v>
      </c>
      <c r="AI537" s="117">
        <f t="shared" si="651"/>
        <v>0</v>
      </c>
      <c r="AJ537" s="117">
        <f t="shared" si="652"/>
        <v>0</v>
      </c>
      <c r="AK537" s="117">
        <f t="shared" si="652"/>
        <v>0</v>
      </c>
      <c r="AL537" s="117">
        <f t="shared" si="652"/>
        <v>0</v>
      </c>
      <c r="AM537" s="117"/>
    </row>
    <row r="538" spans="1:41" ht="21" hidden="1">
      <c r="A538" s="154"/>
      <c r="B538" s="115" t="s">
        <v>145</v>
      </c>
      <c r="C538" s="116"/>
      <c r="D538" s="116"/>
      <c r="E538" s="116"/>
      <c r="F538" s="116"/>
      <c r="G538" s="116"/>
      <c r="H538" s="116"/>
      <c r="I538" s="116"/>
      <c r="J538" s="116"/>
      <c r="K538" s="116"/>
      <c r="L538" s="116">
        <f t="shared" si="653"/>
        <v>0</v>
      </c>
      <c r="M538" s="116">
        <f t="shared" si="650"/>
        <v>0</v>
      </c>
      <c r="N538" s="116">
        <f t="shared" si="650"/>
        <v>0</v>
      </c>
      <c r="O538" s="117"/>
      <c r="P538" s="117"/>
      <c r="Q538" s="117"/>
      <c r="R538" s="117"/>
      <c r="S538" s="117"/>
      <c r="T538" s="117"/>
      <c r="U538" s="117"/>
      <c r="V538" s="117"/>
      <c r="W538" s="117"/>
      <c r="X538" s="117"/>
      <c r="Y538" s="117"/>
      <c r="Z538" s="117"/>
      <c r="AA538" s="117"/>
      <c r="AB538" s="117"/>
      <c r="AC538" s="117"/>
      <c r="AD538" s="117">
        <f t="shared" si="654"/>
        <v>0</v>
      </c>
      <c r="AE538" s="117">
        <f t="shared" si="651"/>
        <v>0</v>
      </c>
      <c r="AF538" s="117">
        <f t="shared" si="651"/>
        <v>0</v>
      </c>
      <c r="AG538" s="117">
        <f t="shared" si="651"/>
        <v>0</v>
      </c>
      <c r="AH538" s="117">
        <f t="shared" si="651"/>
        <v>0</v>
      </c>
      <c r="AI538" s="117">
        <f t="shared" si="651"/>
        <v>0</v>
      </c>
      <c r="AJ538" s="117">
        <f t="shared" si="652"/>
        <v>0</v>
      </c>
      <c r="AK538" s="117">
        <f t="shared" si="652"/>
        <v>0</v>
      </c>
      <c r="AL538" s="117">
        <f t="shared" si="652"/>
        <v>0</v>
      </c>
      <c r="AM538" s="117"/>
    </row>
    <row r="539" spans="1:41" ht="21" hidden="1">
      <c r="A539" s="155"/>
      <c r="B539" s="115" t="s">
        <v>250</v>
      </c>
      <c r="C539" s="116"/>
      <c r="D539" s="116"/>
      <c r="E539" s="116"/>
      <c r="F539" s="116"/>
      <c r="G539" s="116"/>
      <c r="H539" s="116"/>
      <c r="I539" s="116"/>
      <c r="J539" s="116"/>
      <c r="K539" s="116"/>
      <c r="L539" s="116">
        <f t="shared" si="653"/>
        <v>0</v>
      </c>
      <c r="M539" s="116">
        <f t="shared" si="650"/>
        <v>0</v>
      </c>
      <c r="N539" s="116">
        <f t="shared" si="650"/>
        <v>0</v>
      </c>
      <c r="O539" s="117"/>
      <c r="P539" s="117"/>
      <c r="Q539" s="117"/>
      <c r="R539" s="117"/>
      <c r="S539" s="117"/>
      <c r="T539" s="117"/>
      <c r="U539" s="117"/>
      <c r="V539" s="117"/>
      <c r="W539" s="117"/>
      <c r="X539" s="117"/>
      <c r="Y539" s="117"/>
      <c r="Z539" s="117"/>
      <c r="AA539" s="117"/>
      <c r="AB539" s="117"/>
      <c r="AC539" s="117"/>
      <c r="AD539" s="117">
        <f t="shared" si="654"/>
        <v>0</v>
      </c>
      <c r="AE539" s="117">
        <f t="shared" si="651"/>
        <v>0</v>
      </c>
      <c r="AF539" s="117">
        <f t="shared" si="651"/>
        <v>0</v>
      </c>
      <c r="AG539" s="117">
        <f t="shared" si="651"/>
        <v>0</v>
      </c>
      <c r="AH539" s="117">
        <f t="shared" si="651"/>
        <v>0</v>
      </c>
      <c r="AI539" s="117">
        <f t="shared" si="651"/>
        <v>0</v>
      </c>
      <c r="AJ539" s="117">
        <f t="shared" si="652"/>
        <v>0</v>
      </c>
      <c r="AK539" s="117">
        <f t="shared" si="652"/>
        <v>0</v>
      </c>
      <c r="AL539" s="117">
        <f t="shared" si="652"/>
        <v>0</v>
      </c>
      <c r="AM539" s="117"/>
    </row>
    <row r="540" spans="1:41" ht="21" hidden="1">
      <c r="A540" s="156" t="s">
        <v>5</v>
      </c>
      <c r="B540" s="157"/>
      <c r="C540" s="118">
        <f>SUM(C536:C539)</f>
        <v>0</v>
      </c>
      <c r="D540" s="118">
        <f t="shared" ref="D540:AL540" si="655">SUM(D536:D539)</f>
        <v>0</v>
      </c>
      <c r="E540" s="118">
        <f t="shared" si="655"/>
        <v>0</v>
      </c>
      <c r="F540" s="118">
        <f t="shared" si="655"/>
        <v>0</v>
      </c>
      <c r="G540" s="118">
        <f t="shared" si="655"/>
        <v>0</v>
      </c>
      <c r="H540" s="118">
        <f t="shared" si="655"/>
        <v>0</v>
      </c>
      <c r="I540" s="118">
        <f t="shared" si="655"/>
        <v>0</v>
      </c>
      <c r="J540" s="118">
        <f t="shared" si="655"/>
        <v>0</v>
      </c>
      <c r="K540" s="118">
        <f t="shared" si="655"/>
        <v>0</v>
      </c>
      <c r="L540" s="118">
        <f t="shared" si="655"/>
        <v>0</v>
      </c>
      <c r="M540" s="118">
        <f t="shared" si="655"/>
        <v>0</v>
      </c>
      <c r="N540" s="118">
        <f t="shared" si="655"/>
        <v>0</v>
      </c>
      <c r="O540" s="118">
        <f t="shared" si="655"/>
        <v>0</v>
      </c>
      <c r="P540" s="118">
        <f t="shared" si="655"/>
        <v>0</v>
      </c>
      <c r="Q540" s="118">
        <f t="shared" si="655"/>
        <v>0</v>
      </c>
      <c r="R540" s="118">
        <f t="shared" si="655"/>
        <v>0</v>
      </c>
      <c r="S540" s="118">
        <f t="shared" si="655"/>
        <v>0</v>
      </c>
      <c r="T540" s="118">
        <f t="shared" si="655"/>
        <v>0</v>
      </c>
      <c r="U540" s="118">
        <f t="shared" si="655"/>
        <v>0</v>
      </c>
      <c r="V540" s="118">
        <f t="shared" si="655"/>
        <v>0</v>
      </c>
      <c r="W540" s="118">
        <f t="shared" si="655"/>
        <v>0</v>
      </c>
      <c r="X540" s="118">
        <f t="shared" si="655"/>
        <v>0</v>
      </c>
      <c r="Y540" s="118">
        <f t="shared" si="655"/>
        <v>0</v>
      </c>
      <c r="Z540" s="118">
        <f t="shared" si="655"/>
        <v>0</v>
      </c>
      <c r="AA540" s="118">
        <f t="shared" si="655"/>
        <v>0</v>
      </c>
      <c r="AB540" s="118">
        <f t="shared" si="655"/>
        <v>0</v>
      </c>
      <c r="AC540" s="118">
        <f t="shared" si="655"/>
        <v>0</v>
      </c>
      <c r="AD540" s="118">
        <f t="shared" si="655"/>
        <v>0</v>
      </c>
      <c r="AE540" s="118">
        <f t="shared" si="655"/>
        <v>0</v>
      </c>
      <c r="AF540" s="118">
        <f t="shared" si="655"/>
        <v>0</v>
      </c>
      <c r="AG540" s="118">
        <f t="shared" si="655"/>
        <v>0</v>
      </c>
      <c r="AH540" s="118">
        <f t="shared" si="655"/>
        <v>0</v>
      </c>
      <c r="AI540" s="118">
        <f t="shared" si="655"/>
        <v>0</v>
      </c>
      <c r="AJ540" s="118">
        <f t="shared" si="655"/>
        <v>0</v>
      </c>
      <c r="AK540" s="118">
        <f t="shared" si="655"/>
        <v>0</v>
      </c>
      <c r="AL540" s="118">
        <f t="shared" si="655"/>
        <v>0</v>
      </c>
      <c r="AM540" s="119">
        <f t="shared" ref="AM540" si="656">SUM(AM536:AM538)</f>
        <v>0</v>
      </c>
    </row>
    <row r="541" spans="1:41" ht="21" hidden="1">
      <c r="A541" s="153">
        <v>4</v>
      </c>
      <c r="B541" s="115" t="s">
        <v>143</v>
      </c>
      <c r="C541" s="116"/>
      <c r="D541" s="116"/>
      <c r="E541" s="116"/>
      <c r="F541" s="116"/>
      <c r="G541" s="116"/>
      <c r="H541" s="116"/>
      <c r="I541" s="116"/>
      <c r="J541" s="116"/>
      <c r="K541" s="116"/>
      <c r="L541" s="116">
        <f>+F541+I541</f>
        <v>0</v>
      </c>
      <c r="M541" s="116">
        <f t="shared" ref="M541:N544" si="657">+G541+J541</f>
        <v>0</v>
      </c>
      <c r="N541" s="116">
        <f t="shared" si="657"/>
        <v>0</v>
      </c>
      <c r="O541" s="117"/>
      <c r="P541" s="117"/>
      <c r="Q541" s="117"/>
      <c r="R541" s="117"/>
      <c r="S541" s="117"/>
      <c r="T541" s="117"/>
      <c r="U541" s="117"/>
      <c r="V541" s="117"/>
      <c r="W541" s="117"/>
      <c r="X541" s="117"/>
      <c r="Y541" s="117"/>
      <c r="Z541" s="117"/>
      <c r="AA541" s="117"/>
      <c r="AB541" s="117"/>
      <c r="AC541" s="117"/>
      <c r="AD541" s="117">
        <f>+U541+X541+AA541</f>
        <v>0</v>
      </c>
      <c r="AE541" s="117">
        <f t="shared" ref="AE541:AI544" si="658">+V541+Y541+AB541</f>
        <v>0</v>
      </c>
      <c r="AF541" s="117">
        <f t="shared" si="658"/>
        <v>0</v>
      </c>
      <c r="AG541" s="117">
        <f t="shared" si="658"/>
        <v>0</v>
      </c>
      <c r="AH541" s="117">
        <f t="shared" si="658"/>
        <v>0</v>
      </c>
      <c r="AI541" s="117">
        <f t="shared" si="658"/>
        <v>0</v>
      </c>
      <c r="AJ541" s="117">
        <f t="shared" ref="AJ541:AL544" si="659">+C541+L541-O541-R541-AD541-AG541</f>
        <v>0</v>
      </c>
      <c r="AK541" s="117">
        <f t="shared" si="659"/>
        <v>0</v>
      </c>
      <c r="AL541" s="117">
        <f t="shared" si="659"/>
        <v>0</v>
      </c>
      <c r="AM541" s="117"/>
    </row>
    <row r="542" spans="1:41" ht="21" hidden="1">
      <c r="A542" s="154"/>
      <c r="B542" s="115" t="s">
        <v>144</v>
      </c>
      <c r="C542" s="116"/>
      <c r="D542" s="116"/>
      <c r="E542" s="116"/>
      <c r="F542" s="116"/>
      <c r="G542" s="116"/>
      <c r="H542" s="116"/>
      <c r="I542" s="116"/>
      <c r="J542" s="116"/>
      <c r="K542" s="116"/>
      <c r="L542" s="116">
        <f t="shared" ref="L542:L544" si="660">+F542+I542</f>
        <v>0</v>
      </c>
      <c r="M542" s="116">
        <f t="shared" si="657"/>
        <v>0</v>
      </c>
      <c r="N542" s="116">
        <f t="shared" si="657"/>
        <v>0</v>
      </c>
      <c r="O542" s="117"/>
      <c r="P542" s="117"/>
      <c r="Q542" s="117"/>
      <c r="R542" s="117"/>
      <c r="S542" s="117"/>
      <c r="T542" s="117"/>
      <c r="U542" s="117"/>
      <c r="V542" s="117"/>
      <c r="W542" s="117"/>
      <c r="X542" s="117"/>
      <c r="Y542" s="117"/>
      <c r="Z542" s="117"/>
      <c r="AA542" s="117"/>
      <c r="AB542" s="117"/>
      <c r="AC542" s="117"/>
      <c r="AD542" s="117">
        <f t="shared" ref="AD542:AD544" si="661">+U542+X542+AA542</f>
        <v>0</v>
      </c>
      <c r="AE542" s="117">
        <f t="shared" si="658"/>
        <v>0</v>
      </c>
      <c r="AF542" s="117">
        <f t="shared" si="658"/>
        <v>0</v>
      </c>
      <c r="AG542" s="117">
        <f t="shared" si="658"/>
        <v>0</v>
      </c>
      <c r="AH542" s="117">
        <f t="shared" si="658"/>
        <v>0</v>
      </c>
      <c r="AI542" s="117">
        <f t="shared" si="658"/>
        <v>0</v>
      </c>
      <c r="AJ542" s="117">
        <f t="shared" si="659"/>
        <v>0</v>
      </c>
      <c r="AK542" s="117">
        <f t="shared" si="659"/>
        <v>0</v>
      </c>
      <c r="AL542" s="117">
        <f t="shared" si="659"/>
        <v>0</v>
      </c>
      <c r="AM542" s="117"/>
    </row>
    <row r="543" spans="1:41" ht="21" hidden="1">
      <c r="A543" s="154"/>
      <c r="B543" s="115" t="s">
        <v>145</v>
      </c>
      <c r="C543" s="116"/>
      <c r="D543" s="116"/>
      <c r="E543" s="116"/>
      <c r="F543" s="116"/>
      <c r="G543" s="116"/>
      <c r="H543" s="116"/>
      <c r="I543" s="116"/>
      <c r="J543" s="116"/>
      <c r="K543" s="116"/>
      <c r="L543" s="116">
        <f t="shared" si="660"/>
        <v>0</v>
      </c>
      <c r="M543" s="116">
        <f t="shared" si="657"/>
        <v>0</v>
      </c>
      <c r="N543" s="116">
        <f t="shared" si="657"/>
        <v>0</v>
      </c>
      <c r="O543" s="117"/>
      <c r="P543" s="117"/>
      <c r="Q543" s="117"/>
      <c r="R543" s="117"/>
      <c r="S543" s="117"/>
      <c r="T543" s="117"/>
      <c r="U543" s="117"/>
      <c r="V543" s="117"/>
      <c r="W543" s="117"/>
      <c r="X543" s="117"/>
      <c r="Y543" s="117"/>
      <c r="Z543" s="117"/>
      <c r="AA543" s="117"/>
      <c r="AB543" s="117"/>
      <c r="AC543" s="117"/>
      <c r="AD543" s="117">
        <f t="shared" si="661"/>
        <v>0</v>
      </c>
      <c r="AE543" s="117">
        <f t="shared" si="658"/>
        <v>0</v>
      </c>
      <c r="AF543" s="117">
        <f t="shared" si="658"/>
        <v>0</v>
      </c>
      <c r="AG543" s="117">
        <f t="shared" si="658"/>
        <v>0</v>
      </c>
      <c r="AH543" s="117">
        <f t="shared" si="658"/>
        <v>0</v>
      </c>
      <c r="AI543" s="117">
        <f t="shared" si="658"/>
        <v>0</v>
      </c>
      <c r="AJ543" s="117">
        <f t="shared" si="659"/>
        <v>0</v>
      </c>
      <c r="AK543" s="117">
        <f t="shared" si="659"/>
        <v>0</v>
      </c>
      <c r="AL543" s="117">
        <f t="shared" si="659"/>
        <v>0</v>
      </c>
      <c r="AM543" s="117"/>
    </row>
    <row r="544" spans="1:41" ht="21" hidden="1">
      <c r="A544" s="155"/>
      <c r="B544" s="115" t="s">
        <v>250</v>
      </c>
      <c r="C544" s="116"/>
      <c r="D544" s="116"/>
      <c r="E544" s="116"/>
      <c r="F544" s="116"/>
      <c r="G544" s="116"/>
      <c r="H544" s="116"/>
      <c r="I544" s="116"/>
      <c r="J544" s="116"/>
      <c r="K544" s="116"/>
      <c r="L544" s="116">
        <f t="shared" si="660"/>
        <v>0</v>
      </c>
      <c r="M544" s="116">
        <f t="shared" si="657"/>
        <v>0</v>
      </c>
      <c r="N544" s="116">
        <f t="shared" si="657"/>
        <v>0</v>
      </c>
      <c r="O544" s="117"/>
      <c r="P544" s="117"/>
      <c r="Q544" s="117"/>
      <c r="R544" s="117"/>
      <c r="S544" s="117"/>
      <c r="T544" s="117"/>
      <c r="U544" s="117"/>
      <c r="V544" s="117"/>
      <c r="W544" s="117"/>
      <c r="X544" s="117"/>
      <c r="Y544" s="117"/>
      <c r="Z544" s="117"/>
      <c r="AA544" s="117"/>
      <c r="AB544" s="117"/>
      <c r="AC544" s="117"/>
      <c r="AD544" s="117">
        <f t="shared" si="661"/>
        <v>0</v>
      </c>
      <c r="AE544" s="117">
        <f t="shared" si="658"/>
        <v>0</v>
      </c>
      <c r="AF544" s="117">
        <f t="shared" si="658"/>
        <v>0</v>
      </c>
      <c r="AG544" s="117">
        <f t="shared" si="658"/>
        <v>0</v>
      </c>
      <c r="AH544" s="117">
        <f t="shared" si="658"/>
        <v>0</v>
      </c>
      <c r="AI544" s="117">
        <f t="shared" si="658"/>
        <v>0</v>
      </c>
      <c r="AJ544" s="117">
        <f t="shared" si="659"/>
        <v>0</v>
      </c>
      <c r="AK544" s="117">
        <f t="shared" si="659"/>
        <v>0</v>
      </c>
      <c r="AL544" s="117">
        <f t="shared" si="659"/>
        <v>0</v>
      </c>
      <c r="AM544" s="117"/>
    </row>
    <row r="545" spans="1:39" ht="21" hidden="1">
      <c r="A545" s="156" t="s">
        <v>5</v>
      </c>
      <c r="B545" s="157"/>
      <c r="C545" s="118">
        <f>SUM(C541:C544)</f>
        <v>0</v>
      </c>
      <c r="D545" s="118">
        <f t="shared" ref="D545:AL545" si="662">SUM(D541:D544)</f>
        <v>0</v>
      </c>
      <c r="E545" s="118">
        <f t="shared" si="662"/>
        <v>0</v>
      </c>
      <c r="F545" s="118">
        <f t="shared" si="662"/>
        <v>0</v>
      </c>
      <c r="G545" s="118">
        <f t="shared" si="662"/>
        <v>0</v>
      </c>
      <c r="H545" s="118">
        <f t="shared" si="662"/>
        <v>0</v>
      </c>
      <c r="I545" s="118">
        <f t="shared" si="662"/>
        <v>0</v>
      </c>
      <c r="J545" s="118">
        <f t="shared" si="662"/>
        <v>0</v>
      </c>
      <c r="K545" s="118">
        <f t="shared" si="662"/>
        <v>0</v>
      </c>
      <c r="L545" s="118">
        <f t="shared" si="662"/>
        <v>0</v>
      </c>
      <c r="M545" s="118">
        <f t="shared" si="662"/>
        <v>0</v>
      </c>
      <c r="N545" s="118">
        <f t="shared" si="662"/>
        <v>0</v>
      </c>
      <c r="O545" s="118">
        <f t="shared" si="662"/>
        <v>0</v>
      </c>
      <c r="P545" s="118">
        <f t="shared" si="662"/>
        <v>0</v>
      </c>
      <c r="Q545" s="118">
        <f t="shared" si="662"/>
        <v>0</v>
      </c>
      <c r="R545" s="118">
        <f t="shared" si="662"/>
        <v>0</v>
      </c>
      <c r="S545" s="118">
        <f t="shared" si="662"/>
        <v>0</v>
      </c>
      <c r="T545" s="118">
        <f t="shared" si="662"/>
        <v>0</v>
      </c>
      <c r="U545" s="118">
        <f t="shared" si="662"/>
        <v>0</v>
      </c>
      <c r="V545" s="118">
        <f t="shared" si="662"/>
        <v>0</v>
      </c>
      <c r="W545" s="118">
        <f t="shared" si="662"/>
        <v>0</v>
      </c>
      <c r="X545" s="118">
        <f t="shared" si="662"/>
        <v>0</v>
      </c>
      <c r="Y545" s="118">
        <f t="shared" si="662"/>
        <v>0</v>
      </c>
      <c r="Z545" s="118">
        <f t="shared" si="662"/>
        <v>0</v>
      </c>
      <c r="AA545" s="118">
        <f t="shared" si="662"/>
        <v>0</v>
      </c>
      <c r="AB545" s="118">
        <f t="shared" si="662"/>
        <v>0</v>
      </c>
      <c r="AC545" s="118">
        <f t="shared" si="662"/>
        <v>0</v>
      </c>
      <c r="AD545" s="118">
        <f t="shared" si="662"/>
        <v>0</v>
      </c>
      <c r="AE545" s="118">
        <f t="shared" si="662"/>
        <v>0</v>
      </c>
      <c r="AF545" s="118">
        <f t="shared" si="662"/>
        <v>0</v>
      </c>
      <c r="AG545" s="118">
        <f t="shared" si="662"/>
        <v>0</v>
      </c>
      <c r="AH545" s="118">
        <f t="shared" si="662"/>
        <v>0</v>
      </c>
      <c r="AI545" s="118">
        <f t="shared" si="662"/>
        <v>0</v>
      </c>
      <c r="AJ545" s="118">
        <f t="shared" si="662"/>
        <v>0</v>
      </c>
      <c r="AK545" s="118">
        <f t="shared" si="662"/>
        <v>0</v>
      </c>
      <c r="AL545" s="118">
        <f t="shared" si="662"/>
        <v>0</v>
      </c>
      <c r="AM545" s="119">
        <f t="shared" ref="AM545" si="663">SUM(AM541:AM543)</f>
        <v>0</v>
      </c>
    </row>
    <row r="546" spans="1:39" ht="21" hidden="1">
      <c r="A546" s="153">
        <v>5</v>
      </c>
      <c r="B546" s="115" t="s">
        <v>143</v>
      </c>
      <c r="C546" s="116"/>
      <c r="D546" s="116"/>
      <c r="E546" s="116"/>
      <c r="F546" s="116"/>
      <c r="G546" s="116"/>
      <c r="H546" s="116"/>
      <c r="I546" s="116"/>
      <c r="J546" s="116"/>
      <c r="K546" s="116"/>
      <c r="L546" s="116">
        <f>+F546+I546</f>
        <v>0</v>
      </c>
      <c r="M546" s="116">
        <f t="shared" ref="M546:N549" si="664">+G546+J546</f>
        <v>0</v>
      </c>
      <c r="N546" s="116">
        <f t="shared" si="664"/>
        <v>0</v>
      </c>
      <c r="O546" s="117"/>
      <c r="P546" s="117"/>
      <c r="Q546" s="117"/>
      <c r="R546" s="117"/>
      <c r="S546" s="117"/>
      <c r="T546" s="117"/>
      <c r="U546" s="117"/>
      <c r="V546" s="117"/>
      <c r="W546" s="117"/>
      <c r="X546" s="117"/>
      <c r="Y546" s="117"/>
      <c r="Z546" s="117"/>
      <c r="AA546" s="117"/>
      <c r="AB546" s="117"/>
      <c r="AC546" s="117"/>
      <c r="AD546" s="117">
        <f>+U546+X546+AA546</f>
        <v>0</v>
      </c>
      <c r="AE546" s="117">
        <f t="shared" ref="AE546:AI549" si="665">+V546+Y546+AB546</f>
        <v>0</v>
      </c>
      <c r="AF546" s="117">
        <f t="shared" si="665"/>
        <v>0</v>
      </c>
      <c r="AG546" s="117">
        <f t="shared" si="665"/>
        <v>0</v>
      </c>
      <c r="AH546" s="117">
        <f t="shared" si="665"/>
        <v>0</v>
      </c>
      <c r="AI546" s="117">
        <f t="shared" si="665"/>
        <v>0</v>
      </c>
      <c r="AJ546" s="117">
        <f t="shared" ref="AJ546:AL549" si="666">+C546+L546-O546-R546-AD546-AG546</f>
        <v>0</v>
      </c>
      <c r="AK546" s="117">
        <f t="shared" si="666"/>
        <v>0</v>
      </c>
      <c r="AL546" s="117">
        <f t="shared" si="666"/>
        <v>0</v>
      </c>
      <c r="AM546" s="117"/>
    </row>
    <row r="547" spans="1:39" ht="21" hidden="1">
      <c r="A547" s="154"/>
      <c r="B547" s="115" t="s">
        <v>144</v>
      </c>
      <c r="C547" s="116"/>
      <c r="D547" s="116"/>
      <c r="E547" s="116"/>
      <c r="F547" s="116"/>
      <c r="G547" s="116"/>
      <c r="H547" s="116"/>
      <c r="I547" s="116"/>
      <c r="J547" s="116"/>
      <c r="K547" s="116"/>
      <c r="L547" s="116">
        <f t="shared" ref="L547:L549" si="667">+F547+I547</f>
        <v>0</v>
      </c>
      <c r="M547" s="116">
        <f t="shared" si="664"/>
        <v>0</v>
      </c>
      <c r="N547" s="116">
        <f t="shared" si="664"/>
        <v>0</v>
      </c>
      <c r="O547" s="117"/>
      <c r="P547" s="117"/>
      <c r="Q547" s="117"/>
      <c r="R547" s="117"/>
      <c r="S547" s="117"/>
      <c r="T547" s="117"/>
      <c r="U547" s="117"/>
      <c r="V547" s="117"/>
      <c r="W547" s="117"/>
      <c r="X547" s="117"/>
      <c r="Y547" s="117"/>
      <c r="Z547" s="117"/>
      <c r="AA547" s="117"/>
      <c r="AB547" s="117"/>
      <c r="AC547" s="117"/>
      <c r="AD547" s="117">
        <f t="shared" ref="AD547:AD549" si="668">+U547+X547+AA547</f>
        <v>0</v>
      </c>
      <c r="AE547" s="117">
        <f t="shared" si="665"/>
        <v>0</v>
      </c>
      <c r="AF547" s="117">
        <f t="shared" si="665"/>
        <v>0</v>
      </c>
      <c r="AG547" s="117">
        <f t="shared" si="665"/>
        <v>0</v>
      </c>
      <c r="AH547" s="117">
        <f t="shared" si="665"/>
        <v>0</v>
      </c>
      <c r="AI547" s="117">
        <f t="shared" si="665"/>
        <v>0</v>
      </c>
      <c r="AJ547" s="117">
        <f t="shared" si="666"/>
        <v>0</v>
      </c>
      <c r="AK547" s="117">
        <f t="shared" si="666"/>
        <v>0</v>
      </c>
      <c r="AL547" s="117">
        <f t="shared" si="666"/>
        <v>0</v>
      </c>
      <c r="AM547" s="117"/>
    </row>
    <row r="548" spans="1:39" ht="21" hidden="1">
      <c r="A548" s="154"/>
      <c r="B548" s="115" t="s">
        <v>145</v>
      </c>
      <c r="C548" s="116"/>
      <c r="D548" s="116"/>
      <c r="E548" s="116"/>
      <c r="F548" s="116"/>
      <c r="G548" s="116"/>
      <c r="H548" s="116"/>
      <c r="I548" s="116"/>
      <c r="J548" s="116"/>
      <c r="K548" s="116"/>
      <c r="L548" s="116">
        <f t="shared" si="667"/>
        <v>0</v>
      </c>
      <c r="M548" s="116">
        <f t="shared" si="664"/>
        <v>0</v>
      </c>
      <c r="N548" s="116">
        <f t="shared" si="664"/>
        <v>0</v>
      </c>
      <c r="O548" s="117"/>
      <c r="P548" s="117"/>
      <c r="Q548" s="117"/>
      <c r="R548" s="117"/>
      <c r="S548" s="117"/>
      <c r="T548" s="117"/>
      <c r="U548" s="117"/>
      <c r="V548" s="117"/>
      <c r="W548" s="117"/>
      <c r="X548" s="117"/>
      <c r="Y548" s="117"/>
      <c r="Z548" s="117"/>
      <c r="AA548" s="117"/>
      <c r="AB548" s="117"/>
      <c r="AC548" s="117"/>
      <c r="AD548" s="117">
        <f t="shared" si="668"/>
        <v>0</v>
      </c>
      <c r="AE548" s="117">
        <f t="shared" si="665"/>
        <v>0</v>
      </c>
      <c r="AF548" s="117">
        <f t="shared" si="665"/>
        <v>0</v>
      </c>
      <c r="AG548" s="117">
        <f t="shared" si="665"/>
        <v>0</v>
      </c>
      <c r="AH548" s="117">
        <f t="shared" si="665"/>
        <v>0</v>
      </c>
      <c r="AI548" s="117">
        <f t="shared" si="665"/>
        <v>0</v>
      </c>
      <c r="AJ548" s="117">
        <f t="shared" si="666"/>
        <v>0</v>
      </c>
      <c r="AK548" s="117">
        <f t="shared" si="666"/>
        <v>0</v>
      </c>
      <c r="AL548" s="117">
        <f t="shared" si="666"/>
        <v>0</v>
      </c>
      <c r="AM548" s="117"/>
    </row>
    <row r="549" spans="1:39" ht="21" hidden="1">
      <c r="A549" s="155"/>
      <c r="B549" s="115" t="s">
        <v>250</v>
      </c>
      <c r="C549" s="116"/>
      <c r="D549" s="116"/>
      <c r="E549" s="116"/>
      <c r="F549" s="116"/>
      <c r="G549" s="116"/>
      <c r="H549" s="116"/>
      <c r="I549" s="116"/>
      <c r="J549" s="116"/>
      <c r="K549" s="116"/>
      <c r="L549" s="116">
        <f t="shared" si="667"/>
        <v>0</v>
      </c>
      <c r="M549" s="116">
        <f t="shared" si="664"/>
        <v>0</v>
      </c>
      <c r="N549" s="116">
        <f t="shared" si="664"/>
        <v>0</v>
      </c>
      <c r="O549" s="117"/>
      <c r="P549" s="117"/>
      <c r="Q549" s="117"/>
      <c r="R549" s="117"/>
      <c r="S549" s="117"/>
      <c r="T549" s="117"/>
      <c r="U549" s="117"/>
      <c r="V549" s="117"/>
      <c r="W549" s="117"/>
      <c r="X549" s="117"/>
      <c r="Y549" s="117"/>
      <c r="Z549" s="117"/>
      <c r="AA549" s="117"/>
      <c r="AB549" s="117"/>
      <c r="AC549" s="117"/>
      <c r="AD549" s="117">
        <f t="shared" si="668"/>
        <v>0</v>
      </c>
      <c r="AE549" s="117">
        <f t="shared" si="665"/>
        <v>0</v>
      </c>
      <c r="AF549" s="117">
        <f t="shared" si="665"/>
        <v>0</v>
      </c>
      <c r="AG549" s="117">
        <f t="shared" si="665"/>
        <v>0</v>
      </c>
      <c r="AH549" s="117">
        <f t="shared" si="665"/>
        <v>0</v>
      </c>
      <c r="AI549" s="117">
        <f t="shared" si="665"/>
        <v>0</v>
      </c>
      <c r="AJ549" s="117">
        <f t="shared" si="666"/>
        <v>0</v>
      </c>
      <c r="AK549" s="117">
        <f t="shared" si="666"/>
        <v>0</v>
      </c>
      <c r="AL549" s="117">
        <f t="shared" si="666"/>
        <v>0</v>
      </c>
      <c r="AM549" s="117"/>
    </row>
    <row r="550" spans="1:39" ht="21" hidden="1">
      <c r="A550" s="156" t="s">
        <v>5</v>
      </c>
      <c r="B550" s="157"/>
      <c r="C550" s="118">
        <f>SUM(C546:C549)</f>
        <v>0</v>
      </c>
      <c r="D550" s="118">
        <f t="shared" ref="D550:AL550" si="669">SUM(D546:D549)</f>
        <v>0</v>
      </c>
      <c r="E550" s="118">
        <f t="shared" si="669"/>
        <v>0</v>
      </c>
      <c r="F550" s="118">
        <f t="shared" si="669"/>
        <v>0</v>
      </c>
      <c r="G550" s="118">
        <f t="shared" si="669"/>
        <v>0</v>
      </c>
      <c r="H550" s="118">
        <f t="shared" si="669"/>
        <v>0</v>
      </c>
      <c r="I550" s="118">
        <f t="shared" si="669"/>
        <v>0</v>
      </c>
      <c r="J550" s="118">
        <f t="shared" si="669"/>
        <v>0</v>
      </c>
      <c r="K550" s="118">
        <f t="shared" si="669"/>
        <v>0</v>
      </c>
      <c r="L550" s="118">
        <f t="shared" si="669"/>
        <v>0</v>
      </c>
      <c r="M550" s="118">
        <f t="shared" si="669"/>
        <v>0</v>
      </c>
      <c r="N550" s="118">
        <f t="shared" si="669"/>
        <v>0</v>
      </c>
      <c r="O550" s="118">
        <f t="shared" si="669"/>
        <v>0</v>
      </c>
      <c r="P550" s="118">
        <f t="shared" si="669"/>
        <v>0</v>
      </c>
      <c r="Q550" s="118">
        <f t="shared" si="669"/>
        <v>0</v>
      </c>
      <c r="R550" s="118">
        <f t="shared" si="669"/>
        <v>0</v>
      </c>
      <c r="S550" s="118">
        <f t="shared" si="669"/>
        <v>0</v>
      </c>
      <c r="T550" s="118">
        <f t="shared" si="669"/>
        <v>0</v>
      </c>
      <c r="U550" s="118">
        <f t="shared" si="669"/>
        <v>0</v>
      </c>
      <c r="V550" s="118">
        <f t="shared" si="669"/>
        <v>0</v>
      </c>
      <c r="W550" s="118">
        <f t="shared" si="669"/>
        <v>0</v>
      </c>
      <c r="X550" s="118">
        <f t="shared" si="669"/>
        <v>0</v>
      </c>
      <c r="Y550" s="118">
        <f t="shared" si="669"/>
        <v>0</v>
      </c>
      <c r="Z550" s="118">
        <f t="shared" si="669"/>
        <v>0</v>
      </c>
      <c r="AA550" s="118">
        <f t="shared" si="669"/>
        <v>0</v>
      </c>
      <c r="AB550" s="118">
        <f t="shared" si="669"/>
        <v>0</v>
      </c>
      <c r="AC550" s="118">
        <f t="shared" si="669"/>
        <v>0</v>
      </c>
      <c r="AD550" s="118">
        <f t="shared" si="669"/>
        <v>0</v>
      </c>
      <c r="AE550" s="118">
        <f t="shared" si="669"/>
        <v>0</v>
      </c>
      <c r="AF550" s="118">
        <f t="shared" si="669"/>
        <v>0</v>
      </c>
      <c r="AG550" s="118">
        <f t="shared" si="669"/>
        <v>0</v>
      </c>
      <c r="AH550" s="118">
        <f t="shared" si="669"/>
        <v>0</v>
      </c>
      <c r="AI550" s="118">
        <f t="shared" si="669"/>
        <v>0</v>
      </c>
      <c r="AJ550" s="118">
        <f t="shared" si="669"/>
        <v>0</v>
      </c>
      <c r="AK550" s="118">
        <f t="shared" si="669"/>
        <v>0</v>
      </c>
      <c r="AL550" s="118">
        <f t="shared" si="669"/>
        <v>0</v>
      </c>
      <c r="AM550" s="119">
        <f t="shared" ref="AM550" si="670">SUM(AM546:AM548)</f>
        <v>0</v>
      </c>
    </row>
    <row r="551" spans="1:39" ht="21" hidden="1">
      <c r="A551" s="153">
        <v>6</v>
      </c>
      <c r="B551" s="115" t="s">
        <v>143</v>
      </c>
      <c r="C551" s="116"/>
      <c r="D551" s="116"/>
      <c r="E551" s="116"/>
      <c r="F551" s="116"/>
      <c r="G551" s="116"/>
      <c r="H551" s="116"/>
      <c r="I551" s="116"/>
      <c r="J551" s="116"/>
      <c r="K551" s="116"/>
      <c r="L551" s="116">
        <f>+F551+I551</f>
        <v>0</v>
      </c>
      <c r="M551" s="116">
        <f t="shared" ref="M551:N554" si="671">+G551+J551</f>
        <v>0</v>
      </c>
      <c r="N551" s="116">
        <f t="shared" si="671"/>
        <v>0</v>
      </c>
      <c r="O551" s="117"/>
      <c r="P551" s="117"/>
      <c r="Q551" s="117"/>
      <c r="R551" s="117"/>
      <c r="S551" s="117"/>
      <c r="T551" s="117"/>
      <c r="U551" s="117"/>
      <c r="V551" s="117"/>
      <c r="W551" s="117"/>
      <c r="X551" s="117"/>
      <c r="Y551" s="117"/>
      <c r="Z551" s="117"/>
      <c r="AA551" s="117"/>
      <c r="AB551" s="117"/>
      <c r="AC551" s="117"/>
      <c r="AD551" s="117">
        <f>+U551+X551+AA551</f>
        <v>0</v>
      </c>
      <c r="AE551" s="117">
        <f t="shared" ref="AE551:AI554" si="672">+V551+Y551+AB551</f>
        <v>0</v>
      </c>
      <c r="AF551" s="117">
        <f t="shared" si="672"/>
        <v>0</v>
      </c>
      <c r="AG551" s="117">
        <f t="shared" si="672"/>
        <v>0</v>
      </c>
      <c r="AH551" s="117">
        <f t="shared" si="672"/>
        <v>0</v>
      </c>
      <c r="AI551" s="117">
        <f t="shared" si="672"/>
        <v>0</v>
      </c>
      <c r="AJ551" s="117">
        <f t="shared" ref="AJ551:AL554" si="673">+C551+L551-O551-R551-AD551-AG551</f>
        <v>0</v>
      </c>
      <c r="AK551" s="117">
        <f t="shared" si="673"/>
        <v>0</v>
      </c>
      <c r="AL551" s="117">
        <f t="shared" si="673"/>
        <v>0</v>
      </c>
      <c r="AM551" s="117"/>
    </row>
    <row r="552" spans="1:39" ht="21" hidden="1">
      <c r="A552" s="154"/>
      <c r="B552" s="115" t="s">
        <v>144</v>
      </c>
      <c r="C552" s="116"/>
      <c r="D552" s="116"/>
      <c r="E552" s="116"/>
      <c r="F552" s="116"/>
      <c r="G552" s="116"/>
      <c r="H552" s="116"/>
      <c r="I552" s="116"/>
      <c r="J552" s="116"/>
      <c r="K552" s="116"/>
      <c r="L552" s="116">
        <f t="shared" ref="L552:L554" si="674">+F552+I552</f>
        <v>0</v>
      </c>
      <c r="M552" s="116">
        <f t="shared" si="671"/>
        <v>0</v>
      </c>
      <c r="N552" s="116">
        <f t="shared" si="671"/>
        <v>0</v>
      </c>
      <c r="O552" s="117"/>
      <c r="P552" s="117"/>
      <c r="Q552" s="117"/>
      <c r="R552" s="117"/>
      <c r="S552" s="117"/>
      <c r="T552" s="117"/>
      <c r="U552" s="117"/>
      <c r="V552" s="117"/>
      <c r="W552" s="117"/>
      <c r="X552" s="117"/>
      <c r="Y552" s="117"/>
      <c r="Z552" s="117"/>
      <c r="AA552" s="117"/>
      <c r="AB552" s="117"/>
      <c r="AC552" s="117"/>
      <c r="AD552" s="117">
        <f t="shared" ref="AD552:AD554" si="675">+U552+X552+AA552</f>
        <v>0</v>
      </c>
      <c r="AE552" s="117">
        <f t="shared" si="672"/>
        <v>0</v>
      </c>
      <c r="AF552" s="117">
        <f t="shared" si="672"/>
        <v>0</v>
      </c>
      <c r="AG552" s="117">
        <f t="shared" si="672"/>
        <v>0</v>
      </c>
      <c r="AH552" s="117">
        <f t="shared" si="672"/>
        <v>0</v>
      </c>
      <c r="AI552" s="117">
        <f t="shared" si="672"/>
        <v>0</v>
      </c>
      <c r="AJ552" s="117">
        <f t="shared" si="673"/>
        <v>0</v>
      </c>
      <c r="AK552" s="117">
        <f t="shared" si="673"/>
        <v>0</v>
      </c>
      <c r="AL552" s="117">
        <f t="shared" si="673"/>
        <v>0</v>
      </c>
      <c r="AM552" s="117"/>
    </row>
    <row r="553" spans="1:39" ht="21" hidden="1">
      <c r="A553" s="154"/>
      <c r="B553" s="115" t="s">
        <v>145</v>
      </c>
      <c r="C553" s="116"/>
      <c r="D553" s="116"/>
      <c r="E553" s="116"/>
      <c r="F553" s="116"/>
      <c r="G553" s="116"/>
      <c r="H553" s="116"/>
      <c r="I553" s="116"/>
      <c r="J553" s="116"/>
      <c r="K553" s="116"/>
      <c r="L553" s="116">
        <f t="shared" si="674"/>
        <v>0</v>
      </c>
      <c r="M553" s="116">
        <f t="shared" si="671"/>
        <v>0</v>
      </c>
      <c r="N553" s="116">
        <f t="shared" si="671"/>
        <v>0</v>
      </c>
      <c r="O553" s="117"/>
      <c r="P553" s="117"/>
      <c r="Q553" s="117"/>
      <c r="R553" s="117"/>
      <c r="S553" s="117"/>
      <c r="T553" s="117"/>
      <c r="U553" s="117"/>
      <c r="V553" s="117"/>
      <c r="W553" s="117"/>
      <c r="X553" s="117"/>
      <c r="Y553" s="117"/>
      <c r="Z553" s="117"/>
      <c r="AA553" s="117"/>
      <c r="AB553" s="117"/>
      <c r="AC553" s="117"/>
      <c r="AD553" s="117">
        <f t="shared" si="675"/>
        <v>0</v>
      </c>
      <c r="AE553" s="117">
        <f t="shared" si="672"/>
        <v>0</v>
      </c>
      <c r="AF553" s="117">
        <f t="shared" si="672"/>
        <v>0</v>
      </c>
      <c r="AG553" s="117">
        <f t="shared" si="672"/>
        <v>0</v>
      </c>
      <c r="AH553" s="117">
        <f t="shared" si="672"/>
        <v>0</v>
      </c>
      <c r="AI553" s="117">
        <f t="shared" si="672"/>
        <v>0</v>
      </c>
      <c r="AJ553" s="117">
        <f t="shared" si="673"/>
        <v>0</v>
      </c>
      <c r="AK553" s="117">
        <f t="shared" si="673"/>
        <v>0</v>
      </c>
      <c r="AL553" s="117">
        <f t="shared" si="673"/>
        <v>0</v>
      </c>
      <c r="AM553" s="117"/>
    </row>
    <row r="554" spans="1:39" ht="21" hidden="1">
      <c r="A554" s="155"/>
      <c r="B554" s="115" t="s">
        <v>250</v>
      </c>
      <c r="C554" s="116"/>
      <c r="D554" s="116"/>
      <c r="E554" s="116"/>
      <c r="F554" s="116"/>
      <c r="G554" s="116"/>
      <c r="H554" s="116"/>
      <c r="I554" s="116"/>
      <c r="J554" s="116"/>
      <c r="K554" s="116"/>
      <c r="L554" s="116">
        <f t="shared" si="674"/>
        <v>0</v>
      </c>
      <c r="M554" s="116">
        <f t="shared" si="671"/>
        <v>0</v>
      </c>
      <c r="N554" s="116">
        <f t="shared" si="671"/>
        <v>0</v>
      </c>
      <c r="O554" s="117"/>
      <c r="P554" s="117"/>
      <c r="Q554" s="117"/>
      <c r="R554" s="117"/>
      <c r="S554" s="117"/>
      <c r="T554" s="117"/>
      <c r="U554" s="117"/>
      <c r="V554" s="117"/>
      <c r="W554" s="117"/>
      <c r="X554" s="117"/>
      <c r="Y554" s="117"/>
      <c r="Z554" s="117"/>
      <c r="AA554" s="117"/>
      <c r="AB554" s="117"/>
      <c r="AC554" s="117"/>
      <c r="AD554" s="117">
        <f t="shared" si="675"/>
        <v>0</v>
      </c>
      <c r="AE554" s="117">
        <f t="shared" si="672"/>
        <v>0</v>
      </c>
      <c r="AF554" s="117">
        <f t="shared" si="672"/>
        <v>0</v>
      </c>
      <c r="AG554" s="117">
        <f t="shared" si="672"/>
        <v>0</v>
      </c>
      <c r="AH554" s="117">
        <f t="shared" si="672"/>
        <v>0</v>
      </c>
      <c r="AI554" s="117">
        <f t="shared" si="672"/>
        <v>0</v>
      </c>
      <c r="AJ554" s="117">
        <f t="shared" si="673"/>
        <v>0</v>
      </c>
      <c r="AK554" s="117">
        <f t="shared" si="673"/>
        <v>0</v>
      </c>
      <c r="AL554" s="117">
        <f t="shared" si="673"/>
        <v>0</v>
      </c>
      <c r="AM554" s="117"/>
    </row>
    <row r="555" spans="1:39" ht="21" hidden="1">
      <c r="A555" s="156" t="s">
        <v>5</v>
      </c>
      <c r="B555" s="157"/>
      <c r="C555" s="118">
        <f>SUM(C551:C554)</f>
        <v>0</v>
      </c>
      <c r="D555" s="118">
        <f t="shared" ref="D555:AL555" si="676">SUM(D551:D554)</f>
        <v>0</v>
      </c>
      <c r="E555" s="118">
        <f t="shared" si="676"/>
        <v>0</v>
      </c>
      <c r="F555" s="118">
        <f t="shared" si="676"/>
        <v>0</v>
      </c>
      <c r="G555" s="118">
        <f t="shared" si="676"/>
        <v>0</v>
      </c>
      <c r="H555" s="118">
        <f t="shared" si="676"/>
        <v>0</v>
      </c>
      <c r="I555" s="118">
        <f t="shared" si="676"/>
        <v>0</v>
      </c>
      <c r="J555" s="118">
        <f t="shared" si="676"/>
        <v>0</v>
      </c>
      <c r="K555" s="118">
        <f t="shared" si="676"/>
        <v>0</v>
      </c>
      <c r="L555" s="118">
        <f t="shared" si="676"/>
        <v>0</v>
      </c>
      <c r="M555" s="118">
        <f t="shared" si="676"/>
        <v>0</v>
      </c>
      <c r="N555" s="118">
        <f t="shared" si="676"/>
        <v>0</v>
      </c>
      <c r="O555" s="118">
        <f t="shared" si="676"/>
        <v>0</v>
      </c>
      <c r="P555" s="118">
        <f t="shared" si="676"/>
        <v>0</v>
      </c>
      <c r="Q555" s="118">
        <f t="shared" si="676"/>
        <v>0</v>
      </c>
      <c r="R555" s="118">
        <f t="shared" si="676"/>
        <v>0</v>
      </c>
      <c r="S555" s="118">
        <f t="shared" si="676"/>
        <v>0</v>
      </c>
      <c r="T555" s="118">
        <f t="shared" si="676"/>
        <v>0</v>
      </c>
      <c r="U555" s="118">
        <f t="shared" si="676"/>
        <v>0</v>
      </c>
      <c r="V555" s="118">
        <f t="shared" si="676"/>
        <v>0</v>
      </c>
      <c r="W555" s="118">
        <f t="shared" si="676"/>
        <v>0</v>
      </c>
      <c r="X555" s="118">
        <f t="shared" si="676"/>
        <v>0</v>
      </c>
      <c r="Y555" s="118">
        <f t="shared" si="676"/>
        <v>0</v>
      </c>
      <c r="Z555" s="118">
        <f t="shared" si="676"/>
        <v>0</v>
      </c>
      <c r="AA555" s="118">
        <f t="shared" si="676"/>
        <v>0</v>
      </c>
      <c r="AB555" s="118">
        <f t="shared" si="676"/>
        <v>0</v>
      </c>
      <c r="AC555" s="118">
        <f t="shared" si="676"/>
        <v>0</v>
      </c>
      <c r="AD555" s="118">
        <f t="shared" si="676"/>
        <v>0</v>
      </c>
      <c r="AE555" s="118">
        <f t="shared" si="676"/>
        <v>0</v>
      </c>
      <c r="AF555" s="118">
        <f t="shared" si="676"/>
        <v>0</v>
      </c>
      <c r="AG555" s="118">
        <f t="shared" si="676"/>
        <v>0</v>
      </c>
      <c r="AH555" s="118">
        <f t="shared" si="676"/>
        <v>0</v>
      </c>
      <c r="AI555" s="118">
        <f t="shared" si="676"/>
        <v>0</v>
      </c>
      <c r="AJ555" s="118">
        <f t="shared" si="676"/>
        <v>0</v>
      </c>
      <c r="AK555" s="118">
        <f t="shared" si="676"/>
        <v>0</v>
      </c>
      <c r="AL555" s="118">
        <f t="shared" si="676"/>
        <v>0</v>
      </c>
      <c r="AM555" s="119">
        <f t="shared" ref="AM555" si="677">SUM(AM551:AM553)</f>
        <v>0</v>
      </c>
    </row>
    <row r="556" spans="1:39" ht="21" hidden="1">
      <c r="A556" s="153">
        <v>7</v>
      </c>
      <c r="B556" s="115" t="s">
        <v>143</v>
      </c>
      <c r="C556" s="116"/>
      <c r="D556" s="116"/>
      <c r="E556" s="116"/>
      <c r="F556" s="116"/>
      <c r="G556" s="116"/>
      <c r="H556" s="116"/>
      <c r="I556" s="116"/>
      <c r="J556" s="116"/>
      <c r="K556" s="116"/>
      <c r="L556" s="116">
        <f>+F556+I556</f>
        <v>0</v>
      </c>
      <c r="M556" s="116">
        <f t="shared" ref="M556:N559" si="678">+G556+J556</f>
        <v>0</v>
      </c>
      <c r="N556" s="116">
        <f t="shared" si="678"/>
        <v>0</v>
      </c>
      <c r="O556" s="117"/>
      <c r="P556" s="117"/>
      <c r="Q556" s="117"/>
      <c r="R556" s="117"/>
      <c r="S556" s="117"/>
      <c r="T556" s="117"/>
      <c r="U556" s="117"/>
      <c r="V556" s="117"/>
      <c r="W556" s="117"/>
      <c r="X556" s="117"/>
      <c r="Y556" s="117"/>
      <c r="Z556" s="117"/>
      <c r="AA556" s="117"/>
      <c r="AB556" s="117"/>
      <c r="AC556" s="117"/>
      <c r="AD556" s="117">
        <f>+U556+X556+AA556</f>
        <v>0</v>
      </c>
      <c r="AE556" s="117">
        <f t="shared" ref="AE556:AI559" si="679">+V556+Y556+AB556</f>
        <v>0</v>
      </c>
      <c r="AF556" s="117">
        <f t="shared" si="679"/>
        <v>0</v>
      </c>
      <c r="AG556" s="117">
        <f t="shared" si="679"/>
        <v>0</v>
      </c>
      <c r="AH556" s="117">
        <f t="shared" si="679"/>
        <v>0</v>
      </c>
      <c r="AI556" s="117">
        <f t="shared" si="679"/>
        <v>0</v>
      </c>
      <c r="AJ556" s="117">
        <f t="shared" ref="AJ556:AL559" si="680">+C556+L556-O556-R556-AD556-AG556</f>
        <v>0</v>
      </c>
      <c r="AK556" s="117">
        <f t="shared" si="680"/>
        <v>0</v>
      </c>
      <c r="AL556" s="117">
        <f t="shared" si="680"/>
        <v>0</v>
      </c>
      <c r="AM556" s="117"/>
    </row>
    <row r="557" spans="1:39" ht="21" hidden="1">
      <c r="A557" s="154"/>
      <c r="B557" s="115" t="s">
        <v>144</v>
      </c>
      <c r="C557" s="116"/>
      <c r="D557" s="116"/>
      <c r="E557" s="116"/>
      <c r="F557" s="116"/>
      <c r="G557" s="116"/>
      <c r="H557" s="116"/>
      <c r="I557" s="116"/>
      <c r="J557" s="116"/>
      <c r="K557" s="116"/>
      <c r="L557" s="116">
        <f t="shared" ref="L557:L559" si="681">+F557+I557</f>
        <v>0</v>
      </c>
      <c r="M557" s="116">
        <f t="shared" si="678"/>
        <v>0</v>
      </c>
      <c r="N557" s="116">
        <f t="shared" si="678"/>
        <v>0</v>
      </c>
      <c r="O557" s="117"/>
      <c r="P557" s="117"/>
      <c r="Q557" s="117"/>
      <c r="R557" s="117"/>
      <c r="S557" s="117"/>
      <c r="T557" s="117"/>
      <c r="U557" s="117"/>
      <c r="V557" s="117"/>
      <c r="W557" s="117"/>
      <c r="X557" s="117"/>
      <c r="Y557" s="117"/>
      <c r="Z557" s="117"/>
      <c r="AA557" s="117"/>
      <c r="AB557" s="117"/>
      <c r="AC557" s="117"/>
      <c r="AD557" s="117">
        <f t="shared" ref="AD557:AD559" si="682">+U557+X557+AA557</f>
        <v>0</v>
      </c>
      <c r="AE557" s="117">
        <f t="shared" si="679"/>
        <v>0</v>
      </c>
      <c r="AF557" s="117">
        <f t="shared" si="679"/>
        <v>0</v>
      </c>
      <c r="AG557" s="117">
        <f t="shared" si="679"/>
        <v>0</v>
      </c>
      <c r="AH557" s="117">
        <f t="shared" si="679"/>
        <v>0</v>
      </c>
      <c r="AI557" s="117">
        <f t="shared" si="679"/>
        <v>0</v>
      </c>
      <c r="AJ557" s="117">
        <f t="shared" si="680"/>
        <v>0</v>
      </c>
      <c r="AK557" s="117">
        <f t="shared" si="680"/>
        <v>0</v>
      </c>
      <c r="AL557" s="117">
        <f t="shared" si="680"/>
        <v>0</v>
      </c>
      <c r="AM557" s="117"/>
    </row>
    <row r="558" spans="1:39" ht="21" hidden="1">
      <c r="A558" s="154"/>
      <c r="B558" s="115" t="s">
        <v>145</v>
      </c>
      <c r="C558" s="116"/>
      <c r="D558" s="116"/>
      <c r="E558" s="116"/>
      <c r="F558" s="116"/>
      <c r="G558" s="116"/>
      <c r="H558" s="116"/>
      <c r="I558" s="116"/>
      <c r="J558" s="116"/>
      <c r="K558" s="116"/>
      <c r="L558" s="116">
        <f t="shared" si="681"/>
        <v>0</v>
      </c>
      <c r="M558" s="116">
        <f t="shared" si="678"/>
        <v>0</v>
      </c>
      <c r="N558" s="116">
        <f t="shared" si="678"/>
        <v>0</v>
      </c>
      <c r="O558" s="117"/>
      <c r="P558" s="117"/>
      <c r="Q558" s="117"/>
      <c r="R558" s="117"/>
      <c r="S558" s="117"/>
      <c r="T558" s="117"/>
      <c r="U558" s="117"/>
      <c r="V558" s="117"/>
      <c r="W558" s="117"/>
      <c r="X558" s="117"/>
      <c r="Y558" s="117"/>
      <c r="Z558" s="117"/>
      <c r="AA558" s="117"/>
      <c r="AB558" s="117"/>
      <c r="AC558" s="117"/>
      <c r="AD558" s="117">
        <f t="shared" si="682"/>
        <v>0</v>
      </c>
      <c r="AE558" s="117">
        <f t="shared" si="679"/>
        <v>0</v>
      </c>
      <c r="AF558" s="117">
        <f t="shared" si="679"/>
        <v>0</v>
      </c>
      <c r="AG558" s="117">
        <f t="shared" si="679"/>
        <v>0</v>
      </c>
      <c r="AH558" s="117">
        <f t="shared" si="679"/>
        <v>0</v>
      </c>
      <c r="AI558" s="117">
        <f t="shared" si="679"/>
        <v>0</v>
      </c>
      <c r="AJ558" s="117">
        <f t="shared" si="680"/>
        <v>0</v>
      </c>
      <c r="AK558" s="117">
        <f t="shared" si="680"/>
        <v>0</v>
      </c>
      <c r="AL558" s="117">
        <f t="shared" si="680"/>
        <v>0</v>
      </c>
      <c r="AM558" s="117"/>
    </row>
    <row r="559" spans="1:39" ht="21" hidden="1">
      <c r="A559" s="155"/>
      <c r="B559" s="115" t="s">
        <v>250</v>
      </c>
      <c r="C559" s="116"/>
      <c r="D559" s="116"/>
      <c r="E559" s="116"/>
      <c r="F559" s="116"/>
      <c r="G559" s="116"/>
      <c r="H559" s="116"/>
      <c r="I559" s="116"/>
      <c r="J559" s="116"/>
      <c r="K559" s="116"/>
      <c r="L559" s="116">
        <f t="shared" si="681"/>
        <v>0</v>
      </c>
      <c r="M559" s="116">
        <f t="shared" si="678"/>
        <v>0</v>
      </c>
      <c r="N559" s="116">
        <f t="shared" si="678"/>
        <v>0</v>
      </c>
      <c r="O559" s="117"/>
      <c r="P559" s="117"/>
      <c r="Q559" s="117"/>
      <c r="R559" s="117"/>
      <c r="S559" s="117"/>
      <c r="T559" s="117"/>
      <c r="U559" s="117"/>
      <c r="V559" s="117"/>
      <c r="W559" s="117"/>
      <c r="X559" s="117"/>
      <c r="Y559" s="117"/>
      <c r="Z559" s="117"/>
      <c r="AA559" s="117"/>
      <c r="AB559" s="117"/>
      <c r="AC559" s="117"/>
      <c r="AD559" s="117">
        <f t="shared" si="682"/>
        <v>0</v>
      </c>
      <c r="AE559" s="117">
        <f t="shared" si="679"/>
        <v>0</v>
      </c>
      <c r="AF559" s="117">
        <f t="shared" si="679"/>
        <v>0</v>
      </c>
      <c r="AG559" s="117">
        <f t="shared" si="679"/>
        <v>0</v>
      </c>
      <c r="AH559" s="117">
        <f t="shared" si="679"/>
        <v>0</v>
      </c>
      <c r="AI559" s="117">
        <f t="shared" si="679"/>
        <v>0</v>
      </c>
      <c r="AJ559" s="117">
        <f t="shared" si="680"/>
        <v>0</v>
      </c>
      <c r="AK559" s="117">
        <f t="shared" si="680"/>
        <v>0</v>
      </c>
      <c r="AL559" s="117">
        <f t="shared" si="680"/>
        <v>0</v>
      </c>
      <c r="AM559" s="117"/>
    </row>
    <row r="560" spans="1:39" ht="21" hidden="1">
      <c r="A560" s="156" t="s">
        <v>5</v>
      </c>
      <c r="B560" s="157"/>
      <c r="C560" s="118">
        <f>SUM(C556:C559)</f>
        <v>0</v>
      </c>
      <c r="D560" s="118">
        <f t="shared" ref="D560:AL560" si="683">SUM(D556:D559)</f>
        <v>0</v>
      </c>
      <c r="E560" s="118">
        <f t="shared" si="683"/>
        <v>0</v>
      </c>
      <c r="F560" s="118">
        <f t="shared" si="683"/>
        <v>0</v>
      </c>
      <c r="G560" s="118">
        <f t="shared" si="683"/>
        <v>0</v>
      </c>
      <c r="H560" s="118">
        <f t="shared" si="683"/>
        <v>0</v>
      </c>
      <c r="I560" s="118">
        <f t="shared" si="683"/>
        <v>0</v>
      </c>
      <c r="J560" s="118">
        <f t="shared" si="683"/>
        <v>0</v>
      </c>
      <c r="K560" s="118">
        <f t="shared" si="683"/>
        <v>0</v>
      </c>
      <c r="L560" s="118">
        <f t="shared" si="683"/>
        <v>0</v>
      </c>
      <c r="M560" s="118">
        <f t="shared" si="683"/>
        <v>0</v>
      </c>
      <c r="N560" s="118">
        <f t="shared" si="683"/>
        <v>0</v>
      </c>
      <c r="O560" s="118">
        <f t="shared" si="683"/>
        <v>0</v>
      </c>
      <c r="P560" s="118">
        <f t="shared" si="683"/>
        <v>0</v>
      </c>
      <c r="Q560" s="118">
        <f t="shared" si="683"/>
        <v>0</v>
      </c>
      <c r="R560" s="118">
        <f t="shared" si="683"/>
        <v>0</v>
      </c>
      <c r="S560" s="118">
        <f t="shared" si="683"/>
        <v>0</v>
      </c>
      <c r="T560" s="118">
        <f t="shared" si="683"/>
        <v>0</v>
      </c>
      <c r="U560" s="118">
        <f t="shared" si="683"/>
        <v>0</v>
      </c>
      <c r="V560" s="118">
        <f t="shared" si="683"/>
        <v>0</v>
      </c>
      <c r="W560" s="118">
        <f t="shared" si="683"/>
        <v>0</v>
      </c>
      <c r="X560" s="118">
        <f t="shared" si="683"/>
        <v>0</v>
      </c>
      <c r="Y560" s="118">
        <f t="shared" si="683"/>
        <v>0</v>
      </c>
      <c r="Z560" s="118">
        <f t="shared" si="683"/>
        <v>0</v>
      </c>
      <c r="AA560" s="118">
        <f t="shared" si="683"/>
        <v>0</v>
      </c>
      <c r="AB560" s="118">
        <f t="shared" si="683"/>
        <v>0</v>
      </c>
      <c r="AC560" s="118">
        <f t="shared" si="683"/>
        <v>0</v>
      </c>
      <c r="AD560" s="118">
        <f t="shared" si="683"/>
        <v>0</v>
      </c>
      <c r="AE560" s="118">
        <f t="shared" si="683"/>
        <v>0</v>
      </c>
      <c r="AF560" s="118">
        <f t="shared" si="683"/>
        <v>0</v>
      </c>
      <c r="AG560" s="118">
        <f t="shared" si="683"/>
        <v>0</v>
      </c>
      <c r="AH560" s="118">
        <f t="shared" si="683"/>
        <v>0</v>
      </c>
      <c r="AI560" s="118">
        <f t="shared" si="683"/>
        <v>0</v>
      </c>
      <c r="AJ560" s="118">
        <f t="shared" si="683"/>
        <v>0</v>
      </c>
      <c r="AK560" s="118">
        <f t="shared" si="683"/>
        <v>0</v>
      </c>
      <c r="AL560" s="118">
        <f t="shared" si="683"/>
        <v>0</v>
      </c>
      <c r="AM560" s="119">
        <f t="shared" ref="AM560" si="684">SUM(AM556:AM558)</f>
        <v>0</v>
      </c>
    </row>
    <row r="561" spans="1:39" ht="21" hidden="1">
      <c r="A561" s="153">
        <v>8</v>
      </c>
      <c r="B561" s="115" t="s">
        <v>143</v>
      </c>
      <c r="C561" s="116"/>
      <c r="D561" s="116"/>
      <c r="E561" s="116"/>
      <c r="F561" s="116"/>
      <c r="G561" s="116"/>
      <c r="H561" s="116"/>
      <c r="I561" s="116"/>
      <c r="J561" s="116"/>
      <c r="K561" s="116"/>
      <c r="L561" s="116">
        <f>+F561+I561</f>
        <v>0</v>
      </c>
      <c r="M561" s="116">
        <f t="shared" ref="M561:N564" si="685">+G561+J561</f>
        <v>0</v>
      </c>
      <c r="N561" s="116">
        <f t="shared" si="685"/>
        <v>0</v>
      </c>
      <c r="O561" s="117"/>
      <c r="P561" s="117"/>
      <c r="Q561" s="117"/>
      <c r="R561" s="117"/>
      <c r="S561" s="117"/>
      <c r="T561" s="117"/>
      <c r="U561" s="117"/>
      <c r="V561" s="117"/>
      <c r="W561" s="117"/>
      <c r="X561" s="117"/>
      <c r="Y561" s="117"/>
      <c r="Z561" s="117"/>
      <c r="AA561" s="117"/>
      <c r="AB561" s="117"/>
      <c r="AC561" s="117"/>
      <c r="AD561" s="117">
        <f>+U561+X561+AA561</f>
        <v>0</v>
      </c>
      <c r="AE561" s="117">
        <f t="shared" ref="AE561:AI564" si="686">+V561+Y561+AB561</f>
        <v>0</v>
      </c>
      <c r="AF561" s="117">
        <f t="shared" si="686"/>
        <v>0</v>
      </c>
      <c r="AG561" s="117">
        <f t="shared" si="686"/>
        <v>0</v>
      </c>
      <c r="AH561" s="117">
        <f t="shared" si="686"/>
        <v>0</v>
      </c>
      <c r="AI561" s="117">
        <f t="shared" si="686"/>
        <v>0</v>
      </c>
      <c r="AJ561" s="117">
        <f t="shared" ref="AJ561:AL564" si="687">+C561+L561-O561-R561-AD561-AG561</f>
        <v>0</v>
      </c>
      <c r="AK561" s="117">
        <f t="shared" si="687"/>
        <v>0</v>
      </c>
      <c r="AL561" s="117">
        <f t="shared" si="687"/>
        <v>0</v>
      </c>
      <c r="AM561" s="115"/>
    </row>
    <row r="562" spans="1:39" ht="21" hidden="1">
      <c r="A562" s="154"/>
      <c r="B562" s="115" t="s">
        <v>144</v>
      </c>
      <c r="C562" s="116"/>
      <c r="D562" s="116"/>
      <c r="E562" s="116"/>
      <c r="F562" s="116"/>
      <c r="G562" s="116"/>
      <c r="H562" s="116"/>
      <c r="I562" s="116"/>
      <c r="J562" s="116"/>
      <c r="K562" s="116"/>
      <c r="L562" s="116">
        <f t="shared" ref="L562:L564" si="688">+F562+I562</f>
        <v>0</v>
      </c>
      <c r="M562" s="116">
        <f t="shared" si="685"/>
        <v>0</v>
      </c>
      <c r="N562" s="116">
        <f t="shared" si="685"/>
        <v>0</v>
      </c>
      <c r="O562" s="117"/>
      <c r="P562" s="117"/>
      <c r="Q562" s="117"/>
      <c r="R562" s="117"/>
      <c r="S562" s="117"/>
      <c r="T562" s="117"/>
      <c r="U562" s="117"/>
      <c r="V562" s="117"/>
      <c r="W562" s="117"/>
      <c r="X562" s="117"/>
      <c r="Y562" s="117"/>
      <c r="Z562" s="117"/>
      <c r="AA562" s="117"/>
      <c r="AB562" s="117"/>
      <c r="AC562" s="117"/>
      <c r="AD562" s="117">
        <f t="shared" ref="AD562:AD564" si="689">+U562+X562+AA562</f>
        <v>0</v>
      </c>
      <c r="AE562" s="117">
        <f t="shared" si="686"/>
        <v>0</v>
      </c>
      <c r="AF562" s="117">
        <f t="shared" si="686"/>
        <v>0</v>
      </c>
      <c r="AG562" s="117">
        <f t="shared" si="686"/>
        <v>0</v>
      </c>
      <c r="AH562" s="117">
        <f t="shared" si="686"/>
        <v>0</v>
      </c>
      <c r="AI562" s="117">
        <f t="shared" si="686"/>
        <v>0</v>
      </c>
      <c r="AJ562" s="117">
        <f t="shared" si="687"/>
        <v>0</v>
      </c>
      <c r="AK562" s="117">
        <f t="shared" si="687"/>
        <v>0</v>
      </c>
      <c r="AL562" s="117">
        <f t="shared" si="687"/>
        <v>0</v>
      </c>
      <c r="AM562" s="115"/>
    </row>
    <row r="563" spans="1:39" ht="21" hidden="1">
      <c r="A563" s="154"/>
      <c r="B563" s="115" t="s">
        <v>145</v>
      </c>
      <c r="C563" s="116"/>
      <c r="D563" s="116"/>
      <c r="E563" s="116"/>
      <c r="F563" s="116"/>
      <c r="G563" s="116"/>
      <c r="H563" s="116"/>
      <c r="I563" s="116"/>
      <c r="J563" s="116"/>
      <c r="K563" s="116"/>
      <c r="L563" s="116">
        <f t="shared" si="688"/>
        <v>0</v>
      </c>
      <c r="M563" s="116">
        <f t="shared" si="685"/>
        <v>0</v>
      </c>
      <c r="N563" s="116">
        <f t="shared" si="685"/>
        <v>0</v>
      </c>
      <c r="O563" s="117"/>
      <c r="P563" s="117"/>
      <c r="Q563" s="117"/>
      <c r="R563" s="117"/>
      <c r="S563" s="117"/>
      <c r="T563" s="117"/>
      <c r="U563" s="117"/>
      <c r="V563" s="117"/>
      <c r="W563" s="117"/>
      <c r="X563" s="117"/>
      <c r="Y563" s="117"/>
      <c r="Z563" s="117"/>
      <c r="AA563" s="117"/>
      <c r="AB563" s="117"/>
      <c r="AC563" s="117"/>
      <c r="AD563" s="117">
        <f t="shared" si="689"/>
        <v>0</v>
      </c>
      <c r="AE563" s="117">
        <f t="shared" si="686"/>
        <v>0</v>
      </c>
      <c r="AF563" s="117">
        <f t="shared" si="686"/>
        <v>0</v>
      </c>
      <c r="AG563" s="117">
        <f t="shared" si="686"/>
        <v>0</v>
      </c>
      <c r="AH563" s="117">
        <f t="shared" si="686"/>
        <v>0</v>
      </c>
      <c r="AI563" s="117">
        <f t="shared" si="686"/>
        <v>0</v>
      </c>
      <c r="AJ563" s="117">
        <f t="shared" si="687"/>
        <v>0</v>
      </c>
      <c r="AK563" s="117">
        <f t="shared" si="687"/>
        <v>0</v>
      </c>
      <c r="AL563" s="117">
        <f t="shared" si="687"/>
        <v>0</v>
      </c>
      <c r="AM563" s="115"/>
    </row>
    <row r="564" spans="1:39" ht="21" hidden="1">
      <c r="A564" s="155"/>
      <c r="B564" s="115" t="s">
        <v>250</v>
      </c>
      <c r="C564" s="116"/>
      <c r="D564" s="116"/>
      <c r="E564" s="116"/>
      <c r="F564" s="116"/>
      <c r="G564" s="116"/>
      <c r="H564" s="116"/>
      <c r="I564" s="116"/>
      <c r="J564" s="116"/>
      <c r="K564" s="116"/>
      <c r="L564" s="116">
        <f t="shared" si="688"/>
        <v>0</v>
      </c>
      <c r="M564" s="116">
        <f t="shared" si="685"/>
        <v>0</v>
      </c>
      <c r="N564" s="116">
        <f t="shared" si="685"/>
        <v>0</v>
      </c>
      <c r="O564" s="117"/>
      <c r="P564" s="117"/>
      <c r="Q564" s="117"/>
      <c r="R564" s="117"/>
      <c r="S564" s="117"/>
      <c r="T564" s="117"/>
      <c r="U564" s="117"/>
      <c r="V564" s="117"/>
      <c r="W564" s="117"/>
      <c r="X564" s="117"/>
      <c r="Y564" s="117"/>
      <c r="Z564" s="117"/>
      <c r="AA564" s="117"/>
      <c r="AB564" s="117"/>
      <c r="AC564" s="117"/>
      <c r="AD564" s="117">
        <f t="shared" si="689"/>
        <v>0</v>
      </c>
      <c r="AE564" s="117">
        <f t="shared" si="686"/>
        <v>0</v>
      </c>
      <c r="AF564" s="117">
        <f t="shared" si="686"/>
        <v>0</v>
      </c>
      <c r="AG564" s="117">
        <f t="shared" si="686"/>
        <v>0</v>
      </c>
      <c r="AH564" s="117">
        <f t="shared" si="686"/>
        <v>0</v>
      </c>
      <c r="AI564" s="117">
        <f t="shared" si="686"/>
        <v>0</v>
      </c>
      <c r="AJ564" s="117">
        <f t="shared" si="687"/>
        <v>0</v>
      </c>
      <c r="AK564" s="117">
        <f t="shared" si="687"/>
        <v>0</v>
      </c>
      <c r="AL564" s="117">
        <f t="shared" si="687"/>
        <v>0</v>
      </c>
      <c r="AM564" s="115"/>
    </row>
    <row r="565" spans="1:39" ht="21" hidden="1">
      <c r="A565" s="156" t="s">
        <v>5</v>
      </c>
      <c r="B565" s="157"/>
      <c r="C565" s="118">
        <f>SUM(C561:C564)</f>
        <v>0</v>
      </c>
      <c r="D565" s="118">
        <f t="shared" ref="D565:AL565" si="690">SUM(D561:D564)</f>
        <v>0</v>
      </c>
      <c r="E565" s="118">
        <f t="shared" si="690"/>
        <v>0</v>
      </c>
      <c r="F565" s="118">
        <f t="shared" si="690"/>
        <v>0</v>
      </c>
      <c r="G565" s="118">
        <f t="shared" si="690"/>
        <v>0</v>
      </c>
      <c r="H565" s="118">
        <f t="shared" si="690"/>
        <v>0</v>
      </c>
      <c r="I565" s="118">
        <f t="shared" si="690"/>
        <v>0</v>
      </c>
      <c r="J565" s="118">
        <f t="shared" si="690"/>
        <v>0</v>
      </c>
      <c r="K565" s="118">
        <f t="shared" si="690"/>
        <v>0</v>
      </c>
      <c r="L565" s="118">
        <f t="shared" si="690"/>
        <v>0</v>
      </c>
      <c r="M565" s="118">
        <f t="shared" si="690"/>
        <v>0</v>
      </c>
      <c r="N565" s="118">
        <f t="shared" si="690"/>
        <v>0</v>
      </c>
      <c r="O565" s="118">
        <f t="shared" si="690"/>
        <v>0</v>
      </c>
      <c r="P565" s="118">
        <f t="shared" si="690"/>
        <v>0</v>
      </c>
      <c r="Q565" s="118">
        <f t="shared" si="690"/>
        <v>0</v>
      </c>
      <c r="R565" s="118">
        <f t="shared" si="690"/>
        <v>0</v>
      </c>
      <c r="S565" s="118">
        <f t="shared" si="690"/>
        <v>0</v>
      </c>
      <c r="T565" s="118">
        <f t="shared" si="690"/>
        <v>0</v>
      </c>
      <c r="U565" s="118">
        <f t="shared" si="690"/>
        <v>0</v>
      </c>
      <c r="V565" s="118">
        <f t="shared" si="690"/>
        <v>0</v>
      </c>
      <c r="W565" s="118">
        <f t="shared" si="690"/>
        <v>0</v>
      </c>
      <c r="X565" s="118">
        <f t="shared" si="690"/>
        <v>0</v>
      </c>
      <c r="Y565" s="118">
        <f t="shared" si="690"/>
        <v>0</v>
      </c>
      <c r="Z565" s="118">
        <f t="shared" si="690"/>
        <v>0</v>
      </c>
      <c r="AA565" s="118">
        <f t="shared" si="690"/>
        <v>0</v>
      </c>
      <c r="AB565" s="118">
        <f t="shared" si="690"/>
        <v>0</v>
      </c>
      <c r="AC565" s="118">
        <f t="shared" si="690"/>
        <v>0</v>
      </c>
      <c r="AD565" s="118">
        <f t="shared" si="690"/>
        <v>0</v>
      </c>
      <c r="AE565" s="118">
        <f t="shared" si="690"/>
        <v>0</v>
      </c>
      <c r="AF565" s="118">
        <f t="shared" si="690"/>
        <v>0</v>
      </c>
      <c r="AG565" s="118">
        <f t="shared" si="690"/>
        <v>0</v>
      </c>
      <c r="AH565" s="118">
        <f t="shared" si="690"/>
        <v>0</v>
      </c>
      <c r="AI565" s="118">
        <f t="shared" si="690"/>
        <v>0</v>
      </c>
      <c r="AJ565" s="118">
        <f t="shared" si="690"/>
        <v>0</v>
      </c>
      <c r="AK565" s="118">
        <f t="shared" si="690"/>
        <v>0</v>
      </c>
      <c r="AL565" s="118">
        <f t="shared" si="690"/>
        <v>0</v>
      </c>
      <c r="AM565" s="119">
        <f t="shared" ref="AM565" si="691">SUM(AM561:AM563)</f>
        <v>0</v>
      </c>
    </row>
    <row r="566" spans="1:39" ht="21">
      <c r="A566" s="158" t="s">
        <v>60</v>
      </c>
      <c r="B566" s="120" t="s">
        <v>143</v>
      </c>
      <c r="C566" s="121">
        <f>+C561+C556+C551+C546+C541+C536+C531+C526+C521</f>
        <v>0</v>
      </c>
      <c r="D566" s="121">
        <f t="shared" ref="D566:AL569" si="692">+D561+D556+D551+D546+D541+D536+D531+D526+D521</f>
        <v>0</v>
      </c>
      <c r="E566" s="121">
        <f t="shared" si="692"/>
        <v>0</v>
      </c>
      <c r="F566" s="121">
        <f t="shared" si="692"/>
        <v>0</v>
      </c>
      <c r="G566" s="121">
        <f t="shared" si="692"/>
        <v>0</v>
      </c>
      <c r="H566" s="121">
        <f t="shared" si="692"/>
        <v>0</v>
      </c>
      <c r="I566" s="121">
        <f t="shared" si="692"/>
        <v>0</v>
      </c>
      <c r="J566" s="121">
        <f t="shared" si="692"/>
        <v>0</v>
      </c>
      <c r="K566" s="121">
        <f t="shared" si="692"/>
        <v>0</v>
      </c>
      <c r="L566" s="121">
        <f t="shared" si="692"/>
        <v>0</v>
      </c>
      <c r="M566" s="121">
        <f t="shared" si="692"/>
        <v>0</v>
      </c>
      <c r="N566" s="121">
        <f t="shared" si="692"/>
        <v>0</v>
      </c>
      <c r="O566" s="121">
        <f t="shared" si="692"/>
        <v>0</v>
      </c>
      <c r="P566" s="121">
        <f t="shared" si="692"/>
        <v>0</v>
      </c>
      <c r="Q566" s="121">
        <f t="shared" si="692"/>
        <v>0</v>
      </c>
      <c r="R566" s="121">
        <f t="shared" si="692"/>
        <v>0</v>
      </c>
      <c r="S566" s="121">
        <f t="shared" si="692"/>
        <v>0</v>
      </c>
      <c r="T566" s="121">
        <f t="shared" si="692"/>
        <v>0</v>
      </c>
      <c r="U566" s="121">
        <f t="shared" si="692"/>
        <v>0</v>
      </c>
      <c r="V566" s="121">
        <f t="shared" si="692"/>
        <v>0</v>
      </c>
      <c r="W566" s="121">
        <f t="shared" si="692"/>
        <v>0</v>
      </c>
      <c r="X566" s="121">
        <f t="shared" si="692"/>
        <v>0</v>
      </c>
      <c r="Y566" s="121">
        <f t="shared" si="692"/>
        <v>0</v>
      </c>
      <c r="Z566" s="121">
        <f t="shared" si="692"/>
        <v>0</v>
      </c>
      <c r="AA566" s="121">
        <f t="shared" si="692"/>
        <v>0</v>
      </c>
      <c r="AB566" s="121">
        <f t="shared" si="692"/>
        <v>0</v>
      </c>
      <c r="AC566" s="121">
        <f t="shared" si="692"/>
        <v>0</v>
      </c>
      <c r="AD566" s="121">
        <f t="shared" si="692"/>
        <v>0</v>
      </c>
      <c r="AE566" s="121">
        <f t="shared" si="692"/>
        <v>0</v>
      </c>
      <c r="AF566" s="121">
        <f t="shared" si="692"/>
        <v>0</v>
      </c>
      <c r="AG566" s="121">
        <f t="shared" si="692"/>
        <v>0</v>
      </c>
      <c r="AH566" s="121">
        <f t="shared" si="692"/>
        <v>0</v>
      </c>
      <c r="AI566" s="121">
        <f t="shared" si="692"/>
        <v>0</v>
      </c>
      <c r="AJ566" s="121">
        <f t="shared" si="692"/>
        <v>0</v>
      </c>
      <c r="AK566" s="121">
        <f t="shared" si="692"/>
        <v>0</v>
      </c>
      <c r="AL566" s="121">
        <f t="shared" si="692"/>
        <v>0</v>
      </c>
      <c r="AM566" s="122">
        <f>+AM561+AM556+AM551+AM546+AM541+AM536+AM531+AM526+AM521</f>
        <v>0</v>
      </c>
    </row>
    <row r="567" spans="1:39" ht="21">
      <c r="A567" s="159"/>
      <c r="B567" s="120" t="s">
        <v>144</v>
      </c>
      <c r="C567" s="121">
        <f>+C562+C557+C552+C547+C542+C537+C532+C527+C522</f>
        <v>0</v>
      </c>
      <c r="D567" s="121">
        <f t="shared" si="692"/>
        <v>0</v>
      </c>
      <c r="E567" s="121">
        <f t="shared" si="692"/>
        <v>0</v>
      </c>
      <c r="F567" s="121">
        <f t="shared" si="692"/>
        <v>0</v>
      </c>
      <c r="G567" s="121">
        <f t="shared" si="692"/>
        <v>0</v>
      </c>
      <c r="H567" s="121">
        <f t="shared" si="692"/>
        <v>0</v>
      </c>
      <c r="I567" s="121">
        <f t="shared" si="692"/>
        <v>0</v>
      </c>
      <c r="J567" s="121">
        <f t="shared" si="692"/>
        <v>0</v>
      </c>
      <c r="K567" s="121">
        <f t="shared" si="692"/>
        <v>0</v>
      </c>
      <c r="L567" s="121">
        <f t="shared" si="692"/>
        <v>0</v>
      </c>
      <c r="M567" s="121">
        <f t="shared" si="692"/>
        <v>0</v>
      </c>
      <c r="N567" s="121">
        <f t="shared" si="692"/>
        <v>0</v>
      </c>
      <c r="O567" s="121">
        <f t="shared" si="692"/>
        <v>0</v>
      </c>
      <c r="P567" s="121">
        <f t="shared" si="692"/>
        <v>0</v>
      </c>
      <c r="Q567" s="121">
        <f t="shared" si="692"/>
        <v>0</v>
      </c>
      <c r="R567" s="121">
        <f t="shared" si="692"/>
        <v>0</v>
      </c>
      <c r="S567" s="121">
        <f t="shared" si="692"/>
        <v>0</v>
      </c>
      <c r="T567" s="121">
        <f t="shared" si="692"/>
        <v>0</v>
      </c>
      <c r="U567" s="121">
        <f t="shared" si="692"/>
        <v>0</v>
      </c>
      <c r="V567" s="121">
        <f t="shared" si="692"/>
        <v>0</v>
      </c>
      <c r="W567" s="121">
        <f t="shared" si="692"/>
        <v>0</v>
      </c>
      <c r="X567" s="121">
        <f t="shared" si="692"/>
        <v>0</v>
      </c>
      <c r="Y567" s="121">
        <f t="shared" si="692"/>
        <v>0</v>
      </c>
      <c r="Z567" s="121">
        <f t="shared" si="692"/>
        <v>0</v>
      </c>
      <c r="AA567" s="121">
        <f t="shared" si="692"/>
        <v>0</v>
      </c>
      <c r="AB567" s="121">
        <f t="shared" si="692"/>
        <v>0</v>
      </c>
      <c r="AC567" s="121">
        <f t="shared" si="692"/>
        <v>0</v>
      </c>
      <c r="AD567" s="121">
        <f t="shared" si="692"/>
        <v>0</v>
      </c>
      <c r="AE567" s="121">
        <f t="shared" si="692"/>
        <v>0</v>
      </c>
      <c r="AF567" s="121">
        <f t="shared" si="692"/>
        <v>0</v>
      </c>
      <c r="AG567" s="121">
        <f t="shared" si="692"/>
        <v>0</v>
      </c>
      <c r="AH567" s="121">
        <f t="shared" si="692"/>
        <v>0</v>
      </c>
      <c r="AI567" s="121">
        <f t="shared" si="692"/>
        <v>0</v>
      </c>
      <c r="AJ567" s="121">
        <f t="shared" si="692"/>
        <v>0</v>
      </c>
      <c r="AK567" s="121">
        <f t="shared" si="692"/>
        <v>0</v>
      </c>
      <c r="AL567" s="121">
        <f t="shared" si="692"/>
        <v>0</v>
      </c>
      <c r="AM567" s="122">
        <f>+AM562+AM557+AM552+AM547+AM542+AM537+AM532+AM527+AM522</f>
        <v>0</v>
      </c>
    </row>
    <row r="568" spans="1:39" ht="21">
      <c r="A568" s="159"/>
      <c r="B568" s="120" t="s">
        <v>145</v>
      </c>
      <c r="C568" s="121">
        <f t="shared" ref="C568:AF569" si="693">+C563+C558+C553+C548+C543+C538+C533+C528+C523</f>
        <v>0</v>
      </c>
      <c r="D568" s="121">
        <f t="shared" si="693"/>
        <v>0</v>
      </c>
      <c r="E568" s="121">
        <f t="shared" si="693"/>
        <v>0</v>
      </c>
      <c r="F568" s="121">
        <f t="shared" si="693"/>
        <v>0</v>
      </c>
      <c r="G568" s="121">
        <f t="shared" si="693"/>
        <v>0</v>
      </c>
      <c r="H568" s="121">
        <f t="shared" si="693"/>
        <v>0</v>
      </c>
      <c r="I568" s="121">
        <f t="shared" si="693"/>
        <v>0</v>
      </c>
      <c r="J568" s="121">
        <f t="shared" si="693"/>
        <v>0</v>
      </c>
      <c r="K568" s="121">
        <f t="shared" si="693"/>
        <v>0</v>
      </c>
      <c r="L568" s="121">
        <f t="shared" si="693"/>
        <v>0</v>
      </c>
      <c r="M568" s="121">
        <f t="shared" si="693"/>
        <v>0</v>
      </c>
      <c r="N568" s="121">
        <f t="shared" si="693"/>
        <v>0</v>
      </c>
      <c r="O568" s="121">
        <f t="shared" si="693"/>
        <v>0</v>
      </c>
      <c r="P568" s="121">
        <f t="shared" si="693"/>
        <v>0</v>
      </c>
      <c r="Q568" s="121">
        <f t="shared" si="693"/>
        <v>0</v>
      </c>
      <c r="R568" s="121">
        <f t="shared" si="693"/>
        <v>0</v>
      </c>
      <c r="S568" s="121">
        <f t="shared" si="693"/>
        <v>0</v>
      </c>
      <c r="T568" s="121">
        <f t="shared" si="693"/>
        <v>0</v>
      </c>
      <c r="U568" s="121">
        <f t="shared" si="693"/>
        <v>0</v>
      </c>
      <c r="V568" s="121">
        <f t="shared" si="693"/>
        <v>0</v>
      </c>
      <c r="W568" s="121">
        <f t="shared" si="693"/>
        <v>0</v>
      </c>
      <c r="X568" s="121">
        <f t="shared" si="693"/>
        <v>0</v>
      </c>
      <c r="Y568" s="121">
        <f t="shared" si="693"/>
        <v>0</v>
      </c>
      <c r="Z568" s="121">
        <f t="shared" si="693"/>
        <v>0</v>
      </c>
      <c r="AA568" s="121">
        <f t="shared" si="693"/>
        <v>0</v>
      </c>
      <c r="AB568" s="121">
        <f t="shared" si="693"/>
        <v>0</v>
      </c>
      <c r="AC568" s="121">
        <f t="shared" si="693"/>
        <v>0</v>
      </c>
      <c r="AD568" s="121">
        <f t="shared" si="693"/>
        <v>0</v>
      </c>
      <c r="AE568" s="121">
        <f t="shared" si="693"/>
        <v>0</v>
      </c>
      <c r="AF568" s="121">
        <f t="shared" si="693"/>
        <v>0</v>
      </c>
      <c r="AG568" s="121">
        <f t="shared" si="692"/>
        <v>0</v>
      </c>
      <c r="AH568" s="121">
        <f t="shared" si="692"/>
        <v>0</v>
      </c>
      <c r="AI568" s="121">
        <f t="shared" si="692"/>
        <v>0</v>
      </c>
      <c r="AJ568" s="121">
        <f t="shared" si="692"/>
        <v>0</v>
      </c>
      <c r="AK568" s="121">
        <f t="shared" si="692"/>
        <v>0</v>
      </c>
      <c r="AL568" s="121">
        <f t="shared" si="692"/>
        <v>0</v>
      </c>
      <c r="AM568" s="122">
        <f>+AM563+AM558+AM553+AM548+AM543+AM538+AM533+AM528+AM523</f>
        <v>0</v>
      </c>
    </row>
    <row r="569" spans="1:39" ht="21">
      <c r="A569" s="160"/>
      <c r="B569" s="123" t="s">
        <v>250</v>
      </c>
      <c r="C569" s="121">
        <f t="shared" si="693"/>
        <v>0</v>
      </c>
      <c r="D569" s="121">
        <f t="shared" si="693"/>
        <v>0</v>
      </c>
      <c r="E569" s="121">
        <f t="shared" si="693"/>
        <v>0</v>
      </c>
      <c r="F569" s="121">
        <f t="shared" si="693"/>
        <v>0</v>
      </c>
      <c r="G569" s="121">
        <f t="shared" si="693"/>
        <v>0</v>
      </c>
      <c r="H569" s="121">
        <f t="shared" si="693"/>
        <v>0</v>
      </c>
      <c r="I569" s="121">
        <f t="shared" si="693"/>
        <v>0</v>
      </c>
      <c r="J569" s="121">
        <f t="shared" si="693"/>
        <v>0</v>
      </c>
      <c r="K569" s="121">
        <f t="shared" si="693"/>
        <v>0</v>
      </c>
      <c r="L569" s="121">
        <f t="shared" si="693"/>
        <v>0</v>
      </c>
      <c r="M569" s="121">
        <f t="shared" si="693"/>
        <v>0</v>
      </c>
      <c r="N569" s="121">
        <f t="shared" si="693"/>
        <v>0</v>
      </c>
      <c r="O569" s="121">
        <f t="shared" si="693"/>
        <v>0</v>
      </c>
      <c r="P569" s="121">
        <f t="shared" si="693"/>
        <v>0</v>
      </c>
      <c r="Q569" s="121">
        <f t="shared" si="693"/>
        <v>0</v>
      </c>
      <c r="R569" s="121">
        <f t="shared" si="693"/>
        <v>0</v>
      </c>
      <c r="S569" s="121">
        <f t="shared" si="693"/>
        <v>0</v>
      </c>
      <c r="T569" s="121">
        <f t="shared" si="693"/>
        <v>0</v>
      </c>
      <c r="U569" s="121">
        <f t="shared" si="693"/>
        <v>0</v>
      </c>
      <c r="V569" s="121">
        <f t="shared" si="693"/>
        <v>0</v>
      </c>
      <c r="W569" s="121">
        <f t="shared" si="693"/>
        <v>0</v>
      </c>
      <c r="X569" s="121">
        <f t="shared" si="693"/>
        <v>0</v>
      </c>
      <c r="Y569" s="121">
        <f t="shared" si="693"/>
        <v>0</v>
      </c>
      <c r="Z569" s="121">
        <f t="shared" si="693"/>
        <v>0</v>
      </c>
      <c r="AA569" s="121">
        <f t="shared" si="693"/>
        <v>0</v>
      </c>
      <c r="AB569" s="121">
        <f t="shared" si="693"/>
        <v>0</v>
      </c>
      <c r="AC569" s="121">
        <f t="shared" si="693"/>
        <v>0</v>
      </c>
      <c r="AD569" s="121">
        <f t="shared" si="693"/>
        <v>0</v>
      </c>
      <c r="AE569" s="121">
        <f t="shared" si="693"/>
        <v>0</v>
      </c>
      <c r="AF569" s="121">
        <f t="shared" si="693"/>
        <v>0</v>
      </c>
      <c r="AG569" s="121">
        <f t="shared" si="692"/>
        <v>0</v>
      </c>
      <c r="AH569" s="121">
        <f t="shared" si="692"/>
        <v>0</v>
      </c>
      <c r="AI569" s="121">
        <f t="shared" si="692"/>
        <v>0</v>
      </c>
      <c r="AJ569" s="121">
        <f t="shared" si="692"/>
        <v>0</v>
      </c>
      <c r="AK569" s="121">
        <f t="shared" si="692"/>
        <v>0</v>
      </c>
      <c r="AL569" s="121">
        <f t="shared" si="692"/>
        <v>0</v>
      </c>
      <c r="AM569" s="122"/>
    </row>
    <row r="570" spans="1:39" ht="21">
      <c r="A570" s="151" t="s">
        <v>5</v>
      </c>
      <c r="B570" s="152"/>
      <c r="C570" s="121">
        <f>SUM(C566:C569)</f>
        <v>0</v>
      </c>
      <c r="D570" s="121">
        <f t="shared" ref="D570:AL570" si="694">SUM(D566:D569)</f>
        <v>0</v>
      </c>
      <c r="E570" s="121">
        <f t="shared" si="694"/>
        <v>0</v>
      </c>
      <c r="F570" s="121">
        <f t="shared" si="694"/>
        <v>0</v>
      </c>
      <c r="G570" s="121">
        <f t="shared" si="694"/>
        <v>0</v>
      </c>
      <c r="H570" s="121">
        <f t="shared" si="694"/>
        <v>0</v>
      </c>
      <c r="I570" s="121">
        <f t="shared" si="694"/>
        <v>0</v>
      </c>
      <c r="J570" s="121">
        <f t="shared" si="694"/>
        <v>0</v>
      </c>
      <c r="K570" s="121">
        <f t="shared" si="694"/>
        <v>0</v>
      </c>
      <c r="L570" s="121">
        <f t="shared" si="694"/>
        <v>0</v>
      </c>
      <c r="M570" s="121">
        <f t="shared" si="694"/>
        <v>0</v>
      </c>
      <c r="N570" s="121">
        <f t="shared" si="694"/>
        <v>0</v>
      </c>
      <c r="O570" s="121">
        <f t="shared" si="694"/>
        <v>0</v>
      </c>
      <c r="P570" s="121">
        <f t="shared" si="694"/>
        <v>0</v>
      </c>
      <c r="Q570" s="121">
        <f t="shared" si="694"/>
        <v>0</v>
      </c>
      <c r="R570" s="121">
        <f t="shared" si="694"/>
        <v>0</v>
      </c>
      <c r="S570" s="121">
        <f t="shared" si="694"/>
        <v>0</v>
      </c>
      <c r="T570" s="121">
        <f t="shared" si="694"/>
        <v>0</v>
      </c>
      <c r="U570" s="121">
        <f t="shared" si="694"/>
        <v>0</v>
      </c>
      <c r="V570" s="121">
        <f t="shared" si="694"/>
        <v>0</v>
      </c>
      <c r="W570" s="121">
        <f t="shared" si="694"/>
        <v>0</v>
      </c>
      <c r="X570" s="121">
        <f t="shared" si="694"/>
        <v>0</v>
      </c>
      <c r="Y570" s="121">
        <f t="shared" si="694"/>
        <v>0</v>
      </c>
      <c r="Z570" s="121">
        <f t="shared" si="694"/>
        <v>0</v>
      </c>
      <c r="AA570" s="121">
        <f t="shared" si="694"/>
        <v>0</v>
      </c>
      <c r="AB570" s="121">
        <f t="shared" si="694"/>
        <v>0</v>
      </c>
      <c r="AC570" s="121">
        <f t="shared" si="694"/>
        <v>0</v>
      </c>
      <c r="AD570" s="121">
        <f t="shared" si="694"/>
        <v>0</v>
      </c>
      <c r="AE570" s="121">
        <f t="shared" si="694"/>
        <v>0</v>
      </c>
      <c r="AF570" s="121">
        <f t="shared" si="694"/>
        <v>0</v>
      </c>
      <c r="AG570" s="121">
        <f t="shared" si="694"/>
        <v>0</v>
      </c>
      <c r="AH570" s="121">
        <f t="shared" si="694"/>
        <v>0</v>
      </c>
      <c r="AI570" s="121">
        <f t="shared" si="694"/>
        <v>0</v>
      </c>
      <c r="AJ570" s="121">
        <f t="shared" si="694"/>
        <v>0</v>
      </c>
      <c r="AK570" s="121">
        <f t="shared" si="694"/>
        <v>0</v>
      </c>
      <c r="AL570" s="121">
        <f t="shared" si="694"/>
        <v>0</v>
      </c>
      <c r="AM570" s="122">
        <f t="shared" ref="AM570" si="695">SUM(AM566:AM568)</f>
        <v>0</v>
      </c>
    </row>
    <row r="571" spans="1:39">
      <c r="AK571" s="107"/>
      <c r="AM571" s="107" t="s">
        <v>17</v>
      </c>
    </row>
    <row r="572" spans="1:39" ht="21">
      <c r="A572" s="171" t="s">
        <v>387</v>
      </c>
      <c r="B572" s="171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  <c r="Z572" s="171"/>
      <c r="AA572" s="171"/>
      <c r="AB572" s="171"/>
      <c r="AC572" s="171"/>
      <c r="AD572" s="171"/>
      <c r="AE572" s="171"/>
      <c r="AF572" s="171"/>
      <c r="AG572" s="171"/>
      <c r="AH572" s="171"/>
      <c r="AI572" s="171"/>
      <c r="AJ572" s="171"/>
      <c r="AK572" s="171"/>
      <c r="AL572" s="171"/>
      <c r="AM572" s="171"/>
    </row>
    <row r="573" spans="1:39" ht="21">
      <c r="A573" s="171" t="s">
        <v>139</v>
      </c>
      <c r="B573" s="171"/>
      <c r="C573" s="171"/>
      <c r="D573" s="171"/>
      <c r="E573" s="171"/>
      <c r="F573" s="171"/>
      <c r="G573" s="171"/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1"/>
      <c r="U573" s="171"/>
      <c r="V573" s="171"/>
      <c r="W573" s="171"/>
      <c r="X573" s="171"/>
      <c r="Y573" s="171"/>
      <c r="Z573" s="171"/>
      <c r="AA573" s="171"/>
      <c r="AB573" s="171"/>
      <c r="AC573" s="171"/>
      <c r="AD573" s="171"/>
      <c r="AE573" s="171"/>
      <c r="AF573" s="171"/>
      <c r="AG573" s="171"/>
      <c r="AH573" s="171"/>
      <c r="AI573" s="171"/>
      <c r="AJ573" s="171"/>
      <c r="AK573" s="171"/>
      <c r="AL573" s="171"/>
      <c r="AM573" s="171"/>
    </row>
    <row r="574" spans="1:39" ht="21">
      <c r="A574" s="171" t="s">
        <v>404</v>
      </c>
      <c r="B574" s="171"/>
      <c r="C574" s="171"/>
      <c r="D574" s="171"/>
      <c r="E574" s="171"/>
      <c r="F574" s="171"/>
      <c r="G574" s="171"/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1"/>
      <c r="U574" s="171"/>
      <c r="V574" s="171"/>
      <c r="W574" s="171"/>
      <c r="X574" s="171"/>
      <c r="Y574" s="171"/>
      <c r="Z574" s="171"/>
      <c r="AA574" s="171"/>
      <c r="AB574" s="171"/>
      <c r="AC574" s="171"/>
      <c r="AD574" s="171"/>
      <c r="AE574" s="171"/>
      <c r="AF574" s="171"/>
      <c r="AG574" s="171"/>
      <c r="AH574" s="171"/>
      <c r="AI574" s="171"/>
      <c r="AJ574" s="171"/>
      <c r="AK574" s="171"/>
      <c r="AL574" s="171"/>
      <c r="AM574" s="171"/>
    </row>
    <row r="575" spans="1:39" ht="21">
      <c r="A575" s="172" t="s">
        <v>54</v>
      </c>
      <c r="B575" s="108" t="s">
        <v>55</v>
      </c>
      <c r="C575" s="175" t="s">
        <v>53</v>
      </c>
      <c r="D575" s="175"/>
      <c r="E575" s="175"/>
      <c r="F575" s="175" t="s">
        <v>389</v>
      </c>
      <c r="G575" s="175"/>
      <c r="H575" s="175"/>
      <c r="I575" s="175" t="s">
        <v>390</v>
      </c>
      <c r="J575" s="175"/>
      <c r="K575" s="175"/>
      <c r="L575" s="176" t="s">
        <v>251</v>
      </c>
      <c r="M575" s="177"/>
      <c r="N575" s="178"/>
      <c r="O575" s="179" t="s">
        <v>56</v>
      </c>
      <c r="P575" s="179"/>
      <c r="Q575" s="179"/>
      <c r="R575" s="180" t="s">
        <v>218</v>
      </c>
      <c r="S575" s="180"/>
      <c r="T575" s="180"/>
      <c r="U575" s="181" t="s">
        <v>135</v>
      </c>
      <c r="V575" s="181"/>
      <c r="W575" s="181"/>
      <c r="X575" s="180" t="s">
        <v>136</v>
      </c>
      <c r="Y575" s="180"/>
      <c r="Z575" s="180"/>
      <c r="AA575" s="180" t="s">
        <v>137</v>
      </c>
      <c r="AB575" s="180"/>
      <c r="AC575" s="180"/>
      <c r="AD575" s="180" t="s">
        <v>57</v>
      </c>
      <c r="AE575" s="180"/>
      <c r="AF575" s="180"/>
      <c r="AG575" s="182" t="s">
        <v>391</v>
      </c>
      <c r="AH575" s="182"/>
      <c r="AI575" s="182"/>
      <c r="AJ575" s="183" t="s">
        <v>58</v>
      </c>
      <c r="AK575" s="183"/>
      <c r="AL575" s="183"/>
      <c r="AM575" s="184" t="s">
        <v>392</v>
      </c>
    </row>
    <row r="576" spans="1:39" ht="21">
      <c r="A576" s="173"/>
      <c r="B576" s="173" t="s">
        <v>59</v>
      </c>
      <c r="C576" s="109" t="s">
        <v>0</v>
      </c>
      <c r="D576" s="109" t="s">
        <v>1</v>
      </c>
      <c r="E576" s="186" t="s">
        <v>393</v>
      </c>
      <c r="F576" s="109" t="s">
        <v>0</v>
      </c>
      <c r="G576" s="109" t="s">
        <v>1</v>
      </c>
      <c r="H576" s="186" t="s">
        <v>393</v>
      </c>
      <c r="I576" s="109" t="s">
        <v>0</v>
      </c>
      <c r="J576" s="109" t="s">
        <v>1</v>
      </c>
      <c r="K576" s="186" t="s">
        <v>393</v>
      </c>
      <c r="L576" s="109" t="s">
        <v>0</v>
      </c>
      <c r="M576" s="109" t="s">
        <v>1</v>
      </c>
      <c r="N576" s="186" t="s">
        <v>393</v>
      </c>
      <c r="O576" s="110" t="s">
        <v>0</v>
      </c>
      <c r="P576" s="110" t="s">
        <v>1</v>
      </c>
      <c r="Q576" s="161" t="s">
        <v>393</v>
      </c>
      <c r="R576" s="111" t="s">
        <v>0</v>
      </c>
      <c r="S576" s="111" t="s">
        <v>1</v>
      </c>
      <c r="T576" s="163" t="s">
        <v>393</v>
      </c>
      <c r="U576" s="112" t="s">
        <v>0</v>
      </c>
      <c r="V576" s="112" t="s">
        <v>1</v>
      </c>
      <c r="W576" s="165" t="s">
        <v>393</v>
      </c>
      <c r="X576" s="111" t="s">
        <v>0</v>
      </c>
      <c r="Y576" s="111" t="s">
        <v>1</v>
      </c>
      <c r="Z576" s="163" t="s">
        <v>393</v>
      </c>
      <c r="AA576" s="111" t="s">
        <v>0</v>
      </c>
      <c r="AB576" s="111" t="s">
        <v>1</v>
      </c>
      <c r="AC576" s="163" t="s">
        <v>393</v>
      </c>
      <c r="AD576" s="111" t="s">
        <v>0</v>
      </c>
      <c r="AE576" s="111" t="s">
        <v>1</v>
      </c>
      <c r="AF576" s="163" t="s">
        <v>393</v>
      </c>
      <c r="AG576" s="113" t="s">
        <v>0</v>
      </c>
      <c r="AH576" s="113" t="s">
        <v>1</v>
      </c>
      <c r="AI576" s="167" t="s">
        <v>393</v>
      </c>
      <c r="AJ576" s="114" t="s">
        <v>0</v>
      </c>
      <c r="AK576" s="114" t="s">
        <v>1</v>
      </c>
      <c r="AL576" s="169" t="s">
        <v>393</v>
      </c>
      <c r="AM576" s="185"/>
    </row>
    <row r="577" spans="1:42" ht="21">
      <c r="A577" s="174"/>
      <c r="B577" s="174"/>
      <c r="C577" s="109" t="s">
        <v>141</v>
      </c>
      <c r="D577" s="109" t="s">
        <v>142</v>
      </c>
      <c r="E577" s="187"/>
      <c r="F577" s="109" t="s">
        <v>141</v>
      </c>
      <c r="G577" s="109" t="s">
        <v>142</v>
      </c>
      <c r="H577" s="187"/>
      <c r="I577" s="109" t="s">
        <v>141</v>
      </c>
      <c r="J577" s="109" t="s">
        <v>142</v>
      </c>
      <c r="K577" s="187"/>
      <c r="L577" s="109" t="s">
        <v>141</v>
      </c>
      <c r="M577" s="109" t="s">
        <v>142</v>
      </c>
      <c r="N577" s="187"/>
      <c r="O577" s="110" t="s">
        <v>141</v>
      </c>
      <c r="P577" s="110" t="s">
        <v>142</v>
      </c>
      <c r="Q577" s="162"/>
      <c r="R577" s="111" t="s">
        <v>141</v>
      </c>
      <c r="S577" s="111" t="s">
        <v>142</v>
      </c>
      <c r="T577" s="164"/>
      <c r="U577" s="112" t="s">
        <v>141</v>
      </c>
      <c r="V577" s="112" t="s">
        <v>142</v>
      </c>
      <c r="W577" s="166"/>
      <c r="X577" s="111" t="s">
        <v>141</v>
      </c>
      <c r="Y577" s="111" t="s">
        <v>142</v>
      </c>
      <c r="Z577" s="164"/>
      <c r="AA577" s="111" t="s">
        <v>141</v>
      </c>
      <c r="AB577" s="111" t="s">
        <v>142</v>
      </c>
      <c r="AC577" s="164"/>
      <c r="AD577" s="111" t="s">
        <v>141</v>
      </c>
      <c r="AE577" s="111" t="s">
        <v>142</v>
      </c>
      <c r="AF577" s="164"/>
      <c r="AG577" s="113" t="s">
        <v>141</v>
      </c>
      <c r="AH577" s="113" t="s">
        <v>142</v>
      </c>
      <c r="AI577" s="168"/>
      <c r="AJ577" s="114" t="s">
        <v>141</v>
      </c>
      <c r="AK577" s="114" t="s">
        <v>142</v>
      </c>
      <c r="AL577" s="170"/>
      <c r="AM577" s="185"/>
    </row>
    <row r="578" spans="1:42" ht="21">
      <c r="A578" s="153" t="s">
        <v>394</v>
      </c>
      <c r="B578" s="115" t="s">
        <v>143</v>
      </c>
      <c r="C578" s="116"/>
      <c r="D578" s="116"/>
      <c r="E578" s="116"/>
      <c r="F578" s="116"/>
      <c r="G578" s="116"/>
      <c r="H578" s="116"/>
      <c r="I578" s="116"/>
      <c r="J578" s="116"/>
      <c r="K578" s="116"/>
      <c r="L578" s="116">
        <f>+F578+I578</f>
        <v>0</v>
      </c>
      <c r="M578" s="116">
        <f t="shared" ref="M578:N581" si="696">+G578+J578</f>
        <v>0</v>
      </c>
      <c r="N578" s="116">
        <f t="shared" si="696"/>
        <v>0</v>
      </c>
      <c r="O578" s="117"/>
      <c r="P578" s="117"/>
      <c r="Q578" s="117"/>
      <c r="R578" s="117"/>
      <c r="S578" s="117"/>
      <c r="T578" s="117"/>
      <c r="U578" s="117"/>
      <c r="V578" s="117"/>
      <c r="W578" s="117"/>
      <c r="X578" s="117"/>
      <c r="Y578" s="117"/>
      <c r="Z578" s="117"/>
      <c r="AA578" s="117"/>
      <c r="AB578" s="117"/>
      <c r="AC578" s="117"/>
      <c r="AD578" s="117">
        <f>+U578+X578+AA578</f>
        <v>0</v>
      </c>
      <c r="AE578" s="117">
        <f t="shared" ref="AE578:AF581" si="697">+V578+Y578+AB578</f>
        <v>0</v>
      </c>
      <c r="AF578" s="117">
        <f t="shared" si="697"/>
        <v>0</v>
      </c>
      <c r="AG578" s="117"/>
      <c r="AH578" s="117"/>
      <c r="AI578" s="117"/>
      <c r="AJ578" s="117">
        <f t="shared" ref="AJ578:AL581" si="698">+C578+L578-O578-R578-AD578-AG578</f>
        <v>0</v>
      </c>
      <c r="AK578" s="117">
        <f t="shared" si="698"/>
        <v>0</v>
      </c>
      <c r="AL578" s="117">
        <f t="shared" si="698"/>
        <v>0</v>
      </c>
      <c r="AM578" s="117">
        <f>+C578+L578-O578-R578-AD578-AJ578</f>
        <v>0</v>
      </c>
      <c r="AN578" s="117">
        <f t="shared" ref="AN578:AO581" si="699">+D578+M578-P578-S578-AE578-AK578</f>
        <v>0</v>
      </c>
      <c r="AO578" s="117">
        <f t="shared" si="699"/>
        <v>0</v>
      </c>
      <c r="AP578" s="124" t="e">
        <f>+AO578*100/AO582</f>
        <v>#DIV/0!</v>
      </c>
    </row>
    <row r="579" spans="1:42" ht="21">
      <c r="A579" s="154"/>
      <c r="B579" s="115" t="s">
        <v>144</v>
      </c>
      <c r="C579" s="116"/>
      <c r="D579" s="116"/>
      <c r="E579" s="116"/>
      <c r="F579" s="116"/>
      <c r="G579" s="116"/>
      <c r="H579" s="116"/>
      <c r="I579" s="116"/>
      <c r="J579" s="116"/>
      <c r="K579" s="116"/>
      <c r="L579" s="116">
        <f t="shared" ref="L579:L581" si="700">+F579+I579</f>
        <v>0</v>
      </c>
      <c r="M579" s="116">
        <f t="shared" si="696"/>
        <v>0</v>
      </c>
      <c r="N579" s="116">
        <f t="shared" si="696"/>
        <v>0</v>
      </c>
      <c r="O579" s="117"/>
      <c r="P579" s="117"/>
      <c r="Q579" s="117"/>
      <c r="R579" s="117"/>
      <c r="S579" s="117"/>
      <c r="T579" s="117"/>
      <c r="U579" s="117"/>
      <c r="V579" s="117"/>
      <c r="W579" s="117"/>
      <c r="X579" s="117"/>
      <c r="Y579" s="117"/>
      <c r="Z579" s="117"/>
      <c r="AA579" s="117"/>
      <c r="AB579" s="117"/>
      <c r="AC579" s="117"/>
      <c r="AD579" s="117">
        <f t="shared" ref="AD579:AD581" si="701">+U579+X579+AA579</f>
        <v>0</v>
      </c>
      <c r="AE579" s="117">
        <f t="shared" si="697"/>
        <v>0</v>
      </c>
      <c r="AF579" s="117">
        <f t="shared" si="697"/>
        <v>0</v>
      </c>
      <c r="AG579" s="117"/>
      <c r="AH579" s="117"/>
      <c r="AI579" s="117"/>
      <c r="AJ579" s="117">
        <f t="shared" si="698"/>
        <v>0</v>
      </c>
      <c r="AK579" s="117">
        <f t="shared" si="698"/>
        <v>0</v>
      </c>
      <c r="AL579" s="117">
        <f t="shared" si="698"/>
        <v>0</v>
      </c>
      <c r="AM579" s="117">
        <f t="shared" ref="AM579:AM581" si="702">+C579+L579-O579-R579-AD579-AJ579</f>
        <v>0</v>
      </c>
      <c r="AN579" s="117">
        <f t="shared" si="699"/>
        <v>0</v>
      </c>
      <c r="AO579" s="117">
        <f t="shared" si="699"/>
        <v>0</v>
      </c>
      <c r="AP579" s="124" t="e">
        <f>+AO579*100/AO582</f>
        <v>#DIV/0!</v>
      </c>
    </row>
    <row r="580" spans="1:42" ht="21">
      <c r="A580" s="154"/>
      <c r="B580" s="115" t="s">
        <v>145</v>
      </c>
      <c r="C580" s="116"/>
      <c r="D580" s="116"/>
      <c r="E580" s="116"/>
      <c r="F580" s="116"/>
      <c r="G580" s="116"/>
      <c r="H580" s="116"/>
      <c r="I580" s="116"/>
      <c r="J580" s="116"/>
      <c r="K580" s="116"/>
      <c r="L580" s="116">
        <f t="shared" si="700"/>
        <v>0</v>
      </c>
      <c r="M580" s="116">
        <f t="shared" si="696"/>
        <v>0</v>
      </c>
      <c r="N580" s="116">
        <f t="shared" si="696"/>
        <v>0</v>
      </c>
      <c r="O580" s="117"/>
      <c r="P580" s="117"/>
      <c r="Q580" s="117"/>
      <c r="R580" s="117"/>
      <c r="S580" s="117"/>
      <c r="T580" s="117"/>
      <c r="U580" s="117"/>
      <c r="V580" s="117"/>
      <c r="W580" s="117"/>
      <c r="X580" s="117"/>
      <c r="Y580" s="117"/>
      <c r="Z580" s="117"/>
      <c r="AA580" s="117"/>
      <c r="AB580" s="117"/>
      <c r="AC580" s="117"/>
      <c r="AD580" s="117">
        <f t="shared" si="701"/>
        <v>0</v>
      </c>
      <c r="AE580" s="117">
        <f t="shared" si="697"/>
        <v>0</v>
      </c>
      <c r="AF580" s="117">
        <f t="shared" si="697"/>
        <v>0</v>
      </c>
      <c r="AG580" s="117"/>
      <c r="AH580" s="117"/>
      <c r="AI580" s="117"/>
      <c r="AJ580" s="117">
        <f t="shared" si="698"/>
        <v>0</v>
      </c>
      <c r="AK580" s="117">
        <f t="shared" si="698"/>
        <v>0</v>
      </c>
      <c r="AL580" s="117">
        <f t="shared" si="698"/>
        <v>0</v>
      </c>
      <c r="AM580" s="117">
        <f t="shared" si="702"/>
        <v>0</v>
      </c>
      <c r="AN580" s="117">
        <f t="shared" si="699"/>
        <v>0</v>
      </c>
      <c r="AO580" s="117">
        <f t="shared" si="699"/>
        <v>0</v>
      </c>
      <c r="AP580" s="124" t="e">
        <f>+AO580*100/AO582</f>
        <v>#DIV/0!</v>
      </c>
    </row>
    <row r="581" spans="1:42" ht="21">
      <c r="A581" s="155"/>
      <c r="B581" s="115" t="s">
        <v>250</v>
      </c>
      <c r="C581" s="116"/>
      <c r="D581" s="116"/>
      <c r="E581" s="116"/>
      <c r="F581" s="116"/>
      <c r="G581" s="116"/>
      <c r="H581" s="116"/>
      <c r="I581" s="116"/>
      <c r="J581" s="116"/>
      <c r="K581" s="116"/>
      <c r="L581" s="116">
        <f t="shared" si="700"/>
        <v>0</v>
      </c>
      <c r="M581" s="116">
        <f t="shared" si="696"/>
        <v>0</v>
      </c>
      <c r="N581" s="116">
        <f t="shared" si="696"/>
        <v>0</v>
      </c>
      <c r="O581" s="117"/>
      <c r="P581" s="117"/>
      <c r="Q581" s="117"/>
      <c r="R581" s="117"/>
      <c r="S581" s="117"/>
      <c r="T581" s="117"/>
      <c r="U581" s="117"/>
      <c r="V581" s="117"/>
      <c r="W581" s="117"/>
      <c r="X581" s="117"/>
      <c r="Y581" s="117"/>
      <c r="Z581" s="117"/>
      <c r="AA581" s="117"/>
      <c r="AB581" s="117"/>
      <c r="AC581" s="117"/>
      <c r="AD581" s="117">
        <f t="shared" si="701"/>
        <v>0</v>
      </c>
      <c r="AE581" s="117">
        <f t="shared" si="697"/>
        <v>0</v>
      </c>
      <c r="AF581" s="117">
        <f t="shared" si="697"/>
        <v>0</v>
      </c>
      <c r="AG581" s="117"/>
      <c r="AH581" s="117"/>
      <c r="AI581" s="117"/>
      <c r="AJ581" s="117">
        <f t="shared" si="698"/>
        <v>0</v>
      </c>
      <c r="AK581" s="117">
        <f t="shared" si="698"/>
        <v>0</v>
      </c>
      <c r="AL581" s="117">
        <f t="shared" si="698"/>
        <v>0</v>
      </c>
      <c r="AM581" s="117">
        <f t="shared" si="702"/>
        <v>0</v>
      </c>
      <c r="AN581" s="117">
        <f t="shared" si="699"/>
        <v>0</v>
      </c>
      <c r="AO581" s="117">
        <f t="shared" si="699"/>
        <v>0</v>
      </c>
      <c r="AP581" s="124" t="e">
        <f>+AO581*100/AO582</f>
        <v>#DIV/0!</v>
      </c>
    </row>
    <row r="582" spans="1:42" ht="21">
      <c r="A582" s="156"/>
      <c r="B582" s="157"/>
      <c r="C582" s="118">
        <f>SUM(C578:C581)</f>
        <v>0</v>
      </c>
      <c r="D582" s="118">
        <f t="shared" ref="D582:AK582" si="703">SUM(D578:D581)</f>
        <v>0</v>
      </c>
      <c r="E582" s="118">
        <f t="shared" si="703"/>
        <v>0</v>
      </c>
      <c r="F582" s="118">
        <f t="shared" si="703"/>
        <v>0</v>
      </c>
      <c r="G582" s="118">
        <f t="shared" si="703"/>
        <v>0</v>
      </c>
      <c r="H582" s="118">
        <f t="shared" si="703"/>
        <v>0</v>
      </c>
      <c r="I582" s="118">
        <f t="shared" si="703"/>
        <v>0</v>
      </c>
      <c r="J582" s="118">
        <f t="shared" si="703"/>
        <v>0</v>
      </c>
      <c r="K582" s="118">
        <f t="shared" si="703"/>
        <v>0</v>
      </c>
      <c r="L582" s="118">
        <f t="shared" si="703"/>
        <v>0</v>
      </c>
      <c r="M582" s="118">
        <f t="shared" si="703"/>
        <v>0</v>
      </c>
      <c r="N582" s="118">
        <f t="shared" si="703"/>
        <v>0</v>
      </c>
      <c r="O582" s="118">
        <f t="shared" si="703"/>
        <v>0</v>
      </c>
      <c r="P582" s="118">
        <f t="shared" si="703"/>
        <v>0</v>
      </c>
      <c r="Q582" s="118">
        <f t="shared" si="703"/>
        <v>0</v>
      </c>
      <c r="R582" s="118">
        <f t="shared" si="703"/>
        <v>0</v>
      </c>
      <c r="S582" s="118">
        <f t="shared" si="703"/>
        <v>0</v>
      </c>
      <c r="T582" s="118">
        <f t="shared" si="703"/>
        <v>0</v>
      </c>
      <c r="U582" s="118">
        <f t="shared" si="703"/>
        <v>0</v>
      </c>
      <c r="V582" s="118">
        <f t="shared" si="703"/>
        <v>0</v>
      </c>
      <c r="W582" s="118">
        <f t="shared" si="703"/>
        <v>0</v>
      </c>
      <c r="X582" s="118">
        <f t="shared" si="703"/>
        <v>0</v>
      </c>
      <c r="Y582" s="118">
        <f t="shared" si="703"/>
        <v>0</v>
      </c>
      <c r="Z582" s="118">
        <f t="shared" si="703"/>
        <v>0</v>
      </c>
      <c r="AA582" s="118">
        <f t="shared" si="703"/>
        <v>0</v>
      </c>
      <c r="AB582" s="118">
        <f t="shared" si="703"/>
        <v>0</v>
      </c>
      <c r="AC582" s="118">
        <f t="shared" si="703"/>
        <v>0</v>
      </c>
      <c r="AD582" s="118">
        <f t="shared" si="703"/>
        <v>0</v>
      </c>
      <c r="AE582" s="118">
        <f t="shared" si="703"/>
        <v>0</v>
      </c>
      <c r="AF582" s="118">
        <f t="shared" si="703"/>
        <v>0</v>
      </c>
      <c r="AG582" s="118">
        <f t="shared" si="703"/>
        <v>0</v>
      </c>
      <c r="AH582" s="118">
        <f t="shared" si="703"/>
        <v>0</v>
      </c>
      <c r="AI582" s="118">
        <f t="shared" si="703"/>
        <v>0</v>
      </c>
      <c r="AJ582" s="118">
        <f t="shared" si="703"/>
        <v>0</v>
      </c>
      <c r="AK582" s="118">
        <f t="shared" si="703"/>
        <v>0</v>
      </c>
      <c r="AL582" s="118">
        <f>SUM(AL578:AL581)</f>
        <v>0</v>
      </c>
      <c r="AM582" s="119">
        <f t="shared" ref="AM582" si="704">SUM(AM578:AM580)</f>
        <v>0</v>
      </c>
      <c r="AO582" s="124">
        <f>SUM(AO578:AO581)</f>
        <v>0</v>
      </c>
      <c r="AP582" s="124"/>
    </row>
    <row r="583" spans="1:42" ht="21">
      <c r="A583" s="153" t="s">
        <v>217</v>
      </c>
      <c r="B583" s="115" t="s">
        <v>143</v>
      </c>
      <c r="C583" s="116"/>
      <c r="D583" s="116"/>
      <c r="E583" s="116"/>
      <c r="F583" s="116"/>
      <c r="G583" s="116"/>
      <c r="H583" s="116"/>
      <c r="I583" s="116"/>
      <c r="J583" s="116"/>
      <c r="K583" s="116"/>
      <c r="L583" s="116">
        <f>+F583+I583</f>
        <v>0</v>
      </c>
      <c r="M583" s="116">
        <f t="shared" ref="M583:N586" si="705">+G583+J583</f>
        <v>0</v>
      </c>
      <c r="N583" s="116">
        <f t="shared" si="705"/>
        <v>0</v>
      </c>
      <c r="O583" s="117"/>
      <c r="P583" s="117"/>
      <c r="Q583" s="117"/>
      <c r="R583" s="117"/>
      <c r="S583" s="117"/>
      <c r="T583" s="117"/>
      <c r="U583" s="117"/>
      <c r="V583" s="117"/>
      <c r="W583" s="117"/>
      <c r="X583" s="117"/>
      <c r="Y583" s="117"/>
      <c r="Z583" s="117"/>
      <c r="AA583" s="117"/>
      <c r="AB583" s="117"/>
      <c r="AC583" s="117"/>
      <c r="AD583" s="117">
        <f>+U583+X583+AA583</f>
        <v>0</v>
      </c>
      <c r="AE583" s="117">
        <f t="shared" ref="AE583:AF586" si="706">+V583+Y583+AB583</f>
        <v>0</v>
      </c>
      <c r="AF583" s="117">
        <f t="shared" si="706"/>
        <v>0</v>
      </c>
      <c r="AG583" s="117"/>
      <c r="AH583" s="117"/>
      <c r="AI583" s="117"/>
      <c r="AJ583" s="117">
        <f t="shared" ref="AJ583:AL586" si="707">+C583+L583-O583-R583-AD583-AG583</f>
        <v>0</v>
      </c>
      <c r="AK583" s="117">
        <f t="shared" si="707"/>
        <v>0</v>
      </c>
      <c r="AL583" s="117">
        <f t="shared" si="707"/>
        <v>0</v>
      </c>
      <c r="AM583" s="117">
        <f>+C583+L583-O583-R583-AD583-AJ583</f>
        <v>0</v>
      </c>
      <c r="AN583" s="117">
        <f t="shared" ref="AN583:AO586" si="708">+D583+M583-P583-S583-AE583-AK583</f>
        <v>0</v>
      </c>
      <c r="AO583" s="117">
        <f t="shared" si="708"/>
        <v>0</v>
      </c>
    </row>
    <row r="584" spans="1:42" ht="21">
      <c r="A584" s="154"/>
      <c r="B584" s="115" t="s">
        <v>144</v>
      </c>
      <c r="C584" s="116"/>
      <c r="D584" s="116"/>
      <c r="E584" s="116"/>
      <c r="F584" s="116"/>
      <c r="G584" s="116"/>
      <c r="H584" s="116"/>
      <c r="I584" s="116"/>
      <c r="J584" s="116"/>
      <c r="K584" s="116"/>
      <c r="L584" s="116">
        <f t="shared" ref="L584:L586" si="709">+F584+I584</f>
        <v>0</v>
      </c>
      <c r="M584" s="116">
        <f t="shared" si="705"/>
        <v>0</v>
      </c>
      <c r="N584" s="116">
        <f t="shared" si="705"/>
        <v>0</v>
      </c>
      <c r="O584" s="117"/>
      <c r="P584" s="117"/>
      <c r="Q584" s="117"/>
      <c r="R584" s="117"/>
      <c r="S584" s="117"/>
      <c r="T584" s="117"/>
      <c r="U584" s="117"/>
      <c r="V584" s="117"/>
      <c r="W584" s="117"/>
      <c r="X584" s="117"/>
      <c r="Y584" s="117"/>
      <c r="Z584" s="117"/>
      <c r="AA584" s="117"/>
      <c r="AB584" s="117"/>
      <c r="AC584" s="117"/>
      <c r="AD584" s="117">
        <f t="shared" ref="AD584:AD586" si="710">+U584+X584+AA584</f>
        <v>0</v>
      </c>
      <c r="AE584" s="117">
        <f t="shared" si="706"/>
        <v>0</v>
      </c>
      <c r="AF584" s="117">
        <f t="shared" si="706"/>
        <v>0</v>
      </c>
      <c r="AG584" s="117"/>
      <c r="AH584" s="117"/>
      <c r="AI584" s="117"/>
      <c r="AJ584" s="117">
        <f t="shared" si="707"/>
        <v>0</v>
      </c>
      <c r="AK584" s="117">
        <f t="shared" si="707"/>
        <v>0</v>
      </c>
      <c r="AL584" s="117">
        <f t="shared" si="707"/>
        <v>0</v>
      </c>
      <c r="AM584" s="117">
        <f t="shared" ref="AM584:AM586" si="711">+C584+L584-O584-R584-AD584-AJ584</f>
        <v>0</v>
      </c>
      <c r="AN584" s="117">
        <f t="shared" si="708"/>
        <v>0</v>
      </c>
      <c r="AO584" s="117">
        <f t="shared" si="708"/>
        <v>0</v>
      </c>
    </row>
    <row r="585" spans="1:42" ht="21">
      <c r="A585" s="154"/>
      <c r="B585" s="115" t="s">
        <v>145</v>
      </c>
      <c r="C585" s="116"/>
      <c r="D585" s="116"/>
      <c r="E585" s="116"/>
      <c r="F585" s="116"/>
      <c r="G585" s="116"/>
      <c r="H585" s="116"/>
      <c r="I585" s="116"/>
      <c r="J585" s="116"/>
      <c r="K585" s="116"/>
      <c r="L585" s="116">
        <f t="shared" si="709"/>
        <v>0</v>
      </c>
      <c r="M585" s="116">
        <f t="shared" si="705"/>
        <v>0</v>
      </c>
      <c r="N585" s="116">
        <f t="shared" si="705"/>
        <v>0</v>
      </c>
      <c r="O585" s="117"/>
      <c r="P585" s="117"/>
      <c r="Q585" s="117"/>
      <c r="R585" s="117"/>
      <c r="S585" s="117"/>
      <c r="T585" s="117"/>
      <c r="U585" s="117"/>
      <c r="V585" s="117"/>
      <c r="W585" s="117"/>
      <c r="X585" s="117"/>
      <c r="Y585" s="117"/>
      <c r="Z585" s="117"/>
      <c r="AA585" s="117"/>
      <c r="AB585" s="117"/>
      <c r="AC585" s="117"/>
      <c r="AD585" s="117">
        <f t="shared" si="710"/>
        <v>0</v>
      </c>
      <c r="AE585" s="117">
        <f t="shared" si="706"/>
        <v>0</v>
      </c>
      <c r="AF585" s="117">
        <f t="shared" si="706"/>
        <v>0</v>
      </c>
      <c r="AG585" s="117"/>
      <c r="AH585" s="117"/>
      <c r="AI585" s="117"/>
      <c r="AJ585" s="117">
        <f t="shared" si="707"/>
        <v>0</v>
      </c>
      <c r="AK585" s="117">
        <f t="shared" si="707"/>
        <v>0</v>
      </c>
      <c r="AL585" s="117">
        <f t="shared" si="707"/>
        <v>0</v>
      </c>
      <c r="AM585" s="117">
        <f t="shared" si="711"/>
        <v>0</v>
      </c>
      <c r="AN585" s="117">
        <f t="shared" si="708"/>
        <v>0</v>
      </c>
      <c r="AO585" s="117">
        <f t="shared" si="708"/>
        <v>0</v>
      </c>
    </row>
    <row r="586" spans="1:42" ht="21">
      <c r="A586" s="155"/>
      <c r="B586" s="115" t="s">
        <v>250</v>
      </c>
      <c r="C586" s="116"/>
      <c r="D586" s="116"/>
      <c r="E586" s="116"/>
      <c r="F586" s="116"/>
      <c r="G586" s="116"/>
      <c r="H586" s="116"/>
      <c r="I586" s="116"/>
      <c r="J586" s="116"/>
      <c r="K586" s="116"/>
      <c r="L586" s="116">
        <f t="shared" si="709"/>
        <v>0</v>
      </c>
      <c r="M586" s="116">
        <f t="shared" si="705"/>
        <v>0</v>
      </c>
      <c r="N586" s="116">
        <f t="shared" si="705"/>
        <v>0</v>
      </c>
      <c r="O586" s="117"/>
      <c r="P586" s="117"/>
      <c r="Q586" s="117"/>
      <c r="R586" s="117"/>
      <c r="S586" s="117"/>
      <c r="T586" s="117"/>
      <c r="U586" s="117"/>
      <c r="V586" s="117"/>
      <c r="W586" s="117"/>
      <c r="X586" s="117"/>
      <c r="Y586" s="117"/>
      <c r="Z586" s="117"/>
      <c r="AA586" s="117"/>
      <c r="AB586" s="117"/>
      <c r="AC586" s="117"/>
      <c r="AD586" s="117">
        <f t="shared" si="710"/>
        <v>0</v>
      </c>
      <c r="AE586" s="117">
        <f t="shared" si="706"/>
        <v>0</v>
      </c>
      <c r="AF586" s="117">
        <f t="shared" si="706"/>
        <v>0</v>
      </c>
      <c r="AG586" s="117"/>
      <c r="AH586" s="117"/>
      <c r="AI586" s="117"/>
      <c r="AJ586" s="117">
        <f t="shared" si="707"/>
        <v>0</v>
      </c>
      <c r="AK586" s="117">
        <f t="shared" si="707"/>
        <v>0</v>
      </c>
      <c r="AL586" s="117">
        <f t="shared" si="707"/>
        <v>0</v>
      </c>
      <c r="AM586" s="117">
        <f t="shared" si="711"/>
        <v>0</v>
      </c>
      <c r="AN586" s="117">
        <f t="shared" si="708"/>
        <v>0</v>
      </c>
      <c r="AO586" s="117">
        <f t="shared" si="708"/>
        <v>0</v>
      </c>
    </row>
    <row r="587" spans="1:42" ht="21">
      <c r="A587" s="156" t="s">
        <v>5</v>
      </c>
      <c r="B587" s="157"/>
      <c r="C587" s="118">
        <f>SUM(C583:C586)</f>
        <v>0</v>
      </c>
      <c r="D587" s="118">
        <f t="shared" ref="D587:AI587" si="712">SUM(D583:D586)</f>
        <v>0</v>
      </c>
      <c r="E587" s="118">
        <f t="shared" si="712"/>
        <v>0</v>
      </c>
      <c r="F587" s="118">
        <f t="shared" si="712"/>
        <v>0</v>
      </c>
      <c r="G587" s="118">
        <f t="shared" si="712"/>
        <v>0</v>
      </c>
      <c r="H587" s="118">
        <f t="shared" si="712"/>
        <v>0</v>
      </c>
      <c r="I587" s="118">
        <f t="shared" si="712"/>
        <v>0</v>
      </c>
      <c r="J587" s="118">
        <f t="shared" si="712"/>
        <v>0</v>
      </c>
      <c r="K587" s="118">
        <f t="shared" si="712"/>
        <v>0</v>
      </c>
      <c r="L587" s="118">
        <f t="shared" si="712"/>
        <v>0</v>
      </c>
      <c r="M587" s="118">
        <f t="shared" si="712"/>
        <v>0</v>
      </c>
      <c r="N587" s="118">
        <f t="shared" si="712"/>
        <v>0</v>
      </c>
      <c r="O587" s="118">
        <f t="shared" si="712"/>
        <v>0</v>
      </c>
      <c r="P587" s="118">
        <f t="shared" si="712"/>
        <v>0</v>
      </c>
      <c r="Q587" s="118">
        <f t="shared" si="712"/>
        <v>0</v>
      </c>
      <c r="R587" s="118">
        <f t="shared" si="712"/>
        <v>0</v>
      </c>
      <c r="S587" s="118">
        <f t="shared" si="712"/>
        <v>0</v>
      </c>
      <c r="T587" s="118">
        <f t="shared" si="712"/>
        <v>0</v>
      </c>
      <c r="U587" s="118">
        <f t="shared" si="712"/>
        <v>0</v>
      </c>
      <c r="V587" s="118">
        <f t="shared" si="712"/>
        <v>0</v>
      </c>
      <c r="W587" s="118">
        <f t="shared" si="712"/>
        <v>0</v>
      </c>
      <c r="X587" s="118">
        <f t="shared" si="712"/>
        <v>0</v>
      </c>
      <c r="Y587" s="118">
        <f t="shared" si="712"/>
        <v>0</v>
      </c>
      <c r="Z587" s="118">
        <f t="shared" si="712"/>
        <v>0</v>
      </c>
      <c r="AA587" s="118">
        <f t="shared" si="712"/>
        <v>0</v>
      </c>
      <c r="AB587" s="118">
        <f t="shared" si="712"/>
        <v>0</v>
      </c>
      <c r="AC587" s="118">
        <f t="shared" si="712"/>
        <v>0</v>
      </c>
      <c r="AD587" s="118">
        <f t="shared" si="712"/>
        <v>0</v>
      </c>
      <c r="AE587" s="118">
        <f t="shared" si="712"/>
        <v>0</v>
      </c>
      <c r="AF587" s="118">
        <f t="shared" si="712"/>
        <v>0</v>
      </c>
      <c r="AG587" s="118">
        <f t="shared" si="712"/>
        <v>0</v>
      </c>
      <c r="AH587" s="118">
        <f t="shared" si="712"/>
        <v>0</v>
      </c>
      <c r="AI587" s="118">
        <f t="shared" si="712"/>
        <v>0</v>
      </c>
      <c r="AJ587" s="118">
        <f>SUM(AJ583:AJ586)</f>
        <v>0</v>
      </c>
      <c r="AK587" s="118">
        <f>SUM(AK583:AK586)</f>
        <v>0</v>
      </c>
      <c r="AL587" s="118">
        <f>SUM(AL583:AL586)</f>
        <v>0</v>
      </c>
      <c r="AM587" s="119">
        <f>SUM(AM583:AM586)</f>
        <v>0</v>
      </c>
    </row>
    <row r="588" spans="1:42" ht="21" hidden="1">
      <c r="A588" s="153">
        <v>2</v>
      </c>
      <c r="B588" s="115" t="s">
        <v>143</v>
      </c>
      <c r="C588" s="116"/>
      <c r="D588" s="116"/>
      <c r="E588" s="116"/>
      <c r="F588" s="116"/>
      <c r="G588" s="116"/>
      <c r="H588" s="116"/>
      <c r="I588" s="116"/>
      <c r="J588" s="116"/>
      <c r="K588" s="116"/>
      <c r="L588" s="116">
        <f>+F588+I588</f>
        <v>0</v>
      </c>
      <c r="M588" s="116">
        <f t="shared" ref="M588:N591" si="713">+G588+J588</f>
        <v>0</v>
      </c>
      <c r="N588" s="116">
        <f t="shared" si="713"/>
        <v>0</v>
      </c>
      <c r="O588" s="117"/>
      <c r="P588" s="117"/>
      <c r="Q588" s="117"/>
      <c r="R588" s="117"/>
      <c r="S588" s="117"/>
      <c r="T588" s="117"/>
      <c r="U588" s="117"/>
      <c r="V588" s="117"/>
      <c r="W588" s="117"/>
      <c r="X588" s="117"/>
      <c r="Y588" s="117"/>
      <c r="Z588" s="117"/>
      <c r="AA588" s="117"/>
      <c r="AB588" s="117"/>
      <c r="AC588" s="117"/>
      <c r="AD588" s="117">
        <f>+U588+X588+AA588</f>
        <v>0</v>
      </c>
      <c r="AE588" s="117">
        <f t="shared" ref="AE588:AI591" si="714">+V588+Y588+AB588</f>
        <v>0</v>
      </c>
      <c r="AF588" s="117">
        <f t="shared" si="714"/>
        <v>0</v>
      </c>
      <c r="AG588" s="117">
        <f t="shared" si="714"/>
        <v>0</v>
      </c>
      <c r="AH588" s="117">
        <f t="shared" si="714"/>
        <v>0</v>
      </c>
      <c r="AI588" s="117">
        <f t="shared" si="714"/>
        <v>0</v>
      </c>
      <c r="AJ588" s="117">
        <f t="shared" ref="AJ588:AL591" si="715">+C588+L588-O588-R588-AD588-AG588</f>
        <v>0</v>
      </c>
      <c r="AK588" s="117">
        <f t="shared" si="715"/>
        <v>0</v>
      </c>
      <c r="AL588" s="117">
        <f t="shared" si="715"/>
        <v>0</v>
      </c>
      <c r="AM588" s="117"/>
    </row>
    <row r="589" spans="1:42" ht="21" hidden="1">
      <c r="A589" s="154"/>
      <c r="B589" s="115" t="s">
        <v>144</v>
      </c>
      <c r="C589" s="116"/>
      <c r="D589" s="116"/>
      <c r="E589" s="116"/>
      <c r="F589" s="116"/>
      <c r="G589" s="116"/>
      <c r="H589" s="116"/>
      <c r="I589" s="116"/>
      <c r="J589" s="116"/>
      <c r="K589" s="116"/>
      <c r="L589" s="116">
        <f t="shared" ref="L589:L591" si="716">+F589+I589</f>
        <v>0</v>
      </c>
      <c r="M589" s="116">
        <f t="shared" si="713"/>
        <v>0</v>
      </c>
      <c r="N589" s="116">
        <f t="shared" si="713"/>
        <v>0</v>
      </c>
      <c r="O589" s="117"/>
      <c r="P589" s="117"/>
      <c r="Q589" s="117"/>
      <c r="R589" s="117"/>
      <c r="S589" s="117"/>
      <c r="T589" s="117"/>
      <c r="U589" s="117"/>
      <c r="V589" s="117"/>
      <c r="W589" s="117"/>
      <c r="X589" s="117"/>
      <c r="Y589" s="117"/>
      <c r="Z589" s="117"/>
      <c r="AA589" s="117"/>
      <c r="AB589" s="117"/>
      <c r="AC589" s="117"/>
      <c r="AD589" s="117">
        <f t="shared" ref="AD589:AD591" si="717">+U589+X589+AA589</f>
        <v>0</v>
      </c>
      <c r="AE589" s="117">
        <f t="shared" si="714"/>
        <v>0</v>
      </c>
      <c r="AF589" s="117">
        <f t="shared" si="714"/>
        <v>0</v>
      </c>
      <c r="AG589" s="117">
        <f t="shared" si="714"/>
        <v>0</v>
      </c>
      <c r="AH589" s="117">
        <f t="shared" si="714"/>
        <v>0</v>
      </c>
      <c r="AI589" s="117">
        <f t="shared" si="714"/>
        <v>0</v>
      </c>
      <c r="AJ589" s="117">
        <f t="shared" si="715"/>
        <v>0</v>
      </c>
      <c r="AK589" s="117">
        <f t="shared" si="715"/>
        <v>0</v>
      </c>
      <c r="AL589" s="117">
        <f t="shared" si="715"/>
        <v>0</v>
      </c>
      <c r="AM589" s="117"/>
    </row>
    <row r="590" spans="1:42" ht="21" hidden="1">
      <c r="A590" s="154"/>
      <c r="B590" s="115" t="s">
        <v>145</v>
      </c>
      <c r="C590" s="116"/>
      <c r="D590" s="116"/>
      <c r="E590" s="116"/>
      <c r="F590" s="116"/>
      <c r="G590" s="116"/>
      <c r="H590" s="116"/>
      <c r="I590" s="116"/>
      <c r="J590" s="116"/>
      <c r="K590" s="116"/>
      <c r="L590" s="116">
        <f t="shared" si="716"/>
        <v>0</v>
      </c>
      <c r="M590" s="116">
        <f t="shared" si="713"/>
        <v>0</v>
      </c>
      <c r="N590" s="116">
        <f t="shared" si="713"/>
        <v>0</v>
      </c>
      <c r="O590" s="117"/>
      <c r="P590" s="117"/>
      <c r="Q590" s="117"/>
      <c r="R590" s="117"/>
      <c r="S590" s="117"/>
      <c r="T590" s="117"/>
      <c r="U590" s="117"/>
      <c r="V590" s="117"/>
      <c r="W590" s="117"/>
      <c r="X590" s="117"/>
      <c r="Y590" s="117"/>
      <c r="Z590" s="117"/>
      <c r="AA590" s="117"/>
      <c r="AB590" s="117"/>
      <c r="AC590" s="117"/>
      <c r="AD590" s="117">
        <f t="shared" si="717"/>
        <v>0</v>
      </c>
      <c r="AE590" s="117">
        <f t="shared" si="714"/>
        <v>0</v>
      </c>
      <c r="AF590" s="117">
        <f t="shared" si="714"/>
        <v>0</v>
      </c>
      <c r="AG590" s="117">
        <f t="shared" si="714"/>
        <v>0</v>
      </c>
      <c r="AH590" s="117">
        <f t="shared" si="714"/>
        <v>0</v>
      </c>
      <c r="AI590" s="117">
        <f t="shared" si="714"/>
        <v>0</v>
      </c>
      <c r="AJ590" s="117">
        <f t="shared" si="715"/>
        <v>0</v>
      </c>
      <c r="AK590" s="117">
        <f t="shared" si="715"/>
        <v>0</v>
      </c>
      <c r="AL590" s="117">
        <f t="shared" si="715"/>
        <v>0</v>
      </c>
      <c r="AM590" s="117"/>
    </row>
    <row r="591" spans="1:42" ht="21" hidden="1">
      <c r="A591" s="155"/>
      <c r="B591" s="115" t="s">
        <v>250</v>
      </c>
      <c r="C591" s="116"/>
      <c r="D591" s="116"/>
      <c r="E591" s="116"/>
      <c r="F591" s="116"/>
      <c r="G591" s="116"/>
      <c r="H591" s="116"/>
      <c r="I591" s="116"/>
      <c r="J591" s="116"/>
      <c r="K591" s="116"/>
      <c r="L591" s="116">
        <f t="shared" si="716"/>
        <v>0</v>
      </c>
      <c r="M591" s="116">
        <f t="shared" si="713"/>
        <v>0</v>
      </c>
      <c r="N591" s="116">
        <f t="shared" si="713"/>
        <v>0</v>
      </c>
      <c r="O591" s="117"/>
      <c r="P591" s="117"/>
      <c r="Q591" s="117"/>
      <c r="R591" s="117"/>
      <c r="S591" s="117"/>
      <c r="T591" s="117"/>
      <c r="U591" s="117"/>
      <c r="V591" s="117"/>
      <c r="W591" s="117"/>
      <c r="X591" s="117"/>
      <c r="Y591" s="117"/>
      <c r="Z591" s="117"/>
      <c r="AA591" s="117"/>
      <c r="AB591" s="117"/>
      <c r="AC591" s="117"/>
      <c r="AD591" s="117">
        <f t="shared" si="717"/>
        <v>0</v>
      </c>
      <c r="AE591" s="117">
        <f t="shared" si="714"/>
        <v>0</v>
      </c>
      <c r="AF591" s="117">
        <f t="shared" si="714"/>
        <v>0</v>
      </c>
      <c r="AG591" s="117">
        <f t="shared" si="714"/>
        <v>0</v>
      </c>
      <c r="AH591" s="117">
        <f t="shared" si="714"/>
        <v>0</v>
      </c>
      <c r="AI591" s="117">
        <f t="shared" si="714"/>
        <v>0</v>
      </c>
      <c r="AJ591" s="117">
        <f t="shared" si="715"/>
        <v>0</v>
      </c>
      <c r="AK591" s="117">
        <f t="shared" si="715"/>
        <v>0</v>
      </c>
      <c r="AL591" s="117">
        <f t="shared" si="715"/>
        <v>0</v>
      </c>
      <c r="AM591" s="117"/>
    </row>
    <row r="592" spans="1:42" ht="21" hidden="1">
      <c r="A592" s="156" t="s">
        <v>5</v>
      </c>
      <c r="B592" s="157"/>
      <c r="C592" s="118">
        <f>SUM(C588:C591)</f>
        <v>0</v>
      </c>
      <c r="D592" s="118">
        <f t="shared" ref="D592:AL592" si="718">SUM(D588:D591)</f>
        <v>0</v>
      </c>
      <c r="E592" s="118">
        <f t="shared" si="718"/>
        <v>0</v>
      </c>
      <c r="F592" s="118">
        <f t="shared" si="718"/>
        <v>0</v>
      </c>
      <c r="G592" s="118">
        <f t="shared" si="718"/>
        <v>0</v>
      </c>
      <c r="H592" s="118">
        <f t="shared" si="718"/>
        <v>0</v>
      </c>
      <c r="I592" s="118">
        <f t="shared" si="718"/>
        <v>0</v>
      </c>
      <c r="J592" s="118">
        <f t="shared" si="718"/>
        <v>0</v>
      </c>
      <c r="K592" s="118">
        <f t="shared" si="718"/>
        <v>0</v>
      </c>
      <c r="L592" s="118">
        <f t="shared" si="718"/>
        <v>0</v>
      </c>
      <c r="M592" s="118">
        <f t="shared" si="718"/>
        <v>0</v>
      </c>
      <c r="N592" s="118">
        <f t="shared" si="718"/>
        <v>0</v>
      </c>
      <c r="O592" s="118">
        <f t="shared" si="718"/>
        <v>0</v>
      </c>
      <c r="P592" s="118">
        <f t="shared" si="718"/>
        <v>0</v>
      </c>
      <c r="Q592" s="118">
        <f t="shared" si="718"/>
        <v>0</v>
      </c>
      <c r="R592" s="118">
        <f t="shared" si="718"/>
        <v>0</v>
      </c>
      <c r="S592" s="118">
        <f t="shared" si="718"/>
        <v>0</v>
      </c>
      <c r="T592" s="118">
        <f t="shared" si="718"/>
        <v>0</v>
      </c>
      <c r="U592" s="118">
        <f t="shared" si="718"/>
        <v>0</v>
      </c>
      <c r="V592" s="118">
        <f t="shared" si="718"/>
        <v>0</v>
      </c>
      <c r="W592" s="118">
        <f t="shared" si="718"/>
        <v>0</v>
      </c>
      <c r="X592" s="118">
        <f t="shared" si="718"/>
        <v>0</v>
      </c>
      <c r="Y592" s="118">
        <f t="shared" si="718"/>
        <v>0</v>
      </c>
      <c r="Z592" s="118">
        <f t="shared" si="718"/>
        <v>0</v>
      </c>
      <c r="AA592" s="118">
        <f t="shared" si="718"/>
        <v>0</v>
      </c>
      <c r="AB592" s="118">
        <f t="shared" si="718"/>
        <v>0</v>
      </c>
      <c r="AC592" s="118">
        <f t="shared" si="718"/>
        <v>0</v>
      </c>
      <c r="AD592" s="118">
        <f t="shared" si="718"/>
        <v>0</v>
      </c>
      <c r="AE592" s="118">
        <f t="shared" si="718"/>
        <v>0</v>
      </c>
      <c r="AF592" s="118">
        <f t="shared" si="718"/>
        <v>0</v>
      </c>
      <c r="AG592" s="118">
        <f t="shared" si="718"/>
        <v>0</v>
      </c>
      <c r="AH592" s="118">
        <f t="shared" si="718"/>
        <v>0</v>
      </c>
      <c r="AI592" s="118">
        <f t="shared" si="718"/>
        <v>0</v>
      </c>
      <c r="AJ592" s="118">
        <f t="shared" si="718"/>
        <v>0</v>
      </c>
      <c r="AK592" s="118">
        <f t="shared" si="718"/>
        <v>0</v>
      </c>
      <c r="AL592" s="118">
        <f t="shared" si="718"/>
        <v>0</v>
      </c>
      <c r="AM592" s="119">
        <f t="shared" ref="AM592" si="719">SUM(AM588:AM590)</f>
        <v>0</v>
      </c>
    </row>
    <row r="593" spans="1:39" ht="21" hidden="1">
      <c r="A593" s="153">
        <v>3</v>
      </c>
      <c r="B593" s="115" t="s">
        <v>143</v>
      </c>
      <c r="C593" s="116"/>
      <c r="D593" s="116"/>
      <c r="E593" s="116"/>
      <c r="F593" s="116"/>
      <c r="G593" s="116"/>
      <c r="H593" s="116"/>
      <c r="I593" s="116"/>
      <c r="J593" s="116"/>
      <c r="K593" s="116"/>
      <c r="L593" s="116">
        <f>+F593+I593</f>
        <v>0</v>
      </c>
      <c r="M593" s="116">
        <f t="shared" ref="M593:N596" si="720">+G593+J593</f>
        <v>0</v>
      </c>
      <c r="N593" s="116">
        <f t="shared" si="720"/>
        <v>0</v>
      </c>
      <c r="O593" s="117"/>
      <c r="P593" s="117"/>
      <c r="Q593" s="117"/>
      <c r="R593" s="117"/>
      <c r="S593" s="117"/>
      <c r="T593" s="117"/>
      <c r="U593" s="117"/>
      <c r="V593" s="117"/>
      <c r="W593" s="117"/>
      <c r="X593" s="117"/>
      <c r="Y593" s="117"/>
      <c r="Z593" s="117"/>
      <c r="AA593" s="117"/>
      <c r="AB593" s="117"/>
      <c r="AC593" s="117"/>
      <c r="AD593" s="117">
        <f>+U593+X593+AA593</f>
        <v>0</v>
      </c>
      <c r="AE593" s="117">
        <f t="shared" ref="AE593:AI596" si="721">+V593+Y593+AB593</f>
        <v>0</v>
      </c>
      <c r="AF593" s="117">
        <f t="shared" si="721"/>
        <v>0</v>
      </c>
      <c r="AG593" s="117">
        <f t="shared" si="721"/>
        <v>0</v>
      </c>
      <c r="AH593" s="117">
        <f t="shared" si="721"/>
        <v>0</v>
      </c>
      <c r="AI593" s="117">
        <f t="shared" si="721"/>
        <v>0</v>
      </c>
      <c r="AJ593" s="117">
        <f t="shared" ref="AJ593:AL596" si="722">+C593+L593-O593-R593-AD593-AG593</f>
        <v>0</v>
      </c>
      <c r="AK593" s="117">
        <f t="shared" si="722"/>
        <v>0</v>
      </c>
      <c r="AL593" s="117">
        <f t="shared" si="722"/>
        <v>0</v>
      </c>
      <c r="AM593" s="117"/>
    </row>
    <row r="594" spans="1:39" ht="21" hidden="1">
      <c r="A594" s="154"/>
      <c r="B594" s="115" t="s">
        <v>144</v>
      </c>
      <c r="C594" s="116"/>
      <c r="D594" s="116"/>
      <c r="E594" s="116"/>
      <c r="F594" s="116"/>
      <c r="G594" s="116"/>
      <c r="H594" s="116"/>
      <c r="I594" s="116"/>
      <c r="J594" s="116"/>
      <c r="K594" s="116"/>
      <c r="L594" s="116">
        <f t="shared" ref="L594:L596" si="723">+F594+I594</f>
        <v>0</v>
      </c>
      <c r="M594" s="116">
        <f t="shared" si="720"/>
        <v>0</v>
      </c>
      <c r="N594" s="116">
        <f t="shared" si="720"/>
        <v>0</v>
      </c>
      <c r="O594" s="117"/>
      <c r="P594" s="117"/>
      <c r="Q594" s="117"/>
      <c r="R594" s="117"/>
      <c r="S594" s="117"/>
      <c r="T594" s="117"/>
      <c r="U594" s="117"/>
      <c r="V594" s="117"/>
      <c r="W594" s="117"/>
      <c r="X594" s="117"/>
      <c r="Y594" s="117"/>
      <c r="Z594" s="117"/>
      <c r="AA594" s="117"/>
      <c r="AB594" s="117"/>
      <c r="AC594" s="117"/>
      <c r="AD594" s="117">
        <f t="shared" ref="AD594:AD596" si="724">+U594+X594+AA594</f>
        <v>0</v>
      </c>
      <c r="AE594" s="117">
        <f t="shared" si="721"/>
        <v>0</v>
      </c>
      <c r="AF594" s="117">
        <f t="shared" si="721"/>
        <v>0</v>
      </c>
      <c r="AG594" s="117">
        <f t="shared" si="721"/>
        <v>0</v>
      </c>
      <c r="AH594" s="117">
        <f t="shared" si="721"/>
        <v>0</v>
      </c>
      <c r="AI594" s="117">
        <f t="shared" si="721"/>
        <v>0</v>
      </c>
      <c r="AJ594" s="117">
        <f t="shared" si="722"/>
        <v>0</v>
      </c>
      <c r="AK594" s="117">
        <f t="shared" si="722"/>
        <v>0</v>
      </c>
      <c r="AL594" s="117">
        <f t="shared" si="722"/>
        <v>0</v>
      </c>
      <c r="AM594" s="117"/>
    </row>
    <row r="595" spans="1:39" ht="21" hidden="1">
      <c r="A595" s="154"/>
      <c r="B595" s="115" t="s">
        <v>145</v>
      </c>
      <c r="C595" s="116"/>
      <c r="D595" s="116"/>
      <c r="E595" s="116"/>
      <c r="F595" s="116"/>
      <c r="G595" s="116"/>
      <c r="H595" s="116"/>
      <c r="I595" s="116"/>
      <c r="J595" s="116"/>
      <c r="K595" s="116"/>
      <c r="L595" s="116">
        <f t="shared" si="723"/>
        <v>0</v>
      </c>
      <c r="M595" s="116">
        <f t="shared" si="720"/>
        <v>0</v>
      </c>
      <c r="N595" s="116">
        <f t="shared" si="720"/>
        <v>0</v>
      </c>
      <c r="O595" s="117"/>
      <c r="P595" s="117"/>
      <c r="Q595" s="117"/>
      <c r="R595" s="117"/>
      <c r="S595" s="117"/>
      <c r="T595" s="117"/>
      <c r="U595" s="117"/>
      <c r="V595" s="117"/>
      <c r="W595" s="117"/>
      <c r="X595" s="117"/>
      <c r="Y595" s="117"/>
      <c r="Z595" s="117"/>
      <c r="AA595" s="117"/>
      <c r="AB595" s="117"/>
      <c r="AC595" s="117"/>
      <c r="AD595" s="117">
        <f t="shared" si="724"/>
        <v>0</v>
      </c>
      <c r="AE595" s="117">
        <f t="shared" si="721"/>
        <v>0</v>
      </c>
      <c r="AF595" s="117">
        <f t="shared" si="721"/>
        <v>0</v>
      </c>
      <c r="AG595" s="117">
        <f t="shared" si="721"/>
        <v>0</v>
      </c>
      <c r="AH595" s="117">
        <f t="shared" si="721"/>
        <v>0</v>
      </c>
      <c r="AI595" s="117">
        <f t="shared" si="721"/>
        <v>0</v>
      </c>
      <c r="AJ595" s="117">
        <f t="shared" si="722"/>
        <v>0</v>
      </c>
      <c r="AK595" s="117">
        <f t="shared" si="722"/>
        <v>0</v>
      </c>
      <c r="AL595" s="117">
        <f t="shared" si="722"/>
        <v>0</v>
      </c>
      <c r="AM595" s="117"/>
    </row>
    <row r="596" spans="1:39" ht="21" hidden="1">
      <c r="A596" s="155"/>
      <c r="B596" s="115" t="s">
        <v>250</v>
      </c>
      <c r="C596" s="116"/>
      <c r="D596" s="116"/>
      <c r="E596" s="116"/>
      <c r="F596" s="116"/>
      <c r="G596" s="116"/>
      <c r="H596" s="116"/>
      <c r="I596" s="116"/>
      <c r="J596" s="116"/>
      <c r="K596" s="116"/>
      <c r="L596" s="116">
        <f t="shared" si="723"/>
        <v>0</v>
      </c>
      <c r="M596" s="116">
        <f t="shared" si="720"/>
        <v>0</v>
      </c>
      <c r="N596" s="116">
        <f t="shared" si="720"/>
        <v>0</v>
      </c>
      <c r="O596" s="117"/>
      <c r="P596" s="117"/>
      <c r="Q596" s="117"/>
      <c r="R596" s="117"/>
      <c r="S596" s="117"/>
      <c r="T596" s="117"/>
      <c r="U596" s="117"/>
      <c r="V596" s="117"/>
      <c r="W596" s="117"/>
      <c r="X596" s="117"/>
      <c r="Y596" s="117"/>
      <c r="Z596" s="117"/>
      <c r="AA596" s="117"/>
      <c r="AB596" s="117"/>
      <c r="AC596" s="117"/>
      <c r="AD596" s="117">
        <f t="shared" si="724"/>
        <v>0</v>
      </c>
      <c r="AE596" s="117">
        <f t="shared" si="721"/>
        <v>0</v>
      </c>
      <c r="AF596" s="117">
        <f t="shared" si="721"/>
        <v>0</v>
      </c>
      <c r="AG596" s="117">
        <f t="shared" si="721"/>
        <v>0</v>
      </c>
      <c r="AH596" s="117">
        <f t="shared" si="721"/>
        <v>0</v>
      </c>
      <c r="AI596" s="117">
        <f t="shared" si="721"/>
        <v>0</v>
      </c>
      <c r="AJ596" s="117">
        <f t="shared" si="722"/>
        <v>0</v>
      </c>
      <c r="AK596" s="117">
        <f t="shared" si="722"/>
        <v>0</v>
      </c>
      <c r="AL596" s="117">
        <f t="shared" si="722"/>
        <v>0</v>
      </c>
      <c r="AM596" s="117"/>
    </row>
    <row r="597" spans="1:39" ht="21" hidden="1">
      <c r="A597" s="156" t="s">
        <v>5</v>
      </c>
      <c r="B597" s="157"/>
      <c r="C597" s="118">
        <f>SUM(C593:C596)</f>
        <v>0</v>
      </c>
      <c r="D597" s="118">
        <f t="shared" ref="D597:AL597" si="725">SUM(D593:D596)</f>
        <v>0</v>
      </c>
      <c r="E597" s="118">
        <f t="shared" si="725"/>
        <v>0</v>
      </c>
      <c r="F597" s="118">
        <f t="shared" si="725"/>
        <v>0</v>
      </c>
      <c r="G597" s="118">
        <f t="shared" si="725"/>
        <v>0</v>
      </c>
      <c r="H597" s="118">
        <f t="shared" si="725"/>
        <v>0</v>
      </c>
      <c r="I597" s="118">
        <f t="shared" si="725"/>
        <v>0</v>
      </c>
      <c r="J597" s="118">
        <f t="shared" si="725"/>
        <v>0</v>
      </c>
      <c r="K597" s="118">
        <f t="shared" si="725"/>
        <v>0</v>
      </c>
      <c r="L597" s="118">
        <f t="shared" si="725"/>
        <v>0</v>
      </c>
      <c r="M597" s="118">
        <f t="shared" si="725"/>
        <v>0</v>
      </c>
      <c r="N597" s="118">
        <f t="shared" si="725"/>
        <v>0</v>
      </c>
      <c r="O597" s="118">
        <f t="shared" si="725"/>
        <v>0</v>
      </c>
      <c r="P597" s="118">
        <f t="shared" si="725"/>
        <v>0</v>
      </c>
      <c r="Q597" s="118">
        <f t="shared" si="725"/>
        <v>0</v>
      </c>
      <c r="R597" s="118">
        <f t="shared" si="725"/>
        <v>0</v>
      </c>
      <c r="S597" s="118">
        <f t="shared" si="725"/>
        <v>0</v>
      </c>
      <c r="T597" s="118">
        <f t="shared" si="725"/>
        <v>0</v>
      </c>
      <c r="U597" s="118">
        <f t="shared" si="725"/>
        <v>0</v>
      </c>
      <c r="V597" s="118">
        <f t="shared" si="725"/>
        <v>0</v>
      </c>
      <c r="W597" s="118">
        <f t="shared" si="725"/>
        <v>0</v>
      </c>
      <c r="X597" s="118">
        <f t="shared" si="725"/>
        <v>0</v>
      </c>
      <c r="Y597" s="118">
        <f t="shared" si="725"/>
        <v>0</v>
      </c>
      <c r="Z597" s="118">
        <f t="shared" si="725"/>
        <v>0</v>
      </c>
      <c r="AA597" s="118">
        <f t="shared" si="725"/>
        <v>0</v>
      </c>
      <c r="AB597" s="118">
        <f t="shared" si="725"/>
        <v>0</v>
      </c>
      <c r="AC597" s="118">
        <f t="shared" si="725"/>
        <v>0</v>
      </c>
      <c r="AD597" s="118">
        <f t="shared" si="725"/>
        <v>0</v>
      </c>
      <c r="AE597" s="118">
        <f t="shared" si="725"/>
        <v>0</v>
      </c>
      <c r="AF597" s="118">
        <f t="shared" si="725"/>
        <v>0</v>
      </c>
      <c r="AG597" s="118">
        <f t="shared" si="725"/>
        <v>0</v>
      </c>
      <c r="AH597" s="118">
        <f t="shared" si="725"/>
        <v>0</v>
      </c>
      <c r="AI597" s="118">
        <f t="shared" si="725"/>
        <v>0</v>
      </c>
      <c r="AJ597" s="118">
        <f t="shared" si="725"/>
        <v>0</v>
      </c>
      <c r="AK597" s="118">
        <f t="shared" si="725"/>
        <v>0</v>
      </c>
      <c r="AL597" s="118">
        <f t="shared" si="725"/>
        <v>0</v>
      </c>
      <c r="AM597" s="119">
        <f t="shared" ref="AM597" si="726">SUM(AM593:AM595)</f>
        <v>0</v>
      </c>
    </row>
    <row r="598" spans="1:39" ht="21" hidden="1">
      <c r="A598" s="153">
        <v>4</v>
      </c>
      <c r="B598" s="115" t="s">
        <v>143</v>
      </c>
      <c r="C598" s="116"/>
      <c r="D598" s="116"/>
      <c r="E598" s="116"/>
      <c r="F598" s="116"/>
      <c r="G598" s="116"/>
      <c r="H598" s="116"/>
      <c r="I598" s="116"/>
      <c r="J598" s="116"/>
      <c r="K598" s="116"/>
      <c r="L598" s="116">
        <f>+F598+I598</f>
        <v>0</v>
      </c>
      <c r="M598" s="116">
        <f t="shared" ref="M598:N601" si="727">+G598+J598</f>
        <v>0</v>
      </c>
      <c r="N598" s="116">
        <f t="shared" si="727"/>
        <v>0</v>
      </c>
      <c r="O598" s="117"/>
      <c r="P598" s="117"/>
      <c r="Q598" s="117"/>
      <c r="R598" s="117"/>
      <c r="S598" s="117"/>
      <c r="T598" s="117"/>
      <c r="U598" s="117"/>
      <c r="V598" s="117"/>
      <c r="W598" s="117"/>
      <c r="X598" s="117"/>
      <c r="Y598" s="117"/>
      <c r="Z598" s="117"/>
      <c r="AA598" s="117"/>
      <c r="AB598" s="117"/>
      <c r="AC598" s="117"/>
      <c r="AD598" s="117">
        <f>+U598+X598+AA598</f>
        <v>0</v>
      </c>
      <c r="AE598" s="117">
        <f t="shared" ref="AE598:AI601" si="728">+V598+Y598+AB598</f>
        <v>0</v>
      </c>
      <c r="AF598" s="117">
        <f t="shared" si="728"/>
        <v>0</v>
      </c>
      <c r="AG598" s="117">
        <f t="shared" si="728"/>
        <v>0</v>
      </c>
      <c r="AH598" s="117">
        <f t="shared" si="728"/>
        <v>0</v>
      </c>
      <c r="AI598" s="117">
        <f t="shared" si="728"/>
        <v>0</v>
      </c>
      <c r="AJ598" s="117">
        <f t="shared" ref="AJ598:AL601" si="729">+C598+L598-O598-R598-AD598-AG598</f>
        <v>0</v>
      </c>
      <c r="AK598" s="117">
        <f t="shared" si="729"/>
        <v>0</v>
      </c>
      <c r="AL598" s="117">
        <f t="shared" si="729"/>
        <v>0</v>
      </c>
      <c r="AM598" s="117"/>
    </row>
    <row r="599" spans="1:39" ht="21" hidden="1">
      <c r="A599" s="154"/>
      <c r="B599" s="115" t="s">
        <v>144</v>
      </c>
      <c r="C599" s="116"/>
      <c r="D599" s="116"/>
      <c r="E599" s="116"/>
      <c r="F599" s="116"/>
      <c r="G599" s="116"/>
      <c r="H599" s="116"/>
      <c r="I599" s="116"/>
      <c r="J599" s="116"/>
      <c r="K599" s="116"/>
      <c r="L599" s="116">
        <f t="shared" ref="L599:L601" si="730">+F599+I599</f>
        <v>0</v>
      </c>
      <c r="M599" s="116">
        <f t="shared" si="727"/>
        <v>0</v>
      </c>
      <c r="N599" s="116">
        <f t="shared" si="727"/>
        <v>0</v>
      </c>
      <c r="O599" s="117"/>
      <c r="P599" s="117"/>
      <c r="Q599" s="117"/>
      <c r="R599" s="117"/>
      <c r="S599" s="117"/>
      <c r="T599" s="117"/>
      <c r="U599" s="117"/>
      <c r="V599" s="117"/>
      <c r="W599" s="117"/>
      <c r="X599" s="117"/>
      <c r="Y599" s="117"/>
      <c r="Z599" s="117"/>
      <c r="AA599" s="117"/>
      <c r="AB599" s="117"/>
      <c r="AC599" s="117"/>
      <c r="AD599" s="117">
        <f t="shared" ref="AD599:AD601" si="731">+U599+X599+AA599</f>
        <v>0</v>
      </c>
      <c r="AE599" s="117">
        <f t="shared" si="728"/>
        <v>0</v>
      </c>
      <c r="AF599" s="117">
        <f t="shared" si="728"/>
        <v>0</v>
      </c>
      <c r="AG599" s="117">
        <f t="shared" si="728"/>
        <v>0</v>
      </c>
      <c r="AH599" s="117">
        <f t="shared" si="728"/>
        <v>0</v>
      </c>
      <c r="AI599" s="117">
        <f t="shared" si="728"/>
        <v>0</v>
      </c>
      <c r="AJ599" s="117">
        <f t="shared" si="729"/>
        <v>0</v>
      </c>
      <c r="AK599" s="117">
        <f t="shared" si="729"/>
        <v>0</v>
      </c>
      <c r="AL599" s="117">
        <f t="shared" si="729"/>
        <v>0</v>
      </c>
      <c r="AM599" s="117"/>
    </row>
    <row r="600" spans="1:39" ht="21" hidden="1">
      <c r="A600" s="154"/>
      <c r="B600" s="115" t="s">
        <v>145</v>
      </c>
      <c r="C600" s="116"/>
      <c r="D600" s="116"/>
      <c r="E600" s="116"/>
      <c r="F600" s="116"/>
      <c r="G600" s="116"/>
      <c r="H600" s="116"/>
      <c r="I600" s="116"/>
      <c r="J600" s="116"/>
      <c r="K600" s="116"/>
      <c r="L600" s="116">
        <f t="shared" si="730"/>
        <v>0</v>
      </c>
      <c r="M600" s="116">
        <f t="shared" si="727"/>
        <v>0</v>
      </c>
      <c r="N600" s="116">
        <f t="shared" si="727"/>
        <v>0</v>
      </c>
      <c r="O600" s="117"/>
      <c r="P600" s="117"/>
      <c r="Q600" s="117"/>
      <c r="R600" s="117"/>
      <c r="S600" s="117"/>
      <c r="T600" s="117"/>
      <c r="U600" s="117"/>
      <c r="V600" s="117"/>
      <c r="W600" s="117"/>
      <c r="X600" s="117"/>
      <c r="Y600" s="117"/>
      <c r="Z600" s="117"/>
      <c r="AA600" s="117"/>
      <c r="AB600" s="117"/>
      <c r="AC600" s="117"/>
      <c r="AD600" s="117">
        <f t="shared" si="731"/>
        <v>0</v>
      </c>
      <c r="AE600" s="117">
        <f t="shared" si="728"/>
        <v>0</v>
      </c>
      <c r="AF600" s="117">
        <f t="shared" si="728"/>
        <v>0</v>
      </c>
      <c r="AG600" s="117">
        <f t="shared" si="728"/>
        <v>0</v>
      </c>
      <c r="AH600" s="117">
        <f t="shared" si="728"/>
        <v>0</v>
      </c>
      <c r="AI600" s="117">
        <f t="shared" si="728"/>
        <v>0</v>
      </c>
      <c r="AJ600" s="117">
        <f t="shared" si="729"/>
        <v>0</v>
      </c>
      <c r="AK600" s="117">
        <f t="shared" si="729"/>
        <v>0</v>
      </c>
      <c r="AL600" s="117">
        <f t="shared" si="729"/>
        <v>0</v>
      </c>
      <c r="AM600" s="117"/>
    </row>
    <row r="601" spans="1:39" ht="21" hidden="1">
      <c r="A601" s="155"/>
      <c r="B601" s="115" t="s">
        <v>250</v>
      </c>
      <c r="C601" s="116"/>
      <c r="D601" s="116"/>
      <c r="E601" s="116"/>
      <c r="F601" s="116"/>
      <c r="G601" s="116"/>
      <c r="H601" s="116"/>
      <c r="I601" s="116"/>
      <c r="J601" s="116"/>
      <c r="K601" s="116"/>
      <c r="L601" s="116">
        <f t="shared" si="730"/>
        <v>0</v>
      </c>
      <c r="M601" s="116">
        <f t="shared" si="727"/>
        <v>0</v>
      </c>
      <c r="N601" s="116">
        <f t="shared" si="727"/>
        <v>0</v>
      </c>
      <c r="O601" s="117"/>
      <c r="P601" s="117"/>
      <c r="Q601" s="117"/>
      <c r="R601" s="117"/>
      <c r="S601" s="117"/>
      <c r="T601" s="117"/>
      <c r="U601" s="117"/>
      <c r="V601" s="117"/>
      <c r="W601" s="117"/>
      <c r="X601" s="117"/>
      <c r="Y601" s="117"/>
      <c r="Z601" s="117"/>
      <c r="AA601" s="117"/>
      <c r="AB601" s="117"/>
      <c r="AC601" s="117"/>
      <c r="AD601" s="117">
        <f t="shared" si="731"/>
        <v>0</v>
      </c>
      <c r="AE601" s="117">
        <f t="shared" si="728"/>
        <v>0</v>
      </c>
      <c r="AF601" s="117">
        <f t="shared" si="728"/>
        <v>0</v>
      </c>
      <c r="AG601" s="117">
        <f t="shared" si="728"/>
        <v>0</v>
      </c>
      <c r="AH601" s="117">
        <f t="shared" si="728"/>
        <v>0</v>
      </c>
      <c r="AI601" s="117">
        <f t="shared" si="728"/>
        <v>0</v>
      </c>
      <c r="AJ601" s="117">
        <f t="shared" si="729"/>
        <v>0</v>
      </c>
      <c r="AK601" s="117">
        <f t="shared" si="729"/>
        <v>0</v>
      </c>
      <c r="AL601" s="117">
        <f t="shared" si="729"/>
        <v>0</v>
      </c>
      <c r="AM601" s="117"/>
    </row>
    <row r="602" spans="1:39" ht="21" hidden="1">
      <c r="A602" s="156" t="s">
        <v>5</v>
      </c>
      <c r="B602" s="157"/>
      <c r="C602" s="118">
        <f>SUM(C598:C601)</f>
        <v>0</v>
      </c>
      <c r="D602" s="118">
        <f t="shared" ref="D602:AL602" si="732">SUM(D598:D601)</f>
        <v>0</v>
      </c>
      <c r="E602" s="118">
        <f t="shared" si="732"/>
        <v>0</v>
      </c>
      <c r="F602" s="118">
        <f t="shared" si="732"/>
        <v>0</v>
      </c>
      <c r="G602" s="118">
        <f t="shared" si="732"/>
        <v>0</v>
      </c>
      <c r="H602" s="118">
        <f t="shared" si="732"/>
        <v>0</v>
      </c>
      <c r="I602" s="118">
        <f t="shared" si="732"/>
        <v>0</v>
      </c>
      <c r="J602" s="118">
        <f t="shared" si="732"/>
        <v>0</v>
      </c>
      <c r="K602" s="118">
        <f t="shared" si="732"/>
        <v>0</v>
      </c>
      <c r="L602" s="118">
        <f t="shared" si="732"/>
        <v>0</v>
      </c>
      <c r="M602" s="118">
        <f t="shared" si="732"/>
        <v>0</v>
      </c>
      <c r="N602" s="118">
        <f t="shared" si="732"/>
        <v>0</v>
      </c>
      <c r="O602" s="118">
        <f t="shared" si="732"/>
        <v>0</v>
      </c>
      <c r="P602" s="118">
        <f t="shared" si="732"/>
        <v>0</v>
      </c>
      <c r="Q602" s="118">
        <f t="shared" si="732"/>
        <v>0</v>
      </c>
      <c r="R602" s="118">
        <f t="shared" si="732"/>
        <v>0</v>
      </c>
      <c r="S602" s="118">
        <f t="shared" si="732"/>
        <v>0</v>
      </c>
      <c r="T602" s="118">
        <f t="shared" si="732"/>
        <v>0</v>
      </c>
      <c r="U602" s="118">
        <f t="shared" si="732"/>
        <v>0</v>
      </c>
      <c r="V602" s="118">
        <f t="shared" si="732"/>
        <v>0</v>
      </c>
      <c r="W602" s="118">
        <f t="shared" si="732"/>
        <v>0</v>
      </c>
      <c r="X602" s="118">
        <f t="shared" si="732"/>
        <v>0</v>
      </c>
      <c r="Y602" s="118">
        <f t="shared" si="732"/>
        <v>0</v>
      </c>
      <c r="Z602" s="118">
        <f t="shared" si="732"/>
        <v>0</v>
      </c>
      <c r="AA602" s="118">
        <f t="shared" si="732"/>
        <v>0</v>
      </c>
      <c r="AB602" s="118">
        <f t="shared" si="732"/>
        <v>0</v>
      </c>
      <c r="AC602" s="118">
        <f t="shared" si="732"/>
        <v>0</v>
      </c>
      <c r="AD602" s="118">
        <f t="shared" si="732"/>
        <v>0</v>
      </c>
      <c r="AE602" s="118">
        <f t="shared" si="732"/>
        <v>0</v>
      </c>
      <c r="AF602" s="118">
        <f t="shared" si="732"/>
        <v>0</v>
      </c>
      <c r="AG602" s="118">
        <f t="shared" si="732"/>
        <v>0</v>
      </c>
      <c r="AH602" s="118">
        <f t="shared" si="732"/>
        <v>0</v>
      </c>
      <c r="AI602" s="118">
        <f t="shared" si="732"/>
        <v>0</v>
      </c>
      <c r="AJ602" s="118">
        <f t="shared" si="732"/>
        <v>0</v>
      </c>
      <c r="AK602" s="118">
        <f t="shared" si="732"/>
        <v>0</v>
      </c>
      <c r="AL602" s="118">
        <f t="shared" si="732"/>
        <v>0</v>
      </c>
      <c r="AM602" s="119">
        <f t="shared" ref="AM602" si="733">SUM(AM598:AM600)</f>
        <v>0</v>
      </c>
    </row>
    <row r="603" spans="1:39" ht="21" hidden="1">
      <c r="A603" s="153">
        <v>5</v>
      </c>
      <c r="B603" s="115" t="s">
        <v>143</v>
      </c>
      <c r="C603" s="116"/>
      <c r="D603" s="116"/>
      <c r="E603" s="116"/>
      <c r="F603" s="116"/>
      <c r="G603" s="116"/>
      <c r="H603" s="116"/>
      <c r="I603" s="116"/>
      <c r="J603" s="116"/>
      <c r="K603" s="116"/>
      <c r="L603" s="116">
        <f>+F603+I603</f>
        <v>0</v>
      </c>
      <c r="M603" s="116">
        <f t="shared" ref="M603:N606" si="734">+G603+J603</f>
        <v>0</v>
      </c>
      <c r="N603" s="116">
        <f t="shared" si="734"/>
        <v>0</v>
      </c>
      <c r="O603" s="117"/>
      <c r="P603" s="117"/>
      <c r="Q603" s="117"/>
      <c r="R603" s="117"/>
      <c r="S603" s="117"/>
      <c r="T603" s="117"/>
      <c r="U603" s="117"/>
      <c r="V603" s="117"/>
      <c r="W603" s="117"/>
      <c r="X603" s="117"/>
      <c r="Y603" s="117"/>
      <c r="Z603" s="117"/>
      <c r="AA603" s="117"/>
      <c r="AB603" s="117"/>
      <c r="AC603" s="117"/>
      <c r="AD603" s="117">
        <f>+U603+X603+AA603</f>
        <v>0</v>
      </c>
      <c r="AE603" s="117">
        <f t="shared" ref="AE603:AI606" si="735">+V603+Y603+AB603</f>
        <v>0</v>
      </c>
      <c r="AF603" s="117">
        <f t="shared" si="735"/>
        <v>0</v>
      </c>
      <c r="AG603" s="117">
        <f t="shared" si="735"/>
        <v>0</v>
      </c>
      <c r="AH603" s="117">
        <f t="shared" si="735"/>
        <v>0</v>
      </c>
      <c r="AI603" s="117">
        <f t="shared" si="735"/>
        <v>0</v>
      </c>
      <c r="AJ603" s="117">
        <f t="shared" ref="AJ603:AL606" si="736">+C603+L603-O603-R603-AD603-AG603</f>
        <v>0</v>
      </c>
      <c r="AK603" s="117">
        <f t="shared" si="736"/>
        <v>0</v>
      </c>
      <c r="AL603" s="117">
        <f t="shared" si="736"/>
        <v>0</v>
      </c>
      <c r="AM603" s="117"/>
    </row>
    <row r="604" spans="1:39" ht="21" hidden="1">
      <c r="A604" s="154"/>
      <c r="B604" s="115" t="s">
        <v>144</v>
      </c>
      <c r="C604" s="116"/>
      <c r="D604" s="116"/>
      <c r="E604" s="116"/>
      <c r="F604" s="116"/>
      <c r="G604" s="116"/>
      <c r="H604" s="116"/>
      <c r="I604" s="116"/>
      <c r="J604" s="116"/>
      <c r="K604" s="116"/>
      <c r="L604" s="116">
        <f t="shared" ref="L604:L606" si="737">+F604+I604</f>
        <v>0</v>
      </c>
      <c r="M604" s="116">
        <f t="shared" si="734"/>
        <v>0</v>
      </c>
      <c r="N604" s="116">
        <f t="shared" si="734"/>
        <v>0</v>
      </c>
      <c r="O604" s="117"/>
      <c r="P604" s="117"/>
      <c r="Q604" s="117"/>
      <c r="R604" s="117"/>
      <c r="S604" s="117"/>
      <c r="T604" s="117"/>
      <c r="U604" s="117"/>
      <c r="V604" s="117"/>
      <c r="W604" s="117"/>
      <c r="X604" s="117"/>
      <c r="Y604" s="117"/>
      <c r="Z604" s="117"/>
      <c r="AA604" s="117"/>
      <c r="AB604" s="117"/>
      <c r="AC604" s="117"/>
      <c r="AD604" s="117">
        <f t="shared" ref="AD604:AD606" si="738">+U604+X604+AA604</f>
        <v>0</v>
      </c>
      <c r="AE604" s="117">
        <f t="shared" si="735"/>
        <v>0</v>
      </c>
      <c r="AF604" s="117">
        <f t="shared" si="735"/>
        <v>0</v>
      </c>
      <c r="AG604" s="117">
        <f t="shared" si="735"/>
        <v>0</v>
      </c>
      <c r="AH604" s="117">
        <f t="shared" si="735"/>
        <v>0</v>
      </c>
      <c r="AI604" s="117">
        <f t="shared" si="735"/>
        <v>0</v>
      </c>
      <c r="AJ604" s="117">
        <f t="shared" si="736"/>
        <v>0</v>
      </c>
      <c r="AK604" s="117">
        <f t="shared" si="736"/>
        <v>0</v>
      </c>
      <c r="AL604" s="117">
        <f t="shared" si="736"/>
        <v>0</v>
      </c>
      <c r="AM604" s="117"/>
    </row>
    <row r="605" spans="1:39" ht="21" hidden="1">
      <c r="A605" s="154"/>
      <c r="B605" s="115" t="s">
        <v>145</v>
      </c>
      <c r="C605" s="116"/>
      <c r="D605" s="116"/>
      <c r="E605" s="116"/>
      <c r="F605" s="116"/>
      <c r="G605" s="116"/>
      <c r="H605" s="116"/>
      <c r="I605" s="116"/>
      <c r="J605" s="116"/>
      <c r="K605" s="116"/>
      <c r="L605" s="116">
        <f t="shared" si="737"/>
        <v>0</v>
      </c>
      <c r="M605" s="116">
        <f t="shared" si="734"/>
        <v>0</v>
      </c>
      <c r="N605" s="116">
        <f t="shared" si="734"/>
        <v>0</v>
      </c>
      <c r="O605" s="117"/>
      <c r="P605" s="117"/>
      <c r="Q605" s="117"/>
      <c r="R605" s="117"/>
      <c r="S605" s="117"/>
      <c r="T605" s="117"/>
      <c r="U605" s="117"/>
      <c r="V605" s="117"/>
      <c r="W605" s="117"/>
      <c r="X605" s="117"/>
      <c r="Y605" s="117"/>
      <c r="Z605" s="117"/>
      <c r="AA605" s="117"/>
      <c r="AB605" s="117"/>
      <c r="AC605" s="117"/>
      <c r="AD605" s="117">
        <f t="shared" si="738"/>
        <v>0</v>
      </c>
      <c r="AE605" s="117">
        <f t="shared" si="735"/>
        <v>0</v>
      </c>
      <c r="AF605" s="117">
        <f t="shared" si="735"/>
        <v>0</v>
      </c>
      <c r="AG605" s="117">
        <f t="shared" si="735"/>
        <v>0</v>
      </c>
      <c r="AH605" s="117">
        <f t="shared" si="735"/>
        <v>0</v>
      </c>
      <c r="AI605" s="117">
        <f t="shared" si="735"/>
        <v>0</v>
      </c>
      <c r="AJ605" s="117">
        <f t="shared" si="736"/>
        <v>0</v>
      </c>
      <c r="AK605" s="117">
        <f t="shared" si="736"/>
        <v>0</v>
      </c>
      <c r="AL605" s="117">
        <f t="shared" si="736"/>
        <v>0</v>
      </c>
      <c r="AM605" s="117"/>
    </row>
    <row r="606" spans="1:39" ht="21" hidden="1">
      <c r="A606" s="155"/>
      <c r="B606" s="115" t="s">
        <v>250</v>
      </c>
      <c r="C606" s="116"/>
      <c r="D606" s="116"/>
      <c r="E606" s="116"/>
      <c r="F606" s="116"/>
      <c r="G606" s="116"/>
      <c r="H606" s="116"/>
      <c r="I606" s="116"/>
      <c r="J606" s="116"/>
      <c r="K606" s="116"/>
      <c r="L606" s="116">
        <f t="shared" si="737"/>
        <v>0</v>
      </c>
      <c r="M606" s="116">
        <f t="shared" si="734"/>
        <v>0</v>
      </c>
      <c r="N606" s="116">
        <f t="shared" si="734"/>
        <v>0</v>
      </c>
      <c r="O606" s="117"/>
      <c r="P606" s="117"/>
      <c r="Q606" s="117"/>
      <c r="R606" s="117"/>
      <c r="S606" s="117"/>
      <c r="T606" s="117"/>
      <c r="U606" s="117"/>
      <c r="V606" s="117"/>
      <c r="W606" s="117"/>
      <c r="X606" s="117"/>
      <c r="Y606" s="117"/>
      <c r="Z606" s="117"/>
      <c r="AA606" s="117"/>
      <c r="AB606" s="117"/>
      <c r="AC606" s="117"/>
      <c r="AD606" s="117">
        <f t="shared" si="738"/>
        <v>0</v>
      </c>
      <c r="AE606" s="117">
        <f t="shared" si="735"/>
        <v>0</v>
      </c>
      <c r="AF606" s="117">
        <f t="shared" si="735"/>
        <v>0</v>
      </c>
      <c r="AG606" s="117">
        <f t="shared" si="735"/>
        <v>0</v>
      </c>
      <c r="AH606" s="117">
        <f t="shared" si="735"/>
        <v>0</v>
      </c>
      <c r="AI606" s="117">
        <f t="shared" si="735"/>
        <v>0</v>
      </c>
      <c r="AJ606" s="117">
        <f t="shared" si="736"/>
        <v>0</v>
      </c>
      <c r="AK606" s="117">
        <f t="shared" si="736"/>
        <v>0</v>
      </c>
      <c r="AL606" s="117">
        <f t="shared" si="736"/>
        <v>0</v>
      </c>
      <c r="AM606" s="117"/>
    </row>
    <row r="607" spans="1:39" ht="21" hidden="1">
      <c r="A607" s="156" t="s">
        <v>5</v>
      </c>
      <c r="B607" s="157"/>
      <c r="C607" s="118">
        <f>SUM(C603:C606)</f>
        <v>0</v>
      </c>
      <c r="D607" s="118">
        <f t="shared" ref="D607:AL607" si="739">SUM(D603:D606)</f>
        <v>0</v>
      </c>
      <c r="E607" s="118">
        <f t="shared" si="739"/>
        <v>0</v>
      </c>
      <c r="F607" s="118">
        <f t="shared" si="739"/>
        <v>0</v>
      </c>
      <c r="G607" s="118">
        <f t="shared" si="739"/>
        <v>0</v>
      </c>
      <c r="H607" s="118">
        <f t="shared" si="739"/>
        <v>0</v>
      </c>
      <c r="I607" s="118">
        <f t="shared" si="739"/>
        <v>0</v>
      </c>
      <c r="J607" s="118">
        <f t="shared" si="739"/>
        <v>0</v>
      </c>
      <c r="K607" s="118">
        <f t="shared" si="739"/>
        <v>0</v>
      </c>
      <c r="L607" s="118">
        <f t="shared" si="739"/>
        <v>0</v>
      </c>
      <c r="M607" s="118">
        <f t="shared" si="739"/>
        <v>0</v>
      </c>
      <c r="N607" s="118">
        <f t="shared" si="739"/>
        <v>0</v>
      </c>
      <c r="O607" s="118">
        <f t="shared" si="739"/>
        <v>0</v>
      </c>
      <c r="P607" s="118">
        <f t="shared" si="739"/>
        <v>0</v>
      </c>
      <c r="Q607" s="118">
        <f t="shared" si="739"/>
        <v>0</v>
      </c>
      <c r="R607" s="118">
        <f t="shared" si="739"/>
        <v>0</v>
      </c>
      <c r="S607" s="118">
        <f t="shared" si="739"/>
        <v>0</v>
      </c>
      <c r="T607" s="118">
        <f t="shared" si="739"/>
        <v>0</v>
      </c>
      <c r="U607" s="118">
        <f t="shared" si="739"/>
        <v>0</v>
      </c>
      <c r="V607" s="118">
        <f t="shared" si="739"/>
        <v>0</v>
      </c>
      <c r="W607" s="118">
        <f t="shared" si="739"/>
        <v>0</v>
      </c>
      <c r="X607" s="118">
        <f t="shared" si="739"/>
        <v>0</v>
      </c>
      <c r="Y607" s="118">
        <f t="shared" si="739"/>
        <v>0</v>
      </c>
      <c r="Z607" s="118">
        <f t="shared" si="739"/>
        <v>0</v>
      </c>
      <c r="AA607" s="118">
        <f t="shared" si="739"/>
        <v>0</v>
      </c>
      <c r="AB607" s="118">
        <f t="shared" si="739"/>
        <v>0</v>
      </c>
      <c r="AC607" s="118">
        <f t="shared" si="739"/>
        <v>0</v>
      </c>
      <c r="AD607" s="118">
        <f t="shared" si="739"/>
        <v>0</v>
      </c>
      <c r="AE607" s="118">
        <f t="shared" si="739"/>
        <v>0</v>
      </c>
      <c r="AF607" s="118">
        <f t="shared" si="739"/>
        <v>0</v>
      </c>
      <c r="AG607" s="118">
        <f t="shared" si="739"/>
        <v>0</v>
      </c>
      <c r="AH607" s="118">
        <f t="shared" si="739"/>
        <v>0</v>
      </c>
      <c r="AI607" s="118">
        <f t="shared" si="739"/>
        <v>0</v>
      </c>
      <c r="AJ607" s="118">
        <f t="shared" si="739"/>
        <v>0</v>
      </c>
      <c r="AK607" s="118">
        <f t="shared" si="739"/>
        <v>0</v>
      </c>
      <c r="AL607" s="118">
        <f t="shared" si="739"/>
        <v>0</v>
      </c>
      <c r="AM607" s="119">
        <f t="shared" ref="AM607" si="740">SUM(AM603:AM605)</f>
        <v>0</v>
      </c>
    </row>
    <row r="608" spans="1:39" ht="21" hidden="1">
      <c r="A608" s="153">
        <v>6</v>
      </c>
      <c r="B608" s="115" t="s">
        <v>143</v>
      </c>
      <c r="C608" s="116"/>
      <c r="D608" s="116"/>
      <c r="E608" s="116"/>
      <c r="F608" s="116"/>
      <c r="G608" s="116"/>
      <c r="H608" s="116"/>
      <c r="I608" s="116"/>
      <c r="J608" s="116"/>
      <c r="K608" s="116"/>
      <c r="L608" s="116">
        <f>+F608+I608</f>
        <v>0</v>
      </c>
      <c r="M608" s="116">
        <f t="shared" ref="M608:N611" si="741">+G608+J608</f>
        <v>0</v>
      </c>
      <c r="N608" s="116">
        <f t="shared" si="741"/>
        <v>0</v>
      </c>
      <c r="O608" s="117"/>
      <c r="P608" s="117"/>
      <c r="Q608" s="117"/>
      <c r="R608" s="117"/>
      <c r="S608" s="117"/>
      <c r="T608" s="117"/>
      <c r="U608" s="117"/>
      <c r="V608" s="117"/>
      <c r="W608" s="117"/>
      <c r="X608" s="117"/>
      <c r="Y608" s="117"/>
      <c r="Z608" s="117"/>
      <c r="AA608" s="117"/>
      <c r="AB608" s="117"/>
      <c r="AC608" s="117"/>
      <c r="AD608" s="117">
        <f>+U608+X608+AA608</f>
        <v>0</v>
      </c>
      <c r="AE608" s="117">
        <f t="shared" ref="AE608:AI611" si="742">+V608+Y608+AB608</f>
        <v>0</v>
      </c>
      <c r="AF608" s="117">
        <f t="shared" si="742"/>
        <v>0</v>
      </c>
      <c r="AG608" s="117">
        <f t="shared" si="742"/>
        <v>0</v>
      </c>
      <c r="AH608" s="117">
        <f t="shared" si="742"/>
        <v>0</v>
      </c>
      <c r="AI608" s="117">
        <f t="shared" si="742"/>
        <v>0</v>
      </c>
      <c r="AJ608" s="117">
        <f t="shared" ref="AJ608:AL611" si="743">+C608+L608-O608-R608-AD608-AG608</f>
        <v>0</v>
      </c>
      <c r="AK608" s="117">
        <f t="shared" si="743"/>
        <v>0</v>
      </c>
      <c r="AL608" s="117">
        <f t="shared" si="743"/>
        <v>0</v>
      </c>
      <c r="AM608" s="117"/>
    </row>
    <row r="609" spans="1:39" ht="21" hidden="1">
      <c r="A609" s="154"/>
      <c r="B609" s="115" t="s">
        <v>144</v>
      </c>
      <c r="C609" s="116"/>
      <c r="D609" s="116"/>
      <c r="E609" s="116"/>
      <c r="F609" s="116"/>
      <c r="G609" s="116"/>
      <c r="H609" s="116"/>
      <c r="I609" s="116"/>
      <c r="J609" s="116"/>
      <c r="K609" s="116"/>
      <c r="L609" s="116">
        <f t="shared" ref="L609:L611" si="744">+F609+I609</f>
        <v>0</v>
      </c>
      <c r="M609" s="116">
        <f t="shared" si="741"/>
        <v>0</v>
      </c>
      <c r="N609" s="116">
        <f t="shared" si="741"/>
        <v>0</v>
      </c>
      <c r="O609" s="117"/>
      <c r="P609" s="117"/>
      <c r="Q609" s="117"/>
      <c r="R609" s="117"/>
      <c r="S609" s="117"/>
      <c r="T609" s="117"/>
      <c r="U609" s="117"/>
      <c r="V609" s="117"/>
      <c r="W609" s="117"/>
      <c r="X609" s="117"/>
      <c r="Y609" s="117"/>
      <c r="Z609" s="117"/>
      <c r="AA609" s="117"/>
      <c r="AB609" s="117"/>
      <c r="AC609" s="117"/>
      <c r="AD609" s="117">
        <f t="shared" ref="AD609:AD611" si="745">+U609+X609+AA609</f>
        <v>0</v>
      </c>
      <c r="AE609" s="117">
        <f t="shared" si="742"/>
        <v>0</v>
      </c>
      <c r="AF609" s="117">
        <f t="shared" si="742"/>
        <v>0</v>
      </c>
      <c r="AG609" s="117">
        <f t="shared" si="742"/>
        <v>0</v>
      </c>
      <c r="AH609" s="117">
        <f t="shared" si="742"/>
        <v>0</v>
      </c>
      <c r="AI609" s="117">
        <f t="shared" si="742"/>
        <v>0</v>
      </c>
      <c r="AJ609" s="117">
        <f t="shared" si="743"/>
        <v>0</v>
      </c>
      <c r="AK609" s="117">
        <f t="shared" si="743"/>
        <v>0</v>
      </c>
      <c r="AL609" s="117">
        <f t="shared" si="743"/>
        <v>0</v>
      </c>
      <c r="AM609" s="117"/>
    </row>
    <row r="610" spans="1:39" ht="21" hidden="1">
      <c r="A610" s="154"/>
      <c r="B610" s="115" t="s">
        <v>145</v>
      </c>
      <c r="C610" s="116"/>
      <c r="D610" s="116"/>
      <c r="E610" s="116"/>
      <c r="F610" s="116"/>
      <c r="G610" s="116"/>
      <c r="H610" s="116"/>
      <c r="I610" s="116"/>
      <c r="J610" s="116"/>
      <c r="K610" s="116"/>
      <c r="L610" s="116">
        <f t="shared" si="744"/>
        <v>0</v>
      </c>
      <c r="M610" s="116">
        <f t="shared" si="741"/>
        <v>0</v>
      </c>
      <c r="N610" s="116">
        <f t="shared" si="741"/>
        <v>0</v>
      </c>
      <c r="O610" s="117"/>
      <c r="P610" s="117"/>
      <c r="Q610" s="117"/>
      <c r="R610" s="117"/>
      <c r="S610" s="117"/>
      <c r="T610" s="117"/>
      <c r="U610" s="117"/>
      <c r="V610" s="117"/>
      <c r="W610" s="117"/>
      <c r="X610" s="117"/>
      <c r="Y610" s="117"/>
      <c r="Z610" s="117"/>
      <c r="AA610" s="117"/>
      <c r="AB610" s="117"/>
      <c r="AC610" s="117"/>
      <c r="AD610" s="117">
        <f t="shared" si="745"/>
        <v>0</v>
      </c>
      <c r="AE610" s="117">
        <f t="shared" si="742"/>
        <v>0</v>
      </c>
      <c r="AF610" s="117">
        <f t="shared" si="742"/>
        <v>0</v>
      </c>
      <c r="AG610" s="117">
        <f t="shared" si="742"/>
        <v>0</v>
      </c>
      <c r="AH610" s="117">
        <f t="shared" si="742"/>
        <v>0</v>
      </c>
      <c r="AI610" s="117">
        <f t="shared" si="742"/>
        <v>0</v>
      </c>
      <c r="AJ610" s="117">
        <f t="shared" si="743"/>
        <v>0</v>
      </c>
      <c r="AK610" s="117">
        <f t="shared" si="743"/>
        <v>0</v>
      </c>
      <c r="AL610" s="117">
        <f t="shared" si="743"/>
        <v>0</v>
      </c>
      <c r="AM610" s="117"/>
    </row>
    <row r="611" spans="1:39" ht="21" hidden="1">
      <c r="A611" s="155"/>
      <c r="B611" s="115" t="s">
        <v>250</v>
      </c>
      <c r="C611" s="116"/>
      <c r="D611" s="116"/>
      <c r="E611" s="116"/>
      <c r="F611" s="116"/>
      <c r="G611" s="116"/>
      <c r="H611" s="116"/>
      <c r="I611" s="116"/>
      <c r="J611" s="116"/>
      <c r="K611" s="116"/>
      <c r="L611" s="116">
        <f t="shared" si="744"/>
        <v>0</v>
      </c>
      <c r="M611" s="116">
        <f t="shared" si="741"/>
        <v>0</v>
      </c>
      <c r="N611" s="116">
        <f t="shared" si="741"/>
        <v>0</v>
      </c>
      <c r="O611" s="117"/>
      <c r="P611" s="117"/>
      <c r="Q611" s="117"/>
      <c r="R611" s="117"/>
      <c r="S611" s="117"/>
      <c r="T611" s="117"/>
      <c r="U611" s="117"/>
      <c r="V611" s="117"/>
      <c r="W611" s="117"/>
      <c r="X611" s="117"/>
      <c r="Y611" s="117"/>
      <c r="Z611" s="117"/>
      <c r="AA611" s="117"/>
      <c r="AB611" s="117"/>
      <c r="AC611" s="117"/>
      <c r="AD611" s="117">
        <f t="shared" si="745"/>
        <v>0</v>
      </c>
      <c r="AE611" s="117">
        <f t="shared" si="742"/>
        <v>0</v>
      </c>
      <c r="AF611" s="117">
        <f t="shared" si="742"/>
        <v>0</v>
      </c>
      <c r="AG611" s="117">
        <f t="shared" si="742"/>
        <v>0</v>
      </c>
      <c r="AH611" s="117">
        <f t="shared" si="742"/>
        <v>0</v>
      </c>
      <c r="AI611" s="117">
        <f t="shared" si="742"/>
        <v>0</v>
      </c>
      <c r="AJ611" s="117">
        <f t="shared" si="743"/>
        <v>0</v>
      </c>
      <c r="AK611" s="117">
        <f t="shared" si="743"/>
        <v>0</v>
      </c>
      <c r="AL611" s="117">
        <f t="shared" si="743"/>
        <v>0</v>
      </c>
      <c r="AM611" s="117"/>
    </row>
    <row r="612" spans="1:39" ht="21" hidden="1">
      <c r="A612" s="156" t="s">
        <v>5</v>
      </c>
      <c r="B612" s="157"/>
      <c r="C612" s="118">
        <f>SUM(C608:C611)</f>
        <v>0</v>
      </c>
      <c r="D612" s="118">
        <f t="shared" ref="D612:AL612" si="746">SUM(D608:D611)</f>
        <v>0</v>
      </c>
      <c r="E612" s="118">
        <f t="shared" si="746"/>
        <v>0</v>
      </c>
      <c r="F612" s="118">
        <f t="shared" si="746"/>
        <v>0</v>
      </c>
      <c r="G612" s="118">
        <f t="shared" si="746"/>
        <v>0</v>
      </c>
      <c r="H612" s="118">
        <f t="shared" si="746"/>
        <v>0</v>
      </c>
      <c r="I612" s="118">
        <f t="shared" si="746"/>
        <v>0</v>
      </c>
      <c r="J612" s="118">
        <f t="shared" si="746"/>
        <v>0</v>
      </c>
      <c r="K612" s="118">
        <f t="shared" si="746"/>
        <v>0</v>
      </c>
      <c r="L612" s="118">
        <f t="shared" si="746"/>
        <v>0</v>
      </c>
      <c r="M612" s="118">
        <f t="shared" si="746"/>
        <v>0</v>
      </c>
      <c r="N612" s="118">
        <f t="shared" si="746"/>
        <v>0</v>
      </c>
      <c r="O612" s="118">
        <f t="shared" si="746"/>
        <v>0</v>
      </c>
      <c r="P612" s="118">
        <f t="shared" si="746"/>
        <v>0</v>
      </c>
      <c r="Q612" s="118">
        <f t="shared" si="746"/>
        <v>0</v>
      </c>
      <c r="R612" s="118">
        <f t="shared" si="746"/>
        <v>0</v>
      </c>
      <c r="S612" s="118">
        <f t="shared" si="746"/>
        <v>0</v>
      </c>
      <c r="T612" s="118">
        <f t="shared" si="746"/>
        <v>0</v>
      </c>
      <c r="U612" s="118">
        <f t="shared" si="746"/>
        <v>0</v>
      </c>
      <c r="V612" s="118">
        <f t="shared" si="746"/>
        <v>0</v>
      </c>
      <c r="W612" s="118">
        <f t="shared" si="746"/>
        <v>0</v>
      </c>
      <c r="X612" s="118">
        <f t="shared" si="746"/>
        <v>0</v>
      </c>
      <c r="Y612" s="118">
        <f t="shared" si="746"/>
        <v>0</v>
      </c>
      <c r="Z612" s="118">
        <f t="shared" si="746"/>
        <v>0</v>
      </c>
      <c r="AA612" s="118">
        <f t="shared" si="746"/>
        <v>0</v>
      </c>
      <c r="AB612" s="118">
        <f t="shared" si="746"/>
        <v>0</v>
      </c>
      <c r="AC612" s="118">
        <f t="shared" si="746"/>
        <v>0</v>
      </c>
      <c r="AD612" s="118">
        <f t="shared" si="746"/>
        <v>0</v>
      </c>
      <c r="AE612" s="118">
        <f t="shared" si="746"/>
        <v>0</v>
      </c>
      <c r="AF612" s="118">
        <f t="shared" si="746"/>
        <v>0</v>
      </c>
      <c r="AG612" s="118">
        <f t="shared" si="746"/>
        <v>0</v>
      </c>
      <c r="AH612" s="118">
        <f t="shared" si="746"/>
        <v>0</v>
      </c>
      <c r="AI612" s="118">
        <f t="shared" si="746"/>
        <v>0</v>
      </c>
      <c r="AJ612" s="118">
        <f t="shared" si="746"/>
        <v>0</v>
      </c>
      <c r="AK612" s="118">
        <f t="shared" si="746"/>
        <v>0</v>
      </c>
      <c r="AL612" s="118">
        <f t="shared" si="746"/>
        <v>0</v>
      </c>
      <c r="AM612" s="119">
        <f t="shared" ref="AM612" si="747">SUM(AM608:AM610)</f>
        <v>0</v>
      </c>
    </row>
    <row r="613" spans="1:39" ht="21" hidden="1">
      <c r="A613" s="153">
        <v>7</v>
      </c>
      <c r="B613" s="115" t="s">
        <v>143</v>
      </c>
      <c r="C613" s="116"/>
      <c r="D613" s="116"/>
      <c r="E613" s="116"/>
      <c r="F613" s="116"/>
      <c r="G613" s="116"/>
      <c r="H613" s="116"/>
      <c r="I613" s="116"/>
      <c r="J613" s="116"/>
      <c r="K613" s="116"/>
      <c r="L613" s="116">
        <f>+F613+I613</f>
        <v>0</v>
      </c>
      <c r="M613" s="116">
        <f t="shared" ref="M613:N616" si="748">+G613+J613</f>
        <v>0</v>
      </c>
      <c r="N613" s="116">
        <f t="shared" si="748"/>
        <v>0</v>
      </c>
      <c r="O613" s="117"/>
      <c r="P613" s="117"/>
      <c r="Q613" s="117"/>
      <c r="R613" s="117"/>
      <c r="S613" s="117"/>
      <c r="T613" s="117"/>
      <c r="U613" s="117"/>
      <c r="V613" s="117"/>
      <c r="W613" s="117"/>
      <c r="X613" s="117"/>
      <c r="Y613" s="117"/>
      <c r="Z613" s="117"/>
      <c r="AA613" s="117"/>
      <c r="AB613" s="117"/>
      <c r="AC613" s="117"/>
      <c r="AD613" s="117">
        <f>+U613+X613+AA613</f>
        <v>0</v>
      </c>
      <c r="AE613" s="117">
        <f t="shared" ref="AE613:AI616" si="749">+V613+Y613+AB613</f>
        <v>0</v>
      </c>
      <c r="AF613" s="117">
        <f t="shared" si="749"/>
        <v>0</v>
      </c>
      <c r="AG613" s="117">
        <f t="shared" si="749"/>
        <v>0</v>
      </c>
      <c r="AH613" s="117">
        <f t="shared" si="749"/>
        <v>0</v>
      </c>
      <c r="AI613" s="117">
        <f t="shared" si="749"/>
        <v>0</v>
      </c>
      <c r="AJ613" s="117">
        <f t="shared" ref="AJ613:AL616" si="750">+C613+L613-O613-R613-AD613-AG613</f>
        <v>0</v>
      </c>
      <c r="AK613" s="117">
        <f t="shared" si="750"/>
        <v>0</v>
      </c>
      <c r="AL613" s="117">
        <f t="shared" si="750"/>
        <v>0</v>
      </c>
      <c r="AM613" s="117"/>
    </row>
    <row r="614" spans="1:39" ht="21" hidden="1">
      <c r="A614" s="154"/>
      <c r="B614" s="115" t="s">
        <v>144</v>
      </c>
      <c r="C614" s="116"/>
      <c r="D614" s="116"/>
      <c r="E614" s="116"/>
      <c r="F614" s="116"/>
      <c r="G614" s="116"/>
      <c r="H614" s="116"/>
      <c r="I614" s="116"/>
      <c r="J614" s="116"/>
      <c r="K614" s="116"/>
      <c r="L614" s="116">
        <f t="shared" ref="L614:L616" si="751">+F614+I614</f>
        <v>0</v>
      </c>
      <c r="M614" s="116">
        <f t="shared" si="748"/>
        <v>0</v>
      </c>
      <c r="N614" s="116">
        <f t="shared" si="748"/>
        <v>0</v>
      </c>
      <c r="O614" s="117"/>
      <c r="P614" s="117"/>
      <c r="Q614" s="117"/>
      <c r="R614" s="117"/>
      <c r="S614" s="117"/>
      <c r="T614" s="117"/>
      <c r="U614" s="117"/>
      <c r="V614" s="117"/>
      <c r="W614" s="117"/>
      <c r="X614" s="117"/>
      <c r="Y614" s="117"/>
      <c r="Z614" s="117"/>
      <c r="AA614" s="117"/>
      <c r="AB614" s="117"/>
      <c r="AC614" s="117"/>
      <c r="AD614" s="117">
        <f t="shared" ref="AD614:AD616" si="752">+U614+X614+AA614</f>
        <v>0</v>
      </c>
      <c r="AE614" s="117">
        <f t="shared" si="749"/>
        <v>0</v>
      </c>
      <c r="AF614" s="117">
        <f t="shared" si="749"/>
        <v>0</v>
      </c>
      <c r="AG614" s="117">
        <f t="shared" si="749"/>
        <v>0</v>
      </c>
      <c r="AH614" s="117">
        <f t="shared" si="749"/>
        <v>0</v>
      </c>
      <c r="AI614" s="117">
        <f t="shared" si="749"/>
        <v>0</v>
      </c>
      <c r="AJ614" s="117">
        <f t="shared" si="750"/>
        <v>0</v>
      </c>
      <c r="AK614" s="117">
        <f t="shared" si="750"/>
        <v>0</v>
      </c>
      <c r="AL614" s="117">
        <f t="shared" si="750"/>
        <v>0</v>
      </c>
      <c r="AM614" s="117"/>
    </row>
    <row r="615" spans="1:39" ht="21" hidden="1">
      <c r="A615" s="154"/>
      <c r="B615" s="115" t="s">
        <v>145</v>
      </c>
      <c r="C615" s="116"/>
      <c r="D615" s="116"/>
      <c r="E615" s="116"/>
      <c r="F615" s="116"/>
      <c r="G615" s="116"/>
      <c r="H615" s="116"/>
      <c r="I615" s="116"/>
      <c r="J615" s="116"/>
      <c r="K615" s="116"/>
      <c r="L615" s="116">
        <f t="shared" si="751"/>
        <v>0</v>
      </c>
      <c r="M615" s="116">
        <f t="shared" si="748"/>
        <v>0</v>
      </c>
      <c r="N615" s="116">
        <f t="shared" si="748"/>
        <v>0</v>
      </c>
      <c r="O615" s="117"/>
      <c r="P615" s="117"/>
      <c r="Q615" s="117"/>
      <c r="R615" s="117"/>
      <c r="S615" s="117"/>
      <c r="T615" s="117"/>
      <c r="U615" s="117"/>
      <c r="V615" s="117"/>
      <c r="W615" s="117"/>
      <c r="X615" s="117"/>
      <c r="Y615" s="117"/>
      <c r="Z615" s="117"/>
      <c r="AA615" s="117"/>
      <c r="AB615" s="117"/>
      <c r="AC615" s="117"/>
      <c r="AD615" s="117">
        <f t="shared" si="752"/>
        <v>0</v>
      </c>
      <c r="AE615" s="117">
        <f t="shared" si="749"/>
        <v>0</v>
      </c>
      <c r="AF615" s="117">
        <f t="shared" si="749"/>
        <v>0</v>
      </c>
      <c r="AG615" s="117">
        <f t="shared" si="749"/>
        <v>0</v>
      </c>
      <c r="AH615" s="117">
        <f t="shared" si="749"/>
        <v>0</v>
      </c>
      <c r="AI615" s="117">
        <f t="shared" si="749"/>
        <v>0</v>
      </c>
      <c r="AJ615" s="117">
        <f t="shared" si="750"/>
        <v>0</v>
      </c>
      <c r="AK615" s="117">
        <f t="shared" si="750"/>
        <v>0</v>
      </c>
      <c r="AL615" s="117">
        <f t="shared" si="750"/>
        <v>0</v>
      </c>
      <c r="AM615" s="117"/>
    </row>
    <row r="616" spans="1:39" ht="21" hidden="1">
      <c r="A616" s="155"/>
      <c r="B616" s="115" t="s">
        <v>250</v>
      </c>
      <c r="C616" s="116"/>
      <c r="D616" s="116"/>
      <c r="E616" s="116"/>
      <c r="F616" s="116"/>
      <c r="G616" s="116"/>
      <c r="H616" s="116"/>
      <c r="I616" s="116"/>
      <c r="J616" s="116"/>
      <c r="K616" s="116"/>
      <c r="L616" s="116">
        <f t="shared" si="751"/>
        <v>0</v>
      </c>
      <c r="M616" s="116">
        <f t="shared" si="748"/>
        <v>0</v>
      </c>
      <c r="N616" s="116">
        <f t="shared" si="748"/>
        <v>0</v>
      </c>
      <c r="O616" s="117"/>
      <c r="P616" s="117"/>
      <c r="Q616" s="117"/>
      <c r="R616" s="117"/>
      <c r="S616" s="117"/>
      <c r="T616" s="117"/>
      <c r="U616" s="117"/>
      <c r="V616" s="117"/>
      <c r="W616" s="117"/>
      <c r="X616" s="117"/>
      <c r="Y616" s="117"/>
      <c r="Z616" s="117"/>
      <c r="AA616" s="117"/>
      <c r="AB616" s="117"/>
      <c r="AC616" s="117"/>
      <c r="AD616" s="117">
        <f t="shared" si="752"/>
        <v>0</v>
      </c>
      <c r="AE616" s="117">
        <f t="shared" si="749"/>
        <v>0</v>
      </c>
      <c r="AF616" s="117">
        <f t="shared" si="749"/>
        <v>0</v>
      </c>
      <c r="AG616" s="117">
        <f t="shared" si="749"/>
        <v>0</v>
      </c>
      <c r="AH616" s="117">
        <f t="shared" si="749"/>
        <v>0</v>
      </c>
      <c r="AI616" s="117">
        <f t="shared" si="749"/>
        <v>0</v>
      </c>
      <c r="AJ616" s="117">
        <f t="shared" si="750"/>
        <v>0</v>
      </c>
      <c r="AK616" s="117">
        <f t="shared" si="750"/>
        <v>0</v>
      </c>
      <c r="AL616" s="117">
        <f t="shared" si="750"/>
        <v>0</v>
      </c>
      <c r="AM616" s="117"/>
    </row>
    <row r="617" spans="1:39" ht="21" hidden="1">
      <c r="A617" s="156" t="s">
        <v>5</v>
      </c>
      <c r="B617" s="157"/>
      <c r="C617" s="118">
        <f>SUM(C613:C616)</f>
        <v>0</v>
      </c>
      <c r="D617" s="118">
        <f t="shared" ref="D617:AL617" si="753">SUM(D613:D616)</f>
        <v>0</v>
      </c>
      <c r="E617" s="118">
        <f t="shared" si="753"/>
        <v>0</v>
      </c>
      <c r="F617" s="118">
        <f t="shared" si="753"/>
        <v>0</v>
      </c>
      <c r="G617" s="118">
        <f t="shared" si="753"/>
        <v>0</v>
      </c>
      <c r="H617" s="118">
        <f t="shared" si="753"/>
        <v>0</v>
      </c>
      <c r="I617" s="118">
        <f t="shared" si="753"/>
        <v>0</v>
      </c>
      <c r="J617" s="118">
        <f t="shared" si="753"/>
        <v>0</v>
      </c>
      <c r="K617" s="118">
        <f t="shared" si="753"/>
        <v>0</v>
      </c>
      <c r="L617" s="118">
        <f t="shared" si="753"/>
        <v>0</v>
      </c>
      <c r="M617" s="118">
        <f t="shared" si="753"/>
        <v>0</v>
      </c>
      <c r="N617" s="118">
        <f t="shared" si="753"/>
        <v>0</v>
      </c>
      <c r="O617" s="118">
        <f t="shared" si="753"/>
        <v>0</v>
      </c>
      <c r="P617" s="118">
        <f t="shared" si="753"/>
        <v>0</v>
      </c>
      <c r="Q617" s="118">
        <f t="shared" si="753"/>
        <v>0</v>
      </c>
      <c r="R617" s="118">
        <f t="shared" si="753"/>
        <v>0</v>
      </c>
      <c r="S617" s="118">
        <f t="shared" si="753"/>
        <v>0</v>
      </c>
      <c r="T617" s="118">
        <f t="shared" si="753"/>
        <v>0</v>
      </c>
      <c r="U617" s="118">
        <f t="shared" si="753"/>
        <v>0</v>
      </c>
      <c r="V617" s="118">
        <f t="shared" si="753"/>
        <v>0</v>
      </c>
      <c r="W617" s="118">
        <f t="shared" si="753"/>
        <v>0</v>
      </c>
      <c r="X617" s="118">
        <f t="shared" si="753"/>
        <v>0</v>
      </c>
      <c r="Y617" s="118">
        <f t="shared" si="753"/>
        <v>0</v>
      </c>
      <c r="Z617" s="118">
        <f t="shared" si="753"/>
        <v>0</v>
      </c>
      <c r="AA617" s="118">
        <f t="shared" si="753"/>
        <v>0</v>
      </c>
      <c r="AB617" s="118">
        <f t="shared" si="753"/>
        <v>0</v>
      </c>
      <c r="AC617" s="118">
        <f t="shared" si="753"/>
        <v>0</v>
      </c>
      <c r="AD617" s="118">
        <f t="shared" si="753"/>
        <v>0</v>
      </c>
      <c r="AE617" s="118">
        <f t="shared" si="753"/>
        <v>0</v>
      </c>
      <c r="AF617" s="118">
        <f t="shared" si="753"/>
        <v>0</v>
      </c>
      <c r="AG617" s="118">
        <f t="shared" si="753"/>
        <v>0</v>
      </c>
      <c r="AH617" s="118">
        <f t="shared" si="753"/>
        <v>0</v>
      </c>
      <c r="AI617" s="118">
        <f t="shared" si="753"/>
        <v>0</v>
      </c>
      <c r="AJ617" s="118">
        <f t="shared" si="753"/>
        <v>0</v>
      </c>
      <c r="AK617" s="118">
        <f t="shared" si="753"/>
        <v>0</v>
      </c>
      <c r="AL617" s="118">
        <f t="shared" si="753"/>
        <v>0</v>
      </c>
      <c r="AM617" s="119">
        <f t="shared" ref="AM617" si="754">SUM(AM613:AM615)</f>
        <v>0</v>
      </c>
    </row>
    <row r="618" spans="1:39" ht="21" hidden="1">
      <c r="A618" s="153">
        <v>8</v>
      </c>
      <c r="B618" s="115" t="s">
        <v>143</v>
      </c>
      <c r="C618" s="116"/>
      <c r="D618" s="116"/>
      <c r="E618" s="116"/>
      <c r="F618" s="116"/>
      <c r="G618" s="116"/>
      <c r="H618" s="116"/>
      <c r="I618" s="116"/>
      <c r="J618" s="116"/>
      <c r="K618" s="116"/>
      <c r="L618" s="116">
        <f>+F618+I618</f>
        <v>0</v>
      </c>
      <c r="M618" s="116">
        <f t="shared" ref="M618:N621" si="755">+G618+J618</f>
        <v>0</v>
      </c>
      <c r="N618" s="116">
        <f t="shared" si="755"/>
        <v>0</v>
      </c>
      <c r="O618" s="117"/>
      <c r="P618" s="117"/>
      <c r="Q618" s="117"/>
      <c r="R618" s="117"/>
      <c r="S618" s="117"/>
      <c r="T618" s="117"/>
      <c r="U618" s="117"/>
      <c r="V618" s="117"/>
      <c r="W618" s="117"/>
      <c r="X618" s="117"/>
      <c r="Y618" s="117"/>
      <c r="Z618" s="117"/>
      <c r="AA618" s="117"/>
      <c r="AB618" s="117"/>
      <c r="AC618" s="117"/>
      <c r="AD618" s="117">
        <f>+U618+X618+AA618</f>
        <v>0</v>
      </c>
      <c r="AE618" s="117">
        <f t="shared" ref="AE618:AI621" si="756">+V618+Y618+AB618</f>
        <v>0</v>
      </c>
      <c r="AF618" s="117">
        <f t="shared" si="756"/>
        <v>0</v>
      </c>
      <c r="AG618" s="117">
        <f t="shared" si="756"/>
        <v>0</v>
      </c>
      <c r="AH618" s="117">
        <f t="shared" si="756"/>
        <v>0</v>
      </c>
      <c r="AI618" s="117">
        <f t="shared" si="756"/>
        <v>0</v>
      </c>
      <c r="AJ618" s="117">
        <f t="shared" ref="AJ618:AL621" si="757">+C618+L618-O618-R618-AD618-AG618</f>
        <v>0</v>
      </c>
      <c r="AK618" s="117">
        <f t="shared" si="757"/>
        <v>0</v>
      </c>
      <c r="AL618" s="117">
        <f t="shared" si="757"/>
        <v>0</v>
      </c>
      <c r="AM618" s="115"/>
    </row>
    <row r="619" spans="1:39" ht="21" hidden="1">
      <c r="A619" s="154"/>
      <c r="B619" s="115" t="s">
        <v>144</v>
      </c>
      <c r="C619" s="116"/>
      <c r="D619" s="116"/>
      <c r="E619" s="116"/>
      <c r="F619" s="116"/>
      <c r="G619" s="116"/>
      <c r="H619" s="116"/>
      <c r="I619" s="116"/>
      <c r="J619" s="116"/>
      <c r="K619" s="116"/>
      <c r="L619" s="116">
        <f t="shared" ref="L619:L621" si="758">+F619+I619</f>
        <v>0</v>
      </c>
      <c r="M619" s="116">
        <f t="shared" si="755"/>
        <v>0</v>
      </c>
      <c r="N619" s="116">
        <f t="shared" si="755"/>
        <v>0</v>
      </c>
      <c r="O619" s="117"/>
      <c r="P619" s="117"/>
      <c r="Q619" s="117"/>
      <c r="R619" s="117"/>
      <c r="S619" s="117"/>
      <c r="T619" s="117"/>
      <c r="U619" s="117"/>
      <c r="V619" s="117"/>
      <c r="W619" s="117"/>
      <c r="X619" s="117"/>
      <c r="Y619" s="117"/>
      <c r="Z619" s="117"/>
      <c r="AA619" s="117"/>
      <c r="AB619" s="117"/>
      <c r="AC619" s="117"/>
      <c r="AD619" s="117">
        <f t="shared" ref="AD619:AD621" si="759">+U619+X619+AA619</f>
        <v>0</v>
      </c>
      <c r="AE619" s="117">
        <f t="shared" si="756"/>
        <v>0</v>
      </c>
      <c r="AF619" s="117">
        <f t="shared" si="756"/>
        <v>0</v>
      </c>
      <c r="AG619" s="117">
        <f t="shared" si="756"/>
        <v>0</v>
      </c>
      <c r="AH619" s="117">
        <f t="shared" si="756"/>
        <v>0</v>
      </c>
      <c r="AI619" s="117">
        <f t="shared" si="756"/>
        <v>0</v>
      </c>
      <c r="AJ619" s="117">
        <f t="shared" si="757"/>
        <v>0</v>
      </c>
      <c r="AK619" s="117">
        <f t="shared" si="757"/>
        <v>0</v>
      </c>
      <c r="AL619" s="117">
        <f t="shared" si="757"/>
        <v>0</v>
      </c>
      <c r="AM619" s="115"/>
    </row>
    <row r="620" spans="1:39" ht="21" hidden="1">
      <c r="A620" s="154"/>
      <c r="B620" s="115" t="s">
        <v>145</v>
      </c>
      <c r="C620" s="116"/>
      <c r="D620" s="116"/>
      <c r="E620" s="116"/>
      <c r="F620" s="116"/>
      <c r="G620" s="116"/>
      <c r="H620" s="116"/>
      <c r="I620" s="116"/>
      <c r="J620" s="116"/>
      <c r="K620" s="116"/>
      <c r="L620" s="116">
        <f t="shared" si="758"/>
        <v>0</v>
      </c>
      <c r="M620" s="116">
        <f t="shared" si="755"/>
        <v>0</v>
      </c>
      <c r="N620" s="116">
        <f t="shared" si="755"/>
        <v>0</v>
      </c>
      <c r="O620" s="117"/>
      <c r="P620" s="117"/>
      <c r="Q620" s="117"/>
      <c r="R620" s="117"/>
      <c r="S620" s="117"/>
      <c r="T620" s="117"/>
      <c r="U620" s="117"/>
      <c r="V620" s="117"/>
      <c r="W620" s="117"/>
      <c r="X620" s="117"/>
      <c r="Y620" s="117"/>
      <c r="Z620" s="117"/>
      <c r="AA620" s="117"/>
      <c r="AB620" s="117"/>
      <c r="AC620" s="117"/>
      <c r="AD620" s="117">
        <f t="shared" si="759"/>
        <v>0</v>
      </c>
      <c r="AE620" s="117">
        <f t="shared" si="756"/>
        <v>0</v>
      </c>
      <c r="AF620" s="117">
        <f t="shared" si="756"/>
        <v>0</v>
      </c>
      <c r="AG620" s="117">
        <f t="shared" si="756"/>
        <v>0</v>
      </c>
      <c r="AH620" s="117">
        <f t="shared" si="756"/>
        <v>0</v>
      </c>
      <c r="AI620" s="117">
        <f t="shared" si="756"/>
        <v>0</v>
      </c>
      <c r="AJ620" s="117">
        <f t="shared" si="757"/>
        <v>0</v>
      </c>
      <c r="AK620" s="117">
        <f t="shared" si="757"/>
        <v>0</v>
      </c>
      <c r="AL620" s="117">
        <f t="shared" si="757"/>
        <v>0</v>
      </c>
      <c r="AM620" s="115"/>
    </row>
    <row r="621" spans="1:39" ht="21" hidden="1">
      <c r="A621" s="155"/>
      <c r="B621" s="115" t="s">
        <v>250</v>
      </c>
      <c r="C621" s="116"/>
      <c r="D621" s="116"/>
      <c r="E621" s="116"/>
      <c r="F621" s="116"/>
      <c r="G621" s="116"/>
      <c r="H621" s="116"/>
      <c r="I621" s="116"/>
      <c r="J621" s="116"/>
      <c r="K621" s="116"/>
      <c r="L621" s="116">
        <f t="shared" si="758"/>
        <v>0</v>
      </c>
      <c r="M621" s="116">
        <f t="shared" si="755"/>
        <v>0</v>
      </c>
      <c r="N621" s="116">
        <f t="shared" si="755"/>
        <v>0</v>
      </c>
      <c r="O621" s="117"/>
      <c r="P621" s="117"/>
      <c r="Q621" s="117"/>
      <c r="R621" s="117"/>
      <c r="S621" s="117"/>
      <c r="T621" s="117"/>
      <c r="U621" s="117"/>
      <c r="V621" s="117"/>
      <c r="W621" s="117"/>
      <c r="X621" s="117"/>
      <c r="Y621" s="117"/>
      <c r="Z621" s="117"/>
      <c r="AA621" s="117"/>
      <c r="AB621" s="117"/>
      <c r="AC621" s="117"/>
      <c r="AD621" s="117">
        <f t="shared" si="759"/>
        <v>0</v>
      </c>
      <c r="AE621" s="117">
        <f t="shared" si="756"/>
        <v>0</v>
      </c>
      <c r="AF621" s="117">
        <f t="shared" si="756"/>
        <v>0</v>
      </c>
      <c r="AG621" s="117">
        <f t="shared" si="756"/>
        <v>0</v>
      </c>
      <c r="AH621" s="117">
        <f t="shared" si="756"/>
        <v>0</v>
      </c>
      <c r="AI621" s="117">
        <f t="shared" si="756"/>
        <v>0</v>
      </c>
      <c r="AJ621" s="117">
        <f t="shared" si="757"/>
        <v>0</v>
      </c>
      <c r="AK621" s="117">
        <f t="shared" si="757"/>
        <v>0</v>
      </c>
      <c r="AL621" s="117">
        <f t="shared" si="757"/>
        <v>0</v>
      </c>
      <c r="AM621" s="115"/>
    </row>
    <row r="622" spans="1:39" ht="21" hidden="1">
      <c r="A622" s="156" t="s">
        <v>5</v>
      </c>
      <c r="B622" s="157"/>
      <c r="C622" s="118">
        <f>SUM(C618:C621)</f>
        <v>0</v>
      </c>
      <c r="D622" s="118">
        <f t="shared" ref="D622:AL622" si="760">SUM(D618:D621)</f>
        <v>0</v>
      </c>
      <c r="E622" s="118">
        <f t="shared" si="760"/>
        <v>0</v>
      </c>
      <c r="F622" s="118">
        <f t="shared" si="760"/>
        <v>0</v>
      </c>
      <c r="G622" s="118">
        <f t="shared" si="760"/>
        <v>0</v>
      </c>
      <c r="H622" s="118">
        <f t="shared" si="760"/>
        <v>0</v>
      </c>
      <c r="I622" s="118">
        <f t="shared" si="760"/>
        <v>0</v>
      </c>
      <c r="J622" s="118">
        <f t="shared" si="760"/>
        <v>0</v>
      </c>
      <c r="K622" s="118">
        <f t="shared" si="760"/>
        <v>0</v>
      </c>
      <c r="L622" s="118">
        <f t="shared" si="760"/>
        <v>0</v>
      </c>
      <c r="M622" s="118">
        <f t="shared" si="760"/>
        <v>0</v>
      </c>
      <c r="N622" s="118">
        <f t="shared" si="760"/>
        <v>0</v>
      </c>
      <c r="O622" s="118">
        <f t="shared" si="760"/>
        <v>0</v>
      </c>
      <c r="P622" s="118">
        <f t="shared" si="760"/>
        <v>0</v>
      </c>
      <c r="Q622" s="118">
        <f t="shared" si="760"/>
        <v>0</v>
      </c>
      <c r="R622" s="118">
        <f t="shared" si="760"/>
        <v>0</v>
      </c>
      <c r="S622" s="118">
        <f t="shared" si="760"/>
        <v>0</v>
      </c>
      <c r="T622" s="118">
        <f t="shared" si="760"/>
        <v>0</v>
      </c>
      <c r="U622" s="118">
        <f t="shared" si="760"/>
        <v>0</v>
      </c>
      <c r="V622" s="118">
        <f t="shared" si="760"/>
        <v>0</v>
      </c>
      <c r="W622" s="118">
        <f t="shared" si="760"/>
        <v>0</v>
      </c>
      <c r="X622" s="118">
        <f t="shared" si="760"/>
        <v>0</v>
      </c>
      <c r="Y622" s="118">
        <f t="shared" si="760"/>
        <v>0</v>
      </c>
      <c r="Z622" s="118">
        <f t="shared" si="760"/>
        <v>0</v>
      </c>
      <c r="AA622" s="118">
        <f t="shared" si="760"/>
        <v>0</v>
      </c>
      <c r="AB622" s="118">
        <f t="shared" si="760"/>
        <v>0</v>
      </c>
      <c r="AC622" s="118">
        <f t="shared" si="760"/>
        <v>0</v>
      </c>
      <c r="AD622" s="118">
        <f t="shared" si="760"/>
        <v>0</v>
      </c>
      <c r="AE622" s="118">
        <f t="shared" si="760"/>
        <v>0</v>
      </c>
      <c r="AF622" s="118">
        <f t="shared" si="760"/>
        <v>0</v>
      </c>
      <c r="AG622" s="118">
        <f t="shared" si="760"/>
        <v>0</v>
      </c>
      <c r="AH622" s="118">
        <f t="shared" si="760"/>
        <v>0</v>
      </c>
      <c r="AI622" s="118">
        <f t="shared" si="760"/>
        <v>0</v>
      </c>
      <c r="AJ622" s="118">
        <f t="shared" si="760"/>
        <v>0</v>
      </c>
      <c r="AK622" s="118">
        <f t="shared" si="760"/>
        <v>0</v>
      </c>
      <c r="AL622" s="118">
        <f t="shared" si="760"/>
        <v>0</v>
      </c>
      <c r="AM622" s="119">
        <f t="shared" ref="AM622" si="761">SUM(AM618:AM620)</f>
        <v>0</v>
      </c>
    </row>
    <row r="623" spans="1:39" ht="21">
      <c r="A623" s="158" t="s">
        <v>60</v>
      </c>
      <c r="B623" s="120" t="s">
        <v>143</v>
      </c>
      <c r="C623" s="121">
        <f>+C618+C613+C608+C603+C598+C593+C588+C583+C578</f>
        <v>0</v>
      </c>
      <c r="D623" s="121">
        <f t="shared" ref="D623:AL626" si="762">+D618+D613+D608+D603+D598+D593+D588+D583+D578</f>
        <v>0</v>
      </c>
      <c r="E623" s="121">
        <f t="shared" si="762"/>
        <v>0</v>
      </c>
      <c r="F623" s="121">
        <f t="shared" si="762"/>
        <v>0</v>
      </c>
      <c r="G623" s="121">
        <f t="shared" si="762"/>
        <v>0</v>
      </c>
      <c r="H623" s="121">
        <f t="shared" si="762"/>
        <v>0</v>
      </c>
      <c r="I623" s="121">
        <f t="shared" si="762"/>
        <v>0</v>
      </c>
      <c r="J623" s="121">
        <f t="shared" si="762"/>
        <v>0</v>
      </c>
      <c r="K623" s="121">
        <f t="shared" si="762"/>
        <v>0</v>
      </c>
      <c r="L623" s="121">
        <f t="shared" si="762"/>
        <v>0</v>
      </c>
      <c r="M623" s="121">
        <f t="shared" si="762"/>
        <v>0</v>
      </c>
      <c r="N623" s="121">
        <f t="shared" si="762"/>
        <v>0</v>
      </c>
      <c r="O623" s="121">
        <f t="shared" si="762"/>
        <v>0</v>
      </c>
      <c r="P623" s="121">
        <f t="shared" si="762"/>
        <v>0</v>
      </c>
      <c r="Q623" s="121">
        <f t="shared" si="762"/>
        <v>0</v>
      </c>
      <c r="R623" s="121">
        <f t="shared" si="762"/>
        <v>0</v>
      </c>
      <c r="S623" s="121">
        <f t="shared" si="762"/>
        <v>0</v>
      </c>
      <c r="T623" s="121">
        <f t="shared" si="762"/>
        <v>0</v>
      </c>
      <c r="U623" s="121">
        <f t="shared" si="762"/>
        <v>0</v>
      </c>
      <c r="V623" s="121">
        <f t="shared" si="762"/>
        <v>0</v>
      </c>
      <c r="W623" s="121">
        <f t="shared" si="762"/>
        <v>0</v>
      </c>
      <c r="X623" s="121">
        <f t="shared" si="762"/>
        <v>0</v>
      </c>
      <c r="Y623" s="121">
        <f t="shared" si="762"/>
        <v>0</v>
      </c>
      <c r="Z623" s="121">
        <f t="shared" si="762"/>
        <v>0</v>
      </c>
      <c r="AA623" s="121">
        <f t="shared" si="762"/>
        <v>0</v>
      </c>
      <c r="AB623" s="121">
        <f t="shared" si="762"/>
        <v>0</v>
      </c>
      <c r="AC623" s="121">
        <f t="shared" si="762"/>
        <v>0</v>
      </c>
      <c r="AD623" s="121">
        <f t="shared" si="762"/>
        <v>0</v>
      </c>
      <c r="AE623" s="121">
        <f t="shared" si="762"/>
        <v>0</v>
      </c>
      <c r="AF623" s="121">
        <f t="shared" si="762"/>
        <v>0</v>
      </c>
      <c r="AG623" s="121">
        <f t="shared" si="762"/>
        <v>0</v>
      </c>
      <c r="AH623" s="121">
        <f t="shared" si="762"/>
        <v>0</v>
      </c>
      <c r="AI623" s="121">
        <f t="shared" si="762"/>
        <v>0</v>
      </c>
      <c r="AJ623" s="121">
        <f t="shared" si="762"/>
        <v>0</v>
      </c>
      <c r="AK623" s="121">
        <f t="shared" si="762"/>
        <v>0</v>
      </c>
      <c r="AL623" s="121">
        <f t="shared" si="762"/>
        <v>0</v>
      </c>
      <c r="AM623" s="122">
        <f>+AM618+AM613+AM608+AM603+AM598+AM593+AM588+AM583+AM578</f>
        <v>0</v>
      </c>
    </row>
    <row r="624" spans="1:39" ht="21">
      <c r="A624" s="159"/>
      <c r="B624" s="120" t="s">
        <v>144</v>
      </c>
      <c r="C624" s="121">
        <f>+C619+C614+C609+C604+C599+C594+C589+C584+C579</f>
        <v>0</v>
      </c>
      <c r="D624" s="121">
        <f t="shared" si="762"/>
        <v>0</v>
      </c>
      <c r="E624" s="121">
        <f t="shared" si="762"/>
        <v>0</v>
      </c>
      <c r="F624" s="121">
        <f t="shared" si="762"/>
        <v>0</v>
      </c>
      <c r="G624" s="121">
        <f t="shared" si="762"/>
        <v>0</v>
      </c>
      <c r="H624" s="121">
        <f t="shared" si="762"/>
        <v>0</v>
      </c>
      <c r="I624" s="121">
        <f t="shared" si="762"/>
        <v>0</v>
      </c>
      <c r="J624" s="121">
        <f t="shared" si="762"/>
        <v>0</v>
      </c>
      <c r="K624" s="121">
        <f t="shared" si="762"/>
        <v>0</v>
      </c>
      <c r="L624" s="121">
        <f t="shared" si="762"/>
        <v>0</v>
      </c>
      <c r="M624" s="121">
        <f t="shared" si="762"/>
        <v>0</v>
      </c>
      <c r="N624" s="121">
        <f t="shared" si="762"/>
        <v>0</v>
      </c>
      <c r="O624" s="121">
        <f t="shared" si="762"/>
        <v>0</v>
      </c>
      <c r="P624" s="121">
        <f t="shared" si="762"/>
        <v>0</v>
      </c>
      <c r="Q624" s="121">
        <f t="shared" si="762"/>
        <v>0</v>
      </c>
      <c r="R624" s="121">
        <f t="shared" si="762"/>
        <v>0</v>
      </c>
      <c r="S624" s="121">
        <f t="shared" si="762"/>
        <v>0</v>
      </c>
      <c r="T624" s="121">
        <f t="shared" si="762"/>
        <v>0</v>
      </c>
      <c r="U624" s="121">
        <f t="shared" si="762"/>
        <v>0</v>
      </c>
      <c r="V624" s="121">
        <f t="shared" si="762"/>
        <v>0</v>
      </c>
      <c r="W624" s="121">
        <f t="shared" si="762"/>
        <v>0</v>
      </c>
      <c r="X624" s="121">
        <f t="shared" si="762"/>
        <v>0</v>
      </c>
      <c r="Y624" s="121">
        <f t="shared" si="762"/>
        <v>0</v>
      </c>
      <c r="Z624" s="121">
        <f t="shared" si="762"/>
        <v>0</v>
      </c>
      <c r="AA624" s="121">
        <f t="shared" si="762"/>
        <v>0</v>
      </c>
      <c r="AB624" s="121">
        <f t="shared" si="762"/>
        <v>0</v>
      </c>
      <c r="AC624" s="121">
        <f t="shared" si="762"/>
        <v>0</v>
      </c>
      <c r="AD624" s="121">
        <f t="shared" si="762"/>
        <v>0</v>
      </c>
      <c r="AE624" s="121">
        <f t="shared" si="762"/>
        <v>0</v>
      </c>
      <c r="AF624" s="121">
        <f t="shared" si="762"/>
        <v>0</v>
      </c>
      <c r="AG624" s="121">
        <f t="shared" si="762"/>
        <v>0</v>
      </c>
      <c r="AH624" s="121">
        <f t="shared" si="762"/>
        <v>0</v>
      </c>
      <c r="AI624" s="121">
        <f t="shared" si="762"/>
        <v>0</v>
      </c>
      <c r="AJ624" s="121">
        <f t="shared" si="762"/>
        <v>0</v>
      </c>
      <c r="AK624" s="121">
        <f t="shared" si="762"/>
        <v>0</v>
      </c>
      <c r="AL624" s="121">
        <f t="shared" si="762"/>
        <v>0</v>
      </c>
      <c r="AM624" s="122">
        <f>+AM619+AM614+AM609+AM604+AM599+AM594+AM589+AM584+AM579</f>
        <v>0</v>
      </c>
    </row>
    <row r="625" spans="1:42" ht="21">
      <c r="A625" s="159"/>
      <c r="B625" s="120" t="s">
        <v>145</v>
      </c>
      <c r="C625" s="121">
        <f t="shared" ref="C625:AF626" si="763">+C620+C615+C610+C605+C600+C595+C590+C585+C580</f>
        <v>0</v>
      </c>
      <c r="D625" s="121">
        <f t="shared" si="763"/>
        <v>0</v>
      </c>
      <c r="E625" s="121">
        <f t="shared" si="763"/>
        <v>0</v>
      </c>
      <c r="F625" s="121">
        <f t="shared" si="763"/>
        <v>0</v>
      </c>
      <c r="G625" s="121">
        <f t="shared" si="763"/>
        <v>0</v>
      </c>
      <c r="H625" s="121">
        <f t="shared" si="763"/>
        <v>0</v>
      </c>
      <c r="I625" s="121">
        <f t="shared" si="763"/>
        <v>0</v>
      </c>
      <c r="J625" s="121">
        <f t="shared" si="763"/>
        <v>0</v>
      </c>
      <c r="K625" s="121">
        <f t="shared" si="763"/>
        <v>0</v>
      </c>
      <c r="L625" s="121">
        <f t="shared" si="763"/>
        <v>0</v>
      </c>
      <c r="M625" s="121">
        <f t="shared" si="763"/>
        <v>0</v>
      </c>
      <c r="N625" s="121">
        <f t="shared" si="763"/>
        <v>0</v>
      </c>
      <c r="O625" s="121">
        <f t="shared" si="763"/>
        <v>0</v>
      </c>
      <c r="P625" s="121">
        <f t="shared" si="763"/>
        <v>0</v>
      </c>
      <c r="Q625" s="121">
        <f t="shared" si="763"/>
        <v>0</v>
      </c>
      <c r="R625" s="121">
        <f t="shared" si="763"/>
        <v>0</v>
      </c>
      <c r="S625" s="121">
        <f t="shared" si="763"/>
        <v>0</v>
      </c>
      <c r="T625" s="121">
        <f t="shared" si="763"/>
        <v>0</v>
      </c>
      <c r="U625" s="121">
        <f t="shared" si="763"/>
        <v>0</v>
      </c>
      <c r="V625" s="121">
        <f t="shared" si="763"/>
        <v>0</v>
      </c>
      <c r="W625" s="121">
        <f t="shared" si="763"/>
        <v>0</v>
      </c>
      <c r="X625" s="121">
        <f t="shared" si="763"/>
        <v>0</v>
      </c>
      <c r="Y625" s="121">
        <f t="shared" si="763"/>
        <v>0</v>
      </c>
      <c r="Z625" s="121">
        <f t="shared" si="763"/>
        <v>0</v>
      </c>
      <c r="AA625" s="121">
        <f t="shared" si="763"/>
        <v>0</v>
      </c>
      <c r="AB625" s="121">
        <f t="shared" si="763"/>
        <v>0</v>
      </c>
      <c r="AC625" s="121">
        <f t="shared" si="763"/>
        <v>0</v>
      </c>
      <c r="AD625" s="121">
        <f t="shared" si="763"/>
        <v>0</v>
      </c>
      <c r="AE625" s="121">
        <f t="shared" si="763"/>
        <v>0</v>
      </c>
      <c r="AF625" s="121">
        <f t="shared" si="763"/>
        <v>0</v>
      </c>
      <c r="AG625" s="121">
        <f t="shared" si="762"/>
        <v>0</v>
      </c>
      <c r="AH625" s="121">
        <f t="shared" si="762"/>
        <v>0</v>
      </c>
      <c r="AI625" s="121">
        <f t="shared" si="762"/>
        <v>0</v>
      </c>
      <c r="AJ625" s="121">
        <f t="shared" si="762"/>
        <v>0</v>
      </c>
      <c r="AK625" s="121">
        <f t="shared" si="762"/>
        <v>0</v>
      </c>
      <c r="AL625" s="121">
        <f t="shared" si="762"/>
        <v>0</v>
      </c>
      <c r="AM625" s="122">
        <f>+AM620+AM615+AM610+AM605+AM600+AM595+AM590+AM585+AM580</f>
        <v>0</v>
      </c>
    </row>
    <row r="626" spans="1:42" ht="21">
      <c r="A626" s="160"/>
      <c r="B626" s="123" t="s">
        <v>250</v>
      </c>
      <c r="C626" s="121">
        <f t="shared" si="763"/>
        <v>0</v>
      </c>
      <c r="D626" s="121">
        <f t="shared" si="763"/>
        <v>0</v>
      </c>
      <c r="E626" s="121">
        <f t="shared" si="763"/>
        <v>0</v>
      </c>
      <c r="F626" s="121">
        <f t="shared" si="763"/>
        <v>0</v>
      </c>
      <c r="G626" s="121">
        <f t="shared" si="763"/>
        <v>0</v>
      </c>
      <c r="H626" s="121">
        <f t="shared" si="763"/>
        <v>0</v>
      </c>
      <c r="I626" s="121">
        <f t="shared" si="763"/>
        <v>0</v>
      </c>
      <c r="J626" s="121">
        <f t="shared" si="763"/>
        <v>0</v>
      </c>
      <c r="K626" s="121">
        <f t="shared" si="763"/>
        <v>0</v>
      </c>
      <c r="L626" s="121">
        <f t="shared" si="763"/>
        <v>0</v>
      </c>
      <c r="M626" s="121">
        <f t="shared" si="763"/>
        <v>0</v>
      </c>
      <c r="N626" s="121">
        <f t="shared" si="763"/>
        <v>0</v>
      </c>
      <c r="O626" s="121">
        <f t="shared" si="763"/>
        <v>0</v>
      </c>
      <c r="P626" s="121">
        <f t="shared" si="763"/>
        <v>0</v>
      </c>
      <c r="Q626" s="121">
        <f t="shared" si="763"/>
        <v>0</v>
      </c>
      <c r="R626" s="121">
        <f t="shared" si="763"/>
        <v>0</v>
      </c>
      <c r="S626" s="121">
        <f t="shared" si="763"/>
        <v>0</v>
      </c>
      <c r="T626" s="121">
        <f t="shared" si="763"/>
        <v>0</v>
      </c>
      <c r="U626" s="121">
        <f t="shared" si="763"/>
        <v>0</v>
      </c>
      <c r="V626" s="121">
        <f t="shared" si="763"/>
        <v>0</v>
      </c>
      <c r="W626" s="121">
        <f t="shared" si="763"/>
        <v>0</v>
      </c>
      <c r="X626" s="121">
        <f t="shared" si="763"/>
        <v>0</v>
      </c>
      <c r="Y626" s="121">
        <f t="shared" si="763"/>
        <v>0</v>
      </c>
      <c r="Z626" s="121">
        <f t="shared" si="763"/>
        <v>0</v>
      </c>
      <c r="AA626" s="121">
        <f t="shared" si="763"/>
        <v>0</v>
      </c>
      <c r="AB626" s="121">
        <f t="shared" si="763"/>
        <v>0</v>
      </c>
      <c r="AC626" s="121">
        <f t="shared" si="763"/>
        <v>0</v>
      </c>
      <c r="AD626" s="121">
        <f t="shared" si="763"/>
        <v>0</v>
      </c>
      <c r="AE626" s="121">
        <f t="shared" si="763"/>
        <v>0</v>
      </c>
      <c r="AF626" s="121">
        <f t="shared" si="763"/>
        <v>0</v>
      </c>
      <c r="AG626" s="121">
        <f t="shared" si="762"/>
        <v>0</v>
      </c>
      <c r="AH626" s="121">
        <f t="shared" si="762"/>
        <v>0</v>
      </c>
      <c r="AI626" s="121">
        <f t="shared" si="762"/>
        <v>0</v>
      </c>
      <c r="AJ626" s="121">
        <f t="shared" si="762"/>
        <v>0</v>
      </c>
      <c r="AK626" s="121">
        <f t="shared" si="762"/>
        <v>0</v>
      </c>
      <c r="AL626" s="121">
        <f t="shared" si="762"/>
        <v>0</v>
      </c>
      <c r="AM626" s="122"/>
    </row>
    <row r="627" spans="1:42" ht="21">
      <c r="A627" s="151" t="s">
        <v>5</v>
      </c>
      <c r="B627" s="152"/>
      <c r="C627" s="121">
        <f>SUM(C623:C626)</f>
        <v>0</v>
      </c>
      <c r="D627" s="121">
        <f t="shared" ref="D627:AL627" si="764">SUM(D623:D626)</f>
        <v>0</v>
      </c>
      <c r="E627" s="121">
        <f t="shared" si="764"/>
        <v>0</v>
      </c>
      <c r="F627" s="121">
        <f t="shared" si="764"/>
        <v>0</v>
      </c>
      <c r="G627" s="121">
        <f t="shared" si="764"/>
        <v>0</v>
      </c>
      <c r="H627" s="121">
        <f t="shared" si="764"/>
        <v>0</v>
      </c>
      <c r="I627" s="121">
        <f t="shared" si="764"/>
        <v>0</v>
      </c>
      <c r="J627" s="121">
        <f t="shared" si="764"/>
        <v>0</v>
      </c>
      <c r="K627" s="121">
        <f t="shared" si="764"/>
        <v>0</v>
      </c>
      <c r="L627" s="121">
        <f t="shared" si="764"/>
        <v>0</v>
      </c>
      <c r="M627" s="121">
        <f t="shared" si="764"/>
        <v>0</v>
      </c>
      <c r="N627" s="121">
        <f t="shared" si="764"/>
        <v>0</v>
      </c>
      <c r="O627" s="121">
        <f t="shared" si="764"/>
        <v>0</v>
      </c>
      <c r="P627" s="121">
        <f t="shared" si="764"/>
        <v>0</v>
      </c>
      <c r="Q627" s="121">
        <f t="shared" si="764"/>
        <v>0</v>
      </c>
      <c r="R627" s="121">
        <f t="shared" si="764"/>
        <v>0</v>
      </c>
      <c r="S627" s="121">
        <f t="shared" si="764"/>
        <v>0</v>
      </c>
      <c r="T627" s="121">
        <f t="shared" si="764"/>
        <v>0</v>
      </c>
      <c r="U627" s="121">
        <f t="shared" si="764"/>
        <v>0</v>
      </c>
      <c r="V627" s="121">
        <f t="shared" si="764"/>
        <v>0</v>
      </c>
      <c r="W627" s="121">
        <f t="shared" si="764"/>
        <v>0</v>
      </c>
      <c r="X627" s="121">
        <f t="shared" si="764"/>
        <v>0</v>
      </c>
      <c r="Y627" s="121">
        <f t="shared" si="764"/>
        <v>0</v>
      </c>
      <c r="Z627" s="121">
        <f t="shared" si="764"/>
        <v>0</v>
      </c>
      <c r="AA627" s="121">
        <f t="shared" si="764"/>
        <v>0</v>
      </c>
      <c r="AB627" s="121">
        <f t="shared" si="764"/>
        <v>0</v>
      </c>
      <c r="AC627" s="121">
        <f t="shared" si="764"/>
        <v>0</v>
      </c>
      <c r="AD627" s="121">
        <f t="shared" si="764"/>
        <v>0</v>
      </c>
      <c r="AE627" s="121">
        <f t="shared" si="764"/>
        <v>0</v>
      </c>
      <c r="AF627" s="121">
        <f t="shared" si="764"/>
        <v>0</v>
      </c>
      <c r="AG627" s="121">
        <f t="shared" si="764"/>
        <v>0</v>
      </c>
      <c r="AH627" s="121">
        <f t="shared" si="764"/>
        <v>0</v>
      </c>
      <c r="AI627" s="121">
        <f t="shared" si="764"/>
        <v>0</v>
      </c>
      <c r="AJ627" s="121">
        <f t="shared" si="764"/>
        <v>0</v>
      </c>
      <c r="AK627" s="121">
        <f t="shared" si="764"/>
        <v>0</v>
      </c>
      <c r="AL627" s="121">
        <f t="shared" si="764"/>
        <v>0</v>
      </c>
      <c r="AM627" s="122">
        <f t="shared" ref="AM627" si="765">SUM(AM623:AM625)</f>
        <v>0</v>
      </c>
    </row>
    <row r="628" spans="1:42">
      <c r="AK628" s="107"/>
      <c r="AM628" s="107" t="s">
        <v>17</v>
      </c>
    </row>
    <row r="629" spans="1:42" ht="21">
      <c r="A629" s="171" t="s">
        <v>387</v>
      </c>
      <c r="B629" s="171"/>
      <c r="C629" s="171"/>
      <c r="D629" s="171"/>
      <c r="E629" s="171"/>
      <c r="F629" s="171"/>
      <c r="G629" s="171"/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1"/>
      <c r="U629" s="171"/>
      <c r="V629" s="171"/>
      <c r="W629" s="171"/>
      <c r="X629" s="171"/>
      <c r="Y629" s="171"/>
      <c r="Z629" s="171"/>
      <c r="AA629" s="171"/>
      <c r="AB629" s="171"/>
      <c r="AC629" s="171"/>
      <c r="AD629" s="171"/>
      <c r="AE629" s="171"/>
      <c r="AF629" s="171"/>
      <c r="AG629" s="171"/>
      <c r="AH629" s="171"/>
      <c r="AI629" s="171"/>
      <c r="AJ629" s="171"/>
      <c r="AK629" s="171"/>
      <c r="AL629" s="171"/>
      <c r="AM629" s="171"/>
    </row>
    <row r="630" spans="1:42" ht="21">
      <c r="A630" s="171" t="s">
        <v>139</v>
      </c>
      <c r="B630" s="171"/>
      <c r="C630" s="171"/>
      <c r="D630" s="171"/>
      <c r="E630" s="171"/>
      <c r="F630" s="171"/>
      <c r="G630" s="171"/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1"/>
      <c r="U630" s="171"/>
      <c r="V630" s="171"/>
      <c r="W630" s="171"/>
      <c r="X630" s="171"/>
      <c r="Y630" s="171"/>
      <c r="Z630" s="171"/>
      <c r="AA630" s="171"/>
      <c r="AB630" s="171"/>
      <c r="AC630" s="171"/>
      <c r="AD630" s="171"/>
      <c r="AE630" s="171"/>
      <c r="AF630" s="171"/>
      <c r="AG630" s="171"/>
      <c r="AH630" s="171"/>
      <c r="AI630" s="171"/>
      <c r="AJ630" s="171"/>
      <c r="AK630" s="171"/>
      <c r="AL630" s="171"/>
      <c r="AM630" s="171"/>
    </row>
    <row r="631" spans="1:42" ht="21">
      <c r="A631" s="171" t="s">
        <v>405</v>
      </c>
      <c r="B631" s="171"/>
      <c r="C631" s="171"/>
      <c r="D631" s="171"/>
      <c r="E631" s="171"/>
      <c r="F631" s="171"/>
      <c r="G631" s="171"/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1"/>
      <c r="U631" s="171"/>
      <c r="V631" s="171"/>
      <c r="W631" s="171"/>
      <c r="X631" s="171"/>
      <c r="Y631" s="171"/>
      <c r="Z631" s="171"/>
      <c r="AA631" s="171"/>
      <c r="AB631" s="171"/>
      <c r="AC631" s="171"/>
      <c r="AD631" s="171"/>
      <c r="AE631" s="171"/>
      <c r="AF631" s="171"/>
      <c r="AG631" s="171"/>
      <c r="AH631" s="171"/>
      <c r="AI631" s="171"/>
      <c r="AJ631" s="171"/>
      <c r="AK631" s="171"/>
      <c r="AL631" s="171"/>
      <c r="AM631" s="171"/>
    </row>
    <row r="632" spans="1:42" ht="21">
      <c r="A632" s="172" t="s">
        <v>54</v>
      </c>
      <c r="B632" s="108" t="s">
        <v>55</v>
      </c>
      <c r="C632" s="175" t="s">
        <v>53</v>
      </c>
      <c r="D632" s="175"/>
      <c r="E632" s="175"/>
      <c r="F632" s="175" t="s">
        <v>389</v>
      </c>
      <c r="G632" s="175"/>
      <c r="H632" s="175"/>
      <c r="I632" s="175" t="s">
        <v>390</v>
      </c>
      <c r="J632" s="175"/>
      <c r="K632" s="175"/>
      <c r="L632" s="176" t="s">
        <v>251</v>
      </c>
      <c r="M632" s="177"/>
      <c r="N632" s="178"/>
      <c r="O632" s="179" t="s">
        <v>56</v>
      </c>
      <c r="P632" s="179"/>
      <c r="Q632" s="179"/>
      <c r="R632" s="180" t="s">
        <v>218</v>
      </c>
      <c r="S632" s="180"/>
      <c r="T632" s="180"/>
      <c r="U632" s="181" t="s">
        <v>135</v>
      </c>
      <c r="V632" s="181"/>
      <c r="W632" s="181"/>
      <c r="X632" s="180" t="s">
        <v>136</v>
      </c>
      <c r="Y632" s="180"/>
      <c r="Z632" s="180"/>
      <c r="AA632" s="180" t="s">
        <v>137</v>
      </c>
      <c r="AB632" s="180"/>
      <c r="AC632" s="180"/>
      <c r="AD632" s="180" t="s">
        <v>57</v>
      </c>
      <c r="AE632" s="180"/>
      <c r="AF632" s="180"/>
      <c r="AG632" s="182" t="s">
        <v>391</v>
      </c>
      <c r="AH632" s="182"/>
      <c r="AI632" s="182"/>
      <c r="AJ632" s="183" t="s">
        <v>58</v>
      </c>
      <c r="AK632" s="183"/>
      <c r="AL632" s="183"/>
      <c r="AM632" s="184" t="s">
        <v>392</v>
      </c>
    </row>
    <row r="633" spans="1:42" ht="21">
      <c r="A633" s="173"/>
      <c r="B633" s="173" t="s">
        <v>59</v>
      </c>
      <c r="C633" s="109" t="s">
        <v>0</v>
      </c>
      <c r="D633" s="109" t="s">
        <v>1</v>
      </c>
      <c r="E633" s="186" t="s">
        <v>393</v>
      </c>
      <c r="F633" s="109" t="s">
        <v>0</v>
      </c>
      <c r="G633" s="109" t="s">
        <v>1</v>
      </c>
      <c r="H633" s="186" t="s">
        <v>393</v>
      </c>
      <c r="I633" s="109" t="s">
        <v>0</v>
      </c>
      <c r="J633" s="109" t="s">
        <v>1</v>
      </c>
      <c r="K633" s="186" t="s">
        <v>393</v>
      </c>
      <c r="L633" s="109" t="s">
        <v>0</v>
      </c>
      <c r="M633" s="109" t="s">
        <v>1</v>
      </c>
      <c r="N633" s="186" t="s">
        <v>393</v>
      </c>
      <c r="O633" s="110" t="s">
        <v>0</v>
      </c>
      <c r="P633" s="110" t="s">
        <v>1</v>
      </c>
      <c r="Q633" s="161" t="s">
        <v>393</v>
      </c>
      <c r="R633" s="111" t="s">
        <v>0</v>
      </c>
      <c r="S633" s="111" t="s">
        <v>1</v>
      </c>
      <c r="T633" s="163" t="s">
        <v>393</v>
      </c>
      <c r="U633" s="112" t="s">
        <v>0</v>
      </c>
      <c r="V633" s="112" t="s">
        <v>1</v>
      </c>
      <c r="W633" s="165" t="s">
        <v>393</v>
      </c>
      <c r="X633" s="111" t="s">
        <v>0</v>
      </c>
      <c r="Y633" s="111" t="s">
        <v>1</v>
      </c>
      <c r="Z633" s="163" t="s">
        <v>393</v>
      </c>
      <c r="AA633" s="111" t="s">
        <v>0</v>
      </c>
      <c r="AB633" s="111" t="s">
        <v>1</v>
      </c>
      <c r="AC633" s="163" t="s">
        <v>393</v>
      </c>
      <c r="AD633" s="111" t="s">
        <v>0</v>
      </c>
      <c r="AE633" s="111" t="s">
        <v>1</v>
      </c>
      <c r="AF633" s="163" t="s">
        <v>393</v>
      </c>
      <c r="AG633" s="113" t="s">
        <v>0</v>
      </c>
      <c r="AH633" s="113" t="s">
        <v>1</v>
      </c>
      <c r="AI633" s="167" t="s">
        <v>393</v>
      </c>
      <c r="AJ633" s="114" t="s">
        <v>0</v>
      </c>
      <c r="AK633" s="114" t="s">
        <v>1</v>
      </c>
      <c r="AL633" s="169" t="s">
        <v>393</v>
      </c>
      <c r="AM633" s="185"/>
    </row>
    <row r="634" spans="1:42" ht="21">
      <c r="A634" s="174"/>
      <c r="B634" s="174"/>
      <c r="C634" s="109" t="s">
        <v>141</v>
      </c>
      <c r="D634" s="109" t="s">
        <v>142</v>
      </c>
      <c r="E634" s="187"/>
      <c r="F634" s="109" t="s">
        <v>141</v>
      </c>
      <c r="G634" s="109" t="s">
        <v>142</v>
      </c>
      <c r="H634" s="187"/>
      <c r="I634" s="109" t="s">
        <v>141</v>
      </c>
      <c r="J634" s="109" t="s">
        <v>142</v>
      </c>
      <c r="K634" s="187"/>
      <c r="L634" s="109" t="s">
        <v>141</v>
      </c>
      <c r="M634" s="109" t="s">
        <v>142</v>
      </c>
      <c r="N634" s="187"/>
      <c r="O634" s="110" t="s">
        <v>141</v>
      </c>
      <c r="P634" s="110" t="s">
        <v>142</v>
      </c>
      <c r="Q634" s="162"/>
      <c r="R634" s="111" t="s">
        <v>141</v>
      </c>
      <c r="S634" s="111" t="s">
        <v>142</v>
      </c>
      <c r="T634" s="164"/>
      <c r="U634" s="112" t="s">
        <v>141</v>
      </c>
      <c r="V634" s="112" t="s">
        <v>142</v>
      </c>
      <c r="W634" s="166"/>
      <c r="X634" s="111" t="s">
        <v>141</v>
      </c>
      <c r="Y634" s="111" t="s">
        <v>142</v>
      </c>
      <c r="Z634" s="164"/>
      <c r="AA634" s="111" t="s">
        <v>141</v>
      </c>
      <c r="AB634" s="111" t="s">
        <v>142</v>
      </c>
      <c r="AC634" s="164"/>
      <c r="AD634" s="111" t="s">
        <v>141</v>
      </c>
      <c r="AE634" s="111" t="s">
        <v>142</v>
      </c>
      <c r="AF634" s="164"/>
      <c r="AG634" s="113" t="s">
        <v>141</v>
      </c>
      <c r="AH634" s="113" t="s">
        <v>142</v>
      </c>
      <c r="AI634" s="168"/>
      <c r="AJ634" s="114" t="s">
        <v>141</v>
      </c>
      <c r="AK634" s="114" t="s">
        <v>142</v>
      </c>
      <c r="AL634" s="170"/>
      <c r="AM634" s="185"/>
    </row>
    <row r="635" spans="1:42" ht="21">
      <c r="A635" s="153" t="s">
        <v>394</v>
      </c>
      <c r="B635" s="115" t="s">
        <v>143</v>
      </c>
      <c r="C635" s="116"/>
      <c r="D635" s="116"/>
      <c r="E635" s="116"/>
      <c r="F635" s="116"/>
      <c r="G635" s="116"/>
      <c r="H635" s="116"/>
      <c r="I635" s="116"/>
      <c r="J635" s="116"/>
      <c r="K635" s="116"/>
      <c r="L635" s="116">
        <f>+F635+I635</f>
        <v>0</v>
      </c>
      <c r="M635" s="116">
        <f t="shared" ref="M635:N638" si="766">+G635+J635</f>
        <v>0</v>
      </c>
      <c r="N635" s="116">
        <f t="shared" si="766"/>
        <v>0</v>
      </c>
      <c r="O635" s="117"/>
      <c r="P635" s="117"/>
      <c r="Q635" s="117"/>
      <c r="R635" s="117"/>
      <c r="S635" s="117"/>
      <c r="T635" s="117"/>
      <c r="U635" s="117"/>
      <c r="V635" s="117"/>
      <c r="W635" s="117"/>
      <c r="X635" s="117"/>
      <c r="Y635" s="117"/>
      <c r="Z635" s="117"/>
      <c r="AA635" s="117"/>
      <c r="AB635" s="117"/>
      <c r="AC635" s="117"/>
      <c r="AD635" s="117">
        <f>+U635+X635+AA635</f>
        <v>0</v>
      </c>
      <c r="AE635" s="117">
        <f t="shared" ref="AE635:AF638" si="767">+V635+Y635+AB635</f>
        <v>0</v>
      </c>
      <c r="AF635" s="117">
        <f t="shared" si="767"/>
        <v>0</v>
      </c>
      <c r="AG635" s="117"/>
      <c r="AH635" s="117"/>
      <c r="AI635" s="117"/>
      <c r="AJ635" s="117">
        <f t="shared" ref="AJ635:AL638" si="768">+C635+L635-O635-R635-AD635-AG635</f>
        <v>0</v>
      </c>
      <c r="AK635" s="117">
        <f t="shared" si="768"/>
        <v>0</v>
      </c>
      <c r="AL635" s="117">
        <f t="shared" si="768"/>
        <v>0</v>
      </c>
      <c r="AM635" s="117">
        <f>+C635+L635-O635-R635-AD635-AJ635</f>
        <v>0</v>
      </c>
      <c r="AN635" s="117">
        <f t="shared" ref="AN635:AO638" si="769">+D635+M635-P635-S635-AE635-AK635</f>
        <v>0</v>
      </c>
      <c r="AO635" s="117">
        <f t="shared" si="769"/>
        <v>0</v>
      </c>
      <c r="AP635" s="124" t="e">
        <f>+AO635*100/AO639</f>
        <v>#DIV/0!</v>
      </c>
    </row>
    <row r="636" spans="1:42" ht="21">
      <c r="A636" s="154"/>
      <c r="B636" s="115" t="s">
        <v>144</v>
      </c>
      <c r="C636" s="116"/>
      <c r="D636" s="116"/>
      <c r="E636" s="116"/>
      <c r="F636" s="116"/>
      <c r="G636" s="116"/>
      <c r="H636" s="116"/>
      <c r="I636" s="116"/>
      <c r="J636" s="116"/>
      <c r="K636" s="116"/>
      <c r="L636" s="116">
        <f t="shared" ref="L636:L638" si="770">+F636+I636</f>
        <v>0</v>
      </c>
      <c r="M636" s="116">
        <f t="shared" si="766"/>
        <v>0</v>
      </c>
      <c r="N636" s="116">
        <f t="shared" si="766"/>
        <v>0</v>
      </c>
      <c r="O636" s="117"/>
      <c r="P636" s="117"/>
      <c r="Q636" s="117"/>
      <c r="R636" s="117"/>
      <c r="S636" s="117"/>
      <c r="T636" s="117"/>
      <c r="U636" s="117"/>
      <c r="V636" s="117"/>
      <c r="W636" s="117"/>
      <c r="X636" s="117"/>
      <c r="Y636" s="117"/>
      <c r="Z636" s="117"/>
      <c r="AA636" s="117"/>
      <c r="AB636" s="117"/>
      <c r="AC636" s="117"/>
      <c r="AD636" s="117">
        <f t="shared" ref="AD636:AD638" si="771">+U636+X636+AA636</f>
        <v>0</v>
      </c>
      <c r="AE636" s="117">
        <f t="shared" si="767"/>
        <v>0</v>
      </c>
      <c r="AF636" s="117">
        <f t="shared" si="767"/>
        <v>0</v>
      </c>
      <c r="AG636" s="117"/>
      <c r="AH636" s="117"/>
      <c r="AI636" s="117"/>
      <c r="AJ636" s="117">
        <f t="shared" si="768"/>
        <v>0</v>
      </c>
      <c r="AK636" s="117">
        <f t="shared" si="768"/>
        <v>0</v>
      </c>
      <c r="AL636" s="117">
        <f t="shared" si="768"/>
        <v>0</v>
      </c>
      <c r="AM636" s="117">
        <f t="shared" ref="AM636:AM638" si="772">+C636+L636-O636-R636-AD636-AJ636</f>
        <v>0</v>
      </c>
      <c r="AN636" s="117">
        <f t="shared" si="769"/>
        <v>0</v>
      </c>
      <c r="AO636" s="117">
        <f t="shared" si="769"/>
        <v>0</v>
      </c>
      <c r="AP636" s="124" t="e">
        <f>+AO636*100/AO639</f>
        <v>#DIV/0!</v>
      </c>
    </row>
    <row r="637" spans="1:42" ht="21">
      <c r="A637" s="154"/>
      <c r="B637" s="115" t="s">
        <v>145</v>
      </c>
      <c r="C637" s="116"/>
      <c r="D637" s="116"/>
      <c r="E637" s="116"/>
      <c r="F637" s="116"/>
      <c r="G637" s="116"/>
      <c r="H637" s="116"/>
      <c r="I637" s="116"/>
      <c r="J637" s="116"/>
      <c r="K637" s="116"/>
      <c r="L637" s="116">
        <f t="shared" si="770"/>
        <v>0</v>
      </c>
      <c r="M637" s="116">
        <f t="shared" si="766"/>
        <v>0</v>
      </c>
      <c r="N637" s="116">
        <f t="shared" si="766"/>
        <v>0</v>
      </c>
      <c r="O637" s="117"/>
      <c r="P637" s="117"/>
      <c r="Q637" s="117"/>
      <c r="R637" s="117"/>
      <c r="S637" s="117"/>
      <c r="T637" s="117"/>
      <c r="U637" s="117"/>
      <c r="V637" s="117"/>
      <c r="W637" s="117"/>
      <c r="X637" s="117"/>
      <c r="Y637" s="117"/>
      <c r="Z637" s="117"/>
      <c r="AA637" s="117"/>
      <c r="AB637" s="117"/>
      <c r="AC637" s="117"/>
      <c r="AD637" s="117">
        <f t="shared" si="771"/>
        <v>0</v>
      </c>
      <c r="AE637" s="117">
        <f t="shared" si="767"/>
        <v>0</v>
      </c>
      <c r="AF637" s="117">
        <f t="shared" si="767"/>
        <v>0</v>
      </c>
      <c r="AG637" s="117"/>
      <c r="AH637" s="117"/>
      <c r="AI637" s="117"/>
      <c r="AJ637" s="117">
        <f t="shared" si="768"/>
        <v>0</v>
      </c>
      <c r="AK637" s="117">
        <f t="shared" si="768"/>
        <v>0</v>
      </c>
      <c r="AL637" s="117">
        <f t="shared" si="768"/>
        <v>0</v>
      </c>
      <c r="AM637" s="117">
        <f t="shared" si="772"/>
        <v>0</v>
      </c>
      <c r="AN637" s="117">
        <f t="shared" si="769"/>
        <v>0</v>
      </c>
      <c r="AO637" s="117">
        <f t="shared" si="769"/>
        <v>0</v>
      </c>
      <c r="AP637" s="124" t="e">
        <f>+AO637*100/AO639</f>
        <v>#DIV/0!</v>
      </c>
    </row>
    <row r="638" spans="1:42" ht="21">
      <c r="A638" s="155"/>
      <c r="B638" s="115" t="s">
        <v>250</v>
      </c>
      <c r="C638" s="116"/>
      <c r="D638" s="116"/>
      <c r="E638" s="116"/>
      <c r="F638" s="116"/>
      <c r="G638" s="116"/>
      <c r="H638" s="116"/>
      <c r="I638" s="116"/>
      <c r="J638" s="116"/>
      <c r="K638" s="116"/>
      <c r="L638" s="116">
        <f t="shared" si="770"/>
        <v>0</v>
      </c>
      <c r="M638" s="116">
        <f t="shared" si="766"/>
        <v>0</v>
      </c>
      <c r="N638" s="116">
        <f t="shared" si="766"/>
        <v>0</v>
      </c>
      <c r="O638" s="117"/>
      <c r="P638" s="117"/>
      <c r="Q638" s="117"/>
      <c r="R638" s="117"/>
      <c r="S638" s="117"/>
      <c r="T638" s="117"/>
      <c r="U638" s="117"/>
      <c r="V638" s="117"/>
      <c r="W638" s="117"/>
      <c r="X638" s="117"/>
      <c r="Y638" s="117"/>
      <c r="Z638" s="117"/>
      <c r="AA638" s="117"/>
      <c r="AB638" s="117"/>
      <c r="AC638" s="117"/>
      <c r="AD638" s="117">
        <f t="shared" si="771"/>
        <v>0</v>
      </c>
      <c r="AE638" s="117">
        <f t="shared" si="767"/>
        <v>0</v>
      </c>
      <c r="AF638" s="117">
        <f t="shared" si="767"/>
        <v>0</v>
      </c>
      <c r="AG638" s="117"/>
      <c r="AH638" s="117"/>
      <c r="AI638" s="117"/>
      <c r="AJ638" s="117">
        <f t="shared" si="768"/>
        <v>0</v>
      </c>
      <c r="AK638" s="117">
        <f t="shared" si="768"/>
        <v>0</v>
      </c>
      <c r="AL638" s="117">
        <f t="shared" si="768"/>
        <v>0</v>
      </c>
      <c r="AM638" s="117">
        <f t="shared" si="772"/>
        <v>0</v>
      </c>
      <c r="AN638" s="117">
        <f t="shared" si="769"/>
        <v>0</v>
      </c>
      <c r="AO638" s="117">
        <f t="shared" si="769"/>
        <v>0</v>
      </c>
      <c r="AP638" s="124" t="e">
        <f>+AO638*100/AO639</f>
        <v>#DIV/0!</v>
      </c>
    </row>
    <row r="639" spans="1:42" ht="21">
      <c r="A639" s="156"/>
      <c r="B639" s="157"/>
      <c r="C639" s="118">
        <f>SUM(C635:C638)</f>
        <v>0</v>
      </c>
      <c r="D639" s="118">
        <f t="shared" ref="D639:AK639" si="773">SUM(D635:D638)</f>
        <v>0</v>
      </c>
      <c r="E639" s="118">
        <f t="shared" si="773"/>
        <v>0</v>
      </c>
      <c r="F639" s="118">
        <f t="shared" si="773"/>
        <v>0</v>
      </c>
      <c r="G639" s="118">
        <f t="shared" si="773"/>
        <v>0</v>
      </c>
      <c r="H639" s="118">
        <f t="shared" si="773"/>
        <v>0</v>
      </c>
      <c r="I639" s="118">
        <f t="shared" si="773"/>
        <v>0</v>
      </c>
      <c r="J639" s="118">
        <f t="shared" si="773"/>
        <v>0</v>
      </c>
      <c r="K639" s="118">
        <f t="shared" si="773"/>
        <v>0</v>
      </c>
      <c r="L639" s="118">
        <f t="shared" si="773"/>
        <v>0</v>
      </c>
      <c r="M639" s="118">
        <f t="shared" si="773"/>
        <v>0</v>
      </c>
      <c r="N639" s="118">
        <f t="shared" si="773"/>
        <v>0</v>
      </c>
      <c r="O639" s="118">
        <f t="shared" si="773"/>
        <v>0</v>
      </c>
      <c r="P639" s="118">
        <f t="shared" si="773"/>
        <v>0</v>
      </c>
      <c r="Q639" s="118">
        <f t="shared" si="773"/>
        <v>0</v>
      </c>
      <c r="R639" s="118">
        <f t="shared" si="773"/>
        <v>0</v>
      </c>
      <c r="S639" s="118">
        <f t="shared" si="773"/>
        <v>0</v>
      </c>
      <c r="T639" s="118">
        <f t="shared" si="773"/>
        <v>0</v>
      </c>
      <c r="U639" s="118">
        <f t="shared" si="773"/>
        <v>0</v>
      </c>
      <c r="V639" s="118">
        <f t="shared" si="773"/>
        <v>0</v>
      </c>
      <c r="W639" s="118">
        <f t="shared" si="773"/>
        <v>0</v>
      </c>
      <c r="X639" s="118">
        <f t="shared" si="773"/>
        <v>0</v>
      </c>
      <c r="Y639" s="118">
        <f t="shared" si="773"/>
        <v>0</v>
      </c>
      <c r="Z639" s="118">
        <f t="shared" si="773"/>
        <v>0</v>
      </c>
      <c r="AA639" s="118">
        <f t="shared" si="773"/>
        <v>0</v>
      </c>
      <c r="AB639" s="118">
        <f t="shared" si="773"/>
        <v>0</v>
      </c>
      <c r="AC639" s="118">
        <f t="shared" si="773"/>
        <v>0</v>
      </c>
      <c r="AD639" s="118">
        <f t="shared" si="773"/>
        <v>0</v>
      </c>
      <c r="AE639" s="118">
        <f t="shared" si="773"/>
        <v>0</v>
      </c>
      <c r="AF639" s="118">
        <f t="shared" si="773"/>
        <v>0</v>
      </c>
      <c r="AG639" s="118">
        <f t="shared" si="773"/>
        <v>0</v>
      </c>
      <c r="AH639" s="118">
        <f t="shared" si="773"/>
        <v>0</v>
      </c>
      <c r="AI639" s="118">
        <f t="shared" si="773"/>
        <v>0</v>
      </c>
      <c r="AJ639" s="118">
        <f t="shared" si="773"/>
        <v>0</v>
      </c>
      <c r="AK639" s="118">
        <f t="shared" si="773"/>
        <v>0</v>
      </c>
      <c r="AL639" s="118">
        <f>SUM(AL635:AL638)</f>
        <v>0</v>
      </c>
      <c r="AM639" s="119">
        <f t="shared" ref="AM639" si="774">SUM(AM635:AM637)</f>
        <v>0</v>
      </c>
      <c r="AO639" s="124">
        <f>SUM(AO635:AO638)</f>
        <v>0</v>
      </c>
      <c r="AP639" s="124"/>
    </row>
    <row r="640" spans="1:42" ht="21">
      <c r="A640" s="153" t="s">
        <v>217</v>
      </c>
      <c r="B640" s="115" t="s">
        <v>143</v>
      </c>
      <c r="C640" s="116"/>
      <c r="D640" s="116"/>
      <c r="E640" s="116"/>
      <c r="F640" s="116"/>
      <c r="G640" s="116"/>
      <c r="H640" s="116"/>
      <c r="I640" s="116"/>
      <c r="J640" s="116"/>
      <c r="K640" s="116"/>
      <c r="L640" s="116">
        <f>+F640+I640</f>
        <v>0</v>
      </c>
      <c r="M640" s="116">
        <f t="shared" ref="M640:N643" si="775">+G640+J640</f>
        <v>0</v>
      </c>
      <c r="N640" s="116">
        <f t="shared" si="775"/>
        <v>0</v>
      </c>
      <c r="O640" s="117"/>
      <c r="P640" s="117"/>
      <c r="Q640" s="117"/>
      <c r="R640" s="117"/>
      <c r="S640" s="117"/>
      <c r="T640" s="117"/>
      <c r="U640" s="117"/>
      <c r="V640" s="117"/>
      <c r="W640" s="117"/>
      <c r="X640" s="117"/>
      <c r="Y640" s="117"/>
      <c r="Z640" s="117"/>
      <c r="AA640" s="117"/>
      <c r="AB640" s="117"/>
      <c r="AC640" s="117"/>
      <c r="AD640" s="117">
        <f>+U640+X640+AA640</f>
        <v>0</v>
      </c>
      <c r="AE640" s="117">
        <f t="shared" ref="AE640:AF643" si="776">+V640+Y640+AB640</f>
        <v>0</v>
      </c>
      <c r="AF640" s="117">
        <f t="shared" si="776"/>
        <v>0</v>
      </c>
      <c r="AG640" s="117"/>
      <c r="AH640" s="117"/>
      <c r="AI640" s="117"/>
      <c r="AJ640" s="117">
        <f t="shared" ref="AJ640:AL643" si="777">+C640+L640-O640-R640-AD640-AG640</f>
        <v>0</v>
      </c>
      <c r="AK640" s="117">
        <f t="shared" si="777"/>
        <v>0</v>
      </c>
      <c r="AL640" s="117">
        <f t="shared" si="777"/>
        <v>0</v>
      </c>
      <c r="AM640" s="117">
        <f>+C640+L640-O640-R640-AD640-AJ640</f>
        <v>0</v>
      </c>
      <c r="AN640" s="117">
        <f t="shared" ref="AN640:AO643" si="778">+D640+M640-P640-S640-AE640-AK640</f>
        <v>0</v>
      </c>
      <c r="AO640" s="117">
        <f t="shared" si="778"/>
        <v>0</v>
      </c>
    </row>
    <row r="641" spans="1:41" ht="21">
      <c r="A641" s="154"/>
      <c r="B641" s="115" t="s">
        <v>144</v>
      </c>
      <c r="C641" s="116"/>
      <c r="D641" s="116"/>
      <c r="E641" s="116"/>
      <c r="F641" s="116"/>
      <c r="G641" s="116"/>
      <c r="H641" s="116"/>
      <c r="I641" s="116"/>
      <c r="J641" s="116"/>
      <c r="K641" s="116"/>
      <c r="L641" s="116">
        <f t="shared" ref="L641:L643" si="779">+F641+I641</f>
        <v>0</v>
      </c>
      <c r="M641" s="116">
        <f t="shared" si="775"/>
        <v>0</v>
      </c>
      <c r="N641" s="116">
        <f t="shared" si="775"/>
        <v>0</v>
      </c>
      <c r="O641" s="117"/>
      <c r="P641" s="117"/>
      <c r="Q641" s="117"/>
      <c r="R641" s="117"/>
      <c r="S641" s="117"/>
      <c r="T641" s="117"/>
      <c r="U641" s="117"/>
      <c r="V641" s="117"/>
      <c r="W641" s="117"/>
      <c r="X641" s="117"/>
      <c r="Y641" s="117"/>
      <c r="Z641" s="117"/>
      <c r="AA641" s="117"/>
      <c r="AB641" s="117"/>
      <c r="AC641" s="117"/>
      <c r="AD641" s="117">
        <f t="shared" ref="AD641:AD643" si="780">+U641+X641+AA641</f>
        <v>0</v>
      </c>
      <c r="AE641" s="117">
        <f t="shared" si="776"/>
        <v>0</v>
      </c>
      <c r="AF641" s="117">
        <f t="shared" si="776"/>
        <v>0</v>
      </c>
      <c r="AG641" s="117"/>
      <c r="AH641" s="117"/>
      <c r="AI641" s="117"/>
      <c r="AJ641" s="117">
        <f t="shared" si="777"/>
        <v>0</v>
      </c>
      <c r="AK641" s="117">
        <f t="shared" si="777"/>
        <v>0</v>
      </c>
      <c r="AL641" s="117">
        <f t="shared" si="777"/>
        <v>0</v>
      </c>
      <c r="AM641" s="117">
        <f t="shared" ref="AM641:AM643" si="781">+C641+L641-O641-R641-AD641-AJ641</f>
        <v>0</v>
      </c>
      <c r="AN641" s="117">
        <f t="shared" si="778"/>
        <v>0</v>
      </c>
      <c r="AO641" s="117">
        <f t="shared" si="778"/>
        <v>0</v>
      </c>
    </row>
    <row r="642" spans="1:41" ht="21">
      <c r="A642" s="154"/>
      <c r="B642" s="115" t="s">
        <v>145</v>
      </c>
      <c r="C642" s="116"/>
      <c r="D642" s="116"/>
      <c r="E642" s="116"/>
      <c r="F642" s="116"/>
      <c r="G642" s="116"/>
      <c r="H642" s="116"/>
      <c r="I642" s="116"/>
      <c r="J642" s="116"/>
      <c r="K642" s="116"/>
      <c r="L642" s="116">
        <f t="shared" si="779"/>
        <v>0</v>
      </c>
      <c r="M642" s="116">
        <f t="shared" si="775"/>
        <v>0</v>
      </c>
      <c r="N642" s="116">
        <f t="shared" si="775"/>
        <v>0</v>
      </c>
      <c r="O642" s="117"/>
      <c r="P642" s="117"/>
      <c r="Q642" s="117"/>
      <c r="R642" s="117"/>
      <c r="S642" s="117"/>
      <c r="T642" s="117"/>
      <c r="U642" s="117"/>
      <c r="V642" s="117"/>
      <c r="W642" s="117"/>
      <c r="X642" s="117"/>
      <c r="Y642" s="117"/>
      <c r="Z642" s="117"/>
      <c r="AA642" s="117"/>
      <c r="AB642" s="117"/>
      <c r="AC642" s="117"/>
      <c r="AD642" s="117">
        <f t="shared" si="780"/>
        <v>0</v>
      </c>
      <c r="AE642" s="117">
        <f t="shared" si="776"/>
        <v>0</v>
      </c>
      <c r="AF642" s="117">
        <f t="shared" si="776"/>
        <v>0</v>
      </c>
      <c r="AG642" s="117"/>
      <c r="AH642" s="117"/>
      <c r="AI642" s="117"/>
      <c r="AJ642" s="117">
        <f t="shared" si="777"/>
        <v>0</v>
      </c>
      <c r="AK642" s="117">
        <f t="shared" si="777"/>
        <v>0</v>
      </c>
      <c r="AL642" s="117">
        <f t="shared" si="777"/>
        <v>0</v>
      </c>
      <c r="AM642" s="117">
        <f t="shared" si="781"/>
        <v>0</v>
      </c>
      <c r="AN642" s="117">
        <f t="shared" si="778"/>
        <v>0</v>
      </c>
      <c r="AO642" s="117">
        <f t="shared" si="778"/>
        <v>0</v>
      </c>
    </row>
    <row r="643" spans="1:41" ht="21">
      <c r="A643" s="155"/>
      <c r="B643" s="115" t="s">
        <v>250</v>
      </c>
      <c r="C643" s="116"/>
      <c r="D643" s="116"/>
      <c r="E643" s="116"/>
      <c r="F643" s="116"/>
      <c r="G643" s="116"/>
      <c r="H643" s="116"/>
      <c r="I643" s="116"/>
      <c r="J643" s="116"/>
      <c r="K643" s="116"/>
      <c r="L643" s="116">
        <f t="shared" si="779"/>
        <v>0</v>
      </c>
      <c r="M643" s="116">
        <f t="shared" si="775"/>
        <v>0</v>
      </c>
      <c r="N643" s="116">
        <f t="shared" si="775"/>
        <v>0</v>
      </c>
      <c r="O643" s="117"/>
      <c r="P643" s="117"/>
      <c r="Q643" s="117"/>
      <c r="R643" s="117"/>
      <c r="S643" s="117"/>
      <c r="T643" s="117"/>
      <c r="U643" s="117"/>
      <c r="V643" s="117"/>
      <c r="W643" s="117"/>
      <c r="X643" s="117"/>
      <c r="Y643" s="117"/>
      <c r="Z643" s="117"/>
      <c r="AA643" s="117"/>
      <c r="AB643" s="117"/>
      <c r="AC643" s="117"/>
      <c r="AD643" s="117">
        <f t="shared" si="780"/>
        <v>0</v>
      </c>
      <c r="AE643" s="117">
        <f t="shared" si="776"/>
        <v>0</v>
      </c>
      <c r="AF643" s="117">
        <f t="shared" si="776"/>
        <v>0</v>
      </c>
      <c r="AG643" s="117"/>
      <c r="AH643" s="117"/>
      <c r="AI643" s="117"/>
      <c r="AJ643" s="117">
        <f t="shared" si="777"/>
        <v>0</v>
      </c>
      <c r="AK643" s="117">
        <f t="shared" si="777"/>
        <v>0</v>
      </c>
      <c r="AL643" s="117">
        <f t="shared" si="777"/>
        <v>0</v>
      </c>
      <c r="AM643" s="117">
        <f t="shared" si="781"/>
        <v>0</v>
      </c>
      <c r="AN643" s="117">
        <f t="shared" si="778"/>
        <v>0</v>
      </c>
      <c r="AO643" s="117">
        <f t="shared" si="778"/>
        <v>0</v>
      </c>
    </row>
    <row r="644" spans="1:41" ht="21">
      <c r="A644" s="156" t="s">
        <v>5</v>
      </c>
      <c r="B644" s="157"/>
      <c r="C644" s="118">
        <f>SUM(C640:C643)</f>
        <v>0</v>
      </c>
      <c r="D644" s="118">
        <f t="shared" ref="D644:AI644" si="782">SUM(D640:D643)</f>
        <v>0</v>
      </c>
      <c r="E644" s="118">
        <f t="shared" si="782"/>
        <v>0</v>
      </c>
      <c r="F644" s="118">
        <f t="shared" si="782"/>
        <v>0</v>
      </c>
      <c r="G644" s="118">
        <f t="shared" si="782"/>
        <v>0</v>
      </c>
      <c r="H644" s="118">
        <f t="shared" si="782"/>
        <v>0</v>
      </c>
      <c r="I644" s="118">
        <f t="shared" si="782"/>
        <v>0</v>
      </c>
      <c r="J644" s="118">
        <f t="shared" si="782"/>
        <v>0</v>
      </c>
      <c r="K644" s="118">
        <f t="shared" si="782"/>
        <v>0</v>
      </c>
      <c r="L644" s="118">
        <f t="shared" si="782"/>
        <v>0</v>
      </c>
      <c r="M644" s="118">
        <f t="shared" si="782"/>
        <v>0</v>
      </c>
      <c r="N644" s="118">
        <f t="shared" si="782"/>
        <v>0</v>
      </c>
      <c r="O644" s="118">
        <f t="shared" si="782"/>
        <v>0</v>
      </c>
      <c r="P644" s="118">
        <f t="shared" si="782"/>
        <v>0</v>
      </c>
      <c r="Q644" s="118">
        <f t="shared" si="782"/>
        <v>0</v>
      </c>
      <c r="R644" s="118">
        <f t="shared" si="782"/>
        <v>0</v>
      </c>
      <c r="S644" s="118">
        <f t="shared" si="782"/>
        <v>0</v>
      </c>
      <c r="T644" s="118">
        <f t="shared" si="782"/>
        <v>0</v>
      </c>
      <c r="U644" s="118">
        <f t="shared" si="782"/>
        <v>0</v>
      </c>
      <c r="V644" s="118">
        <f t="shared" si="782"/>
        <v>0</v>
      </c>
      <c r="W644" s="118">
        <f t="shared" si="782"/>
        <v>0</v>
      </c>
      <c r="X644" s="118">
        <f t="shared" si="782"/>
        <v>0</v>
      </c>
      <c r="Y644" s="118">
        <f t="shared" si="782"/>
        <v>0</v>
      </c>
      <c r="Z644" s="118">
        <f t="shared" si="782"/>
        <v>0</v>
      </c>
      <c r="AA644" s="118">
        <f t="shared" si="782"/>
        <v>0</v>
      </c>
      <c r="AB644" s="118">
        <f t="shared" si="782"/>
        <v>0</v>
      </c>
      <c r="AC644" s="118">
        <f t="shared" si="782"/>
        <v>0</v>
      </c>
      <c r="AD644" s="118">
        <f t="shared" si="782"/>
        <v>0</v>
      </c>
      <c r="AE644" s="118">
        <f t="shared" si="782"/>
        <v>0</v>
      </c>
      <c r="AF644" s="118">
        <f t="shared" si="782"/>
        <v>0</v>
      </c>
      <c r="AG644" s="118">
        <f t="shared" si="782"/>
        <v>0</v>
      </c>
      <c r="AH644" s="118">
        <f t="shared" si="782"/>
        <v>0</v>
      </c>
      <c r="AI644" s="118">
        <f t="shared" si="782"/>
        <v>0</v>
      </c>
      <c r="AJ644" s="118">
        <f>SUM(AJ640:AJ643)</f>
        <v>0</v>
      </c>
      <c r="AK644" s="118">
        <f>SUM(AK640:AK643)</f>
        <v>0</v>
      </c>
      <c r="AL644" s="118">
        <f>SUM(AL640:AL643)</f>
        <v>0</v>
      </c>
      <c r="AM644" s="119">
        <f>SUM(AM640:AM643)</f>
        <v>0</v>
      </c>
    </row>
    <row r="645" spans="1:41" ht="21" hidden="1">
      <c r="A645" s="153">
        <v>2</v>
      </c>
      <c r="B645" s="115" t="s">
        <v>143</v>
      </c>
      <c r="C645" s="116"/>
      <c r="D645" s="116"/>
      <c r="E645" s="116"/>
      <c r="F645" s="116"/>
      <c r="G645" s="116"/>
      <c r="H645" s="116"/>
      <c r="I645" s="116"/>
      <c r="J645" s="116"/>
      <c r="K645" s="116"/>
      <c r="L645" s="116">
        <f>+F645+I645</f>
        <v>0</v>
      </c>
      <c r="M645" s="116">
        <f t="shared" ref="M645:N648" si="783">+G645+J645</f>
        <v>0</v>
      </c>
      <c r="N645" s="116">
        <f t="shared" si="783"/>
        <v>0</v>
      </c>
      <c r="O645" s="117"/>
      <c r="P645" s="117"/>
      <c r="Q645" s="117"/>
      <c r="R645" s="117"/>
      <c r="S645" s="117"/>
      <c r="T645" s="117"/>
      <c r="U645" s="117"/>
      <c r="V645" s="117"/>
      <c r="W645" s="117"/>
      <c r="X645" s="117"/>
      <c r="Y645" s="117"/>
      <c r="Z645" s="117"/>
      <c r="AA645" s="117"/>
      <c r="AB645" s="117"/>
      <c r="AC645" s="117"/>
      <c r="AD645" s="117">
        <f>+U645+X645+AA645</f>
        <v>0</v>
      </c>
      <c r="AE645" s="117">
        <f t="shared" ref="AE645:AI648" si="784">+V645+Y645+AB645</f>
        <v>0</v>
      </c>
      <c r="AF645" s="117">
        <f t="shared" si="784"/>
        <v>0</v>
      </c>
      <c r="AG645" s="117">
        <f t="shared" si="784"/>
        <v>0</v>
      </c>
      <c r="AH645" s="117">
        <f t="shared" si="784"/>
        <v>0</v>
      </c>
      <c r="AI645" s="117">
        <f t="shared" si="784"/>
        <v>0</v>
      </c>
      <c r="AJ645" s="117">
        <f t="shared" ref="AJ645:AL648" si="785">+C645+L645-O645-R645-AD645-AG645</f>
        <v>0</v>
      </c>
      <c r="AK645" s="117">
        <f t="shared" si="785"/>
        <v>0</v>
      </c>
      <c r="AL645" s="117">
        <f t="shared" si="785"/>
        <v>0</v>
      </c>
      <c r="AM645" s="117"/>
    </row>
    <row r="646" spans="1:41" ht="21" hidden="1">
      <c r="A646" s="154"/>
      <c r="B646" s="115" t="s">
        <v>144</v>
      </c>
      <c r="C646" s="116"/>
      <c r="D646" s="116"/>
      <c r="E646" s="116"/>
      <c r="F646" s="116"/>
      <c r="G646" s="116"/>
      <c r="H646" s="116"/>
      <c r="I646" s="116"/>
      <c r="J646" s="116"/>
      <c r="K646" s="116"/>
      <c r="L646" s="116">
        <f t="shared" ref="L646:L648" si="786">+F646+I646</f>
        <v>0</v>
      </c>
      <c r="M646" s="116">
        <f t="shared" si="783"/>
        <v>0</v>
      </c>
      <c r="N646" s="116">
        <f t="shared" si="783"/>
        <v>0</v>
      </c>
      <c r="O646" s="117"/>
      <c r="P646" s="117"/>
      <c r="Q646" s="117"/>
      <c r="R646" s="117"/>
      <c r="S646" s="117"/>
      <c r="T646" s="117"/>
      <c r="U646" s="117"/>
      <c r="V646" s="117"/>
      <c r="W646" s="117"/>
      <c r="X646" s="117"/>
      <c r="Y646" s="117"/>
      <c r="Z646" s="117"/>
      <c r="AA646" s="117"/>
      <c r="AB646" s="117"/>
      <c r="AC646" s="117"/>
      <c r="AD646" s="117">
        <f t="shared" ref="AD646:AD648" si="787">+U646+X646+AA646</f>
        <v>0</v>
      </c>
      <c r="AE646" s="117">
        <f t="shared" si="784"/>
        <v>0</v>
      </c>
      <c r="AF646" s="117">
        <f t="shared" si="784"/>
        <v>0</v>
      </c>
      <c r="AG646" s="117">
        <f t="shared" si="784"/>
        <v>0</v>
      </c>
      <c r="AH646" s="117">
        <f t="shared" si="784"/>
        <v>0</v>
      </c>
      <c r="AI646" s="117">
        <f t="shared" si="784"/>
        <v>0</v>
      </c>
      <c r="AJ646" s="117">
        <f t="shared" si="785"/>
        <v>0</v>
      </c>
      <c r="AK646" s="117">
        <f t="shared" si="785"/>
        <v>0</v>
      </c>
      <c r="AL646" s="117">
        <f t="shared" si="785"/>
        <v>0</v>
      </c>
      <c r="AM646" s="117"/>
    </row>
    <row r="647" spans="1:41" ht="21" hidden="1">
      <c r="A647" s="154"/>
      <c r="B647" s="115" t="s">
        <v>145</v>
      </c>
      <c r="C647" s="116"/>
      <c r="D647" s="116"/>
      <c r="E647" s="116"/>
      <c r="F647" s="116"/>
      <c r="G647" s="116"/>
      <c r="H647" s="116"/>
      <c r="I647" s="116"/>
      <c r="J647" s="116"/>
      <c r="K647" s="116"/>
      <c r="L647" s="116">
        <f t="shared" si="786"/>
        <v>0</v>
      </c>
      <c r="M647" s="116">
        <f t="shared" si="783"/>
        <v>0</v>
      </c>
      <c r="N647" s="116">
        <f t="shared" si="783"/>
        <v>0</v>
      </c>
      <c r="O647" s="117"/>
      <c r="P647" s="117"/>
      <c r="Q647" s="117"/>
      <c r="R647" s="117"/>
      <c r="S647" s="117"/>
      <c r="T647" s="117"/>
      <c r="U647" s="117"/>
      <c r="V647" s="117"/>
      <c r="W647" s="117"/>
      <c r="X647" s="117"/>
      <c r="Y647" s="117"/>
      <c r="Z647" s="117"/>
      <c r="AA647" s="117"/>
      <c r="AB647" s="117"/>
      <c r="AC647" s="117"/>
      <c r="AD647" s="117">
        <f t="shared" si="787"/>
        <v>0</v>
      </c>
      <c r="AE647" s="117">
        <f t="shared" si="784"/>
        <v>0</v>
      </c>
      <c r="AF647" s="117">
        <f t="shared" si="784"/>
        <v>0</v>
      </c>
      <c r="AG647" s="117">
        <f t="shared" si="784"/>
        <v>0</v>
      </c>
      <c r="AH647" s="117">
        <f t="shared" si="784"/>
        <v>0</v>
      </c>
      <c r="AI647" s="117">
        <f t="shared" si="784"/>
        <v>0</v>
      </c>
      <c r="AJ647" s="117">
        <f t="shared" si="785"/>
        <v>0</v>
      </c>
      <c r="AK647" s="117">
        <f t="shared" si="785"/>
        <v>0</v>
      </c>
      <c r="AL647" s="117">
        <f t="shared" si="785"/>
        <v>0</v>
      </c>
      <c r="AM647" s="117"/>
    </row>
    <row r="648" spans="1:41" ht="21" hidden="1">
      <c r="A648" s="155"/>
      <c r="B648" s="115" t="s">
        <v>250</v>
      </c>
      <c r="C648" s="116"/>
      <c r="D648" s="116"/>
      <c r="E648" s="116"/>
      <c r="F648" s="116"/>
      <c r="G648" s="116"/>
      <c r="H648" s="116"/>
      <c r="I648" s="116"/>
      <c r="J648" s="116"/>
      <c r="K648" s="116"/>
      <c r="L648" s="116">
        <f t="shared" si="786"/>
        <v>0</v>
      </c>
      <c r="M648" s="116">
        <f t="shared" si="783"/>
        <v>0</v>
      </c>
      <c r="N648" s="116">
        <f t="shared" si="783"/>
        <v>0</v>
      </c>
      <c r="O648" s="117"/>
      <c r="P648" s="117"/>
      <c r="Q648" s="117"/>
      <c r="R648" s="117"/>
      <c r="S648" s="117"/>
      <c r="T648" s="117"/>
      <c r="U648" s="117"/>
      <c r="V648" s="117"/>
      <c r="W648" s="117"/>
      <c r="X648" s="117"/>
      <c r="Y648" s="117"/>
      <c r="Z648" s="117"/>
      <c r="AA648" s="117"/>
      <c r="AB648" s="117"/>
      <c r="AC648" s="117"/>
      <c r="AD648" s="117">
        <f t="shared" si="787"/>
        <v>0</v>
      </c>
      <c r="AE648" s="117">
        <f t="shared" si="784"/>
        <v>0</v>
      </c>
      <c r="AF648" s="117">
        <f t="shared" si="784"/>
        <v>0</v>
      </c>
      <c r="AG648" s="117">
        <f t="shared" si="784"/>
        <v>0</v>
      </c>
      <c r="AH648" s="117">
        <f t="shared" si="784"/>
        <v>0</v>
      </c>
      <c r="AI648" s="117">
        <f t="shared" si="784"/>
        <v>0</v>
      </c>
      <c r="AJ648" s="117">
        <f t="shared" si="785"/>
        <v>0</v>
      </c>
      <c r="AK648" s="117">
        <f t="shared" si="785"/>
        <v>0</v>
      </c>
      <c r="AL648" s="117">
        <f t="shared" si="785"/>
        <v>0</v>
      </c>
      <c r="AM648" s="117"/>
    </row>
    <row r="649" spans="1:41" ht="21" hidden="1">
      <c r="A649" s="156" t="s">
        <v>5</v>
      </c>
      <c r="B649" s="157"/>
      <c r="C649" s="118">
        <f>SUM(C645:C648)</f>
        <v>0</v>
      </c>
      <c r="D649" s="118">
        <f t="shared" ref="D649:AL649" si="788">SUM(D645:D648)</f>
        <v>0</v>
      </c>
      <c r="E649" s="118">
        <f t="shared" si="788"/>
        <v>0</v>
      </c>
      <c r="F649" s="118">
        <f t="shared" si="788"/>
        <v>0</v>
      </c>
      <c r="G649" s="118">
        <f t="shared" si="788"/>
        <v>0</v>
      </c>
      <c r="H649" s="118">
        <f t="shared" si="788"/>
        <v>0</v>
      </c>
      <c r="I649" s="118">
        <f t="shared" si="788"/>
        <v>0</v>
      </c>
      <c r="J649" s="118">
        <f t="shared" si="788"/>
        <v>0</v>
      </c>
      <c r="K649" s="118">
        <f t="shared" si="788"/>
        <v>0</v>
      </c>
      <c r="L649" s="118">
        <f t="shared" si="788"/>
        <v>0</v>
      </c>
      <c r="M649" s="118">
        <f t="shared" si="788"/>
        <v>0</v>
      </c>
      <c r="N649" s="118">
        <f t="shared" si="788"/>
        <v>0</v>
      </c>
      <c r="O649" s="118">
        <f t="shared" si="788"/>
        <v>0</v>
      </c>
      <c r="P649" s="118">
        <f t="shared" si="788"/>
        <v>0</v>
      </c>
      <c r="Q649" s="118">
        <f t="shared" si="788"/>
        <v>0</v>
      </c>
      <c r="R649" s="118">
        <f t="shared" si="788"/>
        <v>0</v>
      </c>
      <c r="S649" s="118">
        <f t="shared" si="788"/>
        <v>0</v>
      </c>
      <c r="T649" s="118">
        <f t="shared" si="788"/>
        <v>0</v>
      </c>
      <c r="U649" s="118">
        <f t="shared" si="788"/>
        <v>0</v>
      </c>
      <c r="V649" s="118">
        <f t="shared" si="788"/>
        <v>0</v>
      </c>
      <c r="W649" s="118">
        <f t="shared" si="788"/>
        <v>0</v>
      </c>
      <c r="X649" s="118">
        <f t="shared" si="788"/>
        <v>0</v>
      </c>
      <c r="Y649" s="118">
        <f t="shared" si="788"/>
        <v>0</v>
      </c>
      <c r="Z649" s="118">
        <f t="shared" si="788"/>
        <v>0</v>
      </c>
      <c r="AA649" s="118">
        <f t="shared" si="788"/>
        <v>0</v>
      </c>
      <c r="AB649" s="118">
        <f t="shared" si="788"/>
        <v>0</v>
      </c>
      <c r="AC649" s="118">
        <f t="shared" si="788"/>
        <v>0</v>
      </c>
      <c r="AD649" s="118">
        <f t="shared" si="788"/>
        <v>0</v>
      </c>
      <c r="AE649" s="118">
        <f t="shared" si="788"/>
        <v>0</v>
      </c>
      <c r="AF649" s="118">
        <f t="shared" si="788"/>
        <v>0</v>
      </c>
      <c r="AG649" s="118">
        <f t="shared" si="788"/>
        <v>0</v>
      </c>
      <c r="AH649" s="118">
        <f t="shared" si="788"/>
        <v>0</v>
      </c>
      <c r="AI649" s="118">
        <f t="shared" si="788"/>
        <v>0</v>
      </c>
      <c r="AJ649" s="118">
        <f t="shared" si="788"/>
        <v>0</v>
      </c>
      <c r="AK649" s="118">
        <f t="shared" si="788"/>
        <v>0</v>
      </c>
      <c r="AL649" s="118">
        <f t="shared" si="788"/>
        <v>0</v>
      </c>
      <c r="AM649" s="119">
        <f t="shared" ref="AM649" si="789">SUM(AM645:AM647)</f>
        <v>0</v>
      </c>
    </row>
    <row r="650" spans="1:41" ht="21" hidden="1">
      <c r="A650" s="153">
        <v>3</v>
      </c>
      <c r="B650" s="115" t="s">
        <v>143</v>
      </c>
      <c r="C650" s="116"/>
      <c r="D650" s="116"/>
      <c r="E650" s="116"/>
      <c r="F650" s="116"/>
      <c r="G650" s="116"/>
      <c r="H650" s="116"/>
      <c r="I650" s="116"/>
      <c r="J650" s="116"/>
      <c r="K650" s="116"/>
      <c r="L650" s="116">
        <f>+F650+I650</f>
        <v>0</v>
      </c>
      <c r="M650" s="116">
        <f t="shared" ref="M650:N653" si="790">+G650+J650</f>
        <v>0</v>
      </c>
      <c r="N650" s="116">
        <f t="shared" si="790"/>
        <v>0</v>
      </c>
      <c r="O650" s="117"/>
      <c r="P650" s="117"/>
      <c r="Q650" s="117"/>
      <c r="R650" s="117"/>
      <c r="S650" s="117"/>
      <c r="T650" s="117"/>
      <c r="U650" s="117"/>
      <c r="V650" s="117"/>
      <c r="W650" s="117"/>
      <c r="X650" s="117"/>
      <c r="Y650" s="117"/>
      <c r="Z650" s="117"/>
      <c r="AA650" s="117"/>
      <c r="AB650" s="117"/>
      <c r="AC650" s="117"/>
      <c r="AD650" s="117">
        <f>+U650+X650+AA650</f>
        <v>0</v>
      </c>
      <c r="AE650" s="117">
        <f t="shared" ref="AE650:AI653" si="791">+V650+Y650+AB650</f>
        <v>0</v>
      </c>
      <c r="AF650" s="117">
        <f t="shared" si="791"/>
        <v>0</v>
      </c>
      <c r="AG650" s="117">
        <f t="shared" si="791"/>
        <v>0</v>
      </c>
      <c r="AH650" s="117">
        <f t="shared" si="791"/>
        <v>0</v>
      </c>
      <c r="AI650" s="117">
        <f t="shared" si="791"/>
        <v>0</v>
      </c>
      <c r="AJ650" s="117">
        <f t="shared" ref="AJ650:AL653" si="792">+C650+L650-O650-R650-AD650-AG650</f>
        <v>0</v>
      </c>
      <c r="AK650" s="117">
        <f t="shared" si="792"/>
        <v>0</v>
      </c>
      <c r="AL650" s="117">
        <f t="shared" si="792"/>
        <v>0</v>
      </c>
      <c r="AM650" s="117"/>
    </row>
    <row r="651" spans="1:41" ht="21" hidden="1">
      <c r="A651" s="154"/>
      <c r="B651" s="115" t="s">
        <v>144</v>
      </c>
      <c r="C651" s="116"/>
      <c r="D651" s="116"/>
      <c r="E651" s="116"/>
      <c r="F651" s="116"/>
      <c r="G651" s="116"/>
      <c r="H651" s="116"/>
      <c r="I651" s="116"/>
      <c r="J651" s="116"/>
      <c r="K651" s="116"/>
      <c r="L651" s="116">
        <f t="shared" ref="L651:L653" si="793">+F651+I651</f>
        <v>0</v>
      </c>
      <c r="M651" s="116">
        <f t="shared" si="790"/>
        <v>0</v>
      </c>
      <c r="N651" s="116">
        <f t="shared" si="790"/>
        <v>0</v>
      </c>
      <c r="O651" s="117"/>
      <c r="P651" s="117"/>
      <c r="Q651" s="117"/>
      <c r="R651" s="117"/>
      <c r="S651" s="117"/>
      <c r="T651" s="117"/>
      <c r="U651" s="117"/>
      <c r="V651" s="117"/>
      <c r="W651" s="117"/>
      <c r="X651" s="117"/>
      <c r="Y651" s="117"/>
      <c r="Z651" s="117"/>
      <c r="AA651" s="117"/>
      <c r="AB651" s="117"/>
      <c r="AC651" s="117"/>
      <c r="AD651" s="117">
        <f t="shared" ref="AD651:AD653" si="794">+U651+X651+AA651</f>
        <v>0</v>
      </c>
      <c r="AE651" s="117">
        <f t="shared" si="791"/>
        <v>0</v>
      </c>
      <c r="AF651" s="117">
        <f t="shared" si="791"/>
        <v>0</v>
      </c>
      <c r="AG651" s="117">
        <f t="shared" si="791"/>
        <v>0</v>
      </c>
      <c r="AH651" s="117">
        <f t="shared" si="791"/>
        <v>0</v>
      </c>
      <c r="AI651" s="117">
        <f t="shared" si="791"/>
        <v>0</v>
      </c>
      <c r="AJ651" s="117">
        <f t="shared" si="792"/>
        <v>0</v>
      </c>
      <c r="AK651" s="117">
        <f t="shared" si="792"/>
        <v>0</v>
      </c>
      <c r="AL651" s="117">
        <f t="shared" si="792"/>
        <v>0</v>
      </c>
      <c r="AM651" s="117"/>
    </row>
    <row r="652" spans="1:41" ht="21" hidden="1">
      <c r="A652" s="154"/>
      <c r="B652" s="115" t="s">
        <v>145</v>
      </c>
      <c r="C652" s="116"/>
      <c r="D652" s="116"/>
      <c r="E652" s="116"/>
      <c r="F652" s="116"/>
      <c r="G652" s="116"/>
      <c r="H652" s="116"/>
      <c r="I652" s="116"/>
      <c r="J652" s="116"/>
      <c r="K652" s="116"/>
      <c r="L652" s="116">
        <f t="shared" si="793"/>
        <v>0</v>
      </c>
      <c r="M652" s="116">
        <f t="shared" si="790"/>
        <v>0</v>
      </c>
      <c r="N652" s="116">
        <f t="shared" si="790"/>
        <v>0</v>
      </c>
      <c r="O652" s="117"/>
      <c r="P652" s="117"/>
      <c r="Q652" s="117"/>
      <c r="R652" s="117"/>
      <c r="S652" s="117"/>
      <c r="T652" s="117"/>
      <c r="U652" s="117"/>
      <c r="V652" s="117"/>
      <c r="W652" s="117"/>
      <c r="X652" s="117"/>
      <c r="Y652" s="117"/>
      <c r="Z652" s="117"/>
      <c r="AA652" s="117"/>
      <c r="AB652" s="117"/>
      <c r="AC652" s="117"/>
      <c r="AD652" s="117">
        <f t="shared" si="794"/>
        <v>0</v>
      </c>
      <c r="AE652" s="117">
        <f t="shared" si="791"/>
        <v>0</v>
      </c>
      <c r="AF652" s="117">
        <f t="shared" si="791"/>
        <v>0</v>
      </c>
      <c r="AG652" s="117">
        <f t="shared" si="791"/>
        <v>0</v>
      </c>
      <c r="AH652" s="117">
        <f t="shared" si="791"/>
        <v>0</v>
      </c>
      <c r="AI652" s="117">
        <f t="shared" si="791"/>
        <v>0</v>
      </c>
      <c r="AJ652" s="117">
        <f t="shared" si="792"/>
        <v>0</v>
      </c>
      <c r="AK652" s="117">
        <f t="shared" si="792"/>
        <v>0</v>
      </c>
      <c r="AL652" s="117">
        <f t="shared" si="792"/>
        <v>0</v>
      </c>
      <c r="AM652" s="117"/>
    </row>
    <row r="653" spans="1:41" ht="21" hidden="1">
      <c r="A653" s="155"/>
      <c r="B653" s="115" t="s">
        <v>250</v>
      </c>
      <c r="C653" s="116"/>
      <c r="D653" s="116"/>
      <c r="E653" s="116"/>
      <c r="F653" s="116"/>
      <c r="G653" s="116"/>
      <c r="H653" s="116"/>
      <c r="I653" s="116"/>
      <c r="J653" s="116"/>
      <c r="K653" s="116"/>
      <c r="L653" s="116">
        <f t="shared" si="793"/>
        <v>0</v>
      </c>
      <c r="M653" s="116">
        <f t="shared" si="790"/>
        <v>0</v>
      </c>
      <c r="N653" s="116">
        <f t="shared" si="790"/>
        <v>0</v>
      </c>
      <c r="O653" s="117"/>
      <c r="P653" s="117"/>
      <c r="Q653" s="117"/>
      <c r="R653" s="117"/>
      <c r="S653" s="117"/>
      <c r="T653" s="117"/>
      <c r="U653" s="117"/>
      <c r="V653" s="117"/>
      <c r="W653" s="117"/>
      <c r="X653" s="117"/>
      <c r="Y653" s="117"/>
      <c r="Z653" s="117"/>
      <c r="AA653" s="117"/>
      <c r="AB653" s="117"/>
      <c r="AC653" s="117"/>
      <c r="AD653" s="117">
        <f t="shared" si="794"/>
        <v>0</v>
      </c>
      <c r="AE653" s="117">
        <f t="shared" si="791"/>
        <v>0</v>
      </c>
      <c r="AF653" s="117">
        <f t="shared" si="791"/>
        <v>0</v>
      </c>
      <c r="AG653" s="117">
        <f t="shared" si="791"/>
        <v>0</v>
      </c>
      <c r="AH653" s="117">
        <f t="shared" si="791"/>
        <v>0</v>
      </c>
      <c r="AI653" s="117">
        <f t="shared" si="791"/>
        <v>0</v>
      </c>
      <c r="AJ653" s="117">
        <f t="shared" si="792"/>
        <v>0</v>
      </c>
      <c r="AK653" s="117">
        <f t="shared" si="792"/>
        <v>0</v>
      </c>
      <c r="AL653" s="117">
        <f t="shared" si="792"/>
        <v>0</v>
      </c>
      <c r="AM653" s="117"/>
    </row>
    <row r="654" spans="1:41" ht="21" hidden="1">
      <c r="A654" s="156" t="s">
        <v>5</v>
      </c>
      <c r="B654" s="157"/>
      <c r="C654" s="118">
        <f>SUM(C650:C653)</f>
        <v>0</v>
      </c>
      <c r="D654" s="118">
        <f t="shared" ref="D654:AL654" si="795">SUM(D650:D653)</f>
        <v>0</v>
      </c>
      <c r="E654" s="118">
        <f t="shared" si="795"/>
        <v>0</v>
      </c>
      <c r="F654" s="118">
        <f t="shared" si="795"/>
        <v>0</v>
      </c>
      <c r="G654" s="118">
        <f t="shared" si="795"/>
        <v>0</v>
      </c>
      <c r="H654" s="118">
        <f t="shared" si="795"/>
        <v>0</v>
      </c>
      <c r="I654" s="118">
        <f t="shared" si="795"/>
        <v>0</v>
      </c>
      <c r="J654" s="118">
        <f t="shared" si="795"/>
        <v>0</v>
      </c>
      <c r="K654" s="118">
        <f t="shared" si="795"/>
        <v>0</v>
      </c>
      <c r="L654" s="118">
        <f t="shared" si="795"/>
        <v>0</v>
      </c>
      <c r="M654" s="118">
        <f t="shared" si="795"/>
        <v>0</v>
      </c>
      <c r="N654" s="118">
        <f t="shared" si="795"/>
        <v>0</v>
      </c>
      <c r="O654" s="118">
        <f t="shared" si="795"/>
        <v>0</v>
      </c>
      <c r="P654" s="118">
        <f t="shared" si="795"/>
        <v>0</v>
      </c>
      <c r="Q654" s="118">
        <f t="shared" si="795"/>
        <v>0</v>
      </c>
      <c r="R654" s="118">
        <f t="shared" si="795"/>
        <v>0</v>
      </c>
      <c r="S654" s="118">
        <f t="shared" si="795"/>
        <v>0</v>
      </c>
      <c r="T654" s="118">
        <f t="shared" si="795"/>
        <v>0</v>
      </c>
      <c r="U654" s="118">
        <f t="shared" si="795"/>
        <v>0</v>
      </c>
      <c r="V654" s="118">
        <f t="shared" si="795"/>
        <v>0</v>
      </c>
      <c r="W654" s="118">
        <f t="shared" si="795"/>
        <v>0</v>
      </c>
      <c r="X654" s="118">
        <f t="shared" si="795"/>
        <v>0</v>
      </c>
      <c r="Y654" s="118">
        <f t="shared" si="795"/>
        <v>0</v>
      </c>
      <c r="Z654" s="118">
        <f t="shared" si="795"/>
        <v>0</v>
      </c>
      <c r="AA654" s="118">
        <f t="shared" si="795"/>
        <v>0</v>
      </c>
      <c r="AB654" s="118">
        <f t="shared" si="795"/>
        <v>0</v>
      </c>
      <c r="AC654" s="118">
        <f t="shared" si="795"/>
        <v>0</v>
      </c>
      <c r="AD654" s="118">
        <f t="shared" si="795"/>
        <v>0</v>
      </c>
      <c r="AE654" s="118">
        <f t="shared" si="795"/>
        <v>0</v>
      </c>
      <c r="AF654" s="118">
        <f t="shared" si="795"/>
        <v>0</v>
      </c>
      <c r="AG654" s="118">
        <f t="shared" si="795"/>
        <v>0</v>
      </c>
      <c r="AH654" s="118">
        <f t="shared" si="795"/>
        <v>0</v>
      </c>
      <c r="AI654" s="118">
        <f t="shared" si="795"/>
        <v>0</v>
      </c>
      <c r="AJ654" s="118">
        <f t="shared" si="795"/>
        <v>0</v>
      </c>
      <c r="AK654" s="118">
        <f t="shared" si="795"/>
        <v>0</v>
      </c>
      <c r="AL654" s="118">
        <f t="shared" si="795"/>
        <v>0</v>
      </c>
      <c r="AM654" s="119">
        <f t="shared" ref="AM654" si="796">SUM(AM650:AM652)</f>
        <v>0</v>
      </c>
    </row>
    <row r="655" spans="1:41" ht="21" hidden="1">
      <c r="A655" s="153">
        <v>4</v>
      </c>
      <c r="B655" s="115" t="s">
        <v>143</v>
      </c>
      <c r="C655" s="116"/>
      <c r="D655" s="116"/>
      <c r="E655" s="116"/>
      <c r="F655" s="116"/>
      <c r="G655" s="116"/>
      <c r="H655" s="116"/>
      <c r="I655" s="116"/>
      <c r="J655" s="116"/>
      <c r="K655" s="116"/>
      <c r="L655" s="116">
        <f>+F655+I655</f>
        <v>0</v>
      </c>
      <c r="M655" s="116">
        <f t="shared" ref="M655:N658" si="797">+G655+J655</f>
        <v>0</v>
      </c>
      <c r="N655" s="116">
        <f t="shared" si="797"/>
        <v>0</v>
      </c>
      <c r="O655" s="117"/>
      <c r="P655" s="117"/>
      <c r="Q655" s="117"/>
      <c r="R655" s="117"/>
      <c r="S655" s="117"/>
      <c r="T655" s="117"/>
      <c r="U655" s="117"/>
      <c r="V655" s="117"/>
      <c r="W655" s="117"/>
      <c r="X655" s="117"/>
      <c r="Y655" s="117"/>
      <c r="Z655" s="117"/>
      <c r="AA655" s="117"/>
      <c r="AB655" s="117"/>
      <c r="AC655" s="117"/>
      <c r="AD655" s="117">
        <f>+U655+X655+AA655</f>
        <v>0</v>
      </c>
      <c r="AE655" s="117">
        <f t="shared" ref="AE655:AI658" si="798">+V655+Y655+AB655</f>
        <v>0</v>
      </c>
      <c r="AF655" s="117">
        <f t="shared" si="798"/>
        <v>0</v>
      </c>
      <c r="AG655" s="117">
        <f t="shared" si="798"/>
        <v>0</v>
      </c>
      <c r="AH655" s="117">
        <f t="shared" si="798"/>
        <v>0</v>
      </c>
      <c r="AI655" s="117">
        <f t="shared" si="798"/>
        <v>0</v>
      </c>
      <c r="AJ655" s="117">
        <f t="shared" ref="AJ655:AL658" si="799">+C655+L655-O655-R655-AD655-AG655</f>
        <v>0</v>
      </c>
      <c r="AK655" s="117">
        <f t="shared" si="799"/>
        <v>0</v>
      </c>
      <c r="AL655" s="117">
        <f t="shared" si="799"/>
        <v>0</v>
      </c>
      <c r="AM655" s="117"/>
    </row>
    <row r="656" spans="1:41" ht="21" hidden="1">
      <c r="A656" s="154"/>
      <c r="B656" s="115" t="s">
        <v>144</v>
      </c>
      <c r="C656" s="116"/>
      <c r="D656" s="116"/>
      <c r="E656" s="116"/>
      <c r="F656" s="116"/>
      <c r="G656" s="116"/>
      <c r="H656" s="116"/>
      <c r="I656" s="116"/>
      <c r="J656" s="116"/>
      <c r="K656" s="116"/>
      <c r="L656" s="116">
        <f t="shared" ref="L656:L658" si="800">+F656+I656</f>
        <v>0</v>
      </c>
      <c r="M656" s="116">
        <f t="shared" si="797"/>
        <v>0</v>
      </c>
      <c r="N656" s="116">
        <f t="shared" si="797"/>
        <v>0</v>
      </c>
      <c r="O656" s="117"/>
      <c r="P656" s="117"/>
      <c r="Q656" s="117"/>
      <c r="R656" s="117"/>
      <c r="S656" s="117"/>
      <c r="T656" s="117"/>
      <c r="U656" s="117"/>
      <c r="V656" s="117"/>
      <c r="W656" s="117"/>
      <c r="X656" s="117"/>
      <c r="Y656" s="117"/>
      <c r="Z656" s="117"/>
      <c r="AA656" s="117"/>
      <c r="AB656" s="117"/>
      <c r="AC656" s="117"/>
      <c r="AD656" s="117">
        <f t="shared" ref="AD656:AD658" si="801">+U656+X656+AA656</f>
        <v>0</v>
      </c>
      <c r="AE656" s="117">
        <f t="shared" si="798"/>
        <v>0</v>
      </c>
      <c r="AF656" s="117">
        <f t="shared" si="798"/>
        <v>0</v>
      </c>
      <c r="AG656" s="117">
        <f t="shared" si="798"/>
        <v>0</v>
      </c>
      <c r="AH656" s="117">
        <f t="shared" si="798"/>
        <v>0</v>
      </c>
      <c r="AI656" s="117">
        <f t="shared" si="798"/>
        <v>0</v>
      </c>
      <c r="AJ656" s="117">
        <f t="shared" si="799"/>
        <v>0</v>
      </c>
      <c r="AK656" s="117">
        <f t="shared" si="799"/>
        <v>0</v>
      </c>
      <c r="AL656" s="117">
        <f t="shared" si="799"/>
        <v>0</v>
      </c>
      <c r="AM656" s="117"/>
    </row>
    <row r="657" spans="1:39" ht="21" hidden="1">
      <c r="A657" s="154"/>
      <c r="B657" s="115" t="s">
        <v>145</v>
      </c>
      <c r="C657" s="116"/>
      <c r="D657" s="116"/>
      <c r="E657" s="116"/>
      <c r="F657" s="116"/>
      <c r="G657" s="116"/>
      <c r="H657" s="116"/>
      <c r="I657" s="116"/>
      <c r="J657" s="116"/>
      <c r="K657" s="116"/>
      <c r="L657" s="116">
        <f t="shared" si="800"/>
        <v>0</v>
      </c>
      <c r="M657" s="116">
        <f t="shared" si="797"/>
        <v>0</v>
      </c>
      <c r="N657" s="116">
        <f t="shared" si="797"/>
        <v>0</v>
      </c>
      <c r="O657" s="117"/>
      <c r="P657" s="117"/>
      <c r="Q657" s="117"/>
      <c r="R657" s="117"/>
      <c r="S657" s="117"/>
      <c r="T657" s="117"/>
      <c r="U657" s="117"/>
      <c r="V657" s="117"/>
      <c r="W657" s="117"/>
      <c r="X657" s="117"/>
      <c r="Y657" s="117"/>
      <c r="Z657" s="117"/>
      <c r="AA657" s="117"/>
      <c r="AB657" s="117"/>
      <c r="AC657" s="117"/>
      <c r="AD657" s="117">
        <f t="shared" si="801"/>
        <v>0</v>
      </c>
      <c r="AE657" s="117">
        <f t="shared" si="798"/>
        <v>0</v>
      </c>
      <c r="AF657" s="117">
        <f t="shared" si="798"/>
        <v>0</v>
      </c>
      <c r="AG657" s="117">
        <f t="shared" si="798"/>
        <v>0</v>
      </c>
      <c r="AH657" s="117">
        <f t="shared" si="798"/>
        <v>0</v>
      </c>
      <c r="AI657" s="117">
        <f t="shared" si="798"/>
        <v>0</v>
      </c>
      <c r="AJ657" s="117">
        <f t="shared" si="799"/>
        <v>0</v>
      </c>
      <c r="AK657" s="117">
        <f t="shared" si="799"/>
        <v>0</v>
      </c>
      <c r="AL657" s="117">
        <f t="shared" si="799"/>
        <v>0</v>
      </c>
      <c r="AM657" s="117"/>
    </row>
    <row r="658" spans="1:39" ht="21" hidden="1">
      <c r="A658" s="155"/>
      <c r="B658" s="115" t="s">
        <v>250</v>
      </c>
      <c r="C658" s="116"/>
      <c r="D658" s="116"/>
      <c r="E658" s="116"/>
      <c r="F658" s="116"/>
      <c r="G658" s="116"/>
      <c r="H658" s="116"/>
      <c r="I658" s="116"/>
      <c r="J658" s="116"/>
      <c r="K658" s="116"/>
      <c r="L658" s="116">
        <f t="shared" si="800"/>
        <v>0</v>
      </c>
      <c r="M658" s="116">
        <f t="shared" si="797"/>
        <v>0</v>
      </c>
      <c r="N658" s="116">
        <f t="shared" si="797"/>
        <v>0</v>
      </c>
      <c r="O658" s="117"/>
      <c r="P658" s="117"/>
      <c r="Q658" s="117"/>
      <c r="R658" s="117"/>
      <c r="S658" s="117"/>
      <c r="T658" s="117"/>
      <c r="U658" s="117"/>
      <c r="V658" s="117"/>
      <c r="W658" s="117"/>
      <c r="X658" s="117"/>
      <c r="Y658" s="117"/>
      <c r="Z658" s="117"/>
      <c r="AA658" s="117"/>
      <c r="AB658" s="117"/>
      <c r="AC658" s="117"/>
      <c r="AD658" s="117">
        <f t="shared" si="801"/>
        <v>0</v>
      </c>
      <c r="AE658" s="117">
        <f t="shared" si="798"/>
        <v>0</v>
      </c>
      <c r="AF658" s="117">
        <f t="shared" si="798"/>
        <v>0</v>
      </c>
      <c r="AG658" s="117">
        <f t="shared" si="798"/>
        <v>0</v>
      </c>
      <c r="AH658" s="117">
        <f t="shared" si="798"/>
        <v>0</v>
      </c>
      <c r="AI658" s="117">
        <f t="shared" si="798"/>
        <v>0</v>
      </c>
      <c r="AJ658" s="117">
        <f t="shared" si="799"/>
        <v>0</v>
      </c>
      <c r="AK658" s="117">
        <f t="shared" si="799"/>
        <v>0</v>
      </c>
      <c r="AL658" s="117">
        <f t="shared" si="799"/>
        <v>0</v>
      </c>
      <c r="AM658" s="117"/>
    </row>
    <row r="659" spans="1:39" ht="21" hidden="1">
      <c r="A659" s="156" t="s">
        <v>5</v>
      </c>
      <c r="B659" s="157"/>
      <c r="C659" s="118">
        <f>SUM(C655:C658)</f>
        <v>0</v>
      </c>
      <c r="D659" s="118">
        <f t="shared" ref="D659:AL659" si="802">SUM(D655:D658)</f>
        <v>0</v>
      </c>
      <c r="E659" s="118">
        <f t="shared" si="802"/>
        <v>0</v>
      </c>
      <c r="F659" s="118">
        <f t="shared" si="802"/>
        <v>0</v>
      </c>
      <c r="G659" s="118">
        <f t="shared" si="802"/>
        <v>0</v>
      </c>
      <c r="H659" s="118">
        <f t="shared" si="802"/>
        <v>0</v>
      </c>
      <c r="I659" s="118">
        <f t="shared" si="802"/>
        <v>0</v>
      </c>
      <c r="J659" s="118">
        <f t="shared" si="802"/>
        <v>0</v>
      </c>
      <c r="K659" s="118">
        <f t="shared" si="802"/>
        <v>0</v>
      </c>
      <c r="L659" s="118">
        <f t="shared" si="802"/>
        <v>0</v>
      </c>
      <c r="M659" s="118">
        <f t="shared" si="802"/>
        <v>0</v>
      </c>
      <c r="N659" s="118">
        <f t="shared" si="802"/>
        <v>0</v>
      </c>
      <c r="O659" s="118">
        <f t="shared" si="802"/>
        <v>0</v>
      </c>
      <c r="P659" s="118">
        <f t="shared" si="802"/>
        <v>0</v>
      </c>
      <c r="Q659" s="118">
        <f t="shared" si="802"/>
        <v>0</v>
      </c>
      <c r="R659" s="118">
        <f t="shared" si="802"/>
        <v>0</v>
      </c>
      <c r="S659" s="118">
        <f t="shared" si="802"/>
        <v>0</v>
      </c>
      <c r="T659" s="118">
        <f t="shared" si="802"/>
        <v>0</v>
      </c>
      <c r="U659" s="118">
        <f t="shared" si="802"/>
        <v>0</v>
      </c>
      <c r="V659" s="118">
        <f t="shared" si="802"/>
        <v>0</v>
      </c>
      <c r="W659" s="118">
        <f t="shared" si="802"/>
        <v>0</v>
      </c>
      <c r="X659" s="118">
        <f t="shared" si="802"/>
        <v>0</v>
      </c>
      <c r="Y659" s="118">
        <f t="shared" si="802"/>
        <v>0</v>
      </c>
      <c r="Z659" s="118">
        <f t="shared" si="802"/>
        <v>0</v>
      </c>
      <c r="AA659" s="118">
        <f t="shared" si="802"/>
        <v>0</v>
      </c>
      <c r="AB659" s="118">
        <f t="shared" si="802"/>
        <v>0</v>
      </c>
      <c r="AC659" s="118">
        <f t="shared" si="802"/>
        <v>0</v>
      </c>
      <c r="AD659" s="118">
        <f t="shared" si="802"/>
        <v>0</v>
      </c>
      <c r="AE659" s="118">
        <f t="shared" si="802"/>
        <v>0</v>
      </c>
      <c r="AF659" s="118">
        <f t="shared" si="802"/>
        <v>0</v>
      </c>
      <c r="AG659" s="118">
        <f t="shared" si="802"/>
        <v>0</v>
      </c>
      <c r="AH659" s="118">
        <f t="shared" si="802"/>
        <v>0</v>
      </c>
      <c r="AI659" s="118">
        <f t="shared" si="802"/>
        <v>0</v>
      </c>
      <c r="AJ659" s="118">
        <f t="shared" si="802"/>
        <v>0</v>
      </c>
      <c r="AK659" s="118">
        <f t="shared" si="802"/>
        <v>0</v>
      </c>
      <c r="AL659" s="118">
        <f t="shared" si="802"/>
        <v>0</v>
      </c>
      <c r="AM659" s="119">
        <f t="shared" ref="AM659" si="803">SUM(AM655:AM657)</f>
        <v>0</v>
      </c>
    </row>
    <row r="660" spans="1:39" ht="21" hidden="1">
      <c r="A660" s="153">
        <v>5</v>
      </c>
      <c r="B660" s="115" t="s">
        <v>143</v>
      </c>
      <c r="C660" s="116"/>
      <c r="D660" s="116"/>
      <c r="E660" s="116"/>
      <c r="F660" s="116"/>
      <c r="G660" s="116"/>
      <c r="H660" s="116"/>
      <c r="I660" s="116"/>
      <c r="J660" s="116"/>
      <c r="K660" s="116"/>
      <c r="L660" s="116">
        <f>+F660+I660</f>
        <v>0</v>
      </c>
      <c r="M660" s="116">
        <f t="shared" ref="M660:N663" si="804">+G660+J660</f>
        <v>0</v>
      </c>
      <c r="N660" s="116">
        <f t="shared" si="804"/>
        <v>0</v>
      </c>
      <c r="O660" s="117"/>
      <c r="P660" s="117"/>
      <c r="Q660" s="117"/>
      <c r="R660" s="117"/>
      <c r="S660" s="117"/>
      <c r="T660" s="117"/>
      <c r="U660" s="117"/>
      <c r="V660" s="117"/>
      <c r="W660" s="117"/>
      <c r="X660" s="117"/>
      <c r="Y660" s="117"/>
      <c r="Z660" s="117"/>
      <c r="AA660" s="117"/>
      <c r="AB660" s="117"/>
      <c r="AC660" s="117"/>
      <c r="AD660" s="117">
        <f>+U660+X660+AA660</f>
        <v>0</v>
      </c>
      <c r="AE660" s="117">
        <f t="shared" ref="AE660:AI663" si="805">+V660+Y660+AB660</f>
        <v>0</v>
      </c>
      <c r="AF660" s="117">
        <f t="shared" si="805"/>
        <v>0</v>
      </c>
      <c r="AG660" s="117">
        <f t="shared" si="805"/>
        <v>0</v>
      </c>
      <c r="AH660" s="117">
        <f t="shared" si="805"/>
        <v>0</v>
      </c>
      <c r="AI660" s="117">
        <f t="shared" si="805"/>
        <v>0</v>
      </c>
      <c r="AJ660" s="117">
        <f t="shared" ref="AJ660:AL663" si="806">+C660+L660-O660-R660-AD660-AG660</f>
        <v>0</v>
      </c>
      <c r="AK660" s="117">
        <f t="shared" si="806"/>
        <v>0</v>
      </c>
      <c r="AL660" s="117">
        <f t="shared" si="806"/>
        <v>0</v>
      </c>
      <c r="AM660" s="117"/>
    </row>
    <row r="661" spans="1:39" ht="21" hidden="1">
      <c r="A661" s="154"/>
      <c r="B661" s="115" t="s">
        <v>144</v>
      </c>
      <c r="C661" s="116"/>
      <c r="D661" s="116"/>
      <c r="E661" s="116"/>
      <c r="F661" s="116"/>
      <c r="G661" s="116"/>
      <c r="H661" s="116"/>
      <c r="I661" s="116"/>
      <c r="J661" s="116"/>
      <c r="K661" s="116"/>
      <c r="L661" s="116">
        <f t="shared" ref="L661:L663" si="807">+F661+I661</f>
        <v>0</v>
      </c>
      <c r="M661" s="116">
        <f t="shared" si="804"/>
        <v>0</v>
      </c>
      <c r="N661" s="116">
        <f t="shared" si="804"/>
        <v>0</v>
      </c>
      <c r="O661" s="117"/>
      <c r="P661" s="117"/>
      <c r="Q661" s="117"/>
      <c r="R661" s="117"/>
      <c r="S661" s="117"/>
      <c r="T661" s="117"/>
      <c r="U661" s="117"/>
      <c r="V661" s="117"/>
      <c r="W661" s="117"/>
      <c r="X661" s="117"/>
      <c r="Y661" s="117"/>
      <c r="Z661" s="117"/>
      <c r="AA661" s="117"/>
      <c r="AB661" s="117"/>
      <c r="AC661" s="117"/>
      <c r="AD661" s="117">
        <f t="shared" ref="AD661:AD663" si="808">+U661+X661+AA661</f>
        <v>0</v>
      </c>
      <c r="AE661" s="117">
        <f t="shared" si="805"/>
        <v>0</v>
      </c>
      <c r="AF661" s="117">
        <f t="shared" si="805"/>
        <v>0</v>
      </c>
      <c r="AG661" s="117">
        <f t="shared" si="805"/>
        <v>0</v>
      </c>
      <c r="AH661" s="117">
        <f t="shared" si="805"/>
        <v>0</v>
      </c>
      <c r="AI661" s="117">
        <f t="shared" si="805"/>
        <v>0</v>
      </c>
      <c r="AJ661" s="117">
        <f t="shared" si="806"/>
        <v>0</v>
      </c>
      <c r="AK661" s="117">
        <f t="shared" si="806"/>
        <v>0</v>
      </c>
      <c r="AL661" s="117">
        <f t="shared" si="806"/>
        <v>0</v>
      </c>
      <c r="AM661" s="117"/>
    </row>
    <row r="662" spans="1:39" ht="21" hidden="1">
      <c r="A662" s="154"/>
      <c r="B662" s="115" t="s">
        <v>145</v>
      </c>
      <c r="C662" s="116"/>
      <c r="D662" s="116"/>
      <c r="E662" s="116"/>
      <c r="F662" s="116"/>
      <c r="G662" s="116"/>
      <c r="H662" s="116"/>
      <c r="I662" s="116"/>
      <c r="J662" s="116"/>
      <c r="K662" s="116"/>
      <c r="L662" s="116">
        <f t="shared" si="807"/>
        <v>0</v>
      </c>
      <c r="M662" s="116">
        <f t="shared" si="804"/>
        <v>0</v>
      </c>
      <c r="N662" s="116">
        <f t="shared" si="804"/>
        <v>0</v>
      </c>
      <c r="O662" s="117"/>
      <c r="P662" s="117"/>
      <c r="Q662" s="117"/>
      <c r="R662" s="117"/>
      <c r="S662" s="117"/>
      <c r="T662" s="117"/>
      <c r="U662" s="117"/>
      <c r="V662" s="117"/>
      <c r="W662" s="117"/>
      <c r="X662" s="117"/>
      <c r="Y662" s="117"/>
      <c r="Z662" s="117"/>
      <c r="AA662" s="117"/>
      <c r="AB662" s="117"/>
      <c r="AC662" s="117"/>
      <c r="AD662" s="117">
        <f t="shared" si="808"/>
        <v>0</v>
      </c>
      <c r="AE662" s="117">
        <f t="shared" si="805"/>
        <v>0</v>
      </c>
      <c r="AF662" s="117">
        <f t="shared" si="805"/>
        <v>0</v>
      </c>
      <c r="AG662" s="117">
        <f t="shared" si="805"/>
        <v>0</v>
      </c>
      <c r="AH662" s="117">
        <f t="shared" si="805"/>
        <v>0</v>
      </c>
      <c r="AI662" s="117">
        <f t="shared" si="805"/>
        <v>0</v>
      </c>
      <c r="AJ662" s="117">
        <f t="shared" si="806"/>
        <v>0</v>
      </c>
      <c r="AK662" s="117">
        <f t="shared" si="806"/>
        <v>0</v>
      </c>
      <c r="AL662" s="117">
        <f t="shared" si="806"/>
        <v>0</v>
      </c>
      <c r="AM662" s="117"/>
    </row>
    <row r="663" spans="1:39" ht="21" hidden="1">
      <c r="A663" s="155"/>
      <c r="B663" s="115" t="s">
        <v>250</v>
      </c>
      <c r="C663" s="116"/>
      <c r="D663" s="116"/>
      <c r="E663" s="116"/>
      <c r="F663" s="116"/>
      <c r="G663" s="116"/>
      <c r="H663" s="116"/>
      <c r="I663" s="116"/>
      <c r="J663" s="116"/>
      <c r="K663" s="116"/>
      <c r="L663" s="116">
        <f t="shared" si="807"/>
        <v>0</v>
      </c>
      <c r="M663" s="116">
        <f t="shared" si="804"/>
        <v>0</v>
      </c>
      <c r="N663" s="116">
        <f t="shared" si="804"/>
        <v>0</v>
      </c>
      <c r="O663" s="117"/>
      <c r="P663" s="117"/>
      <c r="Q663" s="117"/>
      <c r="R663" s="117"/>
      <c r="S663" s="117"/>
      <c r="T663" s="117"/>
      <c r="U663" s="117"/>
      <c r="V663" s="117"/>
      <c r="W663" s="117"/>
      <c r="X663" s="117"/>
      <c r="Y663" s="117"/>
      <c r="Z663" s="117"/>
      <c r="AA663" s="117"/>
      <c r="AB663" s="117"/>
      <c r="AC663" s="117"/>
      <c r="AD663" s="117">
        <f t="shared" si="808"/>
        <v>0</v>
      </c>
      <c r="AE663" s="117">
        <f t="shared" si="805"/>
        <v>0</v>
      </c>
      <c r="AF663" s="117">
        <f t="shared" si="805"/>
        <v>0</v>
      </c>
      <c r="AG663" s="117">
        <f t="shared" si="805"/>
        <v>0</v>
      </c>
      <c r="AH663" s="117">
        <f t="shared" si="805"/>
        <v>0</v>
      </c>
      <c r="AI663" s="117">
        <f t="shared" si="805"/>
        <v>0</v>
      </c>
      <c r="AJ663" s="117">
        <f t="shared" si="806"/>
        <v>0</v>
      </c>
      <c r="AK663" s="117">
        <f t="shared" si="806"/>
        <v>0</v>
      </c>
      <c r="AL663" s="117">
        <f t="shared" si="806"/>
        <v>0</v>
      </c>
      <c r="AM663" s="117"/>
    </row>
    <row r="664" spans="1:39" ht="21" hidden="1">
      <c r="A664" s="156" t="s">
        <v>5</v>
      </c>
      <c r="B664" s="157"/>
      <c r="C664" s="118">
        <f>SUM(C660:C663)</f>
        <v>0</v>
      </c>
      <c r="D664" s="118">
        <f t="shared" ref="D664:AL664" si="809">SUM(D660:D663)</f>
        <v>0</v>
      </c>
      <c r="E664" s="118">
        <f t="shared" si="809"/>
        <v>0</v>
      </c>
      <c r="F664" s="118">
        <f t="shared" si="809"/>
        <v>0</v>
      </c>
      <c r="G664" s="118">
        <f t="shared" si="809"/>
        <v>0</v>
      </c>
      <c r="H664" s="118">
        <f t="shared" si="809"/>
        <v>0</v>
      </c>
      <c r="I664" s="118">
        <f t="shared" si="809"/>
        <v>0</v>
      </c>
      <c r="J664" s="118">
        <f t="shared" si="809"/>
        <v>0</v>
      </c>
      <c r="K664" s="118">
        <f t="shared" si="809"/>
        <v>0</v>
      </c>
      <c r="L664" s="118">
        <f t="shared" si="809"/>
        <v>0</v>
      </c>
      <c r="M664" s="118">
        <f t="shared" si="809"/>
        <v>0</v>
      </c>
      <c r="N664" s="118">
        <f t="shared" si="809"/>
        <v>0</v>
      </c>
      <c r="O664" s="118">
        <f t="shared" si="809"/>
        <v>0</v>
      </c>
      <c r="P664" s="118">
        <f t="shared" si="809"/>
        <v>0</v>
      </c>
      <c r="Q664" s="118">
        <f t="shared" si="809"/>
        <v>0</v>
      </c>
      <c r="R664" s="118">
        <f t="shared" si="809"/>
        <v>0</v>
      </c>
      <c r="S664" s="118">
        <f t="shared" si="809"/>
        <v>0</v>
      </c>
      <c r="T664" s="118">
        <f t="shared" si="809"/>
        <v>0</v>
      </c>
      <c r="U664" s="118">
        <f t="shared" si="809"/>
        <v>0</v>
      </c>
      <c r="V664" s="118">
        <f t="shared" si="809"/>
        <v>0</v>
      </c>
      <c r="W664" s="118">
        <f t="shared" si="809"/>
        <v>0</v>
      </c>
      <c r="X664" s="118">
        <f t="shared" si="809"/>
        <v>0</v>
      </c>
      <c r="Y664" s="118">
        <f t="shared" si="809"/>
        <v>0</v>
      </c>
      <c r="Z664" s="118">
        <f t="shared" si="809"/>
        <v>0</v>
      </c>
      <c r="AA664" s="118">
        <f t="shared" si="809"/>
        <v>0</v>
      </c>
      <c r="AB664" s="118">
        <f t="shared" si="809"/>
        <v>0</v>
      </c>
      <c r="AC664" s="118">
        <f t="shared" si="809"/>
        <v>0</v>
      </c>
      <c r="AD664" s="118">
        <f t="shared" si="809"/>
        <v>0</v>
      </c>
      <c r="AE664" s="118">
        <f t="shared" si="809"/>
        <v>0</v>
      </c>
      <c r="AF664" s="118">
        <f t="shared" si="809"/>
        <v>0</v>
      </c>
      <c r="AG664" s="118">
        <f t="shared" si="809"/>
        <v>0</v>
      </c>
      <c r="AH664" s="118">
        <f t="shared" si="809"/>
        <v>0</v>
      </c>
      <c r="AI664" s="118">
        <f t="shared" si="809"/>
        <v>0</v>
      </c>
      <c r="AJ664" s="118">
        <f t="shared" si="809"/>
        <v>0</v>
      </c>
      <c r="AK664" s="118">
        <f t="shared" si="809"/>
        <v>0</v>
      </c>
      <c r="AL664" s="118">
        <f t="shared" si="809"/>
        <v>0</v>
      </c>
      <c r="AM664" s="119">
        <f t="shared" ref="AM664" si="810">SUM(AM660:AM662)</f>
        <v>0</v>
      </c>
    </row>
    <row r="665" spans="1:39" ht="21" hidden="1">
      <c r="A665" s="153">
        <v>6</v>
      </c>
      <c r="B665" s="115" t="s">
        <v>143</v>
      </c>
      <c r="C665" s="116"/>
      <c r="D665" s="116"/>
      <c r="E665" s="116"/>
      <c r="F665" s="116"/>
      <c r="G665" s="116"/>
      <c r="H665" s="116"/>
      <c r="I665" s="116"/>
      <c r="J665" s="116"/>
      <c r="K665" s="116"/>
      <c r="L665" s="116">
        <f>+F665+I665</f>
        <v>0</v>
      </c>
      <c r="M665" s="116">
        <f t="shared" ref="M665:N668" si="811">+G665+J665</f>
        <v>0</v>
      </c>
      <c r="N665" s="116">
        <f t="shared" si="811"/>
        <v>0</v>
      </c>
      <c r="O665" s="117"/>
      <c r="P665" s="117"/>
      <c r="Q665" s="117"/>
      <c r="R665" s="117"/>
      <c r="S665" s="117"/>
      <c r="T665" s="117"/>
      <c r="U665" s="117"/>
      <c r="V665" s="117"/>
      <c r="W665" s="117"/>
      <c r="X665" s="117"/>
      <c r="Y665" s="117"/>
      <c r="Z665" s="117"/>
      <c r="AA665" s="117"/>
      <c r="AB665" s="117"/>
      <c r="AC665" s="117"/>
      <c r="AD665" s="117">
        <f>+U665+X665+AA665</f>
        <v>0</v>
      </c>
      <c r="AE665" s="117">
        <f t="shared" ref="AE665:AI668" si="812">+V665+Y665+AB665</f>
        <v>0</v>
      </c>
      <c r="AF665" s="117">
        <f t="shared" si="812"/>
        <v>0</v>
      </c>
      <c r="AG665" s="117">
        <f t="shared" si="812"/>
        <v>0</v>
      </c>
      <c r="AH665" s="117">
        <f t="shared" si="812"/>
        <v>0</v>
      </c>
      <c r="AI665" s="117">
        <f t="shared" si="812"/>
        <v>0</v>
      </c>
      <c r="AJ665" s="117">
        <f t="shared" ref="AJ665:AL668" si="813">+C665+L665-O665-R665-AD665-AG665</f>
        <v>0</v>
      </c>
      <c r="AK665" s="117">
        <f t="shared" si="813"/>
        <v>0</v>
      </c>
      <c r="AL665" s="117">
        <f t="shared" si="813"/>
        <v>0</v>
      </c>
      <c r="AM665" s="117"/>
    </row>
    <row r="666" spans="1:39" ht="21" hidden="1">
      <c r="A666" s="154"/>
      <c r="B666" s="115" t="s">
        <v>144</v>
      </c>
      <c r="C666" s="116"/>
      <c r="D666" s="116"/>
      <c r="E666" s="116"/>
      <c r="F666" s="116"/>
      <c r="G666" s="116"/>
      <c r="H666" s="116"/>
      <c r="I666" s="116"/>
      <c r="J666" s="116"/>
      <c r="K666" s="116"/>
      <c r="L666" s="116">
        <f t="shared" ref="L666:L668" si="814">+F666+I666</f>
        <v>0</v>
      </c>
      <c r="M666" s="116">
        <f t="shared" si="811"/>
        <v>0</v>
      </c>
      <c r="N666" s="116">
        <f t="shared" si="811"/>
        <v>0</v>
      </c>
      <c r="O666" s="117"/>
      <c r="P666" s="117"/>
      <c r="Q666" s="117"/>
      <c r="R666" s="117"/>
      <c r="S666" s="117"/>
      <c r="T666" s="117"/>
      <c r="U666" s="117"/>
      <c r="V666" s="117"/>
      <c r="W666" s="117"/>
      <c r="X666" s="117"/>
      <c r="Y666" s="117"/>
      <c r="Z666" s="117"/>
      <c r="AA666" s="117"/>
      <c r="AB666" s="117"/>
      <c r="AC666" s="117"/>
      <c r="AD666" s="117">
        <f t="shared" ref="AD666:AD668" si="815">+U666+X666+AA666</f>
        <v>0</v>
      </c>
      <c r="AE666" s="117">
        <f t="shared" si="812"/>
        <v>0</v>
      </c>
      <c r="AF666" s="117">
        <f t="shared" si="812"/>
        <v>0</v>
      </c>
      <c r="AG666" s="117">
        <f t="shared" si="812"/>
        <v>0</v>
      </c>
      <c r="AH666" s="117">
        <f t="shared" si="812"/>
        <v>0</v>
      </c>
      <c r="AI666" s="117">
        <f t="shared" si="812"/>
        <v>0</v>
      </c>
      <c r="AJ666" s="117">
        <f t="shared" si="813"/>
        <v>0</v>
      </c>
      <c r="AK666" s="117">
        <f t="shared" si="813"/>
        <v>0</v>
      </c>
      <c r="AL666" s="117">
        <f t="shared" si="813"/>
        <v>0</v>
      </c>
      <c r="AM666" s="117"/>
    </row>
    <row r="667" spans="1:39" ht="21" hidden="1">
      <c r="A667" s="154"/>
      <c r="B667" s="115" t="s">
        <v>145</v>
      </c>
      <c r="C667" s="116"/>
      <c r="D667" s="116"/>
      <c r="E667" s="116"/>
      <c r="F667" s="116"/>
      <c r="G667" s="116"/>
      <c r="H667" s="116"/>
      <c r="I667" s="116"/>
      <c r="J667" s="116"/>
      <c r="K667" s="116"/>
      <c r="L667" s="116">
        <f t="shared" si="814"/>
        <v>0</v>
      </c>
      <c r="M667" s="116">
        <f t="shared" si="811"/>
        <v>0</v>
      </c>
      <c r="N667" s="116">
        <f t="shared" si="811"/>
        <v>0</v>
      </c>
      <c r="O667" s="117"/>
      <c r="P667" s="117"/>
      <c r="Q667" s="117"/>
      <c r="R667" s="117"/>
      <c r="S667" s="117"/>
      <c r="T667" s="117"/>
      <c r="U667" s="117"/>
      <c r="V667" s="117"/>
      <c r="W667" s="117"/>
      <c r="X667" s="117"/>
      <c r="Y667" s="117"/>
      <c r="Z667" s="117"/>
      <c r="AA667" s="117"/>
      <c r="AB667" s="117"/>
      <c r="AC667" s="117"/>
      <c r="AD667" s="117">
        <f t="shared" si="815"/>
        <v>0</v>
      </c>
      <c r="AE667" s="117">
        <f t="shared" si="812"/>
        <v>0</v>
      </c>
      <c r="AF667" s="117">
        <f t="shared" si="812"/>
        <v>0</v>
      </c>
      <c r="AG667" s="117">
        <f t="shared" si="812"/>
        <v>0</v>
      </c>
      <c r="AH667" s="117">
        <f t="shared" si="812"/>
        <v>0</v>
      </c>
      <c r="AI667" s="117">
        <f t="shared" si="812"/>
        <v>0</v>
      </c>
      <c r="AJ667" s="117">
        <f t="shared" si="813"/>
        <v>0</v>
      </c>
      <c r="AK667" s="117">
        <f t="shared" si="813"/>
        <v>0</v>
      </c>
      <c r="AL667" s="117">
        <f t="shared" si="813"/>
        <v>0</v>
      </c>
      <c r="AM667" s="117"/>
    </row>
    <row r="668" spans="1:39" ht="21" hidden="1">
      <c r="A668" s="155"/>
      <c r="B668" s="115" t="s">
        <v>250</v>
      </c>
      <c r="C668" s="116"/>
      <c r="D668" s="116"/>
      <c r="E668" s="116"/>
      <c r="F668" s="116"/>
      <c r="G668" s="116"/>
      <c r="H668" s="116"/>
      <c r="I668" s="116"/>
      <c r="J668" s="116"/>
      <c r="K668" s="116"/>
      <c r="L668" s="116">
        <f t="shared" si="814"/>
        <v>0</v>
      </c>
      <c r="M668" s="116">
        <f t="shared" si="811"/>
        <v>0</v>
      </c>
      <c r="N668" s="116">
        <f t="shared" si="811"/>
        <v>0</v>
      </c>
      <c r="O668" s="117"/>
      <c r="P668" s="117"/>
      <c r="Q668" s="117"/>
      <c r="R668" s="117"/>
      <c r="S668" s="117"/>
      <c r="T668" s="117"/>
      <c r="U668" s="117"/>
      <c r="V668" s="117"/>
      <c r="W668" s="117"/>
      <c r="X668" s="117"/>
      <c r="Y668" s="117"/>
      <c r="Z668" s="117"/>
      <c r="AA668" s="117"/>
      <c r="AB668" s="117"/>
      <c r="AC668" s="117"/>
      <c r="AD668" s="117">
        <f t="shared" si="815"/>
        <v>0</v>
      </c>
      <c r="AE668" s="117">
        <f t="shared" si="812"/>
        <v>0</v>
      </c>
      <c r="AF668" s="117">
        <f t="shared" si="812"/>
        <v>0</v>
      </c>
      <c r="AG668" s="117">
        <f t="shared" si="812"/>
        <v>0</v>
      </c>
      <c r="AH668" s="117">
        <f t="shared" si="812"/>
        <v>0</v>
      </c>
      <c r="AI668" s="117">
        <f t="shared" si="812"/>
        <v>0</v>
      </c>
      <c r="AJ668" s="117">
        <f t="shared" si="813"/>
        <v>0</v>
      </c>
      <c r="AK668" s="117">
        <f t="shared" si="813"/>
        <v>0</v>
      </c>
      <c r="AL668" s="117">
        <f t="shared" si="813"/>
        <v>0</v>
      </c>
      <c r="AM668" s="117"/>
    </row>
    <row r="669" spans="1:39" ht="21" hidden="1">
      <c r="A669" s="156" t="s">
        <v>5</v>
      </c>
      <c r="B669" s="157"/>
      <c r="C669" s="118">
        <f>SUM(C665:C668)</f>
        <v>0</v>
      </c>
      <c r="D669" s="118">
        <f t="shared" ref="D669:AL669" si="816">SUM(D665:D668)</f>
        <v>0</v>
      </c>
      <c r="E669" s="118">
        <f t="shared" si="816"/>
        <v>0</v>
      </c>
      <c r="F669" s="118">
        <f t="shared" si="816"/>
        <v>0</v>
      </c>
      <c r="G669" s="118">
        <f t="shared" si="816"/>
        <v>0</v>
      </c>
      <c r="H669" s="118">
        <f t="shared" si="816"/>
        <v>0</v>
      </c>
      <c r="I669" s="118">
        <f t="shared" si="816"/>
        <v>0</v>
      </c>
      <c r="J669" s="118">
        <f t="shared" si="816"/>
        <v>0</v>
      </c>
      <c r="K669" s="118">
        <f t="shared" si="816"/>
        <v>0</v>
      </c>
      <c r="L669" s="118">
        <f t="shared" si="816"/>
        <v>0</v>
      </c>
      <c r="M669" s="118">
        <f t="shared" si="816"/>
        <v>0</v>
      </c>
      <c r="N669" s="118">
        <f t="shared" si="816"/>
        <v>0</v>
      </c>
      <c r="O669" s="118">
        <f t="shared" si="816"/>
        <v>0</v>
      </c>
      <c r="P669" s="118">
        <f t="shared" si="816"/>
        <v>0</v>
      </c>
      <c r="Q669" s="118">
        <f t="shared" si="816"/>
        <v>0</v>
      </c>
      <c r="R669" s="118">
        <f t="shared" si="816"/>
        <v>0</v>
      </c>
      <c r="S669" s="118">
        <f t="shared" si="816"/>
        <v>0</v>
      </c>
      <c r="T669" s="118">
        <f t="shared" si="816"/>
        <v>0</v>
      </c>
      <c r="U669" s="118">
        <f t="shared" si="816"/>
        <v>0</v>
      </c>
      <c r="V669" s="118">
        <f t="shared" si="816"/>
        <v>0</v>
      </c>
      <c r="W669" s="118">
        <f t="shared" si="816"/>
        <v>0</v>
      </c>
      <c r="X669" s="118">
        <f t="shared" si="816"/>
        <v>0</v>
      </c>
      <c r="Y669" s="118">
        <f t="shared" si="816"/>
        <v>0</v>
      </c>
      <c r="Z669" s="118">
        <f t="shared" si="816"/>
        <v>0</v>
      </c>
      <c r="AA669" s="118">
        <f t="shared" si="816"/>
        <v>0</v>
      </c>
      <c r="AB669" s="118">
        <f t="shared" si="816"/>
        <v>0</v>
      </c>
      <c r="AC669" s="118">
        <f t="shared" si="816"/>
        <v>0</v>
      </c>
      <c r="AD669" s="118">
        <f t="shared" si="816"/>
        <v>0</v>
      </c>
      <c r="AE669" s="118">
        <f t="shared" si="816"/>
        <v>0</v>
      </c>
      <c r="AF669" s="118">
        <f t="shared" si="816"/>
        <v>0</v>
      </c>
      <c r="AG669" s="118">
        <f t="shared" si="816"/>
        <v>0</v>
      </c>
      <c r="AH669" s="118">
        <f t="shared" si="816"/>
        <v>0</v>
      </c>
      <c r="AI669" s="118">
        <f t="shared" si="816"/>
        <v>0</v>
      </c>
      <c r="AJ669" s="118">
        <f t="shared" si="816"/>
        <v>0</v>
      </c>
      <c r="AK669" s="118">
        <f t="shared" si="816"/>
        <v>0</v>
      </c>
      <c r="AL669" s="118">
        <f t="shared" si="816"/>
        <v>0</v>
      </c>
      <c r="AM669" s="119">
        <f t="shared" ref="AM669" si="817">SUM(AM665:AM667)</f>
        <v>0</v>
      </c>
    </row>
    <row r="670" spans="1:39" ht="21" hidden="1">
      <c r="A670" s="153">
        <v>7</v>
      </c>
      <c r="B670" s="115" t="s">
        <v>143</v>
      </c>
      <c r="C670" s="116"/>
      <c r="D670" s="116"/>
      <c r="E670" s="116"/>
      <c r="F670" s="116"/>
      <c r="G670" s="116"/>
      <c r="H670" s="116"/>
      <c r="I670" s="116"/>
      <c r="J670" s="116"/>
      <c r="K670" s="116"/>
      <c r="L670" s="116">
        <f>+F670+I670</f>
        <v>0</v>
      </c>
      <c r="M670" s="116">
        <f t="shared" ref="M670:N673" si="818">+G670+J670</f>
        <v>0</v>
      </c>
      <c r="N670" s="116">
        <f t="shared" si="818"/>
        <v>0</v>
      </c>
      <c r="O670" s="117"/>
      <c r="P670" s="117"/>
      <c r="Q670" s="117"/>
      <c r="R670" s="117"/>
      <c r="S670" s="117"/>
      <c r="T670" s="117"/>
      <c r="U670" s="117"/>
      <c r="V670" s="117"/>
      <c r="W670" s="117"/>
      <c r="X670" s="117"/>
      <c r="Y670" s="117"/>
      <c r="Z670" s="117"/>
      <c r="AA670" s="117"/>
      <c r="AB670" s="117"/>
      <c r="AC670" s="117"/>
      <c r="AD670" s="117">
        <f>+U670+X670+AA670</f>
        <v>0</v>
      </c>
      <c r="AE670" s="117">
        <f t="shared" ref="AE670:AI673" si="819">+V670+Y670+AB670</f>
        <v>0</v>
      </c>
      <c r="AF670" s="117">
        <f t="shared" si="819"/>
        <v>0</v>
      </c>
      <c r="AG670" s="117">
        <f t="shared" si="819"/>
        <v>0</v>
      </c>
      <c r="AH670" s="117">
        <f t="shared" si="819"/>
        <v>0</v>
      </c>
      <c r="AI670" s="117">
        <f t="shared" si="819"/>
        <v>0</v>
      </c>
      <c r="AJ670" s="117">
        <f t="shared" ref="AJ670:AL673" si="820">+C670+L670-O670-R670-AD670-AG670</f>
        <v>0</v>
      </c>
      <c r="AK670" s="117">
        <f t="shared" si="820"/>
        <v>0</v>
      </c>
      <c r="AL670" s="117">
        <f t="shared" si="820"/>
        <v>0</v>
      </c>
      <c r="AM670" s="117"/>
    </row>
    <row r="671" spans="1:39" ht="21" hidden="1">
      <c r="A671" s="154"/>
      <c r="B671" s="115" t="s">
        <v>144</v>
      </c>
      <c r="C671" s="116"/>
      <c r="D671" s="116"/>
      <c r="E671" s="116"/>
      <c r="F671" s="116"/>
      <c r="G671" s="116"/>
      <c r="H671" s="116"/>
      <c r="I671" s="116"/>
      <c r="J671" s="116"/>
      <c r="K671" s="116"/>
      <c r="L671" s="116">
        <f t="shared" ref="L671:L673" si="821">+F671+I671</f>
        <v>0</v>
      </c>
      <c r="M671" s="116">
        <f t="shared" si="818"/>
        <v>0</v>
      </c>
      <c r="N671" s="116">
        <f t="shared" si="818"/>
        <v>0</v>
      </c>
      <c r="O671" s="117"/>
      <c r="P671" s="117"/>
      <c r="Q671" s="117"/>
      <c r="R671" s="117"/>
      <c r="S671" s="117"/>
      <c r="T671" s="117"/>
      <c r="U671" s="117"/>
      <c r="V671" s="117"/>
      <c r="W671" s="117"/>
      <c r="X671" s="117"/>
      <c r="Y671" s="117"/>
      <c r="Z671" s="117"/>
      <c r="AA671" s="117"/>
      <c r="AB671" s="117"/>
      <c r="AC671" s="117"/>
      <c r="AD671" s="117">
        <f t="shared" ref="AD671:AD673" si="822">+U671+X671+AA671</f>
        <v>0</v>
      </c>
      <c r="AE671" s="117">
        <f t="shared" si="819"/>
        <v>0</v>
      </c>
      <c r="AF671" s="117">
        <f t="shared" si="819"/>
        <v>0</v>
      </c>
      <c r="AG671" s="117">
        <f t="shared" si="819"/>
        <v>0</v>
      </c>
      <c r="AH671" s="117">
        <f t="shared" si="819"/>
        <v>0</v>
      </c>
      <c r="AI671" s="117">
        <f t="shared" si="819"/>
        <v>0</v>
      </c>
      <c r="AJ671" s="117">
        <f t="shared" si="820"/>
        <v>0</v>
      </c>
      <c r="AK671" s="117">
        <f t="shared" si="820"/>
        <v>0</v>
      </c>
      <c r="AL671" s="117">
        <f t="shared" si="820"/>
        <v>0</v>
      </c>
      <c r="AM671" s="117"/>
    </row>
    <row r="672" spans="1:39" ht="21" hidden="1">
      <c r="A672" s="154"/>
      <c r="B672" s="115" t="s">
        <v>145</v>
      </c>
      <c r="C672" s="116"/>
      <c r="D672" s="116"/>
      <c r="E672" s="116"/>
      <c r="F672" s="116"/>
      <c r="G672" s="116"/>
      <c r="H672" s="116"/>
      <c r="I672" s="116"/>
      <c r="J672" s="116"/>
      <c r="K672" s="116"/>
      <c r="L672" s="116">
        <f t="shared" si="821"/>
        <v>0</v>
      </c>
      <c r="M672" s="116">
        <f t="shared" si="818"/>
        <v>0</v>
      </c>
      <c r="N672" s="116">
        <f t="shared" si="818"/>
        <v>0</v>
      </c>
      <c r="O672" s="117"/>
      <c r="P672" s="117"/>
      <c r="Q672" s="117"/>
      <c r="R672" s="117"/>
      <c r="S672" s="117"/>
      <c r="T672" s="117"/>
      <c r="U672" s="117"/>
      <c r="V672" s="117"/>
      <c r="W672" s="117"/>
      <c r="X672" s="117"/>
      <c r="Y672" s="117"/>
      <c r="Z672" s="117"/>
      <c r="AA672" s="117"/>
      <c r="AB672" s="117"/>
      <c r="AC672" s="117"/>
      <c r="AD672" s="117">
        <f t="shared" si="822"/>
        <v>0</v>
      </c>
      <c r="AE672" s="117">
        <f t="shared" si="819"/>
        <v>0</v>
      </c>
      <c r="AF672" s="117">
        <f t="shared" si="819"/>
        <v>0</v>
      </c>
      <c r="AG672" s="117">
        <f t="shared" si="819"/>
        <v>0</v>
      </c>
      <c r="AH672" s="117">
        <f t="shared" si="819"/>
        <v>0</v>
      </c>
      <c r="AI672" s="117">
        <f t="shared" si="819"/>
        <v>0</v>
      </c>
      <c r="AJ672" s="117">
        <f t="shared" si="820"/>
        <v>0</v>
      </c>
      <c r="AK672" s="117">
        <f t="shared" si="820"/>
        <v>0</v>
      </c>
      <c r="AL672" s="117">
        <f t="shared" si="820"/>
        <v>0</v>
      </c>
      <c r="AM672" s="117"/>
    </row>
    <row r="673" spans="1:39" ht="21" hidden="1">
      <c r="A673" s="155"/>
      <c r="B673" s="115" t="s">
        <v>250</v>
      </c>
      <c r="C673" s="116"/>
      <c r="D673" s="116"/>
      <c r="E673" s="116"/>
      <c r="F673" s="116"/>
      <c r="G673" s="116"/>
      <c r="H673" s="116"/>
      <c r="I673" s="116"/>
      <c r="J673" s="116"/>
      <c r="K673" s="116"/>
      <c r="L673" s="116">
        <f t="shared" si="821"/>
        <v>0</v>
      </c>
      <c r="M673" s="116">
        <f t="shared" si="818"/>
        <v>0</v>
      </c>
      <c r="N673" s="116">
        <f t="shared" si="818"/>
        <v>0</v>
      </c>
      <c r="O673" s="117"/>
      <c r="P673" s="117"/>
      <c r="Q673" s="117"/>
      <c r="R673" s="117"/>
      <c r="S673" s="117"/>
      <c r="T673" s="117"/>
      <c r="U673" s="117"/>
      <c r="V673" s="117"/>
      <c r="W673" s="117"/>
      <c r="X673" s="117"/>
      <c r="Y673" s="117"/>
      <c r="Z673" s="117"/>
      <c r="AA673" s="117"/>
      <c r="AB673" s="117"/>
      <c r="AC673" s="117"/>
      <c r="AD673" s="117">
        <f t="shared" si="822"/>
        <v>0</v>
      </c>
      <c r="AE673" s="117">
        <f t="shared" si="819"/>
        <v>0</v>
      </c>
      <c r="AF673" s="117">
        <f t="shared" si="819"/>
        <v>0</v>
      </c>
      <c r="AG673" s="117">
        <f t="shared" si="819"/>
        <v>0</v>
      </c>
      <c r="AH673" s="117">
        <f t="shared" si="819"/>
        <v>0</v>
      </c>
      <c r="AI673" s="117">
        <f t="shared" si="819"/>
        <v>0</v>
      </c>
      <c r="AJ673" s="117">
        <f t="shared" si="820"/>
        <v>0</v>
      </c>
      <c r="AK673" s="117">
        <f t="shared" si="820"/>
        <v>0</v>
      </c>
      <c r="AL673" s="117">
        <f t="shared" si="820"/>
        <v>0</v>
      </c>
      <c r="AM673" s="117"/>
    </row>
    <row r="674" spans="1:39" ht="21" hidden="1">
      <c r="A674" s="156" t="s">
        <v>5</v>
      </c>
      <c r="B674" s="157"/>
      <c r="C674" s="118">
        <f>SUM(C670:C673)</f>
        <v>0</v>
      </c>
      <c r="D674" s="118">
        <f t="shared" ref="D674:AL674" si="823">SUM(D670:D673)</f>
        <v>0</v>
      </c>
      <c r="E674" s="118">
        <f t="shared" si="823"/>
        <v>0</v>
      </c>
      <c r="F674" s="118">
        <f t="shared" si="823"/>
        <v>0</v>
      </c>
      <c r="G674" s="118">
        <f t="shared" si="823"/>
        <v>0</v>
      </c>
      <c r="H674" s="118">
        <f t="shared" si="823"/>
        <v>0</v>
      </c>
      <c r="I674" s="118">
        <f t="shared" si="823"/>
        <v>0</v>
      </c>
      <c r="J674" s="118">
        <f t="shared" si="823"/>
        <v>0</v>
      </c>
      <c r="K674" s="118">
        <f t="shared" si="823"/>
        <v>0</v>
      </c>
      <c r="L674" s="118">
        <f t="shared" si="823"/>
        <v>0</v>
      </c>
      <c r="M674" s="118">
        <f t="shared" si="823"/>
        <v>0</v>
      </c>
      <c r="N674" s="118">
        <f t="shared" si="823"/>
        <v>0</v>
      </c>
      <c r="O674" s="118">
        <f t="shared" si="823"/>
        <v>0</v>
      </c>
      <c r="P674" s="118">
        <f t="shared" si="823"/>
        <v>0</v>
      </c>
      <c r="Q674" s="118">
        <f t="shared" si="823"/>
        <v>0</v>
      </c>
      <c r="R674" s="118">
        <f t="shared" si="823"/>
        <v>0</v>
      </c>
      <c r="S674" s="118">
        <f t="shared" si="823"/>
        <v>0</v>
      </c>
      <c r="T674" s="118">
        <f t="shared" si="823"/>
        <v>0</v>
      </c>
      <c r="U674" s="118">
        <f t="shared" si="823"/>
        <v>0</v>
      </c>
      <c r="V674" s="118">
        <f t="shared" si="823"/>
        <v>0</v>
      </c>
      <c r="W674" s="118">
        <f t="shared" si="823"/>
        <v>0</v>
      </c>
      <c r="X674" s="118">
        <f t="shared" si="823"/>
        <v>0</v>
      </c>
      <c r="Y674" s="118">
        <f t="shared" si="823"/>
        <v>0</v>
      </c>
      <c r="Z674" s="118">
        <f t="shared" si="823"/>
        <v>0</v>
      </c>
      <c r="AA674" s="118">
        <f t="shared" si="823"/>
        <v>0</v>
      </c>
      <c r="AB674" s="118">
        <f t="shared" si="823"/>
        <v>0</v>
      </c>
      <c r="AC674" s="118">
        <f t="shared" si="823"/>
        <v>0</v>
      </c>
      <c r="AD674" s="118">
        <f t="shared" si="823"/>
        <v>0</v>
      </c>
      <c r="AE674" s="118">
        <f t="shared" si="823"/>
        <v>0</v>
      </c>
      <c r="AF674" s="118">
        <f t="shared" si="823"/>
        <v>0</v>
      </c>
      <c r="AG674" s="118">
        <f t="shared" si="823"/>
        <v>0</v>
      </c>
      <c r="AH674" s="118">
        <f t="shared" si="823"/>
        <v>0</v>
      </c>
      <c r="AI674" s="118">
        <f t="shared" si="823"/>
        <v>0</v>
      </c>
      <c r="AJ674" s="118">
        <f t="shared" si="823"/>
        <v>0</v>
      </c>
      <c r="AK674" s="118">
        <f t="shared" si="823"/>
        <v>0</v>
      </c>
      <c r="AL674" s="118">
        <f t="shared" si="823"/>
        <v>0</v>
      </c>
      <c r="AM674" s="119">
        <f t="shared" ref="AM674" si="824">SUM(AM670:AM672)</f>
        <v>0</v>
      </c>
    </row>
    <row r="675" spans="1:39" ht="21" hidden="1">
      <c r="A675" s="153">
        <v>8</v>
      </c>
      <c r="B675" s="115" t="s">
        <v>143</v>
      </c>
      <c r="C675" s="116"/>
      <c r="D675" s="116"/>
      <c r="E675" s="116"/>
      <c r="F675" s="116"/>
      <c r="G675" s="116"/>
      <c r="H675" s="116"/>
      <c r="I675" s="116"/>
      <c r="J675" s="116"/>
      <c r="K675" s="116"/>
      <c r="L675" s="116">
        <f>+F675+I675</f>
        <v>0</v>
      </c>
      <c r="M675" s="116">
        <f t="shared" ref="M675:N678" si="825">+G675+J675</f>
        <v>0</v>
      </c>
      <c r="N675" s="116">
        <f t="shared" si="825"/>
        <v>0</v>
      </c>
      <c r="O675" s="117"/>
      <c r="P675" s="117"/>
      <c r="Q675" s="117"/>
      <c r="R675" s="117"/>
      <c r="S675" s="117"/>
      <c r="T675" s="117"/>
      <c r="U675" s="117"/>
      <c r="V675" s="117"/>
      <c r="W675" s="117"/>
      <c r="X675" s="117"/>
      <c r="Y675" s="117"/>
      <c r="Z675" s="117"/>
      <c r="AA675" s="117"/>
      <c r="AB675" s="117"/>
      <c r="AC675" s="117"/>
      <c r="AD675" s="117">
        <f>+U675+X675+AA675</f>
        <v>0</v>
      </c>
      <c r="AE675" s="117">
        <f t="shared" ref="AE675:AI678" si="826">+V675+Y675+AB675</f>
        <v>0</v>
      </c>
      <c r="AF675" s="117">
        <f t="shared" si="826"/>
        <v>0</v>
      </c>
      <c r="AG675" s="117">
        <f t="shared" si="826"/>
        <v>0</v>
      </c>
      <c r="AH675" s="117">
        <f t="shared" si="826"/>
        <v>0</v>
      </c>
      <c r="AI675" s="117">
        <f t="shared" si="826"/>
        <v>0</v>
      </c>
      <c r="AJ675" s="117">
        <f t="shared" ref="AJ675:AL678" si="827">+C675+L675-O675-R675-AD675-AG675</f>
        <v>0</v>
      </c>
      <c r="AK675" s="117">
        <f t="shared" si="827"/>
        <v>0</v>
      </c>
      <c r="AL675" s="117">
        <f t="shared" si="827"/>
        <v>0</v>
      </c>
      <c r="AM675" s="115"/>
    </row>
    <row r="676" spans="1:39" ht="21" hidden="1">
      <c r="A676" s="154"/>
      <c r="B676" s="115" t="s">
        <v>144</v>
      </c>
      <c r="C676" s="116"/>
      <c r="D676" s="116"/>
      <c r="E676" s="116"/>
      <c r="F676" s="116"/>
      <c r="G676" s="116"/>
      <c r="H676" s="116"/>
      <c r="I676" s="116"/>
      <c r="J676" s="116"/>
      <c r="K676" s="116"/>
      <c r="L676" s="116">
        <f t="shared" ref="L676:L678" si="828">+F676+I676</f>
        <v>0</v>
      </c>
      <c r="M676" s="116">
        <f t="shared" si="825"/>
        <v>0</v>
      </c>
      <c r="N676" s="116">
        <f t="shared" si="825"/>
        <v>0</v>
      </c>
      <c r="O676" s="117"/>
      <c r="P676" s="117"/>
      <c r="Q676" s="117"/>
      <c r="R676" s="117"/>
      <c r="S676" s="117"/>
      <c r="T676" s="117"/>
      <c r="U676" s="117"/>
      <c r="V676" s="117"/>
      <c r="W676" s="117"/>
      <c r="X676" s="117"/>
      <c r="Y676" s="117"/>
      <c r="Z676" s="117"/>
      <c r="AA676" s="117"/>
      <c r="AB676" s="117"/>
      <c r="AC676" s="117"/>
      <c r="AD676" s="117">
        <f t="shared" ref="AD676:AD678" si="829">+U676+X676+AA676</f>
        <v>0</v>
      </c>
      <c r="AE676" s="117">
        <f t="shared" si="826"/>
        <v>0</v>
      </c>
      <c r="AF676" s="117">
        <f t="shared" si="826"/>
        <v>0</v>
      </c>
      <c r="AG676" s="117">
        <f t="shared" si="826"/>
        <v>0</v>
      </c>
      <c r="AH676" s="117">
        <f t="shared" si="826"/>
        <v>0</v>
      </c>
      <c r="AI676" s="117">
        <f t="shared" si="826"/>
        <v>0</v>
      </c>
      <c r="AJ676" s="117">
        <f t="shared" si="827"/>
        <v>0</v>
      </c>
      <c r="AK676" s="117">
        <f t="shared" si="827"/>
        <v>0</v>
      </c>
      <c r="AL676" s="117">
        <f t="shared" si="827"/>
        <v>0</v>
      </c>
      <c r="AM676" s="115"/>
    </row>
    <row r="677" spans="1:39" ht="21" hidden="1">
      <c r="A677" s="154"/>
      <c r="B677" s="115" t="s">
        <v>145</v>
      </c>
      <c r="C677" s="116"/>
      <c r="D677" s="116"/>
      <c r="E677" s="116"/>
      <c r="F677" s="116"/>
      <c r="G677" s="116"/>
      <c r="H677" s="116"/>
      <c r="I677" s="116"/>
      <c r="J677" s="116"/>
      <c r="K677" s="116"/>
      <c r="L677" s="116">
        <f t="shared" si="828"/>
        <v>0</v>
      </c>
      <c r="M677" s="116">
        <f t="shared" si="825"/>
        <v>0</v>
      </c>
      <c r="N677" s="116">
        <f t="shared" si="825"/>
        <v>0</v>
      </c>
      <c r="O677" s="117"/>
      <c r="P677" s="117"/>
      <c r="Q677" s="117"/>
      <c r="R677" s="117"/>
      <c r="S677" s="117"/>
      <c r="T677" s="117"/>
      <c r="U677" s="117"/>
      <c r="V677" s="117"/>
      <c r="W677" s="117"/>
      <c r="X677" s="117"/>
      <c r="Y677" s="117"/>
      <c r="Z677" s="117"/>
      <c r="AA677" s="117"/>
      <c r="AB677" s="117"/>
      <c r="AC677" s="117"/>
      <c r="AD677" s="117">
        <f t="shared" si="829"/>
        <v>0</v>
      </c>
      <c r="AE677" s="117">
        <f t="shared" si="826"/>
        <v>0</v>
      </c>
      <c r="AF677" s="117">
        <f t="shared" si="826"/>
        <v>0</v>
      </c>
      <c r="AG677" s="117">
        <f t="shared" si="826"/>
        <v>0</v>
      </c>
      <c r="AH677" s="117">
        <f t="shared" si="826"/>
        <v>0</v>
      </c>
      <c r="AI677" s="117">
        <f t="shared" si="826"/>
        <v>0</v>
      </c>
      <c r="AJ677" s="117">
        <f t="shared" si="827"/>
        <v>0</v>
      </c>
      <c r="AK677" s="117">
        <f t="shared" si="827"/>
        <v>0</v>
      </c>
      <c r="AL677" s="117">
        <f t="shared" si="827"/>
        <v>0</v>
      </c>
      <c r="AM677" s="115"/>
    </row>
    <row r="678" spans="1:39" ht="21" hidden="1">
      <c r="A678" s="155"/>
      <c r="B678" s="115" t="s">
        <v>250</v>
      </c>
      <c r="C678" s="116"/>
      <c r="D678" s="116"/>
      <c r="E678" s="116"/>
      <c r="F678" s="116"/>
      <c r="G678" s="116"/>
      <c r="H678" s="116"/>
      <c r="I678" s="116"/>
      <c r="J678" s="116"/>
      <c r="K678" s="116"/>
      <c r="L678" s="116">
        <f t="shared" si="828"/>
        <v>0</v>
      </c>
      <c r="M678" s="116">
        <f t="shared" si="825"/>
        <v>0</v>
      </c>
      <c r="N678" s="116">
        <f t="shared" si="825"/>
        <v>0</v>
      </c>
      <c r="O678" s="117"/>
      <c r="P678" s="117"/>
      <c r="Q678" s="117"/>
      <c r="R678" s="117"/>
      <c r="S678" s="117"/>
      <c r="T678" s="117"/>
      <c r="U678" s="117"/>
      <c r="V678" s="117"/>
      <c r="W678" s="117"/>
      <c r="X678" s="117"/>
      <c r="Y678" s="117"/>
      <c r="Z678" s="117"/>
      <c r="AA678" s="117"/>
      <c r="AB678" s="117"/>
      <c r="AC678" s="117"/>
      <c r="AD678" s="117">
        <f t="shared" si="829"/>
        <v>0</v>
      </c>
      <c r="AE678" s="117">
        <f t="shared" si="826"/>
        <v>0</v>
      </c>
      <c r="AF678" s="117">
        <f t="shared" si="826"/>
        <v>0</v>
      </c>
      <c r="AG678" s="117">
        <f t="shared" si="826"/>
        <v>0</v>
      </c>
      <c r="AH678" s="117">
        <f t="shared" si="826"/>
        <v>0</v>
      </c>
      <c r="AI678" s="117">
        <f t="shared" si="826"/>
        <v>0</v>
      </c>
      <c r="AJ678" s="117">
        <f t="shared" si="827"/>
        <v>0</v>
      </c>
      <c r="AK678" s="117">
        <f t="shared" si="827"/>
        <v>0</v>
      </c>
      <c r="AL678" s="117">
        <f t="shared" si="827"/>
        <v>0</v>
      </c>
      <c r="AM678" s="115"/>
    </row>
    <row r="679" spans="1:39" ht="21" hidden="1">
      <c r="A679" s="156" t="s">
        <v>5</v>
      </c>
      <c r="B679" s="157"/>
      <c r="C679" s="118">
        <f>SUM(C675:C678)</f>
        <v>0</v>
      </c>
      <c r="D679" s="118">
        <f t="shared" ref="D679:AL679" si="830">SUM(D675:D678)</f>
        <v>0</v>
      </c>
      <c r="E679" s="118">
        <f t="shared" si="830"/>
        <v>0</v>
      </c>
      <c r="F679" s="118">
        <f t="shared" si="830"/>
        <v>0</v>
      </c>
      <c r="G679" s="118">
        <f t="shared" si="830"/>
        <v>0</v>
      </c>
      <c r="H679" s="118">
        <f t="shared" si="830"/>
        <v>0</v>
      </c>
      <c r="I679" s="118">
        <f t="shared" si="830"/>
        <v>0</v>
      </c>
      <c r="J679" s="118">
        <f t="shared" si="830"/>
        <v>0</v>
      </c>
      <c r="K679" s="118">
        <f t="shared" si="830"/>
        <v>0</v>
      </c>
      <c r="L679" s="118">
        <f t="shared" si="830"/>
        <v>0</v>
      </c>
      <c r="M679" s="118">
        <f t="shared" si="830"/>
        <v>0</v>
      </c>
      <c r="N679" s="118">
        <f t="shared" si="830"/>
        <v>0</v>
      </c>
      <c r="O679" s="118">
        <f t="shared" si="830"/>
        <v>0</v>
      </c>
      <c r="P679" s="118">
        <f t="shared" si="830"/>
        <v>0</v>
      </c>
      <c r="Q679" s="118">
        <f t="shared" si="830"/>
        <v>0</v>
      </c>
      <c r="R679" s="118">
        <f t="shared" si="830"/>
        <v>0</v>
      </c>
      <c r="S679" s="118">
        <f t="shared" si="830"/>
        <v>0</v>
      </c>
      <c r="T679" s="118">
        <f t="shared" si="830"/>
        <v>0</v>
      </c>
      <c r="U679" s="118">
        <f t="shared" si="830"/>
        <v>0</v>
      </c>
      <c r="V679" s="118">
        <f t="shared" si="830"/>
        <v>0</v>
      </c>
      <c r="W679" s="118">
        <f t="shared" si="830"/>
        <v>0</v>
      </c>
      <c r="X679" s="118">
        <f t="shared" si="830"/>
        <v>0</v>
      </c>
      <c r="Y679" s="118">
        <f t="shared" si="830"/>
        <v>0</v>
      </c>
      <c r="Z679" s="118">
        <f t="shared" si="830"/>
        <v>0</v>
      </c>
      <c r="AA679" s="118">
        <f t="shared" si="830"/>
        <v>0</v>
      </c>
      <c r="AB679" s="118">
        <f t="shared" si="830"/>
        <v>0</v>
      </c>
      <c r="AC679" s="118">
        <f t="shared" si="830"/>
        <v>0</v>
      </c>
      <c r="AD679" s="118">
        <f t="shared" si="830"/>
        <v>0</v>
      </c>
      <c r="AE679" s="118">
        <f t="shared" si="830"/>
        <v>0</v>
      </c>
      <c r="AF679" s="118">
        <f t="shared" si="830"/>
        <v>0</v>
      </c>
      <c r="AG679" s="118">
        <f t="shared" si="830"/>
        <v>0</v>
      </c>
      <c r="AH679" s="118">
        <f t="shared" si="830"/>
        <v>0</v>
      </c>
      <c r="AI679" s="118">
        <f t="shared" si="830"/>
        <v>0</v>
      </c>
      <c r="AJ679" s="118">
        <f t="shared" si="830"/>
        <v>0</v>
      </c>
      <c r="AK679" s="118">
        <f t="shared" si="830"/>
        <v>0</v>
      </c>
      <c r="AL679" s="118">
        <f t="shared" si="830"/>
        <v>0</v>
      </c>
      <c r="AM679" s="119">
        <f t="shared" ref="AM679" si="831">SUM(AM675:AM677)</f>
        <v>0</v>
      </c>
    </row>
    <row r="680" spans="1:39" ht="21">
      <c r="A680" s="158" t="s">
        <v>60</v>
      </c>
      <c r="B680" s="120" t="s">
        <v>143</v>
      </c>
      <c r="C680" s="121">
        <f>+C675+C670+C665+C660+C655+C650+C645+C640+C635</f>
        <v>0</v>
      </c>
      <c r="D680" s="121">
        <f t="shared" ref="D680:AL683" si="832">+D675+D670+D665+D660+D655+D650+D645+D640+D635</f>
        <v>0</v>
      </c>
      <c r="E680" s="121">
        <f t="shared" si="832"/>
        <v>0</v>
      </c>
      <c r="F680" s="121">
        <f t="shared" si="832"/>
        <v>0</v>
      </c>
      <c r="G680" s="121">
        <f t="shared" si="832"/>
        <v>0</v>
      </c>
      <c r="H680" s="121">
        <f t="shared" si="832"/>
        <v>0</v>
      </c>
      <c r="I680" s="121">
        <f t="shared" si="832"/>
        <v>0</v>
      </c>
      <c r="J680" s="121">
        <f t="shared" si="832"/>
        <v>0</v>
      </c>
      <c r="K680" s="121">
        <f t="shared" si="832"/>
        <v>0</v>
      </c>
      <c r="L680" s="121">
        <f t="shared" si="832"/>
        <v>0</v>
      </c>
      <c r="M680" s="121">
        <f t="shared" si="832"/>
        <v>0</v>
      </c>
      <c r="N680" s="121">
        <f t="shared" si="832"/>
        <v>0</v>
      </c>
      <c r="O680" s="121">
        <f t="shared" si="832"/>
        <v>0</v>
      </c>
      <c r="P680" s="121">
        <f t="shared" si="832"/>
        <v>0</v>
      </c>
      <c r="Q680" s="121">
        <f t="shared" si="832"/>
        <v>0</v>
      </c>
      <c r="R680" s="121">
        <f t="shared" si="832"/>
        <v>0</v>
      </c>
      <c r="S680" s="121">
        <f t="shared" si="832"/>
        <v>0</v>
      </c>
      <c r="T680" s="121">
        <f t="shared" si="832"/>
        <v>0</v>
      </c>
      <c r="U680" s="121">
        <f t="shared" si="832"/>
        <v>0</v>
      </c>
      <c r="V680" s="121">
        <f t="shared" si="832"/>
        <v>0</v>
      </c>
      <c r="W680" s="121">
        <f t="shared" si="832"/>
        <v>0</v>
      </c>
      <c r="X680" s="121">
        <f t="shared" si="832"/>
        <v>0</v>
      </c>
      <c r="Y680" s="121">
        <f t="shared" si="832"/>
        <v>0</v>
      </c>
      <c r="Z680" s="121">
        <f t="shared" si="832"/>
        <v>0</v>
      </c>
      <c r="AA680" s="121">
        <f t="shared" si="832"/>
        <v>0</v>
      </c>
      <c r="AB680" s="121">
        <f t="shared" si="832"/>
        <v>0</v>
      </c>
      <c r="AC680" s="121">
        <f t="shared" si="832"/>
        <v>0</v>
      </c>
      <c r="AD680" s="121">
        <f t="shared" si="832"/>
        <v>0</v>
      </c>
      <c r="AE680" s="121">
        <f t="shared" si="832"/>
        <v>0</v>
      </c>
      <c r="AF680" s="121">
        <f t="shared" si="832"/>
        <v>0</v>
      </c>
      <c r="AG680" s="121">
        <f t="shared" si="832"/>
        <v>0</v>
      </c>
      <c r="AH680" s="121">
        <f t="shared" si="832"/>
        <v>0</v>
      </c>
      <c r="AI680" s="121">
        <f t="shared" si="832"/>
        <v>0</v>
      </c>
      <c r="AJ680" s="121">
        <f t="shared" si="832"/>
        <v>0</v>
      </c>
      <c r="AK680" s="121">
        <f t="shared" si="832"/>
        <v>0</v>
      </c>
      <c r="AL680" s="121">
        <f t="shared" si="832"/>
        <v>0</v>
      </c>
      <c r="AM680" s="122">
        <f>+AM675+AM670+AM665+AM660+AM655+AM650+AM645+AM640+AM635</f>
        <v>0</v>
      </c>
    </row>
    <row r="681" spans="1:39" ht="21">
      <c r="A681" s="159"/>
      <c r="B681" s="120" t="s">
        <v>144</v>
      </c>
      <c r="C681" s="121">
        <f>+C676+C671+C666+C661+C656+C651+C646+C641+C636</f>
        <v>0</v>
      </c>
      <c r="D681" s="121">
        <f t="shared" si="832"/>
        <v>0</v>
      </c>
      <c r="E681" s="121">
        <f t="shared" si="832"/>
        <v>0</v>
      </c>
      <c r="F681" s="121">
        <f t="shared" si="832"/>
        <v>0</v>
      </c>
      <c r="G681" s="121">
        <f t="shared" si="832"/>
        <v>0</v>
      </c>
      <c r="H681" s="121">
        <f t="shared" si="832"/>
        <v>0</v>
      </c>
      <c r="I681" s="121">
        <f t="shared" si="832"/>
        <v>0</v>
      </c>
      <c r="J681" s="121">
        <f t="shared" si="832"/>
        <v>0</v>
      </c>
      <c r="K681" s="121">
        <f t="shared" si="832"/>
        <v>0</v>
      </c>
      <c r="L681" s="121">
        <f t="shared" si="832"/>
        <v>0</v>
      </c>
      <c r="M681" s="121">
        <f t="shared" si="832"/>
        <v>0</v>
      </c>
      <c r="N681" s="121">
        <f t="shared" si="832"/>
        <v>0</v>
      </c>
      <c r="O681" s="121">
        <f t="shared" si="832"/>
        <v>0</v>
      </c>
      <c r="P681" s="121">
        <f t="shared" si="832"/>
        <v>0</v>
      </c>
      <c r="Q681" s="121">
        <f t="shared" si="832"/>
        <v>0</v>
      </c>
      <c r="R681" s="121">
        <f t="shared" si="832"/>
        <v>0</v>
      </c>
      <c r="S681" s="121">
        <f t="shared" si="832"/>
        <v>0</v>
      </c>
      <c r="T681" s="121">
        <f t="shared" si="832"/>
        <v>0</v>
      </c>
      <c r="U681" s="121">
        <f t="shared" si="832"/>
        <v>0</v>
      </c>
      <c r="V681" s="121">
        <f t="shared" si="832"/>
        <v>0</v>
      </c>
      <c r="W681" s="121">
        <f t="shared" si="832"/>
        <v>0</v>
      </c>
      <c r="X681" s="121">
        <f t="shared" si="832"/>
        <v>0</v>
      </c>
      <c r="Y681" s="121">
        <f t="shared" si="832"/>
        <v>0</v>
      </c>
      <c r="Z681" s="121">
        <f t="shared" si="832"/>
        <v>0</v>
      </c>
      <c r="AA681" s="121">
        <f t="shared" si="832"/>
        <v>0</v>
      </c>
      <c r="AB681" s="121">
        <f t="shared" si="832"/>
        <v>0</v>
      </c>
      <c r="AC681" s="121">
        <f t="shared" si="832"/>
        <v>0</v>
      </c>
      <c r="AD681" s="121">
        <f t="shared" si="832"/>
        <v>0</v>
      </c>
      <c r="AE681" s="121">
        <f t="shared" si="832"/>
        <v>0</v>
      </c>
      <c r="AF681" s="121">
        <f t="shared" si="832"/>
        <v>0</v>
      </c>
      <c r="AG681" s="121">
        <f t="shared" si="832"/>
        <v>0</v>
      </c>
      <c r="AH681" s="121">
        <f t="shared" si="832"/>
        <v>0</v>
      </c>
      <c r="AI681" s="121">
        <f t="shared" si="832"/>
        <v>0</v>
      </c>
      <c r="AJ681" s="121">
        <f t="shared" si="832"/>
        <v>0</v>
      </c>
      <c r="AK681" s="121">
        <f t="shared" si="832"/>
        <v>0</v>
      </c>
      <c r="AL681" s="121">
        <f t="shared" si="832"/>
        <v>0</v>
      </c>
      <c r="AM681" s="122">
        <f>+AM676+AM671+AM666+AM661+AM656+AM651+AM646+AM641+AM636</f>
        <v>0</v>
      </c>
    </row>
    <row r="682" spans="1:39" ht="21">
      <c r="A682" s="159"/>
      <c r="B682" s="120" t="s">
        <v>145</v>
      </c>
      <c r="C682" s="121">
        <f t="shared" ref="C682:AF683" si="833">+C677+C672+C667+C662+C657+C652+C647+C642+C637</f>
        <v>0</v>
      </c>
      <c r="D682" s="121">
        <f t="shared" si="833"/>
        <v>0</v>
      </c>
      <c r="E682" s="121">
        <f t="shared" si="833"/>
        <v>0</v>
      </c>
      <c r="F682" s="121">
        <f t="shared" si="833"/>
        <v>0</v>
      </c>
      <c r="G682" s="121">
        <f t="shared" si="833"/>
        <v>0</v>
      </c>
      <c r="H682" s="121">
        <f t="shared" si="833"/>
        <v>0</v>
      </c>
      <c r="I682" s="121">
        <f t="shared" si="833"/>
        <v>0</v>
      </c>
      <c r="J682" s="121">
        <f t="shared" si="833"/>
        <v>0</v>
      </c>
      <c r="K682" s="121">
        <f t="shared" si="833"/>
        <v>0</v>
      </c>
      <c r="L682" s="121">
        <f t="shared" si="833"/>
        <v>0</v>
      </c>
      <c r="M682" s="121">
        <f t="shared" si="833"/>
        <v>0</v>
      </c>
      <c r="N682" s="121">
        <f t="shared" si="833"/>
        <v>0</v>
      </c>
      <c r="O682" s="121">
        <f t="shared" si="833"/>
        <v>0</v>
      </c>
      <c r="P682" s="121">
        <f t="shared" si="833"/>
        <v>0</v>
      </c>
      <c r="Q682" s="121">
        <f t="shared" si="833"/>
        <v>0</v>
      </c>
      <c r="R682" s="121">
        <f t="shared" si="833"/>
        <v>0</v>
      </c>
      <c r="S682" s="121">
        <f t="shared" si="833"/>
        <v>0</v>
      </c>
      <c r="T682" s="121">
        <f t="shared" si="833"/>
        <v>0</v>
      </c>
      <c r="U682" s="121">
        <f t="shared" si="833"/>
        <v>0</v>
      </c>
      <c r="V682" s="121">
        <f t="shared" si="833"/>
        <v>0</v>
      </c>
      <c r="W682" s="121">
        <f t="shared" si="833"/>
        <v>0</v>
      </c>
      <c r="X682" s="121">
        <f t="shared" si="833"/>
        <v>0</v>
      </c>
      <c r="Y682" s="121">
        <f t="shared" si="833"/>
        <v>0</v>
      </c>
      <c r="Z682" s="121">
        <f t="shared" si="833"/>
        <v>0</v>
      </c>
      <c r="AA682" s="121">
        <f t="shared" si="833"/>
        <v>0</v>
      </c>
      <c r="AB682" s="121">
        <f t="shared" si="833"/>
        <v>0</v>
      </c>
      <c r="AC682" s="121">
        <f t="shared" si="833"/>
        <v>0</v>
      </c>
      <c r="AD682" s="121">
        <f t="shared" si="833"/>
        <v>0</v>
      </c>
      <c r="AE682" s="121">
        <f t="shared" si="833"/>
        <v>0</v>
      </c>
      <c r="AF682" s="121">
        <f t="shared" si="833"/>
        <v>0</v>
      </c>
      <c r="AG682" s="121">
        <f t="shared" si="832"/>
        <v>0</v>
      </c>
      <c r="AH682" s="121">
        <f t="shared" si="832"/>
        <v>0</v>
      </c>
      <c r="AI682" s="121">
        <f t="shared" si="832"/>
        <v>0</v>
      </c>
      <c r="AJ682" s="121">
        <f t="shared" si="832"/>
        <v>0</v>
      </c>
      <c r="AK682" s="121">
        <f t="shared" si="832"/>
        <v>0</v>
      </c>
      <c r="AL682" s="121">
        <f t="shared" si="832"/>
        <v>0</v>
      </c>
      <c r="AM682" s="122">
        <f>+AM677+AM672+AM667+AM662+AM657+AM652+AM647+AM642+AM637</f>
        <v>0</v>
      </c>
    </row>
    <row r="683" spans="1:39" ht="21">
      <c r="A683" s="160"/>
      <c r="B683" s="123" t="s">
        <v>250</v>
      </c>
      <c r="C683" s="121">
        <f t="shared" si="833"/>
        <v>0</v>
      </c>
      <c r="D683" s="121">
        <f t="shared" si="833"/>
        <v>0</v>
      </c>
      <c r="E683" s="121">
        <f t="shared" si="833"/>
        <v>0</v>
      </c>
      <c r="F683" s="121">
        <f t="shared" si="833"/>
        <v>0</v>
      </c>
      <c r="G683" s="121">
        <f t="shared" si="833"/>
        <v>0</v>
      </c>
      <c r="H683" s="121">
        <f t="shared" si="833"/>
        <v>0</v>
      </c>
      <c r="I683" s="121">
        <f t="shared" si="833"/>
        <v>0</v>
      </c>
      <c r="J683" s="121">
        <f t="shared" si="833"/>
        <v>0</v>
      </c>
      <c r="K683" s="121">
        <f t="shared" si="833"/>
        <v>0</v>
      </c>
      <c r="L683" s="121">
        <f t="shared" si="833"/>
        <v>0</v>
      </c>
      <c r="M683" s="121">
        <f t="shared" si="833"/>
        <v>0</v>
      </c>
      <c r="N683" s="121">
        <f t="shared" si="833"/>
        <v>0</v>
      </c>
      <c r="O683" s="121">
        <f t="shared" si="833"/>
        <v>0</v>
      </c>
      <c r="P683" s="121">
        <f t="shared" si="833"/>
        <v>0</v>
      </c>
      <c r="Q683" s="121">
        <f t="shared" si="833"/>
        <v>0</v>
      </c>
      <c r="R683" s="121">
        <f t="shared" si="833"/>
        <v>0</v>
      </c>
      <c r="S683" s="121">
        <f t="shared" si="833"/>
        <v>0</v>
      </c>
      <c r="T683" s="121">
        <f t="shared" si="833"/>
        <v>0</v>
      </c>
      <c r="U683" s="121">
        <f t="shared" si="833"/>
        <v>0</v>
      </c>
      <c r="V683" s="121">
        <f t="shared" si="833"/>
        <v>0</v>
      </c>
      <c r="W683" s="121">
        <f t="shared" si="833"/>
        <v>0</v>
      </c>
      <c r="X683" s="121">
        <f t="shared" si="833"/>
        <v>0</v>
      </c>
      <c r="Y683" s="121">
        <f t="shared" si="833"/>
        <v>0</v>
      </c>
      <c r="Z683" s="121">
        <f t="shared" si="833"/>
        <v>0</v>
      </c>
      <c r="AA683" s="121">
        <f t="shared" si="833"/>
        <v>0</v>
      </c>
      <c r="AB683" s="121">
        <f t="shared" si="833"/>
        <v>0</v>
      </c>
      <c r="AC683" s="121">
        <f t="shared" si="833"/>
        <v>0</v>
      </c>
      <c r="AD683" s="121">
        <f t="shared" si="833"/>
        <v>0</v>
      </c>
      <c r="AE683" s="121">
        <f t="shared" si="833"/>
        <v>0</v>
      </c>
      <c r="AF683" s="121">
        <f t="shared" si="833"/>
        <v>0</v>
      </c>
      <c r="AG683" s="121">
        <f t="shared" si="832"/>
        <v>0</v>
      </c>
      <c r="AH683" s="121">
        <f t="shared" si="832"/>
        <v>0</v>
      </c>
      <c r="AI683" s="121">
        <f t="shared" si="832"/>
        <v>0</v>
      </c>
      <c r="AJ683" s="121">
        <f t="shared" si="832"/>
        <v>0</v>
      </c>
      <c r="AK683" s="121">
        <f t="shared" si="832"/>
        <v>0</v>
      </c>
      <c r="AL683" s="121">
        <f t="shared" si="832"/>
        <v>0</v>
      </c>
      <c r="AM683" s="122"/>
    </row>
    <row r="684" spans="1:39" ht="21">
      <c r="A684" s="151" t="s">
        <v>5</v>
      </c>
      <c r="B684" s="152"/>
      <c r="C684" s="121">
        <f>SUM(C680:C683)</f>
        <v>0</v>
      </c>
      <c r="D684" s="121">
        <f t="shared" ref="D684:AL684" si="834">SUM(D680:D683)</f>
        <v>0</v>
      </c>
      <c r="E684" s="121">
        <f t="shared" si="834"/>
        <v>0</v>
      </c>
      <c r="F684" s="121">
        <f t="shared" si="834"/>
        <v>0</v>
      </c>
      <c r="G684" s="121">
        <f t="shared" si="834"/>
        <v>0</v>
      </c>
      <c r="H684" s="121">
        <f t="shared" si="834"/>
        <v>0</v>
      </c>
      <c r="I684" s="121">
        <f t="shared" si="834"/>
        <v>0</v>
      </c>
      <c r="J684" s="121">
        <f t="shared" si="834"/>
        <v>0</v>
      </c>
      <c r="K684" s="121">
        <f t="shared" si="834"/>
        <v>0</v>
      </c>
      <c r="L684" s="121">
        <f t="shared" si="834"/>
        <v>0</v>
      </c>
      <c r="M684" s="121">
        <f t="shared" si="834"/>
        <v>0</v>
      </c>
      <c r="N684" s="121">
        <f t="shared" si="834"/>
        <v>0</v>
      </c>
      <c r="O684" s="121">
        <f t="shared" si="834"/>
        <v>0</v>
      </c>
      <c r="P684" s="121">
        <f t="shared" si="834"/>
        <v>0</v>
      </c>
      <c r="Q684" s="121">
        <f t="shared" si="834"/>
        <v>0</v>
      </c>
      <c r="R684" s="121">
        <f t="shared" si="834"/>
        <v>0</v>
      </c>
      <c r="S684" s="121">
        <f t="shared" si="834"/>
        <v>0</v>
      </c>
      <c r="T684" s="121">
        <f t="shared" si="834"/>
        <v>0</v>
      </c>
      <c r="U684" s="121">
        <f t="shared" si="834"/>
        <v>0</v>
      </c>
      <c r="V684" s="121">
        <f t="shared" si="834"/>
        <v>0</v>
      </c>
      <c r="W684" s="121">
        <f t="shared" si="834"/>
        <v>0</v>
      </c>
      <c r="X684" s="121">
        <f t="shared" si="834"/>
        <v>0</v>
      </c>
      <c r="Y684" s="121">
        <f t="shared" si="834"/>
        <v>0</v>
      </c>
      <c r="Z684" s="121">
        <f t="shared" si="834"/>
        <v>0</v>
      </c>
      <c r="AA684" s="121">
        <f t="shared" si="834"/>
        <v>0</v>
      </c>
      <c r="AB684" s="121">
        <f t="shared" si="834"/>
        <v>0</v>
      </c>
      <c r="AC684" s="121">
        <f t="shared" si="834"/>
        <v>0</v>
      </c>
      <c r="AD684" s="121">
        <f t="shared" si="834"/>
        <v>0</v>
      </c>
      <c r="AE684" s="121">
        <f t="shared" si="834"/>
        <v>0</v>
      </c>
      <c r="AF684" s="121">
        <f t="shared" si="834"/>
        <v>0</v>
      </c>
      <c r="AG684" s="121">
        <f t="shared" si="834"/>
        <v>0</v>
      </c>
      <c r="AH684" s="121">
        <f t="shared" si="834"/>
        <v>0</v>
      </c>
      <c r="AI684" s="121">
        <f t="shared" si="834"/>
        <v>0</v>
      </c>
      <c r="AJ684" s="121">
        <f t="shared" si="834"/>
        <v>0</v>
      </c>
      <c r="AK684" s="121">
        <f t="shared" si="834"/>
        <v>0</v>
      </c>
      <c r="AL684" s="121">
        <f t="shared" si="834"/>
        <v>0</v>
      </c>
      <c r="AM684" s="122">
        <f t="shared" ref="AM684" si="835">SUM(AM680:AM682)</f>
        <v>0</v>
      </c>
    </row>
  </sheetData>
  <mergeCells count="600">
    <mergeCell ref="A2:AM2"/>
    <mergeCell ref="A3:AM3"/>
    <mergeCell ref="A4:AM4"/>
    <mergeCell ref="AM5:AM7"/>
    <mergeCell ref="AJ5:AL5"/>
    <mergeCell ref="AL6:AL7"/>
    <mergeCell ref="A5:A7"/>
    <mergeCell ref="C5:E5"/>
    <mergeCell ref="F5:H5"/>
    <mergeCell ref="O5:Q5"/>
    <mergeCell ref="U5:W5"/>
    <mergeCell ref="X5:Z5"/>
    <mergeCell ref="AA5:AC5"/>
    <mergeCell ref="I5:K5"/>
    <mergeCell ref="K6:K7"/>
    <mergeCell ref="R5:T5"/>
    <mergeCell ref="T6:T7"/>
    <mergeCell ref="L5:N5"/>
    <mergeCell ref="N6:N7"/>
    <mergeCell ref="A65:A68"/>
    <mergeCell ref="A69:B69"/>
    <mergeCell ref="A12:B12"/>
    <mergeCell ref="AD5:AF5"/>
    <mergeCell ref="AG5:AI5"/>
    <mergeCell ref="B6:B7"/>
    <mergeCell ref="E6:E7"/>
    <mergeCell ref="H6:H7"/>
    <mergeCell ref="Q6:Q7"/>
    <mergeCell ref="W6:W7"/>
    <mergeCell ref="Z6:Z7"/>
    <mergeCell ref="AC6:AC7"/>
    <mergeCell ref="AF6:AF7"/>
    <mergeCell ref="AI6:AI7"/>
    <mergeCell ref="A8:A11"/>
    <mergeCell ref="A13:A16"/>
    <mergeCell ref="A18:A21"/>
    <mergeCell ref="A23:A26"/>
    <mergeCell ref="A17:B17"/>
    <mergeCell ref="A22:B22"/>
    <mergeCell ref="A27:B27"/>
    <mergeCell ref="A32:B32"/>
    <mergeCell ref="A37:B37"/>
    <mergeCell ref="A57:B57"/>
    <mergeCell ref="A47:B47"/>
    <mergeCell ref="A52:B52"/>
    <mergeCell ref="A42:B42"/>
    <mergeCell ref="A53:A56"/>
    <mergeCell ref="A28:A31"/>
    <mergeCell ref="A33:A36"/>
    <mergeCell ref="A38:A41"/>
    <mergeCell ref="A43:A46"/>
    <mergeCell ref="A48:A51"/>
    <mergeCell ref="A136:B136"/>
    <mergeCell ref="A137:A140"/>
    <mergeCell ref="A141:B141"/>
    <mergeCell ref="A142:A145"/>
    <mergeCell ref="A146:B146"/>
    <mergeCell ref="A147:A150"/>
    <mergeCell ref="A151:B151"/>
    <mergeCell ref="A105:A108"/>
    <mergeCell ref="A109:B109"/>
    <mergeCell ref="A110:A113"/>
    <mergeCell ref="A114:B114"/>
    <mergeCell ref="A116:AM116"/>
    <mergeCell ref="A117:AM117"/>
    <mergeCell ref="Z120:Z121"/>
    <mergeCell ref="AC120:AC121"/>
    <mergeCell ref="AF120:AF121"/>
    <mergeCell ref="AI120:AI121"/>
    <mergeCell ref="AL120:AL121"/>
    <mergeCell ref="A122:A125"/>
    <mergeCell ref="A126:B126"/>
    <mergeCell ref="A127:A130"/>
    <mergeCell ref="A131:B131"/>
    <mergeCell ref="A132:A135"/>
    <mergeCell ref="A233:A235"/>
    <mergeCell ref="C233:E233"/>
    <mergeCell ref="F233:H233"/>
    <mergeCell ref="A183:B183"/>
    <mergeCell ref="A184:A187"/>
    <mergeCell ref="A188:B188"/>
    <mergeCell ref="A189:A192"/>
    <mergeCell ref="A179:A182"/>
    <mergeCell ref="A152:A155"/>
    <mergeCell ref="A156:B156"/>
    <mergeCell ref="A157:A160"/>
    <mergeCell ref="A161:B161"/>
    <mergeCell ref="A162:A165"/>
    <mergeCell ref="A166:B166"/>
    <mergeCell ref="A167:A170"/>
    <mergeCell ref="A171:B171"/>
    <mergeCell ref="A173:AM173"/>
    <mergeCell ref="A174:AM174"/>
    <mergeCell ref="A175:AM175"/>
    <mergeCell ref="A176:A178"/>
    <mergeCell ref="C176:E176"/>
    <mergeCell ref="F176:H176"/>
    <mergeCell ref="I176:K176"/>
    <mergeCell ref="A214:A217"/>
    <mergeCell ref="A218:B218"/>
    <mergeCell ref="A219:A222"/>
    <mergeCell ref="A223:B223"/>
    <mergeCell ref="A224:A227"/>
    <mergeCell ref="A228:B228"/>
    <mergeCell ref="A230:AM230"/>
    <mergeCell ref="A231:AM231"/>
    <mergeCell ref="A232:AM232"/>
    <mergeCell ref="A59:AM59"/>
    <mergeCell ref="A60:AM60"/>
    <mergeCell ref="A61:AM61"/>
    <mergeCell ref="A62:A64"/>
    <mergeCell ref="C62:E62"/>
    <mergeCell ref="F62:H62"/>
    <mergeCell ref="I62:K62"/>
    <mergeCell ref="L62:N62"/>
    <mergeCell ref="O62:Q62"/>
    <mergeCell ref="R62:T62"/>
    <mergeCell ref="U62:W62"/>
    <mergeCell ref="X62:Z62"/>
    <mergeCell ref="AA62:AC62"/>
    <mergeCell ref="AD62:AF62"/>
    <mergeCell ref="AG62:AI62"/>
    <mergeCell ref="AJ62:AL62"/>
    <mergeCell ref="AM62:AM64"/>
    <mergeCell ref="B63:B64"/>
    <mergeCell ref="E63:E64"/>
    <mergeCell ref="H63:H64"/>
    <mergeCell ref="K63:K64"/>
    <mergeCell ref="N63:N64"/>
    <mergeCell ref="Q63:Q64"/>
    <mergeCell ref="T63:T64"/>
    <mergeCell ref="W63:W64"/>
    <mergeCell ref="Z63:Z64"/>
    <mergeCell ref="AC63:AC64"/>
    <mergeCell ref="AF63:AF64"/>
    <mergeCell ref="AI63:AI64"/>
    <mergeCell ref="AL63:AL64"/>
    <mergeCell ref="A70:A73"/>
    <mergeCell ref="A84:B84"/>
    <mergeCell ref="A85:A88"/>
    <mergeCell ref="A89:B89"/>
    <mergeCell ref="A90:A93"/>
    <mergeCell ref="A94:B94"/>
    <mergeCell ref="A95:A98"/>
    <mergeCell ref="A99:B99"/>
    <mergeCell ref="A100:A103"/>
    <mergeCell ref="A74:B74"/>
    <mergeCell ref="A75:A78"/>
    <mergeCell ref="A79:B79"/>
    <mergeCell ref="A80:A83"/>
    <mergeCell ref="A104:B104"/>
    <mergeCell ref="A118:AM118"/>
    <mergeCell ref="A119:A121"/>
    <mergeCell ref="C119:E119"/>
    <mergeCell ref="F119:H119"/>
    <mergeCell ref="I119:K119"/>
    <mergeCell ref="L119:N119"/>
    <mergeCell ref="O119:Q119"/>
    <mergeCell ref="R119:T119"/>
    <mergeCell ref="U119:W119"/>
    <mergeCell ref="X119:Z119"/>
    <mergeCell ref="AA119:AC119"/>
    <mergeCell ref="AD119:AF119"/>
    <mergeCell ref="AG119:AI119"/>
    <mergeCell ref="AJ119:AL119"/>
    <mergeCell ref="AM119:AM121"/>
    <mergeCell ref="B120:B121"/>
    <mergeCell ref="E120:E121"/>
    <mergeCell ref="H120:H121"/>
    <mergeCell ref="K120:K121"/>
    <mergeCell ref="N120:N121"/>
    <mergeCell ref="Q120:Q121"/>
    <mergeCell ref="T120:T121"/>
    <mergeCell ref="W120:W121"/>
    <mergeCell ref="AM176:AM178"/>
    <mergeCell ref="B177:B178"/>
    <mergeCell ref="E177:E178"/>
    <mergeCell ref="H177:H178"/>
    <mergeCell ref="K177:K178"/>
    <mergeCell ref="N177:N178"/>
    <mergeCell ref="Q177:Q178"/>
    <mergeCell ref="T177:T178"/>
    <mergeCell ref="W177:W178"/>
    <mergeCell ref="Z177:Z178"/>
    <mergeCell ref="AC177:AC178"/>
    <mergeCell ref="AF177:AF178"/>
    <mergeCell ref="AI177:AI178"/>
    <mergeCell ref="AL177:AL178"/>
    <mergeCell ref="L176:N176"/>
    <mergeCell ref="O176:Q176"/>
    <mergeCell ref="R176:T176"/>
    <mergeCell ref="U176:W176"/>
    <mergeCell ref="X176:Z176"/>
    <mergeCell ref="AA176:AC176"/>
    <mergeCell ref="AD176:AF176"/>
    <mergeCell ref="AG176:AI176"/>
    <mergeCell ref="AJ176:AL176"/>
    <mergeCell ref="A193:B193"/>
    <mergeCell ref="A194:A197"/>
    <mergeCell ref="A198:B198"/>
    <mergeCell ref="A199:A202"/>
    <mergeCell ref="A203:B203"/>
    <mergeCell ref="A204:A207"/>
    <mergeCell ref="A208:B208"/>
    <mergeCell ref="A209:A212"/>
    <mergeCell ref="A213:B213"/>
    <mergeCell ref="AJ233:AL233"/>
    <mergeCell ref="AM233:AM235"/>
    <mergeCell ref="B234:B235"/>
    <mergeCell ref="E234:E235"/>
    <mergeCell ref="H234:H235"/>
    <mergeCell ref="K234:K235"/>
    <mergeCell ref="N234:N235"/>
    <mergeCell ref="Q234:Q235"/>
    <mergeCell ref="T234:T235"/>
    <mergeCell ref="W234:W235"/>
    <mergeCell ref="Z234:Z235"/>
    <mergeCell ref="AC234:AC235"/>
    <mergeCell ref="AF234:AF235"/>
    <mergeCell ref="AI234:AI235"/>
    <mergeCell ref="AL234:AL235"/>
    <mergeCell ref="I233:K233"/>
    <mergeCell ref="L233:N233"/>
    <mergeCell ref="O233:Q233"/>
    <mergeCell ref="R233:T233"/>
    <mergeCell ref="U233:W233"/>
    <mergeCell ref="X233:Z233"/>
    <mergeCell ref="AA233:AC233"/>
    <mergeCell ref="AD233:AF233"/>
    <mergeCell ref="AG233:AI233"/>
    <mergeCell ref="A236:A239"/>
    <mergeCell ref="A240:B240"/>
    <mergeCell ref="A241:A244"/>
    <mergeCell ref="A245:B245"/>
    <mergeCell ref="A246:A249"/>
    <mergeCell ref="A250:B250"/>
    <mergeCell ref="A251:A254"/>
    <mergeCell ref="A255:B255"/>
    <mergeCell ref="A256:A259"/>
    <mergeCell ref="A260:B260"/>
    <mergeCell ref="A261:A264"/>
    <mergeCell ref="A265:B265"/>
    <mergeCell ref="A266:A269"/>
    <mergeCell ref="A270:B270"/>
    <mergeCell ref="A271:A274"/>
    <mergeCell ref="A275:B275"/>
    <mergeCell ref="A276:A279"/>
    <mergeCell ref="A280:B280"/>
    <mergeCell ref="A281:A284"/>
    <mergeCell ref="A285:B285"/>
    <mergeCell ref="A287:AM287"/>
    <mergeCell ref="A288:AM288"/>
    <mergeCell ref="A289:AM289"/>
    <mergeCell ref="A290:A292"/>
    <mergeCell ref="C290:E290"/>
    <mergeCell ref="F290:H290"/>
    <mergeCell ref="I290:K290"/>
    <mergeCell ref="L290:N290"/>
    <mergeCell ref="O290:Q290"/>
    <mergeCell ref="R290:T290"/>
    <mergeCell ref="U290:W290"/>
    <mergeCell ref="X290:Z290"/>
    <mergeCell ref="AA290:AC290"/>
    <mergeCell ref="AD290:AF290"/>
    <mergeCell ref="AG290:AI290"/>
    <mergeCell ref="AJ290:AL290"/>
    <mergeCell ref="AM290:AM292"/>
    <mergeCell ref="B291:B292"/>
    <mergeCell ref="E291:E292"/>
    <mergeCell ref="H291:H292"/>
    <mergeCell ref="K291:K292"/>
    <mergeCell ref="N291:N292"/>
    <mergeCell ref="Q291:Q292"/>
    <mergeCell ref="T291:T292"/>
    <mergeCell ref="W291:W292"/>
    <mergeCell ref="Z291:Z292"/>
    <mergeCell ref="AC291:AC292"/>
    <mergeCell ref="AF291:AF292"/>
    <mergeCell ref="AI291:AI292"/>
    <mergeCell ref="AL291:AL292"/>
    <mergeCell ref="A293:A296"/>
    <mergeCell ref="A297:B297"/>
    <mergeCell ref="A298:A301"/>
    <mergeCell ref="A302:B302"/>
    <mergeCell ref="A303:A306"/>
    <mergeCell ref="A307:B307"/>
    <mergeCell ref="A308:A311"/>
    <mergeCell ref="A312:B312"/>
    <mergeCell ref="A313:A316"/>
    <mergeCell ref="A317:B317"/>
    <mergeCell ref="A318:A321"/>
    <mergeCell ref="A322:B322"/>
    <mergeCell ref="A323:A326"/>
    <mergeCell ref="A327:B327"/>
    <mergeCell ref="A328:A331"/>
    <mergeCell ref="A332:B332"/>
    <mergeCell ref="A333:A336"/>
    <mergeCell ref="A337:B337"/>
    <mergeCell ref="A338:A341"/>
    <mergeCell ref="A342:B342"/>
    <mergeCell ref="A344:AM344"/>
    <mergeCell ref="A345:AM345"/>
    <mergeCell ref="A346:AM346"/>
    <mergeCell ref="A347:A349"/>
    <mergeCell ref="C347:E347"/>
    <mergeCell ref="F347:H347"/>
    <mergeCell ref="I347:K347"/>
    <mergeCell ref="L347:N347"/>
    <mergeCell ref="O347:Q347"/>
    <mergeCell ref="R347:T347"/>
    <mergeCell ref="U347:W347"/>
    <mergeCell ref="X347:Z347"/>
    <mergeCell ref="AA347:AC347"/>
    <mergeCell ref="AD347:AF347"/>
    <mergeCell ref="AG347:AI347"/>
    <mergeCell ref="AJ347:AL347"/>
    <mergeCell ref="AM347:AM349"/>
    <mergeCell ref="B348:B349"/>
    <mergeCell ref="E348:E349"/>
    <mergeCell ref="H348:H349"/>
    <mergeCell ref="K348:K349"/>
    <mergeCell ref="N348:N349"/>
    <mergeCell ref="Q348:Q349"/>
    <mergeCell ref="T348:T349"/>
    <mergeCell ref="W348:W349"/>
    <mergeCell ref="Z348:Z349"/>
    <mergeCell ref="AC348:AC349"/>
    <mergeCell ref="AF348:AF349"/>
    <mergeCell ref="AI348:AI349"/>
    <mergeCell ref="AL348:AL349"/>
    <mergeCell ref="A350:A353"/>
    <mergeCell ref="A354:B354"/>
    <mergeCell ref="A355:A358"/>
    <mergeCell ref="A359:B359"/>
    <mergeCell ref="A360:A363"/>
    <mergeCell ref="A364:B364"/>
    <mergeCell ref="A365:A368"/>
    <mergeCell ref="A369:B369"/>
    <mergeCell ref="A370:A373"/>
    <mergeCell ref="A374:B374"/>
    <mergeCell ref="A375:A378"/>
    <mergeCell ref="A379:B379"/>
    <mergeCell ref="A380:A383"/>
    <mergeCell ref="A384:B384"/>
    <mergeCell ref="A385:A388"/>
    <mergeCell ref="A389:B389"/>
    <mergeCell ref="A390:A393"/>
    <mergeCell ref="A394:B394"/>
    <mergeCell ref="A395:A398"/>
    <mergeCell ref="A399:B399"/>
    <mergeCell ref="A401:AM401"/>
    <mergeCell ref="A402:AM402"/>
    <mergeCell ref="A403:AM403"/>
    <mergeCell ref="A404:A406"/>
    <mergeCell ref="C404:E404"/>
    <mergeCell ref="F404:H404"/>
    <mergeCell ref="I404:K404"/>
    <mergeCell ref="L404:N404"/>
    <mergeCell ref="O404:Q404"/>
    <mergeCell ref="R404:T404"/>
    <mergeCell ref="U404:W404"/>
    <mergeCell ref="X404:Z404"/>
    <mergeCell ref="AA404:AC404"/>
    <mergeCell ref="AD404:AF404"/>
    <mergeCell ref="AG404:AI404"/>
    <mergeCell ref="AJ404:AL404"/>
    <mergeCell ref="AM404:AM406"/>
    <mergeCell ref="B405:B406"/>
    <mergeCell ref="E405:E406"/>
    <mergeCell ref="H405:H406"/>
    <mergeCell ref="K405:K406"/>
    <mergeCell ref="N405:N406"/>
    <mergeCell ref="Q405:Q406"/>
    <mergeCell ref="T405:T406"/>
    <mergeCell ref="W405:W406"/>
    <mergeCell ref="Z405:Z406"/>
    <mergeCell ref="AC405:AC406"/>
    <mergeCell ref="AF405:AF406"/>
    <mergeCell ref="AI405:AI406"/>
    <mergeCell ref="AL405:AL406"/>
    <mergeCell ref="A407:A410"/>
    <mergeCell ref="A411:B411"/>
    <mergeCell ref="A412:A415"/>
    <mergeCell ref="A416:B416"/>
    <mergeCell ref="A417:A420"/>
    <mergeCell ref="A421:B421"/>
    <mergeCell ref="A422:A425"/>
    <mergeCell ref="A426:B426"/>
    <mergeCell ref="A427:A430"/>
    <mergeCell ref="A431:B431"/>
    <mergeCell ref="A432:A435"/>
    <mergeCell ref="A436:B436"/>
    <mergeCell ref="A437:A440"/>
    <mergeCell ref="A441:B441"/>
    <mergeCell ref="A442:A445"/>
    <mergeCell ref="A446:B446"/>
    <mergeCell ref="A447:A450"/>
    <mergeCell ref="A451:B451"/>
    <mergeCell ref="A452:A455"/>
    <mergeCell ref="A456:B456"/>
    <mergeCell ref="A458:AM458"/>
    <mergeCell ref="A459:AM459"/>
    <mergeCell ref="A460:AM460"/>
    <mergeCell ref="A461:A463"/>
    <mergeCell ref="C461:E461"/>
    <mergeCell ref="F461:H461"/>
    <mergeCell ref="I461:K461"/>
    <mergeCell ref="L461:N461"/>
    <mergeCell ref="O461:Q461"/>
    <mergeCell ref="R461:T461"/>
    <mergeCell ref="U461:W461"/>
    <mergeCell ref="X461:Z461"/>
    <mergeCell ref="AA461:AC461"/>
    <mergeCell ref="AD461:AF461"/>
    <mergeCell ref="AG461:AI461"/>
    <mergeCell ref="AJ461:AL461"/>
    <mergeCell ref="AM461:AM463"/>
    <mergeCell ref="B462:B463"/>
    <mergeCell ref="E462:E463"/>
    <mergeCell ref="H462:H463"/>
    <mergeCell ref="K462:K463"/>
    <mergeCell ref="N462:N463"/>
    <mergeCell ref="Q462:Q463"/>
    <mergeCell ref="T462:T463"/>
    <mergeCell ref="W462:W463"/>
    <mergeCell ref="Z462:Z463"/>
    <mergeCell ref="AC462:AC463"/>
    <mergeCell ref="AF462:AF463"/>
    <mergeCell ref="AI462:AI463"/>
    <mergeCell ref="AL462:AL463"/>
    <mergeCell ref="A464:A467"/>
    <mergeCell ref="A468:B468"/>
    <mergeCell ref="A469:A472"/>
    <mergeCell ref="A473:B473"/>
    <mergeCell ref="A474:A477"/>
    <mergeCell ref="A478:B478"/>
    <mergeCell ref="A479:A482"/>
    <mergeCell ref="A483:B483"/>
    <mergeCell ref="A484:A487"/>
    <mergeCell ref="A488:B488"/>
    <mergeCell ref="A489:A492"/>
    <mergeCell ref="A493:B493"/>
    <mergeCell ref="A494:A497"/>
    <mergeCell ref="A498:B498"/>
    <mergeCell ref="A499:A502"/>
    <mergeCell ref="A503:B503"/>
    <mergeCell ref="A504:A507"/>
    <mergeCell ref="A508:B508"/>
    <mergeCell ref="A509:A512"/>
    <mergeCell ref="A513:B513"/>
    <mergeCell ref="A515:AM515"/>
    <mergeCell ref="A516:AM516"/>
    <mergeCell ref="A517:AM517"/>
    <mergeCell ref="A518:A520"/>
    <mergeCell ref="C518:E518"/>
    <mergeCell ref="F518:H518"/>
    <mergeCell ref="I518:K518"/>
    <mergeCell ref="L518:N518"/>
    <mergeCell ref="O518:Q518"/>
    <mergeCell ref="R518:T518"/>
    <mergeCell ref="U518:W518"/>
    <mergeCell ref="X518:Z518"/>
    <mergeCell ref="AA518:AC518"/>
    <mergeCell ref="AD518:AF518"/>
    <mergeCell ref="AG518:AI518"/>
    <mergeCell ref="AJ518:AL518"/>
    <mergeCell ref="AM518:AM520"/>
    <mergeCell ref="B519:B520"/>
    <mergeCell ref="E519:E520"/>
    <mergeCell ref="H519:H520"/>
    <mergeCell ref="K519:K520"/>
    <mergeCell ref="N519:N520"/>
    <mergeCell ref="Q519:Q520"/>
    <mergeCell ref="T519:T520"/>
    <mergeCell ref="W519:W520"/>
    <mergeCell ref="Z519:Z520"/>
    <mergeCell ref="AC519:AC520"/>
    <mergeCell ref="AF519:AF520"/>
    <mergeCell ref="AI519:AI520"/>
    <mergeCell ref="AL519:AL520"/>
    <mergeCell ref="A521:A524"/>
    <mergeCell ref="A525:B525"/>
    <mergeCell ref="A526:A529"/>
    <mergeCell ref="A530:B530"/>
    <mergeCell ref="A531:A534"/>
    <mergeCell ref="A535:B535"/>
    <mergeCell ref="A536:A539"/>
    <mergeCell ref="A540:B540"/>
    <mergeCell ref="A541:A544"/>
    <mergeCell ref="A545:B545"/>
    <mergeCell ref="A546:A549"/>
    <mergeCell ref="A550:B550"/>
    <mergeCell ref="A551:A554"/>
    <mergeCell ref="A555:B555"/>
    <mergeCell ref="A556:A559"/>
    <mergeCell ref="A560:B560"/>
    <mergeCell ref="A561:A564"/>
    <mergeCell ref="A565:B565"/>
    <mergeCell ref="A566:A569"/>
    <mergeCell ref="A570:B570"/>
    <mergeCell ref="A572:AM572"/>
    <mergeCell ref="A573:AM573"/>
    <mergeCell ref="A574:AM574"/>
    <mergeCell ref="A575:A577"/>
    <mergeCell ref="C575:E575"/>
    <mergeCell ref="F575:H575"/>
    <mergeCell ref="I575:K575"/>
    <mergeCell ref="L575:N575"/>
    <mergeCell ref="O575:Q575"/>
    <mergeCell ref="R575:T575"/>
    <mergeCell ref="U575:W575"/>
    <mergeCell ref="X575:Z575"/>
    <mergeCell ref="AA575:AC575"/>
    <mergeCell ref="AD575:AF575"/>
    <mergeCell ref="AG575:AI575"/>
    <mergeCell ref="AJ575:AL575"/>
    <mergeCell ref="AM575:AM577"/>
    <mergeCell ref="B576:B577"/>
    <mergeCell ref="E576:E577"/>
    <mergeCell ref="H576:H577"/>
    <mergeCell ref="K576:K577"/>
    <mergeCell ref="N576:N577"/>
    <mergeCell ref="Q576:Q577"/>
    <mergeCell ref="T576:T577"/>
    <mergeCell ref="W576:W577"/>
    <mergeCell ref="Z576:Z577"/>
    <mergeCell ref="AC576:AC577"/>
    <mergeCell ref="AF576:AF577"/>
    <mergeCell ref="AI576:AI577"/>
    <mergeCell ref="AL576:AL577"/>
    <mergeCell ref="A578:A581"/>
    <mergeCell ref="A582:B582"/>
    <mergeCell ref="A583:A586"/>
    <mergeCell ref="A587:B587"/>
    <mergeCell ref="A588:A591"/>
    <mergeCell ref="A592:B592"/>
    <mergeCell ref="A593:A596"/>
    <mergeCell ref="A597:B597"/>
    <mergeCell ref="A598:A601"/>
    <mergeCell ref="A602:B602"/>
    <mergeCell ref="A603:A606"/>
    <mergeCell ref="A607:B607"/>
    <mergeCell ref="A608:A611"/>
    <mergeCell ref="A612:B612"/>
    <mergeCell ref="A613:A616"/>
    <mergeCell ref="A617:B617"/>
    <mergeCell ref="A618:A621"/>
    <mergeCell ref="A622:B622"/>
    <mergeCell ref="A623:A626"/>
    <mergeCell ref="A627:B627"/>
    <mergeCell ref="A629:AM629"/>
    <mergeCell ref="A630:AM630"/>
    <mergeCell ref="A631:AM631"/>
    <mergeCell ref="A632:A634"/>
    <mergeCell ref="C632:E632"/>
    <mergeCell ref="F632:H632"/>
    <mergeCell ref="I632:K632"/>
    <mergeCell ref="L632:N632"/>
    <mergeCell ref="O632:Q632"/>
    <mergeCell ref="R632:T632"/>
    <mergeCell ref="U632:W632"/>
    <mergeCell ref="X632:Z632"/>
    <mergeCell ref="AA632:AC632"/>
    <mergeCell ref="AD632:AF632"/>
    <mergeCell ref="AG632:AI632"/>
    <mergeCell ref="AJ632:AL632"/>
    <mergeCell ref="AM632:AM634"/>
    <mergeCell ref="B633:B634"/>
    <mergeCell ref="E633:E634"/>
    <mergeCell ref="H633:H634"/>
    <mergeCell ref="K633:K634"/>
    <mergeCell ref="N633:N634"/>
    <mergeCell ref="Q633:Q634"/>
    <mergeCell ref="T633:T634"/>
    <mergeCell ref="W633:W634"/>
    <mergeCell ref="Z633:Z634"/>
    <mergeCell ref="AC633:AC634"/>
    <mergeCell ref="AF633:AF634"/>
    <mergeCell ref="AI633:AI634"/>
    <mergeCell ref="AL633:AL634"/>
    <mergeCell ref="A635:A638"/>
    <mergeCell ref="A639:B639"/>
    <mergeCell ref="A640:A643"/>
    <mergeCell ref="A644:B644"/>
    <mergeCell ref="A645:A648"/>
    <mergeCell ref="A649:B649"/>
    <mergeCell ref="A650:A653"/>
    <mergeCell ref="A654:B654"/>
    <mergeCell ref="A655:A658"/>
    <mergeCell ref="A659:B659"/>
    <mergeCell ref="A684:B684"/>
    <mergeCell ref="A660:A663"/>
    <mergeCell ref="A664:B664"/>
    <mergeCell ref="A665:A668"/>
    <mergeCell ref="A669:B669"/>
    <mergeCell ref="A670:A673"/>
    <mergeCell ref="A674:B674"/>
    <mergeCell ref="A675:A678"/>
    <mergeCell ref="A679:B679"/>
    <mergeCell ref="A680:A683"/>
  </mergeCells>
  <phoneticPr fontId="14" type="noConversion"/>
  <pageMargins left="0.5" right="0.3" top="0.5" bottom="0.5" header="0.5" footer="0.5"/>
  <pageSetup paperSize="9" scale="49" fitToHeight="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662"/>
  <sheetViews>
    <sheetView view="pageBreakPreview" zoomScale="85" zoomScaleNormal="90" zoomScaleSheetLayoutView="85" workbookViewId="0">
      <selection activeCell="B18" sqref="B18"/>
    </sheetView>
  </sheetViews>
  <sheetFormatPr defaultRowHeight="21"/>
  <cols>
    <col min="1" max="1" width="35.85546875" style="15" customWidth="1"/>
    <col min="2" max="2" width="14.7109375" style="16" bestFit="1" customWidth="1"/>
    <col min="3" max="3" width="12.28515625" style="16" customWidth="1"/>
    <col min="4" max="6" width="17.85546875" style="16" customWidth="1"/>
  </cols>
  <sheetData>
    <row r="1" spans="1:6" ht="23.25">
      <c r="A1" s="204" t="s">
        <v>17</v>
      </c>
      <c r="B1" s="205"/>
      <c r="C1" s="205"/>
      <c r="D1" s="205"/>
      <c r="E1" s="205"/>
      <c r="F1" s="205"/>
    </row>
    <row r="2" spans="1:6" ht="23.25">
      <c r="A2" s="206" t="s">
        <v>130</v>
      </c>
      <c r="B2" s="206"/>
      <c r="C2" s="206"/>
      <c r="D2" s="206"/>
      <c r="E2" s="206"/>
      <c r="F2" s="206"/>
    </row>
    <row r="3" spans="1:6" ht="23.25">
      <c r="A3" s="206" t="s">
        <v>150</v>
      </c>
      <c r="B3" s="206"/>
      <c r="C3" s="206"/>
      <c r="D3" s="206"/>
      <c r="E3" s="206"/>
      <c r="F3" s="206"/>
    </row>
    <row r="4" spans="1:6" ht="23.25">
      <c r="A4" s="206" t="s">
        <v>34</v>
      </c>
      <c r="B4" s="206"/>
      <c r="C4" s="206"/>
      <c r="D4" s="206"/>
      <c r="E4" s="206"/>
      <c r="F4" s="206"/>
    </row>
    <row r="5" spans="1:6">
      <c r="A5" s="207"/>
      <c r="B5" s="207"/>
      <c r="C5" s="207"/>
      <c r="D5" s="207"/>
      <c r="E5" s="207"/>
      <c r="F5" s="207"/>
    </row>
    <row r="6" spans="1:6">
      <c r="A6" s="1" t="s">
        <v>7</v>
      </c>
      <c r="B6" s="2" t="s">
        <v>155</v>
      </c>
      <c r="C6" s="2" t="s">
        <v>1</v>
      </c>
      <c r="D6" s="2" t="s">
        <v>9</v>
      </c>
      <c r="E6" s="2" t="s">
        <v>10</v>
      </c>
      <c r="F6" s="2" t="s">
        <v>11</v>
      </c>
    </row>
    <row r="7" spans="1:6">
      <c r="A7" s="3" t="s">
        <v>19</v>
      </c>
      <c r="B7" s="90">
        <f>+'2.4ต้นทุนตามสัดส่วน(รวม)'!$B$8</f>
        <v>0</v>
      </c>
      <c r="C7" s="90">
        <f>+'2.4ต้นทุนตามสัดส่วน(รวม)'!$C$8</f>
        <v>0</v>
      </c>
      <c r="D7" s="90">
        <f>+'2.4ต้นทุนตามสัดส่วน(รวม)'!$F$8</f>
        <v>0</v>
      </c>
      <c r="E7" s="4">
        <f>+D7</f>
        <v>0</v>
      </c>
      <c r="F7" s="4"/>
    </row>
    <row r="8" spans="1:6">
      <c r="A8" s="5"/>
      <c r="B8" s="4"/>
      <c r="C8" s="4"/>
      <c r="D8" s="4"/>
      <c r="E8" s="4"/>
      <c r="F8" s="4"/>
    </row>
    <row r="9" spans="1:6">
      <c r="A9" s="5" t="s">
        <v>221</v>
      </c>
      <c r="B9" s="90">
        <f>+'2.1ต้นทุนตามสัดส่วน (ผลิต)'!$B$18</f>
        <v>0</v>
      </c>
      <c r="C9" s="90">
        <f>+'2.1ต้นทุนตามสัดส่วน (ผลิต)'!$C$18</f>
        <v>0</v>
      </c>
      <c r="D9" s="4">
        <f>+'3.2เก็บไม้วัตถุดิบ'!$BU$167</f>
        <v>0</v>
      </c>
      <c r="E9" s="4"/>
      <c r="F9" s="4">
        <f>+D9-E9</f>
        <v>0</v>
      </c>
    </row>
    <row r="10" spans="1:6">
      <c r="A10" s="5"/>
      <c r="B10" s="4"/>
      <c r="C10" s="4"/>
      <c r="D10" s="4"/>
      <c r="E10" s="4"/>
      <c r="F10" s="4"/>
    </row>
    <row r="11" spans="1:6">
      <c r="A11" s="6"/>
      <c r="B11" s="4"/>
      <c r="C11" s="4"/>
      <c r="D11" s="4"/>
      <c r="E11" s="4"/>
      <c r="F11" s="4"/>
    </row>
    <row r="12" spans="1:6">
      <c r="A12" s="5" t="s">
        <v>18</v>
      </c>
      <c r="B12" s="4"/>
      <c r="C12" s="4"/>
      <c r="D12" s="4">
        <f>+'3.1เก็บค่าใช้จ่าย'!$BU$167</f>
        <v>0</v>
      </c>
      <c r="E12" s="4"/>
      <c r="F12" s="4">
        <f>+D12-E12</f>
        <v>0</v>
      </c>
    </row>
    <row r="13" spans="1:6">
      <c r="A13" s="5"/>
      <c r="B13" s="4"/>
      <c r="C13" s="4"/>
      <c r="D13" s="4"/>
      <c r="E13" s="4"/>
      <c r="F13" s="4"/>
    </row>
    <row r="14" spans="1:6">
      <c r="A14" s="6"/>
      <c r="B14" s="4"/>
      <c r="C14" s="4"/>
      <c r="D14" s="4"/>
      <c r="E14" s="4"/>
      <c r="F14" s="4"/>
    </row>
    <row r="15" spans="1:6">
      <c r="A15" s="5" t="s">
        <v>265</v>
      </c>
      <c r="B15" s="90">
        <f>+'2.3ต้นทุนตามสัดส่วน (รับโอน)'!$B$18</f>
        <v>0</v>
      </c>
      <c r="C15" s="90">
        <f>+'2.3ต้นทุนตามสัดส่วน (รับโอน)'!$C$18</f>
        <v>0</v>
      </c>
      <c r="D15" s="90">
        <f>+'2.3ต้นทุนตามสัดส่วน (รับโอน)'!$F$18</f>
        <v>0</v>
      </c>
      <c r="E15" s="4"/>
      <c r="F15" s="4">
        <f>+D15-E15</f>
        <v>0</v>
      </c>
    </row>
    <row r="16" spans="1:6">
      <c r="A16" s="5"/>
      <c r="B16" s="4"/>
      <c r="C16" s="4"/>
      <c r="D16" s="4"/>
      <c r="E16" s="4"/>
      <c r="F16" s="4"/>
    </row>
    <row r="17" spans="1:6">
      <c r="A17" s="5"/>
      <c r="B17" s="4"/>
      <c r="C17" s="4"/>
      <c r="D17" s="4"/>
      <c r="E17" s="4"/>
      <c r="F17" s="4"/>
    </row>
    <row r="18" spans="1:6">
      <c r="A18" s="5" t="s">
        <v>301</v>
      </c>
      <c r="B18" s="90">
        <f>+'2.2ต้นทุนตามสัดส่วน (ไม่ช่อม)'!$B$18</f>
        <v>0</v>
      </c>
      <c r="C18" s="90">
        <f>+'2.2ต้นทุนตามสัดส่วน (ไม่ช่อม)'!$C$18</f>
        <v>0</v>
      </c>
      <c r="D18" s="90">
        <f>+'2.2ต้นทุนตามสัดส่วน (ไม่ช่อม)'!$F$18</f>
        <v>0</v>
      </c>
      <c r="E18" s="4"/>
      <c r="F18" s="4">
        <f>+D18-E18</f>
        <v>0</v>
      </c>
    </row>
    <row r="19" spans="1:6">
      <c r="A19" s="5"/>
      <c r="B19" s="7"/>
      <c r="C19" s="7"/>
      <c r="D19" s="7"/>
      <c r="E19" s="7"/>
      <c r="F19" s="4"/>
    </row>
    <row r="20" spans="1:6">
      <c r="A20" s="8" t="s">
        <v>12</v>
      </c>
      <c r="B20" s="4">
        <f>SUM(B7:B19)</f>
        <v>0</v>
      </c>
      <c r="C20" s="4">
        <f>SUM(C7:C19)</f>
        <v>0</v>
      </c>
      <c r="D20" s="4">
        <f>SUM(D7:D19)</f>
        <v>0</v>
      </c>
      <c r="E20" s="4">
        <f>SUM(E7:E19)</f>
        <v>0</v>
      </c>
      <c r="F20" s="9">
        <f>SUM(F7:F19)</f>
        <v>0</v>
      </c>
    </row>
    <row r="21" spans="1:6">
      <c r="A21" s="19"/>
      <c r="B21" s="7"/>
      <c r="C21" s="7"/>
      <c r="D21" s="7"/>
      <c r="E21" s="7"/>
      <c r="F21" s="7"/>
    </row>
    <row r="22" spans="1:6">
      <c r="A22" s="10" t="str">
        <f>CONCATENATE(A38,C38,E38)</f>
        <v>ราคาลงตัวหน่วยละ บาท</v>
      </c>
      <c r="B22" s="7">
        <f>SUM(B20:B21)</f>
        <v>0</v>
      </c>
      <c r="C22" s="7">
        <f>SUM(C20:C21)</f>
        <v>0</v>
      </c>
      <c r="D22" s="11">
        <f>SUM(D20:D21)</f>
        <v>0</v>
      </c>
      <c r="E22" s="7">
        <f>SUM(E20:E21)</f>
        <v>0</v>
      </c>
      <c r="F22" s="7">
        <f>+D22-E22</f>
        <v>0</v>
      </c>
    </row>
    <row r="23" spans="1:6">
      <c r="A23" s="5" t="s">
        <v>20</v>
      </c>
      <c r="B23" s="90">
        <f>+'2.4ต้นทุนตามสัดส่วน(รวม)'!$L$18</f>
        <v>0</v>
      </c>
      <c r="C23" s="90">
        <f>+'2.4ต้นทุนตามสัดส่วน(รวม)'!$M$18</f>
        <v>0</v>
      </c>
      <c r="D23" s="90">
        <f>+'2.4ต้นทุนตามสัดส่วน(รวม)'!$N$18</f>
        <v>0</v>
      </c>
      <c r="E23" s="4"/>
      <c r="F23" s="4">
        <f>+D23-E23</f>
        <v>0</v>
      </c>
    </row>
    <row r="24" spans="1:6">
      <c r="A24" s="5"/>
      <c r="B24" s="4"/>
      <c r="C24" s="4"/>
      <c r="D24" s="4"/>
      <c r="E24" s="4"/>
      <c r="F24" s="4"/>
    </row>
    <row r="25" spans="1:6">
      <c r="A25" s="5"/>
      <c r="B25" s="4"/>
      <c r="C25" s="4"/>
      <c r="D25" s="4"/>
      <c r="E25" s="4"/>
      <c r="F25" s="4"/>
    </row>
    <row r="26" spans="1:6">
      <c r="A26" s="5"/>
      <c r="B26" s="4"/>
      <c r="C26" s="4"/>
      <c r="D26" s="4"/>
      <c r="E26" s="4"/>
      <c r="F26" s="4"/>
    </row>
    <row r="27" spans="1:6">
      <c r="A27" s="5" t="s">
        <v>330</v>
      </c>
      <c r="B27" s="90">
        <f>+'2.4ต้นทุนตามสัดส่วน(รวม)'!$O$18</f>
        <v>0</v>
      </c>
      <c r="C27" s="90">
        <f>+'2.4ต้นทุนตามสัดส่วน(รวม)'!$P$18</f>
        <v>0</v>
      </c>
      <c r="D27" s="90">
        <f>+'2.4ต้นทุนตามสัดส่วน(รวม)'!$Q$18</f>
        <v>0</v>
      </c>
      <c r="E27" s="4"/>
      <c r="F27" s="4">
        <f>+D27-E27</f>
        <v>0</v>
      </c>
    </row>
    <row r="28" spans="1:6">
      <c r="A28" s="5"/>
      <c r="B28" s="4"/>
      <c r="C28" s="4"/>
      <c r="D28" s="4"/>
      <c r="E28" s="4"/>
      <c r="F28" s="4"/>
    </row>
    <row r="29" spans="1:6">
      <c r="A29" s="5"/>
      <c r="B29" s="4"/>
      <c r="C29" s="4"/>
      <c r="D29" s="4"/>
      <c r="E29" s="4"/>
      <c r="F29" s="4"/>
    </row>
    <row r="30" spans="1:6">
      <c r="A30" s="5"/>
      <c r="B30" s="4"/>
      <c r="C30" s="4"/>
      <c r="D30" s="4"/>
      <c r="E30" s="4"/>
      <c r="F30" s="4"/>
    </row>
    <row r="31" spans="1:6">
      <c r="A31" s="5" t="s">
        <v>359</v>
      </c>
      <c r="B31" s="90">
        <f>+'2.4ต้นทุนตามสัดส่วน(รวม)'!$R$18</f>
        <v>0</v>
      </c>
      <c r="C31" s="90">
        <f>+'2.4ต้นทุนตามสัดส่วน(รวม)'!$S$18</f>
        <v>0</v>
      </c>
      <c r="D31" s="90">
        <f>+'2.4ต้นทุนตามสัดส่วน(รวม)'!$T$18</f>
        <v>0</v>
      </c>
      <c r="E31" s="4"/>
      <c r="F31" s="4">
        <f>+D31-E31</f>
        <v>0</v>
      </c>
    </row>
    <row r="32" spans="1:6">
      <c r="A32" s="5"/>
      <c r="B32" s="4"/>
      <c r="C32" s="4"/>
      <c r="D32" s="4"/>
      <c r="E32" s="4"/>
      <c r="F32" s="4"/>
    </row>
    <row r="33" spans="1:6">
      <c r="A33" s="5"/>
      <c r="B33" s="90"/>
      <c r="C33" s="90"/>
      <c r="D33" s="90"/>
      <c r="E33" s="4"/>
      <c r="F33" s="4"/>
    </row>
    <row r="34" spans="1:6">
      <c r="A34" s="5"/>
      <c r="B34" s="4"/>
      <c r="C34" s="4"/>
      <c r="D34" s="4"/>
      <c r="E34" s="4"/>
      <c r="F34" s="4"/>
    </row>
    <row r="35" spans="1:6">
      <c r="A35" s="12" t="s">
        <v>5</v>
      </c>
      <c r="B35" s="11">
        <f>SUM(B23:B34)</f>
        <v>0</v>
      </c>
      <c r="C35" s="11">
        <f>SUM(C23:C34)</f>
        <v>0</v>
      </c>
      <c r="D35" s="11">
        <f>SUM(D23:D34)</f>
        <v>0</v>
      </c>
      <c r="E35" s="11">
        <f>SUM(E23:E34)</f>
        <v>0</v>
      </c>
      <c r="F35" s="11">
        <f>SUM(F23:F34)</f>
        <v>0</v>
      </c>
    </row>
    <row r="36" spans="1:6" ht="21.75" thickBot="1">
      <c r="A36" s="13" t="s">
        <v>119</v>
      </c>
      <c r="B36" s="14">
        <f>+B22-B35</f>
        <v>0</v>
      </c>
      <c r="C36" s="14">
        <f>+C22-C35</f>
        <v>0</v>
      </c>
      <c r="D36" s="14">
        <f>+D22-D35</f>
        <v>0</v>
      </c>
      <c r="E36" s="14">
        <f>+E22-E35</f>
        <v>0</v>
      </c>
      <c r="F36" s="14">
        <f>+F22-F35</f>
        <v>0</v>
      </c>
    </row>
    <row r="37" spans="1:6" ht="21.75" thickTop="1"/>
    <row r="38" spans="1:6">
      <c r="A38" s="17" t="s">
        <v>14</v>
      </c>
      <c r="B38" s="18"/>
      <c r="C38" s="18"/>
      <c r="D38" s="18"/>
      <c r="E38" s="18" t="s">
        <v>15</v>
      </c>
      <c r="F38" s="18"/>
    </row>
    <row r="39" spans="1:6">
      <c r="A39" s="17" t="s">
        <v>16</v>
      </c>
      <c r="B39" s="18"/>
      <c r="C39" s="18"/>
      <c r="D39" s="18"/>
      <c r="E39" s="18" t="s">
        <v>15</v>
      </c>
      <c r="F39" s="18"/>
    </row>
    <row r="40" spans="1:6" ht="23.25">
      <c r="A40" s="204" t="s">
        <v>36</v>
      </c>
      <c r="B40" s="205"/>
      <c r="C40" s="205"/>
      <c r="D40" s="205"/>
      <c r="E40" s="205"/>
      <c r="F40" s="205"/>
    </row>
    <row r="41" spans="1:6" ht="23.25">
      <c r="A41" s="206" t="s">
        <v>130</v>
      </c>
      <c r="B41" s="206"/>
      <c r="C41" s="206"/>
      <c r="D41" s="206"/>
      <c r="E41" s="206"/>
      <c r="F41" s="206"/>
    </row>
    <row r="42" spans="1:6" ht="23.25">
      <c r="A42" s="206" t="s">
        <v>150</v>
      </c>
      <c r="B42" s="206"/>
      <c r="C42" s="206"/>
      <c r="D42" s="206"/>
      <c r="E42" s="206"/>
      <c r="F42" s="206"/>
    </row>
    <row r="43" spans="1:6" ht="23.25">
      <c r="A43" s="206" t="s">
        <v>34</v>
      </c>
      <c r="B43" s="206"/>
      <c r="C43" s="206"/>
      <c r="D43" s="206"/>
      <c r="E43" s="206"/>
      <c r="F43" s="206"/>
    </row>
    <row r="44" spans="1:6">
      <c r="A44" s="207"/>
      <c r="B44" s="207"/>
      <c r="C44" s="207"/>
      <c r="D44" s="207"/>
      <c r="E44" s="207"/>
      <c r="F44" s="207"/>
    </row>
    <row r="45" spans="1:6">
      <c r="A45" s="1" t="s">
        <v>7</v>
      </c>
      <c r="B45" s="2" t="s">
        <v>155</v>
      </c>
      <c r="C45" s="2" t="s">
        <v>1</v>
      </c>
      <c r="D45" s="2" t="s">
        <v>9</v>
      </c>
      <c r="E45" s="2" t="s">
        <v>10</v>
      </c>
      <c r="F45" s="2" t="s">
        <v>11</v>
      </c>
    </row>
    <row r="46" spans="1:6">
      <c r="A46" s="3" t="s">
        <v>19</v>
      </c>
      <c r="B46" s="4">
        <f>+'2.4ต้นทุนตามสัดส่วน(รวม)'!$B$8</f>
        <v>0</v>
      </c>
      <c r="C46" s="4">
        <f>+'2.4ต้นทุนตามสัดส่วน(รวม)'!$C$8</f>
        <v>0</v>
      </c>
      <c r="D46" s="4">
        <f>+'2.4ต้นทุนตามสัดส่วน(รวม)'!$F$8</f>
        <v>0</v>
      </c>
      <c r="E46" s="4">
        <f>+D46</f>
        <v>0</v>
      </c>
      <c r="F46" s="4"/>
    </row>
    <row r="47" spans="1:6">
      <c r="A47" s="5"/>
      <c r="B47" s="4"/>
      <c r="C47" s="4"/>
      <c r="D47" s="4"/>
      <c r="E47" s="4"/>
      <c r="F47" s="4"/>
    </row>
    <row r="48" spans="1:6">
      <c r="A48" s="5" t="s">
        <v>221</v>
      </c>
      <c r="B48" s="4">
        <f>+B9</f>
        <v>0</v>
      </c>
      <c r="C48" s="4">
        <f>+C9</f>
        <v>0</v>
      </c>
      <c r="D48" s="4">
        <f>+D9</f>
        <v>0</v>
      </c>
      <c r="E48" s="4">
        <f>+D48</f>
        <v>0</v>
      </c>
      <c r="F48" s="4"/>
    </row>
    <row r="49" spans="1:6">
      <c r="A49" s="5" t="s">
        <v>222</v>
      </c>
      <c r="B49" s="90">
        <f>+'2.1ต้นทุนตามสัดส่วน (ผลิต)'!$B$28</f>
        <v>0</v>
      </c>
      <c r="C49" s="90">
        <f>+'2.1ต้นทุนตามสัดส่วน (ผลิต)'!$C$28</f>
        <v>0</v>
      </c>
      <c r="D49" s="4">
        <f>+'3.2เก็บไม้วัตถุดิบ'!$BV$167</f>
        <v>0</v>
      </c>
      <c r="E49" s="4"/>
      <c r="F49" s="4">
        <f>+D49-E49</f>
        <v>0</v>
      </c>
    </row>
    <row r="50" spans="1:6">
      <c r="A50" s="6"/>
      <c r="B50" s="4"/>
      <c r="C50" s="4"/>
      <c r="D50" s="4"/>
      <c r="E50" s="4"/>
      <c r="F50" s="4"/>
    </row>
    <row r="51" spans="1:6">
      <c r="A51" s="5" t="s">
        <v>18</v>
      </c>
      <c r="B51" s="4">
        <f>+B12</f>
        <v>0</v>
      </c>
      <c r="C51" s="4">
        <f>+C12</f>
        <v>0</v>
      </c>
      <c r="D51" s="4">
        <f>+D12</f>
        <v>0</v>
      </c>
      <c r="E51" s="4">
        <f>+D51</f>
        <v>0</v>
      </c>
      <c r="F51" s="4"/>
    </row>
    <row r="52" spans="1:6">
      <c r="A52" s="5" t="s">
        <v>52</v>
      </c>
      <c r="B52" s="4"/>
      <c r="C52" s="4"/>
      <c r="D52" s="4">
        <f>+'3.1เก็บค่าใช้จ่าย'!$BV$167</f>
        <v>0</v>
      </c>
      <c r="E52" s="4"/>
      <c r="F52" s="4">
        <f>+D52-E52</f>
        <v>0</v>
      </c>
    </row>
    <row r="53" spans="1:6">
      <c r="A53" s="6"/>
      <c r="B53" s="4"/>
      <c r="C53" s="4"/>
      <c r="D53" s="4"/>
      <c r="E53" s="4"/>
      <c r="F53" s="4"/>
    </row>
    <row r="54" spans="1:6">
      <c r="A54" s="5" t="s">
        <v>270</v>
      </c>
      <c r="B54" s="4">
        <f>+B15</f>
        <v>0</v>
      </c>
      <c r="C54" s="4">
        <f>+C15</f>
        <v>0</v>
      </c>
      <c r="D54" s="4">
        <f>+D15</f>
        <v>0</v>
      </c>
      <c r="E54" s="4">
        <f>+D54</f>
        <v>0</v>
      </c>
      <c r="F54" s="4"/>
    </row>
    <row r="55" spans="1:6">
      <c r="A55" s="5" t="s">
        <v>271</v>
      </c>
      <c r="B55" s="90">
        <f>+'2.3ต้นทุนตามสัดส่วน (รับโอน)'!$B$28</f>
        <v>0</v>
      </c>
      <c r="C55" s="90">
        <f>+'2.3ต้นทุนตามสัดส่วน (รับโอน)'!$C$28</f>
        <v>0</v>
      </c>
      <c r="D55" s="90">
        <f>+'2.3ต้นทุนตามสัดส่วน (รับโอน)'!$F$28</f>
        <v>0</v>
      </c>
      <c r="E55" s="4"/>
      <c r="F55" s="4">
        <f>+D55-E55</f>
        <v>0</v>
      </c>
    </row>
    <row r="56" spans="1:6">
      <c r="A56" s="5"/>
      <c r="B56" s="90"/>
      <c r="C56" s="90"/>
      <c r="D56" s="90"/>
      <c r="E56" s="4"/>
      <c r="F56" s="4"/>
    </row>
    <row r="57" spans="1:6">
      <c r="A57" s="101" t="s">
        <v>302</v>
      </c>
      <c r="B57" s="90">
        <f>+B18</f>
        <v>0</v>
      </c>
      <c r="C57" s="90">
        <f>+C18</f>
        <v>0</v>
      </c>
      <c r="D57" s="90">
        <f>+D18</f>
        <v>0</v>
      </c>
      <c r="E57" s="90">
        <f>+D57</f>
        <v>0</v>
      </c>
      <c r="F57" s="90"/>
    </row>
    <row r="58" spans="1:6">
      <c r="A58" s="102" t="s">
        <v>303</v>
      </c>
      <c r="B58" s="103">
        <f>+'2.2ต้นทุนตามสัดส่วน (ไม่ช่อม)'!$B$28</f>
        <v>0</v>
      </c>
      <c r="C58" s="103">
        <f>+'2.2ต้นทุนตามสัดส่วน (ไม่ช่อม)'!$C$28</f>
        <v>0</v>
      </c>
      <c r="D58" s="103">
        <f>+'2.2ต้นทุนตามสัดส่วน (ไม่ช่อม)'!$F$28</f>
        <v>0</v>
      </c>
      <c r="E58" s="103"/>
      <c r="F58" s="103">
        <f>+D58-E58</f>
        <v>0</v>
      </c>
    </row>
    <row r="59" spans="1:6">
      <c r="A59" s="6" t="s">
        <v>12</v>
      </c>
      <c r="B59" s="4">
        <f>SUM(B46:B58)</f>
        <v>0</v>
      </c>
      <c r="C59" s="4">
        <f>SUM(C46:C58)</f>
        <v>0</v>
      </c>
      <c r="D59" s="4">
        <f>SUM(D46:D58)</f>
        <v>0</v>
      </c>
      <c r="E59" s="4">
        <f>SUM(E46:E58)</f>
        <v>0</v>
      </c>
      <c r="F59" s="4">
        <f>SUM(F46:F58)</f>
        <v>0</v>
      </c>
    </row>
    <row r="60" spans="1:6">
      <c r="A60" s="19"/>
      <c r="B60" s="7"/>
      <c r="C60" s="7"/>
      <c r="D60" s="7"/>
      <c r="E60" s="7"/>
      <c r="F60" s="7"/>
    </row>
    <row r="61" spans="1:6">
      <c r="A61" s="10" t="str">
        <f>CONCATENATE(A77,C77,E77)</f>
        <v>ราคาลงตัวหน่วยละ บาท</v>
      </c>
      <c r="B61" s="7">
        <f>SUM(B59:B60)</f>
        <v>0</v>
      </c>
      <c r="C61" s="7">
        <f>SUM(C59:C60)</f>
        <v>0</v>
      </c>
      <c r="D61" s="11">
        <f>SUM(D59:D60)</f>
        <v>0</v>
      </c>
      <c r="E61" s="7">
        <f>SUM(E59:E60)</f>
        <v>0</v>
      </c>
      <c r="F61" s="7">
        <f>+D61-E61</f>
        <v>0</v>
      </c>
    </row>
    <row r="62" spans="1:6">
      <c r="A62" s="5" t="s">
        <v>20</v>
      </c>
      <c r="B62" s="4">
        <f>+B23</f>
        <v>0</v>
      </c>
      <c r="C62" s="4">
        <f>+C23</f>
        <v>0</v>
      </c>
      <c r="D62" s="4">
        <f>+D23</f>
        <v>0</v>
      </c>
      <c r="E62" s="4">
        <f>+D62</f>
        <v>0</v>
      </c>
      <c r="F62" s="4"/>
    </row>
    <row r="63" spans="1:6">
      <c r="A63" s="5" t="s">
        <v>266</v>
      </c>
      <c r="B63" s="90">
        <f>+'2.4ต้นทุนตามสัดส่วน(รวม)'!$L$28</f>
        <v>0</v>
      </c>
      <c r="C63" s="90">
        <f>+'2.4ต้นทุนตามสัดส่วน(รวม)'!$M$28</f>
        <v>0</v>
      </c>
      <c r="D63" s="90">
        <f>+'2.4ต้นทุนตามสัดส่วน(รวม)'!$N$28</f>
        <v>0</v>
      </c>
      <c r="E63" s="4"/>
      <c r="F63" s="4">
        <f>+D63-E63</f>
        <v>0</v>
      </c>
    </row>
    <row r="64" spans="1:6">
      <c r="A64" s="5"/>
      <c r="B64" s="4"/>
      <c r="C64" s="4"/>
      <c r="D64" s="4"/>
      <c r="E64" s="4"/>
      <c r="F64" s="4"/>
    </row>
    <row r="65" spans="1:6">
      <c r="A65" s="5"/>
      <c r="B65" s="4"/>
      <c r="C65" s="4"/>
      <c r="D65" s="4"/>
      <c r="E65" s="4"/>
      <c r="F65" s="4"/>
    </row>
    <row r="66" spans="1:6">
      <c r="A66" s="5" t="s">
        <v>330</v>
      </c>
      <c r="B66" s="4">
        <f>+B27</f>
        <v>0</v>
      </c>
      <c r="C66" s="4">
        <f>+C27</f>
        <v>0</v>
      </c>
      <c r="D66" s="4">
        <f>+D27</f>
        <v>0</v>
      </c>
      <c r="E66" s="4">
        <f>+D66</f>
        <v>0</v>
      </c>
      <c r="F66" s="4">
        <f>+D66-E66</f>
        <v>0</v>
      </c>
    </row>
    <row r="67" spans="1:6">
      <c r="A67" s="5" t="s">
        <v>331</v>
      </c>
      <c r="B67" s="90">
        <f>+'2.4ต้นทุนตามสัดส่วน(รวม)'!$O$28</f>
        <v>0</v>
      </c>
      <c r="C67" s="90">
        <f>+'2.4ต้นทุนตามสัดส่วน(รวม)'!$P$28</f>
        <v>0</v>
      </c>
      <c r="D67" s="90">
        <f>+'2.4ต้นทุนตามสัดส่วน(รวม)'!$Q$28</f>
        <v>0</v>
      </c>
      <c r="E67" s="4"/>
      <c r="F67" s="4">
        <f>+D67-E67</f>
        <v>0</v>
      </c>
    </row>
    <row r="68" spans="1:6">
      <c r="A68" s="5"/>
      <c r="B68" s="4"/>
      <c r="C68" s="4"/>
      <c r="D68" s="4"/>
      <c r="E68" s="4"/>
      <c r="F68" s="4"/>
    </row>
    <row r="69" spans="1:6">
      <c r="A69" s="5"/>
      <c r="B69" s="4"/>
      <c r="C69" s="4"/>
      <c r="D69" s="4"/>
      <c r="E69" s="4"/>
      <c r="F69" s="4"/>
    </row>
    <row r="70" spans="1:6">
      <c r="A70" s="5" t="s">
        <v>359</v>
      </c>
      <c r="B70" s="4">
        <f>+B31</f>
        <v>0</v>
      </c>
      <c r="C70" s="4">
        <f>+C31</f>
        <v>0</v>
      </c>
      <c r="D70" s="4">
        <f>+D31</f>
        <v>0</v>
      </c>
      <c r="E70" s="4">
        <f>+D70</f>
        <v>0</v>
      </c>
      <c r="F70" s="4">
        <f>+D70-E70</f>
        <v>0</v>
      </c>
    </row>
    <row r="71" spans="1:6">
      <c r="A71" s="5" t="s">
        <v>360</v>
      </c>
      <c r="B71" s="90">
        <f>+'2.4ต้นทุนตามสัดส่วน(รวม)'!$R$28</f>
        <v>0</v>
      </c>
      <c r="C71" s="90">
        <f>+'2.4ต้นทุนตามสัดส่วน(รวม)'!$S$28</f>
        <v>0</v>
      </c>
      <c r="D71" s="90">
        <f>+'2.4ต้นทุนตามสัดส่วน(รวม)'!$T$28</f>
        <v>0</v>
      </c>
      <c r="E71" s="4"/>
      <c r="F71" s="4">
        <f>+D71-E71</f>
        <v>0</v>
      </c>
    </row>
    <row r="72" spans="1:6">
      <c r="A72" s="5"/>
      <c r="B72" s="4"/>
      <c r="C72" s="4"/>
      <c r="D72" s="4"/>
      <c r="E72" s="4"/>
      <c r="F72" s="4"/>
    </row>
    <row r="73" spans="1:6">
      <c r="A73" s="5"/>
      <c r="B73" s="4"/>
      <c r="C73" s="4"/>
      <c r="D73" s="4"/>
      <c r="E73" s="4"/>
      <c r="F73" s="4"/>
    </row>
    <row r="74" spans="1:6">
      <c r="A74" s="12" t="s">
        <v>5</v>
      </c>
      <c r="B74" s="11">
        <f>SUM(B62:B73)</f>
        <v>0</v>
      </c>
      <c r="C74" s="11">
        <f>SUM(C62:C73)</f>
        <v>0</v>
      </c>
      <c r="D74" s="11">
        <f>SUM(D62:D73)</f>
        <v>0</v>
      </c>
      <c r="E74" s="11">
        <f>SUM(E62:E73)</f>
        <v>0</v>
      </c>
      <c r="F74" s="11">
        <f>SUM(F62:F73)</f>
        <v>0</v>
      </c>
    </row>
    <row r="75" spans="1:6" ht="21.75" thickBot="1">
      <c r="A75" s="13" t="s">
        <v>120</v>
      </c>
      <c r="B75" s="14">
        <f>+B61-B74</f>
        <v>0</v>
      </c>
      <c r="C75" s="14">
        <f>+C61-C74</f>
        <v>0</v>
      </c>
      <c r="D75" s="14">
        <f>+D61-D74</f>
        <v>0</v>
      </c>
      <c r="E75" s="14">
        <f>+E61-E74</f>
        <v>0</v>
      </c>
      <c r="F75" s="14">
        <f>+F61-F74</f>
        <v>0</v>
      </c>
    </row>
    <row r="76" spans="1:6" ht="21.75" thickTop="1">
      <c r="A76" s="91"/>
      <c r="B76" s="92"/>
      <c r="C76" s="92"/>
      <c r="D76" s="92"/>
      <c r="E76" s="92"/>
      <c r="F76" s="92"/>
    </row>
    <row r="77" spans="1:6">
      <c r="A77" s="17" t="s">
        <v>14</v>
      </c>
      <c r="B77" s="18"/>
      <c r="C77" s="18"/>
      <c r="D77" s="18"/>
      <c r="E77" s="18" t="s">
        <v>15</v>
      </c>
      <c r="F77" s="18"/>
    </row>
    <row r="78" spans="1:6">
      <c r="A78" s="17" t="s">
        <v>16</v>
      </c>
      <c r="B78" s="18"/>
      <c r="C78" s="18"/>
      <c r="D78" s="18"/>
      <c r="E78" s="18" t="s">
        <v>15</v>
      </c>
      <c r="F78" s="18"/>
    </row>
    <row r="79" spans="1:6" ht="23.25">
      <c r="A79" s="204" t="s">
        <v>37</v>
      </c>
      <c r="B79" s="205"/>
      <c r="C79" s="205"/>
      <c r="D79" s="205"/>
      <c r="E79" s="205"/>
      <c r="F79" s="205"/>
    </row>
    <row r="80" spans="1:6" ht="23.25">
      <c r="A80" s="206" t="s">
        <v>130</v>
      </c>
      <c r="B80" s="206"/>
      <c r="C80" s="206"/>
      <c r="D80" s="206"/>
      <c r="E80" s="206"/>
      <c r="F80" s="206"/>
    </row>
    <row r="81" spans="1:6" ht="23.25">
      <c r="A81" s="206" t="s">
        <v>150</v>
      </c>
      <c r="B81" s="206"/>
      <c r="C81" s="206"/>
      <c r="D81" s="206"/>
      <c r="E81" s="206"/>
      <c r="F81" s="206"/>
    </row>
    <row r="82" spans="1:6" ht="23.25">
      <c r="A82" s="206" t="s">
        <v>34</v>
      </c>
      <c r="B82" s="206"/>
      <c r="C82" s="206"/>
      <c r="D82" s="206"/>
      <c r="E82" s="206"/>
      <c r="F82" s="206"/>
    </row>
    <row r="83" spans="1:6">
      <c r="A83" s="207"/>
      <c r="B83" s="207"/>
      <c r="C83" s="207"/>
      <c r="D83" s="207"/>
      <c r="E83" s="207"/>
      <c r="F83" s="207"/>
    </row>
    <row r="84" spans="1:6">
      <c r="A84" s="1" t="s">
        <v>7</v>
      </c>
      <c r="B84" s="2" t="s">
        <v>155</v>
      </c>
      <c r="C84" s="2" t="s">
        <v>1</v>
      </c>
      <c r="D84" s="2" t="s">
        <v>9</v>
      </c>
      <c r="E84" s="2" t="s">
        <v>10</v>
      </c>
      <c r="F84" s="2" t="s">
        <v>11</v>
      </c>
    </row>
    <row r="85" spans="1:6">
      <c r="A85" s="3" t="s">
        <v>19</v>
      </c>
      <c r="B85" s="4">
        <f>+'2.4ต้นทุนตามสัดส่วน(รวม)'!$B$8</f>
        <v>0</v>
      </c>
      <c r="C85" s="4">
        <f>+'2.4ต้นทุนตามสัดส่วน(รวม)'!$C$8</f>
        <v>0</v>
      </c>
      <c r="D85" s="4">
        <f>+'2.4ต้นทุนตามสัดส่วน(รวม)'!$F$8</f>
        <v>0</v>
      </c>
      <c r="E85" s="4">
        <f>+D85</f>
        <v>0</v>
      </c>
      <c r="F85" s="4"/>
    </row>
    <row r="86" spans="1:6">
      <c r="A86" s="5"/>
      <c r="B86" s="4"/>
      <c r="C86" s="4"/>
      <c r="D86" s="4"/>
      <c r="E86" s="4"/>
      <c r="F86" s="4"/>
    </row>
    <row r="87" spans="1:6">
      <c r="A87" s="5" t="s">
        <v>223</v>
      </c>
      <c r="B87" s="4">
        <f>+B48+B49</f>
        <v>0</v>
      </c>
      <c r="C87" s="4">
        <f>+C48+C49</f>
        <v>0</v>
      </c>
      <c r="D87" s="4">
        <f>+D48+D49</f>
        <v>0</v>
      </c>
      <c r="E87" s="4">
        <f>+D87</f>
        <v>0</v>
      </c>
      <c r="F87" s="4"/>
    </row>
    <row r="88" spans="1:6">
      <c r="A88" s="5" t="s">
        <v>224</v>
      </c>
      <c r="B88" s="90">
        <f>+'2.1ต้นทุนตามสัดส่วน (ผลิต)'!$B$38</f>
        <v>0</v>
      </c>
      <c r="C88" s="90">
        <f>+'2.1ต้นทุนตามสัดส่วน (ผลิต)'!$C$38</f>
        <v>0</v>
      </c>
      <c r="D88" s="4">
        <f>+'3.2เก็บไม้วัตถุดิบ'!$BW$167</f>
        <v>0</v>
      </c>
      <c r="E88" s="4"/>
      <c r="F88" s="4">
        <f>+D88-E88</f>
        <v>0</v>
      </c>
    </row>
    <row r="89" spans="1:6">
      <c r="A89" s="6"/>
      <c r="B89" s="4"/>
      <c r="C89" s="4"/>
      <c r="D89" s="4"/>
      <c r="E89" s="4"/>
      <c r="F89" s="4"/>
    </row>
    <row r="90" spans="1:6">
      <c r="A90" s="5" t="s">
        <v>61</v>
      </c>
      <c r="B90" s="4">
        <f>+B51+B52</f>
        <v>0</v>
      </c>
      <c r="C90" s="4">
        <f>+C51+C52</f>
        <v>0</v>
      </c>
      <c r="D90" s="4">
        <f>+D51+D52</f>
        <v>0</v>
      </c>
      <c r="E90" s="4">
        <f>+D90</f>
        <v>0</v>
      </c>
      <c r="F90" s="4"/>
    </row>
    <row r="91" spans="1:6">
      <c r="A91" s="5" t="s">
        <v>62</v>
      </c>
      <c r="B91" s="4"/>
      <c r="C91" s="4"/>
      <c r="D91" s="4">
        <f>+'3.1เก็บค่าใช้จ่าย'!$BW$167</f>
        <v>0</v>
      </c>
      <c r="E91" s="4"/>
      <c r="F91" s="4">
        <f>+D91-E91</f>
        <v>0</v>
      </c>
    </row>
    <row r="92" spans="1:6">
      <c r="A92" s="6"/>
      <c r="B92" s="4"/>
      <c r="C92" s="4"/>
      <c r="D92" s="4"/>
      <c r="E92" s="4"/>
      <c r="F92" s="4"/>
    </row>
    <row r="93" spans="1:6">
      <c r="A93" s="5" t="s">
        <v>272</v>
      </c>
      <c r="B93" s="4">
        <f>+B54+B55</f>
        <v>0</v>
      </c>
      <c r="C93" s="4">
        <f t="shared" ref="C93:D93" si="0">+C54+C55</f>
        <v>0</v>
      </c>
      <c r="D93" s="4">
        <f t="shared" si="0"/>
        <v>0</v>
      </c>
      <c r="E93" s="4">
        <f>+D93</f>
        <v>0</v>
      </c>
      <c r="F93" s="4"/>
    </row>
    <row r="94" spans="1:6">
      <c r="A94" s="5" t="s">
        <v>273</v>
      </c>
      <c r="B94" s="90">
        <f>+'2.3ต้นทุนตามสัดส่วน (รับโอน)'!$B$38</f>
        <v>0</v>
      </c>
      <c r="C94" s="90">
        <f>+'2.3ต้นทุนตามสัดส่วน (รับโอน)'!$C$38</f>
        <v>0</v>
      </c>
      <c r="D94" s="90">
        <f>+'2.3ต้นทุนตามสัดส่วน (รับโอน)'!$F$38</f>
        <v>0</v>
      </c>
      <c r="E94" s="4"/>
      <c r="F94" s="4">
        <f>+D94-E94</f>
        <v>0</v>
      </c>
    </row>
    <row r="95" spans="1:6">
      <c r="A95" s="5"/>
      <c r="B95" s="90"/>
      <c r="C95" s="90"/>
      <c r="D95" s="90"/>
      <c r="E95" s="4"/>
      <c r="F95" s="4"/>
    </row>
    <row r="96" spans="1:6">
      <c r="A96" s="101" t="s">
        <v>304</v>
      </c>
      <c r="B96" s="90">
        <f>+B57+B58</f>
        <v>0</v>
      </c>
      <c r="C96" s="90">
        <f t="shared" ref="C96:D96" si="1">+C57+C58</f>
        <v>0</v>
      </c>
      <c r="D96" s="90">
        <f t="shared" si="1"/>
        <v>0</v>
      </c>
      <c r="E96" s="90">
        <f>+D96</f>
        <v>0</v>
      </c>
      <c r="F96" s="90"/>
    </row>
    <row r="97" spans="1:6">
      <c r="A97" s="102" t="s">
        <v>305</v>
      </c>
      <c r="B97" s="103">
        <f>+'2.2ต้นทุนตามสัดส่วน (ไม่ช่อม)'!$B$38</f>
        <v>0</v>
      </c>
      <c r="C97" s="103">
        <f>+'2.2ต้นทุนตามสัดส่วน (ไม่ช่อม)'!$C$38</f>
        <v>0</v>
      </c>
      <c r="D97" s="103">
        <f>+'2.2ต้นทุนตามสัดส่วน (ไม่ช่อม)'!$F$38</f>
        <v>0</v>
      </c>
      <c r="E97" s="103"/>
      <c r="F97" s="103">
        <f>+D97-E97</f>
        <v>0</v>
      </c>
    </row>
    <row r="98" spans="1:6">
      <c r="A98" s="6" t="s">
        <v>12</v>
      </c>
      <c r="B98" s="4">
        <f>SUM(B85:B97)</f>
        <v>0</v>
      </c>
      <c r="C98" s="4">
        <f>SUM(C85:C97)</f>
        <v>0</v>
      </c>
      <c r="D98" s="4">
        <f>SUM(D85:D97)</f>
        <v>0</v>
      </c>
      <c r="E98" s="4">
        <f>SUM(E85:E97)</f>
        <v>0</v>
      </c>
      <c r="F98" s="4">
        <f>SUM(F85:F97)</f>
        <v>0</v>
      </c>
    </row>
    <row r="99" spans="1:6">
      <c r="A99" s="19"/>
      <c r="B99" s="7"/>
      <c r="C99" s="7"/>
      <c r="D99" s="7"/>
      <c r="E99" s="7"/>
      <c r="F99" s="7"/>
    </row>
    <row r="100" spans="1:6">
      <c r="A100" s="10" t="str">
        <f>CONCATENATE(A116,C116,E116)</f>
        <v>ราคาลงตัวหน่วยละ บาท</v>
      </c>
      <c r="B100" s="7">
        <f>SUM(B98:B99)</f>
        <v>0</v>
      </c>
      <c r="C100" s="7">
        <f>SUM(C98:C99)</f>
        <v>0</v>
      </c>
      <c r="D100" s="11">
        <f>SUM(D98:D99)</f>
        <v>0</v>
      </c>
      <c r="E100" s="7">
        <f>SUM(E98:E99)</f>
        <v>0</v>
      </c>
      <c r="F100" s="7">
        <f>+D100-E100</f>
        <v>0</v>
      </c>
    </row>
    <row r="101" spans="1:6">
      <c r="A101" s="5" t="s">
        <v>63</v>
      </c>
      <c r="B101" s="4">
        <f>+B62+B63</f>
        <v>0</v>
      </c>
      <c r="C101" s="4">
        <f>+C62+C63</f>
        <v>0</v>
      </c>
      <c r="D101" s="4">
        <f>+D62+D63</f>
        <v>0</v>
      </c>
      <c r="E101" s="4">
        <f>+D101</f>
        <v>0</v>
      </c>
      <c r="F101" s="4"/>
    </row>
    <row r="102" spans="1:6">
      <c r="A102" s="5" t="s">
        <v>64</v>
      </c>
      <c r="B102" s="90">
        <f>+'2.4ต้นทุนตามสัดส่วน(รวม)'!$L$38</f>
        <v>0</v>
      </c>
      <c r="C102" s="90">
        <f>+'2.4ต้นทุนตามสัดส่วน(รวม)'!$M$38</f>
        <v>0</v>
      </c>
      <c r="D102" s="90">
        <f>+'2.4ต้นทุนตามสัดส่วน(รวม)'!$N$38</f>
        <v>0</v>
      </c>
      <c r="E102" s="4"/>
      <c r="F102" s="4">
        <f>+D102-E102</f>
        <v>0</v>
      </c>
    </row>
    <row r="103" spans="1:6">
      <c r="A103" s="5"/>
      <c r="B103" s="4"/>
      <c r="C103" s="4"/>
      <c r="D103" s="4"/>
      <c r="E103" s="4"/>
      <c r="F103" s="4"/>
    </row>
    <row r="104" spans="1:6">
      <c r="A104" s="5"/>
      <c r="B104" s="4"/>
      <c r="C104" s="4"/>
      <c r="D104" s="4"/>
      <c r="E104" s="4"/>
      <c r="F104" s="4"/>
    </row>
    <row r="105" spans="1:6">
      <c r="A105" s="5" t="s">
        <v>332</v>
      </c>
      <c r="B105" s="4">
        <f>+B66+B67</f>
        <v>0</v>
      </c>
      <c r="C105" s="4">
        <f>+C66+C67</f>
        <v>0</v>
      </c>
      <c r="D105" s="4">
        <f>+D66+D67</f>
        <v>0</v>
      </c>
      <c r="E105" s="4">
        <f>+D105</f>
        <v>0</v>
      </c>
      <c r="F105" s="4"/>
    </row>
    <row r="106" spans="1:6">
      <c r="A106" s="5" t="s">
        <v>333</v>
      </c>
      <c r="B106" s="90">
        <f>+'2.4ต้นทุนตามสัดส่วน(รวม)'!$O$38</f>
        <v>0</v>
      </c>
      <c r="C106" s="90">
        <f>+'2.4ต้นทุนตามสัดส่วน(รวม)'!$P$38</f>
        <v>0</v>
      </c>
      <c r="D106" s="90">
        <f>+'2.4ต้นทุนตามสัดส่วน(รวม)'!$Q$38</f>
        <v>0</v>
      </c>
      <c r="E106" s="4"/>
      <c r="F106" s="4">
        <f>+D106-E106</f>
        <v>0</v>
      </c>
    </row>
    <row r="107" spans="1:6">
      <c r="A107" s="5"/>
      <c r="B107" s="4"/>
      <c r="C107" s="4"/>
      <c r="D107" s="4"/>
      <c r="E107" s="4"/>
      <c r="F107" s="4"/>
    </row>
    <row r="108" spans="1:6">
      <c r="A108" s="5"/>
      <c r="B108" s="4"/>
      <c r="C108" s="4"/>
      <c r="D108" s="4"/>
      <c r="E108" s="4"/>
      <c r="F108" s="4"/>
    </row>
    <row r="109" spans="1:6">
      <c r="A109" s="5" t="s">
        <v>361</v>
      </c>
      <c r="B109" s="4">
        <f>+B70+B71</f>
        <v>0</v>
      </c>
      <c r="C109" s="4">
        <f>+C70+C71</f>
        <v>0</v>
      </c>
      <c r="D109" s="4">
        <f>+D70+D71</f>
        <v>0</v>
      </c>
      <c r="E109" s="4">
        <f>+D109</f>
        <v>0</v>
      </c>
      <c r="F109" s="4"/>
    </row>
    <row r="110" spans="1:6">
      <c r="A110" s="5" t="s">
        <v>362</v>
      </c>
      <c r="B110" s="90">
        <f>+'2.4ต้นทุนตามสัดส่วน(รวม)'!$R$38</f>
        <v>0</v>
      </c>
      <c r="C110" s="90">
        <f>+'2.4ต้นทุนตามสัดส่วน(รวม)'!$S$38</f>
        <v>0</v>
      </c>
      <c r="D110" s="90">
        <f>+'2.4ต้นทุนตามสัดส่วน(รวม)'!$T$38</f>
        <v>0</v>
      </c>
      <c r="E110" s="4"/>
      <c r="F110" s="4">
        <f>+D110-E110</f>
        <v>0</v>
      </c>
    </row>
    <row r="111" spans="1:6">
      <c r="A111" s="5"/>
      <c r="B111" s="4"/>
      <c r="C111" s="4"/>
      <c r="D111" s="4"/>
      <c r="E111" s="4"/>
      <c r="F111" s="4"/>
    </row>
    <row r="112" spans="1:6">
      <c r="A112" s="5"/>
      <c r="B112" s="4"/>
      <c r="C112" s="4"/>
      <c r="D112" s="4"/>
      <c r="E112" s="4"/>
      <c r="F112" s="4"/>
    </row>
    <row r="113" spans="1:6">
      <c r="A113" s="12" t="s">
        <v>5</v>
      </c>
      <c r="B113" s="11">
        <f>SUM(B101:B112)</f>
        <v>0</v>
      </c>
      <c r="C113" s="11">
        <f>SUM(C101:C112)</f>
        <v>0</v>
      </c>
      <c r="D113" s="11">
        <f>SUM(D101:D112)</f>
        <v>0</v>
      </c>
      <c r="E113" s="11">
        <f>SUM(E101:E112)</f>
        <v>0</v>
      </c>
      <c r="F113" s="11">
        <f>SUM(F101:F112)</f>
        <v>0</v>
      </c>
    </row>
    <row r="114" spans="1:6" ht="21.75" thickBot="1">
      <c r="A114" s="13" t="s">
        <v>121</v>
      </c>
      <c r="B114" s="14">
        <f>+B100-B113</f>
        <v>0</v>
      </c>
      <c r="C114" s="14">
        <f>+C100-C113</f>
        <v>0</v>
      </c>
      <c r="D114" s="14">
        <f>+D100-D113</f>
        <v>0</v>
      </c>
      <c r="E114" s="14">
        <f>+E100-E113</f>
        <v>0</v>
      </c>
      <c r="F114" s="14">
        <f>+F100-F113</f>
        <v>0</v>
      </c>
    </row>
    <row r="115" spans="1:6" ht="21.75" thickTop="1">
      <c r="A115" s="91"/>
      <c r="B115" s="92"/>
      <c r="C115" s="92"/>
      <c r="D115" s="92"/>
      <c r="E115" s="92"/>
      <c r="F115" s="92"/>
    </row>
    <row r="116" spans="1:6">
      <c r="A116" s="17" t="s">
        <v>14</v>
      </c>
      <c r="B116" s="18"/>
      <c r="C116" s="18"/>
      <c r="D116" s="18"/>
      <c r="E116" s="18" t="s">
        <v>15</v>
      </c>
      <c r="F116" s="18"/>
    </row>
    <row r="117" spans="1:6">
      <c r="A117" s="17" t="s">
        <v>16</v>
      </c>
      <c r="B117" s="18"/>
      <c r="C117" s="18"/>
      <c r="D117" s="18"/>
      <c r="E117" s="18" t="s">
        <v>15</v>
      </c>
      <c r="F117" s="18"/>
    </row>
    <row r="118" spans="1:6" ht="23.25">
      <c r="A118" s="204" t="s">
        <v>38</v>
      </c>
      <c r="B118" s="205"/>
      <c r="C118" s="205"/>
      <c r="D118" s="205"/>
      <c r="E118" s="205"/>
      <c r="F118" s="205"/>
    </row>
    <row r="119" spans="1:6" ht="23.25">
      <c r="A119" s="206" t="s">
        <v>130</v>
      </c>
      <c r="B119" s="206"/>
      <c r="C119" s="206"/>
      <c r="D119" s="206"/>
      <c r="E119" s="206"/>
      <c r="F119" s="206"/>
    </row>
    <row r="120" spans="1:6" ht="23.25">
      <c r="A120" s="206" t="s">
        <v>150</v>
      </c>
      <c r="B120" s="206"/>
      <c r="C120" s="206"/>
      <c r="D120" s="206"/>
      <c r="E120" s="206"/>
      <c r="F120" s="206"/>
    </row>
    <row r="121" spans="1:6" ht="23.25">
      <c r="A121" s="206" t="s">
        <v>34</v>
      </c>
      <c r="B121" s="206"/>
      <c r="C121" s="206"/>
      <c r="D121" s="206"/>
      <c r="E121" s="206"/>
      <c r="F121" s="206"/>
    </row>
    <row r="122" spans="1:6">
      <c r="A122" s="207"/>
      <c r="B122" s="207"/>
      <c r="C122" s="207"/>
      <c r="D122" s="207"/>
      <c r="E122" s="207"/>
      <c r="F122" s="207"/>
    </row>
    <row r="123" spans="1:6">
      <c r="A123" s="1" t="s">
        <v>7</v>
      </c>
      <c r="B123" s="2" t="s">
        <v>155</v>
      </c>
      <c r="C123" s="2" t="s">
        <v>1</v>
      </c>
      <c r="D123" s="2" t="s">
        <v>9</v>
      </c>
      <c r="E123" s="2" t="s">
        <v>10</v>
      </c>
      <c r="F123" s="2" t="s">
        <v>11</v>
      </c>
    </row>
    <row r="124" spans="1:6">
      <c r="A124" s="3" t="s">
        <v>19</v>
      </c>
      <c r="B124" s="4">
        <f>+'2.4ต้นทุนตามสัดส่วน(รวม)'!$B$8</f>
        <v>0</v>
      </c>
      <c r="C124" s="4">
        <f>+'2.4ต้นทุนตามสัดส่วน(รวม)'!$C$8</f>
        <v>0</v>
      </c>
      <c r="D124" s="4">
        <f>+'2.4ต้นทุนตามสัดส่วน(รวม)'!$F$8</f>
        <v>0</v>
      </c>
      <c r="E124" s="4">
        <f>+D124</f>
        <v>0</v>
      </c>
      <c r="F124" s="4"/>
    </row>
    <row r="125" spans="1:6">
      <c r="A125" s="5"/>
      <c r="B125" s="4"/>
      <c r="C125" s="4"/>
      <c r="D125" s="4"/>
      <c r="E125" s="4"/>
      <c r="F125" s="4"/>
    </row>
    <row r="126" spans="1:6">
      <c r="A126" s="5" t="s">
        <v>225</v>
      </c>
      <c r="B126" s="4">
        <f>+B87+B88</f>
        <v>0</v>
      </c>
      <c r="C126" s="4">
        <f>+C87+C88</f>
        <v>0</v>
      </c>
      <c r="D126" s="4">
        <f>+D87+D88</f>
        <v>0</v>
      </c>
      <c r="E126" s="4">
        <f>+D126</f>
        <v>0</v>
      </c>
      <c r="F126" s="4"/>
    </row>
    <row r="127" spans="1:6">
      <c r="A127" s="5"/>
      <c r="B127" s="90"/>
      <c r="C127" s="90"/>
      <c r="D127" s="4"/>
      <c r="E127" s="4"/>
      <c r="F127" s="4"/>
    </row>
    <row r="128" spans="1:6">
      <c r="A128" s="6"/>
      <c r="B128" s="4"/>
      <c r="C128" s="4"/>
      <c r="D128" s="4"/>
      <c r="E128" s="4"/>
      <c r="F128" s="4"/>
    </row>
    <row r="129" spans="1:6">
      <c r="A129" s="5" t="s">
        <v>108</v>
      </c>
      <c r="B129" s="4">
        <f>+B90+B91</f>
        <v>0</v>
      </c>
      <c r="C129" s="4">
        <f>+C90+C91</f>
        <v>0</v>
      </c>
      <c r="D129" s="4">
        <f>+D90+D91</f>
        <v>0</v>
      </c>
      <c r="E129" s="4">
        <f>+D129</f>
        <v>0</v>
      </c>
      <c r="F129" s="4"/>
    </row>
    <row r="130" spans="1:6">
      <c r="A130" s="5"/>
      <c r="B130" s="4"/>
      <c r="C130" s="4"/>
      <c r="D130" s="4"/>
      <c r="E130" s="4"/>
      <c r="F130" s="4"/>
    </row>
    <row r="131" spans="1:6">
      <c r="A131" s="6"/>
      <c r="B131" s="4"/>
      <c r="C131" s="4"/>
      <c r="D131" s="4"/>
      <c r="E131" s="4"/>
      <c r="F131" s="4"/>
    </row>
    <row r="132" spans="1:6">
      <c r="A132" s="5" t="s">
        <v>269</v>
      </c>
      <c r="B132" s="4">
        <f>+B93+B94</f>
        <v>0</v>
      </c>
      <c r="C132" s="4">
        <f>+C93+C94</f>
        <v>0</v>
      </c>
      <c r="D132" s="4">
        <f>+D93+D94</f>
        <v>0</v>
      </c>
      <c r="E132" s="4">
        <f>+D132</f>
        <v>0</v>
      </c>
      <c r="F132" s="4">
        <f>+D132-E132</f>
        <v>0</v>
      </c>
    </row>
    <row r="133" spans="1:6">
      <c r="A133" s="5"/>
      <c r="B133" s="4"/>
      <c r="C133" s="4"/>
      <c r="D133" s="4"/>
      <c r="E133" s="4"/>
      <c r="F133" s="4"/>
    </row>
    <row r="134" spans="1:6">
      <c r="A134" s="5"/>
      <c r="B134" s="4"/>
      <c r="C134" s="4"/>
      <c r="D134" s="4"/>
      <c r="E134" s="4"/>
      <c r="F134" s="4"/>
    </row>
    <row r="135" spans="1:6">
      <c r="A135" s="101" t="s">
        <v>306</v>
      </c>
      <c r="B135" s="90">
        <f>+B96+B97</f>
        <v>0</v>
      </c>
      <c r="C135" s="90">
        <f>+C96+C97</f>
        <v>0</v>
      </c>
      <c r="D135" s="90">
        <f>+D96+D97</f>
        <v>0</v>
      </c>
      <c r="E135" s="90">
        <f>+D135</f>
        <v>0</v>
      </c>
      <c r="F135" s="90">
        <f>+D135-E135</f>
        <v>0</v>
      </c>
    </row>
    <row r="136" spans="1:6">
      <c r="A136" s="101"/>
      <c r="B136" s="103"/>
      <c r="C136" s="103"/>
      <c r="D136" s="103"/>
      <c r="E136" s="103"/>
      <c r="F136" s="90"/>
    </row>
    <row r="137" spans="1:6">
      <c r="A137" s="8" t="s">
        <v>12</v>
      </c>
      <c r="B137" s="4">
        <f>SUM(B124:B136)</f>
        <v>0</v>
      </c>
      <c r="C137" s="4">
        <f>SUM(C124:C136)</f>
        <v>0</v>
      </c>
      <c r="D137" s="4">
        <f>SUM(D124:D136)</f>
        <v>0</v>
      </c>
      <c r="E137" s="4">
        <f>SUM(E124:E136)</f>
        <v>0</v>
      </c>
      <c r="F137" s="9">
        <f>SUM(F124:F136)</f>
        <v>0</v>
      </c>
    </row>
    <row r="138" spans="1:6">
      <c r="A138" s="19"/>
      <c r="B138" s="7"/>
      <c r="C138" s="7"/>
      <c r="D138" s="7"/>
      <c r="E138" s="7"/>
      <c r="F138" s="7"/>
    </row>
    <row r="139" spans="1:6">
      <c r="A139" s="10" t="str">
        <f>CONCATENATE(A155,C155,E155)</f>
        <v>ราคาลงตัวหน่วยละ บาท</v>
      </c>
      <c r="B139" s="7">
        <f>SUM(B137:B138)</f>
        <v>0</v>
      </c>
      <c r="C139" s="7">
        <f>SUM(C137:C138)</f>
        <v>0</v>
      </c>
      <c r="D139" s="11">
        <f>SUM(D137:D138)</f>
        <v>0</v>
      </c>
      <c r="E139" s="7">
        <f>SUM(E137:E138)</f>
        <v>0</v>
      </c>
      <c r="F139" s="7">
        <f>+D139-E139</f>
        <v>0</v>
      </c>
    </row>
    <row r="140" spans="1:6">
      <c r="A140" s="5" t="s">
        <v>110</v>
      </c>
      <c r="B140" s="4">
        <f>+B101+B102</f>
        <v>0</v>
      </c>
      <c r="C140" s="4">
        <f>+C101+C102</f>
        <v>0</v>
      </c>
      <c r="D140" s="4">
        <f>+D101+D102</f>
        <v>0</v>
      </c>
      <c r="E140" s="4">
        <f>+D140</f>
        <v>0</v>
      </c>
      <c r="F140" s="4">
        <f>+D140-E140</f>
        <v>0</v>
      </c>
    </row>
    <row r="141" spans="1:6">
      <c r="A141" s="5"/>
      <c r="B141" s="90"/>
      <c r="C141" s="90"/>
      <c r="D141" s="90"/>
      <c r="E141" s="4"/>
      <c r="F141" s="4"/>
    </row>
    <row r="142" spans="1:6">
      <c r="A142" s="5"/>
      <c r="B142" s="4"/>
      <c r="C142" s="4"/>
      <c r="D142" s="4"/>
      <c r="E142" s="4"/>
      <c r="F142" s="4"/>
    </row>
    <row r="143" spans="1:6">
      <c r="A143" s="5"/>
      <c r="B143" s="4"/>
      <c r="C143" s="4"/>
      <c r="D143" s="4"/>
      <c r="E143" s="4"/>
      <c r="F143" s="4"/>
    </row>
    <row r="144" spans="1:6">
      <c r="A144" s="5" t="s">
        <v>334</v>
      </c>
      <c r="B144" s="4">
        <f>+B105+B106</f>
        <v>0</v>
      </c>
      <c r="C144" s="4">
        <f>+C105+C106</f>
        <v>0</v>
      </c>
      <c r="D144" s="4">
        <f>+D105+D106</f>
        <v>0</v>
      </c>
      <c r="E144" s="4">
        <f>+D144</f>
        <v>0</v>
      </c>
      <c r="F144" s="4">
        <f>+D144-E144</f>
        <v>0</v>
      </c>
    </row>
    <row r="145" spans="1:6">
      <c r="A145" s="5"/>
      <c r="B145" s="90"/>
      <c r="C145" s="90"/>
      <c r="D145" s="90"/>
      <c r="E145" s="4"/>
      <c r="F145" s="4"/>
    </row>
    <row r="146" spans="1:6">
      <c r="A146" s="5"/>
      <c r="B146" s="4"/>
      <c r="C146" s="4"/>
      <c r="D146" s="4"/>
      <c r="E146" s="4"/>
      <c r="F146" s="4"/>
    </row>
    <row r="147" spans="1:6">
      <c r="A147" s="5"/>
      <c r="B147" s="4"/>
      <c r="C147" s="4"/>
      <c r="D147" s="4"/>
      <c r="E147" s="4"/>
      <c r="F147" s="4"/>
    </row>
    <row r="148" spans="1:6">
      <c r="A148" s="5" t="s">
        <v>363</v>
      </c>
      <c r="B148" s="4">
        <f>+B109+B110</f>
        <v>0</v>
      </c>
      <c r="C148" s="4">
        <f>+C109+C110</f>
        <v>0</v>
      </c>
      <c r="D148" s="4">
        <f>+D109+D110</f>
        <v>0</v>
      </c>
      <c r="E148" s="4">
        <f>+D148</f>
        <v>0</v>
      </c>
      <c r="F148" s="4">
        <f>+D148-E148</f>
        <v>0</v>
      </c>
    </row>
    <row r="149" spans="1:6">
      <c r="A149" s="5"/>
      <c r="B149" s="90"/>
      <c r="C149" s="90"/>
      <c r="D149" s="90"/>
      <c r="E149" s="4"/>
      <c r="F149" s="4"/>
    </row>
    <row r="150" spans="1:6">
      <c r="A150" s="5"/>
      <c r="B150" s="4"/>
      <c r="C150" s="4"/>
      <c r="D150" s="4"/>
      <c r="E150" s="4"/>
      <c r="F150" s="4"/>
    </row>
    <row r="151" spans="1:6">
      <c r="A151" s="5"/>
      <c r="B151" s="4"/>
      <c r="C151" s="4"/>
      <c r="D151" s="4"/>
      <c r="E151" s="4"/>
      <c r="F151" s="4"/>
    </row>
    <row r="152" spans="1:6">
      <c r="A152" s="12" t="s">
        <v>5</v>
      </c>
      <c r="B152" s="11">
        <f>SUM(B140:B151)</f>
        <v>0</v>
      </c>
      <c r="C152" s="11">
        <f>SUM(C140:C151)</f>
        <v>0</v>
      </c>
      <c r="D152" s="11">
        <f>SUM(D140:D151)</f>
        <v>0</v>
      </c>
      <c r="E152" s="11">
        <f>SUM(E140:E151)</f>
        <v>0</v>
      </c>
      <c r="F152" s="11">
        <f>SUM(F140:F151)</f>
        <v>0</v>
      </c>
    </row>
    <row r="153" spans="1:6" ht="21.75" thickBot="1">
      <c r="A153" s="13" t="s">
        <v>121</v>
      </c>
      <c r="B153" s="14">
        <f>+B139-B152</f>
        <v>0</v>
      </c>
      <c r="C153" s="14">
        <f>+C139-C152</f>
        <v>0</v>
      </c>
      <c r="D153" s="14">
        <f>+D139-D152</f>
        <v>0</v>
      </c>
      <c r="E153" s="14">
        <f>+E139-E152</f>
        <v>0</v>
      </c>
      <c r="F153" s="14">
        <f>+F139-F152</f>
        <v>0</v>
      </c>
    </row>
    <row r="154" spans="1:6" ht="21.75" thickTop="1">
      <c r="A154" s="91"/>
      <c r="B154" s="92"/>
      <c r="C154" s="92"/>
      <c r="D154" s="92"/>
      <c r="E154" s="92"/>
      <c r="F154" s="92"/>
    </row>
    <row r="155" spans="1:6">
      <c r="A155" s="17" t="s">
        <v>14</v>
      </c>
      <c r="B155" s="18"/>
      <c r="C155" s="18"/>
      <c r="D155" s="18"/>
      <c r="E155" s="18" t="s">
        <v>15</v>
      </c>
      <c r="F155" s="18"/>
    </row>
    <row r="156" spans="1:6">
      <c r="A156" s="17" t="s">
        <v>16</v>
      </c>
      <c r="B156" s="18"/>
      <c r="C156" s="18"/>
      <c r="D156" s="18"/>
      <c r="E156" s="18" t="s">
        <v>15</v>
      </c>
      <c r="F156" s="18"/>
    </row>
    <row r="157" spans="1:6" ht="23.25">
      <c r="A157" s="204" t="s">
        <v>39</v>
      </c>
      <c r="B157" s="205"/>
      <c r="C157" s="205"/>
      <c r="D157" s="205"/>
      <c r="E157" s="205"/>
      <c r="F157" s="205"/>
    </row>
    <row r="158" spans="1:6" ht="23.25">
      <c r="A158" s="206" t="s">
        <v>130</v>
      </c>
      <c r="B158" s="206"/>
      <c r="C158" s="206"/>
      <c r="D158" s="206"/>
      <c r="E158" s="206"/>
      <c r="F158" s="206"/>
    </row>
    <row r="159" spans="1:6" ht="23.25">
      <c r="A159" s="206" t="s">
        <v>150</v>
      </c>
      <c r="B159" s="206"/>
      <c r="C159" s="206"/>
      <c r="D159" s="206"/>
      <c r="E159" s="206"/>
      <c r="F159" s="206"/>
    </row>
    <row r="160" spans="1:6" ht="23.25">
      <c r="A160" s="206" t="s">
        <v>34</v>
      </c>
      <c r="B160" s="206"/>
      <c r="C160" s="206"/>
      <c r="D160" s="206"/>
      <c r="E160" s="206"/>
      <c r="F160" s="206"/>
    </row>
    <row r="161" spans="1:6">
      <c r="A161" s="207"/>
      <c r="B161" s="207"/>
      <c r="C161" s="207"/>
      <c r="D161" s="207"/>
      <c r="E161" s="207"/>
      <c r="F161" s="207"/>
    </row>
    <row r="162" spans="1:6">
      <c r="A162" s="1" t="s">
        <v>7</v>
      </c>
      <c r="B162" s="2" t="s">
        <v>155</v>
      </c>
      <c r="C162" s="2" t="s">
        <v>1</v>
      </c>
      <c r="D162" s="2" t="s">
        <v>9</v>
      </c>
      <c r="E162" s="2" t="s">
        <v>10</v>
      </c>
      <c r="F162" s="2" t="s">
        <v>11</v>
      </c>
    </row>
    <row r="163" spans="1:6">
      <c r="A163" s="3" t="s">
        <v>19</v>
      </c>
      <c r="B163" s="4">
        <f>+'2.4ต้นทุนตามสัดส่วน(รวม)'!$B$8</f>
        <v>0</v>
      </c>
      <c r="C163" s="4">
        <f>+'2.4ต้นทุนตามสัดส่วน(รวม)'!$C$8</f>
        <v>0</v>
      </c>
      <c r="D163" s="4">
        <f>+'2.4ต้นทุนตามสัดส่วน(รวม)'!$F$8</f>
        <v>0</v>
      </c>
      <c r="E163" s="4">
        <f>+D163</f>
        <v>0</v>
      </c>
      <c r="F163" s="4"/>
    </row>
    <row r="164" spans="1:6">
      <c r="A164" s="5"/>
      <c r="B164" s="4"/>
      <c r="C164" s="4"/>
      <c r="D164" s="4"/>
      <c r="E164" s="4"/>
      <c r="F164" s="4"/>
    </row>
    <row r="165" spans="1:6">
      <c r="A165" s="5" t="s">
        <v>227</v>
      </c>
      <c r="B165" s="4">
        <f>+B126</f>
        <v>0</v>
      </c>
      <c r="C165" s="4">
        <f>+C126</f>
        <v>0</v>
      </c>
      <c r="D165" s="4">
        <f>+D126</f>
        <v>0</v>
      </c>
      <c r="E165" s="4">
        <f>+D165</f>
        <v>0</v>
      </c>
      <c r="F165" s="4"/>
    </row>
    <row r="166" spans="1:6">
      <c r="A166" s="5" t="s">
        <v>228</v>
      </c>
      <c r="B166" s="90">
        <f>+'2.1ต้นทุนตามสัดส่วน (ผลิต)'!$B$58</f>
        <v>0</v>
      </c>
      <c r="C166" s="90">
        <f>+'2.1ต้นทุนตามสัดส่วน (ผลิต)'!$C$58</f>
        <v>0</v>
      </c>
      <c r="D166" s="4">
        <f>+'3.2เก็บไม้วัตถุดิบ'!$BY$167</f>
        <v>0</v>
      </c>
      <c r="E166" s="4"/>
      <c r="F166" s="4">
        <f>+D166</f>
        <v>0</v>
      </c>
    </row>
    <row r="167" spans="1:6">
      <c r="A167" s="6"/>
      <c r="B167" s="4"/>
      <c r="C167" s="4"/>
      <c r="D167" s="4"/>
      <c r="E167" s="4"/>
      <c r="F167" s="4"/>
    </row>
    <row r="168" spans="1:6">
      <c r="A168" s="5" t="s">
        <v>65</v>
      </c>
      <c r="B168" s="4">
        <f>+B129</f>
        <v>0</v>
      </c>
      <c r="C168" s="4">
        <f>+C129</f>
        <v>0</v>
      </c>
      <c r="D168" s="4">
        <f>+D129</f>
        <v>0</v>
      </c>
      <c r="E168" s="4">
        <f>+D168</f>
        <v>0</v>
      </c>
      <c r="F168" s="4"/>
    </row>
    <row r="169" spans="1:6">
      <c r="A169" s="5" t="s">
        <v>67</v>
      </c>
      <c r="B169" s="4"/>
      <c r="C169" s="4"/>
      <c r="D169" s="4">
        <f>+'3.1เก็บค่าใช้จ่าย'!$BY$167</f>
        <v>0</v>
      </c>
      <c r="E169" s="4"/>
      <c r="F169" s="4">
        <f>+D169</f>
        <v>0</v>
      </c>
    </row>
    <row r="170" spans="1:6">
      <c r="A170" s="6"/>
      <c r="B170" s="4"/>
      <c r="C170" s="4"/>
      <c r="D170" s="4"/>
      <c r="E170" s="4"/>
      <c r="F170" s="4"/>
    </row>
    <row r="171" spans="1:6">
      <c r="A171" s="5" t="s">
        <v>268</v>
      </c>
      <c r="B171" s="4">
        <f>+B132</f>
        <v>0</v>
      </c>
      <c r="C171" s="4">
        <f>+C132</f>
        <v>0</v>
      </c>
      <c r="D171" s="4">
        <f>+D132</f>
        <v>0</v>
      </c>
      <c r="E171" s="4">
        <f>+D171</f>
        <v>0</v>
      </c>
      <c r="F171" s="4"/>
    </row>
    <row r="172" spans="1:6">
      <c r="A172" s="5" t="s">
        <v>267</v>
      </c>
      <c r="B172" s="90">
        <f>+'2.3ต้นทุนตามสัดส่วน (รับโอน)'!$B$58</f>
        <v>0</v>
      </c>
      <c r="C172" s="90">
        <f>+'2.3ต้นทุนตามสัดส่วน (รับโอน)'!$C$58</f>
        <v>0</v>
      </c>
      <c r="D172" s="90">
        <f>+'2.3ต้นทุนตามสัดส่วน (รับโอน)'!$F$58</f>
        <v>0</v>
      </c>
      <c r="E172" s="4"/>
      <c r="F172" s="4">
        <f>+D172-E172</f>
        <v>0</v>
      </c>
    </row>
    <row r="173" spans="1:6">
      <c r="A173" s="5"/>
      <c r="B173" s="90"/>
      <c r="C173" s="90"/>
      <c r="D173" s="90"/>
      <c r="E173" s="4"/>
      <c r="F173" s="4"/>
    </row>
    <row r="174" spans="1:6">
      <c r="A174" s="101" t="s">
        <v>307</v>
      </c>
      <c r="B174" s="90">
        <f>+B135</f>
        <v>0</v>
      </c>
      <c r="C174" s="90">
        <f>+C135</f>
        <v>0</v>
      </c>
      <c r="D174" s="90">
        <f>+D135</f>
        <v>0</v>
      </c>
      <c r="E174" s="90">
        <f>+D174</f>
        <v>0</v>
      </c>
      <c r="F174" s="90"/>
    </row>
    <row r="175" spans="1:6">
      <c r="A175" s="102" t="s">
        <v>308</v>
      </c>
      <c r="B175" s="103">
        <f>+'2.2ต้นทุนตามสัดส่วน (ไม่ช่อม)'!$B$58</f>
        <v>0</v>
      </c>
      <c r="C175" s="103">
        <f>+'2.2ต้นทุนตามสัดส่วน (ไม่ช่อม)'!$C$58</f>
        <v>0</v>
      </c>
      <c r="D175" s="103">
        <f>+'2.2ต้นทุนตามสัดส่วน (ไม่ช่อม)'!$F$58</f>
        <v>0</v>
      </c>
      <c r="E175" s="103"/>
      <c r="F175" s="103">
        <f>+D175-E175</f>
        <v>0</v>
      </c>
    </row>
    <row r="176" spans="1:6">
      <c r="A176" s="6" t="s">
        <v>12</v>
      </c>
      <c r="B176" s="4">
        <f>SUM(B163:B175)</f>
        <v>0</v>
      </c>
      <c r="C176" s="4">
        <f>SUM(C163:C175)</f>
        <v>0</v>
      </c>
      <c r="D176" s="4">
        <f>SUM(D163:D175)</f>
        <v>0</v>
      </c>
      <c r="E176" s="4">
        <f>SUM(E163:E175)</f>
        <v>0</v>
      </c>
      <c r="F176" s="4">
        <f>SUM(F163:F175)</f>
        <v>0</v>
      </c>
    </row>
    <row r="177" spans="1:6">
      <c r="A177" s="19"/>
      <c r="B177" s="7"/>
      <c r="C177" s="7"/>
      <c r="D177" s="7"/>
      <c r="E177" s="7"/>
      <c r="F177" s="7"/>
    </row>
    <row r="178" spans="1:6">
      <c r="A178" s="10" t="str">
        <f>CONCATENATE(A194,C194,E194)</f>
        <v>ราคาลงตัวหน่วยละ บาท</v>
      </c>
      <c r="B178" s="7">
        <f>SUM(B176:B177)</f>
        <v>0</v>
      </c>
      <c r="C178" s="7">
        <f>SUM(C176:C177)</f>
        <v>0</v>
      </c>
      <c r="D178" s="11">
        <f>SUM(D176:D177)</f>
        <v>0</v>
      </c>
      <c r="E178" s="7">
        <f>SUM(E176:E177)</f>
        <v>0</v>
      </c>
      <c r="F178" s="7">
        <f>+D178-E178</f>
        <v>0</v>
      </c>
    </row>
    <row r="179" spans="1:6">
      <c r="A179" s="5" t="s">
        <v>66</v>
      </c>
      <c r="B179" s="4">
        <f>+B140</f>
        <v>0</v>
      </c>
      <c r="C179" s="4">
        <f>+C140</f>
        <v>0</v>
      </c>
      <c r="D179" s="4">
        <f>+D140</f>
        <v>0</v>
      </c>
      <c r="E179" s="4">
        <f>+D179</f>
        <v>0</v>
      </c>
      <c r="F179" s="4"/>
    </row>
    <row r="180" spans="1:6">
      <c r="A180" s="5" t="s">
        <v>68</v>
      </c>
      <c r="B180" s="90">
        <f>+'2.4ต้นทุนตามสัดส่วน(รวม)'!$L$58</f>
        <v>0</v>
      </c>
      <c r="C180" s="90">
        <f>+'2.4ต้นทุนตามสัดส่วน(รวม)'!$M$58</f>
        <v>0</v>
      </c>
      <c r="D180" s="90">
        <f>+'2.4ต้นทุนตามสัดส่วน(รวม)'!$N$58</f>
        <v>0</v>
      </c>
      <c r="E180" s="4"/>
      <c r="F180" s="4">
        <f>+D180</f>
        <v>0</v>
      </c>
    </row>
    <row r="181" spans="1:6">
      <c r="A181" s="5"/>
      <c r="B181" s="4"/>
      <c r="C181" s="4"/>
      <c r="D181" s="4"/>
      <c r="E181" s="4"/>
      <c r="F181" s="4"/>
    </row>
    <row r="182" spans="1:6">
      <c r="A182" s="5"/>
      <c r="B182" s="4"/>
      <c r="C182" s="4"/>
      <c r="D182" s="4"/>
      <c r="E182" s="4"/>
      <c r="F182" s="4"/>
    </row>
    <row r="183" spans="1:6">
      <c r="A183" s="5" t="s">
        <v>335</v>
      </c>
      <c r="B183" s="4">
        <f>+B144</f>
        <v>0</v>
      </c>
      <c r="C183" s="4">
        <f>+C144</f>
        <v>0</v>
      </c>
      <c r="D183" s="4">
        <f>+D144</f>
        <v>0</v>
      </c>
      <c r="E183" s="4">
        <f>+D183</f>
        <v>0</v>
      </c>
      <c r="F183" s="4"/>
    </row>
    <row r="184" spans="1:6">
      <c r="A184" s="5" t="s">
        <v>336</v>
      </c>
      <c r="B184" s="90">
        <f>+'2.4ต้นทุนตามสัดส่วน(รวม)'!$O$58</f>
        <v>0</v>
      </c>
      <c r="C184" s="90">
        <f>+'2.4ต้นทุนตามสัดส่วน(รวม)'!$P$58</f>
        <v>0</v>
      </c>
      <c r="D184" s="90">
        <f>+'2.4ต้นทุนตามสัดส่วน(รวม)'!$Q$58</f>
        <v>0</v>
      </c>
      <c r="E184" s="4"/>
      <c r="F184" s="4">
        <f>+D184</f>
        <v>0</v>
      </c>
    </row>
    <row r="185" spans="1:6">
      <c r="A185" s="5"/>
      <c r="B185" s="4"/>
      <c r="C185" s="4"/>
      <c r="D185" s="4"/>
      <c r="E185" s="4"/>
      <c r="F185" s="4"/>
    </row>
    <row r="186" spans="1:6">
      <c r="A186" s="5"/>
      <c r="B186" s="4"/>
      <c r="C186" s="4"/>
      <c r="D186" s="4"/>
      <c r="E186" s="4"/>
      <c r="F186" s="4"/>
    </row>
    <row r="187" spans="1:6">
      <c r="A187" s="5" t="s">
        <v>364</v>
      </c>
      <c r="B187" s="4">
        <f>+B148</f>
        <v>0</v>
      </c>
      <c r="C187" s="4">
        <f>+C148</f>
        <v>0</v>
      </c>
      <c r="D187" s="4">
        <f>+D148</f>
        <v>0</v>
      </c>
      <c r="E187" s="4">
        <f>+D187</f>
        <v>0</v>
      </c>
      <c r="F187" s="4"/>
    </row>
    <row r="188" spans="1:6">
      <c r="A188" s="5" t="s">
        <v>365</v>
      </c>
      <c r="B188" s="90">
        <f>+'2.4ต้นทุนตามสัดส่วน(รวม)'!$R$58</f>
        <v>0</v>
      </c>
      <c r="C188" s="90">
        <f>+'2.4ต้นทุนตามสัดส่วน(รวม)'!$S$58</f>
        <v>0</v>
      </c>
      <c r="D188" s="90">
        <f>+'2.4ต้นทุนตามสัดส่วน(รวม)'!$T$58</f>
        <v>0</v>
      </c>
      <c r="E188" s="4"/>
      <c r="F188" s="4">
        <f>+D188</f>
        <v>0</v>
      </c>
    </row>
    <row r="189" spans="1:6">
      <c r="A189" s="5"/>
      <c r="B189" s="4"/>
      <c r="C189" s="4"/>
      <c r="D189" s="4"/>
      <c r="E189" s="4"/>
      <c r="F189" s="4"/>
    </row>
    <row r="190" spans="1:6">
      <c r="A190" s="5"/>
      <c r="B190" s="4"/>
      <c r="C190" s="4"/>
      <c r="D190" s="4"/>
      <c r="E190" s="4"/>
      <c r="F190" s="4"/>
    </row>
    <row r="191" spans="1:6">
      <c r="A191" s="12" t="s">
        <v>5</v>
      </c>
      <c r="B191" s="11">
        <f>SUM(B179:B190)</f>
        <v>0</v>
      </c>
      <c r="C191" s="11">
        <f>SUM(C179:C190)</f>
        <v>0</v>
      </c>
      <c r="D191" s="11">
        <f>SUM(D179:D190)</f>
        <v>0</v>
      </c>
      <c r="E191" s="11">
        <f>SUM(E179:E190)</f>
        <v>0</v>
      </c>
      <c r="F191" s="11">
        <f>SUM(F179:F190)</f>
        <v>0</v>
      </c>
    </row>
    <row r="192" spans="1:6" ht="21.75" thickBot="1">
      <c r="A192" s="13" t="s">
        <v>122</v>
      </c>
      <c r="B192" s="14">
        <f>+B178-B191</f>
        <v>0</v>
      </c>
      <c r="C192" s="14">
        <f>+C178-C191</f>
        <v>0</v>
      </c>
      <c r="D192" s="14">
        <f>+D178-D191</f>
        <v>0</v>
      </c>
      <c r="E192" s="14">
        <f>+E178-E191</f>
        <v>0</v>
      </c>
      <c r="F192" s="14">
        <f>+F178-F191</f>
        <v>0</v>
      </c>
    </row>
    <row r="193" spans="1:6" ht="21.75" thickTop="1">
      <c r="A193" s="91"/>
      <c r="B193" s="92"/>
      <c r="C193" s="92"/>
      <c r="D193" s="92"/>
      <c r="E193" s="92"/>
      <c r="F193" s="92"/>
    </row>
    <row r="194" spans="1:6">
      <c r="A194" s="17" t="s">
        <v>14</v>
      </c>
      <c r="B194" s="18"/>
      <c r="C194" s="18"/>
      <c r="D194" s="18"/>
      <c r="E194" s="18" t="s">
        <v>15</v>
      </c>
      <c r="F194" s="18"/>
    </row>
    <row r="195" spans="1:6">
      <c r="A195" s="17" t="s">
        <v>16</v>
      </c>
      <c r="B195" s="18"/>
      <c r="C195" s="18"/>
      <c r="D195" s="18"/>
      <c r="E195" s="18" t="s">
        <v>15</v>
      </c>
      <c r="F195" s="18"/>
    </row>
    <row r="196" spans="1:6" ht="23.25">
      <c r="A196" s="204" t="s">
        <v>40</v>
      </c>
      <c r="B196" s="205"/>
      <c r="C196" s="205"/>
      <c r="D196" s="205"/>
      <c r="E196" s="205"/>
      <c r="F196" s="205"/>
    </row>
    <row r="197" spans="1:6" ht="23.25">
      <c r="A197" s="206" t="s">
        <v>130</v>
      </c>
      <c r="B197" s="206"/>
      <c r="C197" s="206"/>
      <c r="D197" s="206"/>
      <c r="E197" s="206"/>
      <c r="F197" s="206"/>
    </row>
    <row r="198" spans="1:6" ht="23.25">
      <c r="A198" s="206" t="s">
        <v>150</v>
      </c>
      <c r="B198" s="206"/>
      <c r="C198" s="206"/>
      <c r="D198" s="206"/>
      <c r="E198" s="206"/>
      <c r="F198" s="206"/>
    </row>
    <row r="199" spans="1:6" ht="23.25">
      <c r="A199" s="206" t="s">
        <v>34</v>
      </c>
      <c r="B199" s="206"/>
      <c r="C199" s="206"/>
      <c r="D199" s="206"/>
      <c r="E199" s="206"/>
      <c r="F199" s="206"/>
    </row>
    <row r="200" spans="1:6">
      <c r="A200" s="207"/>
      <c r="B200" s="207"/>
      <c r="C200" s="207"/>
      <c r="D200" s="207"/>
      <c r="E200" s="207"/>
      <c r="F200" s="207"/>
    </row>
    <row r="201" spans="1:6">
      <c r="A201" s="1" t="s">
        <v>7</v>
      </c>
      <c r="B201" s="2" t="s">
        <v>155</v>
      </c>
      <c r="C201" s="2" t="s">
        <v>1</v>
      </c>
      <c r="D201" s="2" t="s">
        <v>9</v>
      </c>
      <c r="E201" s="2" t="s">
        <v>10</v>
      </c>
      <c r="F201" s="2" t="s">
        <v>11</v>
      </c>
    </row>
    <row r="202" spans="1:6">
      <c r="A202" s="3" t="s">
        <v>19</v>
      </c>
      <c r="B202" s="4">
        <f>+'2.4ต้นทุนตามสัดส่วน(รวม)'!$B$8</f>
        <v>0</v>
      </c>
      <c r="C202" s="4">
        <f>+'2.4ต้นทุนตามสัดส่วน(รวม)'!$C$8</f>
        <v>0</v>
      </c>
      <c r="D202" s="4">
        <f>+'2.4ต้นทุนตามสัดส่วน(รวม)'!$F$8</f>
        <v>0</v>
      </c>
      <c r="E202" s="4">
        <f>+D202</f>
        <v>0</v>
      </c>
      <c r="F202" s="4"/>
    </row>
    <row r="203" spans="1:6">
      <c r="A203" s="5"/>
      <c r="B203" s="4"/>
      <c r="C203" s="4"/>
      <c r="D203" s="4"/>
      <c r="E203" s="4"/>
      <c r="F203" s="4"/>
    </row>
    <row r="204" spans="1:6">
      <c r="A204" s="5" t="s">
        <v>229</v>
      </c>
      <c r="B204" s="4">
        <f>+B165+B166</f>
        <v>0</v>
      </c>
      <c r="C204" s="4">
        <f>+C165+C166</f>
        <v>0</v>
      </c>
      <c r="D204" s="4">
        <f>+D165+D166</f>
        <v>0</v>
      </c>
      <c r="E204" s="4">
        <f>+D204</f>
        <v>0</v>
      </c>
      <c r="F204" s="4"/>
    </row>
    <row r="205" spans="1:6">
      <c r="A205" s="5" t="s">
        <v>230</v>
      </c>
      <c r="B205" s="90">
        <f>+'2.1ต้นทุนตามสัดส่วน (ผลิต)'!$B$68</f>
        <v>0</v>
      </c>
      <c r="C205" s="90">
        <f>+'2.1ต้นทุนตามสัดส่วน (ผลิต)'!$C$68</f>
        <v>0</v>
      </c>
      <c r="D205" s="4">
        <f>+'3.2เก็บไม้วัตถุดิบ'!$BZ$167</f>
        <v>0</v>
      </c>
      <c r="E205" s="4"/>
      <c r="F205" s="4">
        <f>+D205-E205</f>
        <v>0</v>
      </c>
    </row>
    <row r="206" spans="1:6">
      <c r="A206" s="6"/>
      <c r="B206" s="4"/>
      <c r="C206" s="4"/>
      <c r="D206" s="4"/>
      <c r="E206" s="4"/>
      <c r="F206" s="4"/>
    </row>
    <row r="207" spans="1:6">
      <c r="A207" s="5" t="s">
        <v>69</v>
      </c>
      <c r="B207" s="4">
        <f>+B168+B169</f>
        <v>0</v>
      </c>
      <c r="C207" s="4">
        <f>+C168+C169</f>
        <v>0</v>
      </c>
      <c r="D207" s="4">
        <f>+D168+D169</f>
        <v>0</v>
      </c>
      <c r="E207" s="4">
        <f>+D207</f>
        <v>0</v>
      </c>
      <c r="F207" s="4"/>
    </row>
    <row r="208" spans="1:6">
      <c r="A208" s="5" t="s">
        <v>70</v>
      </c>
      <c r="B208" s="4"/>
      <c r="C208" s="4"/>
      <c r="D208" s="4">
        <f>+'3.1เก็บค่าใช้จ่าย'!$BZ$167</f>
        <v>0</v>
      </c>
      <c r="E208" s="4"/>
      <c r="F208" s="4">
        <f>+D208-E208</f>
        <v>0</v>
      </c>
    </row>
    <row r="209" spans="1:6">
      <c r="A209" s="6"/>
      <c r="B209" s="4"/>
      <c r="C209" s="4"/>
      <c r="D209" s="4"/>
      <c r="E209" s="4"/>
      <c r="F209" s="4"/>
    </row>
    <row r="210" spans="1:6">
      <c r="A210" s="5" t="s">
        <v>274</v>
      </c>
      <c r="B210" s="4">
        <f>+B171</f>
        <v>0</v>
      </c>
      <c r="C210" s="4">
        <f>+C171</f>
        <v>0</v>
      </c>
      <c r="D210" s="4">
        <f>+D171</f>
        <v>0</v>
      </c>
      <c r="E210" s="4">
        <f>+D210</f>
        <v>0</v>
      </c>
      <c r="F210" s="4"/>
    </row>
    <row r="211" spans="1:6">
      <c r="A211" s="5" t="s">
        <v>275</v>
      </c>
      <c r="B211" s="90">
        <f>+'2.3ต้นทุนตามสัดส่วน (รับโอน)'!$B$68</f>
        <v>0</v>
      </c>
      <c r="C211" s="90">
        <f>+'2.3ต้นทุนตามสัดส่วน (รับโอน)'!$C$68</f>
        <v>0</v>
      </c>
      <c r="D211" s="90">
        <f>+'2.3ต้นทุนตามสัดส่วน (รับโอน)'!$F$68</f>
        <v>0</v>
      </c>
      <c r="E211" s="4"/>
      <c r="F211" s="4">
        <f>+D211-E211</f>
        <v>0</v>
      </c>
    </row>
    <row r="212" spans="1:6">
      <c r="A212" s="5"/>
      <c r="B212" s="90"/>
      <c r="C212" s="90"/>
      <c r="D212" s="90"/>
      <c r="E212" s="4"/>
      <c r="F212" s="4"/>
    </row>
    <row r="213" spans="1:6">
      <c r="A213" s="101" t="s">
        <v>309</v>
      </c>
      <c r="B213" s="90">
        <f>+B174</f>
        <v>0</v>
      </c>
      <c r="C213" s="90">
        <f>+C174</f>
        <v>0</v>
      </c>
      <c r="D213" s="90">
        <f>+D174</f>
        <v>0</v>
      </c>
      <c r="E213" s="90">
        <f>+D213</f>
        <v>0</v>
      </c>
      <c r="F213" s="90"/>
    </row>
    <row r="214" spans="1:6">
      <c r="A214" s="102" t="s">
        <v>310</v>
      </c>
      <c r="B214" s="103">
        <f>+'2.2ต้นทุนตามสัดส่วน (ไม่ช่อม)'!$B$68</f>
        <v>0</v>
      </c>
      <c r="C214" s="103">
        <f>+'2.2ต้นทุนตามสัดส่วน (ไม่ช่อม)'!$C$68</f>
        <v>0</v>
      </c>
      <c r="D214" s="103">
        <f>+'2.2ต้นทุนตามสัดส่วน (ไม่ช่อม)'!$F$68</f>
        <v>0</v>
      </c>
      <c r="E214" s="103"/>
      <c r="F214" s="103">
        <f>+D214-E214</f>
        <v>0</v>
      </c>
    </row>
    <row r="215" spans="1:6">
      <c r="A215" s="6" t="s">
        <v>12</v>
      </c>
      <c r="B215" s="4">
        <f>SUM(B202:B214)</f>
        <v>0</v>
      </c>
      <c r="C215" s="4">
        <f>SUM(C202:C214)</f>
        <v>0</v>
      </c>
      <c r="D215" s="4">
        <f>SUM(D202:D214)</f>
        <v>0</v>
      </c>
      <c r="E215" s="4">
        <f>SUM(E202:E214)</f>
        <v>0</v>
      </c>
      <c r="F215" s="4">
        <f>SUM(F202:F214)</f>
        <v>0</v>
      </c>
    </row>
    <row r="216" spans="1:6">
      <c r="A216" s="19"/>
      <c r="B216" s="7"/>
      <c r="C216" s="7"/>
      <c r="D216" s="7"/>
      <c r="E216" s="7"/>
      <c r="F216" s="7"/>
    </row>
    <row r="217" spans="1:6">
      <c r="A217" s="10" t="str">
        <f>CONCATENATE(A233,C233,E233)</f>
        <v>ราคาลงตัวหน่วยละ บาท</v>
      </c>
      <c r="B217" s="7">
        <f>SUM(B215:B216)</f>
        <v>0</v>
      </c>
      <c r="C217" s="7">
        <f>SUM(C215:C216)</f>
        <v>0</v>
      </c>
      <c r="D217" s="11">
        <f>SUM(D215:D216)</f>
        <v>0</v>
      </c>
      <c r="E217" s="7">
        <f>SUM(E215:E216)</f>
        <v>0</v>
      </c>
      <c r="F217" s="7">
        <f>+D217-E217</f>
        <v>0</v>
      </c>
    </row>
    <row r="218" spans="1:6">
      <c r="A218" s="5" t="s">
        <v>71</v>
      </c>
      <c r="B218" s="4">
        <f>+B179+B180</f>
        <v>0</v>
      </c>
      <c r="C218" s="4">
        <f>+C179+C180</f>
        <v>0</v>
      </c>
      <c r="D218" s="4">
        <f>+D179+D180</f>
        <v>0</v>
      </c>
      <c r="E218" s="4">
        <f>+D218</f>
        <v>0</v>
      </c>
      <c r="F218" s="4"/>
    </row>
    <row r="219" spans="1:6">
      <c r="A219" s="5" t="s">
        <v>72</v>
      </c>
      <c r="B219" s="90">
        <f>+'2.4ต้นทุนตามสัดส่วน(รวม)'!$L$68</f>
        <v>0</v>
      </c>
      <c r="C219" s="90">
        <f>+'2.4ต้นทุนตามสัดส่วน(รวม)'!$M$68</f>
        <v>0</v>
      </c>
      <c r="D219" s="90">
        <f>+'2.4ต้นทุนตามสัดส่วน(รวม)'!$N$68</f>
        <v>0</v>
      </c>
      <c r="E219" s="4"/>
      <c r="F219" s="4">
        <f>+D219-E219</f>
        <v>0</v>
      </c>
    </row>
    <row r="220" spans="1:6">
      <c r="A220" s="5"/>
      <c r="B220" s="4"/>
      <c r="C220" s="4"/>
      <c r="D220" s="4"/>
      <c r="E220" s="4"/>
      <c r="F220" s="4"/>
    </row>
    <row r="221" spans="1:6">
      <c r="A221" s="5"/>
      <c r="B221" s="4"/>
      <c r="C221" s="4"/>
      <c r="D221" s="4"/>
      <c r="E221" s="4"/>
      <c r="F221" s="4"/>
    </row>
    <row r="222" spans="1:6">
      <c r="A222" s="5" t="s">
        <v>337</v>
      </c>
      <c r="B222" s="4">
        <f>+B183+B184</f>
        <v>0</v>
      </c>
      <c r="C222" s="4">
        <f>+C183+C184</f>
        <v>0</v>
      </c>
      <c r="D222" s="4">
        <f>+D183+D184</f>
        <v>0</v>
      </c>
      <c r="E222" s="4">
        <f>+D222</f>
        <v>0</v>
      </c>
      <c r="F222" s="4"/>
    </row>
    <row r="223" spans="1:6">
      <c r="A223" s="5" t="s">
        <v>338</v>
      </c>
      <c r="B223" s="90">
        <f>+'2.4ต้นทุนตามสัดส่วน(รวม)'!$O$68</f>
        <v>0</v>
      </c>
      <c r="C223" s="90">
        <f>+'2.4ต้นทุนตามสัดส่วน(รวม)'!$P$68</f>
        <v>0</v>
      </c>
      <c r="D223" s="90">
        <f>+'2.4ต้นทุนตามสัดส่วน(รวม)'!$Q$68</f>
        <v>0</v>
      </c>
      <c r="E223" s="4"/>
      <c r="F223" s="4">
        <f>+D223-E223</f>
        <v>0</v>
      </c>
    </row>
    <row r="224" spans="1:6">
      <c r="A224" s="5"/>
      <c r="B224" s="4"/>
      <c r="C224" s="4"/>
      <c r="D224" s="4"/>
      <c r="E224" s="4"/>
      <c r="F224" s="4"/>
    </row>
    <row r="225" spans="1:6">
      <c r="A225" s="5"/>
      <c r="B225" s="4"/>
      <c r="C225" s="4"/>
      <c r="D225" s="4"/>
      <c r="E225" s="4"/>
      <c r="F225" s="4"/>
    </row>
    <row r="226" spans="1:6">
      <c r="A226" s="5" t="s">
        <v>366</v>
      </c>
      <c r="B226" s="4">
        <f>+B187+B188</f>
        <v>0</v>
      </c>
      <c r="C226" s="4">
        <f>+C187+C188</f>
        <v>0</v>
      </c>
      <c r="D226" s="4">
        <f>+D187+D188</f>
        <v>0</v>
      </c>
      <c r="E226" s="4">
        <f>+D226</f>
        <v>0</v>
      </c>
      <c r="F226" s="4"/>
    </row>
    <row r="227" spans="1:6">
      <c r="A227" s="5" t="s">
        <v>367</v>
      </c>
      <c r="B227" s="90">
        <f>+'2.4ต้นทุนตามสัดส่วน(รวม)'!$R$68</f>
        <v>0</v>
      </c>
      <c r="C227" s="90">
        <f>+'2.4ต้นทุนตามสัดส่วน(รวม)'!$S$68</f>
        <v>0</v>
      </c>
      <c r="D227" s="90">
        <f>+'2.4ต้นทุนตามสัดส่วน(รวม)'!$T$68</f>
        <v>0</v>
      </c>
      <c r="E227" s="4"/>
      <c r="F227" s="4">
        <f>+D227-E227</f>
        <v>0</v>
      </c>
    </row>
    <row r="228" spans="1:6">
      <c r="A228" s="5"/>
      <c r="B228" s="4"/>
      <c r="C228" s="4"/>
      <c r="D228" s="4"/>
      <c r="E228" s="4"/>
      <c r="F228" s="4"/>
    </row>
    <row r="229" spans="1:6">
      <c r="A229" s="5"/>
      <c r="B229" s="4"/>
      <c r="C229" s="4"/>
      <c r="D229" s="4"/>
      <c r="E229" s="4"/>
      <c r="F229" s="4"/>
    </row>
    <row r="230" spans="1:6">
      <c r="A230" s="12" t="s">
        <v>5</v>
      </c>
      <c r="B230" s="11">
        <f>SUM(B218:B229)</f>
        <v>0</v>
      </c>
      <c r="C230" s="11">
        <f>SUM(C218:C229)</f>
        <v>0</v>
      </c>
      <c r="D230" s="11">
        <f>SUM(D218:D229)</f>
        <v>0</v>
      </c>
      <c r="E230" s="11">
        <f>SUM(E218:E229)</f>
        <v>0</v>
      </c>
      <c r="F230" s="11">
        <f>SUM(F218:F229)</f>
        <v>0</v>
      </c>
    </row>
    <row r="231" spans="1:6" ht="21.75" thickBot="1">
      <c r="A231" s="13" t="s">
        <v>123</v>
      </c>
      <c r="B231" s="14">
        <f>+B217-B230</f>
        <v>0</v>
      </c>
      <c r="C231" s="14">
        <f>+C217-C230</f>
        <v>0</v>
      </c>
      <c r="D231" s="14">
        <f>+D217-D230</f>
        <v>0</v>
      </c>
      <c r="E231" s="14">
        <f>+E217-E230</f>
        <v>0</v>
      </c>
      <c r="F231" s="14">
        <f>+F217-F230</f>
        <v>0</v>
      </c>
    </row>
    <row r="232" spans="1:6" ht="21.75" thickTop="1">
      <c r="A232" s="91"/>
      <c r="B232" s="92"/>
      <c r="C232" s="92"/>
      <c r="D232" s="92"/>
      <c r="E232" s="92"/>
      <c r="F232" s="92"/>
    </row>
    <row r="233" spans="1:6">
      <c r="A233" s="17" t="s">
        <v>14</v>
      </c>
      <c r="B233" s="18"/>
      <c r="C233" s="18"/>
      <c r="D233" s="18"/>
      <c r="E233" s="18" t="s">
        <v>15</v>
      </c>
      <c r="F233" s="18"/>
    </row>
    <row r="234" spans="1:6">
      <c r="A234" s="17" t="s">
        <v>16</v>
      </c>
      <c r="B234" s="18"/>
      <c r="C234" s="18"/>
      <c r="D234" s="18"/>
      <c r="E234" s="18" t="s">
        <v>15</v>
      </c>
      <c r="F234" s="18"/>
    </row>
    <row r="235" spans="1:6" ht="23.25">
      <c r="A235" s="204" t="s">
        <v>41</v>
      </c>
      <c r="B235" s="205"/>
      <c r="C235" s="205"/>
      <c r="D235" s="205"/>
      <c r="E235" s="205"/>
      <c r="F235" s="205"/>
    </row>
    <row r="236" spans="1:6" ht="23.25">
      <c r="A236" s="206" t="s">
        <v>130</v>
      </c>
      <c r="B236" s="206"/>
      <c r="C236" s="206"/>
      <c r="D236" s="206"/>
      <c r="E236" s="206"/>
      <c r="F236" s="206"/>
    </row>
    <row r="237" spans="1:6" ht="23.25">
      <c r="A237" s="206" t="s">
        <v>150</v>
      </c>
      <c r="B237" s="206"/>
      <c r="C237" s="206"/>
      <c r="D237" s="206"/>
      <c r="E237" s="206"/>
      <c r="F237" s="206"/>
    </row>
    <row r="238" spans="1:6" ht="23.25">
      <c r="A238" s="206" t="s">
        <v>34</v>
      </c>
      <c r="B238" s="206"/>
      <c r="C238" s="206"/>
      <c r="D238" s="206"/>
      <c r="E238" s="206"/>
      <c r="F238" s="206"/>
    </row>
    <row r="239" spans="1:6">
      <c r="A239" s="207"/>
      <c r="B239" s="207"/>
      <c r="C239" s="207"/>
      <c r="D239" s="207"/>
      <c r="E239" s="207"/>
      <c r="F239" s="207"/>
    </row>
    <row r="240" spans="1:6">
      <c r="A240" s="1" t="s">
        <v>7</v>
      </c>
      <c r="B240" s="2" t="s">
        <v>155</v>
      </c>
      <c r="C240" s="2" t="s">
        <v>1</v>
      </c>
      <c r="D240" s="2" t="s">
        <v>9</v>
      </c>
      <c r="E240" s="2" t="s">
        <v>10</v>
      </c>
      <c r="F240" s="2" t="s">
        <v>11</v>
      </c>
    </row>
    <row r="241" spans="1:6">
      <c r="A241" s="3" t="s">
        <v>19</v>
      </c>
      <c r="B241" s="4">
        <f>+'2.4ต้นทุนตามสัดส่วน(รวม)'!$B$8</f>
        <v>0</v>
      </c>
      <c r="C241" s="4">
        <f>+'2.4ต้นทุนตามสัดส่วน(รวม)'!$C$8</f>
        <v>0</v>
      </c>
      <c r="D241" s="4">
        <f>+'2.4ต้นทุนตามสัดส่วน(รวม)'!$F$8</f>
        <v>0</v>
      </c>
      <c r="E241" s="4">
        <f>+D241</f>
        <v>0</v>
      </c>
      <c r="F241" s="4"/>
    </row>
    <row r="242" spans="1:6">
      <c r="A242" s="5"/>
      <c r="B242" s="4"/>
      <c r="C242" s="4"/>
      <c r="D242" s="4"/>
      <c r="E242" s="4"/>
      <c r="F242" s="4"/>
    </row>
    <row r="243" spans="1:6">
      <c r="A243" s="5" t="s">
        <v>231</v>
      </c>
      <c r="B243" s="4">
        <f>+B204+B205</f>
        <v>0</v>
      </c>
      <c r="C243" s="4">
        <f>+C204+C205</f>
        <v>0</v>
      </c>
      <c r="D243" s="4">
        <f>+D204+D205</f>
        <v>0</v>
      </c>
      <c r="E243" s="4">
        <f>+D243</f>
        <v>0</v>
      </c>
      <c r="F243" s="4"/>
    </row>
    <row r="244" spans="1:6">
      <c r="A244" s="5" t="s">
        <v>232</v>
      </c>
      <c r="B244" s="90">
        <f>+'2.1ต้นทุนตามสัดส่วน (ผลิต)'!$B$88</f>
        <v>0</v>
      </c>
      <c r="C244" s="90">
        <f>+'2.1ต้นทุนตามสัดส่วน (ผลิต)'!$C$88</f>
        <v>0</v>
      </c>
      <c r="D244" s="4">
        <f>+'3.2เก็บไม้วัตถุดิบ'!$CA$167</f>
        <v>0</v>
      </c>
      <c r="E244" s="4"/>
      <c r="F244" s="4">
        <f>+D244-E244</f>
        <v>0</v>
      </c>
    </row>
    <row r="245" spans="1:6">
      <c r="A245" s="6"/>
      <c r="B245" s="4"/>
      <c r="C245" s="4"/>
      <c r="D245" s="4"/>
      <c r="E245" s="4"/>
      <c r="F245" s="4"/>
    </row>
    <row r="246" spans="1:6">
      <c r="A246" s="5" t="s">
        <v>73</v>
      </c>
      <c r="B246" s="4">
        <f>+B207+B208</f>
        <v>0</v>
      </c>
      <c r="C246" s="4">
        <f>+C207+C208</f>
        <v>0</v>
      </c>
      <c r="D246" s="4">
        <f>+D207+D208</f>
        <v>0</v>
      </c>
      <c r="E246" s="4">
        <f>+D246</f>
        <v>0</v>
      </c>
      <c r="F246" s="4"/>
    </row>
    <row r="247" spans="1:6">
      <c r="A247" s="5" t="s">
        <v>74</v>
      </c>
      <c r="B247" s="4"/>
      <c r="C247" s="4"/>
      <c r="D247" s="4">
        <f>+'3.1เก็บค่าใช้จ่าย'!$CA$167</f>
        <v>0</v>
      </c>
      <c r="E247" s="4"/>
      <c r="F247" s="4">
        <f>+D247-E247</f>
        <v>0</v>
      </c>
    </row>
    <row r="248" spans="1:6">
      <c r="A248" s="6"/>
      <c r="B248" s="4"/>
      <c r="C248" s="4"/>
      <c r="D248" s="4"/>
      <c r="E248" s="4"/>
      <c r="F248" s="4"/>
    </row>
    <row r="249" spans="1:6">
      <c r="A249" s="5" t="s">
        <v>276</v>
      </c>
      <c r="B249" s="4">
        <f>+B210</f>
        <v>0</v>
      </c>
      <c r="C249" s="4">
        <f>+C210</f>
        <v>0</v>
      </c>
      <c r="D249" s="4">
        <f>+D210</f>
        <v>0</v>
      </c>
      <c r="E249" s="4">
        <f>+D249</f>
        <v>0</v>
      </c>
      <c r="F249" s="4"/>
    </row>
    <row r="250" spans="1:6">
      <c r="A250" s="5" t="s">
        <v>277</v>
      </c>
      <c r="B250" s="90">
        <f>+'2.3ต้นทุนตามสัดส่วน (รับโอน)'!$B$78</f>
        <v>0</v>
      </c>
      <c r="C250" s="90">
        <f>+'2.3ต้นทุนตามสัดส่วน (รับโอน)'!$C$78</f>
        <v>0</v>
      </c>
      <c r="D250" s="90">
        <f>+'2.3ต้นทุนตามสัดส่วน (รับโอน)'!$F$78</f>
        <v>0</v>
      </c>
      <c r="E250" s="4"/>
      <c r="F250" s="4">
        <f>+D250-E250</f>
        <v>0</v>
      </c>
    </row>
    <row r="251" spans="1:6">
      <c r="A251" s="5"/>
      <c r="B251" s="90"/>
      <c r="C251" s="90"/>
      <c r="D251" s="90"/>
      <c r="E251" s="4"/>
      <c r="F251" s="4"/>
    </row>
    <row r="252" spans="1:6">
      <c r="A252" s="101" t="s">
        <v>311</v>
      </c>
      <c r="B252" s="90">
        <f>+B213</f>
        <v>0</v>
      </c>
      <c r="C252" s="90">
        <f>+C213</f>
        <v>0</v>
      </c>
      <c r="D252" s="90">
        <f>+D213</f>
        <v>0</v>
      </c>
      <c r="E252" s="90">
        <f>+D252</f>
        <v>0</v>
      </c>
      <c r="F252" s="90"/>
    </row>
    <row r="253" spans="1:6">
      <c r="A253" s="102" t="s">
        <v>312</v>
      </c>
      <c r="B253" s="103">
        <f>+'2.2ต้นทุนตามสัดส่วน (ไม่ช่อม)'!$B$78</f>
        <v>0</v>
      </c>
      <c r="C253" s="103">
        <f>+'2.2ต้นทุนตามสัดส่วน (ไม่ช่อม)'!$C$78</f>
        <v>0</v>
      </c>
      <c r="D253" s="103">
        <f>+'2.2ต้นทุนตามสัดส่วน (ไม่ช่อม)'!$F$78</f>
        <v>0</v>
      </c>
      <c r="E253" s="103"/>
      <c r="F253" s="103">
        <f>+D253-E253</f>
        <v>0</v>
      </c>
    </row>
    <row r="254" spans="1:6">
      <c r="A254" s="6" t="s">
        <v>12</v>
      </c>
      <c r="B254" s="4">
        <f>SUM(B241:B253)</f>
        <v>0</v>
      </c>
      <c r="C254" s="4">
        <f>SUM(C241:C253)</f>
        <v>0</v>
      </c>
      <c r="D254" s="4">
        <f>SUM(D241:D253)</f>
        <v>0</v>
      </c>
      <c r="E254" s="4">
        <f>SUM(E241:E253)</f>
        <v>0</v>
      </c>
      <c r="F254" s="4">
        <f>SUM(F241:F253)</f>
        <v>0</v>
      </c>
    </row>
    <row r="255" spans="1:6">
      <c r="A255" s="19"/>
      <c r="B255" s="7"/>
      <c r="C255" s="7"/>
      <c r="D255" s="7"/>
      <c r="E255" s="7"/>
      <c r="F255" s="7"/>
    </row>
    <row r="256" spans="1:6">
      <c r="A256" s="10" t="str">
        <f>CONCATENATE(A272,C272,E272)</f>
        <v>ราคาลงตัวหน่วยละ บาท</v>
      </c>
      <c r="B256" s="7">
        <f>SUM(B254:B255)</f>
        <v>0</v>
      </c>
      <c r="C256" s="7">
        <f>SUM(C254:C255)</f>
        <v>0</v>
      </c>
      <c r="D256" s="11">
        <f>SUM(D254:D255)</f>
        <v>0</v>
      </c>
      <c r="E256" s="7">
        <f>SUM(E254:E255)</f>
        <v>0</v>
      </c>
      <c r="F256" s="7">
        <f>+D256-E256</f>
        <v>0</v>
      </c>
    </row>
    <row r="257" spans="1:6">
      <c r="A257" s="5" t="s">
        <v>75</v>
      </c>
      <c r="B257" s="4">
        <f>+B218+B219</f>
        <v>0</v>
      </c>
      <c r="C257" s="4">
        <f>+C218+C219</f>
        <v>0</v>
      </c>
      <c r="D257" s="4">
        <f>+D218+D219</f>
        <v>0</v>
      </c>
      <c r="E257" s="4">
        <f>+D257</f>
        <v>0</v>
      </c>
      <c r="F257" s="4"/>
    </row>
    <row r="258" spans="1:6">
      <c r="A258" s="5" t="s">
        <v>76</v>
      </c>
      <c r="B258" s="90">
        <f>+'2.4ต้นทุนตามสัดส่วน(รวม)'!$L$78</f>
        <v>0</v>
      </c>
      <c r="C258" s="90">
        <f>+'2.4ต้นทุนตามสัดส่วน(รวม)'!$M$78</f>
        <v>0</v>
      </c>
      <c r="D258" s="90">
        <f>+'2.4ต้นทุนตามสัดส่วน(รวม)'!$N$78</f>
        <v>0</v>
      </c>
      <c r="E258" s="4"/>
      <c r="F258" s="4">
        <f>+D258-E258</f>
        <v>0</v>
      </c>
    </row>
    <row r="259" spans="1:6">
      <c r="A259" s="5"/>
      <c r="B259" s="4"/>
      <c r="C259" s="4"/>
      <c r="D259" s="4"/>
      <c r="E259" s="4"/>
      <c r="F259" s="4"/>
    </row>
    <row r="260" spans="1:6">
      <c r="A260" s="5"/>
      <c r="B260" s="4"/>
      <c r="C260" s="4"/>
      <c r="D260" s="4"/>
      <c r="E260" s="4"/>
      <c r="F260" s="4"/>
    </row>
    <row r="261" spans="1:6">
      <c r="A261" s="5" t="s">
        <v>339</v>
      </c>
      <c r="B261" s="4">
        <f>+B222+B223</f>
        <v>0</v>
      </c>
      <c r="C261" s="4">
        <f>+C222+C223</f>
        <v>0</v>
      </c>
      <c r="D261" s="4">
        <f>+D222+D223</f>
        <v>0</v>
      </c>
      <c r="E261" s="4">
        <f>+D261</f>
        <v>0</v>
      </c>
      <c r="F261" s="4"/>
    </row>
    <row r="262" spans="1:6">
      <c r="A262" s="5" t="s">
        <v>340</v>
      </c>
      <c r="B262" s="90">
        <f>+'2.4ต้นทุนตามสัดส่วน(รวม)'!$O$78</f>
        <v>0</v>
      </c>
      <c r="C262" s="90">
        <f>+'2.4ต้นทุนตามสัดส่วน(รวม)'!$P$78</f>
        <v>0</v>
      </c>
      <c r="D262" s="90">
        <f>+'2.4ต้นทุนตามสัดส่วน(รวม)'!$Q$78</f>
        <v>0</v>
      </c>
      <c r="E262" s="4"/>
      <c r="F262" s="4">
        <f>+D262-E262</f>
        <v>0</v>
      </c>
    </row>
    <row r="263" spans="1:6">
      <c r="A263" s="5"/>
      <c r="B263" s="4"/>
      <c r="C263" s="4"/>
      <c r="D263" s="4"/>
      <c r="E263" s="4"/>
      <c r="F263" s="4"/>
    </row>
    <row r="264" spans="1:6">
      <c r="A264" s="5"/>
      <c r="B264" s="4"/>
      <c r="C264" s="4"/>
      <c r="D264" s="4"/>
      <c r="E264" s="4"/>
      <c r="F264" s="4"/>
    </row>
    <row r="265" spans="1:6">
      <c r="A265" s="5" t="s">
        <v>368</v>
      </c>
      <c r="B265" s="4">
        <f>+B226+B227</f>
        <v>0</v>
      </c>
      <c r="C265" s="4">
        <f>+C226+C227</f>
        <v>0</v>
      </c>
      <c r="D265" s="4">
        <f>+D226+D227</f>
        <v>0</v>
      </c>
      <c r="E265" s="4">
        <f>+D265</f>
        <v>0</v>
      </c>
      <c r="F265" s="4"/>
    </row>
    <row r="266" spans="1:6">
      <c r="A266" s="5" t="s">
        <v>369</v>
      </c>
      <c r="B266" s="90">
        <f>+'2.4ต้นทุนตามสัดส่วน(รวม)'!$R$78</f>
        <v>0</v>
      </c>
      <c r="C266" s="90">
        <f>+'2.4ต้นทุนตามสัดส่วน(รวม)'!$S$78</f>
        <v>0</v>
      </c>
      <c r="D266" s="90">
        <f>+'2.4ต้นทุนตามสัดส่วน(รวม)'!$T$78</f>
        <v>0</v>
      </c>
      <c r="E266" s="4"/>
      <c r="F266" s="4">
        <f>+D266-E266</f>
        <v>0</v>
      </c>
    </row>
    <row r="267" spans="1:6">
      <c r="A267" s="5"/>
      <c r="B267" s="4"/>
      <c r="C267" s="4"/>
      <c r="D267" s="4"/>
      <c r="E267" s="4"/>
      <c r="F267" s="4"/>
    </row>
    <row r="268" spans="1:6">
      <c r="A268" s="5"/>
      <c r="B268" s="4"/>
      <c r="C268" s="4"/>
      <c r="D268" s="4"/>
      <c r="E268" s="4"/>
      <c r="F268" s="4"/>
    </row>
    <row r="269" spans="1:6">
      <c r="A269" s="12" t="s">
        <v>5</v>
      </c>
      <c r="B269" s="11">
        <f>SUM(B257:B268)</f>
        <v>0</v>
      </c>
      <c r="C269" s="11">
        <f>SUM(C257:C268)</f>
        <v>0</v>
      </c>
      <c r="D269" s="11">
        <f>SUM(D257:D268)</f>
        <v>0</v>
      </c>
      <c r="E269" s="11">
        <f>SUM(E257:E268)</f>
        <v>0</v>
      </c>
      <c r="F269" s="11">
        <f>SUM(F257:F268)</f>
        <v>0</v>
      </c>
    </row>
    <row r="270" spans="1:6" ht="21.75" thickBot="1">
      <c r="A270" s="13" t="s">
        <v>124</v>
      </c>
      <c r="B270" s="14">
        <f>+B256-B269</f>
        <v>0</v>
      </c>
      <c r="C270" s="14">
        <f>+C256-C269</f>
        <v>0</v>
      </c>
      <c r="D270" s="14">
        <f>+D256-D269</f>
        <v>0</v>
      </c>
      <c r="E270" s="14">
        <f>+E256-E269</f>
        <v>0</v>
      </c>
      <c r="F270" s="14">
        <f>+F256-F269</f>
        <v>0</v>
      </c>
    </row>
    <row r="271" spans="1:6" ht="21.75" thickTop="1">
      <c r="A271" s="91"/>
      <c r="B271" s="92"/>
      <c r="C271" s="92"/>
      <c r="D271" s="92"/>
      <c r="E271" s="92"/>
      <c r="F271" s="92"/>
    </row>
    <row r="272" spans="1:6">
      <c r="A272" s="17" t="s">
        <v>14</v>
      </c>
      <c r="B272" s="18"/>
      <c r="C272" s="18"/>
      <c r="D272" s="18"/>
      <c r="E272" s="18" t="s">
        <v>15</v>
      </c>
      <c r="F272" s="18"/>
    </row>
    <row r="273" spans="1:6">
      <c r="A273" s="17" t="s">
        <v>16</v>
      </c>
      <c r="B273" s="18"/>
      <c r="C273" s="18"/>
      <c r="D273" s="18"/>
      <c r="E273" s="18" t="s">
        <v>15</v>
      </c>
      <c r="F273" s="18"/>
    </row>
    <row r="274" spans="1:6" ht="23.25">
      <c r="A274" s="204" t="s">
        <v>46</v>
      </c>
      <c r="B274" s="205"/>
      <c r="C274" s="205"/>
      <c r="D274" s="205"/>
      <c r="E274" s="205"/>
      <c r="F274" s="205"/>
    </row>
    <row r="275" spans="1:6" ht="23.25">
      <c r="A275" s="206" t="s">
        <v>130</v>
      </c>
      <c r="B275" s="206"/>
      <c r="C275" s="206"/>
      <c r="D275" s="206"/>
      <c r="E275" s="206"/>
      <c r="F275" s="206"/>
    </row>
    <row r="276" spans="1:6" ht="23.25">
      <c r="A276" s="206" t="s">
        <v>150</v>
      </c>
      <c r="B276" s="206"/>
      <c r="C276" s="206"/>
      <c r="D276" s="206"/>
      <c r="E276" s="206"/>
      <c r="F276" s="206"/>
    </row>
    <row r="277" spans="1:6" ht="23.25">
      <c r="A277" s="206" t="s">
        <v>34</v>
      </c>
      <c r="B277" s="206"/>
      <c r="C277" s="206"/>
      <c r="D277" s="206"/>
      <c r="E277" s="206"/>
      <c r="F277" s="206"/>
    </row>
    <row r="278" spans="1:6">
      <c r="A278" s="207"/>
      <c r="B278" s="207"/>
      <c r="C278" s="207"/>
      <c r="D278" s="207"/>
      <c r="E278" s="207"/>
      <c r="F278" s="207"/>
    </row>
    <row r="279" spans="1:6">
      <c r="A279" s="1" t="s">
        <v>7</v>
      </c>
      <c r="B279" s="2" t="s">
        <v>155</v>
      </c>
      <c r="C279" s="2" t="s">
        <v>1</v>
      </c>
      <c r="D279" s="2" t="s">
        <v>9</v>
      </c>
      <c r="E279" s="2" t="s">
        <v>10</v>
      </c>
      <c r="F279" s="2" t="s">
        <v>11</v>
      </c>
    </row>
    <row r="280" spans="1:6">
      <c r="A280" s="3" t="s">
        <v>19</v>
      </c>
      <c r="B280" s="4">
        <f>+'2.4ต้นทุนตามสัดส่วน(รวม)'!$B$8</f>
        <v>0</v>
      </c>
      <c r="C280" s="4">
        <f>+'2.4ต้นทุนตามสัดส่วน(รวม)'!$C$8</f>
        <v>0</v>
      </c>
      <c r="D280" s="4">
        <f>+'2.4ต้นทุนตามสัดส่วน(รวม)'!$F$8</f>
        <v>0</v>
      </c>
      <c r="E280" s="4">
        <f>+D280</f>
        <v>0</v>
      </c>
      <c r="F280" s="4"/>
    </row>
    <row r="281" spans="1:6">
      <c r="A281" s="5"/>
      <c r="B281" s="4"/>
      <c r="C281" s="4"/>
      <c r="D281" s="4"/>
      <c r="E281" s="4"/>
      <c r="F281" s="4"/>
    </row>
    <row r="282" spans="1:6">
      <c r="A282" s="5" t="s">
        <v>225</v>
      </c>
      <c r="B282" s="4">
        <f>+B126</f>
        <v>0</v>
      </c>
      <c r="C282" s="4">
        <f>+C126</f>
        <v>0</v>
      </c>
      <c r="D282" s="4">
        <f>+D126</f>
        <v>0</v>
      </c>
      <c r="E282" s="4">
        <f>+D282</f>
        <v>0</v>
      </c>
      <c r="F282" s="4"/>
    </row>
    <row r="283" spans="1:6">
      <c r="A283" s="5" t="s">
        <v>226</v>
      </c>
      <c r="B283" s="90">
        <f>+B166+B205+B244</f>
        <v>0</v>
      </c>
      <c r="C283" s="90">
        <f>+C166+C205+C244</f>
        <v>0</v>
      </c>
      <c r="D283" s="4">
        <f>+D166+D205+D244</f>
        <v>0</v>
      </c>
      <c r="E283" s="4"/>
      <c r="F283" s="4">
        <f>+D283</f>
        <v>0</v>
      </c>
    </row>
    <row r="284" spans="1:6">
      <c r="A284" s="6"/>
      <c r="B284" s="4"/>
      <c r="C284" s="4"/>
      <c r="D284" s="4"/>
      <c r="E284" s="4"/>
      <c r="F284" s="4"/>
    </row>
    <row r="285" spans="1:6">
      <c r="A285" s="5" t="s">
        <v>108</v>
      </c>
      <c r="B285" s="4">
        <f>+B129</f>
        <v>0</v>
      </c>
      <c r="C285" s="4">
        <f>+C129</f>
        <v>0</v>
      </c>
      <c r="D285" s="4">
        <f>+D129</f>
        <v>0</v>
      </c>
      <c r="E285" s="4">
        <f>+D285</f>
        <v>0</v>
      </c>
      <c r="F285" s="4"/>
    </row>
    <row r="286" spans="1:6">
      <c r="A286" s="5" t="s">
        <v>109</v>
      </c>
      <c r="B286" s="4">
        <f>+B169+B208+B247</f>
        <v>0</v>
      </c>
      <c r="C286" s="4">
        <f>+C169+C208+C247</f>
        <v>0</v>
      </c>
      <c r="D286" s="4">
        <f>+D169+D208+D247</f>
        <v>0</v>
      </c>
      <c r="E286" s="4"/>
      <c r="F286" s="4">
        <f>+D286</f>
        <v>0</v>
      </c>
    </row>
    <row r="287" spans="1:6">
      <c r="A287" s="6"/>
      <c r="B287" s="4"/>
      <c r="C287" s="4"/>
      <c r="D287" s="4"/>
      <c r="E287" s="4"/>
      <c r="F287" s="4"/>
    </row>
    <row r="288" spans="1:6">
      <c r="A288" s="5" t="s">
        <v>269</v>
      </c>
      <c r="B288" s="4">
        <f>+B249</f>
        <v>0</v>
      </c>
      <c r="C288" s="4">
        <f>+C249</f>
        <v>0</v>
      </c>
      <c r="D288" s="4">
        <f>+D249</f>
        <v>0</v>
      </c>
      <c r="E288" s="4">
        <f>+D288</f>
        <v>0</v>
      </c>
      <c r="F288" s="4"/>
    </row>
    <row r="289" spans="1:6">
      <c r="A289" s="5" t="s">
        <v>278</v>
      </c>
      <c r="B289" s="90">
        <f>+B172+B211+B250</f>
        <v>0</v>
      </c>
      <c r="C289" s="90">
        <f>+C172+C211+C250</f>
        <v>0</v>
      </c>
      <c r="D289" s="90">
        <f>+D172+D211+D250</f>
        <v>0</v>
      </c>
      <c r="E289" s="4"/>
      <c r="F289" s="4">
        <f>+D289</f>
        <v>0</v>
      </c>
    </row>
    <row r="290" spans="1:6">
      <c r="A290" s="5"/>
      <c r="B290" s="90"/>
      <c r="C290" s="90"/>
      <c r="D290" s="90"/>
      <c r="E290" s="4"/>
      <c r="F290" s="4"/>
    </row>
    <row r="291" spans="1:6">
      <c r="A291" s="101" t="s">
        <v>306</v>
      </c>
      <c r="B291" s="90">
        <f>+B252</f>
        <v>0</v>
      </c>
      <c r="C291" s="90">
        <f>+C252</f>
        <v>0</v>
      </c>
      <c r="D291" s="90">
        <f>+D252</f>
        <v>0</v>
      </c>
      <c r="E291" s="90">
        <f>+D291</f>
        <v>0</v>
      </c>
      <c r="F291" s="90"/>
    </row>
    <row r="292" spans="1:6">
      <c r="A292" s="102" t="s">
        <v>313</v>
      </c>
      <c r="B292" s="103">
        <f>+B175+B214+B253</f>
        <v>0</v>
      </c>
      <c r="C292" s="103">
        <f>+C175+C214+C253</f>
        <v>0</v>
      </c>
      <c r="D292" s="103">
        <f>+D175+D214+D253</f>
        <v>0</v>
      </c>
      <c r="E292" s="103"/>
      <c r="F292" s="103">
        <f>+D292</f>
        <v>0</v>
      </c>
    </row>
    <row r="293" spans="1:6">
      <c r="A293" s="6" t="s">
        <v>12</v>
      </c>
      <c r="B293" s="4">
        <f>SUM(B280:B292)</f>
        <v>0</v>
      </c>
      <c r="C293" s="4">
        <f>SUM(C280:C292)</f>
        <v>0</v>
      </c>
      <c r="D293" s="4">
        <f>SUM(D280:D292)</f>
        <v>0</v>
      </c>
      <c r="E293" s="4">
        <f>SUM(E280:E292)</f>
        <v>0</v>
      </c>
      <c r="F293" s="4">
        <f>SUM(F280:F292)</f>
        <v>0</v>
      </c>
    </row>
    <row r="294" spans="1:6">
      <c r="A294" s="19"/>
      <c r="B294" s="7"/>
      <c r="C294" s="7"/>
      <c r="D294" s="7"/>
      <c r="E294" s="7"/>
      <c r="F294" s="7"/>
    </row>
    <row r="295" spans="1:6">
      <c r="A295" s="10" t="str">
        <f>CONCATENATE(A311,C311,E311)</f>
        <v>ราคาลงตัวหน่วยละ บาท</v>
      </c>
      <c r="B295" s="7">
        <f>SUM(B293:B294)</f>
        <v>0</v>
      </c>
      <c r="C295" s="7">
        <f>SUM(C293:C294)</f>
        <v>0</v>
      </c>
      <c r="D295" s="11">
        <f>SUM(D293:D294)</f>
        <v>0</v>
      </c>
      <c r="E295" s="7">
        <f>SUM(E293:E294)</f>
        <v>0</v>
      </c>
      <c r="F295" s="7">
        <f>+D295-E295</f>
        <v>0</v>
      </c>
    </row>
    <row r="296" spans="1:6">
      <c r="A296" s="5" t="s">
        <v>110</v>
      </c>
      <c r="B296" s="4">
        <f>+B140</f>
        <v>0</v>
      </c>
      <c r="C296" s="4">
        <f>+C140</f>
        <v>0</v>
      </c>
      <c r="D296" s="4">
        <f>+D140</f>
        <v>0</v>
      </c>
      <c r="E296" s="4">
        <f>+D296</f>
        <v>0</v>
      </c>
      <c r="F296" s="4"/>
    </row>
    <row r="297" spans="1:6">
      <c r="A297" s="5" t="s">
        <v>111</v>
      </c>
      <c r="B297" s="90">
        <f>+B180+B219+B258</f>
        <v>0</v>
      </c>
      <c r="C297" s="90">
        <f>+C180+C219+C258</f>
        <v>0</v>
      </c>
      <c r="D297" s="90">
        <f>+D180+D219+D258</f>
        <v>0</v>
      </c>
      <c r="E297" s="4"/>
      <c r="F297" s="4">
        <f>+D297</f>
        <v>0</v>
      </c>
    </row>
    <row r="298" spans="1:6">
      <c r="A298" s="5"/>
      <c r="B298" s="4"/>
      <c r="C298" s="4"/>
      <c r="D298" s="4"/>
      <c r="E298" s="4"/>
      <c r="F298" s="4"/>
    </row>
    <row r="299" spans="1:6">
      <c r="A299" s="5"/>
      <c r="B299" s="4"/>
      <c r="C299" s="4"/>
      <c r="D299" s="4"/>
      <c r="E299" s="4"/>
      <c r="F299" s="4"/>
    </row>
    <row r="300" spans="1:6">
      <c r="A300" s="5" t="s">
        <v>334</v>
      </c>
      <c r="B300" s="4">
        <f>+B144</f>
        <v>0</v>
      </c>
      <c r="C300" s="4">
        <f>+C144</f>
        <v>0</v>
      </c>
      <c r="D300" s="4">
        <f>+D144</f>
        <v>0</v>
      </c>
      <c r="E300" s="4">
        <f>+D300</f>
        <v>0</v>
      </c>
      <c r="F300" s="4"/>
    </row>
    <row r="301" spans="1:6">
      <c r="A301" s="5" t="s">
        <v>341</v>
      </c>
      <c r="B301" s="90">
        <f>+B184+B223+B262</f>
        <v>0</v>
      </c>
      <c r="C301" s="90">
        <f>+C184+C223+C262</f>
        <v>0</v>
      </c>
      <c r="D301" s="90">
        <f>+D184+D223+D262</f>
        <v>0</v>
      </c>
      <c r="E301" s="4"/>
      <c r="F301" s="4">
        <f>+D301</f>
        <v>0</v>
      </c>
    </row>
    <row r="302" spans="1:6">
      <c r="A302" s="5"/>
      <c r="B302" s="4"/>
      <c r="C302" s="4"/>
      <c r="D302" s="4"/>
      <c r="E302" s="4"/>
      <c r="F302" s="4"/>
    </row>
    <row r="303" spans="1:6">
      <c r="A303" s="5"/>
      <c r="B303" s="4"/>
      <c r="C303" s="4"/>
      <c r="D303" s="4"/>
      <c r="E303" s="4"/>
      <c r="F303" s="4"/>
    </row>
    <row r="304" spans="1:6">
      <c r="A304" s="5" t="s">
        <v>363</v>
      </c>
      <c r="B304" s="4">
        <f>+B148</f>
        <v>0</v>
      </c>
      <c r="C304" s="4">
        <f>+C148</f>
        <v>0</v>
      </c>
      <c r="D304" s="4">
        <f>+D148</f>
        <v>0</v>
      </c>
      <c r="E304" s="4">
        <f>+D304</f>
        <v>0</v>
      </c>
      <c r="F304" s="4"/>
    </row>
    <row r="305" spans="1:6">
      <c r="A305" s="5" t="s">
        <v>370</v>
      </c>
      <c r="B305" s="90">
        <f>+B188+B227+B266</f>
        <v>0</v>
      </c>
      <c r="C305" s="90">
        <f>+C188+C227+C266</f>
        <v>0</v>
      </c>
      <c r="D305" s="90">
        <f>+D188+D227+D266</f>
        <v>0</v>
      </c>
      <c r="E305" s="4"/>
      <c r="F305" s="4">
        <f>+D305</f>
        <v>0</v>
      </c>
    </row>
    <row r="306" spans="1:6">
      <c r="A306" s="5"/>
      <c r="B306" s="4"/>
      <c r="C306" s="4"/>
      <c r="D306" s="4"/>
      <c r="E306" s="4"/>
      <c r="F306" s="4"/>
    </row>
    <row r="307" spans="1:6">
      <c r="A307" s="5"/>
      <c r="B307" s="4"/>
      <c r="C307" s="4"/>
      <c r="D307" s="4"/>
      <c r="E307" s="4"/>
      <c r="F307" s="4"/>
    </row>
    <row r="308" spans="1:6">
      <c r="A308" s="12" t="s">
        <v>5</v>
      </c>
      <c r="B308" s="11">
        <f>SUM(B296:B307)</f>
        <v>0</v>
      </c>
      <c r="C308" s="11">
        <f>SUM(C296:C307)</f>
        <v>0</v>
      </c>
      <c r="D308" s="11">
        <f>SUM(D296:D307)</f>
        <v>0</v>
      </c>
      <c r="E308" s="11">
        <f>SUM(E296:E307)</f>
        <v>0</v>
      </c>
      <c r="F308" s="11">
        <f>SUM(F296:F307)</f>
        <v>0</v>
      </c>
    </row>
    <row r="309" spans="1:6" ht="21.75" thickBot="1">
      <c r="A309" s="13" t="s">
        <v>124</v>
      </c>
      <c r="B309" s="14">
        <f>+B295-B308</f>
        <v>0</v>
      </c>
      <c r="C309" s="14">
        <f>+C295-C308</f>
        <v>0</v>
      </c>
      <c r="D309" s="14">
        <f>+D295-D308</f>
        <v>0</v>
      </c>
      <c r="E309" s="14">
        <f>+E295-E308</f>
        <v>0</v>
      </c>
      <c r="F309" s="14">
        <f>+F295-F308</f>
        <v>0</v>
      </c>
    </row>
    <row r="310" spans="1:6" ht="21.75" thickTop="1">
      <c r="A310" s="91"/>
      <c r="B310" s="92"/>
      <c r="C310" s="92"/>
      <c r="D310" s="92"/>
      <c r="E310" s="92"/>
      <c r="F310" s="92"/>
    </row>
    <row r="311" spans="1:6">
      <c r="A311" s="17" t="s">
        <v>14</v>
      </c>
      <c r="B311" s="18"/>
      <c r="C311" s="18"/>
      <c r="D311" s="18"/>
      <c r="E311" s="18" t="s">
        <v>15</v>
      </c>
      <c r="F311" s="18"/>
    </row>
    <row r="312" spans="1:6">
      <c r="A312" s="17" t="s">
        <v>16</v>
      </c>
      <c r="B312" s="18"/>
      <c r="C312" s="18"/>
      <c r="D312" s="18"/>
      <c r="E312" s="18" t="s">
        <v>15</v>
      </c>
      <c r="F312" s="18"/>
    </row>
    <row r="313" spans="1:6" ht="23.25">
      <c r="A313" s="204" t="s">
        <v>42</v>
      </c>
      <c r="B313" s="205"/>
      <c r="C313" s="205"/>
      <c r="D313" s="205"/>
      <c r="E313" s="205"/>
      <c r="F313" s="205"/>
    </row>
    <row r="314" spans="1:6" ht="23.25">
      <c r="A314" s="206" t="s">
        <v>130</v>
      </c>
      <c r="B314" s="206"/>
      <c r="C314" s="206"/>
      <c r="D314" s="206"/>
      <c r="E314" s="206"/>
      <c r="F314" s="206"/>
    </row>
    <row r="315" spans="1:6" ht="23.25">
      <c r="A315" s="206" t="s">
        <v>150</v>
      </c>
      <c r="B315" s="206"/>
      <c r="C315" s="206"/>
      <c r="D315" s="206"/>
      <c r="E315" s="206"/>
      <c r="F315" s="206"/>
    </row>
    <row r="316" spans="1:6" ht="23.25">
      <c r="A316" s="206" t="s">
        <v>34</v>
      </c>
      <c r="B316" s="206"/>
      <c r="C316" s="206"/>
      <c r="D316" s="206"/>
      <c r="E316" s="206"/>
      <c r="F316" s="206"/>
    </row>
    <row r="317" spans="1:6">
      <c r="A317" s="207"/>
      <c r="B317" s="207"/>
      <c r="C317" s="207"/>
      <c r="D317" s="207"/>
      <c r="E317" s="207"/>
      <c r="F317" s="207"/>
    </row>
    <row r="318" spans="1:6">
      <c r="A318" s="1" t="s">
        <v>7</v>
      </c>
      <c r="B318" s="2" t="s">
        <v>155</v>
      </c>
      <c r="C318" s="2" t="s">
        <v>1</v>
      </c>
      <c r="D318" s="2" t="s">
        <v>9</v>
      </c>
      <c r="E318" s="2" t="s">
        <v>10</v>
      </c>
      <c r="F318" s="2" t="s">
        <v>11</v>
      </c>
    </row>
    <row r="319" spans="1:6">
      <c r="A319" s="3" t="s">
        <v>19</v>
      </c>
      <c r="B319" s="4">
        <f>+'2.4ต้นทุนตามสัดส่วน(รวม)'!$B$8</f>
        <v>0</v>
      </c>
      <c r="C319" s="4">
        <f>+'2.4ต้นทุนตามสัดส่วน(รวม)'!$C$8</f>
        <v>0</v>
      </c>
      <c r="D319" s="4">
        <f>+'2.4ต้นทุนตามสัดส่วน(รวม)'!$F$8</f>
        <v>0</v>
      </c>
      <c r="E319" s="4">
        <f>+D319</f>
        <v>0</v>
      </c>
      <c r="F319" s="4"/>
    </row>
    <row r="320" spans="1:6">
      <c r="A320" s="5"/>
      <c r="B320" s="4"/>
      <c r="C320" s="4"/>
      <c r="D320" s="4"/>
      <c r="E320" s="4"/>
      <c r="F320" s="4"/>
    </row>
    <row r="321" spans="1:6">
      <c r="A321" s="5" t="s">
        <v>233</v>
      </c>
      <c r="B321" s="4">
        <f>+B282+B283</f>
        <v>0</v>
      </c>
      <c r="C321" s="4">
        <f>+C282+C283</f>
        <v>0</v>
      </c>
      <c r="D321" s="4">
        <f>+D282+D283</f>
        <v>0</v>
      </c>
      <c r="E321" s="4">
        <f>+D321</f>
        <v>0</v>
      </c>
      <c r="F321" s="4"/>
    </row>
    <row r="322" spans="1:6">
      <c r="A322" s="5" t="s">
        <v>234</v>
      </c>
      <c r="B322" s="90">
        <f>+'2.1ต้นทุนตามสัดส่วน (ผลิต)'!$B$108</f>
        <v>0</v>
      </c>
      <c r="C322" s="90">
        <f>+'2.1ต้นทุนตามสัดส่วน (ผลิต)'!$C$108</f>
        <v>0</v>
      </c>
      <c r="D322" s="4">
        <f>+'3.2เก็บไม้วัตถุดิบ'!$CD$167</f>
        <v>0</v>
      </c>
      <c r="E322" s="4"/>
      <c r="F322" s="4">
        <f>+D322-E322</f>
        <v>0</v>
      </c>
    </row>
    <row r="323" spans="1:6">
      <c r="A323" s="6"/>
      <c r="B323" s="4"/>
      <c r="C323" s="4"/>
      <c r="D323" s="4"/>
      <c r="E323" s="4"/>
      <c r="F323" s="4"/>
    </row>
    <row r="324" spans="1:6">
      <c r="A324" s="5" t="s">
        <v>77</v>
      </c>
      <c r="B324" s="4">
        <f>+B285+B286</f>
        <v>0</v>
      </c>
      <c r="C324" s="4">
        <f>+C285+C286</f>
        <v>0</v>
      </c>
      <c r="D324" s="4">
        <f>+D285+D286</f>
        <v>0</v>
      </c>
      <c r="E324" s="4">
        <f>+D324</f>
        <v>0</v>
      </c>
      <c r="F324" s="4"/>
    </row>
    <row r="325" spans="1:6">
      <c r="A325" s="5" t="s">
        <v>78</v>
      </c>
      <c r="B325" s="4"/>
      <c r="C325" s="4"/>
      <c r="D325" s="4">
        <f>+'3.1เก็บค่าใช้จ่าย'!$CD$167</f>
        <v>0</v>
      </c>
      <c r="E325" s="4"/>
      <c r="F325" s="4">
        <f>+D325-E325</f>
        <v>0</v>
      </c>
    </row>
    <row r="326" spans="1:6">
      <c r="A326" s="6"/>
      <c r="B326" s="4"/>
      <c r="C326" s="4"/>
      <c r="D326" s="4"/>
      <c r="E326" s="4"/>
      <c r="F326" s="4"/>
    </row>
    <row r="327" spans="1:6">
      <c r="A327" s="5" t="s">
        <v>279</v>
      </c>
      <c r="B327" s="4">
        <f>+B288</f>
        <v>0</v>
      </c>
      <c r="C327" s="4">
        <f>+C288</f>
        <v>0</v>
      </c>
      <c r="D327" s="4">
        <f>+D288</f>
        <v>0</v>
      </c>
      <c r="E327" s="4">
        <f>+D327</f>
        <v>0</v>
      </c>
      <c r="F327" s="4"/>
    </row>
    <row r="328" spans="1:6">
      <c r="A328" s="5" t="s">
        <v>280</v>
      </c>
      <c r="B328" s="90">
        <f>+'2.3ต้นทุนตามสัดส่วน (รับโอน)'!$B$108</f>
        <v>0</v>
      </c>
      <c r="C328" s="90">
        <f>+'2.3ต้นทุนตามสัดส่วน (รับโอน)'!$C$108</f>
        <v>0</v>
      </c>
      <c r="D328" s="90">
        <f>+'2.3ต้นทุนตามสัดส่วน (รับโอน)'!$F$108</f>
        <v>0</v>
      </c>
      <c r="E328" s="4"/>
      <c r="F328" s="4">
        <f>+D328-E328</f>
        <v>0</v>
      </c>
    </row>
    <row r="329" spans="1:6">
      <c r="A329" s="5"/>
      <c r="B329" s="90"/>
      <c r="C329" s="90"/>
      <c r="D329" s="90"/>
      <c r="E329" s="4"/>
      <c r="F329" s="4"/>
    </row>
    <row r="330" spans="1:6">
      <c r="A330" s="101" t="s">
        <v>314</v>
      </c>
      <c r="B330" s="90">
        <f>+B291</f>
        <v>0</v>
      </c>
      <c r="C330" s="90">
        <f>+C291</f>
        <v>0</v>
      </c>
      <c r="D330" s="90">
        <f>+D291</f>
        <v>0</v>
      </c>
      <c r="E330" s="90">
        <f>+D330</f>
        <v>0</v>
      </c>
      <c r="F330" s="90"/>
    </row>
    <row r="331" spans="1:6">
      <c r="A331" s="102" t="s">
        <v>315</v>
      </c>
      <c r="B331" s="103">
        <f>+'2.2ต้นทุนตามสัดส่วน (ไม่ช่อม)'!$B$108</f>
        <v>0</v>
      </c>
      <c r="C331" s="103">
        <f>+'2.2ต้นทุนตามสัดส่วน (ไม่ช่อม)'!$C$108</f>
        <v>0</v>
      </c>
      <c r="D331" s="103">
        <f>+'2.2ต้นทุนตามสัดส่วน (ไม่ช่อม)'!$F$108</f>
        <v>0</v>
      </c>
      <c r="E331" s="103"/>
      <c r="F331" s="103">
        <f>+D331-E331</f>
        <v>0</v>
      </c>
    </row>
    <row r="332" spans="1:6">
      <c r="A332" s="6" t="s">
        <v>12</v>
      </c>
      <c r="B332" s="4">
        <f>SUM(B319:B331)</f>
        <v>0</v>
      </c>
      <c r="C332" s="4">
        <f>SUM(C319:C331)</f>
        <v>0</v>
      </c>
      <c r="D332" s="4">
        <f>SUM(D319:D331)</f>
        <v>0</v>
      </c>
      <c r="E332" s="4">
        <f>SUM(E319:E331)</f>
        <v>0</v>
      </c>
      <c r="F332" s="4">
        <f>SUM(F319:F331)</f>
        <v>0</v>
      </c>
    </row>
    <row r="333" spans="1:6">
      <c r="A333" s="19"/>
      <c r="B333" s="7"/>
      <c r="C333" s="7"/>
      <c r="D333" s="7"/>
      <c r="E333" s="7"/>
      <c r="F333" s="7"/>
    </row>
    <row r="334" spans="1:6">
      <c r="A334" s="10" t="str">
        <f>CONCATENATE(A350,C350,E350)</f>
        <v>ราคาลงตัวหน่วยละ บาท</v>
      </c>
      <c r="B334" s="7">
        <f>SUM(B332:B333)</f>
        <v>0</v>
      </c>
      <c r="C334" s="7">
        <f>SUM(C332:C333)</f>
        <v>0</v>
      </c>
      <c r="D334" s="11">
        <f>SUM(D332:D333)</f>
        <v>0</v>
      </c>
      <c r="E334" s="7">
        <f>SUM(E332:E333)</f>
        <v>0</v>
      </c>
      <c r="F334" s="7">
        <f>+D334-E334</f>
        <v>0</v>
      </c>
    </row>
    <row r="335" spans="1:6">
      <c r="A335" s="5" t="s">
        <v>79</v>
      </c>
      <c r="B335" s="4">
        <f>+B296+B297</f>
        <v>0</v>
      </c>
      <c r="C335" s="4">
        <f>+C296+C297</f>
        <v>0</v>
      </c>
      <c r="D335" s="4">
        <f>+D296+D297</f>
        <v>0</v>
      </c>
      <c r="E335" s="4">
        <f>+D335</f>
        <v>0</v>
      </c>
      <c r="F335" s="4"/>
    </row>
    <row r="336" spans="1:6">
      <c r="A336" s="5" t="s">
        <v>80</v>
      </c>
      <c r="B336" s="90">
        <f>+'2.4ต้นทุนตามสัดส่วน(รวม)'!$L$108</f>
        <v>0</v>
      </c>
      <c r="C336" s="90">
        <f>+'2.4ต้นทุนตามสัดส่วน(รวม)'!$M$108</f>
        <v>0</v>
      </c>
      <c r="D336" s="90">
        <f>+'2.4ต้นทุนตามสัดส่วน(รวม)'!$N$108</f>
        <v>0</v>
      </c>
      <c r="E336" s="4"/>
      <c r="F336" s="4">
        <f>+D336-E336</f>
        <v>0</v>
      </c>
    </row>
    <row r="337" spans="1:6">
      <c r="A337" s="5"/>
      <c r="B337" s="4"/>
      <c r="C337" s="4"/>
      <c r="D337" s="4"/>
      <c r="E337" s="4"/>
      <c r="F337" s="4"/>
    </row>
    <row r="338" spans="1:6">
      <c r="A338" s="5"/>
      <c r="B338" s="4"/>
      <c r="C338" s="4"/>
      <c r="D338" s="4"/>
      <c r="E338" s="4"/>
      <c r="F338" s="4"/>
    </row>
    <row r="339" spans="1:6">
      <c r="A339" s="5" t="s">
        <v>342</v>
      </c>
      <c r="B339" s="4">
        <f>+B300+B301</f>
        <v>0</v>
      </c>
      <c r="C339" s="4">
        <f>+C300+C301</f>
        <v>0</v>
      </c>
      <c r="D339" s="4">
        <f>+D300+D301</f>
        <v>0</v>
      </c>
      <c r="E339" s="4">
        <f>+D339</f>
        <v>0</v>
      </c>
      <c r="F339" s="4"/>
    </row>
    <row r="340" spans="1:6">
      <c r="A340" s="5" t="s">
        <v>343</v>
      </c>
      <c r="B340" s="90">
        <f>+'2.4ต้นทุนตามสัดส่วน(รวม)'!$O$108</f>
        <v>0</v>
      </c>
      <c r="C340" s="90">
        <f>+'2.4ต้นทุนตามสัดส่วน(รวม)'!$P$108</f>
        <v>0</v>
      </c>
      <c r="D340" s="90">
        <f>+'2.4ต้นทุนตามสัดส่วน(รวม)'!$Q$108</f>
        <v>0</v>
      </c>
      <c r="E340" s="4"/>
      <c r="F340" s="4">
        <f>+D340-E340</f>
        <v>0</v>
      </c>
    </row>
    <row r="341" spans="1:6">
      <c r="A341" s="5"/>
      <c r="B341" s="4"/>
      <c r="C341" s="4"/>
      <c r="D341" s="4"/>
      <c r="E341" s="4"/>
      <c r="F341" s="4"/>
    </row>
    <row r="342" spans="1:6">
      <c r="A342" s="5"/>
      <c r="B342" s="4"/>
      <c r="C342" s="4"/>
      <c r="D342" s="4"/>
      <c r="E342" s="4"/>
      <c r="F342" s="4"/>
    </row>
    <row r="343" spans="1:6">
      <c r="A343" s="5" t="s">
        <v>371</v>
      </c>
      <c r="B343" s="4">
        <f>+B304+B305</f>
        <v>0</v>
      </c>
      <c r="C343" s="4">
        <f>+C304+C305</f>
        <v>0</v>
      </c>
      <c r="D343" s="4">
        <f>+D304+D305</f>
        <v>0</v>
      </c>
      <c r="E343" s="4">
        <f>+D343</f>
        <v>0</v>
      </c>
      <c r="F343" s="4"/>
    </row>
    <row r="344" spans="1:6">
      <c r="A344" s="5" t="s">
        <v>372</v>
      </c>
      <c r="B344" s="90">
        <f>+'2.4ต้นทุนตามสัดส่วน(รวม)'!$R$108</f>
        <v>0</v>
      </c>
      <c r="C344" s="90">
        <f>+'2.4ต้นทุนตามสัดส่วน(รวม)'!$S$108</f>
        <v>0</v>
      </c>
      <c r="D344" s="90">
        <f>+'2.4ต้นทุนตามสัดส่วน(รวม)'!$T$108</f>
        <v>0</v>
      </c>
      <c r="E344" s="4"/>
      <c r="F344" s="4">
        <f>+D344-E344</f>
        <v>0</v>
      </c>
    </row>
    <row r="345" spans="1:6">
      <c r="A345" s="5"/>
      <c r="B345" s="4"/>
      <c r="C345" s="4"/>
      <c r="D345" s="4"/>
      <c r="E345" s="4"/>
      <c r="F345" s="4"/>
    </row>
    <row r="346" spans="1:6">
      <c r="A346" s="5"/>
      <c r="B346" s="4"/>
      <c r="C346" s="4"/>
      <c r="D346" s="4"/>
      <c r="E346" s="4"/>
      <c r="F346" s="4"/>
    </row>
    <row r="347" spans="1:6">
      <c r="A347" s="12" t="s">
        <v>5</v>
      </c>
      <c r="B347" s="11">
        <f>SUM(B335:B346)</f>
        <v>0</v>
      </c>
      <c r="C347" s="11">
        <f>SUM(C335:C346)</f>
        <v>0</v>
      </c>
      <c r="D347" s="11">
        <f>SUM(D335:D346)</f>
        <v>0</v>
      </c>
      <c r="E347" s="11">
        <f>SUM(E335:E346)</f>
        <v>0</v>
      </c>
      <c r="F347" s="11">
        <f>SUM(F335:F346)</f>
        <v>0</v>
      </c>
    </row>
    <row r="348" spans="1:6" ht="21.75" thickBot="1">
      <c r="A348" s="13" t="s">
        <v>125</v>
      </c>
      <c r="B348" s="14">
        <f>+B334-B347</f>
        <v>0</v>
      </c>
      <c r="C348" s="14">
        <f>+C334-C347</f>
        <v>0</v>
      </c>
      <c r="D348" s="14">
        <f>+D334-D347</f>
        <v>0</v>
      </c>
      <c r="E348" s="14">
        <f>+E334-E347</f>
        <v>0</v>
      </c>
      <c r="F348" s="14">
        <f>+F334-F347</f>
        <v>0</v>
      </c>
    </row>
    <row r="349" spans="1:6" ht="21.75" thickTop="1">
      <c r="A349" s="91"/>
      <c r="B349" s="92"/>
      <c r="C349" s="92"/>
      <c r="D349" s="92"/>
      <c r="E349" s="92"/>
      <c r="F349" s="92"/>
    </row>
    <row r="350" spans="1:6">
      <c r="A350" s="17" t="s">
        <v>14</v>
      </c>
      <c r="B350" s="18"/>
      <c r="C350" s="18"/>
      <c r="D350" s="18"/>
      <c r="E350" s="18" t="s">
        <v>15</v>
      </c>
      <c r="F350" s="18"/>
    </row>
    <row r="351" spans="1:6">
      <c r="A351" s="17" t="s">
        <v>16</v>
      </c>
      <c r="B351" s="18"/>
      <c r="C351" s="18"/>
      <c r="D351" s="18"/>
      <c r="E351" s="18" t="s">
        <v>15</v>
      </c>
      <c r="F351" s="18"/>
    </row>
    <row r="352" spans="1:6" ht="23.25">
      <c r="A352" s="204" t="s">
        <v>43</v>
      </c>
      <c r="B352" s="205"/>
      <c r="C352" s="205"/>
      <c r="D352" s="205"/>
      <c r="E352" s="205"/>
      <c r="F352" s="205"/>
    </row>
    <row r="353" spans="1:6" ht="23.25">
      <c r="A353" s="206" t="s">
        <v>130</v>
      </c>
      <c r="B353" s="206"/>
      <c r="C353" s="206"/>
      <c r="D353" s="206"/>
      <c r="E353" s="206"/>
      <c r="F353" s="206"/>
    </row>
    <row r="354" spans="1:6" ht="23.25">
      <c r="A354" s="206" t="s">
        <v>150</v>
      </c>
      <c r="B354" s="206"/>
      <c r="C354" s="206"/>
      <c r="D354" s="206"/>
      <c r="E354" s="206"/>
      <c r="F354" s="206"/>
    </row>
    <row r="355" spans="1:6" ht="23.25">
      <c r="A355" s="206" t="s">
        <v>34</v>
      </c>
      <c r="B355" s="206"/>
      <c r="C355" s="206"/>
      <c r="D355" s="206"/>
      <c r="E355" s="206"/>
      <c r="F355" s="206"/>
    </row>
    <row r="356" spans="1:6">
      <c r="A356" s="207"/>
      <c r="B356" s="207"/>
      <c r="C356" s="207"/>
      <c r="D356" s="207"/>
      <c r="E356" s="207"/>
      <c r="F356" s="207"/>
    </row>
    <row r="357" spans="1:6">
      <c r="A357" s="1" t="s">
        <v>7</v>
      </c>
      <c r="B357" s="2" t="s">
        <v>155</v>
      </c>
      <c r="C357" s="2" t="s">
        <v>1</v>
      </c>
      <c r="D357" s="2" t="s">
        <v>9</v>
      </c>
      <c r="E357" s="2" t="s">
        <v>10</v>
      </c>
      <c r="F357" s="2" t="s">
        <v>11</v>
      </c>
    </row>
    <row r="358" spans="1:6">
      <c r="A358" s="3" t="s">
        <v>19</v>
      </c>
      <c r="B358" s="4">
        <f>+'2.4ต้นทุนตามสัดส่วน(รวม)'!$B$8</f>
        <v>0</v>
      </c>
      <c r="C358" s="4">
        <f>+'2.4ต้นทุนตามสัดส่วน(รวม)'!$C$8</f>
        <v>0</v>
      </c>
      <c r="D358" s="4">
        <f>+'2.4ต้นทุนตามสัดส่วน(รวม)'!$F$8</f>
        <v>0</v>
      </c>
      <c r="E358" s="4">
        <f>+D358</f>
        <v>0</v>
      </c>
      <c r="F358" s="4"/>
    </row>
    <row r="359" spans="1:6">
      <c r="A359" s="5"/>
      <c r="B359" s="4"/>
      <c r="C359" s="4"/>
      <c r="D359" s="4"/>
      <c r="E359" s="4"/>
      <c r="F359" s="4"/>
    </row>
    <row r="360" spans="1:6">
      <c r="A360" s="5" t="s">
        <v>235</v>
      </c>
      <c r="B360" s="4">
        <f>+B321+B322</f>
        <v>0</v>
      </c>
      <c r="C360" s="4">
        <f>+C321+C322</f>
        <v>0</v>
      </c>
      <c r="D360" s="4">
        <f>+D321+D322</f>
        <v>0</v>
      </c>
      <c r="E360" s="4">
        <f>+D360</f>
        <v>0</v>
      </c>
      <c r="F360" s="4"/>
    </row>
    <row r="361" spans="1:6">
      <c r="A361" s="5" t="s">
        <v>236</v>
      </c>
      <c r="B361" s="90">
        <f>+'2.1ต้นทุนตามสัดส่วน (ผลิต)'!$B$118</f>
        <v>0</v>
      </c>
      <c r="C361" s="90">
        <f>+'2.1ต้นทุนตามสัดส่วน (ผลิต)'!$C$118</f>
        <v>0</v>
      </c>
      <c r="D361" s="4">
        <f>+'3.2เก็บไม้วัตถุดิบ'!$CE$167</f>
        <v>0</v>
      </c>
      <c r="E361" s="4"/>
      <c r="F361" s="4">
        <f>+D361-E361</f>
        <v>0</v>
      </c>
    </row>
    <row r="362" spans="1:6">
      <c r="A362" s="6"/>
      <c r="B362" s="4"/>
      <c r="C362" s="4"/>
      <c r="D362" s="4"/>
      <c r="E362" s="4"/>
      <c r="F362" s="4"/>
    </row>
    <row r="363" spans="1:6">
      <c r="A363" s="5" t="s">
        <v>81</v>
      </c>
      <c r="B363" s="4">
        <f>+B324+B325</f>
        <v>0</v>
      </c>
      <c r="C363" s="4">
        <f>+C324+C325</f>
        <v>0</v>
      </c>
      <c r="D363" s="4">
        <f>+D324+D325</f>
        <v>0</v>
      </c>
      <c r="E363" s="4">
        <f>+D363</f>
        <v>0</v>
      </c>
      <c r="F363" s="4"/>
    </row>
    <row r="364" spans="1:6">
      <c r="A364" s="5" t="s">
        <v>82</v>
      </c>
      <c r="B364" s="4"/>
      <c r="C364" s="4"/>
      <c r="D364" s="4">
        <f>+'3.1เก็บค่าใช้จ่าย'!$CE$167</f>
        <v>0</v>
      </c>
      <c r="E364" s="4"/>
      <c r="F364" s="4">
        <f>+D364-E364</f>
        <v>0</v>
      </c>
    </row>
    <row r="365" spans="1:6">
      <c r="A365" s="6"/>
      <c r="B365" s="4"/>
      <c r="C365" s="4"/>
      <c r="D365" s="4"/>
      <c r="E365" s="4"/>
      <c r="F365" s="4"/>
    </row>
    <row r="366" spans="1:6">
      <c r="A366" s="5" t="s">
        <v>281</v>
      </c>
      <c r="B366" s="4">
        <f>+B327</f>
        <v>0</v>
      </c>
      <c r="C366" s="4">
        <f>+C327</f>
        <v>0</v>
      </c>
      <c r="D366" s="4">
        <f>+D327</f>
        <v>0</v>
      </c>
      <c r="E366" s="4">
        <f>+D366</f>
        <v>0</v>
      </c>
      <c r="F366" s="4"/>
    </row>
    <row r="367" spans="1:6">
      <c r="A367" s="5" t="s">
        <v>282</v>
      </c>
      <c r="B367" s="90">
        <f>+'2.3ต้นทุนตามสัดส่วน (รับโอน)'!$B$118</f>
        <v>0</v>
      </c>
      <c r="C367" s="90">
        <f>+'2.3ต้นทุนตามสัดส่วน (รับโอน)'!$C$118</f>
        <v>0</v>
      </c>
      <c r="D367" s="90">
        <f>+'2.3ต้นทุนตามสัดส่วน (รับโอน)'!$F$118</f>
        <v>0</v>
      </c>
      <c r="E367" s="4"/>
      <c r="F367" s="4">
        <f>+D367-E367</f>
        <v>0</v>
      </c>
    </row>
    <row r="368" spans="1:6">
      <c r="A368" s="5"/>
      <c r="B368" s="90"/>
      <c r="C368" s="90"/>
      <c r="D368" s="90"/>
      <c r="E368" s="4"/>
      <c r="F368" s="4"/>
    </row>
    <row r="369" spans="1:6">
      <c r="A369" s="101" t="s">
        <v>316</v>
      </c>
      <c r="B369" s="90">
        <f>+B330</f>
        <v>0</v>
      </c>
      <c r="C369" s="90">
        <f>+C330</f>
        <v>0</v>
      </c>
      <c r="D369" s="90">
        <f>+D330</f>
        <v>0</v>
      </c>
      <c r="E369" s="90">
        <f>+D369</f>
        <v>0</v>
      </c>
      <c r="F369" s="90"/>
    </row>
    <row r="370" spans="1:6">
      <c r="A370" s="102" t="s">
        <v>317</v>
      </c>
      <c r="B370" s="103">
        <f>+'2.2ต้นทุนตามสัดส่วน (ไม่ช่อม)'!$B$118</f>
        <v>0</v>
      </c>
      <c r="C370" s="103">
        <f>+'2.2ต้นทุนตามสัดส่วน (ไม่ช่อม)'!$C$118</f>
        <v>0</v>
      </c>
      <c r="D370" s="103">
        <f>+'2.2ต้นทุนตามสัดส่วน (ไม่ช่อม)'!$F$118</f>
        <v>0</v>
      </c>
      <c r="E370" s="103"/>
      <c r="F370" s="103">
        <f>+D370-E370</f>
        <v>0</v>
      </c>
    </row>
    <row r="371" spans="1:6">
      <c r="A371" s="6" t="s">
        <v>12</v>
      </c>
      <c r="B371" s="4">
        <f>SUM(B358:B370)</f>
        <v>0</v>
      </c>
      <c r="C371" s="4">
        <f>SUM(C358:C370)</f>
        <v>0</v>
      </c>
      <c r="D371" s="4">
        <f>SUM(D358:D370)</f>
        <v>0</v>
      </c>
      <c r="E371" s="4">
        <f>SUM(E358:E370)</f>
        <v>0</v>
      </c>
      <c r="F371" s="4">
        <f>SUM(F358:F370)</f>
        <v>0</v>
      </c>
    </row>
    <row r="372" spans="1:6">
      <c r="A372" s="19"/>
      <c r="B372" s="7"/>
      <c r="C372" s="7"/>
      <c r="D372" s="7"/>
      <c r="E372" s="7"/>
      <c r="F372" s="7"/>
    </row>
    <row r="373" spans="1:6">
      <c r="A373" s="10" t="str">
        <f>CONCATENATE(A389,C389,E389)</f>
        <v>ราคาลงตัวหน่วยละ บาท</v>
      </c>
      <c r="B373" s="7">
        <f>SUM(B371:B372)</f>
        <v>0</v>
      </c>
      <c r="C373" s="7">
        <f>SUM(C371:C372)</f>
        <v>0</v>
      </c>
      <c r="D373" s="11">
        <f>SUM(D371:D372)</f>
        <v>0</v>
      </c>
      <c r="E373" s="7">
        <f>SUM(E371:E372)</f>
        <v>0</v>
      </c>
      <c r="F373" s="7">
        <f>+D373-E373</f>
        <v>0</v>
      </c>
    </row>
    <row r="374" spans="1:6">
      <c r="A374" s="5" t="s">
        <v>83</v>
      </c>
      <c r="B374" s="4">
        <f>+B335+B336</f>
        <v>0</v>
      </c>
      <c r="C374" s="4">
        <f>+C335+C336</f>
        <v>0</v>
      </c>
      <c r="D374" s="4">
        <f>+D335+D336</f>
        <v>0</v>
      </c>
      <c r="E374" s="4">
        <f>+D374</f>
        <v>0</v>
      </c>
      <c r="F374" s="4"/>
    </row>
    <row r="375" spans="1:6">
      <c r="A375" s="5" t="s">
        <v>84</v>
      </c>
      <c r="B375" s="90">
        <f>+'2.4ต้นทุนตามสัดส่วน(รวม)'!$L$118</f>
        <v>0</v>
      </c>
      <c r="C375" s="90">
        <f>+'2.4ต้นทุนตามสัดส่วน(รวม)'!$M$118</f>
        <v>0</v>
      </c>
      <c r="D375" s="90">
        <f>+'2.4ต้นทุนตามสัดส่วน(รวม)'!$N$118</f>
        <v>0</v>
      </c>
      <c r="E375" s="4"/>
      <c r="F375" s="4">
        <f>+D375-E375</f>
        <v>0</v>
      </c>
    </row>
    <row r="376" spans="1:6">
      <c r="A376" s="5"/>
      <c r="B376" s="4"/>
      <c r="C376" s="4"/>
      <c r="D376" s="4"/>
      <c r="E376" s="4"/>
      <c r="F376" s="4"/>
    </row>
    <row r="377" spans="1:6">
      <c r="A377" s="5"/>
      <c r="B377" s="4"/>
      <c r="C377" s="4"/>
      <c r="D377" s="4"/>
      <c r="E377" s="4"/>
      <c r="F377" s="4"/>
    </row>
    <row r="378" spans="1:6">
      <c r="A378" s="5" t="s">
        <v>344</v>
      </c>
      <c r="B378" s="4">
        <f>+B339+B340</f>
        <v>0</v>
      </c>
      <c r="C378" s="4">
        <f>+C339+C340</f>
        <v>0</v>
      </c>
      <c r="D378" s="4">
        <f>+D339+D340</f>
        <v>0</v>
      </c>
      <c r="E378" s="4">
        <f>+D378</f>
        <v>0</v>
      </c>
      <c r="F378" s="4"/>
    </row>
    <row r="379" spans="1:6">
      <c r="A379" s="5" t="s">
        <v>345</v>
      </c>
      <c r="B379" s="90">
        <f>+'2.4ต้นทุนตามสัดส่วน(รวม)'!$O$118</f>
        <v>0</v>
      </c>
      <c r="C379" s="90">
        <f>+'2.4ต้นทุนตามสัดส่วน(รวม)'!$P$118</f>
        <v>0</v>
      </c>
      <c r="D379" s="90">
        <f>+'2.4ต้นทุนตามสัดส่วน(รวม)'!$Q$118</f>
        <v>0</v>
      </c>
      <c r="E379" s="4"/>
      <c r="F379" s="4">
        <f>+D379-E379</f>
        <v>0</v>
      </c>
    </row>
    <row r="380" spans="1:6">
      <c r="A380" s="5"/>
      <c r="B380" s="4"/>
      <c r="C380" s="4"/>
      <c r="D380" s="4"/>
      <c r="E380" s="4"/>
      <c r="F380" s="4"/>
    </row>
    <row r="381" spans="1:6">
      <c r="A381" s="5"/>
      <c r="B381" s="4"/>
      <c r="C381" s="4"/>
      <c r="D381" s="4"/>
      <c r="E381" s="4"/>
      <c r="F381" s="4"/>
    </row>
    <row r="382" spans="1:6">
      <c r="A382" s="5" t="s">
        <v>373</v>
      </c>
      <c r="B382" s="4">
        <f>+B343+B344</f>
        <v>0</v>
      </c>
      <c r="C382" s="4">
        <f>+C343+C344</f>
        <v>0</v>
      </c>
      <c r="D382" s="4">
        <f>+D343+D344</f>
        <v>0</v>
      </c>
      <c r="E382" s="4">
        <f>+D382</f>
        <v>0</v>
      </c>
      <c r="F382" s="4"/>
    </row>
    <row r="383" spans="1:6">
      <c r="A383" s="5" t="s">
        <v>374</v>
      </c>
      <c r="B383" s="90">
        <f>+'2.4ต้นทุนตามสัดส่วน(รวม)'!$R$118</f>
        <v>0</v>
      </c>
      <c r="C383" s="90">
        <f>+'2.4ต้นทุนตามสัดส่วน(รวม)'!$S$118</f>
        <v>0</v>
      </c>
      <c r="D383" s="90">
        <f>+'2.4ต้นทุนตามสัดส่วน(รวม)'!$T$118</f>
        <v>0</v>
      </c>
      <c r="E383" s="4"/>
      <c r="F383" s="4">
        <f>+D383-E383</f>
        <v>0</v>
      </c>
    </row>
    <row r="384" spans="1:6">
      <c r="A384" s="5"/>
      <c r="B384" s="4"/>
      <c r="C384" s="4"/>
      <c r="D384" s="4"/>
      <c r="E384" s="4"/>
      <c r="F384" s="4"/>
    </row>
    <row r="385" spans="1:6">
      <c r="A385" s="5"/>
      <c r="B385" s="4"/>
      <c r="C385" s="4"/>
      <c r="D385" s="4"/>
      <c r="E385" s="4"/>
      <c r="F385" s="4"/>
    </row>
    <row r="386" spans="1:6">
      <c r="A386" s="12" t="s">
        <v>5</v>
      </c>
      <c r="B386" s="11">
        <f>SUM(B374:B385)</f>
        <v>0</v>
      </c>
      <c r="C386" s="11">
        <f>SUM(C374:C385)</f>
        <v>0</v>
      </c>
      <c r="D386" s="11">
        <f>SUM(D374:D385)</f>
        <v>0</v>
      </c>
      <c r="E386" s="11">
        <f>SUM(E374:E385)</f>
        <v>0</v>
      </c>
      <c r="F386" s="11">
        <f>SUM(F374:F385)</f>
        <v>0</v>
      </c>
    </row>
    <row r="387" spans="1:6" ht="21.75" thickBot="1">
      <c r="A387" s="13" t="s">
        <v>126</v>
      </c>
      <c r="B387" s="14">
        <f>+B373-B386</f>
        <v>0</v>
      </c>
      <c r="C387" s="14">
        <f>+C373-C386</f>
        <v>0</v>
      </c>
      <c r="D387" s="14">
        <f>+D373-D386</f>
        <v>0</v>
      </c>
      <c r="E387" s="14">
        <f>+E373-E386</f>
        <v>0</v>
      </c>
      <c r="F387" s="14">
        <f>+F373-F386</f>
        <v>0</v>
      </c>
    </row>
    <row r="388" spans="1:6" ht="21.75" thickTop="1">
      <c r="A388" s="91"/>
      <c r="B388" s="92"/>
      <c r="C388" s="92"/>
      <c r="D388" s="92"/>
      <c r="E388" s="92"/>
      <c r="F388" s="92"/>
    </row>
    <row r="389" spans="1:6">
      <c r="A389" s="17" t="s">
        <v>14</v>
      </c>
      <c r="B389" s="18"/>
      <c r="C389" s="18"/>
      <c r="D389" s="18"/>
      <c r="E389" s="18" t="s">
        <v>15</v>
      </c>
      <c r="F389" s="18"/>
    </row>
    <row r="390" spans="1:6">
      <c r="A390" s="17" t="s">
        <v>16</v>
      </c>
      <c r="B390" s="18"/>
      <c r="C390" s="18"/>
      <c r="D390" s="18"/>
      <c r="E390" s="18" t="s">
        <v>15</v>
      </c>
      <c r="F390" s="18"/>
    </row>
    <row r="391" spans="1:6" ht="23.25">
      <c r="A391" s="204" t="s">
        <v>44</v>
      </c>
      <c r="B391" s="205"/>
      <c r="C391" s="205"/>
      <c r="D391" s="205"/>
      <c r="E391" s="205"/>
      <c r="F391" s="205"/>
    </row>
    <row r="392" spans="1:6" ht="23.25">
      <c r="A392" s="206" t="s">
        <v>130</v>
      </c>
      <c r="B392" s="206"/>
      <c r="C392" s="206"/>
      <c r="D392" s="206"/>
      <c r="E392" s="206"/>
      <c r="F392" s="206"/>
    </row>
    <row r="393" spans="1:6" ht="23.25">
      <c r="A393" s="206" t="s">
        <v>150</v>
      </c>
      <c r="B393" s="206"/>
      <c r="C393" s="206"/>
      <c r="D393" s="206"/>
      <c r="E393" s="206"/>
      <c r="F393" s="206"/>
    </row>
    <row r="394" spans="1:6" ht="23.25">
      <c r="A394" s="206" t="s">
        <v>34</v>
      </c>
      <c r="B394" s="206"/>
      <c r="C394" s="206"/>
      <c r="D394" s="206"/>
      <c r="E394" s="206"/>
      <c r="F394" s="206"/>
    </row>
    <row r="395" spans="1:6">
      <c r="A395" s="207"/>
      <c r="B395" s="207"/>
      <c r="C395" s="207"/>
      <c r="D395" s="207"/>
      <c r="E395" s="207"/>
      <c r="F395" s="207"/>
    </row>
    <row r="396" spans="1:6">
      <c r="A396" s="1" t="s">
        <v>7</v>
      </c>
      <c r="B396" s="2" t="s">
        <v>155</v>
      </c>
      <c r="C396" s="2" t="s">
        <v>1</v>
      </c>
      <c r="D396" s="2" t="s">
        <v>9</v>
      </c>
      <c r="E396" s="2" t="s">
        <v>10</v>
      </c>
      <c r="F396" s="2" t="s">
        <v>11</v>
      </c>
    </row>
    <row r="397" spans="1:6">
      <c r="A397" s="3" t="s">
        <v>19</v>
      </c>
      <c r="B397" s="4">
        <f>+'2.4ต้นทุนตามสัดส่วน(รวม)'!$B$8</f>
        <v>0</v>
      </c>
      <c r="C397" s="4">
        <f>+'2.4ต้นทุนตามสัดส่วน(รวม)'!$C$8</f>
        <v>0</v>
      </c>
      <c r="D397" s="4">
        <f>+'2.4ต้นทุนตามสัดส่วน(รวม)'!$F$8</f>
        <v>0</v>
      </c>
      <c r="E397" s="4">
        <f>+D397</f>
        <v>0</v>
      </c>
      <c r="F397" s="4"/>
    </row>
    <row r="398" spans="1:6">
      <c r="A398" s="5"/>
      <c r="B398" s="4"/>
      <c r="C398" s="4"/>
      <c r="D398" s="4"/>
      <c r="E398" s="4"/>
      <c r="F398" s="4"/>
    </row>
    <row r="399" spans="1:6">
      <c r="A399" s="5" t="s">
        <v>237</v>
      </c>
      <c r="B399" s="4">
        <f>+B360+B361</f>
        <v>0</v>
      </c>
      <c r="C399" s="4">
        <f>+C360+C361</f>
        <v>0</v>
      </c>
      <c r="D399" s="4">
        <f>+D360+D361</f>
        <v>0</v>
      </c>
      <c r="E399" s="4"/>
      <c r="F399" s="4"/>
    </row>
    <row r="400" spans="1:6">
      <c r="A400" s="5" t="s">
        <v>238</v>
      </c>
      <c r="B400" s="90">
        <f>+'2.1ต้นทุนตามสัดส่วน (ผลิต)'!$B$128</f>
        <v>0</v>
      </c>
      <c r="C400" s="90">
        <f>+'2.1ต้นทุนตามสัดส่วน (ผลิต)'!$C$128</f>
        <v>0</v>
      </c>
      <c r="D400" s="4">
        <f>+'3.2เก็บไม้วัตถุดิบ'!$CF$167</f>
        <v>0</v>
      </c>
      <c r="E400" s="4"/>
      <c r="F400" s="4">
        <f>+D400-E400</f>
        <v>0</v>
      </c>
    </row>
    <row r="401" spans="1:6">
      <c r="A401" s="6"/>
      <c r="B401" s="4"/>
      <c r="C401" s="4"/>
      <c r="D401" s="4"/>
      <c r="E401" s="4"/>
      <c r="F401" s="4"/>
    </row>
    <row r="402" spans="1:6">
      <c r="A402" s="5" t="s">
        <v>85</v>
      </c>
      <c r="B402" s="4">
        <f>+B363+B364</f>
        <v>0</v>
      </c>
      <c r="C402" s="4">
        <f>+C363+C364</f>
        <v>0</v>
      </c>
      <c r="D402" s="4">
        <f>+D363+D364</f>
        <v>0</v>
      </c>
      <c r="E402" s="4">
        <f>+D402</f>
        <v>0</v>
      </c>
      <c r="F402" s="4"/>
    </row>
    <row r="403" spans="1:6">
      <c r="A403" s="5" t="s">
        <v>86</v>
      </c>
      <c r="B403" s="4"/>
      <c r="C403" s="4"/>
      <c r="D403" s="4">
        <f>+'3.1เก็บค่าใช้จ่าย'!$CF$167</f>
        <v>0</v>
      </c>
      <c r="E403" s="4"/>
      <c r="F403" s="4">
        <f>+D403</f>
        <v>0</v>
      </c>
    </row>
    <row r="404" spans="1:6">
      <c r="A404" s="6"/>
      <c r="B404" s="4"/>
      <c r="C404" s="4"/>
      <c r="D404" s="4"/>
      <c r="E404" s="4"/>
      <c r="F404" s="4"/>
    </row>
    <row r="405" spans="1:6">
      <c r="A405" s="5" t="s">
        <v>283</v>
      </c>
      <c r="B405" s="4">
        <f>+B366</f>
        <v>0</v>
      </c>
      <c r="C405" s="4">
        <f>+C366</f>
        <v>0</v>
      </c>
      <c r="D405" s="4">
        <f>+D366</f>
        <v>0</v>
      </c>
      <c r="E405" s="4">
        <f>+D405</f>
        <v>0</v>
      </c>
      <c r="F405" s="4"/>
    </row>
    <row r="406" spans="1:6">
      <c r="A406" s="5" t="s">
        <v>284</v>
      </c>
      <c r="B406" s="90">
        <f>+'2.3ต้นทุนตามสัดส่วน (รับโอน)'!$B$128</f>
        <v>0</v>
      </c>
      <c r="C406" s="90">
        <f>+'2.3ต้นทุนตามสัดส่วน (รับโอน)'!$C$128</f>
        <v>0</v>
      </c>
      <c r="D406" s="90">
        <f>+'2.3ต้นทุนตามสัดส่วน (รับโอน)'!$F$128</f>
        <v>0</v>
      </c>
      <c r="E406" s="4"/>
      <c r="F406" s="4">
        <f>+D406-E406</f>
        <v>0</v>
      </c>
    </row>
    <row r="407" spans="1:6">
      <c r="A407" s="5"/>
      <c r="B407" s="90"/>
      <c r="C407" s="90"/>
      <c r="D407" s="90"/>
      <c r="E407" s="4"/>
      <c r="F407" s="4"/>
    </row>
    <row r="408" spans="1:6">
      <c r="A408" s="101" t="s">
        <v>318</v>
      </c>
      <c r="B408" s="90">
        <f>+B369</f>
        <v>0</v>
      </c>
      <c r="C408" s="90">
        <f>+C369</f>
        <v>0</v>
      </c>
      <c r="D408" s="90">
        <f>+D369</f>
        <v>0</v>
      </c>
      <c r="E408" s="90">
        <f>+D408</f>
        <v>0</v>
      </c>
      <c r="F408" s="90"/>
    </row>
    <row r="409" spans="1:6">
      <c r="A409" s="102" t="s">
        <v>319</v>
      </c>
      <c r="B409" s="103">
        <f>+'2.2ต้นทุนตามสัดส่วน (ไม่ช่อม)'!$B$128</f>
        <v>0</v>
      </c>
      <c r="C409" s="103">
        <f>+'2.2ต้นทุนตามสัดส่วน (ไม่ช่อม)'!$C$128</f>
        <v>0</v>
      </c>
      <c r="D409" s="103">
        <f>+'2.2ต้นทุนตามสัดส่วน (ไม่ช่อม)'!$F$128</f>
        <v>0</v>
      </c>
      <c r="E409" s="103"/>
      <c r="F409" s="103">
        <f>+D409-E409</f>
        <v>0</v>
      </c>
    </row>
    <row r="410" spans="1:6">
      <c r="A410" s="6" t="s">
        <v>12</v>
      </c>
      <c r="B410" s="4">
        <f>SUM(B397:B409)</f>
        <v>0</v>
      </c>
      <c r="C410" s="4">
        <f>SUM(C397:C409)</f>
        <v>0</v>
      </c>
      <c r="D410" s="4">
        <f>SUM(D397:D409)</f>
        <v>0</v>
      </c>
      <c r="E410" s="4">
        <f>SUM(E397:E409)</f>
        <v>0</v>
      </c>
      <c r="F410" s="4">
        <f>SUM(F397:F409)</f>
        <v>0</v>
      </c>
    </row>
    <row r="411" spans="1:6">
      <c r="A411" s="19"/>
      <c r="B411" s="7"/>
      <c r="C411" s="7"/>
      <c r="D411" s="7"/>
      <c r="E411" s="7"/>
      <c r="F411" s="7"/>
    </row>
    <row r="412" spans="1:6">
      <c r="A412" s="10" t="str">
        <f>CONCATENATE(A428,C428,E428)</f>
        <v>ราคาลงตัวหน่วยละ บาท</v>
      </c>
      <c r="B412" s="7">
        <f>SUM(B410:B411)</f>
        <v>0</v>
      </c>
      <c r="C412" s="7">
        <f>SUM(C410:C411)</f>
        <v>0</v>
      </c>
      <c r="D412" s="11">
        <f>SUM(D410:D411)</f>
        <v>0</v>
      </c>
      <c r="E412" s="7">
        <f>SUM(E410:E411)</f>
        <v>0</v>
      </c>
      <c r="F412" s="7">
        <f>+D412-E412</f>
        <v>0</v>
      </c>
    </row>
    <row r="413" spans="1:6">
      <c r="A413" s="5" t="s">
        <v>87</v>
      </c>
      <c r="B413" s="4">
        <f>+B374+B375</f>
        <v>0</v>
      </c>
      <c r="C413" s="4">
        <f>+C374+C375</f>
        <v>0</v>
      </c>
      <c r="D413" s="4">
        <f>+D374+D375</f>
        <v>0</v>
      </c>
      <c r="E413" s="4">
        <f>+D413</f>
        <v>0</v>
      </c>
      <c r="F413" s="4"/>
    </row>
    <row r="414" spans="1:6">
      <c r="A414" s="5" t="s">
        <v>88</v>
      </c>
      <c r="B414" s="90">
        <f>+'2.4ต้นทุนตามสัดส่วน(รวม)'!$L$128</f>
        <v>0</v>
      </c>
      <c r="C414" s="90">
        <f>+'2.4ต้นทุนตามสัดส่วน(รวม)'!$M$128</f>
        <v>0</v>
      </c>
      <c r="D414" s="90">
        <f>+'2.4ต้นทุนตามสัดส่วน(รวม)'!$N$128</f>
        <v>0</v>
      </c>
      <c r="E414" s="4"/>
      <c r="F414" s="4">
        <f>+D414-E414</f>
        <v>0</v>
      </c>
    </row>
    <row r="415" spans="1:6">
      <c r="A415" s="5"/>
      <c r="B415" s="4"/>
      <c r="C415" s="4"/>
      <c r="D415" s="4"/>
      <c r="E415" s="4"/>
      <c r="F415" s="4"/>
    </row>
    <row r="416" spans="1:6">
      <c r="A416" s="5"/>
      <c r="B416" s="4"/>
      <c r="C416" s="4"/>
      <c r="D416" s="4"/>
      <c r="E416" s="4"/>
      <c r="F416" s="4"/>
    </row>
    <row r="417" spans="1:6">
      <c r="A417" s="5" t="s">
        <v>346</v>
      </c>
      <c r="B417" s="4">
        <f>+B378+B379</f>
        <v>0</v>
      </c>
      <c r="C417" s="4">
        <f>+C378+C379</f>
        <v>0</v>
      </c>
      <c r="D417" s="4">
        <f>+D378+D379</f>
        <v>0</v>
      </c>
      <c r="E417" s="4">
        <f>+D417</f>
        <v>0</v>
      </c>
      <c r="F417" s="4"/>
    </row>
    <row r="418" spans="1:6">
      <c r="A418" s="5" t="s">
        <v>347</v>
      </c>
      <c r="B418" s="90">
        <f>+'2.4ต้นทุนตามสัดส่วน(รวม)'!$O$128</f>
        <v>0</v>
      </c>
      <c r="C418" s="90">
        <f>+'2.4ต้นทุนตามสัดส่วน(รวม)'!$P$128</f>
        <v>0</v>
      </c>
      <c r="D418" s="90">
        <f>+'2.4ต้นทุนตามสัดส่วน(รวม)'!$Q$128</f>
        <v>0</v>
      </c>
      <c r="E418" s="4"/>
      <c r="F418" s="4">
        <f>+D418-E418</f>
        <v>0</v>
      </c>
    </row>
    <row r="419" spans="1:6">
      <c r="A419" s="5"/>
      <c r="B419" s="4"/>
      <c r="C419" s="4"/>
      <c r="D419" s="4"/>
      <c r="E419" s="4"/>
      <c r="F419" s="4"/>
    </row>
    <row r="420" spans="1:6">
      <c r="A420" s="5"/>
      <c r="B420" s="4"/>
      <c r="C420" s="4"/>
      <c r="D420" s="4"/>
      <c r="E420" s="4"/>
      <c r="F420" s="4"/>
    </row>
    <row r="421" spans="1:6">
      <c r="A421" s="5" t="s">
        <v>375</v>
      </c>
      <c r="B421" s="4">
        <f>+B382+B383</f>
        <v>0</v>
      </c>
      <c r="C421" s="4">
        <f>+C382+C383</f>
        <v>0</v>
      </c>
      <c r="D421" s="4">
        <f>+D382+D383</f>
        <v>0</v>
      </c>
      <c r="E421" s="4">
        <f>+D421</f>
        <v>0</v>
      </c>
      <c r="F421" s="4"/>
    </row>
    <row r="422" spans="1:6">
      <c r="A422" s="5" t="s">
        <v>376</v>
      </c>
      <c r="B422" s="90">
        <f>+'2.4ต้นทุนตามสัดส่วน(รวม)'!$R$128</f>
        <v>0</v>
      </c>
      <c r="C422" s="90">
        <f>+'2.4ต้นทุนตามสัดส่วน(รวม)'!$S$128</f>
        <v>0</v>
      </c>
      <c r="D422" s="90">
        <f>+'2.4ต้นทุนตามสัดส่วน(รวม)'!$T$128</f>
        <v>0</v>
      </c>
      <c r="E422" s="4"/>
      <c r="F422" s="4">
        <f>+D422-E422</f>
        <v>0</v>
      </c>
    </row>
    <row r="423" spans="1:6">
      <c r="A423" s="5"/>
      <c r="B423" s="4"/>
      <c r="C423" s="4"/>
      <c r="D423" s="4"/>
      <c r="E423" s="4"/>
      <c r="F423" s="4"/>
    </row>
    <row r="424" spans="1:6">
      <c r="A424" s="5"/>
      <c r="B424" s="4"/>
      <c r="C424" s="4"/>
      <c r="D424" s="4"/>
      <c r="E424" s="4"/>
      <c r="F424" s="4"/>
    </row>
    <row r="425" spans="1:6">
      <c r="A425" s="12" t="s">
        <v>5</v>
      </c>
      <c r="B425" s="11">
        <f>SUM(B413:B424)</f>
        <v>0</v>
      </c>
      <c r="C425" s="11">
        <f>SUM(C413:C424)</f>
        <v>0</v>
      </c>
      <c r="D425" s="11">
        <f>SUM(D413:D424)</f>
        <v>0</v>
      </c>
      <c r="E425" s="11">
        <f>SUM(E413:E424)</f>
        <v>0</v>
      </c>
      <c r="F425" s="11">
        <f>SUM(F413:F424)</f>
        <v>0</v>
      </c>
    </row>
    <row r="426" spans="1:6" ht="21.75" thickBot="1">
      <c r="A426" s="13" t="s">
        <v>13</v>
      </c>
      <c r="B426" s="14">
        <f>+B412-B425</f>
        <v>0</v>
      </c>
      <c r="C426" s="14">
        <f>+C412-C425</f>
        <v>0</v>
      </c>
      <c r="D426" s="14">
        <f>+D412-D425</f>
        <v>0</v>
      </c>
      <c r="E426" s="14">
        <f>+E412-E425</f>
        <v>0</v>
      </c>
      <c r="F426" s="14">
        <f>+F412-F425</f>
        <v>0</v>
      </c>
    </row>
    <row r="427" spans="1:6" ht="21.75" thickTop="1">
      <c r="A427" s="91"/>
      <c r="B427" s="92"/>
      <c r="C427" s="92"/>
      <c r="D427" s="92"/>
      <c r="E427" s="92"/>
      <c r="F427" s="92"/>
    </row>
    <row r="428" spans="1:6">
      <c r="A428" s="17" t="s">
        <v>14</v>
      </c>
      <c r="B428" s="18"/>
      <c r="C428" s="18"/>
      <c r="D428" s="18"/>
      <c r="E428" s="18" t="s">
        <v>15</v>
      </c>
      <c r="F428" s="18"/>
    </row>
    <row r="429" spans="1:6">
      <c r="A429" s="17" t="s">
        <v>16</v>
      </c>
      <c r="B429" s="18"/>
      <c r="C429" s="18"/>
      <c r="D429" s="18"/>
      <c r="E429" s="18" t="s">
        <v>15</v>
      </c>
      <c r="F429" s="18"/>
    </row>
    <row r="430" spans="1:6" ht="23.25">
      <c r="A430" s="204" t="s">
        <v>45</v>
      </c>
      <c r="B430" s="205"/>
      <c r="C430" s="205"/>
      <c r="D430" s="205"/>
      <c r="E430" s="205"/>
      <c r="F430" s="205"/>
    </row>
    <row r="431" spans="1:6" ht="23.25">
      <c r="A431" s="206" t="s">
        <v>130</v>
      </c>
      <c r="B431" s="206"/>
      <c r="C431" s="206"/>
      <c r="D431" s="206"/>
      <c r="E431" s="206"/>
      <c r="F431" s="206"/>
    </row>
    <row r="432" spans="1:6" ht="23.25">
      <c r="A432" s="206" t="s">
        <v>150</v>
      </c>
      <c r="B432" s="206"/>
      <c r="C432" s="206"/>
      <c r="D432" s="206"/>
      <c r="E432" s="206"/>
      <c r="F432" s="206"/>
    </row>
    <row r="433" spans="1:6" ht="23.25">
      <c r="A433" s="206" t="s">
        <v>34</v>
      </c>
      <c r="B433" s="206"/>
      <c r="C433" s="206"/>
      <c r="D433" s="206"/>
      <c r="E433" s="206"/>
      <c r="F433" s="206"/>
    </row>
    <row r="434" spans="1:6">
      <c r="A434" s="207"/>
      <c r="B434" s="207"/>
      <c r="C434" s="207"/>
      <c r="D434" s="207"/>
      <c r="E434" s="207"/>
      <c r="F434" s="207"/>
    </row>
    <row r="435" spans="1:6">
      <c r="A435" s="1" t="s">
        <v>7</v>
      </c>
      <c r="B435" s="2" t="s">
        <v>155</v>
      </c>
      <c r="C435" s="2" t="s">
        <v>1</v>
      </c>
      <c r="D435" s="2" t="s">
        <v>9</v>
      </c>
      <c r="E435" s="2" t="s">
        <v>10</v>
      </c>
      <c r="F435" s="2" t="s">
        <v>11</v>
      </c>
    </row>
    <row r="436" spans="1:6">
      <c r="A436" s="3" t="s">
        <v>19</v>
      </c>
      <c r="B436" s="4">
        <f>+'2.4ต้นทุนตามสัดส่วน(รวม)'!$B$8</f>
        <v>0</v>
      </c>
      <c r="C436" s="4">
        <f>+'2.4ต้นทุนตามสัดส่วน(รวม)'!$C$8</f>
        <v>0</v>
      </c>
      <c r="D436" s="4">
        <f>+'2.4ต้นทุนตามสัดส่วน(รวม)'!$F$8</f>
        <v>0</v>
      </c>
      <c r="E436" s="4">
        <f>+D436</f>
        <v>0</v>
      </c>
      <c r="F436" s="4"/>
    </row>
    <row r="437" spans="1:6">
      <c r="A437" s="5"/>
      <c r="B437" s="4"/>
      <c r="C437" s="4"/>
      <c r="D437" s="4"/>
      <c r="E437" s="4"/>
      <c r="F437" s="4"/>
    </row>
    <row r="438" spans="1:6">
      <c r="A438" s="5" t="s">
        <v>239</v>
      </c>
      <c r="B438" s="4">
        <f>+B282+B283</f>
        <v>0</v>
      </c>
      <c r="C438" s="4">
        <f>+C282+C283</f>
        <v>0</v>
      </c>
      <c r="D438" s="4">
        <f>+D282+D283</f>
        <v>0</v>
      </c>
      <c r="E438" s="4">
        <f>+D438</f>
        <v>0</v>
      </c>
      <c r="F438" s="4"/>
    </row>
    <row r="439" spans="1:6">
      <c r="A439" s="5" t="s">
        <v>240</v>
      </c>
      <c r="B439" s="90">
        <f>+B322+B361+B400</f>
        <v>0</v>
      </c>
      <c r="C439" s="90">
        <f>+C322+C361+C400</f>
        <v>0</v>
      </c>
      <c r="D439" s="4">
        <f>+D322+D361+D400</f>
        <v>0</v>
      </c>
      <c r="E439" s="4"/>
      <c r="F439" s="4">
        <f>+D439</f>
        <v>0</v>
      </c>
    </row>
    <row r="440" spans="1:6">
      <c r="A440" s="6"/>
      <c r="B440" s="4"/>
      <c r="C440" s="4"/>
      <c r="D440" s="4"/>
      <c r="E440" s="4"/>
      <c r="F440" s="4"/>
    </row>
    <row r="441" spans="1:6">
      <c r="A441" s="5" t="s">
        <v>112</v>
      </c>
      <c r="B441" s="4">
        <f>+B285+B286</f>
        <v>0</v>
      </c>
      <c r="C441" s="4">
        <f>+C285+C286</f>
        <v>0</v>
      </c>
      <c r="D441" s="4">
        <f>+D285+D286</f>
        <v>0</v>
      </c>
      <c r="E441" s="4">
        <f>+D441</f>
        <v>0</v>
      </c>
      <c r="F441" s="4"/>
    </row>
    <row r="442" spans="1:6">
      <c r="A442" s="5" t="s">
        <v>113</v>
      </c>
      <c r="B442" s="4">
        <f>+B325+B364+B403</f>
        <v>0</v>
      </c>
      <c r="C442" s="4">
        <f>+C325+C364+C403</f>
        <v>0</v>
      </c>
      <c r="D442" s="4">
        <f>+D325+D364+D403</f>
        <v>0</v>
      </c>
      <c r="E442" s="4"/>
      <c r="F442" s="4">
        <f>+D442</f>
        <v>0</v>
      </c>
    </row>
    <row r="443" spans="1:6">
      <c r="A443" s="6"/>
      <c r="B443" s="4"/>
      <c r="C443" s="4"/>
      <c r="D443" s="4"/>
      <c r="E443" s="4"/>
      <c r="F443" s="4"/>
    </row>
    <row r="444" spans="1:6">
      <c r="A444" s="5" t="s">
        <v>285</v>
      </c>
      <c r="B444" s="4">
        <f>+B405</f>
        <v>0</v>
      </c>
      <c r="C444" s="4">
        <f>+C405</f>
        <v>0</v>
      </c>
      <c r="D444" s="4">
        <f>+D405</f>
        <v>0</v>
      </c>
      <c r="E444" s="4">
        <f>+D444</f>
        <v>0</v>
      </c>
      <c r="F444" s="4"/>
    </row>
    <row r="445" spans="1:6">
      <c r="A445" s="5" t="s">
        <v>286</v>
      </c>
      <c r="B445" s="90">
        <f>+B328+B367+B406</f>
        <v>0</v>
      </c>
      <c r="C445" s="90">
        <f>+C328+C367+C406</f>
        <v>0</v>
      </c>
      <c r="D445" s="90">
        <f>+D328+D367+D406</f>
        <v>0</v>
      </c>
      <c r="E445" s="4"/>
      <c r="F445" s="4">
        <f>+D445</f>
        <v>0</v>
      </c>
    </row>
    <row r="446" spans="1:6">
      <c r="A446" s="5"/>
      <c r="B446" s="90"/>
      <c r="C446" s="90"/>
      <c r="D446" s="90"/>
      <c r="E446" s="4"/>
      <c r="F446" s="4"/>
    </row>
    <row r="447" spans="1:6">
      <c r="A447" s="101" t="s">
        <v>320</v>
      </c>
      <c r="B447" s="90">
        <f>+B408</f>
        <v>0</v>
      </c>
      <c r="C447" s="90">
        <f>+C408</f>
        <v>0</v>
      </c>
      <c r="D447" s="90">
        <f>+D408</f>
        <v>0</v>
      </c>
      <c r="E447" s="90">
        <f>+D447</f>
        <v>0</v>
      </c>
      <c r="F447" s="90"/>
    </row>
    <row r="448" spans="1:6">
      <c r="A448" s="102" t="s">
        <v>321</v>
      </c>
      <c r="B448" s="103">
        <f>+B331+B370+B409</f>
        <v>0</v>
      </c>
      <c r="C448" s="103">
        <f>+C331+C370+C409</f>
        <v>0</v>
      </c>
      <c r="D448" s="103">
        <f>+D331+D370+D409</f>
        <v>0</v>
      </c>
      <c r="E448" s="103"/>
      <c r="F448" s="103">
        <f>+D448</f>
        <v>0</v>
      </c>
    </row>
    <row r="449" spans="1:6">
      <c r="A449" s="6" t="s">
        <v>12</v>
      </c>
      <c r="B449" s="4">
        <f>SUM(B436:B448)</f>
        <v>0</v>
      </c>
      <c r="C449" s="4">
        <f>SUM(C436:C448)</f>
        <v>0</v>
      </c>
      <c r="D449" s="4">
        <f>SUM(D436:D448)</f>
        <v>0</v>
      </c>
      <c r="E449" s="4">
        <f>SUM(E436:E448)</f>
        <v>0</v>
      </c>
      <c r="F449" s="4">
        <f>SUM(F436:F448)</f>
        <v>0</v>
      </c>
    </row>
    <row r="450" spans="1:6">
      <c r="A450" s="19"/>
      <c r="B450" s="7"/>
      <c r="C450" s="7"/>
      <c r="D450" s="7"/>
      <c r="E450" s="7"/>
      <c r="F450" s="7"/>
    </row>
    <row r="451" spans="1:6">
      <c r="A451" s="10" t="str">
        <f>CONCATENATE(A467,C467,E467)</f>
        <v>ราคาลงตัวหน่วยละ บาท</v>
      </c>
      <c r="B451" s="7">
        <f>SUM(B449:B450)</f>
        <v>0</v>
      </c>
      <c r="C451" s="7">
        <f>SUM(C449:C450)</f>
        <v>0</v>
      </c>
      <c r="D451" s="11">
        <f>SUM(D449:D450)</f>
        <v>0</v>
      </c>
      <c r="E451" s="7">
        <f>SUM(E449:E450)</f>
        <v>0</v>
      </c>
      <c r="F451" s="7">
        <f>+D451-E451</f>
        <v>0</v>
      </c>
    </row>
    <row r="452" spans="1:6">
      <c r="A452" s="5" t="s">
        <v>114</v>
      </c>
      <c r="B452" s="4">
        <f>+B296+B297</f>
        <v>0</v>
      </c>
      <c r="C452" s="4">
        <f>+C296+C297</f>
        <v>0</v>
      </c>
      <c r="D452" s="4">
        <f>+D296+D297</f>
        <v>0</v>
      </c>
      <c r="E452" s="4">
        <f>+D452</f>
        <v>0</v>
      </c>
      <c r="F452" s="4"/>
    </row>
    <row r="453" spans="1:6">
      <c r="A453" s="5" t="s">
        <v>115</v>
      </c>
      <c r="B453" s="90">
        <f>+B336+B375+B414</f>
        <v>0</v>
      </c>
      <c r="C453" s="90">
        <f>+C336+C375+C414</f>
        <v>0</v>
      </c>
      <c r="D453" s="90">
        <f>+D336+D375+D414</f>
        <v>0</v>
      </c>
      <c r="E453" s="4"/>
      <c r="F453" s="4">
        <f>+D453</f>
        <v>0</v>
      </c>
    </row>
    <row r="454" spans="1:6">
      <c r="A454" s="5"/>
      <c r="B454" s="4"/>
      <c r="C454" s="4"/>
      <c r="D454" s="4"/>
      <c r="E454" s="4"/>
      <c r="F454" s="4"/>
    </row>
    <row r="455" spans="1:6">
      <c r="A455" s="5"/>
      <c r="B455" s="4"/>
      <c r="C455" s="4"/>
      <c r="D455" s="4"/>
      <c r="E455" s="4"/>
      <c r="F455" s="4"/>
    </row>
    <row r="456" spans="1:6">
      <c r="A456" s="5" t="s">
        <v>348</v>
      </c>
      <c r="B456" s="4">
        <f>+B300+B301</f>
        <v>0</v>
      </c>
      <c r="C456" s="4">
        <f>+C300+C301</f>
        <v>0</v>
      </c>
      <c r="D456" s="4">
        <f>+D300+D301</f>
        <v>0</v>
      </c>
      <c r="E456" s="4">
        <f>+D456</f>
        <v>0</v>
      </c>
      <c r="F456" s="4"/>
    </row>
    <row r="457" spans="1:6">
      <c r="A457" s="5" t="s">
        <v>349</v>
      </c>
      <c r="B457" s="90">
        <f>+B340+B379+B418</f>
        <v>0</v>
      </c>
      <c r="C457" s="90">
        <f>+C340+C379+C418</f>
        <v>0</v>
      </c>
      <c r="D457" s="90">
        <f>+D340+D379+D418</f>
        <v>0</v>
      </c>
      <c r="E457" s="4"/>
      <c r="F457" s="4">
        <f>+D457</f>
        <v>0</v>
      </c>
    </row>
    <row r="458" spans="1:6">
      <c r="A458" s="5"/>
      <c r="B458" s="4"/>
      <c r="C458" s="4"/>
      <c r="D458" s="4"/>
      <c r="E458" s="4"/>
      <c r="F458" s="4"/>
    </row>
    <row r="459" spans="1:6">
      <c r="A459" s="5"/>
      <c r="B459" s="4"/>
      <c r="C459" s="4"/>
      <c r="D459" s="4"/>
      <c r="E459" s="4"/>
      <c r="F459" s="4"/>
    </row>
    <row r="460" spans="1:6">
      <c r="A460" s="5" t="s">
        <v>377</v>
      </c>
      <c r="B460" s="4">
        <f>+B304+B305</f>
        <v>0</v>
      </c>
      <c r="C460" s="4">
        <f>+C304+C305</f>
        <v>0</v>
      </c>
      <c r="D460" s="4">
        <f>+D304+D305</f>
        <v>0</v>
      </c>
      <c r="E460" s="4">
        <f>+D460</f>
        <v>0</v>
      </c>
      <c r="F460" s="4"/>
    </row>
    <row r="461" spans="1:6">
      <c r="A461" s="5" t="s">
        <v>378</v>
      </c>
      <c r="B461" s="90">
        <f>+B344+B383+B422</f>
        <v>0</v>
      </c>
      <c r="C461" s="90">
        <f>+C344+C383+C422</f>
        <v>0</v>
      </c>
      <c r="D461" s="90">
        <f>+D344+D383+D422</f>
        <v>0</v>
      </c>
      <c r="E461" s="4"/>
      <c r="F461" s="4">
        <f>+D461</f>
        <v>0</v>
      </c>
    </row>
    <row r="462" spans="1:6">
      <c r="A462" s="5"/>
      <c r="B462" s="4"/>
      <c r="C462" s="4"/>
      <c r="D462" s="4"/>
      <c r="E462" s="4"/>
      <c r="F462" s="4"/>
    </row>
    <row r="463" spans="1:6">
      <c r="A463" s="5"/>
      <c r="B463" s="4"/>
      <c r="C463" s="4"/>
      <c r="D463" s="4"/>
      <c r="E463" s="4"/>
      <c r="F463" s="4"/>
    </row>
    <row r="464" spans="1:6">
      <c r="A464" s="12" t="s">
        <v>5</v>
      </c>
      <c r="B464" s="11">
        <f>SUM(B452:B463)</f>
        <v>0</v>
      </c>
      <c r="C464" s="11">
        <f>SUM(C452:C463)</f>
        <v>0</v>
      </c>
      <c r="D464" s="11">
        <f>SUM(D452:D463)</f>
        <v>0</v>
      </c>
      <c r="E464" s="11">
        <f>SUM(E452:E463)</f>
        <v>0</v>
      </c>
      <c r="F464" s="11">
        <f>SUM(F452:F463)</f>
        <v>0</v>
      </c>
    </row>
    <row r="465" spans="1:6" ht="21.75" thickBot="1">
      <c r="A465" s="13" t="s">
        <v>13</v>
      </c>
      <c r="B465" s="14">
        <f>+B451-B464</f>
        <v>0</v>
      </c>
      <c r="C465" s="14">
        <f>+C451-C464</f>
        <v>0</v>
      </c>
      <c r="D465" s="14">
        <f>+D451-D464</f>
        <v>0</v>
      </c>
      <c r="E465" s="14">
        <f>+E451-E464</f>
        <v>0</v>
      </c>
      <c r="F465" s="14">
        <f>+F451-F464</f>
        <v>0</v>
      </c>
    </row>
    <row r="466" spans="1:6" ht="21.75" thickTop="1">
      <c r="A466" s="91"/>
      <c r="B466" s="92"/>
      <c r="C466" s="92"/>
      <c r="D466" s="92"/>
      <c r="E466" s="92"/>
      <c r="F466" s="92"/>
    </row>
    <row r="467" spans="1:6">
      <c r="A467" s="17" t="s">
        <v>14</v>
      </c>
      <c r="B467" s="18"/>
      <c r="C467" s="18"/>
      <c r="D467" s="18"/>
      <c r="E467" s="18" t="s">
        <v>15</v>
      </c>
      <c r="F467" s="18"/>
    </row>
    <row r="468" spans="1:6">
      <c r="A468" s="17" t="s">
        <v>16</v>
      </c>
      <c r="B468" s="18"/>
      <c r="C468" s="18"/>
      <c r="D468" s="18"/>
      <c r="E468" s="18" t="s">
        <v>15</v>
      </c>
      <c r="F468" s="18"/>
    </row>
    <row r="469" spans="1:6" ht="23.25">
      <c r="A469" s="204" t="s">
        <v>47</v>
      </c>
      <c r="B469" s="205"/>
      <c r="C469" s="205"/>
      <c r="D469" s="205"/>
      <c r="E469" s="205"/>
      <c r="F469" s="205"/>
    </row>
    <row r="470" spans="1:6" ht="23.25">
      <c r="A470" s="206" t="s">
        <v>130</v>
      </c>
      <c r="B470" s="206"/>
      <c r="C470" s="206"/>
      <c r="D470" s="206"/>
      <c r="E470" s="206"/>
      <c r="F470" s="206"/>
    </row>
    <row r="471" spans="1:6" ht="23.25">
      <c r="A471" s="206" t="s">
        <v>150</v>
      </c>
      <c r="B471" s="206"/>
      <c r="C471" s="206"/>
      <c r="D471" s="206"/>
      <c r="E471" s="206"/>
      <c r="F471" s="206"/>
    </row>
    <row r="472" spans="1:6" ht="23.25">
      <c r="A472" s="206" t="s">
        <v>34</v>
      </c>
      <c r="B472" s="206"/>
      <c r="C472" s="206"/>
      <c r="D472" s="206"/>
      <c r="E472" s="206"/>
      <c r="F472" s="206"/>
    </row>
    <row r="473" spans="1:6">
      <c r="A473" s="207"/>
      <c r="B473" s="207"/>
      <c r="C473" s="207"/>
      <c r="D473" s="207"/>
      <c r="E473" s="207"/>
      <c r="F473" s="207"/>
    </row>
    <row r="474" spans="1:6">
      <c r="A474" s="1" t="s">
        <v>7</v>
      </c>
      <c r="B474" s="2" t="s">
        <v>155</v>
      </c>
      <c r="C474" s="2" t="s">
        <v>1</v>
      </c>
      <c r="D474" s="2" t="s">
        <v>9</v>
      </c>
      <c r="E474" s="2" t="s">
        <v>10</v>
      </c>
      <c r="F474" s="2" t="s">
        <v>11</v>
      </c>
    </row>
    <row r="475" spans="1:6">
      <c r="A475" s="3" t="s">
        <v>19</v>
      </c>
      <c r="B475" s="4">
        <f>+'2.4ต้นทุนตามสัดส่วน(รวม)'!$B$8</f>
        <v>0</v>
      </c>
      <c r="C475" s="4">
        <f>+'2.4ต้นทุนตามสัดส่วน(รวม)'!$C$8</f>
        <v>0</v>
      </c>
      <c r="D475" s="4">
        <f>+'2.4ต้นทุนตามสัดส่วน(รวม)'!$F$8</f>
        <v>0</v>
      </c>
      <c r="E475" s="4">
        <f>+D475</f>
        <v>0</v>
      </c>
      <c r="F475" s="4"/>
    </row>
    <row r="476" spans="1:6">
      <c r="A476" s="5"/>
      <c r="B476" s="4"/>
      <c r="C476" s="4"/>
      <c r="D476" s="4"/>
      <c r="E476" s="4"/>
      <c r="F476" s="4"/>
    </row>
    <row r="477" spans="1:6">
      <c r="A477" s="5" t="s">
        <v>241</v>
      </c>
      <c r="B477" s="4">
        <f>+B438+B439</f>
        <v>0</v>
      </c>
      <c r="C477" s="4">
        <f>+C438+C439</f>
        <v>0</v>
      </c>
      <c r="D477" s="4">
        <f>+D438+D439</f>
        <v>0</v>
      </c>
      <c r="E477" s="4">
        <f>+D477</f>
        <v>0</v>
      </c>
      <c r="F477" s="4"/>
    </row>
    <row r="478" spans="1:6">
      <c r="A478" s="5" t="s">
        <v>242</v>
      </c>
      <c r="B478" s="90">
        <f>+'2.1ต้นทุนตามสัดส่วน (ผลิต)'!$B$158</f>
        <v>0</v>
      </c>
      <c r="C478" s="90">
        <f>+'2.1ต้นทุนตามสัดส่วน (ผลิต)'!$C$158</f>
        <v>0</v>
      </c>
      <c r="D478" s="4">
        <f>+'3.2เก็บไม้วัตถุดิบ'!$CI$167</f>
        <v>0</v>
      </c>
      <c r="E478" s="4"/>
      <c r="F478" s="4">
        <f>+D478-E478</f>
        <v>0</v>
      </c>
    </row>
    <row r="479" spans="1:6">
      <c r="A479" s="6"/>
      <c r="B479" s="4"/>
      <c r="C479" s="4"/>
      <c r="D479" s="4"/>
      <c r="E479" s="4"/>
      <c r="F479" s="4"/>
    </row>
    <row r="480" spans="1:6">
      <c r="A480" s="5" t="s">
        <v>89</v>
      </c>
      <c r="B480" s="4">
        <f>+B441+B442</f>
        <v>0</v>
      </c>
      <c r="C480" s="4">
        <f>+C441+C442</f>
        <v>0</v>
      </c>
      <c r="D480" s="4">
        <f>+D441+D442</f>
        <v>0</v>
      </c>
      <c r="E480" s="4">
        <f>+D480</f>
        <v>0</v>
      </c>
      <c r="F480" s="4"/>
    </row>
    <row r="481" spans="1:6">
      <c r="A481" s="5" t="s">
        <v>90</v>
      </c>
      <c r="B481" s="4"/>
      <c r="C481" s="4"/>
      <c r="D481" s="4">
        <f>+'3.1เก็บค่าใช้จ่าย'!$CI$167</f>
        <v>0</v>
      </c>
      <c r="E481" s="4"/>
      <c r="F481" s="4">
        <f>+D481-E481</f>
        <v>0</v>
      </c>
    </row>
    <row r="482" spans="1:6">
      <c r="A482" s="6"/>
      <c r="B482" s="4"/>
      <c r="C482" s="4"/>
      <c r="D482" s="4"/>
      <c r="E482" s="4"/>
      <c r="F482" s="4"/>
    </row>
    <row r="483" spans="1:6">
      <c r="A483" s="5" t="s">
        <v>287</v>
      </c>
      <c r="B483" s="4">
        <f>+B444</f>
        <v>0</v>
      </c>
      <c r="C483" s="4">
        <f>+C444</f>
        <v>0</v>
      </c>
      <c r="D483" s="4">
        <f>+D444</f>
        <v>0</v>
      </c>
      <c r="E483" s="4">
        <f>+D483</f>
        <v>0</v>
      </c>
      <c r="F483" s="4"/>
    </row>
    <row r="484" spans="1:6">
      <c r="A484" s="5" t="s">
        <v>288</v>
      </c>
      <c r="B484" s="90">
        <f>+'2.3ต้นทุนตามสัดส่วน (รับโอน)'!$B$158</f>
        <v>0</v>
      </c>
      <c r="C484" s="90">
        <f>+'2.3ต้นทุนตามสัดส่วน (รับโอน)'!$C$158</f>
        <v>0</v>
      </c>
      <c r="D484" s="90">
        <f>+'2.3ต้นทุนตามสัดส่วน (รับโอน)'!$F$158</f>
        <v>0</v>
      </c>
      <c r="E484" s="4"/>
      <c r="F484" s="4">
        <f>+D484-E484</f>
        <v>0</v>
      </c>
    </row>
    <row r="485" spans="1:6">
      <c r="A485" s="5"/>
      <c r="B485" s="90"/>
      <c r="C485" s="90"/>
      <c r="D485" s="90"/>
      <c r="E485" s="4"/>
      <c r="F485" s="4"/>
    </row>
    <row r="486" spans="1:6">
      <c r="A486" s="101" t="s">
        <v>322</v>
      </c>
      <c r="B486" s="90">
        <f>+B447</f>
        <v>0</v>
      </c>
      <c r="C486" s="90">
        <f>+C447</f>
        <v>0</v>
      </c>
      <c r="D486" s="90">
        <f>+D447</f>
        <v>0</v>
      </c>
      <c r="E486" s="90">
        <f>+D486</f>
        <v>0</v>
      </c>
      <c r="F486" s="90"/>
    </row>
    <row r="487" spans="1:6">
      <c r="A487" s="102" t="s">
        <v>323</v>
      </c>
      <c r="B487" s="103">
        <f>+'2.2ต้นทุนตามสัดส่วน (ไม่ช่อม)'!$B$158</f>
        <v>0</v>
      </c>
      <c r="C487" s="103">
        <f>+'2.2ต้นทุนตามสัดส่วน (ไม่ช่อม)'!$C$158</f>
        <v>0</v>
      </c>
      <c r="D487" s="103">
        <f>+'2.2ต้นทุนตามสัดส่วน (ไม่ช่อม)'!$F$158</f>
        <v>0</v>
      </c>
      <c r="E487" s="103"/>
      <c r="F487" s="103">
        <f>+D487-E487</f>
        <v>0</v>
      </c>
    </row>
    <row r="488" spans="1:6">
      <c r="A488" s="6" t="s">
        <v>12</v>
      </c>
      <c r="B488" s="4">
        <f>SUM(B475:B487)</f>
        <v>0</v>
      </c>
      <c r="C488" s="4">
        <f>SUM(C475:C487)</f>
        <v>0</v>
      </c>
      <c r="D488" s="4">
        <f>SUM(D475:D487)</f>
        <v>0</v>
      </c>
      <c r="E488" s="4">
        <f>SUM(E475:E487)</f>
        <v>0</v>
      </c>
      <c r="F488" s="4">
        <f>SUM(F475:F487)</f>
        <v>0</v>
      </c>
    </row>
    <row r="489" spans="1:6">
      <c r="A489" s="19"/>
      <c r="B489" s="7"/>
      <c r="C489" s="7"/>
      <c r="D489" s="7"/>
      <c r="E489" s="7"/>
      <c r="F489" s="7"/>
    </row>
    <row r="490" spans="1:6">
      <c r="A490" s="10" t="str">
        <f>CONCATENATE(A506,C506,E506)</f>
        <v>ราคาลงตัวหน่วยละ บาท</v>
      </c>
      <c r="B490" s="7">
        <f>SUM(B488:B489)</f>
        <v>0</v>
      </c>
      <c r="C490" s="7">
        <f>SUM(C488:C489)</f>
        <v>0</v>
      </c>
      <c r="D490" s="11">
        <f>SUM(D488:D489)</f>
        <v>0</v>
      </c>
      <c r="E490" s="7">
        <f>SUM(E488:E489)</f>
        <v>0</v>
      </c>
      <c r="F490" s="7">
        <f>+D490-E490</f>
        <v>0</v>
      </c>
    </row>
    <row r="491" spans="1:6">
      <c r="A491" s="5" t="s">
        <v>91</v>
      </c>
      <c r="B491" s="4">
        <f>+B452+B453</f>
        <v>0</v>
      </c>
      <c r="C491" s="4">
        <f>+C452+C453</f>
        <v>0</v>
      </c>
      <c r="D491" s="4">
        <f>+D452+D453</f>
        <v>0</v>
      </c>
      <c r="E491" s="4">
        <f>+D491</f>
        <v>0</v>
      </c>
      <c r="F491" s="4"/>
    </row>
    <row r="492" spans="1:6">
      <c r="A492" s="5" t="s">
        <v>92</v>
      </c>
      <c r="B492" s="90">
        <f>+'2.4ต้นทุนตามสัดส่วน(รวม)'!$L$158</f>
        <v>0</v>
      </c>
      <c r="C492" s="90">
        <f>+'2.4ต้นทุนตามสัดส่วน(รวม)'!$M$158</f>
        <v>0</v>
      </c>
      <c r="D492" s="90">
        <f>+'2.4ต้นทุนตามสัดส่วน(รวม)'!$N$158</f>
        <v>0</v>
      </c>
      <c r="E492" s="4"/>
      <c r="F492" s="4">
        <f>+D492-E492</f>
        <v>0</v>
      </c>
    </row>
    <row r="493" spans="1:6">
      <c r="A493" s="5"/>
      <c r="B493" s="4"/>
      <c r="C493" s="4"/>
      <c r="D493" s="4"/>
      <c r="E493" s="4"/>
      <c r="F493" s="4"/>
    </row>
    <row r="494" spans="1:6">
      <c r="A494" s="5"/>
      <c r="B494" s="4"/>
      <c r="C494" s="4"/>
      <c r="D494" s="4"/>
      <c r="E494" s="4"/>
      <c r="F494" s="4"/>
    </row>
    <row r="495" spans="1:6">
      <c r="A495" s="5" t="s">
        <v>350</v>
      </c>
      <c r="B495" s="4">
        <f>+B456+B457</f>
        <v>0</v>
      </c>
      <c r="C495" s="4">
        <f>+C456+C457</f>
        <v>0</v>
      </c>
      <c r="D495" s="4">
        <f>+D456+D457</f>
        <v>0</v>
      </c>
      <c r="E495" s="4">
        <f>+D495</f>
        <v>0</v>
      </c>
      <c r="F495" s="4"/>
    </row>
    <row r="496" spans="1:6">
      <c r="A496" s="5" t="s">
        <v>351</v>
      </c>
      <c r="B496" s="90">
        <f>+'2.4ต้นทุนตามสัดส่วน(รวม)'!$O$158</f>
        <v>0</v>
      </c>
      <c r="C496" s="90">
        <f>+'2.4ต้นทุนตามสัดส่วน(รวม)'!$P$158</f>
        <v>0</v>
      </c>
      <c r="D496" s="90">
        <f>+'2.4ต้นทุนตามสัดส่วน(รวม)'!$Q$158</f>
        <v>0</v>
      </c>
      <c r="E496" s="4"/>
      <c r="F496" s="4">
        <f>+D496-E496</f>
        <v>0</v>
      </c>
    </row>
    <row r="497" spans="1:6">
      <c r="A497" s="5"/>
      <c r="B497" s="4"/>
      <c r="C497" s="4"/>
      <c r="D497" s="4"/>
      <c r="E497" s="4"/>
      <c r="F497" s="4"/>
    </row>
    <row r="498" spans="1:6">
      <c r="A498" s="5"/>
      <c r="B498" s="4"/>
      <c r="C498" s="4"/>
      <c r="D498" s="4"/>
      <c r="E498" s="4"/>
      <c r="F498" s="4"/>
    </row>
    <row r="499" spans="1:6">
      <c r="A499" s="5" t="s">
        <v>379</v>
      </c>
      <c r="B499" s="4">
        <f>+B460+B461</f>
        <v>0</v>
      </c>
      <c r="C499" s="4">
        <f>+C460+C461</f>
        <v>0</v>
      </c>
      <c r="D499" s="4">
        <f>+D460+D461</f>
        <v>0</v>
      </c>
      <c r="E499" s="4">
        <f>+D499</f>
        <v>0</v>
      </c>
      <c r="F499" s="4"/>
    </row>
    <row r="500" spans="1:6">
      <c r="A500" s="5" t="s">
        <v>380</v>
      </c>
      <c r="B500" s="90">
        <f>+'2.4ต้นทุนตามสัดส่วน(รวม)'!$R$158</f>
        <v>0</v>
      </c>
      <c r="C500" s="90">
        <f>+'2.4ต้นทุนตามสัดส่วน(รวม)'!$S$158</f>
        <v>0</v>
      </c>
      <c r="D500" s="90">
        <f>+'2.4ต้นทุนตามสัดส่วน(รวม)'!$T$158</f>
        <v>0</v>
      </c>
      <c r="E500" s="4"/>
      <c r="F500" s="4">
        <f>+D500-E500</f>
        <v>0</v>
      </c>
    </row>
    <row r="501" spans="1:6">
      <c r="A501" s="5"/>
      <c r="B501" s="4"/>
      <c r="C501" s="4"/>
      <c r="D501" s="4"/>
      <c r="E501" s="4"/>
      <c r="F501" s="4"/>
    </row>
    <row r="502" spans="1:6">
      <c r="A502" s="5"/>
      <c r="B502" s="4"/>
      <c r="C502" s="4"/>
      <c r="D502" s="4"/>
      <c r="E502" s="4"/>
      <c r="F502" s="4"/>
    </row>
    <row r="503" spans="1:6">
      <c r="A503" s="12" t="s">
        <v>5</v>
      </c>
      <c r="B503" s="11">
        <f>SUM(B491:B502)</f>
        <v>0</v>
      </c>
      <c r="C503" s="11">
        <f>SUM(C491:C502)</f>
        <v>0</v>
      </c>
      <c r="D503" s="11">
        <f>SUM(D491:D502)</f>
        <v>0</v>
      </c>
      <c r="E503" s="11">
        <f>SUM(E491:E502)</f>
        <v>0</v>
      </c>
      <c r="F503" s="11">
        <f>SUM(F491:F502)</f>
        <v>0</v>
      </c>
    </row>
    <row r="504" spans="1:6" ht="21.75" thickBot="1">
      <c r="A504" s="13" t="s">
        <v>127</v>
      </c>
      <c r="B504" s="14">
        <f>+B490-B503</f>
        <v>0</v>
      </c>
      <c r="C504" s="14">
        <f>+C490-C503</f>
        <v>0</v>
      </c>
      <c r="D504" s="14">
        <f>+D490-D503</f>
        <v>0</v>
      </c>
      <c r="E504" s="14">
        <f>+E490-E503</f>
        <v>0</v>
      </c>
      <c r="F504" s="14">
        <f>+F490-F503</f>
        <v>0</v>
      </c>
    </row>
    <row r="505" spans="1:6" ht="21.75" thickTop="1">
      <c r="A505" s="91"/>
      <c r="B505" s="92"/>
      <c r="C505" s="92"/>
      <c r="D505" s="92"/>
      <c r="E505" s="92"/>
      <c r="F505" s="92"/>
    </row>
    <row r="506" spans="1:6">
      <c r="A506" s="17" t="s">
        <v>14</v>
      </c>
      <c r="B506" s="18"/>
      <c r="C506" s="18"/>
      <c r="D506" s="18"/>
      <c r="E506" s="18" t="s">
        <v>15</v>
      </c>
      <c r="F506" s="18"/>
    </row>
    <row r="507" spans="1:6">
      <c r="A507" s="17" t="s">
        <v>16</v>
      </c>
      <c r="B507" s="18"/>
      <c r="C507" s="18"/>
      <c r="D507" s="18"/>
      <c r="E507" s="18" t="s">
        <v>15</v>
      </c>
      <c r="F507" s="18"/>
    </row>
    <row r="508" spans="1:6" ht="23.25">
      <c r="A508" s="204" t="s">
        <v>48</v>
      </c>
      <c r="B508" s="205"/>
      <c r="C508" s="205"/>
      <c r="D508" s="205"/>
      <c r="E508" s="205"/>
      <c r="F508" s="205"/>
    </row>
    <row r="509" spans="1:6" ht="23.25">
      <c r="A509" s="206" t="s">
        <v>130</v>
      </c>
      <c r="B509" s="206"/>
      <c r="C509" s="206"/>
      <c r="D509" s="206"/>
      <c r="E509" s="206"/>
      <c r="F509" s="206"/>
    </row>
    <row r="510" spans="1:6" ht="23.25">
      <c r="A510" s="206" t="s">
        <v>150</v>
      </c>
      <c r="B510" s="206"/>
      <c r="C510" s="206"/>
      <c r="D510" s="206"/>
      <c r="E510" s="206"/>
      <c r="F510" s="206"/>
    </row>
    <row r="511" spans="1:6" ht="23.25">
      <c r="A511" s="206" t="s">
        <v>34</v>
      </c>
      <c r="B511" s="206"/>
      <c r="C511" s="206"/>
      <c r="D511" s="206"/>
      <c r="E511" s="206"/>
      <c r="F511" s="206"/>
    </row>
    <row r="512" spans="1:6">
      <c r="A512" s="207"/>
      <c r="B512" s="207"/>
      <c r="C512" s="207"/>
      <c r="D512" s="207"/>
      <c r="E512" s="207"/>
      <c r="F512" s="207"/>
    </row>
    <row r="513" spans="1:6">
      <c r="A513" s="1" t="s">
        <v>7</v>
      </c>
      <c r="B513" s="2" t="s">
        <v>155</v>
      </c>
      <c r="C513" s="2" t="s">
        <v>1</v>
      </c>
      <c r="D513" s="2" t="s">
        <v>9</v>
      </c>
      <c r="E513" s="2" t="s">
        <v>10</v>
      </c>
      <c r="F513" s="2" t="s">
        <v>11</v>
      </c>
    </row>
    <row r="514" spans="1:6">
      <c r="A514" s="3" t="s">
        <v>19</v>
      </c>
      <c r="B514" s="4">
        <f>+'2.4ต้นทุนตามสัดส่วน(รวม)'!$B$8</f>
        <v>0</v>
      </c>
      <c r="C514" s="4">
        <f>+'2.4ต้นทุนตามสัดส่วน(รวม)'!$C$8</f>
        <v>0</v>
      </c>
      <c r="D514" s="4">
        <f>+'2.4ต้นทุนตามสัดส่วน(รวม)'!$F$8</f>
        <v>0</v>
      </c>
      <c r="E514" s="4">
        <f>+D514</f>
        <v>0</v>
      </c>
      <c r="F514" s="4"/>
    </row>
    <row r="515" spans="1:6">
      <c r="A515" s="5"/>
      <c r="B515" s="4"/>
      <c r="C515" s="4"/>
      <c r="D515" s="4"/>
      <c r="E515" s="4"/>
      <c r="F515" s="4"/>
    </row>
    <row r="516" spans="1:6">
      <c r="A516" s="5" t="s">
        <v>243</v>
      </c>
      <c r="B516" s="4">
        <f>+B477+B478</f>
        <v>0</v>
      </c>
      <c r="C516" s="4">
        <f>+C477+C478</f>
        <v>0</v>
      </c>
      <c r="D516" s="4">
        <f>+D477+D478</f>
        <v>0</v>
      </c>
      <c r="E516" s="4">
        <f>+D516</f>
        <v>0</v>
      </c>
      <c r="F516" s="4"/>
    </row>
    <row r="517" spans="1:6">
      <c r="A517" s="5" t="s">
        <v>244</v>
      </c>
      <c r="B517" s="90">
        <f>+'2.1ต้นทุนตามสัดส่วน (ผลิต)'!$B$168</f>
        <v>0</v>
      </c>
      <c r="C517" s="90">
        <f>+'2.1ต้นทุนตามสัดส่วน (ผลิต)'!$C$168</f>
        <v>0</v>
      </c>
      <c r="D517" s="4">
        <f>+'3.2เก็บไม้วัตถุดิบ'!$CJ$167</f>
        <v>0</v>
      </c>
      <c r="E517" s="4"/>
      <c r="F517" s="4">
        <f>+D517-E517</f>
        <v>0</v>
      </c>
    </row>
    <row r="518" spans="1:6">
      <c r="A518" s="6"/>
      <c r="B518" s="4"/>
      <c r="C518" s="4"/>
      <c r="D518" s="4"/>
      <c r="E518" s="4"/>
      <c r="F518" s="4"/>
    </row>
    <row r="519" spans="1:6">
      <c r="A519" s="5" t="s">
        <v>93</v>
      </c>
      <c r="B519" s="4">
        <f>+B480+B481</f>
        <v>0</v>
      </c>
      <c r="C519" s="4">
        <f>+C480+C481</f>
        <v>0</v>
      </c>
      <c r="D519" s="4">
        <f>+D480+D481</f>
        <v>0</v>
      </c>
      <c r="E519" s="4">
        <f>+D519</f>
        <v>0</v>
      </c>
      <c r="F519" s="4"/>
    </row>
    <row r="520" spans="1:6">
      <c r="A520" s="5" t="s">
        <v>94</v>
      </c>
      <c r="B520" s="4"/>
      <c r="C520" s="4"/>
      <c r="D520" s="4">
        <f>+'3.1เก็บค่าใช้จ่าย'!$CJ$167</f>
        <v>0</v>
      </c>
      <c r="E520" s="4"/>
      <c r="F520" s="4">
        <f>+D520-E520</f>
        <v>0</v>
      </c>
    </row>
    <row r="521" spans="1:6">
      <c r="A521" s="6"/>
      <c r="B521" s="4"/>
      <c r="C521" s="4"/>
      <c r="D521" s="4"/>
      <c r="E521" s="4"/>
      <c r="F521" s="4"/>
    </row>
    <row r="522" spans="1:6">
      <c r="A522" s="5" t="s">
        <v>289</v>
      </c>
      <c r="B522" s="4">
        <f>+B483</f>
        <v>0</v>
      </c>
      <c r="C522" s="4">
        <f>+C483</f>
        <v>0</v>
      </c>
      <c r="D522" s="4">
        <f>+D483</f>
        <v>0</v>
      </c>
      <c r="E522" s="4">
        <f>+D522</f>
        <v>0</v>
      </c>
      <c r="F522" s="4"/>
    </row>
    <row r="523" spans="1:6">
      <c r="A523" s="5" t="s">
        <v>290</v>
      </c>
      <c r="B523" s="90">
        <f>+'2.3ต้นทุนตามสัดส่วน (รับโอน)'!$B$168</f>
        <v>0</v>
      </c>
      <c r="C523" s="90">
        <f>+'2.3ต้นทุนตามสัดส่วน (รับโอน)'!$C$168</f>
        <v>0</v>
      </c>
      <c r="D523" s="90">
        <f>+'2.3ต้นทุนตามสัดส่วน (รับโอน)'!$F$168</f>
        <v>0</v>
      </c>
      <c r="E523" s="4"/>
      <c r="F523" s="4">
        <f>+D523-E523</f>
        <v>0</v>
      </c>
    </row>
    <row r="524" spans="1:6">
      <c r="A524" s="5"/>
      <c r="B524" s="90"/>
      <c r="C524" s="90"/>
      <c r="D524" s="90"/>
      <c r="E524" s="4"/>
      <c r="F524" s="4"/>
    </row>
    <row r="525" spans="1:6">
      <c r="A525" s="101" t="s">
        <v>324</v>
      </c>
      <c r="B525" s="90">
        <f>+B486</f>
        <v>0</v>
      </c>
      <c r="C525" s="90">
        <f>+C486</f>
        <v>0</v>
      </c>
      <c r="D525" s="90">
        <f>+D486</f>
        <v>0</v>
      </c>
      <c r="E525" s="90">
        <f>+D525</f>
        <v>0</v>
      </c>
      <c r="F525" s="90"/>
    </row>
    <row r="526" spans="1:6">
      <c r="A526" s="102" t="s">
        <v>325</v>
      </c>
      <c r="B526" s="103">
        <f>+'2.2ต้นทุนตามสัดส่วน (ไม่ช่อม)'!$B$168</f>
        <v>0</v>
      </c>
      <c r="C526" s="103">
        <f>+'2.2ต้นทุนตามสัดส่วน (ไม่ช่อม)'!$C$168</f>
        <v>0</v>
      </c>
      <c r="D526" s="103">
        <f>+'2.2ต้นทุนตามสัดส่วน (ไม่ช่อม)'!$F$168</f>
        <v>0</v>
      </c>
      <c r="E526" s="103"/>
      <c r="F526" s="103">
        <f>+D526-E526</f>
        <v>0</v>
      </c>
    </row>
    <row r="527" spans="1:6">
      <c r="A527" s="6" t="s">
        <v>12</v>
      </c>
      <c r="B527" s="4">
        <f>SUM(B514:B526)</f>
        <v>0</v>
      </c>
      <c r="C527" s="4">
        <f>SUM(C514:C526)</f>
        <v>0</v>
      </c>
      <c r="D527" s="4">
        <f>SUM(D514:D526)</f>
        <v>0</v>
      </c>
      <c r="E527" s="4">
        <f>SUM(E514:E526)</f>
        <v>0</v>
      </c>
      <c r="F527" s="4">
        <f>SUM(F514:F526)</f>
        <v>0</v>
      </c>
    </row>
    <row r="528" spans="1:6">
      <c r="A528" s="19"/>
      <c r="B528" s="7"/>
      <c r="C528" s="7"/>
      <c r="D528" s="7"/>
      <c r="E528" s="7"/>
      <c r="F528" s="7"/>
    </row>
    <row r="529" spans="1:6">
      <c r="A529" s="10" t="str">
        <f>CONCATENATE(A545,C545,E545)</f>
        <v>ราคาลงตัวหน่วยละ บาท</v>
      </c>
      <c r="B529" s="7">
        <f>SUM(B527:B528)</f>
        <v>0</v>
      </c>
      <c r="C529" s="7">
        <f>SUM(C527:C528)</f>
        <v>0</v>
      </c>
      <c r="D529" s="11">
        <f>SUM(D527:D528)</f>
        <v>0</v>
      </c>
      <c r="E529" s="7">
        <f>SUM(E527:E528)</f>
        <v>0</v>
      </c>
      <c r="F529" s="7">
        <f>+D529-E529</f>
        <v>0</v>
      </c>
    </row>
    <row r="530" spans="1:6">
      <c r="A530" s="5" t="s">
        <v>95</v>
      </c>
      <c r="B530" s="4">
        <f>+B491+B492</f>
        <v>0</v>
      </c>
      <c r="C530" s="4">
        <f>+C491+C492</f>
        <v>0</v>
      </c>
      <c r="D530" s="4">
        <f>+D491+D492</f>
        <v>0</v>
      </c>
      <c r="E530" s="4">
        <f>+D530</f>
        <v>0</v>
      </c>
      <c r="F530" s="4"/>
    </row>
    <row r="531" spans="1:6">
      <c r="A531" s="5" t="s">
        <v>96</v>
      </c>
      <c r="B531" s="90">
        <f>+'2.4ต้นทุนตามสัดส่วน(รวม)'!$L$168</f>
        <v>0</v>
      </c>
      <c r="C531" s="90">
        <f>+'2.4ต้นทุนตามสัดส่วน(รวม)'!$M$168</f>
        <v>0</v>
      </c>
      <c r="D531" s="90">
        <f>+'2.4ต้นทุนตามสัดส่วน(รวม)'!$N$168</f>
        <v>0</v>
      </c>
      <c r="E531" s="4"/>
      <c r="F531" s="4">
        <f>+D531-E531</f>
        <v>0</v>
      </c>
    </row>
    <row r="532" spans="1:6">
      <c r="A532" s="5"/>
      <c r="B532" s="4"/>
      <c r="C532" s="4"/>
      <c r="D532" s="4"/>
      <c r="E532" s="4"/>
      <c r="F532" s="4"/>
    </row>
    <row r="533" spans="1:6">
      <c r="A533" s="5"/>
      <c r="B533" s="4"/>
      <c r="C533" s="4"/>
      <c r="D533" s="4"/>
      <c r="E533" s="4"/>
      <c r="F533" s="4"/>
    </row>
    <row r="534" spans="1:6">
      <c r="A534" s="5" t="s">
        <v>352</v>
      </c>
      <c r="B534" s="4">
        <f>+B495+B496</f>
        <v>0</v>
      </c>
      <c r="C534" s="4">
        <f>+C495+C496</f>
        <v>0</v>
      </c>
      <c r="D534" s="4">
        <f>+D495+D496</f>
        <v>0</v>
      </c>
      <c r="E534" s="4">
        <f>+D534</f>
        <v>0</v>
      </c>
      <c r="F534" s="4"/>
    </row>
    <row r="535" spans="1:6">
      <c r="A535" s="5" t="s">
        <v>353</v>
      </c>
      <c r="B535" s="90">
        <f>+'2.4ต้นทุนตามสัดส่วน(รวม)'!$O$168</f>
        <v>0</v>
      </c>
      <c r="C535" s="90">
        <f>+'2.4ต้นทุนตามสัดส่วน(รวม)'!$P$168</f>
        <v>0</v>
      </c>
      <c r="D535" s="90">
        <f>+'2.4ต้นทุนตามสัดส่วน(รวม)'!$Q$168</f>
        <v>0</v>
      </c>
      <c r="E535" s="4"/>
      <c r="F535" s="4">
        <f>+D535-E535</f>
        <v>0</v>
      </c>
    </row>
    <row r="536" spans="1:6">
      <c r="A536" s="5"/>
      <c r="B536" s="4"/>
      <c r="C536" s="4"/>
      <c r="D536" s="4"/>
      <c r="E536" s="4"/>
      <c r="F536" s="4"/>
    </row>
    <row r="537" spans="1:6">
      <c r="A537" s="5"/>
      <c r="B537" s="4"/>
      <c r="C537" s="4"/>
      <c r="D537" s="4"/>
      <c r="E537" s="4"/>
      <c r="F537" s="4"/>
    </row>
    <row r="538" spans="1:6">
      <c r="A538" s="5" t="s">
        <v>381</v>
      </c>
      <c r="B538" s="4">
        <f>+B499+B500</f>
        <v>0</v>
      </c>
      <c r="C538" s="4">
        <f>+C499+C500</f>
        <v>0</v>
      </c>
      <c r="D538" s="4">
        <f>+D499+D500</f>
        <v>0</v>
      </c>
      <c r="E538" s="4">
        <f>+D538</f>
        <v>0</v>
      </c>
      <c r="F538" s="4"/>
    </row>
    <row r="539" spans="1:6">
      <c r="A539" s="5" t="s">
        <v>382</v>
      </c>
      <c r="B539" s="90">
        <f>+'2.4ต้นทุนตามสัดส่วน(รวม)'!$R$168</f>
        <v>0</v>
      </c>
      <c r="C539" s="90">
        <f>+'2.4ต้นทุนตามสัดส่วน(รวม)'!$S$168</f>
        <v>0</v>
      </c>
      <c r="D539" s="90">
        <f>+'2.4ต้นทุนตามสัดส่วน(รวม)'!$T$168</f>
        <v>0</v>
      </c>
      <c r="E539" s="4"/>
      <c r="F539" s="4">
        <f>+D539-E539</f>
        <v>0</v>
      </c>
    </row>
    <row r="540" spans="1:6">
      <c r="A540" s="5"/>
      <c r="B540" s="4"/>
      <c r="C540" s="4"/>
      <c r="D540" s="4"/>
      <c r="E540" s="4"/>
      <c r="F540" s="4"/>
    </row>
    <row r="541" spans="1:6">
      <c r="A541" s="5"/>
      <c r="B541" s="4"/>
      <c r="C541" s="4"/>
      <c r="D541" s="4"/>
      <c r="E541" s="4"/>
      <c r="F541" s="4"/>
    </row>
    <row r="542" spans="1:6">
      <c r="A542" s="12" t="s">
        <v>5</v>
      </c>
      <c r="B542" s="11">
        <f>SUM(B530:B541)</f>
        <v>0</v>
      </c>
      <c r="C542" s="11">
        <f>SUM(C530:C541)</f>
        <v>0</v>
      </c>
      <c r="D542" s="11">
        <f>SUM(D530:D541)</f>
        <v>0</v>
      </c>
      <c r="E542" s="11">
        <f>SUM(E530:E541)</f>
        <v>0</v>
      </c>
      <c r="F542" s="11">
        <f>SUM(F530:F541)</f>
        <v>0</v>
      </c>
    </row>
    <row r="543" spans="1:6" ht="21.75" thickBot="1">
      <c r="A543" s="13" t="s">
        <v>128</v>
      </c>
      <c r="B543" s="14">
        <f>+B529-B542</f>
        <v>0</v>
      </c>
      <c r="C543" s="14">
        <f>+C529-C542</f>
        <v>0</v>
      </c>
      <c r="D543" s="14">
        <f>+D529-D542</f>
        <v>0</v>
      </c>
      <c r="E543" s="14">
        <f>+E529-E542</f>
        <v>0</v>
      </c>
      <c r="F543" s="14">
        <f>+F529-F542</f>
        <v>0</v>
      </c>
    </row>
    <row r="544" spans="1:6" ht="21.75" thickTop="1">
      <c r="A544" s="91"/>
      <c r="B544" s="92"/>
      <c r="C544" s="92"/>
      <c r="D544" s="92"/>
      <c r="E544" s="92"/>
      <c r="F544" s="92"/>
    </row>
    <row r="545" spans="1:6">
      <c r="A545" s="17" t="s">
        <v>14</v>
      </c>
      <c r="B545" s="18"/>
      <c r="C545" s="18"/>
      <c r="D545" s="18"/>
      <c r="E545" s="18" t="s">
        <v>15</v>
      </c>
      <c r="F545" s="18"/>
    </row>
    <row r="546" spans="1:6">
      <c r="A546" s="17" t="s">
        <v>16</v>
      </c>
      <c r="B546" s="18"/>
      <c r="C546" s="18"/>
      <c r="D546" s="18"/>
      <c r="E546" s="18" t="s">
        <v>15</v>
      </c>
      <c r="F546" s="18"/>
    </row>
    <row r="547" spans="1:6" ht="23.25">
      <c r="A547" s="204" t="s">
        <v>49</v>
      </c>
      <c r="B547" s="205"/>
      <c r="C547" s="205"/>
      <c r="D547" s="205"/>
      <c r="E547" s="205"/>
      <c r="F547" s="205"/>
    </row>
    <row r="548" spans="1:6" ht="23.25">
      <c r="A548" s="206" t="s">
        <v>130</v>
      </c>
      <c r="B548" s="206"/>
      <c r="C548" s="206"/>
      <c r="D548" s="206"/>
      <c r="E548" s="206"/>
      <c r="F548" s="206"/>
    </row>
    <row r="549" spans="1:6" ht="23.25">
      <c r="A549" s="206" t="s">
        <v>150</v>
      </c>
      <c r="B549" s="206"/>
      <c r="C549" s="206"/>
      <c r="D549" s="206"/>
      <c r="E549" s="206"/>
      <c r="F549" s="206"/>
    </row>
    <row r="550" spans="1:6" ht="23.25">
      <c r="A550" s="206" t="s">
        <v>34</v>
      </c>
      <c r="B550" s="206"/>
      <c r="C550" s="206"/>
      <c r="D550" s="206"/>
      <c r="E550" s="206"/>
      <c r="F550" s="206"/>
    </row>
    <row r="551" spans="1:6">
      <c r="A551" s="207"/>
      <c r="B551" s="207"/>
      <c r="C551" s="207"/>
      <c r="D551" s="207"/>
      <c r="E551" s="207"/>
      <c r="F551" s="207"/>
    </row>
    <row r="552" spans="1:6">
      <c r="A552" s="1" t="s">
        <v>7</v>
      </c>
      <c r="B552" s="2" t="s">
        <v>155</v>
      </c>
      <c r="C552" s="2" t="s">
        <v>1</v>
      </c>
      <c r="D552" s="2" t="s">
        <v>9</v>
      </c>
      <c r="E552" s="2" t="s">
        <v>10</v>
      </c>
      <c r="F552" s="2" t="s">
        <v>11</v>
      </c>
    </row>
    <row r="553" spans="1:6">
      <c r="A553" s="3" t="s">
        <v>19</v>
      </c>
      <c r="B553" s="4">
        <f>+'2.4ต้นทุนตามสัดส่วน(รวม)'!$B$8</f>
        <v>0</v>
      </c>
      <c r="C553" s="4">
        <f>+'2.4ต้นทุนตามสัดส่วน(รวม)'!$C$8</f>
        <v>0</v>
      </c>
      <c r="D553" s="4">
        <f>+'2.4ต้นทุนตามสัดส่วน(รวม)'!$F$8</f>
        <v>0</v>
      </c>
      <c r="E553" s="4">
        <f>+D553</f>
        <v>0</v>
      </c>
      <c r="F553" s="4"/>
    </row>
    <row r="554" spans="1:6">
      <c r="A554" s="5"/>
      <c r="B554" s="4"/>
      <c r="C554" s="4"/>
      <c r="D554" s="4"/>
      <c r="E554" s="4"/>
      <c r="F554" s="4"/>
    </row>
    <row r="555" spans="1:6">
      <c r="A555" s="5" t="s">
        <v>245</v>
      </c>
      <c r="B555" s="4">
        <f>+B516+B517</f>
        <v>0</v>
      </c>
      <c r="C555" s="4">
        <f>+C516+C517</f>
        <v>0</v>
      </c>
      <c r="D555" s="4">
        <f>+D516+D517</f>
        <v>0</v>
      </c>
      <c r="E555" s="4">
        <f>+D555</f>
        <v>0</v>
      </c>
      <c r="F555" s="4"/>
    </row>
    <row r="556" spans="1:6">
      <c r="A556" s="5" t="s">
        <v>246</v>
      </c>
      <c r="B556" s="90">
        <f>+'2.1ต้นทุนตามสัดส่วน (ผลิต)'!$B$178</f>
        <v>0</v>
      </c>
      <c r="C556" s="90">
        <f>+'2.1ต้นทุนตามสัดส่วน (ผลิต)'!$C$178</f>
        <v>0</v>
      </c>
      <c r="D556" s="4">
        <f>+'3.2เก็บไม้วัตถุดิบ'!$CK$167</f>
        <v>0</v>
      </c>
      <c r="E556" s="4"/>
      <c r="F556" s="4">
        <f>+D556-E556</f>
        <v>0</v>
      </c>
    </row>
    <row r="557" spans="1:6">
      <c r="A557" s="6"/>
      <c r="B557" s="4"/>
      <c r="C557" s="4"/>
      <c r="D557" s="4"/>
      <c r="E557" s="4"/>
      <c r="F557" s="4"/>
    </row>
    <row r="558" spans="1:6">
      <c r="A558" s="5" t="s">
        <v>97</v>
      </c>
      <c r="B558" s="4">
        <f>+B519+B520</f>
        <v>0</v>
      </c>
      <c r="C558" s="4">
        <f>+C519+C520</f>
        <v>0</v>
      </c>
      <c r="D558" s="4">
        <f>+D519+D520</f>
        <v>0</v>
      </c>
      <c r="E558" s="4">
        <f>+D558</f>
        <v>0</v>
      </c>
      <c r="F558" s="4"/>
    </row>
    <row r="559" spans="1:6">
      <c r="A559" s="5" t="s">
        <v>100</v>
      </c>
      <c r="B559" s="4"/>
      <c r="C559" s="4"/>
      <c r="D559" s="4">
        <f>+'3.1เก็บค่าใช้จ่าย'!$CK$167</f>
        <v>0</v>
      </c>
      <c r="E559" s="4"/>
      <c r="F559" s="4">
        <f>+D559-E559</f>
        <v>0</v>
      </c>
    </row>
    <row r="560" spans="1:6">
      <c r="A560" s="6"/>
      <c r="B560" s="4"/>
      <c r="C560" s="4"/>
      <c r="D560" s="4"/>
      <c r="E560" s="4"/>
      <c r="F560" s="4"/>
    </row>
    <row r="561" spans="1:6">
      <c r="A561" s="5" t="s">
        <v>291</v>
      </c>
      <c r="B561" s="4">
        <f>+B522</f>
        <v>0</v>
      </c>
      <c r="C561" s="4">
        <f>+C522</f>
        <v>0</v>
      </c>
      <c r="D561" s="4">
        <f>+D522</f>
        <v>0</v>
      </c>
      <c r="E561" s="4">
        <f>+D561</f>
        <v>0</v>
      </c>
      <c r="F561" s="4"/>
    </row>
    <row r="562" spans="1:6">
      <c r="A562" s="5" t="s">
        <v>292</v>
      </c>
      <c r="B562" s="90">
        <f>+'2.3ต้นทุนตามสัดส่วน (รับโอน)'!$B$178</f>
        <v>0</v>
      </c>
      <c r="C562" s="90">
        <f>+'2.3ต้นทุนตามสัดส่วน (รับโอน)'!$C$178</f>
        <v>0</v>
      </c>
      <c r="D562" s="90">
        <f>+'2.3ต้นทุนตามสัดส่วน (รับโอน)'!$F$178</f>
        <v>0</v>
      </c>
      <c r="E562" s="4"/>
      <c r="F562" s="4">
        <f>+D562-E562</f>
        <v>0</v>
      </c>
    </row>
    <row r="563" spans="1:6">
      <c r="A563" s="5"/>
      <c r="B563" s="90"/>
      <c r="C563" s="90"/>
      <c r="D563" s="90"/>
      <c r="E563" s="4"/>
      <c r="F563" s="4"/>
    </row>
    <row r="564" spans="1:6">
      <c r="A564" s="101" t="s">
        <v>326</v>
      </c>
      <c r="B564" s="90">
        <f>+B525</f>
        <v>0</v>
      </c>
      <c r="C564" s="90">
        <f>+C525</f>
        <v>0</v>
      </c>
      <c r="D564" s="90">
        <f>+D525</f>
        <v>0</v>
      </c>
      <c r="E564" s="90">
        <f>+D564</f>
        <v>0</v>
      </c>
      <c r="F564" s="90"/>
    </row>
    <row r="565" spans="1:6">
      <c r="A565" s="102" t="s">
        <v>327</v>
      </c>
      <c r="B565" s="103">
        <f>+'2.2ต้นทุนตามสัดส่วน (ไม่ช่อม)'!$B$178</f>
        <v>0</v>
      </c>
      <c r="C565" s="103">
        <f>+'2.2ต้นทุนตามสัดส่วน (ไม่ช่อม)'!$C$178</f>
        <v>0</v>
      </c>
      <c r="D565" s="103">
        <f>+'2.2ต้นทุนตามสัดส่วน (ไม่ช่อม)'!$F$178</f>
        <v>0</v>
      </c>
      <c r="E565" s="103"/>
      <c r="F565" s="103">
        <f>+D565-E565</f>
        <v>0</v>
      </c>
    </row>
    <row r="566" spans="1:6">
      <c r="A566" s="6" t="s">
        <v>12</v>
      </c>
      <c r="B566" s="4">
        <f>SUM(B553:B565)</f>
        <v>0</v>
      </c>
      <c r="C566" s="4">
        <f>SUM(C553:C565)</f>
        <v>0</v>
      </c>
      <c r="D566" s="4">
        <f>SUM(D553:D565)</f>
        <v>0</v>
      </c>
      <c r="E566" s="4">
        <f>SUM(E553:E565)</f>
        <v>0</v>
      </c>
      <c r="F566" s="4">
        <f>SUM(F553:F565)</f>
        <v>0</v>
      </c>
    </row>
    <row r="567" spans="1:6">
      <c r="A567" s="19"/>
      <c r="B567" s="7"/>
      <c r="C567" s="7"/>
      <c r="D567" s="7"/>
      <c r="E567" s="7"/>
      <c r="F567" s="7"/>
    </row>
    <row r="568" spans="1:6">
      <c r="A568" s="10" t="str">
        <f>CONCATENATE(A584,C584,E584)</f>
        <v>ราคาลงตัวหน่วยละ บาท</v>
      </c>
      <c r="B568" s="7">
        <f>SUM(B566:B567)</f>
        <v>0</v>
      </c>
      <c r="C568" s="7">
        <f>SUM(C566:C567)</f>
        <v>0</v>
      </c>
      <c r="D568" s="11">
        <f>SUM(D566:D567)</f>
        <v>0</v>
      </c>
      <c r="E568" s="7">
        <f>SUM(E566:E567)</f>
        <v>0</v>
      </c>
      <c r="F568" s="7">
        <f>+D568-E568</f>
        <v>0</v>
      </c>
    </row>
    <row r="569" spans="1:6">
      <c r="A569" s="5" t="s">
        <v>98</v>
      </c>
      <c r="B569" s="4">
        <f>+B530+B531</f>
        <v>0</v>
      </c>
      <c r="C569" s="4">
        <f>+C530+C531</f>
        <v>0</v>
      </c>
      <c r="D569" s="4">
        <f>+D530+D531</f>
        <v>0</v>
      </c>
      <c r="E569" s="4">
        <f>+D569</f>
        <v>0</v>
      </c>
      <c r="F569" s="4"/>
    </row>
    <row r="570" spans="1:6">
      <c r="A570" s="5" t="s">
        <v>99</v>
      </c>
      <c r="B570" s="90">
        <f>+'2.4ต้นทุนตามสัดส่วน(รวม)'!$L$178</f>
        <v>0</v>
      </c>
      <c r="C570" s="90">
        <f>+'2.4ต้นทุนตามสัดส่วน(รวม)'!$M$178</f>
        <v>0</v>
      </c>
      <c r="D570" s="90">
        <f>+'2.4ต้นทุนตามสัดส่วน(รวม)'!$N$178</f>
        <v>0</v>
      </c>
      <c r="E570" s="4"/>
      <c r="F570" s="4">
        <f>+D570-E570</f>
        <v>0</v>
      </c>
    </row>
    <row r="571" spans="1:6">
      <c r="A571" s="5"/>
      <c r="B571" s="4"/>
      <c r="C571" s="4"/>
      <c r="D571" s="4"/>
      <c r="E571" s="4"/>
      <c r="F571" s="4"/>
    </row>
    <row r="572" spans="1:6">
      <c r="A572" s="5"/>
      <c r="B572" s="4"/>
      <c r="C572" s="4"/>
      <c r="D572" s="4"/>
      <c r="E572" s="4"/>
      <c r="F572" s="4"/>
    </row>
    <row r="573" spans="1:6">
      <c r="A573" s="5" t="s">
        <v>354</v>
      </c>
      <c r="B573" s="4">
        <f>+B534+B535</f>
        <v>0</v>
      </c>
      <c r="C573" s="4">
        <f>+C534+C535</f>
        <v>0</v>
      </c>
      <c r="D573" s="4">
        <f>+D534+D535</f>
        <v>0</v>
      </c>
      <c r="E573" s="4">
        <f>+D573</f>
        <v>0</v>
      </c>
      <c r="F573" s="4"/>
    </row>
    <row r="574" spans="1:6">
      <c r="A574" s="5" t="s">
        <v>355</v>
      </c>
      <c r="B574" s="90">
        <f>+'2.4ต้นทุนตามสัดส่วน(รวม)'!$O$178</f>
        <v>0</v>
      </c>
      <c r="C574" s="90">
        <f>+'2.4ต้นทุนตามสัดส่วน(รวม)'!$P$178</f>
        <v>0</v>
      </c>
      <c r="D574" s="90">
        <f>+'2.4ต้นทุนตามสัดส่วน(รวม)'!$Q$178</f>
        <v>0</v>
      </c>
      <c r="E574" s="4"/>
      <c r="F574" s="4">
        <f>+D574-E574</f>
        <v>0</v>
      </c>
    </row>
    <row r="575" spans="1:6">
      <c r="A575" s="5"/>
      <c r="B575" s="4"/>
      <c r="C575" s="4"/>
      <c r="D575" s="4"/>
      <c r="E575" s="4"/>
      <c r="F575" s="4"/>
    </row>
    <row r="576" spans="1:6">
      <c r="A576" s="5"/>
      <c r="B576" s="4"/>
      <c r="C576" s="4"/>
      <c r="D576" s="4"/>
      <c r="E576" s="4"/>
      <c r="F576" s="4"/>
    </row>
    <row r="577" spans="1:6">
      <c r="A577" s="5" t="s">
        <v>383</v>
      </c>
      <c r="B577" s="4">
        <f>+B538+B539</f>
        <v>0</v>
      </c>
      <c r="C577" s="4">
        <f>+C538+C539</f>
        <v>0</v>
      </c>
      <c r="D577" s="4">
        <f>+D538+D539</f>
        <v>0</v>
      </c>
      <c r="E577" s="4">
        <f>+D577</f>
        <v>0</v>
      </c>
      <c r="F577" s="4"/>
    </row>
    <row r="578" spans="1:6">
      <c r="A578" s="5" t="s">
        <v>384</v>
      </c>
      <c r="B578" s="90">
        <f>+'2.4ต้นทุนตามสัดส่วน(รวม)'!$R$178</f>
        <v>0</v>
      </c>
      <c r="C578" s="90">
        <f>+'2.4ต้นทุนตามสัดส่วน(รวม)'!$S$178</f>
        <v>0</v>
      </c>
      <c r="D578" s="90">
        <f>+'2.4ต้นทุนตามสัดส่วน(รวม)'!$T$178</f>
        <v>0</v>
      </c>
      <c r="E578" s="4"/>
      <c r="F578" s="4">
        <f>+D578-E578</f>
        <v>0</v>
      </c>
    </row>
    <row r="579" spans="1:6">
      <c r="A579" s="5"/>
      <c r="B579" s="4"/>
      <c r="C579" s="4"/>
      <c r="D579" s="4"/>
      <c r="E579" s="4"/>
      <c r="F579" s="4"/>
    </row>
    <row r="580" spans="1:6">
      <c r="A580" s="5"/>
      <c r="B580" s="4"/>
      <c r="C580" s="4"/>
      <c r="D580" s="4"/>
      <c r="E580" s="4"/>
      <c r="F580" s="4"/>
    </row>
    <row r="581" spans="1:6">
      <c r="A581" s="12" t="s">
        <v>5</v>
      </c>
      <c r="B581" s="11">
        <f>SUM(B569:B580)</f>
        <v>0</v>
      </c>
      <c r="C581" s="11">
        <f>SUM(C569:C580)</f>
        <v>0</v>
      </c>
      <c r="D581" s="11">
        <f>SUM(D569:D580)</f>
        <v>0</v>
      </c>
      <c r="E581" s="11">
        <f>SUM(E569:E580)</f>
        <v>0</v>
      </c>
      <c r="F581" s="11">
        <f>SUM(F569:F580)</f>
        <v>0</v>
      </c>
    </row>
    <row r="582" spans="1:6" ht="21.75" thickBot="1">
      <c r="A582" s="13" t="s">
        <v>129</v>
      </c>
      <c r="B582" s="14">
        <f>+B568-B581</f>
        <v>0</v>
      </c>
      <c r="C582" s="14">
        <f>+C568-C581</f>
        <v>0</v>
      </c>
      <c r="D582" s="14">
        <f>+D568-D581</f>
        <v>0</v>
      </c>
      <c r="E582" s="14">
        <f>+E568-E581</f>
        <v>0</v>
      </c>
      <c r="F582" s="14">
        <f>+F568-F581</f>
        <v>0</v>
      </c>
    </row>
    <row r="583" spans="1:6" ht="21.75" thickTop="1">
      <c r="A583" s="91"/>
      <c r="B583" s="92"/>
      <c r="C583" s="92"/>
      <c r="D583" s="92"/>
      <c r="E583" s="92"/>
      <c r="F583" s="92"/>
    </row>
    <row r="584" spans="1:6">
      <c r="A584" s="17" t="s">
        <v>14</v>
      </c>
      <c r="B584" s="18"/>
      <c r="C584" s="18"/>
      <c r="D584" s="18"/>
      <c r="E584" s="18" t="s">
        <v>15</v>
      </c>
      <c r="F584" s="18"/>
    </row>
    <row r="585" spans="1:6">
      <c r="A585" s="17" t="s">
        <v>16</v>
      </c>
      <c r="B585" s="18"/>
      <c r="C585" s="18"/>
      <c r="D585" s="18"/>
      <c r="E585" s="18" t="s">
        <v>15</v>
      </c>
      <c r="F585" s="18"/>
    </row>
    <row r="586" spans="1:6" ht="23.25">
      <c r="A586" s="204" t="s">
        <v>50</v>
      </c>
      <c r="B586" s="205"/>
      <c r="C586" s="205"/>
      <c r="D586" s="205"/>
      <c r="E586" s="205"/>
      <c r="F586" s="205"/>
    </row>
    <row r="587" spans="1:6" ht="23.25">
      <c r="A587" s="206" t="s">
        <v>130</v>
      </c>
      <c r="B587" s="206"/>
      <c r="C587" s="206"/>
      <c r="D587" s="206"/>
      <c r="E587" s="206"/>
      <c r="F587" s="206"/>
    </row>
    <row r="588" spans="1:6" ht="23.25">
      <c r="A588" s="206" t="s">
        <v>150</v>
      </c>
      <c r="B588" s="206"/>
      <c r="C588" s="206"/>
      <c r="D588" s="206"/>
      <c r="E588" s="206"/>
      <c r="F588" s="206"/>
    </row>
    <row r="589" spans="1:6" ht="23.25">
      <c r="A589" s="206" t="s">
        <v>34</v>
      </c>
      <c r="B589" s="206"/>
      <c r="C589" s="206"/>
      <c r="D589" s="206"/>
      <c r="E589" s="206"/>
      <c r="F589" s="206"/>
    </row>
    <row r="590" spans="1:6">
      <c r="A590" s="207"/>
      <c r="B590" s="207"/>
      <c r="C590" s="207"/>
      <c r="D590" s="207"/>
      <c r="E590" s="207"/>
      <c r="F590" s="207"/>
    </row>
    <row r="591" spans="1:6">
      <c r="A591" s="1" t="s">
        <v>7</v>
      </c>
      <c r="B591" s="2" t="s">
        <v>155</v>
      </c>
      <c r="C591" s="2" t="s">
        <v>1</v>
      </c>
      <c r="D591" s="2" t="s">
        <v>9</v>
      </c>
      <c r="E591" s="2" t="s">
        <v>10</v>
      </c>
      <c r="F591" s="2" t="s">
        <v>11</v>
      </c>
    </row>
    <row r="592" spans="1:6">
      <c r="A592" s="3" t="s">
        <v>19</v>
      </c>
      <c r="B592" s="4">
        <f>+'2.4ต้นทุนตามสัดส่วน(รวม)'!$B$8</f>
        <v>0</v>
      </c>
      <c r="C592" s="4">
        <f>+'2.4ต้นทุนตามสัดส่วน(รวม)'!$C$8</f>
        <v>0</v>
      </c>
      <c r="D592" s="4">
        <f>+'2.4ต้นทุนตามสัดส่วน(รวม)'!$F$8</f>
        <v>0</v>
      </c>
      <c r="E592" s="4">
        <f>+D592</f>
        <v>0</v>
      </c>
      <c r="F592" s="4"/>
    </row>
    <row r="593" spans="1:6">
      <c r="A593" s="5"/>
      <c r="B593" s="4"/>
      <c r="C593" s="4"/>
      <c r="D593" s="4"/>
      <c r="E593" s="4"/>
      <c r="F593" s="4"/>
    </row>
    <row r="594" spans="1:6">
      <c r="A594" s="5" t="s">
        <v>247</v>
      </c>
      <c r="B594" s="4">
        <f>+B438+B439</f>
        <v>0</v>
      </c>
      <c r="C594" s="4">
        <f>+C438+C439</f>
        <v>0</v>
      </c>
      <c r="D594" s="4">
        <f>+D438+D439</f>
        <v>0</v>
      </c>
      <c r="E594" s="4">
        <f>+D594</f>
        <v>0</v>
      </c>
      <c r="F594" s="4"/>
    </row>
    <row r="595" spans="1:6">
      <c r="A595" s="5" t="s">
        <v>248</v>
      </c>
      <c r="B595" s="90">
        <f>+B478+B517+B556</f>
        <v>0</v>
      </c>
      <c r="C595" s="90">
        <f>+C478+C517+C556</f>
        <v>0</v>
      </c>
      <c r="D595" s="4">
        <f>+D478+D517+D556</f>
        <v>0</v>
      </c>
      <c r="E595" s="4"/>
      <c r="F595" s="4">
        <f>+D595</f>
        <v>0</v>
      </c>
    </row>
    <row r="596" spans="1:6">
      <c r="A596" s="6"/>
      <c r="B596" s="4"/>
      <c r="C596" s="4"/>
      <c r="D596" s="4"/>
      <c r="E596" s="4"/>
      <c r="F596" s="4"/>
    </row>
    <row r="597" spans="1:6">
      <c r="A597" s="5" t="s">
        <v>112</v>
      </c>
      <c r="B597" s="4">
        <f>+B441+B442</f>
        <v>0</v>
      </c>
      <c r="C597" s="4">
        <f>+C441+C442</f>
        <v>0</v>
      </c>
      <c r="D597" s="4">
        <f>+D441+D442</f>
        <v>0</v>
      </c>
      <c r="E597" s="4">
        <f>+D597</f>
        <v>0</v>
      </c>
      <c r="F597" s="4"/>
    </row>
    <row r="598" spans="1:6">
      <c r="A598" s="5" t="s">
        <v>116</v>
      </c>
      <c r="B598" s="4">
        <f>+B481+B520+B559</f>
        <v>0</v>
      </c>
      <c r="C598" s="4">
        <f>+C481+C520+C559</f>
        <v>0</v>
      </c>
      <c r="D598" s="4">
        <f>+D481+D520+D559</f>
        <v>0</v>
      </c>
      <c r="E598" s="4"/>
      <c r="F598" s="4">
        <f>+D598</f>
        <v>0</v>
      </c>
    </row>
    <row r="599" spans="1:6">
      <c r="A599" s="6"/>
      <c r="B599" s="4"/>
      <c r="C599" s="4"/>
      <c r="D599" s="4"/>
      <c r="E599" s="4"/>
      <c r="F599" s="4"/>
    </row>
    <row r="600" spans="1:6">
      <c r="A600" s="5" t="s">
        <v>293</v>
      </c>
      <c r="B600" s="4">
        <f>+B444+B445</f>
        <v>0</v>
      </c>
      <c r="C600" s="4">
        <f>+C444+C445</f>
        <v>0</v>
      </c>
      <c r="D600" s="4">
        <f>+D444+D445</f>
        <v>0</v>
      </c>
      <c r="E600" s="4">
        <f>+D600</f>
        <v>0</v>
      </c>
      <c r="F600" s="4"/>
    </row>
    <row r="601" spans="1:6">
      <c r="A601" s="5" t="s">
        <v>294</v>
      </c>
      <c r="B601" s="90">
        <f>+B484+B523+B562</f>
        <v>0</v>
      </c>
      <c r="C601" s="90">
        <f>+C484+C523+C562</f>
        <v>0</v>
      </c>
      <c r="D601" s="90">
        <f>+D484+D523+D562</f>
        <v>0</v>
      </c>
      <c r="E601" s="4"/>
      <c r="F601" s="4">
        <f>+D601</f>
        <v>0</v>
      </c>
    </row>
    <row r="602" spans="1:6">
      <c r="A602" s="5"/>
      <c r="B602" s="90"/>
      <c r="C602" s="90"/>
      <c r="D602" s="90"/>
      <c r="E602" s="4"/>
      <c r="F602" s="4"/>
    </row>
    <row r="603" spans="1:6">
      <c r="A603" s="101" t="s">
        <v>328</v>
      </c>
      <c r="B603" s="90">
        <f>+B447+B448</f>
        <v>0</v>
      </c>
      <c r="C603" s="90">
        <f>+C447+C448</f>
        <v>0</v>
      </c>
      <c r="D603" s="90">
        <f>+D447+D448</f>
        <v>0</v>
      </c>
      <c r="E603" s="90">
        <f>+D603</f>
        <v>0</v>
      </c>
      <c r="F603" s="90"/>
    </row>
    <row r="604" spans="1:6">
      <c r="A604" s="102" t="s">
        <v>329</v>
      </c>
      <c r="B604" s="103">
        <f>+B487+B526+B565</f>
        <v>0</v>
      </c>
      <c r="C604" s="103">
        <f>+C487+C526+C565</f>
        <v>0</v>
      </c>
      <c r="D604" s="103">
        <f>+D487+D526+D565</f>
        <v>0</v>
      </c>
      <c r="E604" s="103"/>
      <c r="F604" s="103">
        <f>+D604</f>
        <v>0</v>
      </c>
    </row>
    <row r="605" spans="1:6">
      <c r="A605" s="6" t="s">
        <v>12</v>
      </c>
      <c r="B605" s="4">
        <f>SUM(B592:B604)</f>
        <v>0</v>
      </c>
      <c r="C605" s="4">
        <f>SUM(C592:C604)</f>
        <v>0</v>
      </c>
      <c r="D605" s="4">
        <f>SUM(D592:D604)</f>
        <v>0</v>
      </c>
      <c r="E605" s="4">
        <f>SUM(E592:E604)</f>
        <v>0</v>
      </c>
      <c r="F605" s="4">
        <f>SUM(F592:F604)</f>
        <v>0</v>
      </c>
    </row>
    <row r="606" spans="1:6">
      <c r="A606" s="19"/>
      <c r="B606" s="7"/>
      <c r="C606" s="7"/>
      <c r="D606" s="7"/>
      <c r="E606" s="7"/>
      <c r="F606" s="7"/>
    </row>
    <row r="607" spans="1:6">
      <c r="A607" s="10" t="str">
        <f>CONCATENATE(A623,C623,E623)</f>
        <v>ราคาลงตัวหน่วยละ บาท</v>
      </c>
      <c r="B607" s="7">
        <f>SUM(B605:B606)</f>
        <v>0</v>
      </c>
      <c r="C607" s="7">
        <f>SUM(C605:C606)</f>
        <v>0</v>
      </c>
      <c r="D607" s="11">
        <f>SUM(D605:D606)</f>
        <v>0</v>
      </c>
      <c r="E607" s="7">
        <f>SUM(E605:E606)</f>
        <v>0</v>
      </c>
      <c r="F607" s="7">
        <f>+D607-E607</f>
        <v>0</v>
      </c>
    </row>
    <row r="608" spans="1:6">
      <c r="A608" s="5" t="s">
        <v>117</v>
      </c>
      <c r="B608" s="4">
        <f>+B452+B453</f>
        <v>0</v>
      </c>
      <c r="C608" s="4">
        <f>+C452+C453</f>
        <v>0</v>
      </c>
      <c r="D608" s="4">
        <f>+D452+D453</f>
        <v>0</v>
      </c>
      <c r="E608" s="4">
        <f>+D608</f>
        <v>0</v>
      </c>
      <c r="F608" s="4"/>
    </row>
    <row r="609" spans="1:6">
      <c r="A609" s="5" t="s">
        <v>118</v>
      </c>
      <c r="B609" s="90">
        <f>+B492+B531+B570</f>
        <v>0</v>
      </c>
      <c r="C609" s="90">
        <f>+C492+C531+C570</f>
        <v>0</v>
      </c>
      <c r="D609" s="90">
        <f>+D492+D531+D570</f>
        <v>0</v>
      </c>
      <c r="E609" s="4"/>
      <c r="F609" s="4">
        <f>+D609</f>
        <v>0</v>
      </c>
    </row>
    <row r="610" spans="1:6">
      <c r="A610" s="5"/>
      <c r="B610" s="4"/>
      <c r="C610" s="4"/>
      <c r="D610" s="4"/>
      <c r="E610" s="4"/>
      <c r="F610" s="4"/>
    </row>
    <row r="611" spans="1:6">
      <c r="A611" s="5"/>
      <c r="B611" s="4"/>
      <c r="C611" s="4"/>
      <c r="D611" s="4"/>
      <c r="E611" s="4"/>
      <c r="F611" s="4"/>
    </row>
    <row r="612" spans="1:6">
      <c r="A612" s="5" t="s">
        <v>356</v>
      </c>
      <c r="B612" s="4">
        <f>+B456+B457</f>
        <v>0</v>
      </c>
      <c r="C612" s="4">
        <f>+C456+C457</f>
        <v>0</v>
      </c>
      <c r="D612" s="4">
        <f>+D456+D457</f>
        <v>0</v>
      </c>
      <c r="E612" s="4">
        <f>+D612</f>
        <v>0</v>
      </c>
      <c r="F612" s="4"/>
    </row>
    <row r="613" spans="1:6">
      <c r="A613" s="5" t="s">
        <v>357</v>
      </c>
      <c r="B613" s="90">
        <f>+B496+B535+B574</f>
        <v>0</v>
      </c>
      <c r="C613" s="90">
        <f>+C496+C535+C574</f>
        <v>0</v>
      </c>
      <c r="D613" s="90">
        <f>+D496+D535+D574</f>
        <v>0</v>
      </c>
      <c r="E613" s="4"/>
      <c r="F613" s="4">
        <f>+D613</f>
        <v>0</v>
      </c>
    </row>
    <row r="614" spans="1:6">
      <c r="A614" s="5"/>
      <c r="B614" s="4"/>
      <c r="C614" s="4"/>
      <c r="D614" s="4"/>
      <c r="E614" s="4"/>
      <c r="F614" s="4"/>
    </row>
    <row r="615" spans="1:6">
      <c r="A615" s="5"/>
      <c r="B615" s="4"/>
      <c r="C615" s="4"/>
      <c r="D615" s="4"/>
      <c r="E615" s="4"/>
      <c r="F615" s="4"/>
    </row>
    <row r="616" spans="1:6">
      <c r="A616" s="5" t="s">
        <v>385</v>
      </c>
      <c r="B616" s="4">
        <f>+B460+B461</f>
        <v>0</v>
      </c>
      <c r="C616" s="4">
        <f>+C460+C461</f>
        <v>0</v>
      </c>
      <c r="D616" s="4">
        <f>+D460+D461</f>
        <v>0</v>
      </c>
      <c r="E616" s="4">
        <f>+D616</f>
        <v>0</v>
      </c>
      <c r="F616" s="4"/>
    </row>
    <row r="617" spans="1:6">
      <c r="A617" s="5" t="s">
        <v>386</v>
      </c>
      <c r="B617" s="90">
        <f>+B500+B539+B578</f>
        <v>0</v>
      </c>
      <c r="C617" s="90">
        <f>+C500+C539+C578</f>
        <v>0</v>
      </c>
      <c r="D617" s="90">
        <f>+D500+D539+D578</f>
        <v>0</v>
      </c>
      <c r="E617" s="4"/>
      <c r="F617" s="4">
        <f>+D617</f>
        <v>0</v>
      </c>
    </row>
    <row r="618" spans="1:6">
      <c r="A618" s="5"/>
      <c r="B618" s="4"/>
      <c r="C618" s="4"/>
      <c r="D618" s="4"/>
      <c r="E618" s="4"/>
      <c r="F618" s="4"/>
    </row>
    <row r="619" spans="1:6">
      <c r="A619" s="5"/>
      <c r="B619" s="4"/>
      <c r="C619" s="4"/>
      <c r="D619" s="4"/>
      <c r="E619" s="4"/>
      <c r="F619" s="4"/>
    </row>
    <row r="620" spans="1:6">
      <c r="A620" s="12" t="s">
        <v>5</v>
      </c>
      <c r="B620" s="11">
        <f>SUM(B608:B619)</f>
        <v>0</v>
      </c>
      <c r="C620" s="11">
        <f>SUM(C608:C619)</f>
        <v>0</v>
      </c>
      <c r="D620" s="11">
        <f>SUM(D608:D619)</f>
        <v>0</v>
      </c>
      <c r="E620" s="11">
        <f>SUM(E608:E619)</f>
        <v>0</v>
      </c>
      <c r="F620" s="11">
        <f>SUM(F608:F619)</f>
        <v>0</v>
      </c>
    </row>
    <row r="621" spans="1:6" ht="21.75" thickBot="1">
      <c r="A621" s="13" t="s">
        <v>129</v>
      </c>
      <c r="B621" s="14">
        <f>+B607-B620</f>
        <v>0</v>
      </c>
      <c r="C621" s="14">
        <f>+C607-C620</f>
        <v>0</v>
      </c>
      <c r="D621" s="14">
        <f>+D607-D620</f>
        <v>0</v>
      </c>
      <c r="E621" s="14">
        <f>+E607-E620</f>
        <v>0</v>
      </c>
      <c r="F621" s="14">
        <f>+F607-F620</f>
        <v>0</v>
      </c>
    </row>
    <row r="622" spans="1:6" ht="21.75" thickTop="1">
      <c r="A622" s="91"/>
      <c r="B622" s="92"/>
      <c r="C622" s="92"/>
      <c r="D622" s="92"/>
      <c r="E622" s="92"/>
      <c r="F622" s="92"/>
    </row>
    <row r="623" spans="1:6">
      <c r="A623" s="17" t="s">
        <v>14</v>
      </c>
      <c r="B623" s="18"/>
      <c r="C623" s="18"/>
      <c r="D623" s="18"/>
      <c r="E623" s="18" t="s">
        <v>15</v>
      </c>
      <c r="F623" s="18"/>
    </row>
    <row r="624" spans="1:6">
      <c r="A624" s="17" t="s">
        <v>16</v>
      </c>
      <c r="B624" s="18"/>
      <c r="C624" s="18"/>
      <c r="D624" s="18"/>
      <c r="E624" s="18" t="s">
        <v>15</v>
      </c>
      <c r="F624" s="18"/>
    </row>
    <row r="625" spans="1:6" ht="23.25" hidden="1">
      <c r="A625" s="204" t="s">
        <v>51</v>
      </c>
      <c r="B625" s="205"/>
      <c r="C625" s="205"/>
      <c r="D625" s="205"/>
      <c r="E625" s="205"/>
      <c r="F625" s="205"/>
    </row>
    <row r="626" spans="1:6" ht="23.25" hidden="1">
      <c r="A626" s="206" t="s">
        <v>130</v>
      </c>
      <c r="B626" s="206"/>
      <c r="C626" s="206"/>
      <c r="D626" s="206"/>
      <c r="E626" s="206"/>
      <c r="F626" s="206"/>
    </row>
    <row r="627" spans="1:6" ht="23.25" hidden="1">
      <c r="A627" s="206" t="s">
        <v>150</v>
      </c>
      <c r="B627" s="206"/>
      <c r="C627" s="206"/>
      <c r="D627" s="206"/>
      <c r="E627" s="206"/>
      <c r="F627" s="206"/>
    </row>
    <row r="628" spans="1:6" ht="23.25" hidden="1">
      <c r="A628" s="206" t="s">
        <v>34</v>
      </c>
      <c r="B628" s="206"/>
      <c r="C628" s="206"/>
      <c r="D628" s="206"/>
      <c r="E628" s="206"/>
      <c r="F628" s="206"/>
    </row>
    <row r="629" spans="1:6" hidden="1">
      <c r="A629" s="207"/>
      <c r="B629" s="207"/>
      <c r="C629" s="207"/>
      <c r="D629" s="207"/>
      <c r="E629" s="207"/>
      <c r="F629" s="207"/>
    </row>
    <row r="630" spans="1:6" hidden="1">
      <c r="A630" s="1" t="s">
        <v>7</v>
      </c>
      <c r="B630" s="2" t="s">
        <v>155</v>
      </c>
      <c r="C630" s="2" t="s">
        <v>1</v>
      </c>
      <c r="D630" s="2" t="s">
        <v>9</v>
      </c>
      <c r="E630" s="2" t="s">
        <v>10</v>
      </c>
      <c r="F630" s="2" t="s">
        <v>11</v>
      </c>
    </row>
    <row r="631" spans="1:6" hidden="1">
      <c r="A631" s="3" t="s">
        <v>19</v>
      </c>
      <c r="B631" s="4">
        <f>+B7</f>
        <v>0</v>
      </c>
      <c r="C631" s="4">
        <f>+C7</f>
        <v>0</v>
      </c>
      <c r="D631" s="4">
        <f>+D7</f>
        <v>0</v>
      </c>
      <c r="E631" s="4">
        <f>+D631</f>
        <v>0</v>
      </c>
      <c r="F631" s="4"/>
    </row>
    <row r="632" spans="1:6" hidden="1">
      <c r="A632" s="5"/>
      <c r="B632" s="4"/>
      <c r="C632" s="4"/>
      <c r="D632" s="4"/>
      <c r="E632" s="4"/>
      <c r="F632" s="4"/>
    </row>
    <row r="633" spans="1:6" hidden="1">
      <c r="A633" s="5" t="s">
        <v>249</v>
      </c>
      <c r="B633" s="4">
        <f>+B594+B438+B282+B126</f>
        <v>0</v>
      </c>
      <c r="C633" s="4">
        <f>+C594+C438+C282+C126</f>
        <v>0</v>
      </c>
      <c r="D633" s="4">
        <f>+D594+D438+D282+D126</f>
        <v>0</v>
      </c>
      <c r="E633" s="4">
        <f>+E594+E438+E282+E126</f>
        <v>0</v>
      </c>
      <c r="F633" s="4"/>
    </row>
    <row r="634" spans="1:6" hidden="1">
      <c r="A634" s="5"/>
      <c r="B634" s="4"/>
      <c r="C634" s="4"/>
      <c r="D634" s="4"/>
      <c r="E634" s="4"/>
      <c r="F634" s="4"/>
    </row>
    <row r="635" spans="1:6" hidden="1">
      <c r="A635" s="6"/>
      <c r="B635" s="4"/>
      <c r="C635" s="4"/>
      <c r="D635" s="4"/>
      <c r="E635" s="4"/>
      <c r="F635" s="4"/>
    </row>
    <row r="636" spans="1:6" hidden="1">
      <c r="A636" s="5" t="s">
        <v>101</v>
      </c>
      <c r="B636" s="4">
        <f>+B597+B441+B285+B129</f>
        <v>0</v>
      </c>
      <c r="C636" s="4">
        <f>+C597+C441+C285+C129</f>
        <v>0</v>
      </c>
      <c r="D636" s="4">
        <f>+D597+D441+D285+D129</f>
        <v>0</v>
      </c>
      <c r="E636" s="4">
        <f>+E597+E441+E285+E129</f>
        <v>0</v>
      </c>
      <c r="F636" s="4"/>
    </row>
    <row r="637" spans="1:6" hidden="1">
      <c r="A637" s="5"/>
      <c r="B637" s="4"/>
      <c r="C637" s="4"/>
      <c r="D637" s="4"/>
      <c r="E637" s="4"/>
      <c r="F637" s="4"/>
    </row>
    <row r="638" spans="1:6" hidden="1">
      <c r="A638" s="6"/>
      <c r="B638" s="4"/>
      <c r="C638" s="4"/>
      <c r="D638" s="4"/>
      <c r="E638" s="4"/>
      <c r="F638" s="4"/>
    </row>
    <row r="639" spans="1:6" hidden="1">
      <c r="A639" s="5"/>
      <c r="B639" s="4"/>
      <c r="C639" s="4"/>
      <c r="D639" s="4"/>
      <c r="E639" s="4"/>
      <c r="F639" s="4"/>
    </row>
    <row r="640" spans="1:6" hidden="1">
      <c r="A640" s="5"/>
      <c r="B640" s="4"/>
      <c r="C640" s="4"/>
      <c r="D640" s="4"/>
      <c r="E640" s="4"/>
      <c r="F640" s="4"/>
    </row>
    <row r="641" spans="1:6" hidden="1">
      <c r="A641" s="5"/>
      <c r="B641" s="4"/>
      <c r="C641" s="4"/>
      <c r="D641" s="4"/>
      <c r="E641" s="4"/>
      <c r="F641" s="4"/>
    </row>
    <row r="642" spans="1:6" hidden="1">
      <c r="A642" s="5"/>
      <c r="B642" s="7"/>
      <c r="C642" s="7"/>
      <c r="D642" s="7"/>
      <c r="E642" s="7"/>
      <c r="F642" s="4"/>
    </row>
    <row r="643" spans="1:6" hidden="1">
      <c r="A643" s="8" t="s">
        <v>12</v>
      </c>
      <c r="B643" s="4">
        <f>SUM(B631:B642)</f>
        <v>0</v>
      </c>
      <c r="C643" s="4">
        <f>SUM(C631:C642)</f>
        <v>0</v>
      </c>
      <c r="D643" s="4">
        <f>SUM(D631:D642)</f>
        <v>0</v>
      </c>
      <c r="E643" s="4">
        <f>SUM(E631:E642)</f>
        <v>0</v>
      </c>
      <c r="F643" s="9">
        <f>SUM(F631:F642)</f>
        <v>0</v>
      </c>
    </row>
    <row r="644" spans="1:6" hidden="1">
      <c r="A644" s="19" t="e">
        <f>+D643/C643</f>
        <v>#DIV/0!</v>
      </c>
      <c r="B644" s="7"/>
      <c r="C644" s="7"/>
      <c r="D644" s="7"/>
      <c r="E644" s="7"/>
      <c r="F644" s="7"/>
    </row>
    <row r="645" spans="1:6" hidden="1">
      <c r="A645" s="10" t="e">
        <f>CONCATENATE(A661,C661,E661)</f>
        <v>#DIV/0!</v>
      </c>
      <c r="B645" s="7">
        <f>SUM(B643:B644)</f>
        <v>0</v>
      </c>
      <c r="C645" s="7">
        <f>SUM(C643:C644)</f>
        <v>0</v>
      </c>
      <c r="D645" s="11">
        <f>SUM(D643:D644)</f>
        <v>0</v>
      </c>
      <c r="E645" s="7">
        <f>SUM(E643:E644)</f>
        <v>0</v>
      </c>
      <c r="F645" s="7">
        <f>+D645-E645</f>
        <v>0</v>
      </c>
    </row>
    <row r="646" spans="1:6" hidden="1">
      <c r="A646" s="5" t="s">
        <v>102</v>
      </c>
      <c r="B646" s="4">
        <f>+B608+B452+B296+B140</f>
        <v>0</v>
      </c>
      <c r="C646" s="4">
        <f>+C608+C452+C296+C140</f>
        <v>0</v>
      </c>
      <c r="D646" s="4">
        <f>+D608+D452+D296+D140</f>
        <v>0</v>
      </c>
      <c r="E646" s="4">
        <f>+E608+E452+E296+E140</f>
        <v>0</v>
      </c>
      <c r="F646" s="4"/>
    </row>
    <row r="647" spans="1:6" hidden="1">
      <c r="A647" s="5"/>
      <c r="B647" s="4"/>
      <c r="C647" s="4"/>
      <c r="D647" s="4"/>
      <c r="E647" s="4"/>
      <c r="F647" s="4"/>
    </row>
    <row r="648" spans="1:6" hidden="1">
      <c r="A648" s="5"/>
      <c r="B648" s="4"/>
      <c r="C648" s="4"/>
      <c r="D648" s="4"/>
      <c r="E648" s="4"/>
      <c r="F648" s="4"/>
    </row>
    <row r="649" spans="1:6" hidden="1">
      <c r="A649" s="5"/>
      <c r="B649" s="4"/>
      <c r="C649" s="4"/>
      <c r="D649" s="4"/>
      <c r="E649" s="4"/>
      <c r="F649" s="4"/>
    </row>
    <row r="650" spans="1:6" hidden="1">
      <c r="A650" s="5" t="s">
        <v>358</v>
      </c>
      <c r="B650" s="4">
        <f>+B612+B456+B300+B144</f>
        <v>0</v>
      </c>
      <c r="C650" s="4">
        <f>+C612+C456+C300+C144</f>
        <v>0</v>
      </c>
      <c r="D650" s="4">
        <f>+D612+D456+D300+D144</f>
        <v>0</v>
      </c>
      <c r="E650" s="4">
        <f>+E612+E456+E300+E144</f>
        <v>0</v>
      </c>
      <c r="F650" s="4"/>
    </row>
    <row r="651" spans="1:6" hidden="1">
      <c r="A651" s="5"/>
      <c r="B651" s="4"/>
      <c r="C651" s="4"/>
      <c r="D651" s="4"/>
      <c r="E651" s="4"/>
      <c r="F651" s="4"/>
    </row>
    <row r="652" spans="1:6" hidden="1">
      <c r="A652" s="5"/>
      <c r="B652" s="4"/>
      <c r="C652" s="4"/>
      <c r="D652" s="4"/>
      <c r="E652" s="4"/>
      <c r="F652" s="4"/>
    </row>
    <row r="653" spans="1:6" hidden="1">
      <c r="A653" s="5"/>
      <c r="B653" s="4"/>
      <c r="C653" s="4"/>
      <c r="D653" s="4"/>
      <c r="E653" s="4"/>
      <c r="F653" s="4"/>
    </row>
    <row r="654" spans="1:6" hidden="1">
      <c r="A654" s="5"/>
      <c r="B654" s="4"/>
      <c r="C654" s="4"/>
      <c r="D654" s="4"/>
      <c r="E654" s="4"/>
      <c r="F654" s="4"/>
    </row>
    <row r="655" spans="1:6" hidden="1">
      <c r="A655" s="5"/>
      <c r="B655" s="4"/>
      <c r="C655" s="4"/>
      <c r="D655" s="4"/>
      <c r="E655" s="4"/>
      <c r="F655" s="4"/>
    </row>
    <row r="656" spans="1:6" hidden="1">
      <c r="A656" s="5"/>
      <c r="B656" s="4"/>
      <c r="C656" s="4"/>
      <c r="D656" s="4"/>
      <c r="E656" s="4"/>
      <c r="F656" s="4"/>
    </row>
    <row r="657" spans="1:6" hidden="1">
      <c r="A657" s="5"/>
      <c r="B657" s="4"/>
      <c r="C657" s="4"/>
      <c r="D657" s="4"/>
      <c r="E657" s="4"/>
      <c r="F657" s="4"/>
    </row>
    <row r="658" spans="1:6" hidden="1">
      <c r="A658" s="12" t="s">
        <v>5</v>
      </c>
      <c r="B658" s="11">
        <f>SUM(B646:B657)</f>
        <v>0</v>
      </c>
      <c r="C658" s="11">
        <f>SUM(C646:C657)</f>
        <v>0</v>
      </c>
      <c r="D658" s="11">
        <f>SUM(D646:D657)</f>
        <v>0</v>
      </c>
      <c r="E658" s="11">
        <f>SUM(E646:E657)</f>
        <v>0</v>
      </c>
      <c r="F658" s="11">
        <f>SUM(F646:F657)</f>
        <v>0</v>
      </c>
    </row>
    <row r="659" spans="1:6" ht="21.75" hidden="1" thickBot="1">
      <c r="A659" s="13" t="s">
        <v>13</v>
      </c>
      <c r="B659" s="14">
        <f>+B645-B658</f>
        <v>0</v>
      </c>
      <c r="C659" s="14">
        <f>+C645-C658</f>
        <v>0</v>
      </c>
      <c r="D659" s="14">
        <f>+D645-D658</f>
        <v>0</v>
      </c>
      <c r="E659" s="14">
        <f>+E645-E658</f>
        <v>0</v>
      </c>
      <c r="F659" s="14">
        <f>+F645-F658</f>
        <v>0</v>
      </c>
    </row>
    <row r="660" spans="1:6" hidden="1"/>
    <row r="661" spans="1:6" hidden="1">
      <c r="A661" s="17" t="s">
        <v>14</v>
      </c>
      <c r="B661" s="18"/>
      <c r="C661" s="18" t="e">
        <f>ROUND(D661,6)</f>
        <v>#DIV/0!</v>
      </c>
      <c r="D661" s="18" t="e">
        <f>D645/C645</f>
        <v>#DIV/0!</v>
      </c>
      <c r="E661" s="18" t="s">
        <v>15</v>
      </c>
      <c r="F661" s="18"/>
    </row>
    <row r="662" spans="1:6" hidden="1">
      <c r="A662" s="17" t="s">
        <v>16</v>
      </c>
      <c r="B662" s="18"/>
      <c r="C662" s="18"/>
      <c r="D662" s="18" t="e">
        <f>ROUND(((C658)*D661),2)-D646-D648-D649-D650-D651-D652-D653-D654</f>
        <v>#DIV/0!</v>
      </c>
      <c r="E662" s="18" t="s">
        <v>15</v>
      </c>
      <c r="F662" s="18"/>
    </row>
  </sheetData>
  <mergeCells count="85">
    <mergeCell ref="A629:F629"/>
    <mergeCell ref="A589:F589"/>
    <mergeCell ref="A590:F590"/>
    <mergeCell ref="A625:F625"/>
    <mergeCell ref="A626:F626"/>
    <mergeCell ref="A627:F627"/>
    <mergeCell ref="A628:F628"/>
    <mergeCell ref="A588:F588"/>
    <mergeCell ref="A509:F509"/>
    <mergeCell ref="A510:F510"/>
    <mergeCell ref="A511:F511"/>
    <mergeCell ref="A512:F512"/>
    <mergeCell ref="A547:F547"/>
    <mergeCell ref="A548:F548"/>
    <mergeCell ref="A549:F549"/>
    <mergeCell ref="A550:F550"/>
    <mergeCell ref="A551:F551"/>
    <mergeCell ref="A586:F586"/>
    <mergeCell ref="A587:F587"/>
    <mergeCell ref="A508:F508"/>
    <mergeCell ref="A395:F395"/>
    <mergeCell ref="A430:F430"/>
    <mergeCell ref="A431:F431"/>
    <mergeCell ref="A432:F432"/>
    <mergeCell ref="A433:F433"/>
    <mergeCell ref="A434:F434"/>
    <mergeCell ref="A469:F469"/>
    <mergeCell ref="A470:F470"/>
    <mergeCell ref="A471:F471"/>
    <mergeCell ref="A472:F472"/>
    <mergeCell ref="A473:F473"/>
    <mergeCell ref="A394:F394"/>
    <mergeCell ref="A315:F315"/>
    <mergeCell ref="A316:F316"/>
    <mergeCell ref="A317:F317"/>
    <mergeCell ref="A352:F352"/>
    <mergeCell ref="A353:F353"/>
    <mergeCell ref="A354:F354"/>
    <mergeCell ref="A355:F355"/>
    <mergeCell ref="A356:F356"/>
    <mergeCell ref="A391:F391"/>
    <mergeCell ref="A392:F392"/>
    <mergeCell ref="A393:F393"/>
    <mergeCell ref="A314:F314"/>
    <mergeCell ref="A235:F235"/>
    <mergeCell ref="A236:F236"/>
    <mergeCell ref="A237:F237"/>
    <mergeCell ref="A238:F238"/>
    <mergeCell ref="A239:F239"/>
    <mergeCell ref="A274:F274"/>
    <mergeCell ref="A275:F275"/>
    <mergeCell ref="A276:F276"/>
    <mergeCell ref="A277:F277"/>
    <mergeCell ref="A278:F278"/>
    <mergeCell ref="A313:F313"/>
    <mergeCell ref="A200:F200"/>
    <mergeCell ref="A121:F121"/>
    <mergeCell ref="A122:F122"/>
    <mergeCell ref="A157:F157"/>
    <mergeCell ref="A158:F158"/>
    <mergeCell ref="A159:F159"/>
    <mergeCell ref="A160:F160"/>
    <mergeCell ref="A161:F161"/>
    <mergeCell ref="A196:F196"/>
    <mergeCell ref="A197:F197"/>
    <mergeCell ref="A198:F198"/>
    <mergeCell ref="A199:F199"/>
    <mergeCell ref="A120:F120"/>
    <mergeCell ref="A41:F41"/>
    <mergeCell ref="A42:F42"/>
    <mergeCell ref="A43:F43"/>
    <mergeCell ref="A44:F44"/>
    <mergeCell ref="A79:F79"/>
    <mergeCell ref="A80:F80"/>
    <mergeCell ref="A81:F81"/>
    <mergeCell ref="A82:F82"/>
    <mergeCell ref="A83:F83"/>
    <mergeCell ref="A118:F118"/>
    <mergeCell ref="A119:F119"/>
    <mergeCell ref="A40:F40"/>
    <mergeCell ref="A1:F1"/>
    <mergeCell ref="A2:F2"/>
    <mergeCell ref="A3:F3"/>
    <mergeCell ref="A4:F4"/>
    <mergeCell ref="A5:F5"/>
  </mergeCells>
  <pageMargins left="0.7" right="0.7" top="0.75" bottom="0.75" header="0.3" footer="0.3"/>
  <pageSetup paperSize="9" scale="72" orientation="portrait" r:id="rId1"/>
  <rowBreaks count="16" manualBreakCount="16">
    <brk id="39" max="16383" man="1"/>
    <brk id="78" max="16383" man="1"/>
    <brk id="117" max="16383" man="1"/>
    <brk id="156" max="16383" man="1"/>
    <brk id="195" max="16383" man="1"/>
    <brk id="234" max="16383" man="1"/>
    <brk id="273" max="16383" man="1"/>
    <brk id="312" max="16383" man="1"/>
    <brk id="351" max="16383" man="1"/>
    <brk id="390" max="16383" man="1"/>
    <brk id="429" max="16383" man="1"/>
    <brk id="468" max="16383" man="1"/>
    <brk id="507" max="16383" man="1"/>
    <brk id="546" max="16383" man="1"/>
    <brk id="585" max="16383" man="1"/>
    <brk id="62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662"/>
  <sheetViews>
    <sheetView view="pageBreakPreview" zoomScale="85" zoomScaleNormal="90" zoomScaleSheetLayoutView="85" workbookViewId="0">
      <selection activeCell="B23" sqref="B23"/>
    </sheetView>
  </sheetViews>
  <sheetFormatPr defaultRowHeight="21"/>
  <cols>
    <col min="1" max="1" width="35.85546875" style="15" customWidth="1"/>
    <col min="2" max="2" width="14.7109375" style="16" bestFit="1" customWidth="1"/>
    <col min="3" max="3" width="12.28515625" style="16" customWidth="1"/>
    <col min="4" max="6" width="17.85546875" style="16" customWidth="1"/>
  </cols>
  <sheetData>
    <row r="1" spans="1:6" ht="23.25">
      <c r="A1" s="204" t="s">
        <v>17</v>
      </c>
      <c r="B1" s="205"/>
      <c r="C1" s="205"/>
      <c r="D1" s="205"/>
      <c r="E1" s="205"/>
      <c r="F1" s="205"/>
    </row>
    <row r="2" spans="1:6" ht="23.25">
      <c r="A2" s="206" t="s">
        <v>130</v>
      </c>
      <c r="B2" s="206"/>
      <c r="C2" s="206"/>
      <c r="D2" s="206"/>
      <c r="E2" s="206"/>
      <c r="F2" s="206"/>
    </row>
    <row r="3" spans="1:6" ht="23.25">
      <c r="A3" s="206" t="s">
        <v>262</v>
      </c>
      <c r="B3" s="206"/>
      <c r="C3" s="206"/>
      <c r="D3" s="206"/>
      <c r="E3" s="206"/>
      <c r="F3" s="206"/>
    </row>
    <row r="4" spans="1:6" ht="23.25">
      <c r="A4" s="206" t="s">
        <v>34</v>
      </c>
      <c r="B4" s="206"/>
      <c r="C4" s="206"/>
      <c r="D4" s="206"/>
      <c r="E4" s="206"/>
      <c r="F4" s="206"/>
    </row>
    <row r="5" spans="1:6">
      <c r="A5" s="207"/>
      <c r="B5" s="207"/>
      <c r="C5" s="207"/>
      <c r="D5" s="207"/>
      <c r="E5" s="207"/>
      <c r="F5" s="207"/>
    </row>
    <row r="6" spans="1:6">
      <c r="A6" s="1" t="s">
        <v>7</v>
      </c>
      <c r="B6" s="2" t="s">
        <v>155</v>
      </c>
      <c r="C6" s="2" t="s">
        <v>1</v>
      </c>
      <c r="D6" s="2" t="s">
        <v>9</v>
      </c>
      <c r="E6" s="2" t="s">
        <v>10</v>
      </c>
      <c r="F6" s="2" t="s">
        <v>11</v>
      </c>
    </row>
    <row r="7" spans="1:6">
      <c r="A7" s="3" t="s">
        <v>19</v>
      </c>
      <c r="B7" s="90">
        <f>+'2.4ต้นทุนตามสัดส่วน(รวม)'!$B$9</f>
        <v>0</v>
      </c>
      <c r="C7" s="90">
        <f>+'2.4ต้นทุนตามสัดส่วน(รวม)'!$C$9</f>
        <v>0</v>
      </c>
      <c r="D7" s="90">
        <f>+'2.4ต้นทุนตามสัดส่วน(รวม)'!$F$9</f>
        <v>0</v>
      </c>
      <c r="E7" s="4">
        <f>+D7</f>
        <v>0</v>
      </c>
      <c r="F7" s="4"/>
    </row>
    <row r="8" spans="1:6">
      <c r="A8" s="5"/>
      <c r="B8" s="4"/>
      <c r="C8" s="4"/>
      <c r="D8" s="4"/>
      <c r="E8" s="4"/>
      <c r="F8" s="4"/>
    </row>
    <row r="9" spans="1:6">
      <c r="A9" s="5" t="s">
        <v>221</v>
      </c>
      <c r="B9" s="90">
        <f>+'2.1ต้นทุนตามสัดส่วน (ผลิต)'!$B$19</f>
        <v>0</v>
      </c>
      <c r="C9" s="90">
        <f>+'2.1ต้นทุนตามสัดส่วน (ผลิต)'!$C$19</f>
        <v>0</v>
      </c>
      <c r="D9" s="4">
        <f>+'3.2เก็บไม้วัตถุดิบ'!$CR$167</f>
        <v>0</v>
      </c>
      <c r="E9" s="4"/>
      <c r="F9" s="4">
        <f>+D9-E9</f>
        <v>0</v>
      </c>
    </row>
    <row r="10" spans="1:6">
      <c r="A10" s="5"/>
      <c r="B10" s="4"/>
      <c r="C10" s="4"/>
      <c r="D10" s="4"/>
      <c r="E10" s="4"/>
      <c r="F10" s="4"/>
    </row>
    <row r="11" spans="1:6">
      <c r="A11" s="6"/>
      <c r="B11" s="4"/>
      <c r="C11" s="4"/>
      <c r="D11" s="4"/>
      <c r="E11" s="4"/>
      <c r="F11" s="4"/>
    </row>
    <row r="12" spans="1:6">
      <c r="A12" s="5" t="s">
        <v>18</v>
      </c>
      <c r="B12" s="4"/>
      <c r="C12" s="4"/>
      <c r="D12" s="4">
        <f>+'3.1เก็บค่าใช้จ่าย'!$CR$167</f>
        <v>0</v>
      </c>
      <c r="E12" s="4"/>
      <c r="F12" s="4">
        <f>+D12-E12</f>
        <v>0</v>
      </c>
    </row>
    <row r="13" spans="1:6">
      <c r="A13" s="5"/>
      <c r="B13" s="4"/>
      <c r="C13" s="4"/>
      <c r="D13" s="4"/>
      <c r="E13" s="4"/>
      <c r="F13" s="4"/>
    </row>
    <row r="14" spans="1:6">
      <c r="A14" s="6"/>
      <c r="B14" s="4"/>
      <c r="C14" s="4"/>
      <c r="D14" s="4"/>
      <c r="E14" s="4"/>
      <c r="F14" s="4"/>
    </row>
    <row r="15" spans="1:6">
      <c r="A15" s="5" t="s">
        <v>265</v>
      </c>
      <c r="B15" s="90">
        <f>+'2.3ต้นทุนตามสัดส่วน (รับโอน)'!$B$18</f>
        <v>0</v>
      </c>
      <c r="C15" s="90">
        <f>+'2.3ต้นทุนตามสัดส่วน (รับโอน)'!$C$19</f>
        <v>0</v>
      </c>
      <c r="D15" s="90">
        <f>+'2.3ต้นทุนตามสัดส่วน (รับโอน)'!$F$19</f>
        <v>0</v>
      </c>
      <c r="E15" s="4"/>
      <c r="F15" s="4">
        <f>+D15-E15</f>
        <v>0</v>
      </c>
    </row>
    <row r="16" spans="1:6">
      <c r="A16" s="5"/>
      <c r="B16" s="4"/>
      <c r="C16" s="4"/>
      <c r="D16" s="4"/>
      <c r="E16" s="4"/>
      <c r="F16" s="4"/>
    </row>
    <row r="17" spans="1:6">
      <c r="A17" s="5"/>
      <c r="B17" s="4"/>
      <c r="C17" s="4"/>
      <c r="D17" s="4"/>
      <c r="E17" s="4"/>
      <c r="F17" s="4"/>
    </row>
    <row r="18" spans="1:6">
      <c r="A18" s="5" t="s">
        <v>301</v>
      </c>
      <c r="B18" s="90">
        <f>+'2.2ต้นทุนตามสัดส่วน (ไม่ช่อม)'!$B$19</f>
        <v>0</v>
      </c>
      <c r="C18" s="90">
        <f>+'2.2ต้นทุนตามสัดส่วน (ไม่ช่อม)'!$C$19</f>
        <v>0</v>
      </c>
      <c r="D18" s="90">
        <f>+'2.2ต้นทุนตามสัดส่วน (ไม่ช่อม)'!$F$19</f>
        <v>0</v>
      </c>
      <c r="E18" s="4"/>
      <c r="F18" s="4">
        <f>+D18-E18</f>
        <v>0</v>
      </c>
    </row>
    <row r="19" spans="1:6">
      <c r="A19" s="5"/>
      <c r="B19" s="7"/>
      <c r="C19" s="7"/>
      <c r="D19" s="7"/>
      <c r="E19" s="7"/>
      <c r="F19" s="4"/>
    </row>
    <row r="20" spans="1:6">
      <c r="A20" s="8" t="s">
        <v>12</v>
      </c>
      <c r="B20" s="4">
        <f>SUM(B7:B19)</f>
        <v>0</v>
      </c>
      <c r="C20" s="4">
        <f>SUM(C7:C19)</f>
        <v>0</v>
      </c>
      <c r="D20" s="4">
        <f>SUM(D7:D19)</f>
        <v>0</v>
      </c>
      <c r="E20" s="4">
        <f>SUM(E7:E19)</f>
        <v>0</v>
      </c>
      <c r="F20" s="9">
        <f>SUM(F7:F19)</f>
        <v>0</v>
      </c>
    </row>
    <row r="21" spans="1:6">
      <c r="A21" s="19"/>
      <c r="B21" s="7"/>
      <c r="C21" s="7"/>
      <c r="D21" s="7"/>
      <c r="E21" s="7"/>
      <c r="F21" s="7"/>
    </row>
    <row r="22" spans="1:6">
      <c r="A22" s="10" t="str">
        <f>CONCATENATE(A38,C38,E38)</f>
        <v>ราคาลงตัวหน่วยละ บาท</v>
      </c>
      <c r="B22" s="7">
        <f>SUM(B20:B21)</f>
        <v>0</v>
      </c>
      <c r="C22" s="7">
        <f>SUM(C20:C21)</f>
        <v>0</v>
      </c>
      <c r="D22" s="11">
        <f>SUM(D20:D21)</f>
        <v>0</v>
      </c>
      <c r="E22" s="7">
        <f>SUM(E20:E21)</f>
        <v>0</v>
      </c>
      <c r="F22" s="7">
        <f>+D22-E22</f>
        <v>0</v>
      </c>
    </row>
    <row r="23" spans="1:6">
      <c r="A23" s="5" t="s">
        <v>20</v>
      </c>
      <c r="B23" s="90">
        <f>+'2.4ต้นทุนตามสัดส่วน(รวม)'!$L$19</f>
        <v>0</v>
      </c>
      <c r="C23" s="90">
        <f>+'2.4ต้นทุนตามสัดส่วน(รวม)'!$M$19</f>
        <v>0</v>
      </c>
      <c r="D23" s="90">
        <f>+'2.4ต้นทุนตามสัดส่วน(รวม)'!$N$19</f>
        <v>0</v>
      </c>
      <c r="E23" s="4"/>
      <c r="F23" s="4">
        <f>+D23-E23</f>
        <v>0</v>
      </c>
    </row>
    <row r="24" spans="1:6">
      <c r="A24" s="5"/>
      <c r="B24" s="4"/>
      <c r="C24" s="4"/>
      <c r="D24" s="4"/>
      <c r="E24" s="4"/>
      <c r="F24" s="4"/>
    </row>
    <row r="25" spans="1:6">
      <c r="A25" s="5"/>
      <c r="B25" s="4"/>
      <c r="C25" s="4"/>
      <c r="D25" s="4"/>
      <c r="E25" s="4"/>
      <c r="F25" s="4"/>
    </row>
    <row r="26" spans="1:6">
      <c r="A26" s="5"/>
      <c r="B26" s="4"/>
      <c r="C26" s="4"/>
      <c r="D26" s="4"/>
      <c r="E26" s="4"/>
      <c r="F26" s="4"/>
    </row>
    <row r="27" spans="1:6">
      <c r="A27" s="5" t="s">
        <v>330</v>
      </c>
      <c r="B27" s="90">
        <f>+'2.4ต้นทุนตามสัดส่วน(รวม)'!$O$19</f>
        <v>0</v>
      </c>
      <c r="C27" s="90">
        <f>+'2.4ต้นทุนตามสัดส่วน(รวม)'!$P$19</f>
        <v>0</v>
      </c>
      <c r="D27" s="90">
        <f>+'2.4ต้นทุนตามสัดส่วน(รวม)'!$Q$19</f>
        <v>0</v>
      </c>
      <c r="E27" s="4"/>
      <c r="F27" s="4">
        <f>+D27-E27</f>
        <v>0</v>
      </c>
    </row>
    <row r="28" spans="1:6">
      <c r="A28" s="5"/>
      <c r="B28" s="4"/>
      <c r="C28" s="4"/>
      <c r="D28" s="4"/>
      <c r="E28" s="4"/>
      <c r="F28" s="4"/>
    </row>
    <row r="29" spans="1:6">
      <c r="A29" s="5"/>
      <c r="B29" s="4"/>
      <c r="C29" s="4"/>
      <c r="D29" s="4"/>
      <c r="E29" s="4"/>
      <c r="F29" s="4"/>
    </row>
    <row r="30" spans="1:6">
      <c r="A30" s="5"/>
      <c r="B30" s="4"/>
      <c r="C30" s="4"/>
      <c r="D30" s="4"/>
      <c r="E30" s="4"/>
      <c r="F30" s="4"/>
    </row>
    <row r="31" spans="1:6">
      <c r="A31" s="5" t="s">
        <v>359</v>
      </c>
      <c r="B31" s="90">
        <f>+'2.4ต้นทุนตามสัดส่วน(รวม)'!$R$19</f>
        <v>0</v>
      </c>
      <c r="C31" s="90">
        <f>+'2.4ต้นทุนตามสัดส่วน(รวม)'!$S$19</f>
        <v>0</v>
      </c>
      <c r="D31" s="90">
        <f>+'2.4ต้นทุนตามสัดส่วน(รวม)'!$T$19</f>
        <v>0</v>
      </c>
      <c r="E31" s="4"/>
      <c r="F31" s="4">
        <f>+D31-E31</f>
        <v>0</v>
      </c>
    </row>
    <row r="32" spans="1:6">
      <c r="A32" s="5"/>
      <c r="B32" s="4"/>
      <c r="C32" s="4"/>
      <c r="D32" s="4"/>
      <c r="E32" s="4"/>
      <c r="F32" s="4"/>
    </row>
    <row r="33" spans="1:6">
      <c r="A33" s="5"/>
      <c r="B33" s="90"/>
      <c r="C33" s="90"/>
      <c r="D33" s="90"/>
      <c r="E33" s="4"/>
      <c r="F33" s="4"/>
    </row>
    <row r="34" spans="1:6">
      <c r="A34" s="5"/>
      <c r="B34" s="4"/>
      <c r="C34" s="4"/>
      <c r="D34" s="4"/>
      <c r="E34" s="4"/>
      <c r="F34" s="4"/>
    </row>
    <row r="35" spans="1:6">
      <c r="A35" s="12" t="s">
        <v>5</v>
      </c>
      <c r="B35" s="11">
        <f>SUM(B23:B34)</f>
        <v>0</v>
      </c>
      <c r="C35" s="11">
        <f>SUM(C23:C34)</f>
        <v>0</v>
      </c>
      <c r="D35" s="11">
        <f>SUM(D23:D34)</f>
        <v>0</v>
      </c>
      <c r="E35" s="11">
        <f>SUM(E23:E34)</f>
        <v>0</v>
      </c>
      <c r="F35" s="11">
        <f>SUM(F23:F34)</f>
        <v>0</v>
      </c>
    </row>
    <row r="36" spans="1:6" ht="21.75" thickBot="1">
      <c r="A36" s="13" t="s">
        <v>119</v>
      </c>
      <c r="B36" s="14">
        <f>+B22-B35</f>
        <v>0</v>
      </c>
      <c r="C36" s="14">
        <f>+C22-C35</f>
        <v>0</v>
      </c>
      <c r="D36" s="14">
        <f>+D22-D35</f>
        <v>0</v>
      </c>
      <c r="E36" s="14">
        <f>+E22-E35</f>
        <v>0</v>
      </c>
      <c r="F36" s="14">
        <f>+F22-F35</f>
        <v>0</v>
      </c>
    </row>
    <row r="37" spans="1:6" ht="21.75" thickTop="1"/>
    <row r="38" spans="1:6">
      <c r="A38" s="17" t="s">
        <v>14</v>
      </c>
      <c r="B38" s="18"/>
      <c r="C38" s="18"/>
      <c r="D38" s="18"/>
      <c r="E38" s="18" t="s">
        <v>15</v>
      </c>
      <c r="F38" s="18"/>
    </row>
    <row r="39" spans="1:6">
      <c r="A39" s="17" t="s">
        <v>16</v>
      </c>
      <c r="B39" s="18"/>
      <c r="C39" s="18"/>
      <c r="D39" s="18"/>
      <c r="E39" s="18" t="s">
        <v>15</v>
      </c>
      <c r="F39" s="18"/>
    </row>
    <row r="40" spans="1:6" ht="23.25">
      <c r="A40" s="204" t="s">
        <v>36</v>
      </c>
      <c r="B40" s="205"/>
      <c r="C40" s="205"/>
      <c r="D40" s="205"/>
      <c r="E40" s="205"/>
      <c r="F40" s="205"/>
    </row>
    <row r="41" spans="1:6" ht="23.25">
      <c r="A41" s="206" t="s">
        <v>130</v>
      </c>
      <c r="B41" s="206"/>
      <c r="C41" s="206"/>
      <c r="D41" s="206"/>
      <c r="E41" s="206"/>
      <c r="F41" s="206"/>
    </row>
    <row r="42" spans="1:6" ht="23.25">
      <c r="A42" s="206" t="s">
        <v>262</v>
      </c>
      <c r="B42" s="206"/>
      <c r="C42" s="206"/>
      <c r="D42" s="206"/>
      <c r="E42" s="206"/>
      <c r="F42" s="206"/>
    </row>
    <row r="43" spans="1:6" ht="23.25">
      <c r="A43" s="206" t="s">
        <v>34</v>
      </c>
      <c r="B43" s="206"/>
      <c r="C43" s="206"/>
      <c r="D43" s="206"/>
      <c r="E43" s="206"/>
      <c r="F43" s="206"/>
    </row>
    <row r="44" spans="1:6">
      <c r="A44" s="207"/>
      <c r="B44" s="207"/>
      <c r="C44" s="207"/>
      <c r="D44" s="207"/>
      <c r="E44" s="207"/>
      <c r="F44" s="207"/>
    </row>
    <row r="45" spans="1:6">
      <c r="A45" s="1" t="s">
        <v>7</v>
      </c>
      <c r="B45" s="2" t="s">
        <v>155</v>
      </c>
      <c r="C45" s="2" t="s">
        <v>1</v>
      </c>
      <c r="D45" s="2" t="s">
        <v>9</v>
      </c>
      <c r="E45" s="2" t="s">
        <v>10</v>
      </c>
      <c r="F45" s="2" t="s">
        <v>11</v>
      </c>
    </row>
    <row r="46" spans="1:6">
      <c r="A46" s="3" t="s">
        <v>19</v>
      </c>
      <c r="B46" s="4">
        <f>+'2.4ต้นทุนตามสัดส่วน(รวม)'!$B$9</f>
        <v>0</v>
      </c>
      <c r="C46" s="4">
        <f>+'2.4ต้นทุนตามสัดส่วน(รวม)'!$C$9</f>
        <v>0</v>
      </c>
      <c r="D46" s="4">
        <f>+'2.4ต้นทุนตามสัดส่วน(รวม)'!$F$9</f>
        <v>0</v>
      </c>
      <c r="E46" s="4">
        <f>+D46</f>
        <v>0</v>
      </c>
      <c r="F46" s="4"/>
    </row>
    <row r="47" spans="1:6">
      <c r="A47" s="5"/>
      <c r="B47" s="4"/>
      <c r="C47" s="4"/>
      <c r="D47" s="4"/>
      <c r="E47" s="4"/>
      <c r="F47" s="4"/>
    </row>
    <row r="48" spans="1:6">
      <c r="A48" s="5" t="s">
        <v>221</v>
      </c>
      <c r="B48" s="4">
        <f>+B9</f>
        <v>0</v>
      </c>
      <c r="C48" s="4">
        <f>+C9</f>
        <v>0</v>
      </c>
      <c r="D48" s="4">
        <f>+D9</f>
        <v>0</v>
      </c>
      <c r="E48" s="4">
        <f>+D48</f>
        <v>0</v>
      </c>
      <c r="F48" s="4"/>
    </row>
    <row r="49" spans="1:6">
      <c r="A49" s="5" t="s">
        <v>222</v>
      </c>
      <c r="B49" s="90">
        <f>+'2.1ต้นทุนตามสัดส่วน (ผลิต)'!$B$29</f>
        <v>0</v>
      </c>
      <c r="C49" s="90">
        <f>+'2.1ต้นทุนตามสัดส่วน (ผลิต)'!$C$29</f>
        <v>0</v>
      </c>
      <c r="D49" s="4">
        <f>+'3.2เก็บไม้วัตถุดิบ'!$CS$167</f>
        <v>0</v>
      </c>
      <c r="E49" s="4"/>
      <c r="F49" s="4">
        <f>+D49-E49</f>
        <v>0</v>
      </c>
    </row>
    <row r="50" spans="1:6">
      <c r="A50" s="6"/>
      <c r="B50" s="4"/>
      <c r="C50" s="4"/>
      <c r="D50" s="4"/>
      <c r="E50" s="4"/>
      <c r="F50" s="4"/>
    </row>
    <row r="51" spans="1:6">
      <c r="A51" s="5" t="s">
        <v>18</v>
      </c>
      <c r="B51" s="4">
        <f>+B12</f>
        <v>0</v>
      </c>
      <c r="C51" s="4">
        <f>+C12</f>
        <v>0</v>
      </c>
      <c r="D51" s="4">
        <f>+D12</f>
        <v>0</v>
      </c>
      <c r="E51" s="4">
        <f>+D51</f>
        <v>0</v>
      </c>
      <c r="F51" s="4"/>
    </row>
    <row r="52" spans="1:6">
      <c r="A52" s="5" t="s">
        <v>52</v>
      </c>
      <c r="B52" s="4"/>
      <c r="C52" s="4"/>
      <c r="D52" s="4">
        <f>+'3.1เก็บค่าใช้จ่าย'!$CS$167</f>
        <v>0</v>
      </c>
      <c r="E52" s="4"/>
      <c r="F52" s="4">
        <f>+D52-E52</f>
        <v>0</v>
      </c>
    </row>
    <row r="53" spans="1:6">
      <c r="A53" s="6"/>
      <c r="B53" s="4"/>
      <c r="C53" s="4"/>
      <c r="D53" s="4"/>
      <c r="E53" s="4"/>
      <c r="F53" s="4"/>
    </row>
    <row r="54" spans="1:6">
      <c r="A54" s="5" t="s">
        <v>270</v>
      </c>
      <c r="B54" s="4">
        <f>+B15</f>
        <v>0</v>
      </c>
      <c r="C54" s="4">
        <f>+C15</f>
        <v>0</v>
      </c>
      <c r="D54" s="4">
        <f>+D15</f>
        <v>0</v>
      </c>
      <c r="E54" s="4">
        <f>+D54</f>
        <v>0</v>
      </c>
      <c r="F54" s="4"/>
    </row>
    <row r="55" spans="1:6">
      <c r="A55" s="5" t="s">
        <v>271</v>
      </c>
      <c r="B55" s="90">
        <f>+'2.3ต้นทุนตามสัดส่วน (รับโอน)'!$B$29</f>
        <v>0</v>
      </c>
      <c r="C55" s="90">
        <f>+'2.3ต้นทุนตามสัดส่วน (รับโอน)'!$C$29</f>
        <v>0</v>
      </c>
      <c r="D55" s="90">
        <f>+'2.3ต้นทุนตามสัดส่วน (รับโอน)'!$F$29</f>
        <v>0</v>
      </c>
      <c r="E55" s="4"/>
      <c r="F55" s="4">
        <f>+D55-E55</f>
        <v>0</v>
      </c>
    </row>
    <row r="56" spans="1:6">
      <c r="A56" s="5"/>
      <c r="B56" s="90"/>
      <c r="C56" s="90"/>
      <c r="D56" s="90"/>
      <c r="E56" s="4"/>
      <c r="F56" s="4"/>
    </row>
    <row r="57" spans="1:6">
      <c r="A57" s="101" t="s">
        <v>302</v>
      </c>
      <c r="B57" s="90">
        <f>+B18</f>
        <v>0</v>
      </c>
      <c r="C57" s="90">
        <f>+C18</f>
        <v>0</v>
      </c>
      <c r="D57" s="90">
        <f>+D18</f>
        <v>0</v>
      </c>
      <c r="E57" s="90">
        <f>+D57</f>
        <v>0</v>
      </c>
      <c r="F57" s="90"/>
    </row>
    <row r="58" spans="1:6">
      <c r="A58" s="102" t="s">
        <v>303</v>
      </c>
      <c r="B58" s="103">
        <f>+'2.2ต้นทุนตามสัดส่วน (ไม่ช่อม)'!$B$29</f>
        <v>0</v>
      </c>
      <c r="C58" s="103">
        <f>+'2.2ต้นทุนตามสัดส่วน (ไม่ช่อม)'!$C$29</f>
        <v>0</v>
      </c>
      <c r="D58" s="103">
        <f>+'2.2ต้นทุนตามสัดส่วน (ไม่ช่อม)'!$F$29</f>
        <v>0</v>
      </c>
      <c r="E58" s="103"/>
      <c r="F58" s="103">
        <f>+D58-E58</f>
        <v>0</v>
      </c>
    </row>
    <row r="59" spans="1:6">
      <c r="A59" s="6" t="s">
        <v>12</v>
      </c>
      <c r="B59" s="4">
        <f>SUM(B46:B58)</f>
        <v>0</v>
      </c>
      <c r="C59" s="4">
        <f>SUM(C46:C58)</f>
        <v>0</v>
      </c>
      <c r="D59" s="4">
        <f>SUM(D46:D58)</f>
        <v>0</v>
      </c>
      <c r="E59" s="4">
        <f>SUM(E46:E58)</f>
        <v>0</v>
      </c>
      <c r="F59" s="4">
        <f>SUM(F46:F58)</f>
        <v>0</v>
      </c>
    </row>
    <row r="60" spans="1:6">
      <c r="A60" s="19"/>
      <c r="B60" s="7"/>
      <c r="C60" s="7"/>
      <c r="D60" s="7"/>
      <c r="E60" s="7"/>
      <c r="F60" s="7"/>
    </row>
    <row r="61" spans="1:6">
      <c r="A61" s="10" t="str">
        <f>CONCATENATE(A77,C77,E77)</f>
        <v>ราคาลงตัวหน่วยละ บาท</v>
      </c>
      <c r="B61" s="7">
        <f>SUM(B59:B60)</f>
        <v>0</v>
      </c>
      <c r="C61" s="7">
        <f>SUM(C59:C60)</f>
        <v>0</v>
      </c>
      <c r="D61" s="11">
        <f>SUM(D59:D60)</f>
        <v>0</v>
      </c>
      <c r="E61" s="7">
        <f>SUM(E59:E60)</f>
        <v>0</v>
      </c>
      <c r="F61" s="7">
        <f>+D61-E61</f>
        <v>0</v>
      </c>
    </row>
    <row r="62" spans="1:6">
      <c r="A62" s="5" t="s">
        <v>20</v>
      </c>
      <c r="B62" s="4">
        <f>+B23</f>
        <v>0</v>
      </c>
      <c r="C62" s="4">
        <f>+C23</f>
        <v>0</v>
      </c>
      <c r="D62" s="4">
        <f>+D23</f>
        <v>0</v>
      </c>
      <c r="E62" s="4">
        <f>+D62</f>
        <v>0</v>
      </c>
      <c r="F62" s="4"/>
    </row>
    <row r="63" spans="1:6">
      <c r="A63" s="5" t="s">
        <v>266</v>
      </c>
      <c r="B63" s="90">
        <f>+'2.4ต้นทุนตามสัดส่วน(รวม)'!$L$29</f>
        <v>0</v>
      </c>
      <c r="C63" s="90">
        <f>+'2.4ต้นทุนตามสัดส่วน(รวม)'!$M$29</f>
        <v>0</v>
      </c>
      <c r="D63" s="90">
        <f>+'2.4ต้นทุนตามสัดส่วน(รวม)'!$N$29</f>
        <v>0</v>
      </c>
      <c r="E63" s="4"/>
      <c r="F63" s="4">
        <f>+D63-E63</f>
        <v>0</v>
      </c>
    </row>
    <row r="64" spans="1:6">
      <c r="A64" s="5"/>
      <c r="B64" s="4"/>
      <c r="C64" s="4"/>
      <c r="D64" s="4"/>
      <c r="E64" s="4"/>
      <c r="F64" s="4"/>
    </row>
    <row r="65" spans="1:6">
      <c r="A65" s="5"/>
      <c r="B65" s="4"/>
      <c r="C65" s="4"/>
      <c r="D65" s="4"/>
      <c r="E65" s="4"/>
      <c r="F65" s="4"/>
    </row>
    <row r="66" spans="1:6">
      <c r="A66" s="5" t="s">
        <v>330</v>
      </c>
      <c r="B66" s="4">
        <f>+B27</f>
        <v>0</v>
      </c>
      <c r="C66" s="4">
        <f>+C27</f>
        <v>0</v>
      </c>
      <c r="D66" s="4">
        <f>+D27</f>
        <v>0</v>
      </c>
      <c r="E66" s="4">
        <f>+D66</f>
        <v>0</v>
      </c>
      <c r="F66" s="4">
        <f>+D66-E66</f>
        <v>0</v>
      </c>
    </row>
    <row r="67" spans="1:6">
      <c r="A67" s="5" t="s">
        <v>331</v>
      </c>
      <c r="B67" s="90">
        <f>+'2.4ต้นทุนตามสัดส่วน(รวม)'!$O$29</f>
        <v>0</v>
      </c>
      <c r="C67" s="90">
        <f>+'2.4ต้นทุนตามสัดส่วน(รวม)'!$P$29</f>
        <v>0</v>
      </c>
      <c r="D67" s="90">
        <f>+'2.4ต้นทุนตามสัดส่วน(รวม)'!$Q$29</f>
        <v>0</v>
      </c>
      <c r="E67" s="4"/>
      <c r="F67" s="4">
        <f>+D67-E67</f>
        <v>0</v>
      </c>
    </row>
    <row r="68" spans="1:6">
      <c r="A68" s="5"/>
      <c r="B68" s="4"/>
      <c r="C68" s="4"/>
      <c r="D68" s="4"/>
      <c r="E68" s="4"/>
      <c r="F68" s="4"/>
    </row>
    <row r="69" spans="1:6">
      <c r="A69" s="5"/>
      <c r="B69" s="4"/>
      <c r="C69" s="4"/>
      <c r="D69" s="4"/>
      <c r="E69" s="4"/>
      <c r="F69" s="4"/>
    </row>
    <row r="70" spans="1:6">
      <c r="A70" s="5" t="s">
        <v>359</v>
      </c>
      <c r="B70" s="4">
        <f>+B31</f>
        <v>0</v>
      </c>
      <c r="C70" s="4">
        <f>+C31</f>
        <v>0</v>
      </c>
      <c r="D70" s="4">
        <f>+D31</f>
        <v>0</v>
      </c>
      <c r="E70" s="4">
        <f>+D70</f>
        <v>0</v>
      </c>
      <c r="F70" s="4">
        <f>+D70-E70</f>
        <v>0</v>
      </c>
    </row>
    <row r="71" spans="1:6">
      <c r="A71" s="5" t="s">
        <v>360</v>
      </c>
      <c r="B71" s="90">
        <f>+'2.4ต้นทุนตามสัดส่วน(รวม)'!$R$29</f>
        <v>0</v>
      </c>
      <c r="C71" s="90">
        <f>+'2.4ต้นทุนตามสัดส่วน(รวม)'!$S$29</f>
        <v>0</v>
      </c>
      <c r="D71" s="90">
        <f>+'2.4ต้นทุนตามสัดส่วน(รวม)'!$T$29</f>
        <v>0</v>
      </c>
      <c r="E71" s="4"/>
      <c r="F71" s="4">
        <f>+D71-E71</f>
        <v>0</v>
      </c>
    </row>
    <row r="72" spans="1:6">
      <c r="A72" s="5"/>
      <c r="B72" s="4"/>
      <c r="C72" s="4"/>
      <c r="D72" s="4"/>
      <c r="E72" s="4"/>
      <c r="F72" s="4"/>
    </row>
    <row r="73" spans="1:6">
      <c r="A73" s="5"/>
      <c r="B73" s="4"/>
      <c r="C73" s="4"/>
      <c r="D73" s="4"/>
      <c r="E73" s="4"/>
      <c r="F73" s="4"/>
    </row>
    <row r="74" spans="1:6">
      <c r="A74" s="12" t="s">
        <v>5</v>
      </c>
      <c r="B74" s="11">
        <f>SUM(B62:B73)</f>
        <v>0</v>
      </c>
      <c r="C74" s="11">
        <f>SUM(C62:C73)</f>
        <v>0</v>
      </c>
      <c r="D74" s="11">
        <f>SUM(D62:D73)</f>
        <v>0</v>
      </c>
      <c r="E74" s="11">
        <f>SUM(E62:E73)</f>
        <v>0</v>
      </c>
      <c r="F74" s="11">
        <f>SUM(F62:F73)</f>
        <v>0</v>
      </c>
    </row>
    <row r="75" spans="1:6" ht="21.75" thickBot="1">
      <c r="A75" s="13" t="s">
        <v>120</v>
      </c>
      <c r="B75" s="14">
        <f>+B61-B74</f>
        <v>0</v>
      </c>
      <c r="C75" s="14">
        <f>+C61-C74</f>
        <v>0</v>
      </c>
      <c r="D75" s="14">
        <f>+D61-D74</f>
        <v>0</v>
      </c>
      <c r="E75" s="14">
        <f>+E61-E74</f>
        <v>0</v>
      </c>
      <c r="F75" s="14">
        <f>+F61-F74</f>
        <v>0</v>
      </c>
    </row>
    <row r="76" spans="1:6" ht="21.75" thickTop="1">
      <c r="A76" s="91"/>
      <c r="B76" s="92"/>
      <c r="C76" s="92"/>
      <c r="D76" s="92"/>
      <c r="E76" s="92"/>
      <c r="F76" s="92"/>
    </row>
    <row r="77" spans="1:6">
      <c r="A77" s="17" t="s">
        <v>14</v>
      </c>
      <c r="B77" s="18"/>
      <c r="C77" s="18"/>
      <c r="D77" s="18"/>
      <c r="E77" s="18" t="s">
        <v>15</v>
      </c>
      <c r="F77" s="18"/>
    </row>
    <row r="78" spans="1:6">
      <c r="A78" s="17" t="s">
        <v>16</v>
      </c>
      <c r="B78" s="18"/>
      <c r="C78" s="18"/>
      <c r="D78" s="18"/>
      <c r="E78" s="18" t="s">
        <v>15</v>
      </c>
      <c r="F78" s="18"/>
    </row>
    <row r="79" spans="1:6" ht="23.25">
      <c r="A79" s="204" t="s">
        <v>37</v>
      </c>
      <c r="B79" s="205"/>
      <c r="C79" s="205"/>
      <c r="D79" s="205"/>
      <c r="E79" s="205"/>
      <c r="F79" s="205"/>
    </row>
    <row r="80" spans="1:6" ht="23.25">
      <c r="A80" s="206" t="s">
        <v>130</v>
      </c>
      <c r="B80" s="206"/>
      <c r="C80" s="206"/>
      <c r="D80" s="206"/>
      <c r="E80" s="206"/>
      <c r="F80" s="206"/>
    </row>
    <row r="81" spans="1:6" ht="23.25">
      <c r="A81" s="206" t="s">
        <v>262</v>
      </c>
      <c r="B81" s="206"/>
      <c r="C81" s="206"/>
      <c r="D81" s="206"/>
      <c r="E81" s="206"/>
      <c r="F81" s="206"/>
    </row>
    <row r="82" spans="1:6" ht="23.25">
      <c r="A82" s="206" t="s">
        <v>34</v>
      </c>
      <c r="B82" s="206"/>
      <c r="C82" s="206"/>
      <c r="D82" s="206"/>
      <c r="E82" s="206"/>
      <c r="F82" s="206"/>
    </row>
    <row r="83" spans="1:6">
      <c r="A83" s="207"/>
      <c r="B83" s="207"/>
      <c r="C83" s="207"/>
      <c r="D83" s="207"/>
      <c r="E83" s="207"/>
      <c r="F83" s="207"/>
    </row>
    <row r="84" spans="1:6">
      <c r="A84" s="1" t="s">
        <v>7</v>
      </c>
      <c r="B84" s="2" t="s">
        <v>155</v>
      </c>
      <c r="C84" s="2" t="s">
        <v>1</v>
      </c>
      <c r="D84" s="2" t="s">
        <v>9</v>
      </c>
      <c r="E84" s="2" t="s">
        <v>10</v>
      </c>
      <c r="F84" s="2" t="s">
        <v>11</v>
      </c>
    </row>
    <row r="85" spans="1:6">
      <c r="A85" s="3" t="s">
        <v>19</v>
      </c>
      <c r="B85" s="4">
        <f>+'2.4ต้นทุนตามสัดส่วน(รวม)'!$B$9</f>
        <v>0</v>
      </c>
      <c r="C85" s="4">
        <f>+'2.4ต้นทุนตามสัดส่วน(รวม)'!$C$9</f>
        <v>0</v>
      </c>
      <c r="D85" s="4">
        <f>+'2.4ต้นทุนตามสัดส่วน(รวม)'!$F$9</f>
        <v>0</v>
      </c>
      <c r="E85" s="4">
        <f>+D85</f>
        <v>0</v>
      </c>
      <c r="F85" s="4"/>
    </row>
    <row r="86" spans="1:6">
      <c r="A86" s="5"/>
      <c r="B86" s="4"/>
      <c r="C86" s="4"/>
      <c r="D86" s="4"/>
      <c r="E86" s="4"/>
      <c r="F86" s="4"/>
    </row>
    <row r="87" spans="1:6">
      <c r="A87" s="5" t="s">
        <v>223</v>
      </c>
      <c r="B87" s="4">
        <f>+B48+B49</f>
        <v>0</v>
      </c>
      <c r="C87" s="4">
        <f>+C48+C49</f>
        <v>0</v>
      </c>
      <c r="D87" s="4">
        <f>+D48+D49</f>
        <v>0</v>
      </c>
      <c r="E87" s="4">
        <f>+D87</f>
        <v>0</v>
      </c>
      <c r="F87" s="4"/>
    </row>
    <row r="88" spans="1:6">
      <c r="A88" s="5" t="s">
        <v>224</v>
      </c>
      <c r="B88" s="90">
        <f>+'2.1ต้นทุนตามสัดส่วน (ผลิต)'!$B$39</f>
        <v>0</v>
      </c>
      <c r="C88" s="90">
        <f>+'2.1ต้นทุนตามสัดส่วน (ผลิต)'!$C$39</f>
        <v>0</v>
      </c>
      <c r="D88" s="4">
        <f>+'3.2เก็บไม้วัตถุดิบ'!$CT$167</f>
        <v>0</v>
      </c>
      <c r="E88" s="4"/>
      <c r="F88" s="4">
        <f>+D88-E88</f>
        <v>0</v>
      </c>
    </row>
    <row r="89" spans="1:6">
      <c r="A89" s="6"/>
      <c r="B89" s="4"/>
      <c r="C89" s="4"/>
      <c r="D89" s="4"/>
      <c r="E89" s="4"/>
      <c r="F89" s="4"/>
    </row>
    <row r="90" spans="1:6">
      <c r="A90" s="5" t="s">
        <v>61</v>
      </c>
      <c r="B90" s="4">
        <f>+B51+B52</f>
        <v>0</v>
      </c>
      <c r="C90" s="4">
        <f>+C51+C52</f>
        <v>0</v>
      </c>
      <c r="D90" s="4">
        <f>+D51+D52</f>
        <v>0</v>
      </c>
      <c r="E90" s="4">
        <f>+D90</f>
        <v>0</v>
      </c>
      <c r="F90" s="4"/>
    </row>
    <row r="91" spans="1:6">
      <c r="A91" s="5" t="s">
        <v>62</v>
      </c>
      <c r="B91" s="4"/>
      <c r="C91" s="4"/>
      <c r="D91" s="4">
        <f>+'3.1เก็บค่าใช้จ่าย'!$CT$167</f>
        <v>0</v>
      </c>
      <c r="E91" s="4"/>
      <c r="F91" s="4">
        <f>+D91-E91</f>
        <v>0</v>
      </c>
    </row>
    <row r="92" spans="1:6">
      <c r="A92" s="6"/>
      <c r="B92" s="4"/>
      <c r="C92" s="4"/>
      <c r="D92" s="4"/>
      <c r="E92" s="4"/>
      <c r="F92" s="4"/>
    </row>
    <row r="93" spans="1:6">
      <c r="A93" s="5" t="s">
        <v>272</v>
      </c>
      <c r="B93" s="4">
        <f>+B54+B55</f>
        <v>0</v>
      </c>
      <c r="C93" s="4">
        <f t="shared" ref="C93:D93" si="0">+C54+C55</f>
        <v>0</v>
      </c>
      <c r="D93" s="4">
        <f t="shared" si="0"/>
        <v>0</v>
      </c>
      <c r="E93" s="4">
        <f>+D93</f>
        <v>0</v>
      </c>
      <c r="F93" s="4"/>
    </row>
    <row r="94" spans="1:6">
      <c r="A94" s="5" t="s">
        <v>273</v>
      </c>
      <c r="B94" s="90">
        <f>+'2.3ต้นทุนตามสัดส่วน (รับโอน)'!$B$39</f>
        <v>0</v>
      </c>
      <c r="C94" s="90">
        <f>+'2.3ต้นทุนตามสัดส่วน (รับโอน)'!$C$39</f>
        <v>0</v>
      </c>
      <c r="D94" s="90">
        <f>+'2.3ต้นทุนตามสัดส่วน (รับโอน)'!$F$39</f>
        <v>0</v>
      </c>
      <c r="E94" s="4"/>
      <c r="F94" s="4">
        <f>+D94-E94</f>
        <v>0</v>
      </c>
    </row>
    <row r="95" spans="1:6">
      <c r="A95" s="5"/>
      <c r="B95" s="90"/>
      <c r="C95" s="90"/>
      <c r="D95" s="90"/>
      <c r="E95" s="4"/>
      <c r="F95" s="4"/>
    </row>
    <row r="96" spans="1:6">
      <c r="A96" s="101" t="s">
        <v>304</v>
      </c>
      <c r="B96" s="90">
        <f>+B57+B58</f>
        <v>0</v>
      </c>
      <c r="C96" s="90">
        <f t="shared" ref="C96:D96" si="1">+C57+C58</f>
        <v>0</v>
      </c>
      <c r="D96" s="90">
        <f t="shared" si="1"/>
        <v>0</v>
      </c>
      <c r="E96" s="90">
        <f>+D96</f>
        <v>0</v>
      </c>
      <c r="F96" s="90"/>
    </row>
    <row r="97" spans="1:6">
      <c r="A97" s="102" t="s">
        <v>305</v>
      </c>
      <c r="B97" s="103">
        <f>+'2.2ต้นทุนตามสัดส่วน (ไม่ช่อม)'!$B$39</f>
        <v>0</v>
      </c>
      <c r="C97" s="103">
        <f>+'2.2ต้นทุนตามสัดส่วน (ไม่ช่อม)'!$C$39</f>
        <v>0</v>
      </c>
      <c r="D97" s="103">
        <f>+'2.2ต้นทุนตามสัดส่วน (ไม่ช่อม)'!$F$39</f>
        <v>0</v>
      </c>
      <c r="E97" s="103"/>
      <c r="F97" s="103">
        <f>+D97-E97</f>
        <v>0</v>
      </c>
    </row>
    <row r="98" spans="1:6">
      <c r="A98" s="6" t="s">
        <v>12</v>
      </c>
      <c r="B98" s="4">
        <f>SUM(B85:B97)</f>
        <v>0</v>
      </c>
      <c r="C98" s="4">
        <f>SUM(C85:C97)</f>
        <v>0</v>
      </c>
      <c r="D98" s="4">
        <f>SUM(D85:D97)</f>
        <v>0</v>
      </c>
      <c r="E98" s="4">
        <f>SUM(E85:E97)</f>
        <v>0</v>
      </c>
      <c r="F98" s="4">
        <f>SUM(F85:F97)</f>
        <v>0</v>
      </c>
    </row>
    <row r="99" spans="1:6">
      <c r="A99" s="19"/>
      <c r="B99" s="7"/>
      <c r="C99" s="7"/>
      <c r="D99" s="7"/>
      <c r="E99" s="7"/>
      <c r="F99" s="7"/>
    </row>
    <row r="100" spans="1:6">
      <c r="A100" s="10" t="str">
        <f>CONCATENATE(A116,C116,E116)</f>
        <v>ราคาลงตัวหน่วยละ บาท</v>
      </c>
      <c r="B100" s="7">
        <f>SUM(B98:B99)</f>
        <v>0</v>
      </c>
      <c r="C100" s="7">
        <f>SUM(C98:C99)</f>
        <v>0</v>
      </c>
      <c r="D100" s="11">
        <f>SUM(D98:D99)</f>
        <v>0</v>
      </c>
      <c r="E100" s="7">
        <f>SUM(E98:E99)</f>
        <v>0</v>
      </c>
      <c r="F100" s="7">
        <f>+D100-E100</f>
        <v>0</v>
      </c>
    </row>
    <row r="101" spans="1:6">
      <c r="A101" s="5" t="s">
        <v>63</v>
      </c>
      <c r="B101" s="4">
        <f>+B62+B63</f>
        <v>0</v>
      </c>
      <c r="C101" s="4">
        <f>+C62+C63</f>
        <v>0</v>
      </c>
      <c r="D101" s="4">
        <f>+D62+D63</f>
        <v>0</v>
      </c>
      <c r="E101" s="4">
        <f>+D101</f>
        <v>0</v>
      </c>
      <c r="F101" s="4"/>
    </row>
    <row r="102" spans="1:6">
      <c r="A102" s="5" t="s">
        <v>64</v>
      </c>
      <c r="B102" s="90">
        <f>+'2.4ต้นทุนตามสัดส่วน(รวม)'!$L$39</f>
        <v>0</v>
      </c>
      <c r="C102" s="90">
        <f>+'2.4ต้นทุนตามสัดส่วน(รวม)'!$M$39</f>
        <v>0</v>
      </c>
      <c r="D102" s="90">
        <f>+'2.4ต้นทุนตามสัดส่วน(รวม)'!$N$39</f>
        <v>0</v>
      </c>
      <c r="E102" s="4"/>
      <c r="F102" s="4">
        <f>+D102-E102</f>
        <v>0</v>
      </c>
    </row>
    <row r="103" spans="1:6">
      <c r="A103" s="5"/>
      <c r="B103" s="4"/>
      <c r="C103" s="4"/>
      <c r="D103" s="4"/>
      <c r="E103" s="4"/>
      <c r="F103" s="4"/>
    </row>
    <row r="104" spans="1:6">
      <c r="A104" s="5"/>
      <c r="B104" s="4"/>
      <c r="C104" s="4"/>
      <c r="D104" s="4"/>
      <c r="E104" s="4"/>
      <c r="F104" s="4"/>
    </row>
    <row r="105" spans="1:6">
      <c r="A105" s="5" t="s">
        <v>332</v>
      </c>
      <c r="B105" s="4">
        <f>+B66+B67</f>
        <v>0</v>
      </c>
      <c r="C105" s="4">
        <f>+C66+C67</f>
        <v>0</v>
      </c>
      <c r="D105" s="4">
        <f>+D66+D67</f>
        <v>0</v>
      </c>
      <c r="E105" s="4">
        <f>+D105</f>
        <v>0</v>
      </c>
      <c r="F105" s="4"/>
    </row>
    <row r="106" spans="1:6">
      <c r="A106" s="5" t="s">
        <v>333</v>
      </c>
      <c r="B106" s="90">
        <f>+'2.4ต้นทุนตามสัดส่วน(รวม)'!$O$39</f>
        <v>0</v>
      </c>
      <c r="C106" s="90">
        <f>+'2.4ต้นทุนตามสัดส่วน(รวม)'!$P$39</f>
        <v>0</v>
      </c>
      <c r="D106" s="90">
        <f>+'2.4ต้นทุนตามสัดส่วน(รวม)'!$Q$39</f>
        <v>0</v>
      </c>
      <c r="E106" s="4"/>
      <c r="F106" s="4">
        <f>+D106-E106</f>
        <v>0</v>
      </c>
    </row>
    <row r="107" spans="1:6">
      <c r="A107" s="5"/>
      <c r="B107" s="4"/>
      <c r="C107" s="4"/>
      <c r="D107" s="4"/>
      <c r="E107" s="4"/>
      <c r="F107" s="4"/>
    </row>
    <row r="108" spans="1:6">
      <c r="A108" s="5"/>
      <c r="B108" s="4"/>
      <c r="C108" s="4"/>
      <c r="D108" s="4"/>
      <c r="E108" s="4"/>
      <c r="F108" s="4"/>
    </row>
    <row r="109" spans="1:6">
      <c r="A109" s="5" t="s">
        <v>361</v>
      </c>
      <c r="B109" s="4">
        <f>+B70+B71</f>
        <v>0</v>
      </c>
      <c r="C109" s="4">
        <f>+C70+C71</f>
        <v>0</v>
      </c>
      <c r="D109" s="4">
        <f>+D70+D71</f>
        <v>0</v>
      </c>
      <c r="E109" s="4">
        <f>+D109</f>
        <v>0</v>
      </c>
      <c r="F109" s="4"/>
    </row>
    <row r="110" spans="1:6">
      <c r="A110" s="5" t="s">
        <v>362</v>
      </c>
      <c r="B110" s="90">
        <f>+'2.4ต้นทุนตามสัดส่วน(รวม)'!$R$39</f>
        <v>0</v>
      </c>
      <c r="C110" s="90">
        <f>+'2.4ต้นทุนตามสัดส่วน(รวม)'!$S$39</f>
        <v>0</v>
      </c>
      <c r="D110" s="90">
        <f>+'2.4ต้นทุนตามสัดส่วน(รวม)'!$T$39</f>
        <v>0</v>
      </c>
      <c r="E110" s="4"/>
      <c r="F110" s="4">
        <f>+D110-E110</f>
        <v>0</v>
      </c>
    </row>
    <row r="111" spans="1:6">
      <c r="A111" s="5"/>
      <c r="B111" s="4"/>
      <c r="C111" s="4"/>
      <c r="D111" s="4"/>
      <c r="E111" s="4"/>
      <c r="F111" s="4"/>
    </row>
    <row r="112" spans="1:6">
      <c r="A112" s="5"/>
      <c r="B112" s="4"/>
      <c r="C112" s="4"/>
      <c r="D112" s="4"/>
      <c r="E112" s="4"/>
      <c r="F112" s="4"/>
    </row>
    <row r="113" spans="1:6">
      <c r="A113" s="12" t="s">
        <v>5</v>
      </c>
      <c r="B113" s="11">
        <f>SUM(B101:B112)</f>
        <v>0</v>
      </c>
      <c r="C113" s="11">
        <f>SUM(C101:C112)</f>
        <v>0</v>
      </c>
      <c r="D113" s="11">
        <f>SUM(D101:D112)</f>
        <v>0</v>
      </c>
      <c r="E113" s="11">
        <f>SUM(E101:E112)</f>
        <v>0</v>
      </c>
      <c r="F113" s="11">
        <f>SUM(F101:F112)</f>
        <v>0</v>
      </c>
    </row>
    <row r="114" spans="1:6" ht="21.75" thickBot="1">
      <c r="A114" s="13" t="s">
        <v>121</v>
      </c>
      <c r="B114" s="14">
        <f>+B100-B113</f>
        <v>0</v>
      </c>
      <c r="C114" s="14">
        <f>+C100-C113</f>
        <v>0</v>
      </c>
      <c r="D114" s="14">
        <f>+D100-D113</f>
        <v>0</v>
      </c>
      <c r="E114" s="14">
        <f>+E100-E113</f>
        <v>0</v>
      </c>
      <c r="F114" s="14">
        <f>+F100-F113</f>
        <v>0</v>
      </c>
    </row>
    <row r="115" spans="1:6" ht="21.75" thickTop="1">
      <c r="A115" s="91"/>
      <c r="B115" s="92"/>
      <c r="C115" s="92"/>
      <c r="D115" s="92"/>
      <c r="E115" s="92"/>
      <c r="F115" s="92"/>
    </row>
    <row r="116" spans="1:6">
      <c r="A116" s="17" t="s">
        <v>14</v>
      </c>
      <c r="B116" s="18"/>
      <c r="C116" s="18"/>
      <c r="D116" s="18"/>
      <c r="E116" s="18" t="s">
        <v>15</v>
      </c>
      <c r="F116" s="18"/>
    </row>
    <row r="117" spans="1:6">
      <c r="A117" s="17" t="s">
        <v>16</v>
      </c>
      <c r="B117" s="18"/>
      <c r="C117" s="18"/>
      <c r="D117" s="18"/>
      <c r="E117" s="18" t="s">
        <v>15</v>
      </c>
      <c r="F117" s="18"/>
    </row>
    <row r="118" spans="1:6" ht="23.25">
      <c r="A118" s="204" t="s">
        <v>38</v>
      </c>
      <c r="B118" s="205"/>
      <c r="C118" s="205"/>
      <c r="D118" s="205"/>
      <c r="E118" s="205"/>
      <c r="F118" s="205"/>
    </row>
    <row r="119" spans="1:6" ht="23.25">
      <c r="A119" s="206" t="s">
        <v>130</v>
      </c>
      <c r="B119" s="206"/>
      <c r="C119" s="206"/>
      <c r="D119" s="206"/>
      <c r="E119" s="206"/>
      <c r="F119" s="206"/>
    </row>
    <row r="120" spans="1:6" ht="23.25">
      <c r="A120" s="206" t="s">
        <v>262</v>
      </c>
      <c r="B120" s="206"/>
      <c r="C120" s="206"/>
      <c r="D120" s="206"/>
      <c r="E120" s="206"/>
      <c r="F120" s="206"/>
    </row>
    <row r="121" spans="1:6" ht="23.25">
      <c r="A121" s="206" t="s">
        <v>34</v>
      </c>
      <c r="B121" s="206"/>
      <c r="C121" s="206"/>
      <c r="D121" s="206"/>
      <c r="E121" s="206"/>
      <c r="F121" s="206"/>
    </row>
    <row r="122" spans="1:6">
      <c r="A122" s="207"/>
      <c r="B122" s="207"/>
      <c r="C122" s="207"/>
      <c r="D122" s="207"/>
      <c r="E122" s="207"/>
      <c r="F122" s="207"/>
    </row>
    <row r="123" spans="1:6">
      <c r="A123" s="1" t="s">
        <v>7</v>
      </c>
      <c r="B123" s="2" t="s">
        <v>155</v>
      </c>
      <c r="C123" s="2" t="s">
        <v>1</v>
      </c>
      <c r="D123" s="2" t="s">
        <v>9</v>
      </c>
      <c r="E123" s="2" t="s">
        <v>10</v>
      </c>
      <c r="F123" s="2" t="s">
        <v>11</v>
      </c>
    </row>
    <row r="124" spans="1:6">
      <c r="A124" s="3" t="s">
        <v>19</v>
      </c>
      <c r="B124" s="4">
        <f>+'2.4ต้นทุนตามสัดส่วน(รวม)'!$B$9</f>
        <v>0</v>
      </c>
      <c r="C124" s="4">
        <f>+'2.4ต้นทุนตามสัดส่วน(รวม)'!$C$9</f>
        <v>0</v>
      </c>
      <c r="D124" s="4">
        <f>+'2.4ต้นทุนตามสัดส่วน(รวม)'!$F$9</f>
        <v>0</v>
      </c>
      <c r="E124" s="4">
        <f>+D124</f>
        <v>0</v>
      </c>
      <c r="F124" s="4"/>
    </row>
    <row r="125" spans="1:6">
      <c r="A125" s="5"/>
      <c r="B125" s="4"/>
      <c r="C125" s="4"/>
      <c r="D125" s="4"/>
      <c r="E125" s="4"/>
      <c r="F125" s="4"/>
    </row>
    <row r="126" spans="1:6">
      <c r="A126" s="5" t="s">
        <v>225</v>
      </c>
      <c r="B126" s="4">
        <f>+B87+B88</f>
        <v>0</v>
      </c>
      <c r="C126" s="4">
        <f>+C87+C88</f>
        <v>0</v>
      </c>
      <c r="D126" s="4">
        <f>+D87+D88</f>
        <v>0</v>
      </c>
      <c r="E126" s="4">
        <f>+D126</f>
        <v>0</v>
      </c>
      <c r="F126" s="4"/>
    </row>
    <row r="127" spans="1:6">
      <c r="A127" s="5"/>
      <c r="B127" s="90"/>
      <c r="C127" s="90"/>
      <c r="D127" s="4"/>
      <c r="E127" s="4"/>
      <c r="F127" s="4"/>
    </row>
    <row r="128" spans="1:6">
      <c r="A128" s="6"/>
      <c r="B128" s="4"/>
      <c r="C128" s="4"/>
      <c r="D128" s="4"/>
      <c r="E128" s="4"/>
      <c r="F128" s="4"/>
    </row>
    <row r="129" spans="1:6">
      <c r="A129" s="5" t="s">
        <v>108</v>
      </c>
      <c r="B129" s="4">
        <f>+B90+B91</f>
        <v>0</v>
      </c>
      <c r="C129" s="4">
        <f>+C90+C91</f>
        <v>0</v>
      </c>
      <c r="D129" s="4">
        <f>+D90+D91</f>
        <v>0</v>
      </c>
      <c r="E129" s="4">
        <f>+D129</f>
        <v>0</v>
      </c>
      <c r="F129" s="4"/>
    </row>
    <row r="130" spans="1:6">
      <c r="A130" s="5"/>
      <c r="B130" s="4"/>
      <c r="C130" s="4"/>
      <c r="D130" s="4"/>
      <c r="E130" s="4"/>
      <c r="F130" s="4"/>
    </row>
    <row r="131" spans="1:6">
      <c r="A131" s="6"/>
      <c r="B131" s="4"/>
      <c r="C131" s="4"/>
      <c r="D131" s="4"/>
      <c r="E131" s="4"/>
      <c r="F131" s="4"/>
    </row>
    <row r="132" spans="1:6">
      <c r="A132" s="5" t="s">
        <v>269</v>
      </c>
      <c r="B132" s="4">
        <f>+B93+B94</f>
        <v>0</v>
      </c>
      <c r="C132" s="4">
        <f>+C93+C94</f>
        <v>0</v>
      </c>
      <c r="D132" s="4">
        <f>+D93+D94</f>
        <v>0</v>
      </c>
      <c r="E132" s="4">
        <f>+D132</f>
        <v>0</v>
      </c>
      <c r="F132" s="4">
        <f>+D132-E132</f>
        <v>0</v>
      </c>
    </row>
    <row r="133" spans="1:6">
      <c r="A133" s="5"/>
      <c r="B133" s="4"/>
      <c r="C133" s="4"/>
      <c r="D133" s="4"/>
      <c r="E133" s="4"/>
      <c r="F133" s="4"/>
    </row>
    <row r="134" spans="1:6">
      <c r="A134" s="5"/>
      <c r="B134" s="4"/>
      <c r="C134" s="4"/>
      <c r="D134" s="4"/>
      <c r="E134" s="4"/>
      <c r="F134" s="4"/>
    </row>
    <row r="135" spans="1:6">
      <c r="A135" s="101" t="s">
        <v>306</v>
      </c>
      <c r="B135" s="90">
        <f>+B96+B97</f>
        <v>0</v>
      </c>
      <c r="C135" s="90">
        <f>+C96+C97</f>
        <v>0</v>
      </c>
      <c r="D135" s="90">
        <f>+D96+D97</f>
        <v>0</v>
      </c>
      <c r="E135" s="90">
        <f>+D135</f>
        <v>0</v>
      </c>
      <c r="F135" s="90">
        <f>+D135-E135</f>
        <v>0</v>
      </c>
    </row>
    <row r="136" spans="1:6">
      <c r="A136" s="101"/>
      <c r="B136" s="103"/>
      <c r="C136" s="103"/>
      <c r="D136" s="103"/>
      <c r="E136" s="103"/>
      <c r="F136" s="90"/>
    </row>
    <row r="137" spans="1:6">
      <c r="A137" s="8" t="s">
        <v>12</v>
      </c>
      <c r="B137" s="4">
        <f>SUM(B124:B136)</f>
        <v>0</v>
      </c>
      <c r="C137" s="4">
        <f>SUM(C124:C136)</f>
        <v>0</v>
      </c>
      <c r="D137" s="4">
        <f>SUM(D124:D136)</f>
        <v>0</v>
      </c>
      <c r="E137" s="4">
        <f>SUM(E124:E136)</f>
        <v>0</v>
      </c>
      <c r="F137" s="9">
        <f>SUM(F124:F136)</f>
        <v>0</v>
      </c>
    </row>
    <row r="138" spans="1:6">
      <c r="A138" s="19"/>
      <c r="B138" s="7"/>
      <c r="C138" s="7"/>
      <c r="D138" s="7"/>
      <c r="E138" s="7"/>
      <c r="F138" s="7"/>
    </row>
    <row r="139" spans="1:6">
      <c r="A139" s="10" t="str">
        <f>CONCATENATE(A155,C155,E155)</f>
        <v>ราคาลงตัวหน่วยละ บาท</v>
      </c>
      <c r="B139" s="7">
        <f>SUM(B137:B138)</f>
        <v>0</v>
      </c>
      <c r="C139" s="7">
        <f>SUM(C137:C138)</f>
        <v>0</v>
      </c>
      <c r="D139" s="11">
        <f>SUM(D137:D138)</f>
        <v>0</v>
      </c>
      <c r="E139" s="7">
        <f>SUM(E137:E138)</f>
        <v>0</v>
      </c>
      <c r="F139" s="7">
        <f>+D139-E139</f>
        <v>0</v>
      </c>
    </row>
    <row r="140" spans="1:6">
      <c r="A140" s="5" t="s">
        <v>110</v>
      </c>
      <c r="B140" s="4">
        <f>+B101+B102</f>
        <v>0</v>
      </c>
      <c r="C140" s="4">
        <f>+C101+C102</f>
        <v>0</v>
      </c>
      <c r="D140" s="4">
        <f>+D101+D102</f>
        <v>0</v>
      </c>
      <c r="E140" s="4">
        <f>+D140</f>
        <v>0</v>
      </c>
      <c r="F140" s="4">
        <f>+D140-E140</f>
        <v>0</v>
      </c>
    </row>
    <row r="141" spans="1:6">
      <c r="A141" s="5"/>
      <c r="B141" s="90"/>
      <c r="C141" s="90"/>
      <c r="D141" s="90"/>
      <c r="E141" s="4"/>
      <c r="F141" s="4"/>
    </row>
    <row r="142" spans="1:6">
      <c r="A142" s="5"/>
      <c r="B142" s="4"/>
      <c r="C142" s="4"/>
      <c r="D142" s="4"/>
      <c r="E142" s="4"/>
      <c r="F142" s="4"/>
    </row>
    <row r="143" spans="1:6">
      <c r="A143" s="5"/>
      <c r="B143" s="4"/>
      <c r="C143" s="4"/>
      <c r="D143" s="4"/>
      <c r="E143" s="4"/>
      <c r="F143" s="4"/>
    </row>
    <row r="144" spans="1:6">
      <c r="A144" s="5" t="s">
        <v>334</v>
      </c>
      <c r="B144" s="4">
        <f>+B105+B106</f>
        <v>0</v>
      </c>
      <c r="C144" s="4">
        <f>+C105+C106</f>
        <v>0</v>
      </c>
      <c r="D144" s="4">
        <f>+D105+D106</f>
        <v>0</v>
      </c>
      <c r="E144" s="4">
        <f>+D144</f>
        <v>0</v>
      </c>
      <c r="F144" s="4">
        <f>+D144-E144</f>
        <v>0</v>
      </c>
    </row>
    <row r="145" spans="1:6">
      <c r="A145" s="5"/>
      <c r="B145" s="90"/>
      <c r="C145" s="90"/>
      <c r="D145" s="90"/>
      <c r="E145" s="4"/>
      <c r="F145" s="4"/>
    </row>
    <row r="146" spans="1:6">
      <c r="A146" s="5"/>
      <c r="B146" s="4"/>
      <c r="C146" s="4"/>
      <c r="D146" s="4"/>
      <c r="E146" s="4"/>
      <c r="F146" s="4"/>
    </row>
    <row r="147" spans="1:6">
      <c r="A147" s="5"/>
      <c r="B147" s="4"/>
      <c r="C147" s="4"/>
      <c r="D147" s="4"/>
      <c r="E147" s="4"/>
      <c r="F147" s="4"/>
    </row>
    <row r="148" spans="1:6">
      <c r="A148" s="5" t="s">
        <v>363</v>
      </c>
      <c r="B148" s="4">
        <f>+B109+B110</f>
        <v>0</v>
      </c>
      <c r="C148" s="4">
        <f>+C109+C110</f>
        <v>0</v>
      </c>
      <c r="D148" s="4">
        <f>+D109+D110</f>
        <v>0</v>
      </c>
      <c r="E148" s="4">
        <f>+D148</f>
        <v>0</v>
      </c>
      <c r="F148" s="4">
        <f>+D148-E148</f>
        <v>0</v>
      </c>
    </row>
    <row r="149" spans="1:6">
      <c r="A149" s="5"/>
      <c r="B149" s="90"/>
      <c r="C149" s="90"/>
      <c r="D149" s="90"/>
      <c r="E149" s="4"/>
      <c r="F149" s="4"/>
    </row>
    <row r="150" spans="1:6">
      <c r="A150" s="5"/>
      <c r="B150" s="4"/>
      <c r="C150" s="4"/>
      <c r="D150" s="4"/>
      <c r="E150" s="4"/>
      <c r="F150" s="4"/>
    </row>
    <row r="151" spans="1:6">
      <c r="A151" s="5"/>
      <c r="B151" s="4"/>
      <c r="C151" s="4"/>
      <c r="D151" s="4"/>
      <c r="E151" s="4"/>
      <c r="F151" s="4"/>
    </row>
    <row r="152" spans="1:6">
      <c r="A152" s="12" t="s">
        <v>5</v>
      </c>
      <c r="B152" s="11">
        <f>SUM(B140:B151)</f>
        <v>0</v>
      </c>
      <c r="C152" s="11">
        <f>SUM(C140:C151)</f>
        <v>0</v>
      </c>
      <c r="D152" s="11">
        <f>SUM(D140:D151)</f>
        <v>0</v>
      </c>
      <c r="E152" s="11">
        <f>SUM(E140:E151)</f>
        <v>0</v>
      </c>
      <c r="F152" s="11">
        <f>SUM(F140:F151)</f>
        <v>0</v>
      </c>
    </row>
    <row r="153" spans="1:6" ht="21.75" thickBot="1">
      <c r="A153" s="13" t="s">
        <v>121</v>
      </c>
      <c r="B153" s="14">
        <f>+B139-B152</f>
        <v>0</v>
      </c>
      <c r="C153" s="14">
        <f>+C139-C152</f>
        <v>0</v>
      </c>
      <c r="D153" s="14">
        <f>+D139-D152</f>
        <v>0</v>
      </c>
      <c r="E153" s="14">
        <f>+E139-E152</f>
        <v>0</v>
      </c>
      <c r="F153" s="14">
        <f>+F139-F152</f>
        <v>0</v>
      </c>
    </row>
    <row r="154" spans="1:6" ht="21.75" thickTop="1">
      <c r="A154" s="91"/>
      <c r="B154" s="92"/>
      <c r="C154" s="92"/>
      <c r="D154" s="92"/>
      <c r="E154" s="92"/>
      <c r="F154" s="92"/>
    </row>
    <row r="155" spans="1:6">
      <c r="A155" s="17" t="s">
        <v>14</v>
      </c>
      <c r="B155" s="18"/>
      <c r="C155" s="18"/>
      <c r="D155" s="18"/>
      <c r="E155" s="18" t="s">
        <v>15</v>
      </c>
      <c r="F155" s="18"/>
    </row>
    <row r="156" spans="1:6">
      <c r="A156" s="17" t="s">
        <v>16</v>
      </c>
      <c r="B156" s="18"/>
      <c r="C156" s="18"/>
      <c r="D156" s="18"/>
      <c r="E156" s="18" t="s">
        <v>15</v>
      </c>
      <c r="F156" s="18"/>
    </row>
    <row r="157" spans="1:6" ht="23.25">
      <c r="A157" s="204" t="s">
        <v>39</v>
      </c>
      <c r="B157" s="205"/>
      <c r="C157" s="205"/>
      <c r="D157" s="205"/>
      <c r="E157" s="205"/>
      <c r="F157" s="205"/>
    </row>
    <row r="158" spans="1:6" ht="23.25">
      <c r="A158" s="206" t="s">
        <v>130</v>
      </c>
      <c r="B158" s="206"/>
      <c r="C158" s="206"/>
      <c r="D158" s="206"/>
      <c r="E158" s="206"/>
      <c r="F158" s="206"/>
    </row>
    <row r="159" spans="1:6" ht="23.25">
      <c r="A159" s="206" t="s">
        <v>262</v>
      </c>
      <c r="B159" s="206"/>
      <c r="C159" s="206"/>
      <c r="D159" s="206"/>
      <c r="E159" s="206"/>
      <c r="F159" s="206"/>
    </row>
    <row r="160" spans="1:6" ht="23.25">
      <c r="A160" s="206" t="s">
        <v>34</v>
      </c>
      <c r="B160" s="206"/>
      <c r="C160" s="206"/>
      <c r="D160" s="206"/>
      <c r="E160" s="206"/>
      <c r="F160" s="206"/>
    </row>
    <row r="161" spans="1:6">
      <c r="A161" s="207"/>
      <c r="B161" s="207"/>
      <c r="C161" s="207"/>
      <c r="D161" s="207"/>
      <c r="E161" s="207"/>
      <c r="F161" s="207"/>
    </row>
    <row r="162" spans="1:6">
      <c r="A162" s="1" t="s">
        <v>7</v>
      </c>
      <c r="B162" s="2" t="s">
        <v>155</v>
      </c>
      <c r="C162" s="2" t="s">
        <v>1</v>
      </c>
      <c r="D162" s="2" t="s">
        <v>9</v>
      </c>
      <c r="E162" s="2" t="s">
        <v>10</v>
      </c>
      <c r="F162" s="2" t="s">
        <v>11</v>
      </c>
    </row>
    <row r="163" spans="1:6">
      <c r="A163" s="3" t="s">
        <v>19</v>
      </c>
      <c r="B163" s="4">
        <f>+'2.4ต้นทุนตามสัดส่วน(รวม)'!$B$9</f>
        <v>0</v>
      </c>
      <c r="C163" s="4">
        <f>+'2.4ต้นทุนตามสัดส่วน(รวม)'!$C$9</f>
        <v>0</v>
      </c>
      <c r="D163" s="4">
        <f>+'2.4ต้นทุนตามสัดส่วน(รวม)'!$F$9</f>
        <v>0</v>
      </c>
      <c r="E163" s="4">
        <f>+D163</f>
        <v>0</v>
      </c>
      <c r="F163" s="4"/>
    </row>
    <row r="164" spans="1:6">
      <c r="A164" s="5"/>
      <c r="B164" s="4"/>
      <c r="C164" s="4"/>
      <c r="D164" s="4"/>
      <c r="E164" s="4"/>
      <c r="F164" s="4"/>
    </row>
    <row r="165" spans="1:6">
      <c r="A165" s="5" t="s">
        <v>227</v>
      </c>
      <c r="B165" s="4">
        <f>+B126</f>
        <v>0</v>
      </c>
      <c r="C165" s="4">
        <f>+C126</f>
        <v>0</v>
      </c>
      <c r="D165" s="4">
        <f>+D126</f>
        <v>0</v>
      </c>
      <c r="E165" s="4">
        <f>+D165</f>
        <v>0</v>
      </c>
      <c r="F165" s="4"/>
    </row>
    <row r="166" spans="1:6">
      <c r="A166" s="5" t="s">
        <v>228</v>
      </c>
      <c r="B166" s="90">
        <f>+'2.1ต้นทุนตามสัดส่วน (ผลิต)'!$B$59</f>
        <v>0</v>
      </c>
      <c r="C166" s="90">
        <f>+'2.1ต้นทุนตามสัดส่วน (ผลิต)'!$C$59</f>
        <v>0</v>
      </c>
      <c r="D166" s="4">
        <f>+'3.2เก็บไม้วัตถุดิบ'!$CV$167</f>
        <v>0</v>
      </c>
      <c r="E166" s="4"/>
      <c r="F166" s="4">
        <f>+D166</f>
        <v>0</v>
      </c>
    </row>
    <row r="167" spans="1:6">
      <c r="A167" s="6"/>
      <c r="B167" s="4"/>
      <c r="C167" s="4"/>
      <c r="D167" s="4"/>
      <c r="E167" s="4"/>
      <c r="F167" s="4"/>
    </row>
    <row r="168" spans="1:6">
      <c r="A168" s="5" t="s">
        <v>65</v>
      </c>
      <c r="B168" s="4">
        <f>+B129</f>
        <v>0</v>
      </c>
      <c r="C168" s="4">
        <f>+C129</f>
        <v>0</v>
      </c>
      <c r="D168" s="4">
        <f>+D129</f>
        <v>0</v>
      </c>
      <c r="E168" s="4">
        <f>+D168</f>
        <v>0</v>
      </c>
      <c r="F168" s="4"/>
    </row>
    <row r="169" spans="1:6">
      <c r="A169" s="5" t="s">
        <v>67</v>
      </c>
      <c r="B169" s="4"/>
      <c r="C169" s="4"/>
      <c r="D169" s="4">
        <f>+'3.1เก็บค่าใช้จ่าย'!$CV$167</f>
        <v>0</v>
      </c>
      <c r="E169" s="4"/>
      <c r="F169" s="4">
        <f>+D169</f>
        <v>0</v>
      </c>
    </row>
    <row r="170" spans="1:6">
      <c r="A170" s="6"/>
      <c r="B170" s="4"/>
      <c r="C170" s="4"/>
      <c r="D170" s="4"/>
      <c r="E170" s="4"/>
      <c r="F170" s="4"/>
    </row>
    <row r="171" spans="1:6">
      <c r="A171" s="5" t="s">
        <v>268</v>
      </c>
      <c r="B171" s="4">
        <f>+B132</f>
        <v>0</v>
      </c>
      <c r="C171" s="4">
        <f>+C132</f>
        <v>0</v>
      </c>
      <c r="D171" s="4">
        <f>+D132</f>
        <v>0</v>
      </c>
      <c r="E171" s="4">
        <f>+D171</f>
        <v>0</v>
      </c>
      <c r="F171" s="4"/>
    </row>
    <row r="172" spans="1:6">
      <c r="A172" s="5" t="s">
        <v>267</v>
      </c>
      <c r="B172" s="90">
        <f>+'2.3ต้นทุนตามสัดส่วน (รับโอน)'!$B$59</f>
        <v>0</v>
      </c>
      <c r="C172" s="90">
        <f>+'2.3ต้นทุนตามสัดส่วน (รับโอน)'!$C$59</f>
        <v>0</v>
      </c>
      <c r="D172" s="90">
        <f>+'2.3ต้นทุนตามสัดส่วน (รับโอน)'!$F$59</f>
        <v>0</v>
      </c>
      <c r="E172" s="4"/>
      <c r="F172" s="4">
        <f>+D172-E172</f>
        <v>0</v>
      </c>
    </row>
    <row r="173" spans="1:6">
      <c r="A173" s="5"/>
      <c r="B173" s="90"/>
      <c r="C173" s="90"/>
      <c r="D173" s="90"/>
      <c r="E173" s="4"/>
      <c r="F173" s="4"/>
    </row>
    <row r="174" spans="1:6">
      <c r="A174" s="101" t="s">
        <v>307</v>
      </c>
      <c r="B174" s="90">
        <f>+B135</f>
        <v>0</v>
      </c>
      <c r="C174" s="90">
        <f>+C135</f>
        <v>0</v>
      </c>
      <c r="D174" s="90">
        <f>+D135</f>
        <v>0</v>
      </c>
      <c r="E174" s="90">
        <f>+D174</f>
        <v>0</v>
      </c>
      <c r="F174" s="90"/>
    </row>
    <row r="175" spans="1:6">
      <c r="A175" s="102" t="s">
        <v>308</v>
      </c>
      <c r="B175" s="103">
        <f>+'2.2ต้นทุนตามสัดส่วน (ไม่ช่อม)'!$B$59</f>
        <v>0</v>
      </c>
      <c r="C175" s="103">
        <f>+'2.2ต้นทุนตามสัดส่วน (ไม่ช่อม)'!$C$59</f>
        <v>0</v>
      </c>
      <c r="D175" s="103">
        <f>+'2.2ต้นทุนตามสัดส่วน (ไม่ช่อม)'!$F$59</f>
        <v>0</v>
      </c>
      <c r="E175" s="103"/>
      <c r="F175" s="103">
        <f>+D175-E175</f>
        <v>0</v>
      </c>
    </row>
    <row r="176" spans="1:6">
      <c r="A176" s="6" t="s">
        <v>12</v>
      </c>
      <c r="B176" s="4">
        <f>SUM(B163:B175)</f>
        <v>0</v>
      </c>
      <c r="C176" s="4">
        <f>SUM(C163:C175)</f>
        <v>0</v>
      </c>
      <c r="D176" s="4">
        <f>SUM(D163:D175)</f>
        <v>0</v>
      </c>
      <c r="E176" s="4">
        <f>SUM(E163:E175)</f>
        <v>0</v>
      </c>
      <c r="F176" s="4">
        <f>SUM(F163:F175)</f>
        <v>0</v>
      </c>
    </row>
    <row r="177" spans="1:6">
      <c r="A177" s="19"/>
      <c r="B177" s="7"/>
      <c r="C177" s="7"/>
      <c r="D177" s="7"/>
      <c r="E177" s="7"/>
      <c r="F177" s="7"/>
    </row>
    <row r="178" spans="1:6">
      <c r="A178" s="10" t="str">
        <f>CONCATENATE(A194,C194,E194)</f>
        <v>ราคาลงตัวหน่วยละ บาท</v>
      </c>
      <c r="B178" s="7">
        <f>SUM(B176:B177)</f>
        <v>0</v>
      </c>
      <c r="C178" s="7">
        <f>SUM(C176:C177)</f>
        <v>0</v>
      </c>
      <c r="D178" s="11">
        <f>SUM(D176:D177)</f>
        <v>0</v>
      </c>
      <c r="E178" s="7">
        <f>SUM(E176:E177)</f>
        <v>0</v>
      </c>
      <c r="F178" s="7">
        <f>+D178-E178</f>
        <v>0</v>
      </c>
    </row>
    <row r="179" spans="1:6">
      <c r="A179" s="5" t="s">
        <v>66</v>
      </c>
      <c r="B179" s="4">
        <f>+B140</f>
        <v>0</v>
      </c>
      <c r="C179" s="4">
        <f>+C140</f>
        <v>0</v>
      </c>
      <c r="D179" s="4">
        <f>+D140</f>
        <v>0</v>
      </c>
      <c r="E179" s="4">
        <f>+D179</f>
        <v>0</v>
      </c>
      <c r="F179" s="4"/>
    </row>
    <row r="180" spans="1:6">
      <c r="A180" s="5" t="s">
        <v>68</v>
      </c>
      <c r="B180" s="90">
        <f>+'2.4ต้นทุนตามสัดส่วน(รวม)'!$L$59</f>
        <v>0</v>
      </c>
      <c r="C180" s="90">
        <f>+'2.4ต้นทุนตามสัดส่วน(รวม)'!$M$59</f>
        <v>0</v>
      </c>
      <c r="D180" s="90">
        <f>+'2.4ต้นทุนตามสัดส่วน(รวม)'!$N$59</f>
        <v>0</v>
      </c>
      <c r="E180" s="4"/>
      <c r="F180" s="4">
        <f>+D180</f>
        <v>0</v>
      </c>
    </row>
    <row r="181" spans="1:6">
      <c r="A181" s="5"/>
      <c r="B181" s="4"/>
      <c r="C181" s="4"/>
      <c r="D181" s="4"/>
      <c r="E181" s="4"/>
      <c r="F181" s="4"/>
    </row>
    <row r="182" spans="1:6">
      <c r="A182" s="5"/>
      <c r="B182" s="4"/>
      <c r="C182" s="4"/>
      <c r="D182" s="4"/>
      <c r="E182" s="4"/>
      <c r="F182" s="4"/>
    </row>
    <row r="183" spans="1:6">
      <c r="A183" s="5" t="s">
        <v>335</v>
      </c>
      <c r="B183" s="4">
        <f>+B144</f>
        <v>0</v>
      </c>
      <c r="C183" s="4">
        <f>+C144</f>
        <v>0</v>
      </c>
      <c r="D183" s="4">
        <f>+D144</f>
        <v>0</v>
      </c>
      <c r="E183" s="4">
        <f>+D183</f>
        <v>0</v>
      </c>
      <c r="F183" s="4"/>
    </row>
    <row r="184" spans="1:6">
      <c r="A184" s="5" t="s">
        <v>336</v>
      </c>
      <c r="B184" s="90">
        <f>+'2.4ต้นทุนตามสัดส่วน(รวม)'!$O$59</f>
        <v>0</v>
      </c>
      <c r="C184" s="90">
        <f>+'2.4ต้นทุนตามสัดส่วน(รวม)'!$P$59</f>
        <v>0</v>
      </c>
      <c r="D184" s="90">
        <f>+'2.4ต้นทุนตามสัดส่วน(รวม)'!$Q$59</f>
        <v>0</v>
      </c>
      <c r="E184" s="4"/>
      <c r="F184" s="4">
        <f>+D184</f>
        <v>0</v>
      </c>
    </row>
    <row r="185" spans="1:6">
      <c r="A185" s="5"/>
      <c r="B185" s="4"/>
      <c r="C185" s="4"/>
      <c r="D185" s="4"/>
      <c r="E185" s="4"/>
      <c r="F185" s="4"/>
    </row>
    <row r="186" spans="1:6">
      <c r="A186" s="5"/>
      <c r="B186" s="4"/>
      <c r="C186" s="4"/>
      <c r="D186" s="4"/>
      <c r="E186" s="4"/>
      <c r="F186" s="4"/>
    </row>
    <row r="187" spans="1:6">
      <c r="A187" s="5" t="s">
        <v>364</v>
      </c>
      <c r="B187" s="4">
        <f>+B148</f>
        <v>0</v>
      </c>
      <c r="C187" s="4">
        <f>+C148</f>
        <v>0</v>
      </c>
      <c r="D187" s="4">
        <f>+D148</f>
        <v>0</v>
      </c>
      <c r="E187" s="4">
        <f>+D187</f>
        <v>0</v>
      </c>
      <c r="F187" s="4"/>
    </row>
    <row r="188" spans="1:6">
      <c r="A188" s="5" t="s">
        <v>365</v>
      </c>
      <c r="B188" s="90">
        <f>+'2.4ต้นทุนตามสัดส่วน(รวม)'!$R$59</f>
        <v>0</v>
      </c>
      <c r="C188" s="90">
        <f>+'2.4ต้นทุนตามสัดส่วน(รวม)'!$S$59</f>
        <v>0</v>
      </c>
      <c r="D188" s="90">
        <f>+'2.4ต้นทุนตามสัดส่วน(รวม)'!$T$59</f>
        <v>0</v>
      </c>
      <c r="E188" s="4"/>
      <c r="F188" s="4">
        <f>+D188</f>
        <v>0</v>
      </c>
    </row>
    <row r="189" spans="1:6">
      <c r="A189" s="5"/>
      <c r="B189" s="4"/>
      <c r="C189" s="4"/>
      <c r="D189" s="4"/>
      <c r="E189" s="4"/>
      <c r="F189" s="4"/>
    </row>
    <row r="190" spans="1:6">
      <c r="A190" s="5"/>
      <c r="B190" s="4"/>
      <c r="C190" s="4"/>
      <c r="D190" s="4"/>
      <c r="E190" s="4"/>
      <c r="F190" s="4"/>
    </row>
    <row r="191" spans="1:6">
      <c r="A191" s="12" t="s">
        <v>5</v>
      </c>
      <c r="B191" s="11">
        <f>SUM(B179:B190)</f>
        <v>0</v>
      </c>
      <c r="C191" s="11">
        <f>SUM(C179:C190)</f>
        <v>0</v>
      </c>
      <c r="D191" s="11">
        <f>SUM(D179:D190)</f>
        <v>0</v>
      </c>
      <c r="E191" s="11">
        <f>SUM(E179:E190)</f>
        <v>0</v>
      </c>
      <c r="F191" s="11">
        <f>SUM(F179:F190)</f>
        <v>0</v>
      </c>
    </row>
    <row r="192" spans="1:6" ht="21.75" thickBot="1">
      <c r="A192" s="13" t="s">
        <v>122</v>
      </c>
      <c r="B192" s="14">
        <f>+B178-B191</f>
        <v>0</v>
      </c>
      <c r="C192" s="14">
        <f>+C178-C191</f>
        <v>0</v>
      </c>
      <c r="D192" s="14">
        <f>+D178-D191</f>
        <v>0</v>
      </c>
      <c r="E192" s="14">
        <f>+E178-E191</f>
        <v>0</v>
      </c>
      <c r="F192" s="14">
        <f>+F178-F191</f>
        <v>0</v>
      </c>
    </row>
    <row r="193" spans="1:6" ht="21.75" thickTop="1">
      <c r="A193" s="91"/>
      <c r="B193" s="92"/>
      <c r="C193" s="92"/>
      <c r="D193" s="92"/>
      <c r="E193" s="92"/>
      <c r="F193" s="92"/>
    </row>
    <row r="194" spans="1:6">
      <c r="A194" s="17" t="s">
        <v>14</v>
      </c>
      <c r="B194" s="18"/>
      <c r="C194" s="18"/>
      <c r="D194" s="18"/>
      <c r="E194" s="18" t="s">
        <v>15</v>
      </c>
      <c r="F194" s="18"/>
    </row>
    <row r="195" spans="1:6">
      <c r="A195" s="17" t="s">
        <v>16</v>
      </c>
      <c r="B195" s="18"/>
      <c r="C195" s="18"/>
      <c r="D195" s="18"/>
      <c r="E195" s="18" t="s">
        <v>15</v>
      </c>
      <c r="F195" s="18"/>
    </row>
    <row r="196" spans="1:6" ht="23.25">
      <c r="A196" s="204" t="s">
        <v>40</v>
      </c>
      <c r="B196" s="205"/>
      <c r="C196" s="205"/>
      <c r="D196" s="205"/>
      <c r="E196" s="205"/>
      <c r="F196" s="205"/>
    </row>
    <row r="197" spans="1:6" ht="23.25">
      <c r="A197" s="206" t="s">
        <v>130</v>
      </c>
      <c r="B197" s="206"/>
      <c r="C197" s="206"/>
      <c r="D197" s="206"/>
      <c r="E197" s="206"/>
      <c r="F197" s="206"/>
    </row>
    <row r="198" spans="1:6" ht="23.25">
      <c r="A198" s="206" t="s">
        <v>262</v>
      </c>
      <c r="B198" s="206"/>
      <c r="C198" s="206"/>
      <c r="D198" s="206"/>
      <c r="E198" s="206"/>
      <c r="F198" s="206"/>
    </row>
    <row r="199" spans="1:6" ht="23.25">
      <c r="A199" s="206" t="s">
        <v>34</v>
      </c>
      <c r="B199" s="206"/>
      <c r="C199" s="206"/>
      <c r="D199" s="206"/>
      <c r="E199" s="206"/>
      <c r="F199" s="206"/>
    </row>
    <row r="200" spans="1:6">
      <c r="A200" s="207"/>
      <c r="B200" s="207"/>
      <c r="C200" s="207"/>
      <c r="D200" s="207"/>
      <c r="E200" s="207"/>
      <c r="F200" s="207"/>
    </row>
    <row r="201" spans="1:6">
      <c r="A201" s="1" t="s">
        <v>7</v>
      </c>
      <c r="B201" s="2" t="s">
        <v>155</v>
      </c>
      <c r="C201" s="2" t="s">
        <v>1</v>
      </c>
      <c r="D201" s="2" t="s">
        <v>9</v>
      </c>
      <c r="E201" s="2" t="s">
        <v>10</v>
      </c>
      <c r="F201" s="2" t="s">
        <v>11</v>
      </c>
    </row>
    <row r="202" spans="1:6">
      <c r="A202" s="3" t="s">
        <v>19</v>
      </c>
      <c r="B202" s="4">
        <f>+'2.4ต้นทุนตามสัดส่วน(รวม)'!$B$9</f>
        <v>0</v>
      </c>
      <c r="C202" s="4">
        <f>+'2.4ต้นทุนตามสัดส่วน(รวม)'!$C$9</f>
        <v>0</v>
      </c>
      <c r="D202" s="4">
        <f>+'2.4ต้นทุนตามสัดส่วน(รวม)'!$F$9</f>
        <v>0</v>
      </c>
      <c r="E202" s="4">
        <f>+D202</f>
        <v>0</v>
      </c>
      <c r="F202" s="4"/>
    </row>
    <row r="203" spans="1:6">
      <c r="A203" s="5"/>
      <c r="B203" s="4"/>
      <c r="C203" s="4"/>
      <c r="D203" s="4"/>
      <c r="E203" s="4"/>
      <c r="F203" s="4"/>
    </row>
    <row r="204" spans="1:6">
      <c r="A204" s="5" t="s">
        <v>229</v>
      </c>
      <c r="B204" s="4">
        <f>+B165+B166</f>
        <v>0</v>
      </c>
      <c r="C204" s="4">
        <f>+C165+C166</f>
        <v>0</v>
      </c>
      <c r="D204" s="4">
        <f>+D165+D166</f>
        <v>0</v>
      </c>
      <c r="E204" s="4">
        <f>+D204</f>
        <v>0</v>
      </c>
      <c r="F204" s="4"/>
    </row>
    <row r="205" spans="1:6">
      <c r="A205" s="5" t="s">
        <v>230</v>
      </c>
      <c r="B205" s="90">
        <f>+'2.1ต้นทุนตามสัดส่วน (ผลิต)'!$B$69</f>
        <v>0</v>
      </c>
      <c r="C205" s="90">
        <f>+'2.1ต้นทุนตามสัดส่วน (ผลิต)'!$C$69</f>
        <v>0</v>
      </c>
      <c r="D205" s="4">
        <f>+'3.2เก็บไม้วัตถุดิบ'!$CW$167</f>
        <v>0</v>
      </c>
      <c r="E205" s="4"/>
      <c r="F205" s="4">
        <f>+D205-E205</f>
        <v>0</v>
      </c>
    </row>
    <row r="206" spans="1:6">
      <c r="A206" s="6"/>
      <c r="B206" s="4"/>
      <c r="C206" s="4"/>
      <c r="D206" s="4"/>
      <c r="E206" s="4"/>
      <c r="F206" s="4"/>
    </row>
    <row r="207" spans="1:6">
      <c r="A207" s="5" t="s">
        <v>69</v>
      </c>
      <c r="B207" s="4">
        <f>+B168+B169</f>
        <v>0</v>
      </c>
      <c r="C207" s="4">
        <f>+C168+C169</f>
        <v>0</v>
      </c>
      <c r="D207" s="4">
        <f>+D168+D169</f>
        <v>0</v>
      </c>
      <c r="E207" s="4">
        <f>+D207</f>
        <v>0</v>
      </c>
      <c r="F207" s="4"/>
    </row>
    <row r="208" spans="1:6">
      <c r="A208" s="5" t="s">
        <v>70</v>
      </c>
      <c r="B208" s="4"/>
      <c r="C208" s="4"/>
      <c r="D208" s="4">
        <f>+'3.1เก็บค่าใช้จ่าย'!$CW$167</f>
        <v>0</v>
      </c>
      <c r="E208" s="4"/>
      <c r="F208" s="4">
        <f>+D208-E208</f>
        <v>0</v>
      </c>
    </row>
    <row r="209" spans="1:6">
      <c r="A209" s="6"/>
      <c r="B209" s="4"/>
      <c r="C209" s="4"/>
      <c r="D209" s="4"/>
      <c r="E209" s="4"/>
      <c r="F209" s="4"/>
    </row>
    <row r="210" spans="1:6">
      <c r="A210" s="5" t="s">
        <v>274</v>
      </c>
      <c r="B210" s="4">
        <f>+B171</f>
        <v>0</v>
      </c>
      <c r="C210" s="4">
        <f>+C171</f>
        <v>0</v>
      </c>
      <c r="D210" s="4">
        <f>+D171</f>
        <v>0</v>
      </c>
      <c r="E210" s="4">
        <f>+D210</f>
        <v>0</v>
      </c>
      <c r="F210" s="4"/>
    </row>
    <row r="211" spans="1:6">
      <c r="A211" s="5" t="s">
        <v>275</v>
      </c>
      <c r="B211" s="90">
        <f>+'2.3ต้นทุนตามสัดส่วน (รับโอน)'!$B$69</f>
        <v>0</v>
      </c>
      <c r="C211" s="90">
        <f>+'2.3ต้นทุนตามสัดส่วน (รับโอน)'!$C$69</f>
        <v>0</v>
      </c>
      <c r="D211" s="90">
        <f>+'2.3ต้นทุนตามสัดส่วน (รับโอน)'!$F$69</f>
        <v>0</v>
      </c>
      <c r="E211" s="4"/>
      <c r="F211" s="4">
        <f>+D211-E211</f>
        <v>0</v>
      </c>
    </row>
    <row r="212" spans="1:6">
      <c r="A212" s="5"/>
      <c r="B212" s="90"/>
      <c r="C212" s="90"/>
      <c r="D212" s="90"/>
      <c r="E212" s="4"/>
      <c r="F212" s="4"/>
    </row>
    <row r="213" spans="1:6">
      <c r="A213" s="101" t="s">
        <v>309</v>
      </c>
      <c r="B213" s="90">
        <f>+B174</f>
        <v>0</v>
      </c>
      <c r="C213" s="90">
        <f>+C174</f>
        <v>0</v>
      </c>
      <c r="D213" s="90">
        <f>+D174</f>
        <v>0</v>
      </c>
      <c r="E213" s="90">
        <f>+D213</f>
        <v>0</v>
      </c>
      <c r="F213" s="90"/>
    </row>
    <row r="214" spans="1:6">
      <c r="A214" s="102" t="s">
        <v>310</v>
      </c>
      <c r="B214" s="103">
        <f>+'2.2ต้นทุนตามสัดส่วน (ไม่ช่อม)'!$B$69</f>
        <v>0</v>
      </c>
      <c r="C214" s="103">
        <f>+'2.2ต้นทุนตามสัดส่วน (ไม่ช่อม)'!$C$69</f>
        <v>0</v>
      </c>
      <c r="D214" s="103">
        <f>+'2.2ต้นทุนตามสัดส่วน (ไม่ช่อม)'!$F$69</f>
        <v>0</v>
      </c>
      <c r="E214" s="103"/>
      <c r="F214" s="103">
        <f>+D214-E214</f>
        <v>0</v>
      </c>
    </row>
    <row r="215" spans="1:6">
      <c r="A215" s="6" t="s">
        <v>12</v>
      </c>
      <c r="B215" s="4">
        <f>SUM(B202:B214)</f>
        <v>0</v>
      </c>
      <c r="C215" s="4">
        <f>SUM(C202:C214)</f>
        <v>0</v>
      </c>
      <c r="D215" s="4">
        <f>SUM(D202:D214)</f>
        <v>0</v>
      </c>
      <c r="E215" s="4">
        <f>SUM(E202:E214)</f>
        <v>0</v>
      </c>
      <c r="F215" s="4">
        <f>SUM(F202:F214)</f>
        <v>0</v>
      </c>
    </row>
    <row r="216" spans="1:6">
      <c r="A216" s="19"/>
      <c r="B216" s="7"/>
      <c r="C216" s="7"/>
      <c r="D216" s="7"/>
      <c r="E216" s="7"/>
      <c r="F216" s="7"/>
    </row>
    <row r="217" spans="1:6">
      <c r="A217" s="10" t="str">
        <f>CONCATENATE(A233,C233,E233)</f>
        <v>ราคาลงตัวหน่วยละ บาท</v>
      </c>
      <c r="B217" s="7">
        <f>SUM(B215:B216)</f>
        <v>0</v>
      </c>
      <c r="C217" s="7">
        <f>SUM(C215:C216)</f>
        <v>0</v>
      </c>
      <c r="D217" s="11">
        <f>SUM(D215:D216)</f>
        <v>0</v>
      </c>
      <c r="E217" s="7">
        <f>SUM(E215:E216)</f>
        <v>0</v>
      </c>
      <c r="F217" s="7">
        <f>+D217-E217</f>
        <v>0</v>
      </c>
    </row>
    <row r="218" spans="1:6">
      <c r="A218" s="5" t="s">
        <v>71</v>
      </c>
      <c r="B218" s="4">
        <f>+B179+B180</f>
        <v>0</v>
      </c>
      <c r="C218" s="4">
        <f>+C179+C180</f>
        <v>0</v>
      </c>
      <c r="D218" s="4">
        <f>+D179+D180</f>
        <v>0</v>
      </c>
      <c r="E218" s="4">
        <f>+D218</f>
        <v>0</v>
      </c>
      <c r="F218" s="4"/>
    </row>
    <row r="219" spans="1:6">
      <c r="A219" s="5" t="s">
        <v>72</v>
      </c>
      <c r="B219" s="90">
        <f>+'2.4ต้นทุนตามสัดส่วน(รวม)'!$L$69</f>
        <v>0</v>
      </c>
      <c r="C219" s="90">
        <f>+'2.4ต้นทุนตามสัดส่วน(รวม)'!$M$69</f>
        <v>0</v>
      </c>
      <c r="D219" s="90">
        <f>+'2.4ต้นทุนตามสัดส่วน(รวม)'!$N$69</f>
        <v>0</v>
      </c>
      <c r="E219" s="4"/>
      <c r="F219" s="4">
        <f>+D219-E219</f>
        <v>0</v>
      </c>
    </row>
    <row r="220" spans="1:6">
      <c r="A220" s="5"/>
      <c r="B220" s="4"/>
      <c r="C220" s="4"/>
      <c r="D220" s="4"/>
      <c r="E220" s="4"/>
      <c r="F220" s="4"/>
    </row>
    <row r="221" spans="1:6">
      <c r="A221" s="5"/>
      <c r="B221" s="4"/>
      <c r="C221" s="4"/>
      <c r="D221" s="4"/>
      <c r="E221" s="4"/>
      <c r="F221" s="4"/>
    </row>
    <row r="222" spans="1:6">
      <c r="A222" s="5" t="s">
        <v>337</v>
      </c>
      <c r="B222" s="4">
        <f>+B183+B184</f>
        <v>0</v>
      </c>
      <c r="C222" s="4">
        <f>+C183+C184</f>
        <v>0</v>
      </c>
      <c r="D222" s="4">
        <f>+D183+D184</f>
        <v>0</v>
      </c>
      <c r="E222" s="4">
        <f>+D222</f>
        <v>0</v>
      </c>
      <c r="F222" s="4"/>
    </row>
    <row r="223" spans="1:6">
      <c r="A223" s="5" t="s">
        <v>338</v>
      </c>
      <c r="B223" s="90">
        <f>+'2.4ต้นทุนตามสัดส่วน(รวม)'!$O$69</f>
        <v>0</v>
      </c>
      <c r="C223" s="90">
        <f>+'2.4ต้นทุนตามสัดส่วน(รวม)'!$P$69</f>
        <v>0</v>
      </c>
      <c r="D223" s="90">
        <f>+'2.4ต้นทุนตามสัดส่วน(รวม)'!$Q$69</f>
        <v>0</v>
      </c>
      <c r="E223" s="4"/>
      <c r="F223" s="4">
        <f>+D223-E223</f>
        <v>0</v>
      </c>
    </row>
    <row r="224" spans="1:6">
      <c r="A224" s="5"/>
      <c r="B224" s="4"/>
      <c r="C224" s="4"/>
      <c r="D224" s="4"/>
      <c r="E224" s="4"/>
      <c r="F224" s="4"/>
    </row>
    <row r="225" spans="1:6">
      <c r="A225" s="5"/>
      <c r="B225" s="4"/>
      <c r="C225" s="4"/>
      <c r="D225" s="4"/>
      <c r="E225" s="4"/>
      <c r="F225" s="4"/>
    </row>
    <row r="226" spans="1:6">
      <c r="A226" s="5" t="s">
        <v>366</v>
      </c>
      <c r="B226" s="4">
        <f>+B187+B188</f>
        <v>0</v>
      </c>
      <c r="C226" s="4">
        <f>+C187+C188</f>
        <v>0</v>
      </c>
      <c r="D226" s="4">
        <f>+D187+D188</f>
        <v>0</v>
      </c>
      <c r="E226" s="4">
        <f>+D226</f>
        <v>0</v>
      </c>
      <c r="F226" s="4"/>
    </row>
    <row r="227" spans="1:6">
      <c r="A227" s="5" t="s">
        <v>367</v>
      </c>
      <c r="B227" s="90">
        <f>+'2.4ต้นทุนตามสัดส่วน(รวม)'!$R$69</f>
        <v>0</v>
      </c>
      <c r="C227" s="90">
        <f>+'2.4ต้นทุนตามสัดส่วน(รวม)'!$S$69</f>
        <v>0</v>
      </c>
      <c r="D227" s="90">
        <f>+'2.4ต้นทุนตามสัดส่วน(รวม)'!$T$69</f>
        <v>0</v>
      </c>
      <c r="E227" s="4"/>
      <c r="F227" s="4">
        <f>+D227-E227</f>
        <v>0</v>
      </c>
    </row>
    <row r="228" spans="1:6">
      <c r="A228" s="5"/>
      <c r="B228" s="4"/>
      <c r="C228" s="4"/>
      <c r="D228" s="4"/>
      <c r="E228" s="4"/>
      <c r="F228" s="4"/>
    </row>
    <row r="229" spans="1:6">
      <c r="A229" s="5"/>
      <c r="B229" s="4"/>
      <c r="C229" s="4"/>
      <c r="D229" s="4"/>
      <c r="E229" s="4"/>
      <c r="F229" s="4"/>
    </row>
    <row r="230" spans="1:6">
      <c r="A230" s="12" t="s">
        <v>5</v>
      </c>
      <c r="B230" s="11">
        <f>SUM(B218:B229)</f>
        <v>0</v>
      </c>
      <c r="C230" s="11">
        <f>SUM(C218:C229)</f>
        <v>0</v>
      </c>
      <c r="D230" s="11">
        <f>SUM(D218:D229)</f>
        <v>0</v>
      </c>
      <c r="E230" s="11">
        <f>SUM(E218:E229)</f>
        <v>0</v>
      </c>
      <c r="F230" s="11">
        <f>SUM(F218:F229)</f>
        <v>0</v>
      </c>
    </row>
    <row r="231" spans="1:6" ht="21.75" thickBot="1">
      <c r="A231" s="13" t="s">
        <v>123</v>
      </c>
      <c r="B231" s="14">
        <f>+B217-B230</f>
        <v>0</v>
      </c>
      <c r="C231" s="14">
        <f>+C217-C230</f>
        <v>0</v>
      </c>
      <c r="D231" s="14">
        <f>+D217-D230</f>
        <v>0</v>
      </c>
      <c r="E231" s="14">
        <f>+E217-E230</f>
        <v>0</v>
      </c>
      <c r="F231" s="14">
        <f>+F217-F230</f>
        <v>0</v>
      </c>
    </row>
    <row r="232" spans="1:6" ht="21.75" thickTop="1">
      <c r="A232" s="91"/>
      <c r="B232" s="92"/>
      <c r="C232" s="92"/>
      <c r="D232" s="92"/>
      <c r="E232" s="92"/>
      <c r="F232" s="92"/>
    </row>
    <row r="233" spans="1:6">
      <c r="A233" s="17" t="s">
        <v>14</v>
      </c>
      <c r="B233" s="18"/>
      <c r="C233" s="18"/>
      <c r="D233" s="18"/>
      <c r="E233" s="18" t="s">
        <v>15</v>
      </c>
      <c r="F233" s="18"/>
    </row>
    <row r="234" spans="1:6">
      <c r="A234" s="17" t="s">
        <v>16</v>
      </c>
      <c r="B234" s="18"/>
      <c r="C234" s="18"/>
      <c r="D234" s="18"/>
      <c r="E234" s="18" t="s">
        <v>15</v>
      </c>
      <c r="F234" s="18"/>
    </row>
    <row r="235" spans="1:6" ht="23.25">
      <c r="A235" s="204" t="s">
        <v>41</v>
      </c>
      <c r="B235" s="205"/>
      <c r="C235" s="205"/>
      <c r="D235" s="205"/>
      <c r="E235" s="205"/>
      <c r="F235" s="205"/>
    </row>
    <row r="236" spans="1:6" ht="23.25">
      <c r="A236" s="206" t="s">
        <v>130</v>
      </c>
      <c r="B236" s="206"/>
      <c r="C236" s="206"/>
      <c r="D236" s="206"/>
      <c r="E236" s="206"/>
      <c r="F236" s="206"/>
    </row>
    <row r="237" spans="1:6" ht="23.25">
      <c r="A237" s="206" t="s">
        <v>262</v>
      </c>
      <c r="B237" s="206"/>
      <c r="C237" s="206"/>
      <c r="D237" s="206"/>
      <c r="E237" s="206"/>
      <c r="F237" s="206"/>
    </row>
    <row r="238" spans="1:6" ht="23.25">
      <c r="A238" s="206" t="s">
        <v>34</v>
      </c>
      <c r="B238" s="206"/>
      <c r="C238" s="206"/>
      <c r="D238" s="206"/>
      <c r="E238" s="206"/>
      <c r="F238" s="206"/>
    </row>
    <row r="239" spans="1:6">
      <c r="A239" s="207"/>
      <c r="B239" s="207"/>
      <c r="C239" s="207"/>
      <c r="D239" s="207"/>
      <c r="E239" s="207"/>
      <c r="F239" s="207"/>
    </row>
    <row r="240" spans="1:6">
      <c r="A240" s="1" t="s">
        <v>7</v>
      </c>
      <c r="B240" s="2" t="s">
        <v>155</v>
      </c>
      <c r="C240" s="2" t="s">
        <v>1</v>
      </c>
      <c r="D240" s="2" t="s">
        <v>9</v>
      </c>
      <c r="E240" s="2" t="s">
        <v>10</v>
      </c>
      <c r="F240" s="2" t="s">
        <v>11</v>
      </c>
    </row>
    <row r="241" spans="1:6">
      <c r="A241" s="3" t="s">
        <v>19</v>
      </c>
      <c r="B241" s="4">
        <f>+'2.4ต้นทุนตามสัดส่วน(รวม)'!$B$9</f>
        <v>0</v>
      </c>
      <c r="C241" s="4">
        <f>+'2.4ต้นทุนตามสัดส่วน(รวม)'!$C$9</f>
        <v>0</v>
      </c>
      <c r="D241" s="4">
        <f>+'2.4ต้นทุนตามสัดส่วน(รวม)'!$F$9</f>
        <v>0</v>
      </c>
      <c r="E241" s="4">
        <f>+D241</f>
        <v>0</v>
      </c>
      <c r="F241" s="4"/>
    </row>
    <row r="242" spans="1:6">
      <c r="A242" s="5"/>
      <c r="B242" s="4"/>
      <c r="C242" s="4"/>
      <c r="D242" s="4"/>
      <c r="E242" s="4"/>
      <c r="F242" s="4"/>
    </row>
    <row r="243" spans="1:6">
      <c r="A243" s="5" t="s">
        <v>231</v>
      </c>
      <c r="B243" s="4">
        <f>+B204+B205</f>
        <v>0</v>
      </c>
      <c r="C243" s="4">
        <f>+C204+C205</f>
        <v>0</v>
      </c>
      <c r="D243" s="4">
        <f>+D204+D205</f>
        <v>0</v>
      </c>
      <c r="E243" s="4">
        <f>+D243</f>
        <v>0</v>
      </c>
      <c r="F243" s="4"/>
    </row>
    <row r="244" spans="1:6">
      <c r="A244" s="5" t="s">
        <v>232</v>
      </c>
      <c r="B244" s="90">
        <f>+'2.1ต้นทุนตามสัดส่วน (ผลิต)'!$B$99</f>
        <v>0</v>
      </c>
      <c r="C244" s="90">
        <f>+'2.1ต้นทุนตามสัดส่วน (ผลิต)'!$C$99</f>
        <v>0</v>
      </c>
      <c r="D244" s="4">
        <f>+'3.2เก็บไม้วัตถุดิบ'!$CX$167</f>
        <v>0</v>
      </c>
      <c r="E244" s="4"/>
      <c r="F244" s="4">
        <f>+D244-E244</f>
        <v>0</v>
      </c>
    </row>
    <row r="245" spans="1:6">
      <c r="A245" s="6"/>
      <c r="B245" s="4"/>
      <c r="C245" s="4"/>
      <c r="D245" s="4"/>
      <c r="E245" s="4"/>
      <c r="F245" s="4"/>
    </row>
    <row r="246" spans="1:6">
      <c r="A246" s="5" t="s">
        <v>73</v>
      </c>
      <c r="B246" s="4">
        <f>+B207+B208</f>
        <v>0</v>
      </c>
      <c r="C246" s="4">
        <f>+C207+C208</f>
        <v>0</v>
      </c>
      <c r="D246" s="4">
        <f>+D207+D208</f>
        <v>0</v>
      </c>
      <c r="E246" s="4">
        <f>+D246</f>
        <v>0</v>
      </c>
      <c r="F246" s="4"/>
    </row>
    <row r="247" spans="1:6">
      <c r="A247" s="5" t="s">
        <v>74</v>
      </c>
      <c r="B247" s="4"/>
      <c r="C247" s="4"/>
      <c r="D247" s="4">
        <f>+'3.1เก็บค่าใช้จ่าย'!$CX$167</f>
        <v>0</v>
      </c>
      <c r="E247" s="4"/>
      <c r="F247" s="4">
        <f>+D247-E247</f>
        <v>0</v>
      </c>
    </row>
    <row r="248" spans="1:6">
      <c r="A248" s="6"/>
      <c r="B248" s="4"/>
      <c r="C248" s="4"/>
      <c r="D248" s="4"/>
      <c r="E248" s="4"/>
      <c r="F248" s="4"/>
    </row>
    <row r="249" spans="1:6">
      <c r="A249" s="5" t="s">
        <v>276</v>
      </c>
      <c r="B249" s="4">
        <f>+B210</f>
        <v>0</v>
      </c>
      <c r="C249" s="4">
        <f>+C210</f>
        <v>0</v>
      </c>
      <c r="D249" s="4">
        <f>+D210</f>
        <v>0</v>
      </c>
      <c r="E249" s="4">
        <f>+D249</f>
        <v>0</v>
      </c>
      <c r="F249" s="4"/>
    </row>
    <row r="250" spans="1:6">
      <c r="A250" s="5" t="s">
        <v>277</v>
      </c>
      <c r="B250" s="90">
        <f>+'2.3ต้นทุนตามสัดส่วน (รับโอน)'!$B$79</f>
        <v>0</v>
      </c>
      <c r="C250" s="90">
        <f>+'2.3ต้นทุนตามสัดส่วน (รับโอน)'!$C$79</f>
        <v>0</v>
      </c>
      <c r="D250" s="90">
        <f>+'2.3ต้นทุนตามสัดส่วน (รับโอน)'!$F$79</f>
        <v>0</v>
      </c>
      <c r="E250" s="4"/>
      <c r="F250" s="4">
        <f>+D250-E250</f>
        <v>0</v>
      </c>
    </row>
    <row r="251" spans="1:6">
      <c r="A251" s="5"/>
      <c r="B251" s="90"/>
      <c r="C251" s="90"/>
      <c r="D251" s="90"/>
      <c r="E251" s="4"/>
      <c r="F251" s="4"/>
    </row>
    <row r="252" spans="1:6">
      <c r="A252" s="101" t="s">
        <v>311</v>
      </c>
      <c r="B252" s="90">
        <f>+B213</f>
        <v>0</v>
      </c>
      <c r="C252" s="90">
        <f>+C213</f>
        <v>0</v>
      </c>
      <c r="D252" s="90">
        <f>+D213</f>
        <v>0</v>
      </c>
      <c r="E252" s="90">
        <f>+D252</f>
        <v>0</v>
      </c>
      <c r="F252" s="90"/>
    </row>
    <row r="253" spans="1:6">
      <c r="A253" s="102" t="s">
        <v>312</v>
      </c>
      <c r="B253" s="103">
        <f>+'2.2ต้นทุนตามสัดส่วน (ไม่ช่อม)'!$B$79</f>
        <v>0</v>
      </c>
      <c r="C253" s="103">
        <f>+'2.2ต้นทุนตามสัดส่วน (ไม่ช่อม)'!$C$79</f>
        <v>0</v>
      </c>
      <c r="D253" s="103">
        <f>+'2.2ต้นทุนตามสัดส่วน (ไม่ช่อม)'!$F$79</f>
        <v>0</v>
      </c>
      <c r="E253" s="103"/>
      <c r="F253" s="103">
        <f>+D253-E253</f>
        <v>0</v>
      </c>
    </row>
    <row r="254" spans="1:6">
      <c r="A254" s="6" t="s">
        <v>12</v>
      </c>
      <c r="B254" s="4">
        <f>SUM(B241:B253)</f>
        <v>0</v>
      </c>
      <c r="C254" s="4">
        <f>SUM(C241:C253)</f>
        <v>0</v>
      </c>
      <c r="D254" s="4">
        <f>SUM(D241:D253)</f>
        <v>0</v>
      </c>
      <c r="E254" s="4">
        <f>SUM(E241:E253)</f>
        <v>0</v>
      </c>
      <c r="F254" s="4">
        <f>SUM(F241:F253)</f>
        <v>0</v>
      </c>
    </row>
    <row r="255" spans="1:6">
      <c r="A255" s="19"/>
      <c r="B255" s="7"/>
      <c r="C255" s="7"/>
      <c r="D255" s="7"/>
      <c r="E255" s="7"/>
      <c r="F255" s="7"/>
    </row>
    <row r="256" spans="1:6">
      <c r="A256" s="10" t="str">
        <f>CONCATENATE(A272,C272,E272)</f>
        <v>ราคาลงตัวหน่วยละ บาท</v>
      </c>
      <c r="B256" s="7">
        <f>SUM(B254:B255)</f>
        <v>0</v>
      </c>
      <c r="C256" s="7">
        <f>SUM(C254:C255)</f>
        <v>0</v>
      </c>
      <c r="D256" s="11">
        <f>SUM(D254:D255)</f>
        <v>0</v>
      </c>
      <c r="E256" s="7">
        <f>SUM(E254:E255)</f>
        <v>0</v>
      </c>
      <c r="F256" s="7">
        <f>+D256-E256</f>
        <v>0</v>
      </c>
    </row>
    <row r="257" spans="1:6">
      <c r="A257" s="5" t="s">
        <v>75</v>
      </c>
      <c r="B257" s="4">
        <f>+B218+B219</f>
        <v>0</v>
      </c>
      <c r="C257" s="4">
        <f>+C218+C219</f>
        <v>0</v>
      </c>
      <c r="D257" s="4">
        <f>+D218+D219</f>
        <v>0</v>
      </c>
      <c r="E257" s="4">
        <f>+D257</f>
        <v>0</v>
      </c>
      <c r="F257" s="4"/>
    </row>
    <row r="258" spans="1:6">
      <c r="A258" s="5" t="s">
        <v>76</v>
      </c>
      <c r="B258" s="90">
        <f>+'2.4ต้นทุนตามสัดส่วน(รวม)'!$L$79</f>
        <v>0</v>
      </c>
      <c r="C258" s="90">
        <f>+'2.4ต้นทุนตามสัดส่วน(รวม)'!$M$79</f>
        <v>0</v>
      </c>
      <c r="D258" s="90">
        <f>+'2.4ต้นทุนตามสัดส่วน(รวม)'!$N$79</f>
        <v>0</v>
      </c>
      <c r="E258" s="4"/>
      <c r="F258" s="4">
        <f>+D258-E258</f>
        <v>0</v>
      </c>
    </row>
    <row r="259" spans="1:6">
      <c r="A259" s="5"/>
      <c r="B259" s="4"/>
      <c r="C259" s="4"/>
      <c r="D259" s="4"/>
      <c r="E259" s="4"/>
      <c r="F259" s="4"/>
    </row>
    <row r="260" spans="1:6">
      <c r="A260" s="5"/>
      <c r="B260" s="4"/>
      <c r="C260" s="4"/>
      <c r="D260" s="4"/>
      <c r="E260" s="4"/>
      <c r="F260" s="4"/>
    </row>
    <row r="261" spans="1:6">
      <c r="A261" s="5" t="s">
        <v>339</v>
      </c>
      <c r="B261" s="4">
        <f>+B222+B223</f>
        <v>0</v>
      </c>
      <c r="C261" s="4">
        <f>+C222+C223</f>
        <v>0</v>
      </c>
      <c r="D261" s="4">
        <f>+D222+D223</f>
        <v>0</v>
      </c>
      <c r="E261" s="4">
        <f>+D261</f>
        <v>0</v>
      </c>
      <c r="F261" s="4"/>
    </row>
    <row r="262" spans="1:6">
      <c r="A262" s="5" t="s">
        <v>340</v>
      </c>
      <c r="B262" s="90">
        <f>+'2.4ต้นทุนตามสัดส่วน(รวม)'!$O$79</f>
        <v>0</v>
      </c>
      <c r="C262" s="90">
        <f>+'2.4ต้นทุนตามสัดส่วน(รวม)'!$P$79</f>
        <v>0</v>
      </c>
      <c r="D262" s="90">
        <f>+'2.4ต้นทุนตามสัดส่วน(รวม)'!$Q$79</f>
        <v>0</v>
      </c>
      <c r="E262" s="4"/>
      <c r="F262" s="4">
        <f>+D262-E262</f>
        <v>0</v>
      </c>
    </row>
    <row r="263" spans="1:6">
      <c r="A263" s="5"/>
      <c r="B263" s="4"/>
      <c r="C263" s="4"/>
      <c r="D263" s="4"/>
      <c r="E263" s="4"/>
      <c r="F263" s="4"/>
    </row>
    <row r="264" spans="1:6">
      <c r="A264" s="5"/>
      <c r="B264" s="4"/>
      <c r="C264" s="4"/>
      <c r="D264" s="4"/>
      <c r="E264" s="4"/>
      <c r="F264" s="4"/>
    </row>
    <row r="265" spans="1:6">
      <c r="A265" s="5" t="s">
        <v>368</v>
      </c>
      <c r="B265" s="4">
        <f>+B226+B227</f>
        <v>0</v>
      </c>
      <c r="C265" s="4">
        <f>+C226+C227</f>
        <v>0</v>
      </c>
      <c r="D265" s="4">
        <f>+D226+D227</f>
        <v>0</v>
      </c>
      <c r="E265" s="4">
        <f>+D265</f>
        <v>0</v>
      </c>
      <c r="F265" s="4"/>
    </row>
    <row r="266" spans="1:6">
      <c r="A266" s="5" t="s">
        <v>369</v>
      </c>
      <c r="B266" s="90">
        <f>+'2.4ต้นทุนตามสัดส่วน(รวม)'!$R$79</f>
        <v>0</v>
      </c>
      <c r="C266" s="90">
        <f>+'2.4ต้นทุนตามสัดส่วน(รวม)'!$S$79</f>
        <v>0</v>
      </c>
      <c r="D266" s="90">
        <f>+'2.4ต้นทุนตามสัดส่วน(รวม)'!$T$79</f>
        <v>0</v>
      </c>
      <c r="E266" s="4"/>
      <c r="F266" s="4">
        <f>+D266-E266</f>
        <v>0</v>
      </c>
    </row>
    <row r="267" spans="1:6">
      <c r="A267" s="5"/>
      <c r="B267" s="4"/>
      <c r="C267" s="4"/>
      <c r="D267" s="4"/>
      <c r="E267" s="4"/>
      <c r="F267" s="4"/>
    </row>
    <row r="268" spans="1:6">
      <c r="A268" s="5"/>
      <c r="B268" s="4"/>
      <c r="C268" s="4"/>
      <c r="D268" s="4"/>
      <c r="E268" s="4"/>
      <c r="F268" s="4"/>
    </row>
    <row r="269" spans="1:6">
      <c r="A269" s="12" t="s">
        <v>5</v>
      </c>
      <c r="B269" s="11">
        <f>SUM(B257:B268)</f>
        <v>0</v>
      </c>
      <c r="C269" s="11">
        <f>SUM(C257:C268)</f>
        <v>0</v>
      </c>
      <c r="D269" s="11">
        <f>SUM(D257:D268)</f>
        <v>0</v>
      </c>
      <c r="E269" s="11">
        <f>SUM(E257:E268)</f>
        <v>0</v>
      </c>
      <c r="F269" s="11">
        <f>SUM(F257:F268)</f>
        <v>0</v>
      </c>
    </row>
    <row r="270" spans="1:6" ht="21.75" thickBot="1">
      <c r="A270" s="13" t="s">
        <v>124</v>
      </c>
      <c r="B270" s="14">
        <f>+B256-B269</f>
        <v>0</v>
      </c>
      <c r="C270" s="14">
        <f>+C256-C269</f>
        <v>0</v>
      </c>
      <c r="D270" s="14">
        <f>+D256-D269</f>
        <v>0</v>
      </c>
      <c r="E270" s="14">
        <f>+E256-E269</f>
        <v>0</v>
      </c>
      <c r="F270" s="14">
        <f>+F256-F269</f>
        <v>0</v>
      </c>
    </row>
    <row r="271" spans="1:6" ht="21.75" thickTop="1">
      <c r="A271" s="91"/>
      <c r="B271" s="92"/>
      <c r="C271" s="92"/>
      <c r="D271" s="92"/>
      <c r="E271" s="92"/>
      <c r="F271" s="92"/>
    </row>
    <row r="272" spans="1:6">
      <c r="A272" s="17" t="s">
        <v>14</v>
      </c>
      <c r="B272" s="18"/>
      <c r="C272" s="18"/>
      <c r="D272" s="18"/>
      <c r="E272" s="18" t="s">
        <v>15</v>
      </c>
      <c r="F272" s="18"/>
    </row>
    <row r="273" spans="1:6">
      <c r="A273" s="17" t="s">
        <v>16</v>
      </c>
      <c r="B273" s="18"/>
      <c r="C273" s="18"/>
      <c r="D273" s="18"/>
      <c r="E273" s="18" t="s">
        <v>15</v>
      </c>
      <c r="F273" s="18"/>
    </row>
    <row r="274" spans="1:6" ht="23.25">
      <c r="A274" s="204" t="s">
        <v>46</v>
      </c>
      <c r="B274" s="205"/>
      <c r="C274" s="205"/>
      <c r="D274" s="205"/>
      <c r="E274" s="205"/>
      <c r="F274" s="205"/>
    </row>
    <row r="275" spans="1:6" ht="23.25">
      <c r="A275" s="206" t="s">
        <v>130</v>
      </c>
      <c r="B275" s="206"/>
      <c r="C275" s="206"/>
      <c r="D275" s="206"/>
      <c r="E275" s="206"/>
      <c r="F275" s="206"/>
    </row>
    <row r="276" spans="1:6" ht="23.25">
      <c r="A276" s="206" t="s">
        <v>262</v>
      </c>
      <c r="B276" s="206"/>
      <c r="C276" s="206"/>
      <c r="D276" s="206"/>
      <c r="E276" s="206"/>
      <c r="F276" s="206"/>
    </row>
    <row r="277" spans="1:6" ht="23.25">
      <c r="A277" s="206" t="s">
        <v>34</v>
      </c>
      <c r="B277" s="206"/>
      <c r="C277" s="206"/>
      <c r="D277" s="206"/>
      <c r="E277" s="206"/>
      <c r="F277" s="206"/>
    </row>
    <row r="278" spans="1:6">
      <c r="A278" s="207"/>
      <c r="B278" s="207"/>
      <c r="C278" s="207"/>
      <c r="D278" s="207"/>
      <c r="E278" s="207"/>
      <c r="F278" s="207"/>
    </row>
    <row r="279" spans="1:6">
      <c r="A279" s="1" t="s">
        <v>7</v>
      </c>
      <c r="B279" s="2" t="s">
        <v>155</v>
      </c>
      <c r="C279" s="2" t="s">
        <v>1</v>
      </c>
      <c r="D279" s="2" t="s">
        <v>9</v>
      </c>
      <c r="E279" s="2" t="s">
        <v>10</v>
      </c>
      <c r="F279" s="2" t="s">
        <v>11</v>
      </c>
    </row>
    <row r="280" spans="1:6">
      <c r="A280" s="3" t="s">
        <v>19</v>
      </c>
      <c r="B280" s="4">
        <f>+'2.4ต้นทุนตามสัดส่วน(รวม)'!$B$9</f>
        <v>0</v>
      </c>
      <c r="C280" s="4">
        <f>+'2.4ต้นทุนตามสัดส่วน(รวม)'!$C$9</f>
        <v>0</v>
      </c>
      <c r="D280" s="4">
        <f>+'2.4ต้นทุนตามสัดส่วน(รวม)'!$F$9</f>
        <v>0</v>
      </c>
      <c r="E280" s="4">
        <f>+D280</f>
        <v>0</v>
      </c>
      <c r="F280" s="4"/>
    </row>
    <row r="281" spans="1:6">
      <c r="A281" s="5"/>
      <c r="B281" s="4"/>
      <c r="C281" s="4"/>
      <c r="D281" s="4"/>
      <c r="E281" s="4"/>
      <c r="F281" s="4"/>
    </row>
    <row r="282" spans="1:6">
      <c r="A282" s="5" t="s">
        <v>225</v>
      </c>
      <c r="B282" s="4">
        <f>+B126</f>
        <v>0</v>
      </c>
      <c r="C282" s="4">
        <f>+C126</f>
        <v>0</v>
      </c>
      <c r="D282" s="4">
        <f>+D126</f>
        <v>0</v>
      </c>
      <c r="E282" s="4">
        <f>+D282</f>
        <v>0</v>
      </c>
      <c r="F282" s="4"/>
    </row>
    <row r="283" spans="1:6">
      <c r="A283" s="5" t="s">
        <v>226</v>
      </c>
      <c r="B283" s="90">
        <f>+B166+B205+B244</f>
        <v>0</v>
      </c>
      <c r="C283" s="90">
        <f>+C166+C205+C244</f>
        <v>0</v>
      </c>
      <c r="D283" s="4">
        <f>+D166+D205+D244</f>
        <v>0</v>
      </c>
      <c r="E283" s="4"/>
      <c r="F283" s="4">
        <f>+D283</f>
        <v>0</v>
      </c>
    </row>
    <row r="284" spans="1:6">
      <c r="A284" s="6"/>
      <c r="B284" s="4"/>
      <c r="C284" s="4"/>
      <c r="D284" s="4"/>
      <c r="E284" s="4"/>
      <c r="F284" s="4"/>
    </row>
    <row r="285" spans="1:6">
      <c r="A285" s="5" t="s">
        <v>108</v>
      </c>
      <c r="B285" s="4">
        <f>+B129</f>
        <v>0</v>
      </c>
      <c r="C285" s="4">
        <f>+C129</f>
        <v>0</v>
      </c>
      <c r="D285" s="4">
        <f>+D129</f>
        <v>0</v>
      </c>
      <c r="E285" s="4">
        <f>+D285</f>
        <v>0</v>
      </c>
      <c r="F285" s="4"/>
    </row>
    <row r="286" spans="1:6">
      <c r="A286" s="5" t="s">
        <v>109</v>
      </c>
      <c r="B286" s="4">
        <f>+B169+B208+B247</f>
        <v>0</v>
      </c>
      <c r="C286" s="4">
        <f>+C169+C208+C247</f>
        <v>0</v>
      </c>
      <c r="D286" s="4">
        <f>+D169+D208+D247</f>
        <v>0</v>
      </c>
      <c r="E286" s="4"/>
      <c r="F286" s="4">
        <f>+D286</f>
        <v>0</v>
      </c>
    </row>
    <row r="287" spans="1:6">
      <c r="A287" s="6"/>
      <c r="B287" s="4"/>
      <c r="C287" s="4"/>
      <c r="D287" s="4"/>
      <c r="E287" s="4"/>
      <c r="F287" s="4"/>
    </row>
    <row r="288" spans="1:6">
      <c r="A288" s="5" t="s">
        <v>269</v>
      </c>
      <c r="B288" s="4">
        <f>+B249</f>
        <v>0</v>
      </c>
      <c r="C288" s="4">
        <f>+C249</f>
        <v>0</v>
      </c>
      <c r="D288" s="4">
        <f>+D249</f>
        <v>0</v>
      </c>
      <c r="E288" s="4">
        <f>+D288</f>
        <v>0</v>
      </c>
      <c r="F288" s="4"/>
    </row>
    <row r="289" spans="1:6">
      <c r="A289" s="5" t="s">
        <v>278</v>
      </c>
      <c r="B289" s="90">
        <f>+B172+B211+B250</f>
        <v>0</v>
      </c>
      <c r="C289" s="90">
        <f>+C172+C211+C250</f>
        <v>0</v>
      </c>
      <c r="D289" s="90">
        <f>+D172+D211+D250</f>
        <v>0</v>
      </c>
      <c r="E289" s="4"/>
      <c r="F289" s="4">
        <f>+D289</f>
        <v>0</v>
      </c>
    </row>
    <row r="290" spans="1:6">
      <c r="A290" s="5"/>
      <c r="B290" s="90"/>
      <c r="C290" s="90"/>
      <c r="D290" s="90"/>
      <c r="E290" s="4"/>
      <c r="F290" s="4"/>
    </row>
    <row r="291" spans="1:6">
      <c r="A291" s="101" t="s">
        <v>306</v>
      </c>
      <c r="B291" s="90">
        <f>+B252</f>
        <v>0</v>
      </c>
      <c r="C291" s="90">
        <f>+C252</f>
        <v>0</v>
      </c>
      <c r="D291" s="90">
        <f>+D252</f>
        <v>0</v>
      </c>
      <c r="E291" s="90">
        <f>+D291</f>
        <v>0</v>
      </c>
      <c r="F291" s="90"/>
    </row>
    <row r="292" spans="1:6">
      <c r="A292" s="102" t="s">
        <v>313</v>
      </c>
      <c r="B292" s="103">
        <f>+B175+B214+B253</f>
        <v>0</v>
      </c>
      <c r="C292" s="103">
        <f>+C175+C214+C253</f>
        <v>0</v>
      </c>
      <c r="D292" s="103">
        <f>+D175+D214+D253</f>
        <v>0</v>
      </c>
      <c r="E292" s="103"/>
      <c r="F292" s="103">
        <f>+D292</f>
        <v>0</v>
      </c>
    </row>
    <row r="293" spans="1:6">
      <c r="A293" s="6" t="s">
        <v>12</v>
      </c>
      <c r="B293" s="4">
        <f>SUM(B280:B292)</f>
        <v>0</v>
      </c>
      <c r="C293" s="4">
        <f>SUM(C280:C292)</f>
        <v>0</v>
      </c>
      <c r="D293" s="4">
        <f>SUM(D280:D292)</f>
        <v>0</v>
      </c>
      <c r="E293" s="4">
        <f>SUM(E280:E292)</f>
        <v>0</v>
      </c>
      <c r="F293" s="4">
        <f>SUM(F280:F292)</f>
        <v>0</v>
      </c>
    </row>
    <row r="294" spans="1:6">
      <c r="A294" s="19"/>
      <c r="B294" s="7"/>
      <c r="C294" s="7"/>
      <c r="D294" s="7"/>
      <c r="E294" s="7"/>
      <c r="F294" s="7"/>
    </row>
    <row r="295" spans="1:6">
      <c r="A295" s="10" t="str">
        <f>CONCATENATE(A311,C311,E311)</f>
        <v>ราคาลงตัวหน่วยละ บาท</v>
      </c>
      <c r="B295" s="7">
        <f>SUM(B293:B294)</f>
        <v>0</v>
      </c>
      <c r="C295" s="7">
        <f>SUM(C293:C294)</f>
        <v>0</v>
      </c>
      <c r="D295" s="11">
        <f>SUM(D293:D294)</f>
        <v>0</v>
      </c>
      <c r="E295" s="7">
        <f>SUM(E293:E294)</f>
        <v>0</v>
      </c>
      <c r="F295" s="7">
        <f>+D295-E295</f>
        <v>0</v>
      </c>
    </row>
    <row r="296" spans="1:6">
      <c r="A296" s="5" t="s">
        <v>110</v>
      </c>
      <c r="B296" s="4">
        <f>+B140</f>
        <v>0</v>
      </c>
      <c r="C296" s="4">
        <f>+C140</f>
        <v>0</v>
      </c>
      <c r="D296" s="4">
        <f>+D140</f>
        <v>0</v>
      </c>
      <c r="E296" s="4">
        <f>+D296</f>
        <v>0</v>
      </c>
      <c r="F296" s="4"/>
    </row>
    <row r="297" spans="1:6">
      <c r="A297" s="5" t="s">
        <v>111</v>
      </c>
      <c r="B297" s="90">
        <f>+B180+B219+B258</f>
        <v>0</v>
      </c>
      <c r="C297" s="90">
        <f>+C180+C219+C258</f>
        <v>0</v>
      </c>
      <c r="D297" s="90">
        <f>+D180+D219+D258</f>
        <v>0</v>
      </c>
      <c r="E297" s="4"/>
      <c r="F297" s="4">
        <f>+D297</f>
        <v>0</v>
      </c>
    </row>
    <row r="298" spans="1:6">
      <c r="A298" s="5"/>
      <c r="B298" s="4"/>
      <c r="C298" s="4"/>
      <c r="D298" s="4"/>
      <c r="E298" s="4"/>
      <c r="F298" s="4"/>
    </row>
    <row r="299" spans="1:6">
      <c r="A299" s="5"/>
      <c r="B299" s="4"/>
      <c r="C299" s="4"/>
      <c r="D299" s="4"/>
      <c r="E299" s="4"/>
      <c r="F299" s="4"/>
    </row>
    <row r="300" spans="1:6">
      <c r="A300" s="5" t="s">
        <v>334</v>
      </c>
      <c r="B300" s="4">
        <f>+B144</f>
        <v>0</v>
      </c>
      <c r="C300" s="4">
        <f>+C144</f>
        <v>0</v>
      </c>
      <c r="D300" s="4">
        <f>+D144</f>
        <v>0</v>
      </c>
      <c r="E300" s="4">
        <f>+D300</f>
        <v>0</v>
      </c>
      <c r="F300" s="4"/>
    </row>
    <row r="301" spans="1:6">
      <c r="A301" s="5" t="s">
        <v>341</v>
      </c>
      <c r="B301" s="90">
        <f>+B184+B223+B262</f>
        <v>0</v>
      </c>
      <c r="C301" s="90">
        <f>+C184+C223+C262</f>
        <v>0</v>
      </c>
      <c r="D301" s="90">
        <f>+D184+D223+D262</f>
        <v>0</v>
      </c>
      <c r="E301" s="4"/>
      <c r="F301" s="4">
        <f>+D301</f>
        <v>0</v>
      </c>
    </row>
    <row r="302" spans="1:6">
      <c r="A302" s="5"/>
      <c r="B302" s="4"/>
      <c r="C302" s="4"/>
      <c r="D302" s="4"/>
      <c r="E302" s="4"/>
      <c r="F302" s="4"/>
    </row>
    <row r="303" spans="1:6">
      <c r="A303" s="5"/>
      <c r="B303" s="4"/>
      <c r="C303" s="4"/>
      <c r="D303" s="4"/>
      <c r="E303" s="4"/>
      <c r="F303" s="4"/>
    </row>
    <row r="304" spans="1:6">
      <c r="A304" s="5" t="s">
        <v>363</v>
      </c>
      <c r="B304" s="4">
        <f>+B148</f>
        <v>0</v>
      </c>
      <c r="C304" s="4">
        <f>+C148</f>
        <v>0</v>
      </c>
      <c r="D304" s="4">
        <f>+D148</f>
        <v>0</v>
      </c>
      <c r="E304" s="4">
        <f>+D304</f>
        <v>0</v>
      </c>
      <c r="F304" s="4"/>
    </row>
    <row r="305" spans="1:6">
      <c r="A305" s="5" t="s">
        <v>370</v>
      </c>
      <c r="B305" s="90">
        <f>+B188+B227+B266</f>
        <v>0</v>
      </c>
      <c r="C305" s="90">
        <f>+C188+C227+C266</f>
        <v>0</v>
      </c>
      <c r="D305" s="90">
        <f>+D188+D227+D266</f>
        <v>0</v>
      </c>
      <c r="E305" s="4"/>
      <c r="F305" s="4">
        <f>+D305</f>
        <v>0</v>
      </c>
    </row>
    <row r="306" spans="1:6">
      <c r="A306" s="5"/>
      <c r="B306" s="4"/>
      <c r="C306" s="4"/>
      <c r="D306" s="4"/>
      <c r="E306" s="4"/>
      <c r="F306" s="4"/>
    </row>
    <row r="307" spans="1:6">
      <c r="A307" s="5"/>
      <c r="B307" s="4"/>
      <c r="C307" s="4"/>
      <c r="D307" s="4"/>
      <c r="E307" s="4"/>
      <c r="F307" s="4"/>
    </row>
    <row r="308" spans="1:6">
      <c r="A308" s="12" t="s">
        <v>5</v>
      </c>
      <c r="B308" s="11">
        <f>SUM(B296:B307)</f>
        <v>0</v>
      </c>
      <c r="C308" s="11">
        <f>SUM(C296:C307)</f>
        <v>0</v>
      </c>
      <c r="D308" s="11">
        <f>SUM(D296:D307)</f>
        <v>0</v>
      </c>
      <c r="E308" s="11">
        <f>SUM(E296:E307)</f>
        <v>0</v>
      </c>
      <c r="F308" s="11">
        <f>SUM(F296:F307)</f>
        <v>0</v>
      </c>
    </row>
    <row r="309" spans="1:6" ht="21.75" thickBot="1">
      <c r="A309" s="13" t="s">
        <v>124</v>
      </c>
      <c r="B309" s="14">
        <f>+B295-B308</f>
        <v>0</v>
      </c>
      <c r="C309" s="14">
        <f>+C295-C308</f>
        <v>0</v>
      </c>
      <c r="D309" s="14">
        <f>+D295-D308</f>
        <v>0</v>
      </c>
      <c r="E309" s="14">
        <f>+E295-E308</f>
        <v>0</v>
      </c>
      <c r="F309" s="14">
        <f>+F295-F308</f>
        <v>0</v>
      </c>
    </row>
    <row r="310" spans="1:6" ht="21.75" thickTop="1">
      <c r="A310" s="91"/>
      <c r="B310" s="92"/>
      <c r="C310" s="92"/>
      <c r="D310" s="92"/>
      <c r="E310" s="92"/>
      <c r="F310" s="92"/>
    </row>
    <row r="311" spans="1:6">
      <c r="A311" s="17" t="s">
        <v>14</v>
      </c>
      <c r="B311" s="18"/>
      <c r="C311" s="18"/>
      <c r="D311" s="18"/>
      <c r="E311" s="18" t="s">
        <v>15</v>
      </c>
      <c r="F311" s="18"/>
    </row>
    <row r="312" spans="1:6">
      <c r="A312" s="17" t="s">
        <v>16</v>
      </c>
      <c r="B312" s="18"/>
      <c r="C312" s="18"/>
      <c r="D312" s="18"/>
      <c r="E312" s="18" t="s">
        <v>15</v>
      </c>
      <c r="F312" s="18"/>
    </row>
    <row r="313" spans="1:6" ht="23.25">
      <c r="A313" s="204" t="s">
        <v>42</v>
      </c>
      <c r="B313" s="205"/>
      <c r="C313" s="205"/>
      <c r="D313" s="205"/>
      <c r="E313" s="205"/>
      <c r="F313" s="205"/>
    </row>
    <row r="314" spans="1:6" ht="23.25">
      <c r="A314" s="206" t="s">
        <v>130</v>
      </c>
      <c r="B314" s="206"/>
      <c r="C314" s="206"/>
      <c r="D314" s="206"/>
      <c r="E314" s="206"/>
      <c r="F314" s="206"/>
    </row>
    <row r="315" spans="1:6" ht="23.25">
      <c r="A315" s="206" t="s">
        <v>262</v>
      </c>
      <c r="B315" s="206"/>
      <c r="C315" s="206"/>
      <c r="D315" s="206"/>
      <c r="E315" s="206"/>
      <c r="F315" s="206"/>
    </row>
    <row r="316" spans="1:6" ht="23.25">
      <c r="A316" s="206" t="s">
        <v>34</v>
      </c>
      <c r="B316" s="206"/>
      <c r="C316" s="206"/>
      <c r="D316" s="206"/>
      <c r="E316" s="206"/>
      <c r="F316" s="206"/>
    </row>
    <row r="317" spans="1:6">
      <c r="A317" s="207"/>
      <c r="B317" s="207"/>
      <c r="C317" s="207"/>
      <c r="D317" s="207"/>
      <c r="E317" s="207"/>
      <c r="F317" s="207"/>
    </row>
    <row r="318" spans="1:6">
      <c r="A318" s="1" t="s">
        <v>7</v>
      </c>
      <c r="B318" s="2" t="s">
        <v>155</v>
      </c>
      <c r="C318" s="2" t="s">
        <v>1</v>
      </c>
      <c r="D318" s="2" t="s">
        <v>9</v>
      </c>
      <c r="E318" s="2" t="s">
        <v>10</v>
      </c>
      <c r="F318" s="2" t="s">
        <v>11</v>
      </c>
    </row>
    <row r="319" spans="1:6">
      <c r="A319" s="3" t="s">
        <v>19</v>
      </c>
      <c r="B319" s="4">
        <f>+'2.4ต้นทุนตามสัดส่วน(รวม)'!$B$9</f>
        <v>0</v>
      </c>
      <c r="C319" s="4">
        <f>+'2.4ต้นทุนตามสัดส่วน(รวม)'!$C$9</f>
        <v>0</v>
      </c>
      <c r="D319" s="4">
        <f>+'2.4ต้นทุนตามสัดส่วน(รวม)'!$F$9</f>
        <v>0</v>
      </c>
      <c r="E319" s="4">
        <f>+D319</f>
        <v>0</v>
      </c>
      <c r="F319" s="4"/>
    </row>
    <row r="320" spans="1:6">
      <c r="A320" s="5"/>
      <c r="B320" s="4"/>
      <c r="C320" s="4"/>
      <c r="D320" s="4"/>
      <c r="E320" s="4"/>
      <c r="F320" s="4"/>
    </row>
    <row r="321" spans="1:6">
      <c r="A321" s="5" t="s">
        <v>233</v>
      </c>
      <c r="B321" s="4">
        <f>+B282+B283</f>
        <v>0</v>
      </c>
      <c r="C321" s="4">
        <f>+C282+C283</f>
        <v>0</v>
      </c>
      <c r="D321" s="4">
        <f>+D282+D283</f>
        <v>0</v>
      </c>
      <c r="E321" s="4">
        <f>+D321</f>
        <v>0</v>
      </c>
      <c r="F321" s="4"/>
    </row>
    <row r="322" spans="1:6">
      <c r="A322" s="5" t="s">
        <v>234</v>
      </c>
      <c r="B322" s="90">
        <f>+'2.1ต้นทุนตามสัดส่วน (ผลิต)'!$B$109</f>
        <v>0</v>
      </c>
      <c r="C322" s="90">
        <f>+'2.1ต้นทุนตามสัดส่วน (ผลิต)'!$C$109</f>
        <v>0</v>
      </c>
      <c r="D322" s="4">
        <f>+'3.2เก็บไม้วัตถุดิบ'!$DA$167</f>
        <v>0</v>
      </c>
      <c r="E322" s="4"/>
      <c r="F322" s="4">
        <f>+D322-E322</f>
        <v>0</v>
      </c>
    </row>
    <row r="323" spans="1:6">
      <c r="A323" s="6"/>
      <c r="B323" s="4"/>
      <c r="C323" s="4"/>
      <c r="D323" s="4"/>
      <c r="E323" s="4"/>
      <c r="F323" s="4"/>
    </row>
    <row r="324" spans="1:6">
      <c r="A324" s="5" t="s">
        <v>77</v>
      </c>
      <c r="B324" s="4">
        <f>+B285+B286</f>
        <v>0</v>
      </c>
      <c r="C324" s="4">
        <f>+C285+C286</f>
        <v>0</v>
      </c>
      <c r="D324" s="4">
        <f>+D285+D286</f>
        <v>0</v>
      </c>
      <c r="E324" s="4">
        <f>+D324</f>
        <v>0</v>
      </c>
      <c r="F324" s="4"/>
    </row>
    <row r="325" spans="1:6">
      <c r="A325" s="5" t="s">
        <v>78</v>
      </c>
      <c r="B325" s="4"/>
      <c r="C325" s="4"/>
      <c r="D325" s="4">
        <f>+'3.1เก็บค่าใช้จ่าย'!$DA$167</f>
        <v>0</v>
      </c>
      <c r="E325" s="4"/>
      <c r="F325" s="4">
        <f>+D325-E325</f>
        <v>0</v>
      </c>
    </row>
    <row r="326" spans="1:6">
      <c r="A326" s="6"/>
      <c r="B326" s="4"/>
      <c r="C326" s="4"/>
      <c r="D326" s="4"/>
      <c r="E326" s="4"/>
      <c r="F326" s="4"/>
    </row>
    <row r="327" spans="1:6">
      <c r="A327" s="5" t="s">
        <v>279</v>
      </c>
      <c r="B327" s="4">
        <f>+B288</f>
        <v>0</v>
      </c>
      <c r="C327" s="4">
        <f>+C288</f>
        <v>0</v>
      </c>
      <c r="D327" s="4">
        <f>+D288</f>
        <v>0</v>
      </c>
      <c r="E327" s="4">
        <f>+D327</f>
        <v>0</v>
      </c>
      <c r="F327" s="4"/>
    </row>
    <row r="328" spans="1:6">
      <c r="A328" s="5" t="s">
        <v>280</v>
      </c>
      <c r="B328" s="90">
        <f>+'2.3ต้นทุนตามสัดส่วน (รับโอน)'!$B$109</f>
        <v>0</v>
      </c>
      <c r="C328" s="90">
        <f>+'2.3ต้นทุนตามสัดส่วน (รับโอน)'!$C$109</f>
        <v>0</v>
      </c>
      <c r="D328" s="90">
        <f>+'2.3ต้นทุนตามสัดส่วน (รับโอน)'!$F$109</f>
        <v>0</v>
      </c>
      <c r="E328" s="4"/>
      <c r="F328" s="4">
        <f>+D328-E328</f>
        <v>0</v>
      </c>
    </row>
    <row r="329" spans="1:6">
      <c r="A329" s="5"/>
      <c r="B329" s="90"/>
      <c r="C329" s="90"/>
      <c r="D329" s="90"/>
      <c r="E329" s="4"/>
      <c r="F329" s="4"/>
    </row>
    <row r="330" spans="1:6">
      <c r="A330" s="101" t="s">
        <v>314</v>
      </c>
      <c r="B330" s="90">
        <f>+B291</f>
        <v>0</v>
      </c>
      <c r="C330" s="90">
        <f>+C291</f>
        <v>0</v>
      </c>
      <c r="D330" s="90">
        <f>+D291</f>
        <v>0</v>
      </c>
      <c r="E330" s="90">
        <f>+D330</f>
        <v>0</v>
      </c>
      <c r="F330" s="90"/>
    </row>
    <row r="331" spans="1:6">
      <c r="A331" s="102" t="s">
        <v>315</v>
      </c>
      <c r="B331" s="103">
        <f>+'2.2ต้นทุนตามสัดส่วน (ไม่ช่อม)'!$B$109</f>
        <v>0</v>
      </c>
      <c r="C331" s="103">
        <f>+'2.2ต้นทุนตามสัดส่วน (ไม่ช่อม)'!$C$109</f>
        <v>0</v>
      </c>
      <c r="D331" s="103">
        <f>+'2.2ต้นทุนตามสัดส่วน (ไม่ช่อม)'!$F$109</f>
        <v>0</v>
      </c>
      <c r="E331" s="103"/>
      <c r="F331" s="103">
        <f>+D331-E331</f>
        <v>0</v>
      </c>
    </row>
    <row r="332" spans="1:6">
      <c r="A332" s="6" t="s">
        <v>12</v>
      </c>
      <c r="B332" s="4">
        <f>SUM(B319:B331)</f>
        <v>0</v>
      </c>
      <c r="C332" s="4">
        <f>SUM(C319:C331)</f>
        <v>0</v>
      </c>
      <c r="D332" s="4">
        <f>SUM(D319:D331)</f>
        <v>0</v>
      </c>
      <c r="E332" s="4">
        <f>SUM(E319:E331)</f>
        <v>0</v>
      </c>
      <c r="F332" s="4">
        <f>SUM(F319:F331)</f>
        <v>0</v>
      </c>
    </row>
    <row r="333" spans="1:6">
      <c r="A333" s="19"/>
      <c r="B333" s="7"/>
      <c r="C333" s="7"/>
      <c r="D333" s="7"/>
      <c r="E333" s="7"/>
      <c r="F333" s="7"/>
    </row>
    <row r="334" spans="1:6">
      <c r="A334" s="10" t="str">
        <f>CONCATENATE(A350,C350,E350)</f>
        <v>ราคาลงตัวหน่วยละ บาท</v>
      </c>
      <c r="B334" s="7">
        <f>SUM(B332:B333)</f>
        <v>0</v>
      </c>
      <c r="C334" s="7">
        <f>SUM(C332:C333)</f>
        <v>0</v>
      </c>
      <c r="D334" s="11">
        <f>SUM(D332:D333)</f>
        <v>0</v>
      </c>
      <c r="E334" s="7">
        <f>SUM(E332:E333)</f>
        <v>0</v>
      </c>
      <c r="F334" s="7">
        <f>+D334-E334</f>
        <v>0</v>
      </c>
    </row>
    <row r="335" spans="1:6">
      <c r="A335" s="5" t="s">
        <v>79</v>
      </c>
      <c r="B335" s="4">
        <f>+B296+B297</f>
        <v>0</v>
      </c>
      <c r="C335" s="4">
        <f>+C296+C297</f>
        <v>0</v>
      </c>
      <c r="D335" s="4">
        <f>+D296+D297</f>
        <v>0</v>
      </c>
      <c r="E335" s="4">
        <f>+D335</f>
        <v>0</v>
      </c>
      <c r="F335" s="4"/>
    </row>
    <row r="336" spans="1:6">
      <c r="A336" s="5" t="s">
        <v>80</v>
      </c>
      <c r="B336" s="90">
        <f>+'2.4ต้นทุนตามสัดส่วน(รวม)'!$L$109</f>
        <v>0</v>
      </c>
      <c r="C336" s="90">
        <f>+'2.4ต้นทุนตามสัดส่วน(รวม)'!$M$109</f>
        <v>0</v>
      </c>
      <c r="D336" s="90">
        <f>+'2.4ต้นทุนตามสัดส่วน(รวม)'!$N$109</f>
        <v>0</v>
      </c>
      <c r="E336" s="4"/>
      <c r="F336" s="4">
        <f>+D336-E336</f>
        <v>0</v>
      </c>
    </row>
    <row r="337" spans="1:6">
      <c r="A337" s="5"/>
      <c r="B337" s="4"/>
      <c r="C337" s="4"/>
      <c r="D337" s="4"/>
      <c r="E337" s="4"/>
      <c r="F337" s="4"/>
    </row>
    <row r="338" spans="1:6">
      <c r="A338" s="5"/>
      <c r="B338" s="4"/>
      <c r="C338" s="4"/>
      <c r="D338" s="4"/>
      <c r="E338" s="4"/>
      <c r="F338" s="4"/>
    </row>
    <row r="339" spans="1:6">
      <c r="A339" s="5" t="s">
        <v>342</v>
      </c>
      <c r="B339" s="4">
        <f>+B300+B301</f>
        <v>0</v>
      </c>
      <c r="C339" s="4">
        <f>+C300+C301</f>
        <v>0</v>
      </c>
      <c r="D339" s="4">
        <f>+D300+D301</f>
        <v>0</v>
      </c>
      <c r="E339" s="4">
        <f>+D339</f>
        <v>0</v>
      </c>
      <c r="F339" s="4"/>
    </row>
    <row r="340" spans="1:6">
      <c r="A340" s="5" t="s">
        <v>343</v>
      </c>
      <c r="B340" s="90">
        <f>+'2.4ต้นทุนตามสัดส่วน(รวม)'!$O$109</f>
        <v>0</v>
      </c>
      <c r="C340" s="90">
        <f>+'2.4ต้นทุนตามสัดส่วน(รวม)'!$P$109</f>
        <v>0</v>
      </c>
      <c r="D340" s="90">
        <f>+'2.4ต้นทุนตามสัดส่วน(รวม)'!$Q$109</f>
        <v>0</v>
      </c>
      <c r="E340" s="4"/>
      <c r="F340" s="4">
        <f>+D340-E340</f>
        <v>0</v>
      </c>
    </row>
    <row r="341" spans="1:6">
      <c r="A341" s="5"/>
      <c r="B341" s="4"/>
      <c r="C341" s="4"/>
      <c r="D341" s="4"/>
      <c r="E341" s="4"/>
      <c r="F341" s="4"/>
    </row>
    <row r="342" spans="1:6">
      <c r="A342" s="5"/>
      <c r="B342" s="4"/>
      <c r="C342" s="4"/>
      <c r="D342" s="4"/>
      <c r="E342" s="4"/>
      <c r="F342" s="4"/>
    </row>
    <row r="343" spans="1:6">
      <c r="A343" s="5" t="s">
        <v>371</v>
      </c>
      <c r="B343" s="4">
        <f>+B304+B305</f>
        <v>0</v>
      </c>
      <c r="C343" s="4">
        <f>+C304+C305</f>
        <v>0</v>
      </c>
      <c r="D343" s="4">
        <f>+D304+D305</f>
        <v>0</v>
      </c>
      <c r="E343" s="4">
        <f>+D343</f>
        <v>0</v>
      </c>
      <c r="F343" s="4"/>
    </row>
    <row r="344" spans="1:6">
      <c r="A344" s="5" t="s">
        <v>372</v>
      </c>
      <c r="B344" s="90">
        <f>+'2.4ต้นทุนตามสัดส่วน(รวม)'!$R$109</f>
        <v>0</v>
      </c>
      <c r="C344" s="90">
        <f>+'2.4ต้นทุนตามสัดส่วน(รวม)'!$S$109</f>
        <v>0</v>
      </c>
      <c r="D344" s="90">
        <f>+'2.4ต้นทุนตามสัดส่วน(รวม)'!$T$109</f>
        <v>0</v>
      </c>
      <c r="E344" s="4"/>
      <c r="F344" s="4">
        <f>+D344-E344</f>
        <v>0</v>
      </c>
    </row>
    <row r="345" spans="1:6">
      <c r="A345" s="5"/>
      <c r="B345" s="4"/>
      <c r="C345" s="4"/>
      <c r="D345" s="4"/>
      <c r="E345" s="4"/>
      <c r="F345" s="4"/>
    </row>
    <row r="346" spans="1:6">
      <c r="A346" s="5"/>
      <c r="B346" s="4"/>
      <c r="C346" s="4"/>
      <c r="D346" s="4"/>
      <c r="E346" s="4"/>
      <c r="F346" s="4"/>
    </row>
    <row r="347" spans="1:6">
      <c r="A347" s="12" t="s">
        <v>5</v>
      </c>
      <c r="B347" s="11">
        <f>SUM(B335:B346)</f>
        <v>0</v>
      </c>
      <c r="C347" s="11">
        <f>SUM(C335:C346)</f>
        <v>0</v>
      </c>
      <c r="D347" s="11">
        <f>SUM(D335:D346)</f>
        <v>0</v>
      </c>
      <c r="E347" s="11">
        <f>SUM(E335:E346)</f>
        <v>0</v>
      </c>
      <c r="F347" s="11">
        <f>SUM(F335:F346)</f>
        <v>0</v>
      </c>
    </row>
    <row r="348" spans="1:6" ht="21.75" thickBot="1">
      <c r="A348" s="13" t="s">
        <v>125</v>
      </c>
      <c r="B348" s="14">
        <f>+B334-B347</f>
        <v>0</v>
      </c>
      <c r="C348" s="14">
        <f>+C334-C347</f>
        <v>0</v>
      </c>
      <c r="D348" s="14">
        <f>+D334-D347</f>
        <v>0</v>
      </c>
      <c r="E348" s="14">
        <f>+E334-E347</f>
        <v>0</v>
      </c>
      <c r="F348" s="14">
        <f>+F334-F347</f>
        <v>0</v>
      </c>
    </row>
    <row r="349" spans="1:6" ht="21.75" thickTop="1">
      <c r="A349" s="91"/>
      <c r="B349" s="92"/>
      <c r="C349" s="92"/>
      <c r="D349" s="92"/>
      <c r="E349" s="92"/>
      <c r="F349" s="92"/>
    </row>
    <row r="350" spans="1:6">
      <c r="A350" s="17" t="s">
        <v>14</v>
      </c>
      <c r="B350" s="18"/>
      <c r="C350" s="18"/>
      <c r="D350" s="18"/>
      <c r="E350" s="18" t="s">
        <v>15</v>
      </c>
      <c r="F350" s="18"/>
    </row>
    <row r="351" spans="1:6">
      <c r="A351" s="17" t="s">
        <v>16</v>
      </c>
      <c r="B351" s="18"/>
      <c r="C351" s="18"/>
      <c r="D351" s="18"/>
      <c r="E351" s="18" t="s">
        <v>15</v>
      </c>
      <c r="F351" s="18"/>
    </row>
    <row r="352" spans="1:6" ht="23.25">
      <c r="A352" s="204" t="s">
        <v>43</v>
      </c>
      <c r="B352" s="205"/>
      <c r="C352" s="205"/>
      <c r="D352" s="205"/>
      <c r="E352" s="205"/>
      <c r="F352" s="205"/>
    </row>
    <row r="353" spans="1:6" ht="23.25">
      <c r="A353" s="206" t="s">
        <v>130</v>
      </c>
      <c r="B353" s="206"/>
      <c r="C353" s="206"/>
      <c r="D353" s="206"/>
      <c r="E353" s="206"/>
      <c r="F353" s="206"/>
    </row>
    <row r="354" spans="1:6" ht="23.25">
      <c r="A354" s="206" t="s">
        <v>262</v>
      </c>
      <c r="B354" s="206"/>
      <c r="C354" s="206"/>
      <c r="D354" s="206"/>
      <c r="E354" s="206"/>
      <c r="F354" s="206"/>
    </row>
    <row r="355" spans="1:6" ht="23.25">
      <c r="A355" s="206" t="s">
        <v>34</v>
      </c>
      <c r="B355" s="206"/>
      <c r="C355" s="206"/>
      <c r="D355" s="206"/>
      <c r="E355" s="206"/>
      <c r="F355" s="206"/>
    </row>
    <row r="356" spans="1:6">
      <c r="A356" s="207"/>
      <c r="B356" s="207"/>
      <c r="C356" s="207"/>
      <c r="D356" s="207"/>
      <c r="E356" s="207"/>
      <c r="F356" s="207"/>
    </row>
    <row r="357" spans="1:6">
      <c r="A357" s="1" t="s">
        <v>7</v>
      </c>
      <c r="B357" s="2" t="s">
        <v>155</v>
      </c>
      <c r="C357" s="2" t="s">
        <v>1</v>
      </c>
      <c r="D357" s="2" t="s">
        <v>9</v>
      </c>
      <c r="E357" s="2" t="s">
        <v>10</v>
      </c>
      <c r="F357" s="2" t="s">
        <v>11</v>
      </c>
    </row>
    <row r="358" spans="1:6">
      <c r="A358" s="3" t="s">
        <v>19</v>
      </c>
      <c r="B358" s="4">
        <f>+'2.4ต้นทุนตามสัดส่วน(รวม)'!$B$9</f>
        <v>0</v>
      </c>
      <c r="C358" s="4">
        <f>+'2.4ต้นทุนตามสัดส่วน(รวม)'!$C$9</f>
        <v>0</v>
      </c>
      <c r="D358" s="4">
        <f>+'2.4ต้นทุนตามสัดส่วน(รวม)'!$F$9</f>
        <v>0</v>
      </c>
      <c r="E358" s="4">
        <f>+D358</f>
        <v>0</v>
      </c>
      <c r="F358" s="4"/>
    </row>
    <row r="359" spans="1:6">
      <c r="A359" s="5"/>
      <c r="B359" s="4"/>
      <c r="C359" s="4"/>
      <c r="D359" s="4"/>
      <c r="E359" s="4"/>
      <c r="F359" s="4"/>
    </row>
    <row r="360" spans="1:6">
      <c r="A360" s="5" t="s">
        <v>235</v>
      </c>
      <c r="B360" s="4">
        <f>+B321+B322</f>
        <v>0</v>
      </c>
      <c r="C360" s="4">
        <f>+C321+C322</f>
        <v>0</v>
      </c>
      <c r="D360" s="4">
        <f>+D321+D322</f>
        <v>0</v>
      </c>
      <c r="E360" s="4">
        <f>+D360</f>
        <v>0</v>
      </c>
      <c r="F360" s="4"/>
    </row>
    <row r="361" spans="1:6">
      <c r="A361" s="5" t="s">
        <v>236</v>
      </c>
      <c r="B361" s="90">
        <f>+'2.1ต้นทุนตามสัดส่วน (ผลิต)'!$B$119</f>
        <v>0</v>
      </c>
      <c r="C361" s="90">
        <f>+'2.1ต้นทุนตามสัดส่วน (ผลิต)'!$C$119</f>
        <v>0</v>
      </c>
      <c r="D361" s="4">
        <f>+'3.2เก็บไม้วัตถุดิบ'!$DB$167</f>
        <v>0</v>
      </c>
      <c r="E361" s="4"/>
      <c r="F361" s="4">
        <f>+D361-E361</f>
        <v>0</v>
      </c>
    </row>
    <row r="362" spans="1:6">
      <c r="A362" s="6"/>
      <c r="B362" s="4"/>
      <c r="C362" s="4"/>
      <c r="D362" s="4"/>
      <c r="E362" s="4"/>
      <c r="F362" s="4"/>
    </row>
    <row r="363" spans="1:6">
      <c r="A363" s="5" t="s">
        <v>81</v>
      </c>
      <c r="B363" s="4">
        <f>+B324+B325</f>
        <v>0</v>
      </c>
      <c r="C363" s="4">
        <f>+C324+C325</f>
        <v>0</v>
      </c>
      <c r="D363" s="4">
        <f>+D324+D325</f>
        <v>0</v>
      </c>
      <c r="E363" s="4">
        <f>+D363</f>
        <v>0</v>
      </c>
      <c r="F363" s="4"/>
    </row>
    <row r="364" spans="1:6">
      <c r="A364" s="5" t="s">
        <v>82</v>
      </c>
      <c r="B364" s="4"/>
      <c r="C364" s="4"/>
      <c r="D364" s="4">
        <f>+'3.1เก็บค่าใช้จ่าย'!$DB$167</f>
        <v>0</v>
      </c>
      <c r="E364" s="4"/>
      <c r="F364" s="4">
        <f>+D364-E364</f>
        <v>0</v>
      </c>
    </row>
    <row r="365" spans="1:6">
      <c r="A365" s="6"/>
      <c r="B365" s="4"/>
      <c r="C365" s="4"/>
      <c r="D365" s="4"/>
      <c r="E365" s="4"/>
      <c r="F365" s="4"/>
    </row>
    <row r="366" spans="1:6">
      <c r="A366" s="5" t="s">
        <v>281</v>
      </c>
      <c r="B366" s="4">
        <f>+B327</f>
        <v>0</v>
      </c>
      <c r="C366" s="4">
        <f>+C327</f>
        <v>0</v>
      </c>
      <c r="D366" s="4">
        <f>+D327</f>
        <v>0</v>
      </c>
      <c r="E366" s="4">
        <f>+D366</f>
        <v>0</v>
      </c>
      <c r="F366" s="4"/>
    </row>
    <row r="367" spans="1:6">
      <c r="A367" s="5" t="s">
        <v>282</v>
      </c>
      <c r="B367" s="90">
        <f>+'2.3ต้นทุนตามสัดส่วน (รับโอน)'!$B$119</f>
        <v>0</v>
      </c>
      <c r="C367" s="90">
        <f>+'2.3ต้นทุนตามสัดส่วน (รับโอน)'!$C$119</f>
        <v>0</v>
      </c>
      <c r="D367" s="90">
        <f>+'2.3ต้นทุนตามสัดส่วน (รับโอน)'!$F$119</f>
        <v>0</v>
      </c>
      <c r="E367" s="4"/>
      <c r="F367" s="4">
        <f>+D367-E367</f>
        <v>0</v>
      </c>
    </row>
    <row r="368" spans="1:6">
      <c r="A368" s="5"/>
      <c r="B368" s="90"/>
      <c r="C368" s="90"/>
      <c r="D368" s="90"/>
      <c r="E368" s="4"/>
      <c r="F368" s="4"/>
    </row>
    <row r="369" spans="1:6">
      <c r="A369" s="101" t="s">
        <v>316</v>
      </c>
      <c r="B369" s="90">
        <f>+B330</f>
        <v>0</v>
      </c>
      <c r="C369" s="90">
        <f>+C330</f>
        <v>0</v>
      </c>
      <c r="D369" s="90">
        <f>+D330</f>
        <v>0</v>
      </c>
      <c r="E369" s="90">
        <f>+D369</f>
        <v>0</v>
      </c>
      <c r="F369" s="90"/>
    </row>
    <row r="370" spans="1:6">
      <c r="A370" s="102" t="s">
        <v>317</v>
      </c>
      <c r="B370" s="103">
        <f>+'2.2ต้นทุนตามสัดส่วน (ไม่ช่อม)'!$B$119</f>
        <v>0</v>
      </c>
      <c r="C370" s="103">
        <f>+'2.2ต้นทุนตามสัดส่วน (ไม่ช่อม)'!$C$119</f>
        <v>0</v>
      </c>
      <c r="D370" s="103">
        <f>+'2.2ต้นทุนตามสัดส่วน (ไม่ช่อม)'!$F$119</f>
        <v>0</v>
      </c>
      <c r="E370" s="103"/>
      <c r="F370" s="103">
        <f>+D370-E370</f>
        <v>0</v>
      </c>
    </row>
    <row r="371" spans="1:6">
      <c r="A371" s="6" t="s">
        <v>12</v>
      </c>
      <c r="B371" s="4">
        <f>SUM(B358:B370)</f>
        <v>0</v>
      </c>
      <c r="C371" s="4">
        <f>SUM(C358:C370)</f>
        <v>0</v>
      </c>
      <c r="D371" s="4">
        <f>SUM(D358:D370)</f>
        <v>0</v>
      </c>
      <c r="E371" s="4">
        <f>SUM(E358:E370)</f>
        <v>0</v>
      </c>
      <c r="F371" s="4">
        <f>SUM(F358:F370)</f>
        <v>0</v>
      </c>
    </row>
    <row r="372" spans="1:6">
      <c r="A372" s="19"/>
      <c r="B372" s="7"/>
      <c r="C372" s="7"/>
      <c r="D372" s="7"/>
      <c r="E372" s="7"/>
      <c r="F372" s="7"/>
    </row>
    <row r="373" spans="1:6">
      <c r="A373" s="10" t="str">
        <f>CONCATENATE(A389,C389,E389)</f>
        <v>ราคาลงตัวหน่วยละ บาท</v>
      </c>
      <c r="B373" s="7">
        <f>SUM(B371:B372)</f>
        <v>0</v>
      </c>
      <c r="C373" s="7">
        <f>SUM(C371:C372)</f>
        <v>0</v>
      </c>
      <c r="D373" s="11">
        <f>SUM(D371:D372)</f>
        <v>0</v>
      </c>
      <c r="E373" s="7">
        <f>SUM(E371:E372)</f>
        <v>0</v>
      </c>
      <c r="F373" s="7">
        <f>+D373-E373</f>
        <v>0</v>
      </c>
    </row>
    <row r="374" spans="1:6">
      <c r="A374" s="5" t="s">
        <v>83</v>
      </c>
      <c r="B374" s="4">
        <f>+B335+B336</f>
        <v>0</v>
      </c>
      <c r="C374" s="4">
        <f>+C335+C336</f>
        <v>0</v>
      </c>
      <c r="D374" s="4">
        <f>+D335+D336</f>
        <v>0</v>
      </c>
      <c r="E374" s="4">
        <f>+D374</f>
        <v>0</v>
      </c>
      <c r="F374" s="4"/>
    </row>
    <row r="375" spans="1:6">
      <c r="A375" s="5" t="s">
        <v>84</v>
      </c>
      <c r="B375" s="90">
        <f>+'2.4ต้นทุนตามสัดส่วน(รวม)'!$L$119</f>
        <v>0</v>
      </c>
      <c r="C375" s="90">
        <f>+'2.4ต้นทุนตามสัดส่วน(รวม)'!$M$119</f>
        <v>0</v>
      </c>
      <c r="D375" s="90">
        <f>+'2.4ต้นทุนตามสัดส่วน(รวม)'!$N$119</f>
        <v>0</v>
      </c>
      <c r="E375" s="4"/>
      <c r="F375" s="4">
        <f>+D375-E375</f>
        <v>0</v>
      </c>
    </row>
    <row r="376" spans="1:6">
      <c r="A376" s="5"/>
      <c r="B376" s="4"/>
      <c r="C376" s="4"/>
      <c r="D376" s="4"/>
      <c r="E376" s="4"/>
      <c r="F376" s="4"/>
    </row>
    <row r="377" spans="1:6">
      <c r="A377" s="5"/>
      <c r="B377" s="4"/>
      <c r="C377" s="4"/>
      <c r="D377" s="4"/>
      <c r="E377" s="4"/>
      <c r="F377" s="4"/>
    </row>
    <row r="378" spans="1:6">
      <c r="A378" s="5" t="s">
        <v>344</v>
      </c>
      <c r="B378" s="4">
        <f>+B339+B340</f>
        <v>0</v>
      </c>
      <c r="C378" s="4">
        <f>+C339+C340</f>
        <v>0</v>
      </c>
      <c r="D378" s="4">
        <f>+D339+D340</f>
        <v>0</v>
      </c>
      <c r="E378" s="4">
        <f>+D378</f>
        <v>0</v>
      </c>
      <c r="F378" s="4"/>
    </row>
    <row r="379" spans="1:6">
      <c r="A379" s="5" t="s">
        <v>345</v>
      </c>
      <c r="B379" s="90">
        <f>+'2.4ต้นทุนตามสัดส่วน(รวม)'!$O$119</f>
        <v>0</v>
      </c>
      <c r="C379" s="90">
        <f>+'2.4ต้นทุนตามสัดส่วน(รวม)'!$P$119</f>
        <v>0</v>
      </c>
      <c r="D379" s="90">
        <f>+'2.4ต้นทุนตามสัดส่วน(รวม)'!$Q$119</f>
        <v>0</v>
      </c>
      <c r="E379" s="4"/>
      <c r="F379" s="4">
        <f>+D379-E379</f>
        <v>0</v>
      </c>
    </row>
    <row r="380" spans="1:6">
      <c r="A380" s="5"/>
      <c r="B380" s="4"/>
      <c r="C380" s="4"/>
      <c r="D380" s="4"/>
      <c r="E380" s="4"/>
      <c r="F380" s="4"/>
    </row>
    <row r="381" spans="1:6">
      <c r="A381" s="5"/>
      <c r="B381" s="4"/>
      <c r="C381" s="4"/>
      <c r="D381" s="4"/>
      <c r="E381" s="4"/>
      <c r="F381" s="4"/>
    </row>
    <row r="382" spans="1:6">
      <c r="A382" s="5" t="s">
        <v>373</v>
      </c>
      <c r="B382" s="4">
        <f>+B343+B344</f>
        <v>0</v>
      </c>
      <c r="C382" s="4">
        <f>+C343+C344</f>
        <v>0</v>
      </c>
      <c r="D382" s="4">
        <f>+D343+D344</f>
        <v>0</v>
      </c>
      <c r="E382" s="4">
        <f>+D382</f>
        <v>0</v>
      </c>
      <c r="F382" s="4"/>
    </row>
    <row r="383" spans="1:6">
      <c r="A383" s="5" t="s">
        <v>374</v>
      </c>
      <c r="B383" s="90">
        <f>+'2.4ต้นทุนตามสัดส่วน(รวม)'!$R$119</f>
        <v>0</v>
      </c>
      <c r="C383" s="90">
        <f>+'2.4ต้นทุนตามสัดส่วน(รวม)'!$S$119</f>
        <v>0</v>
      </c>
      <c r="D383" s="90">
        <f>+'2.4ต้นทุนตามสัดส่วน(รวม)'!$T$119</f>
        <v>0</v>
      </c>
      <c r="E383" s="4"/>
      <c r="F383" s="4">
        <f>+D383-E383</f>
        <v>0</v>
      </c>
    </row>
    <row r="384" spans="1:6">
      <c r="A384" s="5"/>
      <c r="B384" s="4"/>
      <c r="C384" s="4"/>
      <c r="D384" s="4"/>
      <c r="E384" s="4"/>
      <c r="F384" s="4"/>
    </row>
    <row r="385" spans="1:6">
      <c r="A385" s="5"/>
      <c r="B385" s="4"/>
      <c r="C385" s="4"/>
      <c r="D385" s="4"/>
      <c r="E385" s="4"/>
      <c r="F385" s="4"/>
    </row>
    <row r="386" spans="1:6">
      <c r="A386" s="12" t="s">
        <v>5</v>
      </c>
      <c r="B386" s="11">
        <f>SUM(B374:B385)</f>
        <v>0</v>
      </c>
      <c r="C386" s="11">
        <f>SUM(C374:C385)</f>
        <v>0</v>
      </c>
      <c r="D386" s="11">
        <f>SUM(D374:D385)</f>
        <v>0</v>
      </c>
      <c r="E386" s="11">
        <f>SUM(E374:E385)</f>
        <v>0</v>
      </c>
      <c r="F386" s="11">
        <f>SUM(F374:F385)</f>
        <v>0</v>
      </c>
    </row>
    <row r="387" spans="1:6" ht="21.75" thickBot="1">
      <c r="A387" s="13" t="s">
        <v>126</v>
      </c>
      <c r="B387" s="14">
        <f>+B373-B386</f>
        <v>0</v>
      </c>
      <c r="C387" s="14">
        <f>+C373-C386</f>
        <v>0</v>
      </c>
      <c r="D387" s="14">
        <f>+D373-D386</f>
        <v>0</v>
      </c>
      <c r="E387" s="14">
        <f>+E373-E386</f>
        <v>0</v>
      </c>
      <c r="F387" s="14">
        <f>+F373-F386</f>
        <v>0</v>
      </c>
    </row>
    <row r="388" spans="1:6" ht="21.75" thickTop="1">
      <c r="A388" s="91"/>
      <c r="B388" s="92"/>
      <c r="C388" s="92"/>
      <c r="D388" s="92"/>
      <c r="E388" s="92"/>
      <c r="F388" s="92"/>
    </row>
    <row r="389" spans="1:6">
      <c r="A389" s="17" t="s">
        <v>14</v>
      </c>
      <c r="B389" s="18"/>
      <c r="C389" s="18"/>
      <c r="D389" s="18"/>
      <c r="E389" s="18" t="s">
        <v>15</v>
      </c>
      <c r="F389" s="18"/>
    </row>
    <row r="390" spans="1:6">
      <c r="A390" s="17" t="s">
        <v>16</v>
      </c>
      <c r="B390" s="18"/>
      <c r="C390" s="18"/>
      <c r="D390" s="18"/>
      <c r="E390" s="18" t="s">
        <v>15</v>
      </c>
      <c r="F390" s="18"/>
    </row>
    <row r="391" spans="1:6" ht="23.25">
      <c r="A391" s="204" t="s">
        <v>44</v>
      </c>
      <c r="B391" s="205"/>
      <c r="C391" s="205"/>
      <c r="D391" s="205"/>
      <c r="E391" s="205"/>
      <c r="F391" s="205"/>
    </row>
    <row r="392" spans="1:6" ht="23.25">
      <c r="A392" s="206" t="s">
        <v>130</v>
      </c>
      <c r="B392" s="206"/>
      <c r="C392" s="206"/>
      <c r="D392" s="206"/>
      <c r="E392" s="206"/>
      <c r="F392" s="206"/>
    </row>
    <row r="393" spans="1:6" ht="23.25">
      <c r="A393" s="206" t="s">
        <v>262</v>
      </c>
      <c r="B393" s="206"/>
      <c r="C393" s="206"/>
      <c r="D393" s="206"/>
      <c r="E393" s="206"/>
      <c r="F393" s="206"/>
    </row>
    <row r="394" spans="1:6" ht="23.25">
      <c r="A394" s="206" t="s">
        <v>34</v>
      </c>
      <c r="B394" s="206"/>
      <c r="C394" s="206"/>
      <c r="D394" s="206"/>
      <c r="E394" s="206"/>
      <c r="F394" s="206"/>
    </row>
    <row r="395" spans="1:6">
      <c r="A395" s="207"/>
      <c r="B395" s="207"/>
      <c r="C395" s="207"/>
      <c r="D395" s="207"/>
      <c r="E395" s="207"/>
      <c r="F395" s="207"/>
    </row>
    <row r="396" spans="1:6">
      <c r="A396" s="1" t="s">
        <v>7</v>
      </c>
      <c r="B396" s="2" t="s">
        <v>155</v>
      </c>
      <c r="C396" s="2" t="s">
        <v>1</v>
      </c>
      <c r="D396" s="2" t="s">
        <v>9</v>
      </c>
      <c r="E396" s="2" t="s">
        <v>10</v>
      </c>
      <c r="F396" s="2" t="s">
        <v>11</v>
      </c>
    </row>
    <row r="397" spans="1:6">
      <c r="A397" s="3" t="s">
        <v>19</v>
      </c>
      <c r="B397" s="4">
        <f>+'2.4ต้นทุนตามสัดส่วน(รวม)'!$B$9</f>
        <v>0</v>
      </c>
      <c r="C397" s="4">
        <f>+'2.4ต้นทุนตามสัดส่วน(รวม)'!$C$9</f>
        <v>0</v>
      </c>
      <c r="D397" s="4">
        <f>+'2.4ต้นทุนตามสัดส่วน(รวม)'!$F$9</f>
        <v>0</v>
      </c>
      <c r="E397" s="4">
        <f>+D397</f>
        <v>0</v>
      </c>
      <c r="F397" s="4"/>
    </row>
    <row r="398" spans="1:6">
      <c r="A398" s="5"/>
      <c r="B398" s="4"/>
      <c r="C398" s="4"/>
      <c r="D398" s="4"/>
      <c r="E398" s="4"/>
      <c r="F398" s="4"/>
    </row>
    <row r="399" spans="1:6">
      <c r="A399" s="5" t="s">
        <v>237</v>
      </c>
      <c r="B399" s="4">
        <f>+B360+B361</f>
        <v>0</v>
      </c>
      <c r="C399" s="4">
        <f>+C360+C361</f>
        <v>0</v>
      </c>
      <c r="D399" s="4">
        <f>+D360+D361</f>
        <v>0</v>
      </c>
      <c r="E399" s="4"/>
      <c r="F399" s="4"/>
    </row>
    <row r="400" spans="1:6">
      <c r="A400" s="5" t="s">
        <v>238</v>
      </c>
      <c r="B400" s="90">
        <f>+'2.1ต้นทุนตามสัดส่วน (ผลิต)'!$B$129</f>
        <v>0</v>
      </c>
      <c r="C400" s="90">
        <f>+'2.1ต้นทุนตามสัดส่วน (ผลิต)'!$C$129</f>
        <v>0</v>
      </c>
      <c r="D400" s="4">
        <f>+'3.2เก็บไม้วัตถุดิบ'!$DC$167</f>
        <v>0</v>
      </c>
      <c r="E400" s="4"/>
      <c r="F400" s="4">
        <f>+D400-E400</f>
        <v>0</v>
      </c>
    </row>
    <row r="401" spans="1:6">
      <c r="A401" s="6"/>
      <c r="B401" s="4"/>
      <c r="C401" s="4"/>
      <c r="D401" s="4"/>
      <c r="E401" s="4"/>
      <c r="F401" s="4"/>
    </row>
    <row r="402" spans="1:6">
      <c r="A402" s="5" t="s">
        <v>85</v>
      </c>
      <c r="B402" s="4">
        <f>+B363+B364</f>
        <v>0</v>
      </c>
      <c r="C402" s="4">
        <f>+C363+C364</f>
        <v>0</v>
      </c>
      <c r="D402" s="4">
        <f>+D363+D364</f>
        <v>0</v>
      </c>
      <c r="E402" s="4">
        <f>+D402</f>
        <v>0</v>
      </c>
      <c r="F402" s="4"/>
    </row>
    <row r="403" spans="1:6">
      <c r="A403" s="5" t="s">
        <v>86</v>
      </c>
      <c r="B403" s="4"/>
      <c r="C403" s="4"/>
      <c r="D403" s="4">
        <f>+'3.1เก็บค่าใช้จ่าย'!$DC$167</f>
        <v>0</v>
      </c>
      <c r="E403" s="4"/>
      <c r="F403" s="4">
        <f>+D403</f>
        <v>0</v>
      </c>
    </row>
    <row r="404" spans="1:6">
      <c r="A404" s="6"/>
      <c r="B404" s="4"/>
      <c r="C404" s="4"/>
      <c r="D404" s="4"/>
      <c r="E404" s="4"/>
      <c r="F404" s="4"/>
    </row>
    <row r="405" spans="1:6">
      <c r="A405" s="5" t="s">
        <v>283</v>
      </c>
      <c r="B405" s="4">
        <f>+B366</f>
        <v>0</v>
      </c>
      <c r="C405" s="4">
        <f>+C366</f>
        <v>0</v>
      </c>
      <c r="D405" s="4">
        <f>+D366</f>
        <v>0</v>
      </c>
      <c r="E405" s="4">
        <f>+D405</f>
        <v>0</v>
      </c>
      <c r="F405" s="4"/>
    </row>
    <row r="406" spans="1:6">
      <c r="A406" s="5" t="s">
        <v>284</v>
      </c>
      <c r="B406" s="90">
        <f>+'2.3ต้นทุนตามสัดส่วน (รับโอน)'!$B$129</f>
        <v>0</v>
      </c>
      <c r="C406" s="90">
        <f>+'2.3ต้นทุนตามสัดส่วน (รับโอน)'!$C$129</f>
        <v>0</v>
      </c>
      <c r="D406" s="90">
        <f>+'2.3ต้นทุนตามสัดส่วน (รับโอน)'!$F$129</f>
        <v>0</v>
      </c>
      <c r="E406" s="4"/>
      <c r="F406" s="4">
        <f>+D406-E406</f>
        <v>0</v>
      </c>
    </row>
    <row r="407" spans="1:6">
      <c r="A407" s="5"/>
      <c r="B407" s="90"/>
      <c r="C407" s="90"/>
      <c r="D407" s="90"/>
      <c r="E407" s="4"/>
      <c r="F407" s="4"/>
    </row>
    <row r="408" spans="1:6">
      <c r="A408" s="101" t="s">
        <v>318</v>
      </c>
      <c r="B408" s="90">
        <f>+B369</f>
        <v>0</v>
      </c>
      <c r="C408" s="90">
        <f>+C369</f>
        <v>0</v>
      </c>
      <c r="D408" s="90">
        <f>+D369</f>
        <v>0</v>
      </c>
      <c r="E408" s="90">
        <f>+D408</f>
        <v>0</v>
      </c>
      <c r="F408" s="90"/>
    </row>
    <row r="409" spans="1:6">
      <c r="A409" s="102" t="s">
        <v>319</v>
      </c>
      <c r="B409" s="103">
        <f>+'2.2ต้นทุนตามสัดส่วน (ไม่ช่อม)'!$B$129</f>
        <v>0</v>
      </c>
      <c r="C409" s="103">
        <f>+'2.2ต้นทุนตามสัดส่วน (ไม่ช่อม)'!$C$129</f>
        <v>0</v>
      </c>
      <c r="D409" s="103">
        <f>+'2.2ต้นทุนตามสัดส่วน (ไม่ช่อม)'!$F$129</f>
        <v>0</v>
      </c>
      <c r="E409" s="103"/>
      <c r="F409" s="103">
        <f>+D409-E409</f>
        <v>0</v>
      </c>
    </row>
    <row r="410" spans="1:6">
      <c r="A410" s="6" t="s">
        <v>12</v>
      </c>
      <c r="B410" s="4">
        <f>SUM(B397:B409)</f>
        <v>0</v>
      </c>
      <c r="C410" s="4">
        <f>SUM(C397:C409)</f>
        <v>0</v>
      </c>
      <c r="D410" s="4">
        <f>SUM(D397:D409)</f>
        <v>0</v>
      </c>
      <c r="E410" s="4">
        <f>SUM(E397:E409)</f>
        <v>0</v>
      </c>
      <c r="F410" s="4">
        <f>SUM(F397:F409)</f>
        <v>0</v>
      </c>
    </row>
    <row r="411" spans="1:6">
      <c r="A411" s="19"/>
      <c r="B411" s="7"/>
      <c r="C411" s="7"/>
      <c r="D411" s="7"/>
      <c r="E411" s="7"/>
      <c r="F411" s="7"/>
    </row>
    <row r="412" spans="1:6">
      <c r="A412" s="10" t="str">
        <f>CONCATENATE(A428,C428,E428)</f>
        <v>ราคาลงตัวหน่วยละ บาท</v>
      </c>
      <c r="B412" s="7">
        <f>SUM(B410:B411)</f>
        <v>0</v>
      </c>
      <c r="C412" s="7">
        <f>SUM(C410:C411)</f>
        <v>0</v>
      </c>
      <c r="D412" s="11">
        <f>SUM(D410:D411)</f>
        <v>0</v>
      </c>
      <c r="E412" s="7">
        <f>SUM(E410:E411)</f>
        <v>0</v>
      </c>
      <c r="F412" s="7">
        <f>+D412-E412</f>
        <v>0</v>
      </c>
    </row>
    <row r="413" spans="1:6">
      <c r="A413" s="5" t="s">
        <v>87</v>
      </c>
      <c r="B413" s="4">
        <f>+B374+B375</f>
        <v>0</v>
      </c>
      <c r="C413" s="4">
        <f>+C374+C375</f>
        <v>0</v>
      </c>
      <c r="D413" s="4">
        <f>+D374+D375</f>
        <v>0</v>
      </c>
      <c r="E413" s="4">
        <f>+D413</f>
        <v>0</v>
      </c>
      <c r="F413" s="4"/>
    </row>
    <row r="414" spans="1:6">
      <c r="A414" s="5" t="s">
        <v>88</v>
      </c>
      <c r="B414" s="90">
        <f>+'2.4ต้นทุนตามสัดส่วน(รวม)'!$L$129</f>
        <v>0</v>
      </c>
      <c r="C414" s="90">
        <f>+'2.4ต้นทุนตามสัดส่วน(รวม)'!$M$129</f>
        <v>0</v>
      </c>
      <c r="D414" s="90">
        <f>+'2.4ต้นทุนตามสัดส่วน(รวม)'!$N$129</f>
        <v>0</v>
      </c>
      <c r="E414" s="4"/>
      <c r="F414" s="4">
        <f>+D414-E414</f>
        <v>0</v>
      </c>
    </row>
    <row r="415" spans="1:6">
      <c r="A415" s="5"/>
      <c r="B415" s="4"/>
      <c r="C415" s="4"/>
      <c r="D415" s="4"/>
      <c r="E415" s="4"/>
      <c r="F415" s="4"/>
    </row>
    <row r="416" spans="1:6">
      <c r="A416" s="5"/>
      <c r="B416" s="4"/>
      <c r="C416" s="4"/>
      <c r="D416" s="4"/>
      <c r="E416" s="4"/>
      <c r="F416" s="4"/>
    </row>
    <row r="417" spans="1:6">
      <c r="A417" s="5" t="s">
        <v>346</v>
      </c>
      <c r="B417" s="4">
        <f>+B378+B379</f>
        <v>0</v>
      </c>
      <c r="C417" s="4">
        <f>+C378+C379</f>
        <v>0</v>
      </c>
      <c r="D417" s="4">
        <f>+D378+D379</f>
        <v>0</v>
      </c>
      <c r="E417" s="4">
        <f>+D417</f>
        <v>0</v>
      </c>
      <c r="F417" s="4"/>
    </row>
    <row r="418" spans="1:6">
      <c r="A418" s="5" t="s">
        <v>347</v>
      </c>
      <c r="B418" s="90">
        <f>+'2.4ต้นทุนตามสัดส่วน(รวม)'!$O$129</f>
        <v>0</v>
      </c>
      <c r="C418" s="90">
        <f>+'2.4ต้นทุนตามสัดส่วน(รวม)'!$P$129</f>
        <v>0</v>
      </c>
      <c r="D418" s="90">
        <f>+'2.4ต้นทุนตามสัดส่วน(รวม)'!$Q$129</f>
        <v>0</v>
      </c>
      <c r="E418" s="4"/>
      <c r="F418" s="4">
        <f>+D418-E418</f>
        <v>0</v>
      </c>
    </row>
    <row r="419" spans="1:6">
      <c r="A419" s="5"/>
      <c r="B419" s="4"/>
      <c r="C419" s="4"/>
      <c r="D419" s="4"/>
      <c r="E419" s="4"/>
      <c r="F419" s="4"/>
    </row>
    <row r="420" spans="1:6">
      <c r="A420" s="5"/>
      <c r="B420" s="4"/>
      <c r="C420" s="4"/>
      <c r="D420" s="4"/>
      <c r="E420" s="4"/>
      <c r="F420" s="4"/>
    </row>
    <row r="421" spans="1:6">
      <c r="A421" s="5" t="s">
        <v>375</v>
      </c>
      <c r="B421" s="4">
        <f>+B382+B383</f>
        <v>0</v>
      </c>
      <c r="C421" s="4">
        <f>+C382+C383</f>
        <v>0</v>
      </c>
      <c r="D421" s="4">
        <f>+D382+D383</f>
        <v>0</v>
      </c>
      <c r="E421" s="4">
        <f>+D421</f>
        <v>0</v>
      </c>
      <c r="F421" s="4"/>
    </row>
    <row r="422" spans="1:6">
      <c r="A422" s="5" t="s">
        <v>376</v>
      </c>
      <c r="B422" s="90">
        <f>+'2.4ต้นทุนตามสัดส่วน(รวม)'!$R$129</f>
        <v>0</v>
      </c>
      <c r="C422" s="90">
        <f>+'2.4ต้นทุนตามสัดส่วน(รวม)'!$S$129</f>
        <v>0</v>
      </c>
      <c r="D422" s="90">
        <f>+'2.4ต้นทุนตามสัดส่วน(รวม)'!$T$129</f>
        <v>0</v>
      </c>
      <c r="E422" s="4"/>
      <c r="F422" s="4">
        <f>+D422-E422</f>
        <v>0</v>
      </c>
    </row>
    <row r="423" spans="1:6">
      <c r="A423" s="5"/>
      <c r="B423" s="4"/>
      <c r="C423" s="4"/>
      <c r="D423" s="4"/>
      <c r="E423" s="4"/>
      <c r="F423" s="4"/>
    </row>
    <row r="424" spans="1:6">
      <c r="A424" s="5"/>
      <c r="B424" s="4"/>
      <c r="C424" s="4"/>
      <c r="D424" s="4"/>
      <c r="E424" s="4"/>
      <c r="F424" s="4"/>
    </row>
    <row r="425" spans="1:6">
      <c r="A425" s="12" t="s">
        <v>5</v>
      </c>
      <c r="B425" s="11">
        <f>SUM(B413:B424)</f>
        <v>0</v>
      </c>
      <c r="C425" s="11">
        <f>SUM(C413:C424)</f>
        <v>0</v>
      </c>
      <c r="D425" s="11">
        <f>SUM(D413:D424)</f>
        <v>0</v>
      </c>
      <c r="E425" s="11">
        <f>SUM(E413:E424)</f>
        <v>0</v>
      </c>
      <c r="F425" s="11">
        <f>SUM(F413:F424)</f>
        <v>0</v>
      </c>
    </row>
    <row r="426" spans="1:6" ht="21.75" thickBot="1">
      <c r="A426" s="13" t="s">
        <v>13</v>
      </c>
      <c r="B426" s="14">
        <f>+B412-B425</f>
        <v>0</v>
      </c>
      <c r="C426" s="14">
        <f>+C412-C425</f>
        <v>0</v>
      </c>
      <c r="D426" s="14">
        <f>+D412-D425</f>
        <v>0</v>
      </c>
      <c r="E426" s="14">
        <f>+E412-E425</f>
        <v>0</v>
      </c>
      <c r="F426" s="14">
        <f>+F412-F425</f>
        <v>0</v>
      </c>
    </row>
    <row r="427" spans="1:6" ht="21.75" thickTop="1">
      <c r="A427" s="91"/>
      <c r="B427" s="92"/>
      <c r="C427" s="92"/>
      <c r="D427" s="92"/>
      <c r="E427" s="92"/>
      <c r="F427" s="92"/>
    </row>
    <row r="428" spans="1:6">
      <c r="A428" s="17" t="s">
        <v>14</v>
      </c>
      <c r="B428" s="18"/>
      <c r="C428" s="18"/>
      <c r="D428" s="18"/>
      <c r="E428" s="18" t="s">
        <v>15</v>
      </c>
      <c r="F428" s="18"/>
    </row>
    <row r="429" spans="1:6">
      <c r="A429" s="17" t="s">
        <v>16</v>
      </c>
      <c r="B429" s="18"/>
      <c r="C429" s="18"/>
      <c r="D429" s="18"/>
      <c r="E429" s="18" t="s">
        <v>15</v>
      </c>
      <c r="F429" s="18"/>
    </row>
    <row r="430" spans="1:6" ht="23.25">
      <c r="A430" s="204" t="s">
        <v>45</v>
      </c>
      <c r="B430" s="205"/>
      <c r="C430" s="205"/>
      <c r="D430" s="205"/>
      <c r="E430" s="205"/>
      <c r="F430" s="205"/>
    </row>
    <row r="431" spans="1:6" ht="23.25">
      <c r="A431" s="206" t="s">
        <v>130</v>
      </c>
      <c r="B431" s="206"/>
      <c r="C431" s="206"/>
      <c r="D431" s="206"/>
      <c r="E431" s="206"/>
      <c r="F431" s="206"/>
    </row>
    <row r="432" spans="1:6" ht="23.25">
      <c r="A432" s="206" t="s">
        <v>262</v>
      </c>
      <c r="B432" s="206"/>
      <c r="C432" s="206"/>
      <c r="D432" s="206"/>
      <c r="E432" s="206"/>
      <c r="F432" s="206"/>
    </row>
    <row r="433" spans="1:6" ht="23.25">
      <c r="A433" s="206" t="s">
        <v>34</v>
      </c>
      <c r="B433" s="206"/>
      <c r="C433" s="206"/>
      <c r="D433" s="206"/>
      <c r="E433" s="206"/>
      <c r="F433" s="206"/>
    </row>
    <row r="434" spans="1:6">
      <c r="A434" s="207"/>
      <c r="B434" s="207"/>
      <c r="C434" s="207"/>
      <c r="D434" s="207"/>
      <c r="E434" s="207"/>
      <c r="F434" s="207"/>
    </row>
    <row r="435" spans="1:6">
      <c r="A435" s="1" t="s">
        <v>7</v>
      </c>
      <c r="B435" s="2" t="s">
        <v>155</v>
      </c>
      <c r="C435" s="2" t="s">
        <v>1</v>
      </c>
      <c r="D435" s="2" t="s">
        <v>9</v>
      </c>
      <c r="E435" s="2" t="s">
        <v>10</v>
      </c>
      <c r="F435" s="2" t="s">
        <v>11</v>
      </c>
    </row>
    <row r="436" spans="1:6">
      <c r="A436" s="3" t="s">
        <v>19</v>
      </c>
      <c r="B436" s="4">
        <f>+'2.4ต้นทุนตามสัดส่วน(รวม)'!$B$9</f>
        <v>0</v>
      </c>
      <c r="C436" s="4">
        <f>+'2.4ต้นทุนตามสัดส่วน(รวม)'!$C$9</f>
        <v>0</v>
      </c>
      <c r="D436" s="4">
        <f>+'2.4ต้นทุนตามสัดส่วน(รวม)'!$F$9</f>
        <v>0</v>
      </c>
      <c r="E436" s="4">
        <f>+D436</f>
        <v>0</v>
      </c>
      <c r="F436" s="4"/>
    </row>
    <row r="437" spans="1:6">
      <c r="A437" s="5"/>
      <c r="B437" s="4"/>
      <c r="C437" s="4"/>
      <c r="D437" s="4"/>
      <c r="E437" s="4"/>
      <c r="F437" s="4"/>
    </row>
    <row r="438" spans="1:6">
      <c r="A438" s="5" t="s">
        <v>239</v>
      </c>
      <c r="B438" s="4">
        <f>+B282+B283</f>
        <v>0</v>
      </c>
      <c r="C438" s="4">
        <f>+C282+C283</f>
        <v>0</v>
      </c>
      <c r="D438" s="4">
        <f>+D282+D283</f>
        <v>0</v>
      </c>
      <c r="E438" s="4">
        <f>+D438</f>
        <v>0</v>
      </c>
      <c r="F438" s="4"/>
    </row>
    <row r="439" spans="1:6">
      <c r="A439" s="5" t="s">
        <v>240</v>
      </c>
      <c r="B439" s="90">
        <f>+B322+B361+B400</f>
        <v>0</v>
      </c>
      <c r="C439" s="90">
        <f>+C322+C361+C400</f>
        <v>0</v>
      </c>
      <c r="D439" s="4">
        <f>+D322+D361+D400</f>
        <v>0</v>
      </c>
      <c r="E439" s="4"/>
      <c r="F439" s="4">
        <f>+D439</f>
        <v>0</v>
      </c>
    </row>
    <row r="440" spans="1:6">
      <c r="A440" s="6"/>
      <c r="B440" s="4"/>
      <c r="C440" s="4"/>
      <c r="D440" s="4"/>
      <c r="E440" s="4"/>
      <c r="F440" s="4"/>
    </row>
    <row r="441" spans="1:6">
      <c r="A441" s="5" t="s">
        <v>112</v>
      </c>
      <c r="B441" s="4">
        <f>+B285+B286</f>
        <v>0</v>
      </c>
      <c r="C441" s="4">
        <f>+C285+C286</f>
        <v>0</v>
      </c>
      <c r="D441" s="4">
        <f>+D285+D286</f>
        <v>0</v>
      </c>
      <c r="E441" s="4">
        <f>+D441</f>
        <v>0</v>
      </c>
      <c r="F441" s="4"/>
    </row>
    <row r="442" spans="1:6">
      <c r="A442" s="5" t="s">
        <v>113</v>
      </c>
      <c r="B442" s="4">
        <f>+B325+B364+B403</f>
        <v>0</v>
      </c>
      <c r="C442" s="4">
        <f>+C325+C364+C403</f>
        <v>0</v>
      </c>
      <c r="D442" s="4">
        <f>+D325+D364+D403</f>
        <v>0</v>
      </c>
      <c r="E442" s="4"/>
      <c r="F442" s="4">
        <f>+D442</f>
        <v>0</v>
      </c>
    </row>
    <row r="443" spans="1:6">
      <c r="A443" s="6"/>
      <c r="B443" s="4"/>
      <c r="C443" s="4"/>
      <c r="D443" s="4"/>
      <c r="E443" s="4"/>
      <c r="F443" s="4"/>
    </row>
    <row r="444" spans="1:6">
      <c r="A444" s="5" t="s">
        <v>285</v>
      </c>
      <c r="B444" s="4">
        <f>+B405</f>
        <v>0</v>
      </c>
      <c r="C444" s="4">
        <f>+C405</f>
        <v>0</v>
      </c>
      <c r="D444" s="4">
        <f>+D405</f>
        <v>0</v>
      </c>
      <c r="E444" s="4">
        <f>+D444</f>
        <v>0</v>
      </c>
      <c r="F444" s="4"/>
    </row>
    <row r="445" spans="1:6">
      <c r="A445" s="5" t="s">
        <v>286</v>
      </c>
      <c r="B445" s="90">
        <f>+B328+B367+B406</f>
        <v>0</v>
      </c>
      <c r="C445" s="90">
        <f>+C328+C367+C406</f>
        <v>0</v>
      </c>
      <c r="D445" s="90">
        <f>+D328+D367+D406</f>
        <v>0</v>
      </c>
      <c r="E445" s="4"/>
      <c r="F445" s="4">
        <f>+D445</f>
        <v>0</v>
      </c>
    </row>
    <row r="446" spans="1:6">
      <c r="A446" s="5"/>
      <c r="B446" s="90"/>
      <c r="C446" s="90"/>
      <c r="D446" s="90"/>
      <c r="E446" s="4"/>
      <c r="F446" s="4"/>
    </row>
    <row r="447" spans="1:6">
      <c r="A447" s="101" t="s">
        <v>320</v>
      </c>
      <c r="B447" s="90">
        <f>+B408</f>
        <v>0</v>
      </c>
      <c r="C447" s="90">
        <f>+C408</f>
        <v>0</v>
      </c>
      <c r="D447" s="90">
        <f>+D408</f>
        <v>0</v>
      </c>
      <c r="E447" s="90">
        <f>+D447</f>
        <v>0</v>
      </c>
      <c r="F447" s="90"/>
    </row>
    <row r="448" spans="1:6">
      <c r="A448" s="102" t="s">
        <v>321</v>
      </c>
      <c r="B448" s="103">
        <f>+B331+B370+B409</f>
        <v>0</v>
      </c>
      <c r="C448" s="103">
        <f>+C331+C370+C409</f>
        <v>0</v>
      </c>
      <c r="D448" s="103">
        <f>+D331+D370+D409</f>
        <v>0</v>
      </c>
      <c r="E448" s="103"/>
      <c r="F448" s="103">
        <f>+D448</f>
        <v>0</v>
      </c>
    </row>
    <row r="449" spans="1:6">
      <c r="A449" s="6" t="s">
        <v>12</v>
      </c>
      <c r="B449" s="4">
        <f>SUM(B436:B448)</f>
        <v>0</v>
      </c>
      <c r="C449" s="4">
        <f>SUM(C436:C448)</f>
        <v>0</v>
      </c>
      <c r="D449" s="4">
        <f>SUM(D436:D448)</f>
        <v>0</v>
      </c>
      <c r="E449" s="4">
        <f>SUM(E436:E448)</f>
        <v>0</v>
      </c>
      <c r="F449" s="4">
        <f>SUM(F436:F448)</f>
        <v>0</v>
      </c>
    </row>
    <row r="450" spans="1:6">
      <c r="A450" s="19"/>
      <c r="B450" s="7"/>
      <c r="C450" s="7"/>
      <c r="D450" s="7"/>
      <c r="E450" s="7"/>
      <c r="F450" s="7"/>
    </row>
    <row r="451" spans="1:6">
      <c r="A451" s="10" t="str">
        <f>CONCATENATE(A467,C467,E467)</f>
        <v>ราคาลงตัวหน่วยละ บาท</v>
      </c>
      <c r="B451" s="7">
        <f>SUM(B449:B450)</f>
        <v>0</v>
      </c>
      <c r="C451" s="7">
        <f>SUM(C449:C450)</f>
        <v>0</v>
      </c>
      <c r="D451" s="11">
        <f>SUM(D449:D450)</f>
        <v>0</v>
      </c>
      <c r="E451" s="7">
        <f>SUM(E449:E450)</f>
        <v>0</v>
      </c>
      <c r="F451" s="7">
        <f>+D451-E451</f>
        <v>0</v>
      </c>
    </row>
    <row r="452" spans="1:6">
      <c r="A452" s="5" t="s">
        <v>114</v>
      </c>
      <c r="B452" s="4">
        <f>+B296+B297</f>
        <v>0</v>
      </c>
      <c r="C452" s="4">
        <f>+C296+C297</f>
        <v>0</v>
      </c>
      <c r="D452" s="4">
        <f>+D296+D297</f>
        <v>0</v>
      </c>
      <c r="E452" s="4">
        <f>+D452</f>
        <v>0</v>
      </c>
      <c r="F452" s="4"/>
    </row>
    <row r="453" spans="1:6">
      <c r="A453" s="5" t="s">
        <v>115</v>
      </c>
      <c r="B453" s="90">
        <f>+B336+B375+B414</f>
        <v>0</v>
      </c>
      <c r="C453" s="90">
        <f>+C336+C375+C414</f>
        <v>0</v>
      </c>
      <c r="D453" s="90">
        <f>+D336+D375+D414</f>
        <v>0</v>
      </c>
      <c r="E453" s="4"/>
      <c r="F453" s="4">
        <f>+D453</f>
        <v>0</v>
      </c>
    </row>
    <row r="454" spans="1:6">
      <c r="A454" s="5"/>
      <c r="B454" s="4"/>
      <c r="C454" s="4"/>
      <c r="D454" s="4"/>
      <c r="E454" s="4"/>
      <c r="F454" s="4"/>
    </row>
    <row r="455" spans="1:6">
      <c r="A455" s="5"/>
      <c r="B455" s="4"/>
      <c r="C455" s="4"/>
      <c r="D455" s="4"/>
      <c r="E455" s="4"/>
      <c r="F455" s="4"/>
    </row>
    <row r="456" spans="1:6">
      <c r="A456" s="5" t="s">
        <v>348</v>
      </c>
      <c r="B456" s="4">
        <f>+B300+B301</f>
        <v>0</v>
      </c>
      <c r="C456" s="4">
        <f>+C300+C301</f>
        <v>0</v>
      </c>
      <c r="D456" s="4">
        <f>+D300+D301</f>
        <v>0</v>
      </c>
      <c r="E456" s="4">
        <f>+D456</f>
        <v>0</v>
      </c>
      <c r="F456" s="4"/>
    </row>
    <row r="457" spans="1:6">
      <c r="A457" s="5" t="s">
        <v>349</v>
      </c>
      <c r="B457" s="90">
        <f>+B340+B379+B418</f>
        <v>0</v>
      </c>
      <c r="C457" s="90">
        <f>+C340+C379+C418</f>
        <v>0</v>
      </c>
      <c r="D457" s="90">
        <f>+D340+D379+D418</f>
        <v>0</v>
      </c>
      <c r="E457" s="4"/>
      <c r="F457" s="4">
        <f>+D457</f>
        <v>0</v>
      </c>
    </row>
    <row r="458" spans="1:6">
      <c r="A458" s="5"/>
      <c r="B458" s="4"/>
      <c r="C458" s="4"/>
      <c r="D458" s="4"/>
      <c r="E458" s="4"/>
      <c r="F458" s="4"/>
    </row>
    <row r="459" spans="1:6">
      <c r="A459" s="5"/>
      <c r="B459" s="4"/>
      <c r="C459" s="4"/>
      <c r="D459" s="4"/>
      <c r="E459" s="4"/>
      <c r="F459" s="4"/>
    </row>
    <row r="460" spans="1:6">
      <c r="A460" s="5" t="s">
        <v>377</v>
      </c>
      <c r="B460" s="4">
        <f>+B304+B305</f>
        <v>0</v>
      </c>
      <c r="C460" s="4">
        <f>+C304+C305</f>
        <v>0</v>
      </c>
      <c r="D460" s="4">
        <f>+D304+D305</f>
        <v>0</v>
      </c>
      <c r="E460" s="4">
        <f>+D460</f>
        <v>0</v>
      </c>
      <c r="F460" s="4"/>
    </row>
    <row r="461" spans="1:6">
      <c r="A461" s="5" t="s">
        <v>378</v>
      </c>
      <c r="B461" s="90">
        <f>+B344+B383+B422</f>
        <v>0</v>
      </c>
      <c r="C461" s="90">
        <f>+C344+C383+C422</f>
        <v>0</v>
      </c>
      <c r="D461" s="90">
        <f>+D344+D383+D422</f>
        <v>0</v>
      </c>
      <c r="E461" s="4"/>
      <c r="F461" s="4">
        <f>+D461</f>
        <v>0</v>
      </c>
    </row>
    <row r="462" spans="1:6">
      <c r="A462" s="5"/>
      <c r="B462" s="4"/>
      <c r="C462" s="4"/>
      <c r="D462" s="4"/>
      <c r="E462" s="4"/>
      <c r="F462" s="4"/>
    </row>
    <row r="463" spans="1:6">
      <c r="A463" s="5"/>
      <c r="B463" s="4"/>
      <c r="C463" s="4"/>
      <c r="D463" s="4"/>
      <c r="E463" s="4"/>
      <c r="F463" s="4"/>
    </row>
    <row r="464" spans="1:6">
      <c r="A464" s="12" t="s">
        <v>5</v>
      </c>
      <c r="B464" s="11">
        <f>SUM(B452:B463)</f>
        <v>0</v>
      </c>
      <c r="C464" s="11">
        <f>SUM(C452:C463)</f>
        <v>0</v>
      </c>
      <c r="D464" s="11">
        <f>SUM(D452:D463)</f>
        <v>0</v>
      </c>
      <c r="E464" s="11">
        <f>SUM(E452:E463)</f>
        <v>0</v>
      </c>
      <c r="F464" s="11">
        <f>SUM(F452:F463)</f>
        <v>0</v>
      </c>
    </row>
    <row r="465" spans="1:6" ht="21.75" thickBot="1">
      <c r="A465" s="13" t="s">
        <v>13</v>
      </c>
      <c r="B465" s="14">
        <f>+B451-B464</f>
        <v>0</v>
      </c>
      <c r="C465" s="14">
        <f>+C451-C464</f>
        <v>0</v>
      </c>
      <c r="D465" s="14">
        <f>+D451-D464</f>
        <v>0</v>
      </c>
      <c r="E465" s="14">
        <f>+E451-E464</f>
        <v>0</v>
      </c>
      <c r="F465" s="14">
        <f>+F451-F464</f>
        <v>0</v>
      </c>
    </row>
    <row r="466" spans="1:6" ht="21.75" thickTop="1">
      <c r="A466" s="91"/>
      <c r="B466" s="92"/>
      <c r="C466" s="92"/>
      <c r="D466" s="92"/>
      <c r="E466" s="92"/>
      <c r="F466" s="92"/>
    </row>
    <row r="467" spans="1:6">
      <c r="A467" s="17" t="s">
        <v>14</v>
      </c>
      <c r="B467" s="18"/>
      <c r="C467" s="18"/>
      <c r="D467" s="18"/>
      <c r="E467" s="18" t="s">
        <v>15</v>
      </c>
      <c r="F467" s="18"/>
    </row>
    <row r="468" spans="1:6">
      <c r="A468" s="17" t="s">
        <v>16</v>
      </c>
      <c r="B468" s="18"/>
      <c r="C468" s="18"/>
      <c r="D468" s="18"/>
      <c r="E468" s="18" t="s">
        <v>15</v>
      </c>
      <c r="F468" s="18"/>
    </row>
    <row r="469" spans="1:6" ht="23.25">
      <c r="A469" s="204" t="s">
        <v>47</v>
      </c>
      <c r="B469" s="205"/>
      <c r="C469" s="205"/>
      <c r="D469" s="205"/>
      <c r="E469" s="205"/>
      <c r="F469" s="205"/>
    </row>
    <row r="470" spans="1:6" ht="23.25">
      <c r="A470" s="206" t="s">
        <v>130</v>
      </c>
      <c r="B470" s="206"/>
      <c r="C470" s="206"/>
      <c r="D470" s="206"/>
      <c r="E470" s="206"/>
      <c r="F470" s="206"/>
    </row>
    <row r="471" spans="1:6" ht="23.25">
      <c r="A471" s="206" t="s">
        <v>262</v>
      </c>
      <c r="B471" s="206"/>
      <c r="C471" s="206"/>
      <c r="D471" s="206"/>
      <c r="E471" s="206"/>
      <c r="F471" s="206"/>
    </row>
    <row r="472" spans="1:6" ht="23.25">
      <c r="A472" s="206" t="s">
        <v>34</v>
      </c>
      <c r="B472" s="206"/>
      <c r="C472" s="206"/>
      <c r="D472" s="206"/>
      <c r="E472" s="206"/>
      <c r="F472" s="206"/>
    </row>
    <row r="473" spans="1:6">
      <c r="A473" s="207"/>
      <c r="B473" s="207"/>
      <c r="C473" s="207"/>
      <c r="D473" s="207"/>
      <c r="E473" s="207"/>
      <c r="F473" s="207"/>
    </row>
    <row r="474" spans="1:6">
      <c r="A474" s="1" t="s">
        <v>7</v>
      </c>
      <c r="B474" s="2" t="s">
        <v>155</v>
      </c>
      <c r="C474" s="2" t="s">
        <v>1</v>
      </c>
      <c r="D474" s="2" t="s">
        <v>9</v>
      </c>
      <c r="E474" s="2" t="s">
        <v>10</v>
      </c>
      <c r="F474" s="2" t="s">
        <v>11</v>
      </c>
    </row>
    <row r="475" spans="1:6">
      <c r="A475" s="3" t="s">
        <v>19</v>
      </c>
      <c r="B475" s="4">
        <f>+'2.4ต้นทุนตามสัดส่วน(รวม)'!$B$9</f>
        <v>0</v>
      </c>
      <c r="C475" s="4">
        <f>+'2.4ต้นทุนตามสัดส่วน(รวม)'!$C$9</f>
        <v>0</v>
      </c>
      <c r="D475" s="4">
        <f>+'2.4ต้นทุนตามสัดส่วน(รวม)'!$F$9</f>
        <v>0</v>
      </c>
      <c r="E475" s="4">
        <f>+D475</f>
        <v>0</v>
      </c>
      <c r="F475" s="4"/>
    </row>
    <row r="476" spans="1:6">
      <c r="A476" s="5"/>
      <c r="B476" s="4"/>
      <c r="C476" s="4"/>
      <c r="D476" s="4"/>
      <c r="E476" s="4"/>
      <c r="F476" s="4"/>
    </row>
    <row r="477" spans="1:6">
      <c r="A477" s="5" t="s">
        <v>241</v>
      </c>
      <c r="B477" s="4">
        <f>+B438+B439</f>
        <v>0</v>
      </c>
      <c r="C477" s="4">
        <f>+C438+C439</f>
        <v>0</v>
      </c>
      <c r="D477" s="4">
        <f>+D438+D439</f>
        <v>0</v>
      </c>
      <c r="E477" s="4">
        <f>+D477</f>
        <v>0</v>
      </c>
      <c r="F477" s="4"/>
    </row>
    <row r="478" spans="1:6">
      <c r="A478" s="5" t="s">
        <v>242</v>
      </c>
      <c r="B478" s="90">
        <f>+'2.1ต้นทุนตามสัดส่วน (ผลิต)'!$B$159</f>
        <v>0</v>
      </c>
      <c r="C478" s="90">
        <f>+'2.1ต้นทุนตามสัดส่วน (ผลิต)'!$C$159</f>
        <v>0</v>
      </c>
      <c r="D478" s="4">
        <f>+'3.2เก็บไม้วัตถุดิบ'!$DF$167</f>
        <v>0</v>
      </c>
      <c r="E478" s="4"/>
      <c r="F478" s="4">
        <f>+D478-E478</f>
        <v>0</v>
      </c>
    </row>
    <row r="479" spans="1:6">
      <c r="A479" s="6"/>
      <c r="B479" s="4"/>
      <c r="C479" s="4"/>
      <c r="D479" s="4"/>
      <c r="E479" s="4"/>
      <c r="F479" s="4"/>
    </row>
    <row r="480" spans="1:6">
      <c r="A480" s="5" t="s">
        <v>89</v>
      </c>
      <c r="B480" s="4">
        <f>+B441+B442</f>
        <v>0</v>
      </c>
      <c r="C480" s="4">
        <f>+C441+C442</f>
        <v>0</v>
      </c>
      <c r="D480" s="4">
        <f>+D441+D442</f>
        <v>0</v>
      </c>
      <c r="E480" s="4">
        <f>+D480</f>
        <v>0</v>
      </c>
      <c r="F480" s="4"/>
    </row>
    <row r="481" spans="1:6">
      <c r="A481" s="5" t="s">
        <v>90</v>
      </c>
      <c r="B481" s="4"/>
      <c r="C481" s="4"/>
      <c r="D481" s="4">
        <f>+'3.1เก็บค่าใช้จ่าย'!$DF$167</f>
        <v>0</v>
      </c>
      <c r="E481" s="4"/>
      <c r="F481" s="4">
        <f>+D481-E481</f>
        <v>0</v>
      </c>
    </row>
    <row r="482" spans="1:6">
      <c r="A482" s="6"/>
      <c r="B482" s="4"/>
      <c r="C482" s="4"/>
      <c r="D482" s="4"/>
      <c r="E482" s="4"/>
      <c r="F482" s="4"/>
    </row>
    <row r="483" spans="1:6">
      <c r="A483" s="5" t="s">
        <v>287</v>
      </c>
      <c r="B483" s="4">
        <f>+B444</f>
        <v>0</v>
      </c>
      <c r="C483" s="4">
        <f>+C444</f>
        <v>0</v>
      </c>
      <c r="D483" s="4">
        <f>+D444</f>
        <v>0</v>
      </c>
      <c r="E483" s="4">
        <f>+D483</f>
        <v>0</v>
      </c>
      <c r="F483" s="4"/>
    </row>
    <row r="484" spans="1:6">
      <c r="A484" s="5" t="s">
        <v>288</v>
      </c>
      <c r="B484" s="90">
        <f>+'2.3ต้นทุนตามสัดส่วน (รับโอน)'!$B$159</f>
        <v>0</v>
      </c>
      <c r="C484" s="90">
        <f>+'2.3ต้นทุนตามสัดส่วน (รับโอน)'!$C$159</f>
        <v>0</v>
      </c>
      <c r="D484" s="90">
        <f>+'2.3ต้นทุนตามสัดส่วน (รับโอน)'!$F$159</f>
        <v>0</v>
      </c>
      <c r="E484" s="4"/>
      <c r="F484" s="4">
        <f>+D484-E484</f>
        <v>0</v>
      </c>
    </row>
    <row r="485" spans="1:6">
      <c r="A485" s="5"/>
      <c r="B485" s="90"/>
      <c r="C485" s="90"/>
      <c r="D485" s="90"/>
      <c r="E485" s="4"/>
      <c r="F485" s="4"/>
    </row>
    <row r="486" spans="1:6">
      <c r="A486" s="101" t="s">
        <v>322</v>
      </c>
      <c r="B486" s="90">
        <f>+B447</f>
        <v>0</v>
      </c>
      <c r="C486" s="90">
        <f>+C447</f>
        <v>0</v>
      </c>
      <c r="D486" s="90">
        <f>+D447</f>
        <v>0</v>
      </c>
      <c r="E486" s="90">
        <f>+D486</f>
        <v>0</v>
      </c>
      <c r="F486" s="90"/>
    </row>
    <row r="487" spans="1:6">
      <c r="A487" s="102" t="s">
        <v>323</v>
      </c>
      <c r="B487" s="103">
        <f>+'2.2ต้นทุนตามสัดส่วน (ไม่ช่อม)'!$B$159</f>
        <v>0</v>
      </c>
      <c r="C487" s="103">
        <f>+'2.2ต้นทุนตามสัดส่วน (ไม่ช่อม)'!$C$159</f>
        <v>0</v>
      </c>
      <c r="D487" s="103">
        <f>+'2.2ต้นทุนตามสัดส่วน (ไม่ช่อม)'!$F$159</f>
        <v>0</v>
      </c>
      <c r="E487" s="103"/>
      <c r="F487" s="103">
        <f>+D487-E487</f>
        <v>0</v>
      </c>
    </row>
    <row r="488" spans="1:6">
      <c r="A488" s="6" t="s">
        <v>12</v>
      </c>
      <c r="B488" s="4">
        <f>SUM(B475:B487)</f>
        <v>0</v>
      </c>
      <c r="C488" s="4">
        <f>SUM(C475:C487)</f>
        <v>0</v>
      </c>
      <c r="D488" s="4">
        <f>SUM(D475:D487)</f>
        <v>0</v>
      </c>
      <c r="E488" s="4">
        <f>SUM(E475:E487)</f>
        <v>0</v>
      </c>
      <c r="F488" s="4">
        <f>SUM(F475:F487)</f>
        <v>0</v>
      </c>
    </row>
    <row r="489" spans="1:6">
      <c r="A489" s="19"/>
      <c r="B489" s="7"/>
      <c r="C489" s="7"/>
      <c r="D489" s="7"/>
      <c r="E489" s="7"/>
      <c r="F489" s="7"/>
    </row>
    <row r="490" spans="1:6">
      <c r="A490" s="10" t="str">
        <f>CONCATENATE(A506,C506,E506)</f>
        <v>ราคาลงตัวหน่วยละ บาท</v>
      </c>
      <c r="B490" s="7">
        <f>SUM(B488:B489)</f>
        <v>0</v>
      </c>
      <c r="C490" s="7">
        <f>SUM(C488:C489)</f>
        <v>0</v>
      </c>
      <c r="D490" s="11">
        <f>SUM(D488:D489)</f>
        <v>0</v>
      </c>
      <c r="E490" s="7">
        <f>SUM(E488:E489)</f>
        <v>0</v>
      </c>
      <c r="F490" s="7">
        <f>+D490-E490</f>
        <v>0</v>
      </c>
    </row>
    <row r="491" spans="1:6">
      <c r="A491" s="5" t="s">
        <v>91</v>
      </c>
      <c r="B491" s="4">
        <f>+B452+B453</f>
        <v>0</v>
      </c>
      <c r="C491" s="4">
        <f>+C452+C453</f>
        <v>0</v>
      </c>
      <c r="D491" s="4">
        <f>+D452+D453</f>
        <v>0</v>
      </c>
      <c r="E491" s="4">
        <f>+D491</f>
        <v>0</v>
      </c>
      <c r="F491" s="4"/>
    </row>
    <row r="492" spans="1:6">
      <c r="A492" s="5" t="s">
        <v>92</v>
      </c>
      <c r="B492" s="90">
        <f>+'2.4ต้นทุนตามสัดส่วน(รวม)'!$L$159</f>
        <v>0</v>
      </c>
      <c r="C492" s="90">
        <f>+'2.4ต้นทุนตามสัดส่วน(รวม)'!$M$159</f>
        <v>0</v>
      </c>
      <c r="D492" s="90">
        <f>+'2.4ต้นทุนตามสัดส่วน(รวม)'!$N$159</f>
        <v>0</v>
      </c>
      <c r="E492" s="4"/>
      <c r="F492" s="4">
        <f>+D492-E492</f>
        <v>0</v>
      </c>
    </row>
    <row r="493" spans="1:6">
      <c r="A493" s="5"/>
      <c r="B493" s="4"/>
      <c r="C493" s="4"/>
      <c r="D493" s="4"/>
      <c r="E493" s="4"/>
      <c r="F493" s="4"/>
    </row>
    <row r="494" spans="1:6">
      <c r="A494" s="5"/>
      <c r="B494" s="4"/>
      <c r="C494" s="4"/>
      <c r="D494" s="4"/>
      <c r="E494" s="4"/>
      <c r="F494" s="4"/>
    </row>
    <row r="495" spans="1:6">
      <c r="A495" s="5" t="s">
        <v>350</v>
      </c>
      <c r="B495" s="4">
        <f>+B456+B457</f>
        <v>0</v>
      </c>
      <c r="C495" s="4">
        <f>+C456+C457</f>
        <v>0</v>
      </c>
      <c r="D495" s="4">
        <f>+D456+D457</f>
        <v>0</v>
      </c>
      <c r="E495" s="4">
        <f>+D495</f>
        <v>0</v>
      </c>
      <c r="F495" s="4"/>
    </row>
    <row r="496" spans="1:6">
      <c r="A496" s="5" t="s">
        <v>351</v>
      </c>
      <c r="B496" s="90">
        <f>+'2.4ต้นทุนตามสัดส่วน(รวม)'!$O$159</f>
        <v>0</v>
      </c>
      <c r="C496" s="90">
        <f>+'2.4ต้นทุนตามสัดส่วน(รวม)'!$P$159</f>
        <v>0</v>
      </c>
      <c r="D496" s="90">
        <f>+'2.4ต้นทุนตามสัดส่วน(รวม)'!$Q$159</f>
        <v>0</v>
      </c>
      <c r="E496" s="4"/>
      <c r="F496" s="4">
        <f>+D496-E496</f>
        <v>0</v>
      </c>
    </row>
    <row r="497" spans="1:6">
      <c r="A497" s="5"/>
      <c r="B497" s="4"/>
      <c r="C497" s="4"/>
      <c r="D497" s="4"/>
      <c r="E497" s="4"/>
      <c r="F497" s="4"/>
    </row>
    <row r="498" spans="1:6">
      <c r="A498" s="5"/>
      <c r="B498" s="4"/>
      <c r="C498" s="4"/>
      <c r="D498" s="4"/>
      <c r="E498" s="4"/>
      <c r="F498" s="4"/>
    </row>
    <row r="499" spans="1:6">
      <c r="A499" s="5" t="s">
        <v>379</v>
      </c>
      <c r="B499" s="4">
        <f>+B460+B461</f>
        <v>0</v>
      </c>
      <c r="C499" s="4">
        <f>+C460+C461</f>
        <v>0</v>
      </c>
      <c r="D499" s="4">
        <f>+D460+D461</f>
        <v>0</v>
      </c>
      <c r="E499" s="4">
        <f>+D499</f>
        <v>0</v>
      </c>
      <c r="F499" s="4"/>
    </row>
    <row r="500" spans="1:6">
      <c r="A500" s="5" t="s">
        <v>380</v>
      </c>
      <c r="B500" s="90">
        <f>+'2.4ต้นทุนตามสัดส่วน(รวม)'!$R$159</f>
        <v>0</v>
      </c>
      <c r="C500" s="90">
        <f>+'2.4ต้นทุนตามสัดส่วน(รวม)'!$S$159</f>
        <v>0</v>
      </c>
      <c r="D500" s="90">
        <f>+'2.4ต้นทุนตามสัดส่วน(รวม)'!$T$159</f>
        <v>0</v>
      </c>
      <c r="E500" s="4"/>
      <c r="F500" s="4">
        <f>+D500-E500</f>
        <v>0</v>
      </c>
    </row>
    <row r="501" spans="1:6">
      <c r="A501" s="5"/>
      <c r="B501" s="4"/>
      <c r="C501" s="4"/>
      <c r="D501" s="4"/>
      <c r="E501" s="4"/>
      <c r="F501" s="4"/>
    </row>
    <row r="502" spans="1:6">
      <c r="A502" s="5"/>
      <c r="B502" s="4"/>
      <c r="C502" s="4"/>
      <c r="D502" s="4"/>
      <c r="E502" s="4"/>
      <c r="F502" s="4"/>
    </row>
    <row r="503" spans="1:6">
      <c r="A503" s="12" t="s">
        <v>5</v>
      </c>
      <c r="B503" s="11">
        <f>SUM(B491:B502)</f>
        <v>0</v>
      </c>
      <c r="C503" s="11">
        <f>SUM(C491:C502)</f>
        <v>0</v>
      </c>
      <c r="D503" s="11">
        <f>SUM(D491:D502)</f>
        <v>0</v>
      </c>
      <c r="E503" s="11">
        <f>SUM(E491:E502)</f>
        <v>0</v>
      </c>
      <c r="F503" s="11">
        <f>SUM(F491:F502)</f>
        <v>0</v>
      </c>
    </row>
    <row r="504" spans="1:6" ht="21.75" thickBot="1">
      <c r="A504" s="13" t="s">
        <v>127</v>
      </c>
      <c r="B504" s="14">
        <f>+B490-B503</f>
        <v>0</v>
      </c>
      <c r="C504" s="14">
        <f>+C490-C503</f>
        <v>0</v>
      </c>
      <c r="D504" s="14">
        <f>+D490-D503</f>
        <v>0</v>
      </c>
      <c r="E504" s="14">
        <f>+E490-E503</f>
        <v>0</v>
      </c>
      <c r="F504" s="14">
        <f>+F490-F503</f>
        <v>0</v>
      </c>
    </row>
    <row r="505" spans="1:6" ht="21.75" thickTop="1">
      <c r="A505" s="91"/>
      <c r="B505" s="92"/>
      <c r="C505" s="92"/>
      <c r="D505" s="92"/>
      <c r="E505" s="92"/>
      <c r="F505" s="92"/>
    </row>
    <row r="506" spans="1:6">
      <c r="A506" s="17" t="s">
        <v>14</v>
      </c>
      <c r="B506" s="18"/>
      <c r="C506" s="18"/>
      <c r="D506" s="18"/>
      <c r="E506" s="18" t="s">
        <v>15</v>
      </c>
      <c r="F506" s="18"/>
    </row>
    <row r="507" spans="1:6">
      <c r="A507" s="17" t="s">
        <v>16</v>
      </c>
      <c r="B507" s="18"/>
      <c r="C507" s="18"/>
      <c r="D507" s="18"/>
      <c r="E507" s="18" t="s">
        <v>15</v>
      </c>
      <c r="F507" s="18"/>
    </row>
    <row r="508" spans="1:6" ht="23.25">
      <c r="A508" s="204" t="s">
        <v>48</v>
      </c>
      <c r="B508" s="205"/>
      <c r="C508" s="205"/>
      <c r="D508" s="205"/>
      <c r="E508" s="205"/>
      <c r="F508" s="205"/>
    </row>
    <row r="509" spans="1:6" ht="23.25">
      <c r="A509" s="206" t="s">
        <v>130</v>
      </c>
      <c r="B509" s="206"/>
      <c r="C509" s="206"/>
      <c r="D509" s="206"/>
      <c r="E509" s="206"/>
      <c r="F509" s="206"/>
    </row>
    <row r="510" spans="1:6" ht="23.25">
      <c r="A510" s="206" t="s">
        <v>262</v>
      </c>
      <c r="B510" s="206"/>
      <c r="C510" s="206"/>
      <c r="D510" s="206"/>
      <c r="E510" s="206"/>
      <c r="F510" s="206"/>
    </row>
    <row r="511" spans="1:6" ht="23.25">
      <c r="A511" s="206" t="s">
        <v>34</v>
      </c>
      <c r="B511" s="206"/>
      <c r="C511" s="206"/>
      <c r="D511" s="206"/>
      <c r="E511" s="206"/>
      <c r="F511" s="206"/>
    </row>
    <row r="512" spans="1:6">
      <c r="A512" s="207"/>
      <c r="B512" s="207"/>
      <c r="C512" s="207"/>
      <c r="D512" s="207"/>
      <c r="E512" s="207"/>
      <c r="F512" s="207"/>
    </row>
    <row r="513" spans="1:6">
      <c r="A513" s="1" t="s">
        <v>7</v>
      </c>
      <c r="B513" s="2" t="s">
        <v>155</v>
      </c>
      <c r="C513" s="2" t="s">
        <v>1</v>
      </c>
      <c r="D513" s="2" t="s">
        <v>9</v>
      </c>
      <c r="E513" s="2" t="s">
        <v>10</v>
      </c>
      <c r="F513" s="2" t="s">
        <v>11</v>
      </c>
    </row>
    <row r="514" spans="1:6">
      <c r="A514" s="3" t="s">
        <v>19</v>
      </c>
      <c r="B514" s="4">
        <f>+'2.4ต้นทุนตามสัดส่วน(รวม)'!$B$9</f>
        <v>0</v>
      </c>
      <c r="C514" s="4">
        <f>+'2.4ต้นทุนตามสัดส่วน(รวม)'!$C$9</f>
        <v>0</v>
      </c>
      <c r="D514" s="4">
        <f>+'2.4ต้นทุนตามสัดส่วน(รวม)'!$F$9</f>
        <v>0</v>
      </c>
      <c r="E514" s="4">
        <f>+D514</f>
        <v>0</v>
      </c>
      <c r="F514" s="4"/>
    </row>
    <row r="515" spans="1:6">
      <c r="A515" s="5"/>
      <c r="B515" s="4"/>
      <c r="C515" s="4"/>
      <c r="D515" s="4"/>
      <c r="E515" s="4"/>
      <c r="F515" s="4"/>
    </row>
    <row r="516" spans="1:6">
      <c r="A516" s="5" t="s">
        <v>243</v>
      </c>
      <c r="B516" s="4">
        <f>+B477+B478</f>
        <v>0</v>
      </c>
      <c r="C516" s="4">
        <f>+C477+C478</f>
        <v>0</v>
      </c>
      <c r="D516" s="4">
        <f>+D477+D478</f>
        <v>0</v>
      </c>
      <c r="E516" s="4">
        <f>+D516</f>
        <v>0</v>
      </c>
      <c r="F516" s="4"/>
    </row>
    <row r="517" spans="1:6">
      <c r="A517" s="5" t="s">
        <v>244</v>
      </c>
      <c r="B517" s="90">
        <f>+'2.1ต้นทุนตามสัดส่วน (ผลิต)'!$B$169</f>
        <v>0</v>
      </c>
      <c r="C517" s="90">
        <f>+'2.1ต้นทุนตามสัดส่วน (ผลิต)'!$C$169</f>
        <v>0</v>
      </c>
      <c r="D517" s="4">
        <f>+'3.2เก็บไม้วัตถุดิบ'!$DG$167</f>
        <v>0</v>
      </c>
      <c r="E517" s="4"/>
      <c r="F517" s="4">
        <f>+D517-E517</f>
        <v>0</v>
      </c>
    </row>
    <row r="518" spans="1:6">
      <c r="A518" s="6"/>
      <c r="B518" s="4"/>
      <c r="C518" s="4"/>
      <c r="D518" s="4"/>
      <c r="E518" s="4"/>
      <c r="F518" s="4"/>
    </row>
    <row r="519" spans="1:6">
      <c r="A519" s="5" t="s">
        <v>93</v>
      </c>
      <c r="B519" s="4">
        <f>+B480+B481</f>
        <v>0</v>
      </c>
      <c r="C519" s="4">
        <f>+C480+C481</f>
        <v>0</v>
      </c>
      <c r="D519" s="4">
        <f>+D480+D481</f>
        <v>0</v>
      </c>
      <c r="E519" s="4">
        <f>+D519</f>
        <v>0</v>
      </c>
      <c r="F519" s="4"/>
    </row>
    <row r="520" spans="1:6">
      <c r="A520" s="5" t="s">
        <v>94</v>
      </c>
      <c r="B520" s="4"/>
      <c r="C520" s="4"/>
      <c r="D520" s="4">
        <f>+'3.1เก็บค่าใช้จ่าย'!$DG$167</f>
        <v>0</v>
      </c>
      <c r="E520" s="4"/>
      <c r="F520" s="4">
        <f>+D520-E520</f>
        <v>0</v>
      </c>
    </row>
    <row r="521" spans="1:6">
      <c r="A521" s="6"/>
      <c r="B521" s="4"/>
      <c r="C521" s="4"/>
      <c r="D521" s="4"/>
      <c r="E521" s="4"/>
      <c r="F521" s="4"/>
    </row>
    <row r="522" spans="1:6">
      <c r="A522" s="5" t="s">
        <v>289</v>
      </c>
      <c r="B522" s="4">
        <f>+B483</f>
        <v>0</v>
      </c>
      <c r="C522" s="4">
        <f>+C483</f>
        <v>0</v>
      </c>
      <c r="D522" s="4">
        <f>+D483</f>
        <v>0</v>
      </c>
      <c r="E522" s="4">
        <f>+D522</f>
        <v>0</v>
      </c>
      <c r="F522" s="4"/>
    </row>
    <row r="523" spans="1:6">
      <c r="A523" s="5" t="s">
        <v>290</v>
      </c>
      <c r="B523" s="90">
        <f>+'2.3ต้นทุนตามสัดส่วน (รับโอน)'!$B$169</f>
        <v>0</v>
      </c>
      <c r="C523" s="90">
        <f>+'2.3ต้นทุนตามสัดส่วน (รับโอน)'!$C$169</f>
        <v>0</v>
      </c>
      <c r="D523" s="90">
        <f>+'2.3ต้นทุนตามสัดส่วน (รับโอน)'!$F$169</f>
        <v>0</v>
      </c>
      <c r="E523" s="4"/>
      <c r="F523" s="4">
        <f>+D523-E523</f>
        <v>0</v>
      </c>
    </row>
    <row r="524" spans="1:6">
      <c r="A524" s="5"/>
      <c r="B524" s="90"/>
      <c r="C524" s="90"/>
      <c r="D524" s="90"/>
      <c r="E524" s="4"/>
      <c r="F524" s="4"/>
    </row>
    <row r="525" spans="1:6">
      <c r="A525" s="101" t="s">
        <v>324</v>
      </c>
      <c r="B525" s="90">
        <f>+B486</f>
        <v>0</v>
      </c>
      <c r="C525" s="90">
        <f>+C486</f>
        <v>0</v>
      </c>
      <c r="D525" s="90">
        <f>+D486</f>
        <v>0</v>
      </c>
      <c r="E525" s="90">
        <f>+D525</f>
        <v>0</v>
      </c>
      <c r="F525" s="90"/>
    </row>
    <row r="526" spans="1:6">
      <c r="A526" s="102" t="s">
        <v>325</v>
      </c>
      <c r="B526" s="103">
        <f>+'2.2ต้นทุนตามสัดส่วน (ไม่ช่อม)'!$B$169</f>
        <v>0</v>
      </c>
      <c r="C526" s="103">
        <f>+'2.2ต้นทุนตามสัดส่วน (ไม่ช่อม)'!$C$169</f>
        <v>0</v>
      </c>
      <c r="D526" s="103">
        <f>+'2.2ต้นทุนตามสัดส่วน (ไม่ช่อม)'!$F$169</f>
        <v>0</v>
      </c>
      <c r="E526" s="103"/>
      <c r="F526" s="103">
        <f>+D526-E526</f>
        <v>0</v>
      </c>
    </row>
    <row r="527" spans="1:6">
      <c r="A527" s="6" t="s">
        <v>12</v>
      </c>
      <c r="B527" s="4">
        <f>SUM(B514:B526)</f>
        <v>0</v>
      </c>
      <c r="C527" s="4">
        <f>SUM(C514:C526)</f>
        <v>0</v>
      </c>
      <c r="D527" s="4">
        <f>SUM(D514:D526)</f>
        <v>0</v>
      </c>
      <c r="E527" s="4">
        <f>SUM(E514:E526)</f>
        <v>0</v>
      </c>
      <c r="F527" s="4">
        <f>SUM(F514:F526)</f>
        <v>0</v>
      </c>
    </row>
    <row r="528" spans="1:6">
      <c r="A528" s="19"/>
      <c r="B528" s="7"/>
      <c r="C528" s="7"/>
      <c r="D528" s="7"/>
      <c r="E528" s="7"/>
      <c r="F528" s="7"/>
    </row>
    <row r="529" spans="1:6">
      <c r="A529" s="10" t="str">
        <f>CONCATENATE(A545,C545,E545)</f>
        <v>ราคาลงตัวหน่วยละ บาท</v>
      </c>
      <c r="B529" s="7">
        <f>SUM(B527:B528)</f>
        <v>0</v>
      </c>
      <c r="C529" s="7">
        <f>SUM(C527:C528)</f>
        <v>0</v>
      </c>
      <c r="D529" s="11">
        <f>SUM(D527:D528)</f>
        <v>0</v>
      </c>
      <c r="E529" s="7">
        <f>SUM(E527:E528)</f>
        <v>0</v>
      </c>
      <c r="F529" s="7">
        <f>+D529-E529</f>
        <v>0</v>
      </c>
    </row>
    <row r="530" spans="1:6">
      <c r="A530" s="5" t="s">
        <v>95</v>
      </c>
      <c r="B530" s="4">
        <f>+B491+B492</f>
        <v>0</v>
      </c>
      <c r="C530" s="4">
        <f>+C491+C492</f>
        <v>0</v>
      </c>
      <c r="D530" s="4">
        <f>+D491+D492</f>
        <v>0</v>
      </c>
      <c r="E530" s="4">
        <f>+D530</f>
        <v>0</v>
      </c>
      <c r="F530" s="4"/>
    </row>
    <row r="531" spans="1:6">
      <c r="A531" s="5" t="s">
        <v>96</v>
      </c>
      <c r="B531" s="90">
        <f>+'2.4ต้นทุนตามสัดส่วน(รวม)'!$L$169</f>
        <v>0</v>
      </c>
      <c r="C531" s="90">
        <f>+'2.4ต้นทุนตามสัดส่วน(รวม)'!$M$169</f>
        <v>0</v>
      </c>
      <c r="D531" s="90">
        <f>+'2.4ต้นทุนตามสัดส่วน(รวม)'!$N$169</f>
        <v>0</v>
      </c>
      <c r="E531" s="4"/>
      <c r="F531" s="4">
        <f>+D531-E531</f>
        <v>0</v>
      </c>
    </row>
    <row r="532" spans="1:6">
      <c r="A532" s="5"/>
      <c r="B532" s="4"/>
      <c r="C532" s="4"/>
      <c r="D532" s="4"/>
      <c r="E532" s="4"/>
      <c r="F532" s="4"/>
    </row>
    <row r="533" spans="1:6">
      <c r="A533" s="5"/>
      <c r="B533" s="4"/>
      <c r="C533" s="4"/>
      <c r="D533" s="4"/>
      <c r="E533" s="4"/>
      <c r="F533" s="4"/>
    </row>
    <row r="534" spans="1:6">
      <c r="A534" s="5" t="s">
        <v>352</v>
      </c>
      <c r="B534" s="4">
        <f>+B495+B496</f>
        <v>0</v>
      </c>
      <c r="C534" s="4">
        <f>+C495+C496</f>
        <v>0</v>
      </c>
      <c r="D534" s="4">
        <f>+D495+D496</f>
        <v>0</v>
      </c>
      <c r="E534" s="4">
        <f>+D534</f>
        <v>0</v>
      </c>
      <c r="F534" s="4"/>
    </row>
    <row r="535" spans="1:6">
      <c r="A535" s="5" t="s">
        <v>353</v>
      </c>
      <c r="B535" s="90">
        <f>+'2.4ต้นทุนตามสัดส่วน(รวม)'!$O$169</f>
        <v>0</v>
      </c>
      <c r="C535" s="90">
        <f>+'2.4ต้นทุนตามสัดส่วน(รวม)'!$P$169</f>
        <v>0</v>
      </c>
      <c r="D535" s="90">
        <f>+'2.4ต้นทุนตามสัดส่วน(รวม)'!$Q$169</f>
        <v>0</v>
      </c>
      <c r="E535" s="4"/>
      <c r="F535" s="4">
        <f>+D535-E535</f>
        <v>0</v>
      </c>
    </row>
    <row r="536" spans="1:6">
      <c r="A536" s="5"/>
      <c r="B536" s="4"/>
      <c r="C536" s="4"/>
      <c r="D536" s="4"/>
      <c r="E536" s="4"/>
      <c r="F536" s="4"/>
    </row>
    <row r="537" spans="1:6">
      <c r="A537" s="5"/>
      <c r="B537" s="4"/>
      <c r="C537" s="4"/>
      <c r="D537" s="4"/>
      <c r="E537" s="4"/>
      <c r="F537" s="4"/>
    </row>
    <row r="538" spans="1:6">
      <c r="A538" s="5" t="s">
        <v>381</v>
      </c>
      <c r="B538" s="4">
        <f>+B499+B500</f>
        <v>0</v>
      </c>
      <c r="C538" s="4">
        <f>+C499+C500</f>
        <v>0</v>
      </c>
      <c r="D538" s="4">
        <f>+D499+D500</f>
        <v>0</v>
      </c>
      <c r="E538" s="4">
        <f>+D538</f>
        <v>0</v>
      </c>
      <c r="F538" s="4"/>
    </row>
    <row r="539" spans="1:6">
      <c r="A539" s="5" t="s">
        <v>382</v>
      </c>
      <c r="B539" s="90">
        <f>+'2.4ต้นทุนตามสัดส่วน(รวม)'!$R$169</f>
        <v>0</v>
      </c>
      <c r="C539" s="90">
        <f>+'2.4ต้นทุนตามสัดส่วน(รวม)'!$S$169</f>
        <v>0</v>
      </c>
      <c r="D539" s="90">
        <f>+'2.4ต้นทุนตามสัดส่วน(รวม)'!$T$169</f>
        <v>0</v>
      </c>
      <c r="E539" s="4"/>
      <c r="F539" s="4">
        <f>+D539-E539</f>
        <v>0</v>
      </c>
    </row>
    <row r="540" spans="1:6">
      <c r="A540" s="5"/>
      <c r="B540" s="4"/>
      <c r="C540" s="4"/>
      <c r="D540" s="4"/>
      <c r="E540" s="4"/>
      <c r="F540" s="4"/>
    </row>
    <row r="541" spans="1:6">
      <c r="A541" s="5"/>
      <c r="B541" s="4"/>
      <c r="C541" s="4"/>
      <c r="D541" s="4"/>
      <c r="E541" s="4"/>
      <c r="F541" s="4"/>
    </row>
    <row r="542" spans="1:6">
      <c r="A542" s="12" t="s">
        <v>5</v>
      </c>
      <c r="B542" s="11">
        <f>SUM(B530:B541)</f>
        <v>0</v>
      </c>
      <c r="C542" s="11">
        <f>SUM(C530:C541)</f>
        <v>0</v>
      </c>
      <c r="D542" s="11">
        <f>SUM(D530:D541)</f>
        <v>0</v>
      </c>
      <c r="E542" s="11">
        <f>SUM(E530:E541)</f>
        <v>0</v>
      </c>
      <c r="F542" s="11">
        <f>SUM(F530:F541)</f>
        <v>0</v>
      </c>
    </row>
    <row r="543" spans="1:6" ht="21.75" thickBot="1">
      <c r="A543" s="13" t="s">
        <v>128</v>
      </c>
      <c r="B543" s="14">
        <f>+B529-B542</f>
        <v>0</v>
      </c>
      <c r="C543" s="14">
        <f>+C529-C542</f>
        <v>0</v>
      </c>
      <c r="D543" s="14">
        <f>+D529-D542</f>
        <v>0</v>
      </c>
      <c r="E543" s="14">
        <f>+E529-E542</f>
        <v>0</v>
      </c>
      <c r="F543" s="14">
        <f>+F529-F542</f>
        <v>0</v>
      </c>
    </row>
    <row r="544" spans="1:6" ht="21.75" thickTop="1">
      <c r="A544" s="91"/>
      <c r="B544" s="92"/>
      <c r="C544" s="92"/>
      <c r="D544" s="92"/>
      <c r="E544" s="92"/>
      <c r="F544" s="92"/>
    </row>
    <row r="545" spans="1:6">
      <c r="A545" s="17" t="s">
        <v>14</v>
      </c>
      <c r="B545" s="18"/>
      <c r="C545" s="18"/>
      <c r="D545" s="18"/>
      <c r="E545" s="18" t="s">
        <v>15</v>
      </c>
      <c r="F545" s="18"/>
    </row>
    <row r="546" spans="1:6">
      <c r="A546" s="17" t="s">
        <v>16</v>
      </c>
      <c r="B546" s="18"/>
      <c r="C546" s="18"/>
      <c r="D546" s="18"/>
      <c r="E546" s="18" t="s">
        <v>15</v>
      </c>
      <c r="F546" s="18"/>
    </row>
    <row r="547" spans="1:6" ht="23.25">
      <c r="A547" s="204" t="s">
        <v>49</v>
      </c>
      <c r="B547" s="205"/>
      <c r="C547" s="205"/>
      <c r="D547" s="205"/>
      <c r="E547" s="205"/>
      <c r="F547" s="205"/>
    </row>
    <row r="548" spans="1:6" ht="23.25">
      <c r="A548" s="206" t="s">
        <v>130</v>
      </c>
      <c r="B548" s="206"/>
      <c r="C548" s="206"/>
      <c r="D548" s="206"/>
      <c r="E548" s="206"/>
      <c r="F548" s="206"/>
    </row>
    <row r="549" spans="1:6" ht="23.25">
      <c r="A549" s="206" t="s">
        <v>262</v>
      </c>
      <c r="B549" s="206"/>
      <c r="C549" s="206"/>
      <c r="D549" s="206"/>
      <c r="E549" s="206"/>
      <c r="F549" s="206"/>
    </row>
    <row r="550" spans="1:6" ht="23.25">
      <c r="A550" s="206" t="s">
        <v>34</v>
      </c>
      <c r="B550" s="206"/>
      <c r="C550" s="206"/>
      <c r="D550" s="206"/>
      <c r="E550" s="206"/>
      <c r="F550" s="206"/>
    </row>
    <row r="551" spans="1:6">
      <c r="A551" s="207"/>
      <c r="B551" s="207"/>
      <c r="C551" s="207"/>
      <c r="D551" s="207"/>
      <c r="E551" s="207"/>
      <c r="F551" s="207"/>
    </row>
    <row r="552" spans="1:6">
      <c r="A552" s="1" t="s">
        <v>7</v>
      </c>
      <c r="B552" s="2" t="s">
        <v>155</v>
      </c>
      <c r="C552" s="2" t="s">
        <v>1</v>
      </c>
      <c r="D552" s="2" t="s">
        <v>9</v>
      </c>
      <c r="E552" s="2" t="s">
        <v>10</v>
      </c>
      <c r="F552" s="2" t="s">
        <v>11</v>
      </c>
    </row>
    <row r="553" spans="1:6">
      <c r="A553" s="3" t="s">
        <v>19</v>
      </c>
      <c r="B553" s="4">
        <f>+'2.4ต้นทุนตามสัดส่วน(รวม)'!$B$9</f>
        <v>0</v>
      </c>
      <c r="C553" s="4">
        <f>+'2.4ต้นทุนตามสัดส่วน(รวม)'!$C$9</f>
        <v>0</v>
      </c>
      <c r="D553" s="4">
        <f>+'2.4ต้นทุนตามสัดส่วน(รวม)'!$F$9</f>
        <v>0</v>
      </c>
      <c r="E553" s="4">
        <f>+D553</f>
        <v>0</v>
      </c>
      <c r="F553" s="4"/>
    </row>
    <row r="554" spans="1:6">
      <c r="A554" s="5"/>
      <c r="B554" s="4"/>
      <c r="C554" s="4"/>
      <c r="D554" s="4"/>
      <c r="E554" s="4"/>
      <c r="F554" s="4"/>
    </row>
    <row r="555" spans="1:6">
      <c r="A555" s="5" t="s">
        <v>245</v>
      </c>
      <c r="B555" s="4">
        <f>+B516+B517</f>
        <v>0</v>
      </c>
      <c r="C555" s="4">
        <f>+C516+C517</f>
        <v>0</v>
      </c>
      <c r="D555" s="4">
        <f>+D516+D517</f>
        <v>0</v>
      </c>
      <c r="E555" s="4">
        <f>+D555</f>
        <v>0</v>
      </c>
      <c r="F555" s="4"/>
    </row>
    <row r="556" spans="1:6">
      <c r="A556" s="5" t="s">
        <v>246</v>
      </c>
      <c r="B556" s="90">
        <f>+'2.1ต้นทุนตามสัดส่วน (ผลิต)'!$B$179</f>
        <v>0</v>
      </c>
      <c r="C556" s="90">
        <f>+'2.1ต้นทุนตามสัดส่วน (ผลิต)'!$C$179</f>
        <v>0</v>
      </c>
      <c r="D556" s="4">
        <f>+'3.2เก็บไม้วัตถุดิบ'!$DH$167</f>
        <v>0</v>
      </c>
      <c r="E556" s="4"/>
      <c r="F556" s="4">
        <f>+D556-E556</f>
        <v>0</v>
      </c>
    </row>
    <row r="557" spans="1:6">
      <c r="A557" s="6"/>
      <c r="B557" s="4"/>
      <c r="C557" s="4"/>
      <c r="D557" s="4"/>
      <c r="E557" s="4"/>
      <c r="F557" s="4"/>
    </row>
    <row r="558" spans="1:6">
      <c r="A558" s="5" t="s">
        <v>97</v>
      </c>
      <c r="B558" s="4">
        <f>+B519+B520</f>
        <v>0</v>
      </c>
      <c r="C558" s="4">
        <f>+C519+C520</f>
        <v>0</v>
      </c>
      <c r="D558" s="4">
        <f>+D519+D520</f>
        <v>0</v>
      </c>
      <c r="E558" s="4">
        <f>+D558</f>
        <v>0</v>
      </c>
      <c r="F558" s="4"/>
    </row>
    <row r="559" spans="1:6">
      <c r="A559" s="5" t="s">
        <v>100</v>
      </c>
      <c r="B559" s="4"/>
      <c r="C559" s="4"/>
      <c r="D559" s="4">
        <f>+'3.1เก็บค่าใช้จ่าย'!$DH$167</f>
        <v>0</v>
      </c>
      <c r="E559" s="4"/>
      <c r="F559" s="4">
        <f>+D559-E559</f>
        <v>0</v>
      </c>
    </row>
    <row r="560" spans="1:6">
      <c r="A560" s="6"/>
      <c r="B560" s="4"/>
      <c r="C560" s="4"/>
      <c r="D560" s="4"/>
      <c r="E560" s="4"/>
      <c r="F560" s="4"/>
    </row>
    <row r="561" spans="1:6">
      <c r="A561" s="5" t="s">
        <v>291</v>
      </c>
      <c r="B561" s="4">
        <f>+B522</f>
        <v>0</v>
      </c>
      <c r="C561" s="4">
        <f>+C522</f>
        <v>0</v>
      </c>
      <c r="D561" s="4">
        <f>+D522</f>
        <v>0</v>
      </c>
      <c r="E561" s="4">
        <f>+D561</f>
        <v>0</v>
      </c>
      <c r="F561" s="4"/>
    </row>
    <row r="562" spans="1:6">
      <c r="A562" s="5" t="s">
        <v>292</v>
      </c>
      <c r="B562" s="90">
        <f>+'2.3ต้นทุนตามสัดส่วน (รับโอน)'!$B$179</f>
        <v>0</v>
      </c>
      <c r="C562" s="90">
        <f>+'2.3ต้นทุนตามสัดส่วน (รับโอน)'!$C$179</f>
        <v>0</v>
      </c>
      <c r="D562" s="90">
        <f>+'2.3ต้นทุนตามสัดส่วน (รับโอน)'!$F$179</f>
        <v>0</v>
      </c>
      <c r="E562" s="4"/>
      <c r="F562" s="4">
        <f>+D562-E562</f>
        <v>0</v>
      </c>
    </row>
    <row r="563" spans="1:6">
      <c r="A563" s="5"/>
      <c r="B563" s="90"/>
      <c r="C563" s="90"/>
      <c r="D563" s="90"/>
      <c r="E563" s="4"/>
      <c r="F563" s="4"/>
    </row>
    <row r="564" spans="1:6">
      <c r="A564" s="101" t="s">
        <v>326</v>
      </c>
      <c r="B564" s="90">
        <f>+B525</f>
        <v>0</v>
      </c>
      <c r="C564" s="90">
        <f>+C525</f>
        <v>0</v>
      </c>
      <c r="D564" s="90">
        <f>+D525</f>
        <v>0</v>
      </c>
      <c r="E564" s="90">
        <f>+D564</f>
        <v>0</v>
      </c>
      <c r="F564" s="90"/>
    </row>
    <row r="565" spans="1:6">
      <c r="A565" s="102" t="s">
        <v>327</v>
      </c>
      <c r="B565" s="103">
        <f>+'2.2ต้นทุนตามสัดส่วน (ไม่ช่อม)'!$B$179</f>
        <v>0</v>
      </c>
      <c r="C565" s="103">
        <f>+'2.2ต้นทุนตามสัดส่วน (ไม่ช่อม)'!$C$179</f>
        <v>0</v>
      </c>
      <c r="D565" s="103">
        <f>+'2.2ต้นทุนตามสัดส่วน (ไม่ช่อม)'!$F$179</f>
        <v>0</v>
      </c>
      <c r="E565" s="103"/>
      <c r="F565" s="103">
        <f>+D565-E565</f>
        <v>0</v>
      </c>
    </row>
    <row r="566" spans="1:6">
      <c r="A566" s="6" t="s">
        <v>12</v>
      </c>
      <c r="B566" s="4">
        <f>SUM(B553:B565)</f>
        <v>0</v>
      </c>
      <c r="C566" s="4">
        <f>SUM(C553:C565)</f>
        <v>0</v>
      </c>
      <c r="D566" s="4">
        <f>SUM(D553:D565)</f>
        <v>0</v>
      </c>
      <c r="E566" s="4">
        <f>SUM(E553:E565)</f>
        <v>0</v>
      </c>
      <c r="F566" s="4">
        <f>SUM(F553:F565)</f>
        <v>0</v>
      </c>
    </row>
    <row r="567" spans="1:6">
      <c r="A567" s="19"/>
      <c r="B567" s="7"/>
      <c r="C567" s="7"/>
      <c r="D567" s="7"/>
      <c r="E567" s="7"/>
      <c r="F567" s="7"/>
    </row>
    <row r="568" spans="1:6">
      <c r="A568" s="10" t="str">
        <f>CONCATENATE(A584,C584,E584)</f>
        <v>ราคาลงตัวหน่วยละ บาท</v>
      </c>
      <c r="B568" s="7">
        <f>SUM(B566:B567)</f>
        <v>0</v>
      </c>
      <c r="C568" s="7">
        <f>SUM(C566:C567)</f>
        <v>0</v>
      </c>
      <c r="D568" s="11">
        <f>SUM(D566:D567)</f>
        <v>0</v>
      </c>
      <c r="E568" s="7">
        <f>SUM(E566:E567)</f>
        <v>0</v>
      </c>
      <c r="F568" s="7">
        <f>+D568-E568</f>
        <v>0</v>
      </c>
    </row>
    <row r="569" spans="1:6">
      <c r="A569" s="5" t="s">
        <v>98</v>
      </c>
      <c r="B569" s="4">
        <f>+B530+B531</f>
        <v>0</v>
      </c>
      <c r="C569" s="4">
        <f>+C530+C531</f>
        <v>0</v>
      </c>
      <c r="D569" s="4">
        <f>+D530+D531</f>
        <v>0</v>
      </c>
      <c r="E569" s="4">
        <f>+D569</f>
        <v>0</v>
      </c>
      <c r="F569" s="4"/>
    </row>
    <row r="570" spans="1:6">
      <c r="A570" s="5" t="s">
        <v>99</v>
      </c>
      <c r="B570" s="90">
        <f>+'2.4ต้นทุนตามสัดส่วน(รวม)'!$L$179</f>
        <v>0</v>
      </c>
      <c r="C570" s="90">
        <f>+'2.4ต้นทุนตามสัดส่วน(รวม)'!$M$179</f>
        <v>0</v>
      </c>
      <c r="D570" s="90">
        <f>+'2.4ต้นทุนตามสัดส่วน(รวม)'!$N$179</f>
        <v>0</v>
      </c>
      <c r="E570" s="4"/>
      <c r="F570" s="4">
        <f>+D570-E570</f>
        <v>0</v>
      </c>
    </row>
    <row r="571" spans="1:6">
      <c r="A571" s="5"/>
      <c r="B571" s="4"/>
      <c r="C571" s="4"/>
      <c r="D571" s="4"/>
      <c r="E571" s="4"/>
      <c r="F571" s="4"/>
    </row>
    <row r="572" spans="1:6">
      <c r="A572" s="5"/>
      <c r="B572" s="4"/>
      <c r="C572" s="4"/>
      <c r="D572" s="4"/>
      <c r="E572" s="4"/>
      <c r="F572" s="4"/>
    </row>
    <row r="573" spans="1:6">
      <c r="A573" s="5" t="s">
        <v>354</v>
      </c>
      <c r="B573" s="4">
        <f>+B534+B535</f>
        <v>0</v>
      </c>
      <c r="C573" s="4">
        <f>+C534+C535</f>
        <v>0</v>
      </c>
      <c r="D573" s="4">
        <f>+D534+D535</f>
        <v>0</v>
      </c>
      <c r="E573" s="4">
        <f>+D573</f>
        <v>0</v>
      </c>
      <c r="F573" s="4"/>
    </row>
    <row r="574" spans="1:6">
      <c r="A574" s="5" t="s">
        <v>355</v>
      </c>
      <c r="B574" s="90">
        <f>+'2.4ต้นทุนตามสัดส่วน(รวม)'!$O$179</f>
        <v>0</v>
      </c>
      <c r="C574" s="90">
        <f>+'2.4ต้นทุนตามสัดส่วน(รวม)'!$P$179</f>
        <v>0</v>
      </c>
      <c r="D574" s="90">
        <f>+'2.4ต้นทุนตามสัดส่วน(รวม)'!$Q$179</f>
        <v>0</v>
      </c>
      <c r="E574" s="4"/>
      <c r="F574" s="4">
        <f>+D574-E574</f>
        <v>0</v>
      </c>
    </row>
    <row r="575" spans="1:6">
      <c r="A575" s="5"/>
      <c r="B575" s="4"/>
      <c r="C575" s="4"/>
      <c r="D575" s="4"/>
      <c r="E575" s="4"/>
      <c r="F575" s="4"/>
    </row>
    <row r="576" spans="1:6">
      <c r="A576" s="5"/>
      <c r="B576" s="4"/>
      <c r="C576" s="4"/>
      <c r="D576" s="4"/>
      <c r="E576" s="4"/>
      <c r="F576" s="4"/>
    </row>
    <row r="577" spans="1:6">
      <c r="A577" s="5" t="s">
        <v>383</v>
      </c>
      <c r="B577" s="4">
        <f>+B538+B539</f>
        <v>0</v>
      </c>
      <c r="C577" s="4">
        <f>+C538+C539</f>
        <v>0</v>
      </c>
      <c r="D577" s="4">
        <f>+D538+D539</f>
        <v>0</v>
      </c>
      <c r="E577" s="4">
        <f>+D577</f>
        <v>0</v>
      </c>
      <c r="F577" s="4"/>
    </row>
    <row r="578" spans="1:6">
      <c r="A578" s="5" t="s">
        <v>384</v>
      </c>
      <c r="B578" s="90">
        <f>+'2.4ต้นทุนตามสัดส่วน(รวม)'!$R$179</f>
        <v>0</v>
      </c>
      <c r="C578" s="90">
        <f>+'2.4ต้นทุนตามสัดส่วน(รวม)'!$S$179</f>
        <v>0</v>
      </c>
      <c r="D578" s="90">
        <f>+'2.4ต้นทุนตามสัดส่วน(รวม)'!$T$179</f>
        <v>0</v>
      </c>
      <c r="E578" s="4"/>
      <c r="F578" s="4">
        <f>+D578-E578</f>
        <v>0</v>
      </c>
    </row>
    <row r="579" spans="1:6">
      <c r="A579" s="5"/>
      <c r="B579" s="4"/>
      <c r="C579" s="4"/>
      <c r="D579" s="4"/>
      <c r="E579" s="4"/>
      <c r="F579" s="4"/>
    </row>
    <row r="580" spans="1:6">
      <c r="A580" s="5"/>
      <c r="B580" s="4"/>
      <c r="C580" s="4"/>
      <c r="D580" s="4"/>
      <c r="E580" s="4"/>
      <c r="F580" s="4"/>
    </row>
    <row r="581" spans="1:6">
      <c r="A581" s="12" t="s">
        <v>5</v>
      </c>
      <c r="B581" s="11">
        <f>SUM(B569:B580)</f>
        <v>0</v>
      </c>
      <c r="C581" s="11">
        <f>SUM(C569:C580)</f>
        <v>0</v>
      </c>
      <c r="D581" s="11">
        <f>SUM(D569:D580)</f>
        <v>0</v>
      </c>
      <c r="E581" s="11">
        <f>SUM(E569:E580)</f>
        <v>0</v>
      </c>
      <c r="F581" s="11">
        <f>SUM(F569:F580)</f>
        <v>0</v>
      </c>
    </row>
    <row r="582" spans="1:6" ht="21.75" thickBot="1">
      <c r="A582" s="13" t="s">
        <v>129</v>
      </c>
      <c r="B582" s="14">
        <f>+B568-B581</f>
        <v>0</v>
      </c>
      <c r="C582" s="14">
        <f>+C568-C581</f>
        <v>0</v>
      </c>
      <c r="D582" s="14">
        <f>+D568-D581</f>
        <v>0</v>
      </c>
      <c r="E582" s="14">
        <f>+E568-E581</f>
        <v>0</v>
      </c>
      <c r="F582" s="14">
        <f>+F568-F581</f>
        <v>0</v>
      </c>
    </row>
    <row r="583" spans="1:6" ht="21.75" thickTop="1">
      <c r="A583" s="91"/>
      <c r="B583" s="92"/>
      <c r="C583" s="92"/>
      <c r="D583" s="92"/>
      <c r="E583" s="92"/>
      <c r="F583" s="92"/>
    </row>
    <row r="584" spans="1:6">
      <c r="A584" s="17" t="s">
        <v>14</v>
      </c>
      <c r="B584" s="18"/>
      <c r="C584" s="18"/>
      <c r="D584" s="18"/>
      <c r="E584" s="18" t="s">
        <v>15</v>
      </c>
      <c r="F584" s="18"/>
    </row>
    <row r="585" spans="1:6">
      <c r="A585" s="17" t="s">
        <v>16</v>
      </c>
      <c r="B585" s="18"/>
      <c r="C585" s="18"/>
      <c r="D585" s="18"/>
      <c r="E585" s="18" t="s">
        <v>15</v>
      </c>
      <c r="F585" s="18"/>
    </row>
    <row r="586" spans="1:6" ht="23.25">
      <c r="A586" s="204" t="s">
        <v>50</v>
      </c>
      <c r="B586" s="205"/>
      <c r="C586" s="205"/>
      <c r="D586" s="205"/>
      <c r="E586" s="205"/>
      <c r="F586" s="205"/>
    </row>
    <row r="587" spans="1:6" ht="23.25">
      <c r="A587" s="206" t="s">
        <v>130</v>
      </c>
      <c r="B587" s="206"/>
      <c r="C587" s="206"/>
      <c r="D587" s="206"/>
      <c r="E587" s="206"/>
      <c r="F587" s="206"/>
    </row>
    <row r="588" spans="1:6" ht="23.25">
      <c r="A588" s="206" t="s">
        <v>262</v>
      </c>
      <c r="B588" s="206"/>
      <c r="C588" s="206"/>
      <c r="D588" s="206"/>
      <c r="E588" s="206"/>
      <c r="F588" s="206"/>
    </row>
    <row r="589" spans="1:6" ht="23.25">
      <c r="A589" s="206" t="s">
        <v>34</v>
      </c>
      <c r="B589" s="206"/>
      <c r="C589" s="206"/>
      <c r="D589" s="206"/>
      <c r="E589" s="206"/>
      <c r="F589" s="206"/>
    </row>
    <row r="590" spans="1:6">
      <c r="A590" s="207"/>
      <c r="B590" s="207"/>
      <c r="C590" s="207"/>
      <c r="D590" s="207"/>
      <c r="E590" s="207"/>
      <c r="F590" s="207"/>
    </row>
    <row r="591" spans="1:6">
      <c r="A591" s="1" t="s">
        <v>7</v>
      </c>
      <c r="B591" s="2" t="s">
        <v>155</v>
      </c>
      <c r="C591" s="2" t="s">
        <v>1</v>
      </c>
      <c r="D591" s="2" t="s">
        <v>9</v>
      </c>
      <c r="E591" s="2" t="s">
        <v>10</v>
      </c>
      <c r="F591" s="2" t="s">
        <v>11</v>
      </c>
    </row>
    <row r="592" spans="1:6">
      <c r="A592" s="3" t="s">
        <v>19</v>
      </c>
      <c r="B592" s="4">
        <f>+'2.4ต้นทุนตามสัดส่วน(รวม)'!$B$9</f>
        <v>0</v>
      </c>
      <c r="C592" s="4">
        <f>+'2.4ต้นทุนตามสัดส่วน(รวม)'!$C$9</f>
        <v>0</v>
      </c>
      <c r="D592" s="4">
        <f>+'2.4ต้นทุนตามสัดส่วน(รวม)'!$F$9</f>
        <v>0</v>
      </c>
      <c r="E592" s="4">
        <f>+D592</f>
        <v>0</v>
      </c>
      <c r="F592" s="4"/>
    </row>
    <row r="593" spans="1:6">
      <c r="A593" s="5"/>
      <c r="B593" s="4"/>
      <c r="C593" s="4"/>
      <c r="D593" s="4"/>
      <c r="E593" s="4"/>
      <c r="F593" s="4"/>
    </row>
    <row r="594" spans="1:6">
      <c r="A594" s="5" t="s">
        <v>247</v>
      </c>
      <c r="B594" s="4">
        <f>+B438+B439</f>
        <v>0</v>
      </c>
      <c r="C594" s="4">
        <f>+C438+C439</f>
        <v>0</v>
      </c>
      <c r="D594" s="4">
        <f>+D438+D439</f>
        <v>0</v>
      </c>
      <c r="E594" s="4">
        <f>+D594</f>
        <v>0</v>
      </c>
      <c r="F594" s="4"/>
    </row>
    <row r="595" spans="1:6">
      <c r="A595" s="5" t="s">
        <v>248</v>
      </c>
      <c r="B595" s="90">
        <f>+B478+B517+B556</f>
        <v>0</v>
      </c>
      <c r="C595" s="90">
        <f>+C478+C517+C556</f>
        <v>0</v>
      </c>
      <c r="D595" s="4">
        <f>+D478+D517+D556</f>
        <v>0</v>
      </c>
      <c r="E595" s="4"/>
      <c r="F595" s="4">
        <f>+D595</f>
        <v>0</v>
      </c>
    </row>
    <row r="596" spans="1:6">
      <c r="A596" s="6"/>
      <c r="B596" s="4"/>
      <c r="C596" s="4"/>
      <c r="D596" s="4"/>
      <c r="E596" s="4"/>
      <c r="F596" s="4"/>
    </row>
    <row r="597" spans="1:6">
      <c r="A597" s="5" t="s">
        <v>112</v>
      </c>
      <c r="B597" s="4">
        <f>+B441+B442</f>
        <v>0</v>
      </c>
      <c r="C597" s="4">
        <f>+C441+C442</f>
        <v>0</v>
      </c>
      <c r="D597" s="4">
        <f>+D441+D442</f>
        <v>0</v>
      </c>
      <c r="E597" s="4">
        <f>+D597</f>
        <v>0</v>
      </c>
      <c r="F597" s="4"/>
    </row>
    <row r="598" spans="1:6">
      <c r="A598" s="5" t="s">
        <v>116</v>
      </c>
      <c r="B598" s="4">
        <f>+B481+B520+B559</f>
        <v>0</v>
      </c>
      <c r="C598" s="4">
        <f>+C481+C520+C559</f>
        <v>0</v>
      </c>
      <c r="D598" s="4">
        <f>+D481+D520+D559</f>
        <v>0</v>
      </c>
      <c r="E598" s="4"/>
      <c r="F598" s="4">
        <f>+D598</f>
        <v>0</v>
      </c>
    </row>
    <row r="599" spans="1:6">
      <c r="A599" s="6"/>
      <c r="B599" s="4"/>
      <c r="C599" s="4"/>
      <c r="D599" s="4"/>
      <c r="E599" s="4"/>
      <c r="F599" s="4"/>
    </row>
    <row r="600" spans="1:6">
      <c r="A600" s="5" t="s">
        <v>293</v>
      </c>
      <c r="B600" s="4">
        <f>+B444+B445</f>
        <v>0</v>
      </c>
      <c r="C600" s="4">
        <f>+C444+C445</f>
        <v>0</v>
      </c>
      <c r="D600" s="4">
        <f>+D444+D445</f>
        <v>0</v>
      </c>
      <c r="E600" s="4">
        <f>+D600</f>
        <v>0</v>
      </c>
      <c r="F600" s="4"/>
    </row>
    <row r="601" spans="1:6">
      <c r="A601" s="5" t="s">
        <v>294</v>
      </c>
      <c r="B601" s="90">
        <f>+B484+B523+B562</f>
        <v>0</v>
      </c>
      <c r="C601" s="90">
        <f>+C484+C523+C562</f>
        <v>0</v>
      </c>
      <c r="D601" s="90">
        <f>+D484+D523+D562</f>
        <v>0</v>
      </c>
      <c r="E601" s="4"/>
      <c r="F601" s="4">
        <f>+D601</f>
        <v>0</v>
      </c>
    </row>
    <row r="602" spans="1:6">
      <c r="A602" s="5"/>
      <c r="B602" s="90"/>
      <c r="C602" s="90"/>
      <c r="D602" s="90"/>
      <c r="E602" s="4"/>
      <c r="F602" s="4"/>
    </row>
    <row r="603" spans="1:6">
      <c r="A603" s="101" t="s">
        <v>328</v>
      </c>
      <c r="B603" s="90">
        <f>+B447+B448</f>
        <v>0</v>
      </c>
      <c r="C603" s="90">
        <f>+C447+C448</f>
        <v>0</v>
      </c>
      <c r="D603" s="90">
        <f>+D447+D448</f>
        <v>0</v>
      </c>
      <c r="E603" s="90">
        <f>+D603</f>
        <v>0</v>
      </c>
      <c r="F603" s="90"/>
    </row>
    <row r="604" spans="1:6">
      <c r="A604" s="102" t="s">
        <v>329</v>
      </c>
      <c r="B604" s="103">
        <f>+B487+B526+B565</f>
        <v>0</v>
      </c>
      <c r="C604" s="103">
        <f>+C487+C526+C565</f>
        <v>0</v>
      </c>
      <c r="D604" s="103">
        <f>+D487+D526+D565</f>
        <v>0</v>
      </c>
      <c r="E604" s="103"/>
      <c r="F604" s="103">
        <f>+D604</f>
        <v>0</v>
      </c>
    </row>
    <row r="605" spans="1:6">
      <c r="A605" s="6" t="s">
        <v>12</v>
      </c>
      <c r="B605" s="4">
        <f>SUM(B592:B604)</f>
        <v>0</v>
      </c>
      <c r="C605" s="4">
        <f>SUM(C592:C604)</f>
        <v>0</v>
      </c>
      <c r="D605" s="4">
        <f>SUM(D592:D604)</f>
        <v>0</v>
      </c>
      <c r="E605" s="4">
        <f>SUM(E592:E604)</f>
        <v>0</v>
      </c>
      <c r="F605" s="4">
        <f>SUM(F592:F604)</f>
        <v>0</v>
      </c>
    </row>
    <row r="606" spans="1:6">
      <c r="A606" s="19"/>
      <c r="B606" s="7"/>
      <c r="C606" s="7"/>
      <c r="D606" s="7"/>
      <c r="E606" s="7"/>
      <c r="F606" s="7"/>
    </row>
    <row r="607" spans="1:6">
      <c r="A607" s="10" t="str">
        <f>CONCATENATE(A623,C623,E623)</f>
        <v>ราคาลงตัวหน่วยละ บาท</v>
      </c>
      <c r="B607" s="7">
        <f>SUM(B605:B606)</f>
        <v>0</v>
      </c>
      <c r="C607" s="7">
        <f>SUM(C605:C606)</f>
        <v>0</v>
      </c>
      <c r="D607" s="11">
        <f>SUM(D605:D606)</f>
        <v>0</v>
      </c>
      <c r="E607" s="7">
        <f>SUM(E605:E606)</f>
        <v>0</v>
      </c>
      <c r="F607" s="7">
        <f>+D607-E607</f>
        <v>0</v>
      </c>
    </row>
    <row r="608" spans="1:6">
      <c r="A608" s="5" t="s">
        <v>117</v>
      </c>
      <c r="B608" s="4">
        <f>+B452+B453</f>
        <v>0</v>
      </c>
      <c r="C608" s="4">
        <f>+C452+C453</f>
        <v>0</v>
      </c>
      <c r="D608" s="4">
        <f>+D452+D453</f>
        <v>0</v>
      </c>
      <c r="E608" s="4">
        <f>+D608</f>
        <v>0</v>
      </c>
      <c r="F608" s="4"/>
    </row>
    <row r="609" spans="1:6">
      <c r="A609" s="5" t="s">
        <v>118</v>
      </c>
      <c r="B609" s="90">
        <f>+B492+B531+B570</f>
        <v>0</v>
      </c>
      <c r="C609" s="90">
        <f>+C492+C531+C570</f>
        <v>0</v>
      </c>
      <c r="D609" s="90">
        <f>+D492+D531+D570</f>
        <v>0</v>
      </c>
      <c r="E609" s="4"/>
      <c r="F609" s="4">
        <f>+D609</f>
        <v>0</v>
      </c>
    </row>
    <row r="610" spans="1:6">
      <c r="A610" s="5"/>
      <c r="B610" s="4"/>
      <c r="C610" s="4"/>
      <c r="D610" s="4"/>
      <c r="E610" s="4"/>
      <c r="F610" s="4"/>
    </row>
    <row r="611" spans="1:6">
      <c r="A611" s="5"/>
      <c r="B611" s="4"/>
      <c r="C611" s="4"/>
      <c r="D611" s="4"/>
      <c r="E611" s="4"/>
      <c r="F611" s="4"/>
    </row>
    <row r="612" spans="1:6">
      <c r="A612" s="5" t="s">
        <v>356</v>
      </c>
      <c r="B612" s="4">
        <f>+B456+B457</f>
        <v>0</v>
      </c>
      <c r="C612" s="4">
        <f>+C456+C457</f>
        <v>0</v>
      </c>
      <c r="D612" s="4">
        <f>+D456+D457</f>
        <v>0</v>
      </c>
      <c r="E612" s="4">
        <f>+D612</f>
        <v>0</v>
      </c>
      <c r="F612" s="4"/>
    </row>
    <row r="613" spans="1:6">
      <c r="A613" s="5" t="s">
        <v>357</v>
      </c>
      <c r="B613" s="90">
        <f>+B496+B535+B574</f>
        <v>0</v>
      </c>
      <c r="C613" s="90">
        <f>+C496+C535+C574</f>
        <v>0</v>
      </c>
      <c r="D613" s="90">
        <f>+D496+D535+D574</f>
        <v>0</v>
      </c>
      <c r="E613" s="4"/>
      <c r="F613" s="4">
        <f>+D613</f>
        <v>0</v>
      </c>
    </row>
    <row r="614" spans="1:6">
      <c r="A614" s="5"/>
      <c r="B614" s="4"/>
      <c r="C614" s="4"/>
      <c r="D614" s="4"/>
      <c r="E614" s="4"/>
      <c r="F614" s="4"/>
    </row>
    <row r="615" spans="1:6">
      <c r="A615" s="5"/>
      <c r="B615" s="4"/>
      <c r="C615" s="4"/>
      <c r="D615" s="4"/>
      <c r="E615" s="4"/>
      <c r="F615" s="4"/>
    </row>
    <row r="616" spans="1:6">
      <c r="A616" s="5" t="s">
        <v>385</v>
      </c>
      <c r="B616" s="4">
        <f>+B460+B461</f>
        <v>0</v>
      </c>
      <c r="C616" s="4">
        <f>+C460+C461</f>
        <v>0</v>
      </c>
      <c r="D616" s="4">
        <f>+D460+D461</f>
        <v>0</v>
      </c>
      <c r="E616" s="4">
        <f>+D616</f>
        <v>0</v>
      </c>
      <c r="F616" s="4"/>
    </row>
    <row r="617" spans="1:6">
      <c r="A617" s="5" t="s">
        <v>386</v>
      </c>
      <c r="B617" s="90">
        <f>+B500+B539+B578</f>
        <v>0</v>
      </c>
      <c r="C617" s="90">
        <f>+C500+C539+C578</f>
        <v>0</v>
      </c>
      <c r="D617" s="90">
        <f>+D500+D539+D578</f>
        <v>0</v>
      </c>
      <c r="E617" s="4"/>
      <c r="F617" s="4">
        <f>+D617</f>
        <v>0</v>
      </c>
    </row>
    <row r="618" spans="1:6">
      <c r="A618" s="5"/>
      <c r="B618" s="4"/>
      <c r="C618" s="4"/>
      <c r="D618" s="4"/>
      <c r="E618" s="4"/>
      <c r="F618" s="4"/>
    </row>
    <row r="619" spans="1:6">
      <c r="A619" s="5"/>
      <c r="B619" s="4"/>
      <c r="C619" s="4"/>
      <c r="D619" s="4"/>
      <c r="E619" s="4"/>
      <c r="F619" s="4"/>
    </row>
    <row r="620" spans="1:6">
      <c r="A620" s="12" t="s">
        <v>5</v>
      </c>
      <c r="B620" s="11">
        <f>SUM(B608:B619)</f>
        <v>0</v>
      </c>
      <c r="C620" s="11">
        <f>SUM(C608:C619)</f>
        <v>0</v>
      </c>
      <c r="D620" s="11">
        <f>SUM(D608:D619)</f>
        <v>0</v>
      </c>
      <c r="E620" s="11">
        <f>SUM(E608:E619)</f>
        <v>0</v>
      </c>
      <c r="F620" s="11">
        <f>SUM(F608:F619)</f>
        <v>0</v>
      </c>
    </row>
    <row r="621" spans="1:6" ht="21.75" thickBot="1">
      <c r="A621" s="13" t="s">
        <v>129</v>
      </c>
      <c r="B621" s="14">
        <f>+B607-B620</f>
        <v>0</v>
      </c>
      <c r="C621" s="14">
        <f>+C607-C620</f>
        <v>0</v>
      </c>
      <c r="D621" s="14">
        <f>+D607-D620</f>
        <v>0</v>
      </c>
      <c r="E621" s="14">
        <f>+E607-E620</f>
        <v>0</v>
      </c>
      <c r="F621" s="14">
        <f>+F607-F620</f>
        <v>0</v>
      </c>
    </row>
    <row r="622" spans="1:6" ht="21.75" thickTop="1">
      <c r="A622" s="91"/>
      <c r="B622" s="92"/>
      <c r="C622" s="92"/>
      <c r="D622" s="92"/>
      <c r="E622" s="92"/>
      <c r="F622" s="92"/>
    </row>
    <row r="623" spans="1:6">
      <c r="A623" s="17" t="s">
        <v>14</v>
      </c>
      <c r="B623" s="18"/>
      <c r="C623" s="18"/>
      <c r="D623" s="18"/>
      <c r="E623" s="18" t="s">
        <v>15</v>
      </c>
      <c r="F623" s="18"/>
    </row>
    <row r="624" spans="1:6">
      <c r="A624" s="17" t="s">
        <v>16</v>
      </c>
      <c r="B624" s="18"/>
      <c r="C624" s="18"/>
      <c r="D624" s="18"/>
      <c r="E624" s="18" t="s">
        <v>15</v>
      </c>
      <c r="F624" s="18"/>
    </row>
    <row r="625" spans="1:6" ht="23.25" hidden="1">
      <c r="A625" s="204" t="s">
        <v>51</v>
      </c>
      <c r="B625" s="205"/>
      <c r="C625" s="205"/>
      <c r="D625" s="205"/>
      <c r="E625" s="205"/>
      <c r="F625" s="205"/>
    </row>
    <row r="626" spans="1:6" ht="23.25" hidden="1">
      <c r="A626" s="206" t="s">
        <v>130</v>
      </c>
      <c r="B626" s="206"/>
      <c r="C626" s="206"/>
      <c r="D626" s="206"/>
      <c r="E626" s="206"/>
      <c r="F626" s="206"/>
    </row>
    <row r="627" spans="1:6" ht="23.25" hidden="1">
      <c r="A627" s="206" t="s">
        <v>262</v>
      </c>
      <c r="B627" s="206"/>
      <c r="C627" s="206"/>
      <c r="D627" s="206"/>
      <c r="E627" s="206"/>
      <c r="F627" s="206"/>
    </row>
    <row r="628" spans="1:6" ht="23.25" hidden="1">
      <c r="A628" s="206" t="s">
        <v>34</v>
      </c>
      <c r="B628" s="206"/>
      <c r="C628" s="206"/>
      <c r="D628" s="206"/>
      <c r="E628" s="206"/>
      <c r="F628" s="206"/>
    </row>
    <row r="629" spans="1:6" hidden="1">
      <c r="A629" s="207"/>
      <c r="B629" s="207"/>
      <c r="C629" s="207"/>
      <c r="D629" s="207"/>
      <c r="E629" s="207"/>
      <c r="F629" s="207"/>
    </row>
    <row r="630" spans="1:6" hidden="1">
      <c r="A630" s="1" t="s">
        <v>7</v>
      </c>
      <c r="B630" s="2" t="s">
        <v>155</v>
      </c>
      <c r="C630" s="2" t="s">
        <v>1</v>
      </c>
      <c r="D630" s="2" t="s">
        <v>9</v>
      </c>
      <c r="E630" s="2" t="s">
        <v>10</v>
      </c>
      <c r="F630" s="2" t="s">
        <v>11</v>
      </c>
    </row>
    <row r="631" spans="1:6" hidden="1">
      <c r="A631" s="3" t="s">
        <v>19</v>
      </c>
      <c r="B631" s="4">
        <f>+B7</f>
        <v>0</v>
      </c>
      <c r="C631" s="4">
        <f>+C7</f>
        <v>0</v>
      </c>
      <c r="D631" s="4">
        <f>+D7</f>
        <v>0</v>
      </c>
      <c r="E631" s="4">
        <f>+D631</f>
        <v>0</v>
      </c>
      <c r="F631" s="4"/>
    </row>
    <row r="632" spans="1:6" hidden="1">
      <c r="A632" s="5"/>
      <c r="B632" s="4"/>
      <c r="C632" s="4"/>
      <c r="D632" s="4"/>
      <c r="E632" s="4"/>
      <c r="F632" s="4"/>
    </row>
    <row r="633" spans="1:6" hidden="1">
      <c r="A633" s="5" t="s">
        <v>249</v>
      </c>
      <c r="B633" s="4">
        <f>+B594+B438+B282+B126</f>
        <v>0</v>
      </c>
      <c r="C633" s="4">
        <f>+C594+C438+C282+C126</f>
        <v>0</v>
      </c>
      <c r="D633" s="4">
        <f>+D594+D438+D282+D126</f>
        <v>0</v>
      </c>
      <c r="E633" s="4">
        <f>+E594+E438+E282+E126</f>
        <v>0</v>
      </c>
      <c r="F633" s="4"/>
    </row>
    <row r="634" spans="1:6" hidden="1">
      <c r="A634" s="5"/>
      <c r="B634" s="4"/>
      <c r="C634" s="4"/>
      <c r="D634" s="4"/>
      <c r="E634" s="4"/>
      <c r="F634" s="4"/>
    </row>
    <row r="635" spans="1:6" hidden="1">
      <c r="A635" s="6"/>
      <c r="B635" s="4"/>
      <c r="C635" s="4"/>
      <c r="D635" s="4"/>
      <c r="E635" s="4"/>
      <c r="F635" s="4"/>
    </row>
    <row r="636" spans="1:6" hidden="1">
      <c r="A636" s="5" t="s">
        <v>101</v>
      </c>
      <c r="B636" s="4">
        <f>+B597+B441+B285+B129</f>
        <v>0</v>
      </c>
      <c r="C636" s="4">
        <f>+C597+C441+C285+C129</f>
        <v>0</v>
      </c>
      <c r="D636" s="4">
        <f>+D597+D441+D285+D129</f>
        <v>0</v>
      </c>
      <c r="E636" s="4">
        <f>+E597+E441+E285+E129</f>
        <v>0</v>
      </c>
      <c r="F636" s="4"/>
    </row>
    <row r="637" spans="1:6" hidden="1">
      <c r="A637" s="5"/>
      <c r="B637" s="4"/>
      <c r="C637" s="4"/>
      <c r="D637" s="4"/>
      <c r="E637" s="4"/>
      <c r="F637" s="4"/>
    </row>
    <row r="638" spans="1:6" hidden="1">
      <c r="A638" s="6"/>
      <c r="B638" s="4"/>
      <c r="C638" s="4"/>
      <c r="D638" s="4"/>
      <c r="E638" s="4"/>
      <c r="F638" s="4"/>
    </row>
    <row r="639" spans="1:6" hidden="1">
      <c r="A639" s="5"/>
      <c r="B639" s="4"/>
      <c r="C639" s="4"/>
      <c r="D639" s="4"/>
      <c r="E639" s="4"/>
      <c r="F639" s="4"/>
    </row>
    <row r="640" spans="1:6" hidden="1">
      <c r="A640" s="5"/>
      <c r="B640" s="4"/>
      <c r="C640" s="4"/>
      <c r="D640" s="4"/>
      <c r="E640" s="4"/>
      <c r="F640" s="4"/>
    </row>
    <row r="641" spans="1:6" hidden="1">
      <c r="A641" s="5"/>
      <c r="B641" s="4"/>
      <c r="C641" s="4"/>
      <c r="D641" s="4"/>
      <c r="E641" s="4"/>
      <c r="F641" s="4"/>
    </row>
    <row r="642" spans="1:6" hidden="1">
      <c r="A642" s="5"/>
      <c r="B642" s="7"/>
      <c r="C642" s="7"/>
      <c r="D642" s="7"/>
      <c r="E642" s="7"/>
      <c r="F642" s="4"/>
    </row>
    <row r="643" spans="1:6" hidden="1">
      <c r="A643" s="8" t="s">
        <v>12</v>
      </c>
      <c r="B643" s="4">
        <f>SUM(B631:B642)</f>
        <v>0</v>
      </c>
      <c r="C643" s="4">
        <f>SUM(C631:C642)</f>
        <v>0</v>
      </c>
      <c r="D643" s="4">
        <f>SUM(D631:D642)</f>
        <v>0</v>
      </c>
      <c r="E643" s="4">
        <f>SUM(E631:E642)</f>
        <v>0</v>
      </c>
      <c r="F643" s="9">
        <f>SUM(F631:F642)</f>
        <v>0</v>
      </c>
    </row>
    <row r="644" spans="1:6" hidden="1">
      <c r="A644" s="19" t="e">
        <f>+D643/C643</f>
        <v>#DIV/0!</v>
      </c>
      <c r="B644" s="7"/>
      <c r="C644" s="7"/>
      <c r="D644" s="7"/>
      <c r="E644" s="7"/>
      <c r="F644" s="7"/>
    </row>
    <row r="645" spans="1:6" hidden="1">
      <c r="A645" s="10" t="e">
        <f>CONCATENATE(A661,C661,E661)</f>
        <v>#DIV/0!</v>
      </c>
      <c r="B645" s="7">
        <f>SUM(B643:B644)</f>
        <v>0</v>
      </c>
      <c r="C645" s="7">
        <f>SUM(C643:C644)</f>
        <v>0</v>
      </c>
      <c r="D645" s="11">
        <f>SUM(D643:D644)</f>
        <v>0</v>
      </c>
      <c r="E645" s="7">
        <f>SUM(E643:E644)</f>
        <v>0</v>
      </c>
      <c r="F645" s="7">
        <f>+D645-E645</f>
        <v>0</v>
      </c>
    </row>
    <row r="646" spans="1:6" hidden="1">
      <c r="A646" s="5" t="s">
        <v>102</v>
      </c>
      <c r="B646" s="4">
        <f>+B608+B452+B296+B140</f>
        <v>0</v>
      </c>
      <c r="C646" s="4">
        <f>+C608+C452+C296+C140</f>
        <v>0</v>
      </c>
      <c r="D646" s="4">
        <f>+D608+D452+D296+D140</f>
        <v>0</v>
      </c>
      <c r="E646" s="4">
        <f>+E608+E452+E296+E140</f>
        <v>0</v>
      </c>
      <c r="F646" s="4"/>
    </row>
    <row r="647" spans="1:6" hidden="1">
      <c r="A647" s="5"/>
      <c r="B647" s="4"/>
      <c r="C647" s="4"/>
      <c r="D647" s="4"/>
      <c r="E647" s="4"/>
      <c r="F647" s="4"/>
    </row>
    <row r="648" spans="1:6" hidden="1">
      <c r="A648" s="5"/>
      <c r="B648" s="4"/>
      <c r="C648" s="4"/>
      <c r="D648" s="4"/>
      <c r="E648" s="4"/>
      <c r="F648" s="4"/>
    </row>
    <row r="649" spans="1:6" hidden="1">
      <c r="A649" s="5"/>
      <c r="B649" s="4"/>
      <c r="C649" s="4"/>
      <c r="D649" s="4"/>
      <c r="E649" s="4"/>
      <c r="F649" s="4"/>
    </row>
    <row r="650" spans="1:6" hidden="1">
      <c r="A650" s="5" t="s">
        <v>358</v>
      </c>
      <c r="B650" s="4">
        <f>+B612+B456+B300+B144</f>
        <v>0</v>
      </c>
      <c r="C650" s="4">
        <f>+C612+C456+C300+C144</f>
        <v>0</v>
      </c>
      <c r="D650" s="4">
        <f>+D612+D456+D300+D144</f>
        <v>0</v>
      </c>
      <c r="E650" s="4">
        <f>+E612+E456+E300+E144</f>
        <v>0</v>
      </c>
      <c r="F650" s="4"/>
    </row>
    <row r="651" spans="1:6" hidden="1">
      <c r="A651" s="5"/>
      <c r="B651" s="4"/>
      <c r="C651" s="4"/>
      <c r="D651" s="4"/>
      <c r="E651" s="4"/>
      <c r="F651" s="4"/>
    </row>
    <row r="652" spans="1:6" hidden="1">
      <c r="A652" s="5"/>
      <c r="B652" s="4"/>
      <c r="C652" s="4"/>
      <c r="D652" s="4"/>
      <c r="E652" s="4"/>
      <c r="F652" s="4"/>
    </row>
    <row r="653" spans="1:6" hidden="1">
      <c r="A653" s="5"/>
      <c r="B653" s="4"/>
      <c r="C653" s="4"/>
      <c r="D653" s="4"/>
      <c r="E653" s="4"/>
      <c r="F653" s="4"/>
    </row>
    <row r="654" spans="1:6" hidden="1">
      <c r="A654" s="5"/>
      <c r="B654" s="4"/>
      <c r="C654" s="4"/>
      <c r="D654" s="4"/>
      <c r="E654" s="4"/>
      <c r="F654" s="4"/>
    </row>
    <row r="655" spans="1:6" hidden="1">
      <c r="A655" s="5"/>
      <c r="B655" s="4"/>
      <c r="C655" s="4"/>
      <c r="D655" s="4"/>
      <c r="E655" s="4"/>
      <c r="F655" s="4"/>
    </row>
    <row r="656" spans="1:6" hidden="1">
      <c r="A656" s="5"/>
      <c r="B656" s="4"/>
      <c r="C656" s="4"/>
      <c r="D656" s="4"/>
      <c r="E656" s="4"/>
      <c r="F656" s="4"/>
    </row>
    <row r="657" spans="1:6" hidden="1">
      <c r="A657" s="5"/>
      <c r="B657" s="4"/>
      <c r="C657" s="4"/>
      <c r="D657" s="4"/>
      <c r="E657" s="4"/>
      <c r="F657" s="4"/>
    </row>
    <row r="658" spans="1:6" hidden="1">
      <c r="A658" s="12" t="s">
        <v>5</v>
      </c>
      <c r="B658" s="11">
        <f>SUM(B646:B657)</f>
        <v>0</v>
      </c>
      <c r="C658" s="11">
        <f>SUM(C646:C657)</f>
        <v>0</v>
      </c>
      <c r="D658" s="11">
        <f>SUM(D646:D657)</f>
        <v>0</v>
      </c>
      <c r="E658" s="11">
        <f>SUM(E646:E657)</f>
        <v>0</v>
      </c>
      <c r="F658" s="11">
        <f>SUM(F646:F657)</f>
        <v>0</v>
      </c>
    </row>
    <row r="659" spans="1:6" ht="21.75" hidden="1" thickBot="1">
      <c r="A659" s="13" t="s">
        <v>13</v>
      </c>
      <c r="B659" s="14">
        <f>+B645-B658</f>
        <v>0</v>
      </c>
      <c r="C659" s="14">
        <f>+C645-C658</f>
        <v>0</v>
      </c>
      <c r="D659" s="14">
        <f>+D645-D658</f>
        <v>0</v>
      </c>
      <c r="E659" s="14">
        <f>+E645-E658</f>
        <v>0</v>
      </c>
      <c r="F659" s="14">
        <f>+F645-F658</f>
        <v>0</v>
      </c>
    </row>
    <row r="660" spans="1:6" hidden="1"/>
    <row r="661" spans="1:6" hidden="1">
      <c r="A661" s="17" t="s">
        <v>14</v>
      </c>
      <c r="B661" s="18"/>
      <c r="C661" s="18" t="e">
        <f>ROUND(D661,6)</f>
        <v>#DIV/0!</v>
      </c>
      <c r="D661" s="18" t="e">
        <f>D645/C645</f>
        <v>#DIV/0!</v>
      </c>
      <c r="E661" s="18" t="s">
        <v>15</v>
      </c>
      <c r="F661" s="18"/>
    </row>
    <row r="662" spans="1:6" hidden="1">
      <c r="A662" s="17" t="s">
        <v>16</v>
      </c>
      <c r="B662" s="18"/>
      <c r="C662" s="18"/>
      <c r="D662" s="18" t="e">
        <f>ROUND(((C658)*D661),2)-D646-D648-D649-D650-D651-D652-D653-D654</f>
        <v>#DIV/0!</v>
      </c>
      <c r="E662" s="18" t="s">
        <v>15</v>
      </c>
      <c r="F662" s="18"/>
    </row>
  </sheetData>
  <mergeCells count="85">
    <mergeCell ref="A629:F629"/>
    <mergeCell ref="A589:F589"/>
    <mergeCell ref="A590:F590"/>
    <mergeCell ref="A625:F625"/>
    <mergeCell ref="A626:F626"/>
    <mergeCell ref="A627:F627"/>
    <mergeCell ref="A628:F628"/>
    <mergeCell ref="A588:F588"/>
    <mergeCell ref="A509:F509"/>
    <mergeCell ref="A510:F510"/>
    <mergeCell ref="A511:F511"/>
    <mergeCell ref="A512:F512"/>
    <mergeCell ref="A547:F547"/>
    <mergeCell ref="A548:F548"/>
    <mergeCell ref="A549:F549"/>
    <mergeCell ref="A550:F550"/>
    <mergeCell ref="A551:F551"/>
    <mergeCell ref="A586:F586"/>
    <mergeCell ref="A587:F587"/>
    <mergeCell ref="A508:F508"/>
    <mergeCell ref="A395:F395"/>
    <mergeCell ref="A430:F430"/>
    <mergeCell ref="A431:F431"/>
    <mergeCell ref="A432:F432"/>
    <mergeCell ref="A433:F433"/>
    <mergeCell ref="A434:F434"/>
    <mergeCell ref="A469:F469"/>
    <mergeCell ref="A470:F470"/>
    <mergeCell ref="A471:F471"/>
    <mergeCell ref="A472:F472"/>
    <mergeCell ref="A473:F473"/>
    <mergeCell ref="A394:F394"/>
    <mergeCell ref="A315:F315"/>
    <mergeCell ref="A316:F316"/>
    <mergeCell ref="A317:F317"/>
    <mergeCell ref="A352:F352"/>
    <mergeCell ref="A353:F353"/>
    <mergeCell ref="A354:F354"/>
    <mergeCell ref="A355:F355"/>
    <mergeCell ref="A356:F356"/>
    <mergeCell ref="A391:F391"/>
    <mergeCell ref="A392:F392"/>
    <mergeCell ref="A393:F393"/>
    <mergeCell ref="A314:F314"/>
    <mergeCell ref="A235:F235"/>
    <mergeCell ref="A236:F236"/>
    <mergeCell ref="A237:F237"/>
    <mergeCell ref="A238:F238"/>
    <mergeCell ref="A239:F239"/>
    <mergeCell ref="A274:F274"/>
    <mergeCell ref="A275:F275"/>
    <mergeCell ref="A276:F276"/>
    <mergeCell ref="A277:F277"/>
    <mergeCell ref="A278:F278"/>
    <mergeCell ref="A313:F313"/>
    <mergeCell ref="A200:F200"/>
    <mergeCell ref="A121:F121"/>
    <mergeCell ref="A122:F122"/>
    <mergeCell ref="A157:F157"/>
    <mergeCell ref="A158:F158"/>
    <mergeCell ref="A159:F159"/>
    <mergeCell ref="A160:F160"/>
    <mergeCell ref="A161:F161"/>
    <mergeCell ref="A196:F196"/>
    <mergeCell ref="A197:F197"/>
    <mergeCell ref="A198:F198"/>
    <mergeCell ref="A199:F199"/>
    <mergeCell ref="A120:F120"/>
    <mergeCell ref="A41:F41"/>
    <mergeCell ref="A42:F42"/>
    <mergeCell ref="A43:F43"/>
    <mergeCell ref="A44:F44"/>
    <mergeCell ref="A79:F79"/>
    <mergeCell ref="A80:F80"/>
    <mergeCell ref="A81:F81"/>
    <mergeCell ref="A82:F82"/>
    <mergeCell ref="A83:F83"/>
    <mergeCell ref="A118:F118"/>
    <mergeCell ref="A119:F119"/>
    <mergeCell ref="A40:F40"/>
    <mergeCell ref="A1:F1"/>
    <mergeCell ref="A2:F2"/>
    <mergeCell ref="A3:F3"/>
    <mergeCell ref="A4:F4"/>
    <mergeCell ref="A5:F5"/>
  </mergeCells>
  <pageMargins left="0.7" right="0.7" top="0.75" bottom="0.75" header="0.3" footer="0.3"/>
  <pageSetup paperSize="9" scale="72" orientation="portrait" r:id="rId1"/>
  <rowBreaks count="16" manualBreakCount="16">
    <brk id="39" max="16383" man="1"/>
    <brk id="78" max="16383" man="1"/>
    <brk id="117" max="16383" man="1"/>
    <brk id="156" max="16383" man="1"/>
    <brk id="195" max="16383" man="1"/>
    <brk id="234" max="16383" man="1"/>
    <brk id="273" max="16383" man="1"/>
    <brk id="312" max="16383" man="1"/>
    <brk id="351" max="16383" man="1"/>
    <brk id="390" max="16383" man="1"/>
    <brk id="429" max="16383" man="1"/>
    <brk id="468" max="16383" man="1"/>
    <brk id="507" max="16383" man="1"/>
    <brk id="546" max="16383" man="1"/>
    <brk id="585" max="16383" man="1"/>
    <brk id="62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662"/>
  <sheetViews>
    <sheetView view="pageBreakPreview" zoomScale="85" zoomScaleNormal="90" zoomScaleSheetLayoutView="85" workbookViewId="0">
      <selection activeCell="D23" sqref="D23"/>
    </sheetView>
  </sheetViews>
  <sheetFormatPr defaultRowHeight="21"/>
  <cols>
    <col min="1" max="1" width="35.85546875" style="15" customWidth="1"/>
    <col min="2" max="2" width="14.7109375" style="16" bestFit="1" customWidth="1"/>
    <col min="3" max="3" width="12.28515625" style="16" customWidth="1"/>
    <col min="4" max="6" width="17.85546875" style="16" customWidth="1"/>
  </cols>
  <sheetData>
    <row r="1" spans="1:6" ht="23.25">
      <c r="A1" s="204" t="s">
        <v>17</v>
      </c>
      <c r="B1" s="205"/>
      <c r="C1" s="205"/>
      <c r="D1" s="205"/>
      <c r="E1" s="205"/>
      <c r="F1" s="205"/>
    </row>
    <row r="2" spans="1:6" ht="23.25">
      <c r="A2" s="206" t="s">
        <v>130</v>
      </c>
      <c r="B2" s="206"/>
      <c r="C2" s="206"/>
      <c r="D2" s="206"/>
      <c r="E2" s="206"/>
      <c r="F2" s="206"/>
    </row>
    <row r="3" spans="1:6" ht="23.25">
      <c r="A3" s="206" t="s">
        <v>263</v>
      </c>
      <c r="B3" s="206"/>
      <c r="C3" s="206"/>
      <c r="D3" s="206"/>
      <c r="E3" s="206"/>
      <c r="F3" s="206"/>
    </row>
    <row r="4" spans="1:6" ht="23.25">
      <c r="A4" s="206" t="s">
        <v>34</v>
      </c>
      <c r="B4" s="206"/>
      <c r="C4" s="206"/>
      <c r="D4" s="206"/>
      <c r="E4" s="206"/>
      <c r="F4" s="206"/>
    </row>
    <row r="5" spans="1:6">
      <c r="A5" s="207"/>
      <c r="B5" s="207"/>
      <c r="C5" s="207"/>
      <c r="D5" s="207"/>
      <c r="E5" s="207"/>
      <c r="F5" s="207"/>
    </row>
    <row r="6" spans="1:6">
      <c r="A6" s="1" t="s">
        <v>7</v>
      </c>
      <c r="B6" s="2" t="s">
        <v>155</v>
      </c>
      <c r="C6" s="2" t="s">
        <v>1</v>
      </c>
      <c r="D6" s="2" t="s">
        <v>9</v>
      </c>
      <c r="E6" s="2" t="s">
        <v>10</v>
      </c>
      <c r="F6" s="2" t="s">
        <v>11</v>
      </c>
    </row>
    <row r="7" spans="1:6">
      <c r="A7" s="3" t="s">
        <v>19</v>
      </c>
      <c r="B7" s="90">
        <f>+'4.1 สต็อกกลุ่ม 1'!B7+'4.2 สต็อกกลุ่ม 2'!B7+'4.3 สต็อกกลุ่ม 3'!B7+'4.4 สต็อกกลุ่ม 4'!B7</f>
        <v>0</v>
      </c>
      <c r="C7" s="90">
        <f>+'4.1 สต็อกกลุ่ม 1'!C7+'4.2 สต็อกกลุ่ม 2'!C7+'4.3 สต็อกกลุ่ม 3'!C7+'4.4 สต็อกกลุ่ม 4'!C7</f>
        <v>0</v>
      </c>
      <c r="D7" s="90">
        <f>+'4.1 สต็อกกลุ่ม 1'!D7+'4.2 สต็อกกลุ่ม 2'!D7+'4.3 สต็อกกลุ่ม 3'!D7+'4.4 สต็อกกลุ่ม 4'!D7</f>
        <v>0</v>
      </c>
      <c r="E7" s="90">
        <f>+'4.1 สต็อกกลุ่ม 1'!E7+'4.2 สต็อกกลุ่ม 2'!E7+'4.3 สต็อกกลุ่ม 3'!E7+'4.4 สต็อกกลุ่ม 4'!E7</f>
        <v>0</v>
      </c>
      <c r="F7" s="90">
        <f>+'4.1 สต็อกกลุ่ม 1'!F7+'4.2 สต็อกกลุ่ม 2'!F7+'4.3 สต็อกกลุ่ม 3'!F7+'4.4 สต็อกกลุ่ม 4'!F7</f>
        <v>0</v>
      </c>
    </row>
    <row r="8" spans="1:6">
      <c r="A8" s="5"/>
      <c r="B8" s="4"/>
      <c r="C8" s="4"/>
      <c r="D8" s="4"/>
      <c r="E8" s="4"/>
      <c r="F8" s="4"/>
    </row>
    <row r="9" spans="1:6">
      <c r="A9" s="5" t="s">
        <v>221</v>
      </c>
      <c r="B9" s="90">
        <f>+'4.1 สต็อกกลุ่ม 1'!B9+'4.2 สต็อกกลุ่ม 2'!B9+'4.3 สต็อกกลุ่ม 3'!B9+'4.4 สต็อกกลุ่ม 4'!B9</f>
        <v>0</v>
      </c>
      <c r="C9" s="90">
        <f>+'4.1 สต็อกกลุ่ม 1'!C9+'4.2 สต็อกกลุ่ม 2'!C9+'4.3 สต็อกกลุ่ม 3'!C9+'4.4 สต็อกกลุ่ม 4'!C9</f>
        <v>0</v>
      </c>
      <c r="D9" s="90">
        <f>+'4.1 สต็อกกลุ่ม 1'!D9+'4.2 สต็อกกลุ่ม 2'!D9+'4.3 สต็อกกลุ่ม 3'!D9+'4.4 สต็อกกลุ่ม 4'!D9</f>
        <v>0</v>
      </c>
      <c r="E9" s="90">
        <f>+'4.1 สต็อกกลุ่ม 1'!E9+'4.2 สต็อกกลุ่ม 2'!E9+'4.3 สต็อกกลุ่ม 3'!E9+'4.4 สต็อกกลุ่ม 4'!E9</f>
        <v>0</v>
      </c>
      <c r="F9" s="90">
        <f>+'4.1 สต็อกกลุ่ม 1'!F9+'4.2 สต็อกกลุ่ม 2'!F9+'4.3 สต็อกกลุ่ม 3'!F9+'4.4 สต็อกกลุ่ม 4'!F9</f>
        <v>0</v>
      </c>
    </row>
    <row r="10" spans="1:6">
      <c r="A10" s="5"/>
      <c r="B10" s="4"/>
      <c r="C10" s="4"/>
      <c r="D10" s="4"/>
      <c r="E10" s="4"/>
      <c r="F10" s="4"/>
    </row>
    <row r="11" spans="1:6">
      <c r="A11" s="6"/>
      <c r="B11" s="4"/>
      <c r="C11" s="4"/>
      <c r="D11" s="4"/>
      <c r="E11" s="4"/>
      <c r="F11" s="4"/>
    </row>
    <row r="12" spans="1:6">
      <c r="A12" s="5" t="s">
        <v>18</v>
      </c>
      <c r="B12" s="90">
        <f>+'4.1 สต็อกกลุ่ม 1'!B12+'4.2 สต็อกกลุ่ม 2'!B12+'4.3 สต็อกกลุ่ม 3'!B12+'4.4 สต็อกกลุ่ม 4'!B12</f>
        <v>0</v>
      </c>
      <c r="C12" s="90">
        <f>+'4.1 สต็อกกลุ่ม 1'!C12+'4.2 สต็อกกลุ่ม 2'!C12+'4.3 สต็อกกลุ่ม 3'!C12+'4.4 สต็อกกลุ่ม 4'!C12</f>
        <v>0</v>
      </c>
      <c r="D12" s="90">
        <f>+'4.1 สต็อกกลุ่ม 1'!D12+'4.2 สต็อกกลุ่ม 2'!D12+'4.3 สต็อกกลุ่ม 3'!D12+'4.4 สต็อกกลุ่ม 4'!D12</f>
        <v>0</v>
      </c>
      <c r="E12" s="90">
        <f>+'4.1 สต็อกกลุ่ม 1'!E12+'4.2 สต็อกกลุ่ม 2'!E12+'4.3 สต็อกกลุ่ม 3'!E12+'4.4 สต็อกกลุ่ม 4'!E12</f>
        <v>0</v>
      </c>
      <c r="F12" s="90">
        <f>+'4.1 สต็อกกลุ่ม 1'!F12+'4.2 สต็อกกลุ่ม 2'!F12+'4.3 สต็อกกลุ่ม 3'!F12+'4.4 สต็อกกลุ่ม 4'!F12</f>
        <v>0</v>
      </c>
    </row>
    <row r="13" spans="1:6">
      <c r="A13" s="5"/>
      <c r="B13" s="4"/>
      <c r="C13" s="4"/>
      <c r="D13" s="4"/>
      <c r="E13" s="4"/>
      <c r="F13" s="4"/>
    </row>
    <row r="14" spans="1:6">
      <c r="A14" s="6"/>
      <c r="B14" s="4"/>
      <c r="C14" s="4"/>
      <c r="D14" s="4"/>
      <c r="E14" s="4"/>
      <c r="F14" s="4"/>
    </row>
    <row r="15" spans="1:6">
      <c r="A15" s="5" t="s">
        <v>265</v>
      </c>
      <c r="B15" s="90">
        <f>+'2.3ต้นทุนตามสัดส่วน (รับโอน)'!$B$18</f>
        <v>0</v>
      </c>
      <c r="C15" s="90">
        <f>+'4.1 สต็อกกลุ่ม 1'!C15+'4.2 สต็อกกลุ่ม 2'!C15+'4.3 สต็อกกลุ่ม 3'!C15+'4.4 สต็อกกลุ่ม 4'!C15</f>
        <v>0</v>
      </c>
      <c r="D15" s="90">
        <f>+'4.1 สต็อกกลุ่ม 1'!D15+'4.2 สต็อกกลุ่ม 2'!D15+'4.3 สต็อกกลุ่ม 3'!D15+'4.4 สต็อกกลุ่ม 4'!D15</f>
        <v>0</v>
      </c>
      <c r="E15" s="90">
        <f>+'4.1 สต็อกกลุ่ม 1'!E15+'4.2 สต็อกกลุ่ม 2'!E15+'4.3 สต็อกกลุ่ม 3'!E15+'4.4 สต็อกกลุ่ม 4'!E15</f>
        <v>0</v>
      </c>
      <c r="F15" s="90">
        <f>+'4.1 สต็อกกลุ่ม 1'!F15+'4.2 สต็อกกลุ่ม 2'!F15+'4.3 สต็อกกลุ่ม 3'!F15+'4.4 สต็อกกลุ่ม 4'!F15</f>
        <v>0</v>
      </c>
    </row>
    <row r="16" spans="1:6">
      <c r="A16" s="5"/>
      <c r="B16" s="4"/>
      <c r="C16" s="4"/>
      <c r="D16" s="4"/>
      <c r="E16" s="4"/>
      <c r="F16" s="4"/>
    </row>
    <row r="17" spans="1:6">
      <c r="A17" s="5"/>
      <c r="B17" s="4"/>
      <c r="C17" s="4"/>
      <c r="D17" s="4"/>
      <c r="E17" s="4"/>
      <c r="F17" s="4"/>
    </row>
    <row r="18" spans="1:6">
      <c r="A18" s="5" t="s">
        <v>301</v>
      </c>
      <c r="B18" s="90">
        <f>+'4.1 สต็อกกลุ่ม 1'!B18+'4.2 สต็อกกลุ่ม 2'!B18+'4.3 สต็อกกลุ่ม 3'!B18+'4.4 สต็อกกลุ่ม 4'!B18</f>
        <v>0</v>
      </c>
      <c r="C18" s="90">
        <f>+'4.1 สต็อกกลุ่ม 1'!C18+'4.2 สต็อกกลุ่ม 2'!C18+'4.3 สต็อกกลุ่ม 3'!C18+'4.4 สต็อกกลุ่ม 4'!C18</f>
        <v>0</v>
      </c>
      <c r="D18" s="90">
        <f>+'4.1 สต็อกกลุ่ม 1'!D18+'4.2 สต็อกกลุ่ม 2'!D18+'4.3 สต็อกกลุ่ม 3'!D18+'4.4 สต็อกกลุ่ม 4'!D18</f>
        <v>0</v>
      </c>
      <c r="E18" s="90">
        <f>+'4.1 สต็อกกลุ่ม 1'!E18+'4.2 สต็อกกลุ่ม 2'!E18+'4.3 สต็อกกลุ่ม 3'!E18+'4.4 สต็อกกลุ่ม 4'!E18</f>
        <v>0</v>
      </c>
      <c r="F18" s="90">
        <f>+'4.1 สต็อกกลุ่ม 1'!F18+'4.2 สต็อกกลุ่ม 2'!F18+'4.3 สต็อกกลุ่ม 3'!F18+'4.4 สต็อกกลุ่ม 4'!F18</f>
        <v>0</v>
      </c>
    </row>
    <row r="19" spans="1:6">
      <c r="A19" s="5"/>
      <c r="B19" s="7"/>
      <c r="C19" s="7"/>
      <c r="D19" s="7"/>
      <c r="E19" s="7"/>
      <c r="F19" s="4"/>
    </row>
    <row r="20" spans="1:6">
      <c r="A20" s="8" t="s">
        <v>12</v>
      </c>
      <c r="B20" s="4">
        <f>SUM(B7:B19)</f>
        <v>0</v>
      </c>
      <c r="C20" s="4">
        <f>SUM(C7:C19)</f>
        <v>0</v>
      </c>
      <c r="D20" s="4">
        <f>SUM(D7:D19)</f>
        <v>0</v>
      </c>
      <c r="E20" s="4">
        <f>SUM(E7:E19)</f>
        <v>0</v>
      </c>
      <c r="F20" s="9">
        <f>SUM(F7:F19)</f>
        <v>0</v>
      </c>
    </row>
    <row r="21" spans="1:6">
      <c r="A21" s="19"/>
      <c r="B21" s="7"/>
      <c r="C21" s="7"/>
      <c r="D21" s="7"/>
      <c r="E21" s="7"/>
      <c r="F21" s="7"/>
    </row>
    <row r="22" spans="1:6">
      <c r="A22" s="10" t="str">
        <f>CONCATENATE(A38,C38,E38)</f>
        <v>ราคาลงตัวหน่วยละ บาท</v>
      </c>
      <c r="B22" s="7">
        <f>SUM(B20:B21)</f>
        <v>0</v>
      </c>
      <c r="C22" s="7">
        <f>SUM(C20:C21)</f>
        <v>0</v>
      </c>
      <c r="D22" s="11">
        <f>SUM(D20:D21)</f>
        <v>0</v>
      </c>
      <c r="E22" s="7">
        <f>SUM(E20:E21)</f>
        <v>0</v>
      </c>
      <c r="F22" s="7">
        <f>+D22-E22</f>
        <v>0</v>
      </c>
    </row>
    <row r="23" spans="1:6">
      <c r="A23" s="5" t="s">
        <v>20</v>
      </c>
      <c r="B23" s="90">
        <f>+'4.1 สต็อกกลุ่ม 1'!B23+'4.2 สต็อกกลุ่ม 2'!B23+'4.3 สต็อกกลุ่ม 3'!B23+'4.4 สต็อกกลุ่ม 4'!B23</f>
        <v>0</v>
      </c>
      <c r="C23" s="90">
        <f>+'4.1 สต็อกกลุ่ม 1'!C23+'4.2 สต็อกกลุ่ม 2'!C23+'4.3 สต็อกกลุ่ม 3'!C23+'4.4 สต็อกกลุ่ม 4'!C23</f>
        <v>0</v>
      </c>
      <c r="D23" s="90">
        <f>+'4.1 สต็อกกลุ่ม 1'!D23+'4.2 สต็อกกลุ่ม 2'!D23+'4.3 สต็อกกลุ่ม 3'!D23+'4.4 สต็อกกลุ่ม 4'!D23</f>
        <v>0</v>
      </c>
      <c r="E23" s="90">
        <f>+'4.1 สต็อกกลุ่ม 1'!E23+'4.2 สต็อกกลุ่ม 2'!E23+'4.3 สต็อกกลุ่ม 3'!E23+'4.4 สต็อกกลุ่ม 4'!E23</f>
        <v>0</v>
      </c>
      <c r="F23" s="90">
        <f>+'4.1 สต็อกกลุ่ม 1'!F23+'4.2 สต็อกกลุ่ม 2'!F23+'4.3 สต็อกกลุ่ม 3'!F23+'4.4 สต็อกกลุ่ม 4'!F23</f>
        <v>0</v>
      </c>
    </row>
    <row r="24" spans="1:6">
      <c r="A24" s="5"/>
      <c r="B24" s="4"/>
      <c r="C24" s="4"/>
      <c r="D24" s="4"/>
      <c r="E24" s="4"/>
      <c r="F24" s="4"/>
    </row>
    <row r="25" spans="1:6">
      <c r="A25" s="5"/>
      <c r="B25" s="4"/>
      <c r="C25" s="4"/>
      <c r="D25" s="4"/>
      <c r="E25" s="4"/>
      <c r="F25" s="4"/>
    </row>
    <row r="26" spans="1:6">
      <c r="A26" s="5"/>
      <c r="B26" s="4"/>
      <c r="C26" s="4"/>
      <c r="D26" s="4"/>
      <c r="E26" s="4"/>
      <c r="F26" s="4"/>
    </row>
    <row r="27" spans="1:6">
      <c r="A27" s="5" t="s">
        <v>330</v>
      </c>
      <c r="B27" s="90">
        <f>+'4.1 สต็อกกลุ่ม 1'!B27+'4.2 สต็อกกลุ่ม 2'!B27+'4.3 สต็อกกลุ่ม 3'!B27+'4.4 สต็อกกลุ่ม 4'!B27</f>
        <v>0</v>
      </c>
      <c r="C27" s="90">
        <f>+'4.1 สต็อกกลุ่ม 1'!C27+'4.2 สต็อกกลุ่ม 2'!C27+'4.3 สต็อกกลุ่ม 3'!C27+'4.4 สต็อกกลุ่ม 4'!C27</f>
        <v>0</v>
      </c>
      <c r="D27" s="90">
        <f>+'4.1 สต็อกกลุ่ม 1'!D27+'4.2 สต็อกกลุ่ม 2'!D27+'4.3 สต็อกกลุ่ม 3'!D27+'4.4 สต็อกกลุ่ม 4'!D27</f>
        <v>0</v>
      </c>
      <c r="E27" s="90">
        <f>+'4.1 สต็อกกลุ่ม 1'!E27+'4.2 สต็อกกลุ่ม 2'!E27+'4.3 สต็อกกลุ่ม 3'!E27+'4.4 สต็อกกลุ่ม 4'!E27</f>
        <v>0</v>
      </c>
      <c r="F27" s="90">
        <f>+'4.1 สต็อกกลุ่ม 1'!F27+'4.2 สต็อกกลุ่ม 2'!F27+'4.3 สต็อกกลุ่ม 3'!F27+'4.4 สต็อกกลุ่ม 4'!F27</f>
        <v>0</v>
      </c>
    </row>
    <row r="28" spans="1:6">
      <c r="A28" s="5"/>
      <c r="B28" s="4"/>
      <c r="C28" s="4"/>
      <c r="D28" s="4"/>
      <c r="E28" s="4"/>
      <c r="F28" s="4"/>
    </row>
    <row r="29" spans="1:6">
      <c r="A29" s="5"/>
      <c r="B29" s="4"/>
      <c r="C29" s="4"/>
      <c r="D29" s="4"/>
      <c r="E29" s="4"/>
      <c r="F29" s="4"/>
    </row>
    <row r="30" spans="1:6">
      <c r="A30" s="5"/>
      <c r="B30" s="4"/>
      <c r="C30" s="4"/>
      <c r="D30" s="4"/>
      <c r="E30" s="4"/>
      <c r="F30" s="4"/>
    </row>
    <row r="31" spans="1:6">
      <c r="A31" s="5" t="s">
        <v>359</v>
      </c>
      <c r="B31" s="90">
        <f>+'4.1 สต็อกกลุ่ม 1'!B31+'4.2 สต็อกกลุ่ม 2'!B31+'4.3 สต็อกกลุ่ม 3'!B31+'4.4 สต็อกกลุ่ม 4'!B31</f>
        <v>0</v>
      </c>
      <c r="C31" s="90">
        <f>+'4.1 สต็อกกลุ่ม 1'!C31+'4.2 สต็อกกลุ่ม 2'!C31+'4.3 สต็อกกลุ่ม 3'!C31+'4.4 สต็อกกลุ่ม 4'!C31</f>
        <v>0</v>
      </c>
      <c r="D31" s="90">
        <f>+'4.1 สต็อกกลุ่ม 1'!D31+'4.2 สต็อกกลุ่ม 2'!D31+'4.3 สต็อกกลุ่ม 3'!D31+'4.4 สต็อกกลุ่ม 4'!D31</f>
        <v>0</v>
      </c>
      <c r="E31" s="90">
        <f>+'4.1 สต็อกกลุ่ม 1'!E31+'4.2 สต็อกกลุ่ม 2'!E31+'4.3 สต็อกกลุ่ม 3'!E31+'4.4 สต็อกกลุ่ม 4'!E31</f>
        <v>0</v>
      </c>
      <c r="F31" s="90">
        <f>+'4.1 สต็อกกลุ่ม 1'!F31+'4.2 สต็อกกลุ่ม 2'!F31+'4.3 สต็อกกลุ่ม 3'!F31+'4.4 สต็อกกลุ่ม 4'!F31</f>
        <v>0</v>
      </c>
    </row>
    <row r="32" spans="1:6">
      <c r="A32" s="5"/>
      <c r="B32" s="4"/>
      <c r="C32" s="4"/>
      <c r="D32" s="4"/>
      <c r="E32" s="4"/>
      <c r="F32" s="4"/>
    </row>
    <row r="33" spans="1:6">
      <c r="A33" s="5"/>
      <c r="B33" s="90"/>
      <c r="C33" s="90"/>
      <c r="D33" s="90"/>
      <c r="E33" s="90"/>
      <c r="F33" s="90"/>
    </row>
    <row r="34" spans="1:6">
      <c r="A34" s="5"/>
      <c r="B34" s="4"/>
      <c r="C34" s="4"/>
      <c r="D34" s="4"/>
      <c r="E34" s="4"/>
      <c r="F34" s="4"/>
    </row>
    <row r="35" spans="1:6">
      <c r="A35" s="12" t="s">
        <v>5</v>
      </c>
      <c r="B35" s="11">
        <f>SUM(B23:B34)</f>
        <v>0</v>
      </c>
      <c r="C35" s="11">
        <f>SUM(C23:C34)</f>
        <v>0</v>
      </c>
      <c r="D35" s="11">
        <f>SUM(D23:D34)</f>
        <v>0</v>
      </c>
      <c r="E35" s="11">
        <f>SUM(E23:E34)</f>
        <v>0</v>
      </c>
      <c r="F35" s="11">
        <f>SUM(F23:F34)</f>
        <v>0</v>
      </c>
    </row>
    <row r="36" spans="1:6" ht="21.75" thickBot="1">
      <c r="A36" s="13" t="s">
        <v>119</v>
      </c>
      <c r="B36" s="14">
        <f>+B22-B35</f>
        <v>0</v>
      </c>
      <c r="C36" s="14">
        <f>+C22-C35</f>
        <v>0</v>
      </c>
      <c r="D36" s="14">
        <f>+D22-D35</f>
        <v>0</v>
      </c>
      <c r="E36" s="14">
        <f>+E22-E35</f>
        <v>0</v>
      </c>
      <c r="F36" s="14">
        <f>+F22-F35</f>
        <v>0</v>
      </c>
    </row>
    <row r="37" spans="1:6" ht="21.75" thickTop="1"/>
    <row r="38" spans="1:6">
      <c r="A38" s="17" t="s">
        <v>14</v>
      </c>
      <c r="B38" s="18"/>
      <c r="C38" s="18"/>
      <c r="D38" s="18"/>
      <c r="E38" s="18" t="s">
        <v>15</v>
      </c>
      <c r="F38" s="18"/>
    </row>
    <row r="39" spans="1:6">
      <c r="A39" s="17" t="s">
        <v>16</v>
      </c>
      <c r="B39" s="18"/>
      <c r="C39" s="18"/>
      <c r="D39" s="18"/>
      <c r="E39" s="18" t="s">
        <v>15</v>
      </c>
      <c r="F39" s="18"/>
    </row>
    <row r="40" spans="1:6" ht="23.25">
      <c r="A40" s="204" t="s">
        <v>36</v>
      </c>
      <c r="B40" s="205"/>
      <c r="C40" s="205"/>
      <c r="D40" s="205"/>
      <c r="E40" s="205"/>
      <c r="F40" s="205"/>
    </row>
    <row r="41" spans="1:6" ht="23.25">
      <c r="A41" s="206" t="s">
        <v>130</v>
      </c>
      <c r="B41" s="206"/>
      <c r="C41" s="206"/>
      <c r="D41" s="206"/>
      <c r="E41" s="206"/>
      <c r="F41" s="206"/>
    </row>
    <row r="42" spans="1:6" ht="23.25">
      <c r="A42" s="206" t="s">
        <v>263</v>
      </c>
      <c r="B42" s="206"/>
      <c r="C42" s="206"/>
      <c r="D42" s="206"/>
      <c r="E42" s="206"/>
      <c r="F42" s="206"/>
    </row>
    <row r="43" spans="1:6" ht="23.25">
      <c r="A43" s="206" t="s">
        <v>34</v>
      </c>
      <c r="B43" s="206"/>
      <c r="C43" s="206"/>
      <c r="D43" s="206"/>
      <c r="E43" s="206"/>
      <c r="F43" s="206"/>
    </row>
    <row r="44" spans="1:6">
      <c r="A44" s="207"/>
      <c r="B44" s="207"/>
      <c r="C44" s="207"/>
      <c r="D44" s="207"/>
      <c r="E44" s="207"/>
      <c r="F44" s="207"/>
    </row>
    <row r="45" spans="1:6">
      <c r="A45" s="1" t="s">
        <v>7</v>
      </c>
      <c r="B45" s="2" t="s">
        <v>155</v>
      </c>
      <c r="C45" s="2" t="s">
        <v>1</v>
      </c>
      <c r="D45" s="2" t="s">
        <v>9</v>
      </c>
      <c r="E45" s="2" t="s">
        <v>10</v>
      </c>
      <c r="F45" s="2" t="s">
        <v>11</v>
      </c>
    </row>
    <row r="46" spans="1:6">
      <c r="A46" s="3" t="s">
        <v>19</v>
      </c>
      <c r="B46" s="90">
        <f>+'4.1 สต็อกกลุ่ม 1'!B46+'4.2 สต็อกกลุ่ม 2'!B46+'4.3 สต็อกกลุ่ม 3'!B46+'4.4 สต็อกกลุ่ม 4'!B46</f>
        <v>0</v>
      </c>
      <c r="C46" s="90">
        <f>+'4.1 สต็อกกลุ่ม 1'!C46+'4.2 สต็อกกลุ่ม 2'!C46+'4.3 สต็อกกลุ่ม 3'!C46+'4.4 สต็อกกลุ่ม 4'!C46</f>
        <v>0</v>
      </c>
      <c r="D46" s="90">
        <f>+'4.1 สต็อกกลุ่ม 1'!D46+'4.2 สต็อกกลุ่ม 2'!D46+'4.3 สต็อกกลุ่ม 3'!D46+'4.4 สต็อกกลุ่ม 4'!D46</f>
        <v>0</v>
      </c>
      <c r="E46" s="90">
        <f>+'4.1 สต็อกกลุ่ม 1'!E46+'4.2 สต็อกกลุ่ม 2'!E46+'4.3 สต็อกกลุ่ม 3'!E46+'4.4 สต็อกกลุ่ม 4'!E46</f>
        <v>0</v>
      </c>
      <c r="F46" s="90">
        <f>+'4.1 สต็อกกลุ่ม 1'!F46+'4.2 สต็อกกลุ่ม 2'!F46+'4.3 สต็อกกลุ่ม 3'!F46+'4.4 สต็อกกลุ่ม 4'!F46</f>
        <v>0</v>
      </c>
    </row>
    <row r="47" spans="1:6">
      <c r="A47" s="5"/>
      <c r="B47" s="4"/>
      <c r="C47" s="4"/>
      <c r="D47" s="4"/>
      <c r="E47" s="4"/>
      <c r="F47" s="4"/>
    </row>
    <row r="48" spans="1:6">
      <c r="A48" s="5" t="s">
        <v>221</v>
      </c>
      <c r="B48" s="90">
        <f>+'4.1 สต็อกกลุ่ม 1'!B48+'4.2 สต็อกกลุ่ม 2'!B48+'4.3 สต็อกกลุ่ม 3'!B48+'4.4 สต็อกกลุ่ม 4'!B48</f>
        <v>0</v>
      </c>
      <c r="C48" s="90">
        <f>+'4.1 สต็อกกลุ่ม 1'!C48+'4.2 สต็อกกลุ่ม 2'!C48+'4.3 สต็อกกลุ่ม 3'!C48+'4.4 สต็อกกลุ่ม 4'!C48</f>
        <v>0</v>
      </c>
      <c r="D48" s="90">
        <f>+'4.1 สต็อกกลุ่ม 1'!D48+'4.2 สต็อกกลุ่ม 2'!D48+'4.3 สต็อกกลุ่ม 3'!D48+'4.4 สต็อกกลุ่ม 4'!D48</f>
        <v>0</v>
      </c>
      <c r="E48" s="90">
        <f>+'4.1 สต็อกกลุ่ม 1'!E48+'4.2 สต็อกกลุ่ม 2'!E48+'4.3 สต็อกกลุ่ม 3'!E48+'4.4 สต็อกกลุ่ม 4'!E48</f>
        <v>0</v>
      </c>
      <c r="F48" s="90">
        <f>+'4.1 สต็อกกลุ่ม 1'!F48+'4.2 สต็อกกลุ่ม 2'!F48+'4.3 สต็อกกลุ่ม 3'!F48+'4.4 สต็อกกลุ่ม 4'!F48</f>
        <v>0</v>
      </c>
    </row>
    <row r="49" spans="1:6">
      <c r="A49" s="5" t="s">
        <v>222</v>
      </c>
      <c r="B49" s="90">
        <f>+'4.1 สต็อกกลุ่ม 1'!B49+'4.2 สต็อกกลุ่ม 2'!B49+'4.3 สต็อกกลุ่ม 3'!B49+'4.4 สต็อกกลุ่ม 4'!B49</f>
        <v>0</v>
      </c>
      <c r="C49" s="90">
        <f>+'4.1 สต็อกกลุ่ม 1'!C49+'4.2 สต็อกกลุ่ม 2'!C49+'4.3 สต็อกกลุ่ม 3'!C49+'4.4 สต็อกกลุ่ม 4'!C49</f>
        <v>0</v>
      </c>
      <c r="D49" s="90">
        <f>+'4.1 สต็อกกลุ่ม 1'!D49+'4.2 สต็อกกลุ่ม 2'!D49+'4.3 สต็อกกลุ่ม 3'!D49+'4.4 สต็อกกลุ่ม 4'!D49</f>
        <v>0</v>
      </c>
      <c r="E49" s="90">
        <f>+'4.1 สต็อกกลุ่ม 1'!E49+'4.2 สต็อกกลุ่ม 2'!E49+'4.3 สต็อกกลุ่ม 3'!E49+'4.4 สต็อกกลุ่ม 4'!E49</f>
        <v>0</v>
      </c>
      <c r="F49" s="90">
        <f>+'4.1 สต็อกกลุ่ม 1'!F49+'4.2 สต็อกกลุ่ม 2'!F49+'4.3 สต็อกกลุ่ม 3'!F49+'4.4 สต็อกกลุ่ม 4'!F49</f>
        <v>0</v>
      </c>
    </row>
    <row r="50" spans="1:6">
      <c r="A50" s="6"/>
      <c r="B50" s="4"/>
      <c r="C50" s="4"/>
      <c r="D50" s="4"/>
      <c r="E50" s="4"/>
      <c r="F50" s="4"/>
    </row>
    <row r="51" spans="1:6">
      <c r="A51" s="5" t="s">
        <v>18</v>
      </c>
      <c r="B51" s="90">
        <f>+'4.1 สต็อกกลุ่ม 1'!B51+'4.2 สต็อกกลุ่ม 2'!B51+'4.3 สต็อกกลุ่ม 3'!B51+'4.4 สต็อกกลุ่ม 4'!B51</f>
        <v>0</v>
      </c>
      <c r="C51" s="90">
        <f>+'4.1 สต็อกกลุ่ม 1'!C51+'4.2 สต็อกกลุ่ม 2'!C51+'4.3 สต็อกกลุ่ม 3'!C51+'4.4 สต็อกกลุ่ม 4'!C51</f>
        <v>0</v>
      </c>
      <c r="D51" s="90">
        <f>+'4.1 สต็อกกลุ่ม 1'!D51+'4.2 สต็อกกลุ่ม 2'!D51+'4.3 สต็อกกลุ่ม 3'!D51+'4.4 สต็อกกลุ่ม 4'!D51</f>
        <v>0</v>
      </c>
      <c r="E51" s="90">
        <f>+'4.1 สต็อกกลุ่ม 1'!E51+'4.2 สต็อกกลุ่ม 2'!E51+'4.3 สต็อกกลุ่ม 3'!E51+'4.4 สต็อกกลุ่ม 4'!E51</f>
        <v>0</v>
      </c>
      <c r="F51" s="90">
        <f>+'4.1 สต็อกกลุ่ม 1'!F51+'4.2 สต็อกกลุ่ม 2'!F51+'4.3 สต็อกกลุ่ม 3'!F51+'4.4 สต็อกกลุ่ม 4'!F51</f>
        <v>0</v>
      </c>
    </row>
    <row r="52" spans="1:6">
      <c r="A52" s="5" t="s">
        <v>52</v>
      </c>
      <c r="B52" s="90">
        <f>+'4.1 สต็อกกลุ่ม 1'!B52+'4.2 สต็อกกลุ่ม 2'!B52+'4.3 สต็อกกลุ่ม 3'!B52+'4.4 สต็อกกลุ่ม 4'!B52</f>
        <v>0</v>
      </c>
      <c r="C52" s="90">
        <f>+'4.1 สต็อกกลุ่ม 1'!C52+'4.2 สต็อกกลุ่ม 2'!C52+'4.3 สต็อกกลุ่ม 3'!C52+'4.4 สต็อกกลุ่ม 4'!C52</f>
        <v>0</v>
      </c>
      <c r="D52" s="90">
        <f>+'4.1 สต็อกกลุ่ม 1'!D52+'4.2 สต็อกกลุ่ม 2'!D52+'4.3 สต็อกกลุ่ม 3'!D52+'4.4 สต็อกกลุ่ม 4'!D52</f>
        <v>0</v>
      </c>
      <c r="E52" s="90">
        <f>+'4.1 สต็อกกลุ่ม 1'!E52+'4.2 สต็อกกลุ่ม 2'!E52+'4.3 สต็อกกลุ่ม 3'!E52+'4.4 สต็อกกลุ่ม 4'!E52</f>
        <v>0</v>
      </c>
      <c r="F52" s="90">
        <f>+'4.1 สต็อกกลุ่ม 1'!F52+'4.2 สต็อกกลุ่ม 2'!F52+'4.3 สต็อกกลุ่ม 3'!F52+'4.4 สต็อกกลุ่ม 4'!F52</f>
        <v>0</v>
      </c>
    </row>
    <row r="53" spans="1:6">
      <c r="A53" s="6"/>
      <c r="B53" s="4"/>
      <c r="C53" s="4"/>
      <c r="D53" s="4"/>
      <c r="E53" s="4"/>
      <c r="F53" s="4"/>
    </row>
    <row r="54" spans="1:6">
      <c r="A54" s="5" t="s">
        <v>270</v>
      </c>
      <c r="B54" s="90">
        <f>+'4.1 สต็อกกลุ่ม 1'!B54+'4.2 สต็อกกลุ่ม 2'!B54+'4.3 สต็อกกลุ่ม 3'!B54+'4.4 สต็อกกลุ่ม 4'!B54</f>
        <v>0</v>
      </c>
      <c r="C54" s="90">
        <f>+'4.1 สต็อกกลุ่ม 1'!C54+'4.2 สต็อกกลุ่ม 2'!C54+'4.3 สต็อกกลุ่ม 3'!C54+'4.4 สต็อกกลุ่ม 4'!C54</f>
        <v>0</v>
      </c>
      <c r="D54" s="90">
        <f>+'4.1 สต็อกกลุ่ม 1'!D54+'4.2 สต็อกกลุ่ม 2'!D54+'4.3 สต็อกกลุ่ม 3'!D54+'4.4 สต็อกกลุ่ม 4'!D54</f>
        <v>0</v>
      </c>
      <c r="E54" s="90">
        <f>+'4.1 สต็อกกลุ่ม 1'!E54+'4.2 สต็อกกลุ่ม 2'!E54+'4.3 สต็อกกลุ่ม 3'!E54+'4.4 สต็อกกลุ่ม 4'!E54</f>
        <v>0</v>
      </c>
      <c r="F54" s="90">
        <f>+'4.1 สต็อกกลุ่ม 1'!F54+'4.2 สต็อกกลุ่ม 2'!F54+'4.3 สต็อกกลุ่ม 3'!F54+'4.4 สต็อกกลุ่ม 4'!F54</f>
        <v>0</v>
      </c>
    </row>
    <row r="55" spans="1:6">
      <c r="A55" s="5" t="s">
        <v>271</v>
      </c>
      <c r="B55" s="90">
        <f>+'4.1 สต็อกกลุ่ม 1'!B55+'4.2 สต็อกกลุ่ม 2'!B55+'4.3 สต็อกกลุ่ม 3'!B55+'4.4 สต็อกกลุ่ม 4'!B55</f>
        <v>0</v>
      </c>
      <c r="C55" s="90">
        <f>+'4.1 สต็อกกลุ่ม 1'!C55+'4.2 สต็อกกลุ่ม 2'!C55+'4.3 สต็อกกลุ่ม 3'!C55+'4.4 สต็อกกลุ่ม 4'!C55</f>
        <v>0</v>
      </c>
      <c r="D55" s="90">
        <f>+'4.1 สต็อกกลุ่ม 1'!D55+'4.2 สต็อกกลุ่ม 2'!D55+'4.3 สต็อกกลุ่ม 3'!D55+'4.4 สต็อกกลุ่ม 4'!D55</f>
        <v>0</v>
      </c>
      <c r="E55" s="90">
        <f>+'4.1 สต็อกกลุ่ม 1'!E55+'4.2 สต็อกกลุ่ม 2'!E55+'4.3 สต็อกกลุ่ม 3'!E55+'4.4 สต็อกกลุ่ม 4'!E55</f>
        <v>0</v>
      </c>
      <c r="F55" s="90">
        <f>+'4.1 สต็อกกลุ่ม 1'!F55+'4.2 สต็อกกลุ่ม 2'!F55+'4.3 สต็อกกลุ่ม 3'!F55+'4.4 สต็อกกลุ่ม 4'!F55</f>
        <v>0</v>
      </c>
    </row>
    <row r="56" spans="1:6">
      <c r="A56" s="5"/>
      <c r="B56" s="90"/>
      <c r="C56" s="90"/>
      <c r="D56" s="90"/>
      <c r="E56" s="90"/>
      <c r="F56" s="90"/>
    </row>
    <row r="57" spans="1:6">
      <c r="A57" s="101" t="s">
        <v>302</v>
      </c>
      <c r="B57" s="90">
        <f>+'4.1 สต็อกกลุ่ม 1'!B57+'4.2 สต็อกกลุ่ม 2'!B57+'4.3 สต็อกกลุ่ม 3'!B57+'4.4 สต็อกกลุ่ม 4'!B57</f>
        <v>0</v>
      </c>
      <c r="C57" s="90">
        <f>+'4.1 สต็อกกลุ่ม 1'!C57+'4.2 สต็อกกลุ่ม 2'!C57+'4.3 สต็อกกลุ่ม 3'!C57+'4.4 สต็อกกลุ่ม 4'!C57</f>
        <v>0</v>
      </c>
      <c r="D57" s="90">
        <f>+'4.1 สต็อกกลุ่ม 1'!D57+'4.2 สต็อกกลุ่ม 2'!D57+'4.3 สต็อกกลุ่ม 3'!D57+'4.4 สต็อกกลุ่ม 4'!D57</f>
        <v>0</v>
      </c>
      <c r="E57" s="90">
        <f>+'4.1 สต็อกกลุ่ม 1'!E57+'4.2 สต็อกกลุ่ม 2'!E57+'4.3 สต็อกกลุ่ม 3'!E57+'4.4 สต็อกกลุ่ม 4'!E57</f>
        <v>0</v>
      </c>
      <c r="F57" s="90">
        <f>+'4.1 สต็อกกลุ่ม 1'!F57+'4.2 สต็อกกลุ่ม 2'!F57+'4.3 สต็อกกลุ่ม 3'!F57+'4.4 สต็อกกลุ่ม 4'!F57</f>
        <v>0</v>
      </c>
    </row>
    <row r="58" spans="1:6">
      <c r="A58" s="102" t="s">
        <v>303</v>
      </c>
      <c r="B58" s="103">
        <f>+'4.1 สต็อกกลุ่ม 1'!B58+'4.2 สต็อกกลุ่ม 2'!B58+'4.3 สต็อกกลุ่ม 3'!B58+'4.4 สต็อกกลุ่ม 4'!B58</f>
        <v>0</v>
      </c>
      <c r="C58" s="103">
        <f>+'4.1 สต็อกกลุ่ม 1'!C58+'4.2 สต็อกกลุ่ม 2'!C58+'4.3 สต็อกกลุ่ม 3'!C58+'4.4 สต็อกกลุ่ม 4'!C58</f>
        <v>0</v>
      </c>
      <c r="D58" s="103">
        <f>+'4.1 สต็อกกลุ่ม 1'!D58+'4.2 สต็อกกลุ่ม 2'!D58+'4.3 สต็อกกลุ่ม 3'!D58+'4.4 สต็อกกลุ่ม 4'!D58</f>
        <v>0</v>
      </c>
      <c r="E58" s="103">
        <f>+'4.1 สต็อกกลุ่ม 1'!E58+'4.2 สต็อกกลุ่ม 2'!E58+'4.3 สต็อกกลุ่ม 3'!E58+'4.4 สต็อกกลุ่ม 4'!E58</f>
        <v>0</v>
      </c>
      <c r="F58" s="103">
        <f>+'4.1 สต็อกกลุ่ม 1'!F58+'4.2 สต็อกกลุ่ม 2'!F58+'4.3 สต็อกกลุ่ม 3'!F58+'4.4 สต็อกกลุ่ม 4'!F58</f>
        <v>0</v>
      </c>
    </row>
    <row r="59" spans="1:6">
      <c r="A59" s="6" t="s">
        <v>12</v>
      </c>
      <c r="B59" s="4">
        <f>SUM(B46:B58)</f>
        <v>0</v>
      </c>
      <c r="C59" s="4">
        <f>SUM(C46:C58)</f>
        <v>0</v>
      </c>
      <c r="D59" s="4">
        <f>SUM(D46:D58)</f>
        <v>0</v>
      </c>
      <c r="E59" s="4">
        <f>SUM(E46:E58)</f>
        <v>0</v>
      </c>
      <c r="F59" s="4">
        <f>SUM(F46:F58)</f>
        <v>0</v>
      </c>
    </row>
    <row r="60" spans="1:6">
      <c r="A60" s="19"/>
      <c r="B60" s="7"/>
      <c r="C60" s="7"/>
      <c r="D60" s="7"/>
      <c r="E60" s="7"/>
      <c r="F60" s="7"/>
    </row>
    <row r="61" spans="1:6">
      <c r="A61" s="10" t="str">
        <f>CONCATENATE(A77,C77,E77)</f>
        <v>ราคาลงตัวหน่วยละ บาท</v>
      </c>
      <c r="B61" s="7">
        <f>SUM(B59:B60)</f>
        <v>0</v>
      </c>
      <c r="C61" s="7">
        <f>SUM(C59:C60)</f>
        <v>0</v>
      </c>
      <c r="D61" s="11">
        <f>SUM(D59:D60)</f>
        <v>0</v>
      </c>
      <c r="E61" s="7">
        <f>SUM(E59:E60)</f>
        <v>0</v>
      </c>
      <c r="F61" s="7">
        <f>+D61-E61</f>
        <v>0</v>
      </c>
    </row>
    <row r="62" spans="1:6">
      <c r="A62" s="5" t="s">
        <v>20</v>
      </c>
      <c r="B62" s="90">
        <f>+'4.1 สต็อกกลุ่ม 1'!B62+'4.2 สต็อกกลุ่ม 2'!B62+'4.3 สต็อกกลุ่ม 3'!B62+'4.4 สต็อกกลุ่ม 4'!B62</f>
        <v>0</v>
      </c>
      <c r="C62" s="90">
        <f>+'4.1 สต็อกกลุ่ม 1'!C62+'4.2 สต็อกกลุ่ม 2'!C62+'4.3 สต็อกกลุ่ม 3'!C62+'4.4 สต็อกกลุ่ม 4'!C62</f>
        <v>0</v>
      </c>
      <c r="D62" s="90">
        <f>+'4.1 สต็อกกลุ่ม 1'!D62+'4.2 สต็อกกลุ่ม 2'!D62+'4.3 สต็อกกลุ่ม 3'!D62+'4.4 สต็อกกลุ่ม 4'!D62</f>
        <v>0</v>
      </c>
      <c r="E62" s="90">
        <f>+'4.1 สต็อกกลุ่ม 1'!E62+'4.2 สต็อกกลุ่ม 2'!E62+'4.3 สต็อกกลุ่ม 3'!E62+'4.4 สต็อกกลุ่ม 4'!E62</f>
        <v>0</v>
      </c>
      <c r="F62" s="90">
        <f>+'4.1 สต็อกกลุ่ม 1'!F62+'4.2 สต็อกกลุ่ม 2'!F62+'4.3 สต็อกกลุ่ม 3'!F62+'4.4 สต็อกกลุ่ม 4'!F62</f>
        <v>0</v>
      </c>
    </row>
    <row r="63" spans="1:6">
      <c r="A63" s="5" t="s">
        <v>266</v>
      </c>
      <c r="B63" s="90">
        <f>+'4.1 สต็อกกลุ่ม 1'!B63+'4.2 สต็อกกลุ่ม 2'!B63+'4.3 สต็อกกลุ่ม 3'!B63+'4.4 สต็อกกลุ่ม 4'!B63</f>
        <v>0</v>
      </c>
      <c r="C63" s="90">
        <f>+'4.1 สต็อกกลุ่ม 1'!C63+'4.2 สต็อกกลุ่ม 2'!C63+'4.3 สต็อกกลุ่ม 3'!C63+'4.4 สต็อกกลุ่ม 4'!C63</f>
        <v>0</v>
      </c>
      <c r="D63" s="90">
        <f>+'4.1 สต็อกกลุ่ม 1'!D63+'4.2 สต็อกกลุ่ม 2'!D63+'4.3 สต็อกกลุ่ม 3'!D63+'4.4 สต็อกกลุ่ม 4'!D63</f>
        <v>0</v>
      </c>
      <c r="E63" s="90">
        <f>+'4.1 สต็อกกลุ่ม 1'!E63+'4.2 สต็อกกลุ่ม 2'!E63+'4.3 สต็อกกลุ่ม 3'!E63+'4.4 สต็อกกลุ่ม 4'!E63</f>
        <v>0</v>
      </c>
      <c r="F63" s="90">
        <f>+'4.1 สต็อกกลุ่ม 1'!F63+'4.2 สต็อกกลุ่ม 2'!F63+'4.3 สต็อกกลุ่ม 3'!F63+'4.4 สต็อกกลุ่ม 4'!F63</f>
        <v>0</v>
      </c>
    </row>
    <row r="64" spans="1:6">
      <c r="A64" s="5"/>
      <c r="B64" s="4"/>
      <c r="C64" s="4"/>
      <c r="D64" s="4"/>
      <c r="E64" s="4"/>
      <c r="F64" s="4"/>
    </row>
    <row r="65" spans="1:6">
      <c r="A65" s="5"/>
      <c r="B65" s="4"/>
      <c r="C65" s="4"/>
      <c r="D65" s="4"/>
      <c r="E65" s="4"/>
      <c r="F65" s="4"/>
    </row>
    <row r="66" spans="1:6">
      <c r="A66" s="5" t="s">
        <v>330</v>
      </c>
      <c r="B66" s="90">
        <f>+'4.1 สต็อกกลุ่ม 1'!B66+'4.2 สต็อกกลุ่ม 2'!B66+'4.3 สต็อกกลุ่ม 3'!B66+'4.4 สต็อกกลุ่ม 4'!B66</f>
        <v>0</v>
      </c>
      <c r="C66" s="90">
        <f>+'4.1 สต็อกกลุ่ม 1'!C66+'4.2 สต็อกกลุ่ม 2'!C66+'4.3 สต็อกกลุ่ม 3'!C66+'4.4 สต็อกกลุ่ม 4'!C66</f>
        <v>0</v>
      </c>
      <c r="D66" s="90">
        <f>+'4.1 สต็อกกลุ่ม 1'!D66+'4.2 สต็อกกลุ่ม 2'!D66+'4.3 สต็อกกลุ่ม 3'!D66+'4.4 สต็อกกลุ่ม 4'!D66</f>
        <v>0</v>
      </c>
      <c r="E66" s="90">
        <f>+'4.1 สต็อกกลุ่ม 1'!E66+'4.2 สต็อกกลุ่ม 2'!E66+'4.3 สต็อกกลุ่ม 3'!E66+'4.4 สต็อกกลุ่ม 4'!E66</f>
        <v>0</v>
      </c>
      <c r="F66" s="90">
        <f>+'4.1 สต็อกกลุ่ม 1'!F66+'4.2 สต็อกกลุ่ม 2'!F66+'4.3 สต็อกกลุ่ม 3'!F66+'4.4 สต็อกกลุ่ม 4'!F66</f>
        <v>0</v>
      </c>
    </row>
    <row r="67" spans="1:6">
      <c r="A67" s="5" t="s">
        <v>331</v>
      </c>
      <c r="B67" s="90">
        <f>+'4.1 สต็อกกลุ่ม 1'!B67+'4.2 สต็อกกลุ่ม 2'!B67+'4.3 สต็อกกลุ่ม 3'!B67+'4.4 สต็อกกลุ่ม 4'!B67</f>
        <v>0</v>
      </c>
      <c r="C67" s="90">
        <f>+'4.1 สต็อกกลุ่ม 1'!C67+'4.2 สต็อกกลุ่ม 2'!C67+'4.3 สต็อกกลุ่ม 3'!C67+'4.4 สต็อกกลุ่ม 4'!C67</f>
        <v>0</v>
      </c>
      <c r="D67" s="90">
        <f>+'4.1 สต็อกกลุ่ม 1'!D67+'4.2 สต็อกกลุ่ม 2'!D67+'4.3 สต็อกกลุ่ม 3'!D67+'4.4 สต็อกกลุ่ม 4'!D67</f>
        <v>0</v>
      </c>
      <c r="E67" s="90">
        <f>+'4.1 สต็อกกลุ่ม 1'!E67+'4.2 สต็อกกลุ่ม 2'!E67+'4.3 สต็อกกลุ่ม 3'!E67+'4.4 สต็อกกลุ่ม 4'!E67</f>
        <v>0</v>
      </c>
      <c r="F67" s="90">
        <f>+'4.1 สต็อกกลุ่ม 1'!F67+'4.2 สต็อกกลุ่ม 2'!F67+'4.3 สต็อกกลุ่ม 3'!F67+'4.4 สต็อกกลุ่ม 4'!F67</f>
        <v>0</v>
      </c>
    </row>
    <row r="68" spans="1:6">
      <c r="A68" s="5"/>
      <c r="B68" s="4"/>
      <c r="C68" s="4"/>
      <c r="D68" s="4"/>
      <c r="E68" s="4"/>
      <c r="F68" s="4"/>
    </row>
    <row r="69" spans="1:6">
      <c r="A69" s="5"/>
      <c r="B69" s="4"/>
      <c r="C69" s="4"/>
      <c r="D69" s="4"/>
      <c r="E69" s="4"/>
      <c r="F69" s="4"/>
    </row>
    <row r="70" spans="1:6">
      <c r="A70" s="5" t="s">
        <v>359</v>
      </c>
      <c r="B70" s="90">
        <f>+'4.1 สต็อกกลุ่ม 1'!B70+'4.2 สต็อกกลุ่ม 2'!B70+'4.3 สต็อกกลุ่ม 3'!B70+'4.4 สต็อกกลุ่ม 4'!B70</f>
        <v>0</v>
      </c>
      <c r="C70" s="90">
        <f>+'4.1 สต็อกกลุ่ม 1'!C70+'4.2 สต็อกกลุ่ม 2'!C70+'4.3 สต็อกกลุ่ม 3'!C70+'4.4 สต็อกกลุ่ม 4'!C70</f>
        <v>0</v>
      </c>
      <c r="D70" s="90">
        <f>+'4.1 สต็อกกลุ่ม 1'!D70+'4.2 สต็อกกลุ่ม 2'!D70+'4.3 สต็อกกลุ่ม 3'!D70+'4.4 สต็อกกลุ่ม 4'!D70</f>
        <v>0</v>
      </c>
      <c r="E70" s="90">
        <f>+'4.1 สต็อกกลุ่ม 1'!E70+'4.2 สต็อกกลุ่ม 2'!E70+'4.3 สต็อกกลุ่ม 3'!E70+'4.4 สต็อกกลุ่ม 4'!E70</f>
        <v>0</v>
      </c>
      <c r="F70" s="90">
        <f>+'4.1 สต็อกกลุ่ม 1'!F70+'4.2 สต็อกกลุ่ม 2'!F70+'4.3 สต็อกกลุ่ม 3'!F70+'4.4 สต็อกกลุ่ม 4'!F70</f>
        <v>0</v>
      </c>
    </row>
    <row r="71" spans="1:6">
      <c r="A71" s="5" t="s">
        <v>360</v>
      </c>
      <c r="B71" s="90">
        <f>+'4.1 สต็อกกลุ่ม 1'!B71+'4.2 สต็อกกลุ่ม 2'!B71+'4.3 สต็อกกลุ่ม 3'!B71+'4.4 สต็อกกลุ่ม 4'!B71</f>
        <v>0</v>
      </c>
      <c r="C71" s="90">
        <f>+'4.1 สต็อกกลุ่ม 1'!C71+'4.2 สต็อกกลุ่ม 2'!C71+'4.3 สต็อกกลุ่ม 3'!C71+'4.4 สต็อกกลุ่ม 4'!C71</f>
        <v>0</v>
      </c>
      <c r="D71" s="90">
        <f>+'4.1 สต็อกกลุ่ม 1'!D71+'4.2 สต็อกกลุ่ม 2'!D71+'4.3 สต็อกกลุ่ม 3'!D71+'4.4 สต็อกกลุ่ม 4'!D71</f>
        <v>0</v>
      </c>
      <c r="E71" s="90">
        <f>+'4.1 สต็อกกลุ่ม 1'!E71+'4.2 สต็อกกลุ่ม 2'!E71+'4.3 สต็อกกลุ่ม 3'!E71+'4.4 สต็อกกลุ่ม 4'!E71</f>
        <v>0</v>
      </c>
      <c r="F71" s="90">
        <f>+'4.1 สต็อกกลุ่ม 1'!F71+'4.2 สต็อกกลุ่ม 2'!F71+'4.3 สต็อกกลุ่ม 3'!F71+'4.4 สต็อกกลุ่ม 4'!F71</f>
        <v>0</v>
      </c>
    </row>
    <row r="72" spans="1:6">
      <c r="A72" s="5"/>
      <c r="B72" s="4"/>
      <c r="C72" s="4"/>
      <c r="D72" s="4"/>
      <c r="E72" s="4"/>
      <c r="F72" s="4"/>
    </row>
    <row r="73" spans="1:6">
      <c r="A73" s="5"/>
      <c r="B73" s="4"/>
      <c r="C73" s="4"/>
      <c r="D73" s="4"/>
      <c r="E73" s="4"/>
      <c r="F73" s="4"/>
    </row>
    <row r="74" spans="1:6">
      <c r="A74" s="12" t="s">
        <v>5</v>
      </c>
      <c r="B74" s="11">
        <f>SUM(B62:B73)</f>
        <v>0</v>
      </c>
      <c r="C74" s="11">
        <f>SUM(C62:C73)</f>
        <v>0</v>
      </c>
      <c r="D74" s="11">
        <f>SUM(D62:D73)</f>
        <v>0</v>
      </c>
      <c r="E74" s="11">
        <f>SUM(E62:E73)</f>
        <v>0</v>
      </c>
      <c r="F74" s="11">
        <f>SUM(F62:F73)</f>
        <v>0</v>
      </c>
    </row>
    <row r="75" spans="1:6" ht="21.75" thickBot="1">
      <c r="A75" s="13" t="s">
        <v>120</v>
      </c>
      <c r="B75" s="14">
        <f>+B61-B74</f>
        <v>0</v>
      </c>
      <c r="C75" s="14">
        <f>+C61-C74</f>
        <v>0</v>
      </c>
      <c r="D75" s="14">
        <f>+D61-D74</f>
        <v>0</v>
      </c>
      <c r="E75" s="14">
        <f>+E61-E74</f>
        <v>0</v>
      </c>
      <c r="F75" s="14">
        <f>+F61-F74</f>
        <v>0</v>
      </c>
    </row>
    <row r="76" spans="1:6" ht="21.75" thickTop="1">
      <c r="A76" s="91"/>
      <c r="B76" s="92"/>
      <c r="C76" s="92"/>
      <c r="D76" s="92"/>
      <c r="E76" s="92"/>
      <c r="F76" s="92"/>
    </row>
    <row r="77" spans="1:6">
      <c r="A77" s="17" t="s">
        <v>14</v>
      </c>
      <c r="B77" s="18"/>
      <c r="C77" s="18"/>
      <c r="D77" s="18"/>
      <c r="E77" s="18" t="s">
        <v>15</v>
      </c>
      <c r="F77" s="18"/>
    </row>
    <row r="78" spans="1:6">
      <c r="A78" s="17" t="s">
        <v>16</v>
      </c>
      <c r="B78" s="18"/>
      <c r="C78" s="18"/>
      <c r="D78" s="18"/>
      <c r="E78" s="18" t="s">
        <v>15</v>
      </c>
      <c r="F78" s="18"/>
    </row>
    <row r="79" spans="1:6" ht="23.25">
      <c r="A79" s="204" t="s">
        <v>37</v>
      </c>
      <c r="B79" s="205"/>
      <c r="C79" s="205"/>
      <c r="D79" s="205"/>
      <c r="E79" s="205"/>
      <c r="F79" s="205"/>
    </row>
    <row r="80" spans="1:6" ht="23.25">
      <c r="A80" s="206" t="s">
        <v>130</v>
      </c>
      <c r="B80" s="206"/>
      <c r="C80" s="206"/>
      <c r="D80" s="206"/>
      <c r="E80" s="206"/>
      <c r="F80" s="206"/>
    </row>
    <row r="81" spans="1:6" ht="23.25">
      <c r="A81" s="206" t="s">
        <v>263</v>
      </c>
      <c r="B81" s="206"/>
      <c r="C81" s="206"/>
      <c r="D81" s="206"/>
      <c r="E81" s="206"/>
      <c r="F81" s="206"/>
    </row>
    <row r="82" spans="1:6" ht="23.25">
      <c r="A82" s="206" t="s">
        <v>34</v>
      </c>
      <c r="B82" s="206"/>
      <c r="C82" s="206"/>
      <c r="D82" s="206"/>
      <c r="E82" s="206"/>
      <c r="F82" s="206"/>
    </row>
    <row r="83" spans="1:6">
      <c r="A83" s="207"/>
      <c r="B83" s="207"/>
      <c r="C83" s="207"/>
      <c r="D83" s="207"/>
      <c r="E83" s="207"/>
      <c r="F83" s="207"/>
    </row>
    <row r="84" spans="1:6">
      <c r="A84" s="1" t="s">
        <v>7</v>
      </c>
      <c r="B84" s="2" t="s">
        <v>155</v>
      </c>
      <c r="C84" s="2" t="s">
        <v>1</v>
      </c>
      <c r="D84" s="2" t="s">
        <v>9</v>
      </c>
      <c r="E84" s="2" t="s">
        <v>10</v>
      </c>
      <c r="F84" s="2" t="s">
        <v>11</v>
      </c>
    </row>
    <row r="85" spans="1:6">
      <c r="A85" s="3" t="s">
        <v>19</v>
      </c>
      <c r="B85" s="90">
        <f>+'4.1 สต็อกกลุ่ม 1'!B85+'4.2 สต็อกกลุ่ม 2'!B85+'4.3 สต็อกกลุ่ม 3'!B85+'4.4 สต็อกกลุ่ม 4'!B85</f>
        <v>0</v>
      </c>
      <c r="C85" s="90">
        <f>+'4.1 สต็อกกลุ่ม 1'!C85+'4.2 สต็อกกลุ่ม 2'!C85+'4.3 สต็อกกลุ่ม 3'!C85+'4.4 สต็อกกลุ่ม 4'!C85</f>
        <v>0</v>
      </c>
      <c r="D85" s="90">
        <f>+'4.1 สต็อกกลุ่ม 1'!D85+'4.2 สต็อกกลุ่ม 2'!D85+'4.3 สต็อกกลุ่ม 3'!D85+'4.4 สต็อกกลุ่ม 4'!D85</f>
        <v>0</v>
      </c>
      <c r="E85" s="90">
        <f>+'4.1 สต็อกกลุ่ม 1'!E85+'4.2 สต็อกกลุ่ม 2'!E85+'4.3 สต็อกกลุ่ม 3'!E85+'4.4 สต็อกกลุ่ม 4'!E85</f>
        <v>0</v>
      </c>
      <c r="F85" s="90">
        <f>+'4.1 สต็อกกลุ่ม 1'!F85+'4.2 สต็อกกลุ่ม 2'!F85+'4.3 สต็อกกลุ่ม 3'!F85+'4.4 สต็อกกลุ่ม 4'!F85</f>
        <v>0</v>
      </c>
    </row>
    <row r="86" spans="1:6">
      <c r="A86" s="5"/>
      <c r="B86" s="4"/>
      <c r="C86" s="4"/>
      <c r="D86" s="4"/>
      <c r="E86" s="4"/>
      <c r="F86" s="4"/>
    </row>
    <row r="87" spans="1:6">
      <c r="A87" s="5" t="s">
        <v>223</v>
      </c>
      <c r="B87" s="90">
        <f>+'4.1 สต็อกกลุ่ม 1'!B87+'4.2 สต็อกกลุ่ม 2'!B87+'4.3 สต็อกกลุ่ม 3'!B87+'4.4 สต็อกกลุ่ม 4'!B87</f>
        <v>0</v>
      </c>
      <c r="C87" s="90">
        <f>+'4.1 สต็อกกลุ่ม 1'!C87+'4.2 สต็อกกลุ่ม 2'!C87+'4.3 สต็อกกลุ่ม 3'!C87+'4.4 สต็อกกลุ่ม 4'!C87</f>
        <v>0</v>
      </c>
      <c r="D87" s="90">
        <f>+'4.1 สต็อกกลุ่ม 1'!D87+'4.2 สต็อกกลุ่ม 2'!D87+'4.3 สต็อกกลุ่ม 3'!D87+'4.4 สต็อกกลุ่ม 4'!D87</f>
        <v>0</v>
      </c>
      <c r="E87" s="90">
        <f>+'4.1 สต็อกกลุ่ม 1'!E87+'4.2 สต็อกกลุ่ม 2'!E87+'4.3 สต็อกกลุ่ม 3'!E87+'4.4 สต็อกกลุ่ม 4'!E87</f>
        <v>0</v>
      </c>
      <c r="F87" s="90">
        <f>+'4.1 สต็อกกลุ่ม 1'!F87+'4.2 สต็อกกลุ่ม 2'!F87+'4.3 สต็อกกลุ่ม 3'!F87+'4.4 สต็อกกลุ่ม 4'!F87</f>
        <v>0</v>
      </c>
    </row>
    <row r="88" spans="1:6">
      <c r="A88" s="5" t="s">
        <v>224</v>
      </c>
      <c r="B88" s="90">
        <f>+'4.1 สต็อกกลุ่ม 1'!B88+'4.2 สต็อกกลุ่ม 2'!B88+'4.3 สต็อกกลุ่ม 3'!B88+'4.4 สต็อกกลุ่ม 4'!B88</f>
        <v>0</v>
      </c>
      <c r="C88" s="90">
        <f>+'4.1 สต็อกกลุ่ม 1'!C88+'4.2 สต็อกกลุ่ม 2'!C88+'4.3 สต็อกกลุ่ม 3'!C88+'4.4 สต็อกกลุ่ม 4'!C88</f>
        <v>0</v>
      </c>
      <c r="D88" s="90">
        <f>+'4.1 สต็อกกลุ่ม 1'!D88+'4.2 สต็อกกลุ่ม 2'!D88+'4.3 สต็อกกลุ่ม 3'!D88+'4.4 สต็อกกลุ่ม 4'!D88</f>
        <v>0</v>
      </c>
      <c r="E88" s="90">
        <f>+'4.1 สต็อกกลุ่ม 1'!E88+'4.2 สต็อกกลุ่ม 2'!E88+'4.3 สต็อกกลุ่ม 3'!E88+'4.4 สต็อกกลุ่ม 4'!E88</f>
        <v>0</v>
      </c>
      <c r="F88" s="90">
        <f>+'4.1 สต็อกกลุ่ม 1'!F88+'4.2 สต็อกกลุ่ม 2'!F88+'4.3 สต็อกกลุ่ม 3'!F88+'4.4 สต็อกกลุ่ม 4'!F88</f>
        <v>0</v>
      </c>
    </row>
    <row r="89" spans="1:6">
      <c r="A89" s="6"/>
      <c r="B89" s="4"/>
      <c r="C89" s="4"/>
      <c r="D89" s="4"/>
      <c r="E89" s="4"/>
      <c r="F89" s="4"/>
    </row>
    <row r="90" spans="1:6">
      <c r="A90" s="5" t="s">
        <v>61</v>
      </c>
      <c r="B90" s="90">
        <f>+'4.1 สต็อกกลุ่ม 1'!B90+'4.2 สต็อกกลุ่ม 2'!B90+'4.3 สต็อกกลุ่ม 3'!B90+'4.4 สต็อกกลุ่ม 4'!B90</f>
        <v>0</v>
      </c>
      <c r="C90" s="90">
        <f>+'4.1 สต็อกกลุ่ม 1'!C90+'4.2 สต็อกกลุ่ม 2'!C90+'4.3 สต็อกกลุ่ม 3'!C90+'4.4 สต็อกกลุ่ม 4'!C90</f>
        <v>0</v>
      </c>
      <c r="D90" s="90">
        <f>+'4.1 สต็อกกลุ่ม 1'!D90+'4.2 สต็อกกลุ่ม 2'!D90+'4.3 สต็อกกลุ่ม 3'!D90+'4.4 สต็อกกลุ่ม 4'!D90</f>
        <v>0</v>
      </c>
      <c r="E90" s="90">
        <f>+'4.1 สต็อกกลุ่ม 1'!E90+'4.2 สต็อกกลุ่ม 2'!E90+'4.3 สต็อกกลุ่ม 3'!E90+'4.4 สต็อกกลุ่ม 4'!E90</f>
        <v>0</v>
      </c>
      <c r="F90" s="90">
        <f>+'4.1 สต็อกกลุ่ม 1'!F90+'4.2 สต็อกกลุ่ม 2'!F90+'4.3 สต็อกกลุ่ม 3'!F90+'4.4 สต็อกกลุ่ม 4'!F90</f>
        <v>0</v>
      </c>
    </row>
    <row r="91" spans="1:6">
      <c r="A91" s="5" t="s">
        <v>62</v>
      </c>
      <c r="B91" s="90">
        <f>+'4.1 สต็อกกลุ่ม 1'!B91+'4.2 สต็อกกลุ่ม 2'!B91+'4.3 สต็อกกลุ่ม 3'!B91+'4.4 สต็อกกลุ่ม 4'!B91</f>
        <v>0</v>
      </c>
      <c r="C91" s="90">
        <f>+'4.1 สต็อกกลุ่ม 1'!C91+'4.2 สต็อกกลุ่ม 2'!C91+'4.3 สต็อกกลุ่ม 3'!C91+'4.4 สต็อกกลุ่ม 4'!C91</f>
        <v>0</v>
      </c>
      <c r="D91" s="90">
        <f>+'4.1 สต็อกกลุ่ม 1'!D91+'4.2 สต็อกกลุ่ม 2'!D91+'4.3 สต็อกกลุ่ม 3'!D91+'4.4 สต็อกกลุ่ม 4'!D91</f>
        <v>0</v>
      </c>
      <c r="E91" s="90">
        <f>+'4.1 สต็อกกลุ่ม 1'!E91+'4.2 สต็อกกลุ่ม 2'!E91+'4.3 สต็อกกลุ่ม 3'!E91+'4.4 สต็อกกลุ่ม 4'!E91</f>
        <v>0</v>
      </c>
      <c r="F91" s="90">
        <f>+'4.1 สต็อกกลุ่ม 1'!F91+'4.2 สต็อกกลุ่ม 2'!F91+'4.3 สต็อกกลุ่ม 3'!F91+'4.4 สต็อกกลุ่ม 4'!F91</f>
        <v>0</v>
      </c>
    </row>
    <row r="92" spans="1:6">
      <c r="A92" s="6"/>
      <c r="B92" s="4"/>
      <c r="C92" s="4"/>
      <c r="D92" s="4"/>
      <c r="E92" s="4"/>
      <c r="F92" s="4"/>
    </row>
    <row r="93" spans="1:6">
      <c r="A93" s="5" t="s">
        <v>272</v>
      </c>
      <c r="B93" s="90">
        <f>+'4.1 สต็อกกลุ่ม 1'!B93+'4.2 สต็อกกลุ่ม 2'!B93+'4.3 สต็อกกลุ่ม 3'!B93+'4.4 สต็อกกลุ่ม 4'!B93</f>
        <v>0</v>
      </c>
      <c r="C93" s="90">
        <f>+'4.1 สต็อกกลุ่ม 1'!C93+'4.2 สต็อกกลุ่ม 2'!C93+'4.3 สต็อกกลุ่ม 3'!C93+'4.4 สต็อกกลุ่ม 4'!C93</f>
        <v>0</v>
      </c>
      <c r="D93" s="90">
        <f>+'4.1 สต็อกกลุ่ม 1'!D93+'4.2 สต็อกกลุ่ม 2'!D93+'4.3 สต็อกกลุ่ม 3'!D93+'4.4 สต็อกกลุ่ม 4'!D93</f>
        <v>0</v>
      </c>
      <c r="E93" s="90">
        <f>+'4.1 สต็อกกลุ่ม 1'!E93+'4.2 สต็อกกลุ่ม 2'!E93+'4.3 สต็อกกลุ่ม 3'!E93+'4.4 สต็อกกลุ่ม 4'!E93</f>
        <v>0</v>
      </c>
      <c r="F93" s="90">
        <f>+'4.1 สต็อกกลุ่ม 1'!F93+'4.2 สต็อกกลุ่ม 2'!F93+'4.3 สต็อกกลุ่ม 3'!F93+'4.4 สต็อกกลุ่ม 4'!F93</f>
        <v>0</v>
      </c>
    </row>
    <row r="94" spans="1:6">
      <c r="A94" s="5" t="s">
        <v>273</v>
      </c>
      <c r="B94" s="90">
        <f>+'4.1 สต็อกกลุ่ม 1'!B94+'4.2 สต็อกกลุ่ม 2'!B94+'4.3 สต็อกกลุ่ม 3'!B94+'4.4 สต็อกกลุ่ม 4'!B94</f>
        <v>0</v>
      </c>
      <c r="C94" s="90">
        <f>+'4.1 สต็อกกลุ่ม 1'!C94+'4.2 สต็อกกลุ่ม 2'!C94+'4.3 สต็อกกลุ่ม 3'!C94+'4.4 สต็อกกลุ่ม 4'!C94</f>
        <v>0</v>
      </c>
      <c r="D94" s="90">
        <f>+'4.1 สต็อกกลุ่ม 1'!D94+'4.2 สต็อกกลุ่ม 2'!D94+'4.3 สต็อกกลุ่ม 3'!D94+'4.4 สต็อกกลุ่ม 4'!D94</f>
        <v>0</v>
      </c>
      <c r="E94" s="90">
        <f>+'4.1 สต็อกกลุ่ม 1'!E94+'4.2 สต็อกกลุ่ม 2'!E94+'4.3 สต็อกกลุ่ม 3'!E94+'4.4 สต็อกกลุ่ม 4'!E94</f>
        <v>0</v>
      </c>
      <c r="F94" s="90">
        <f>+'4.1 สต็อกกลุ่ม 1'!F94+'4.2 สต็อกกลุ่ม 2'!F94+'4.3 สต็อกกลุ่ม 3'!F94+'4.4 สต็อกกลุ่ม 4'!F94</f>
        <v>0</v>
      </c>
    </row>
    <row r="95" spans="1:6">
      <c r="A95" s="5"/>
      <c r="B95" s="90"/>
      <c r="C95" s="90"/>
      <c r="D95" s="90"/>
      <c r="E95" s="90"/>
      <c r="F95" s="90"/>
    </row>
    <row r="96" spans="1:6">
      <c r="A96" s="101" t="s">
        <v>304</v>
      </c>
      <c r="B96" s="90">
        <f>+'4.1 สต็อกกลุ่ม 1'!B96+'4.2 สต็อกกลุ่ม 2'!B96+'4.3 สต็อกกลุ่ม 3'!B96+'4.4 สต็อกกลุ่ม 4'!B96</f>
        <v>0</v>
      </c>
      <c r="C96" s="90">
        <f>+'4.1 สต็อกกลุ่ม 1'!C96+'4.2 สต็อกกลุ่ม 2'!C96+'4.3 สต็อกกลุ่ม 3'!C96+'4.4 สต็อกกลุ่ม 4'!C96</f>
        <v>0</v>
      </c>
      <c r="D96" s="90">
        <f>+'4.1 สต็อกกลุ่ม 1'!D96+'4.2 สต็อกกลุ่ม 2'!D96+'4.3 สต็อกกลุ่ม 3'!D96+'4.4 สต็อกกลุ่ม 4'!D96</f>
        <v>0</v>
      </c>
      <c r="E96" s="90">
        <f>+'4.1 สต็อกกลุ่ม 1'!E96+'4.2 สต็อกกลุ่ม 2'!E96+'4.3 สต็อกกลุ่ม 3'!E96+'4.4 สต็อกกลุ่ม 4'!E96</f>
        <v>0</v>
      </c>
      <c r="F96" s="90">
        <f>+'4.1 สต็อกกลุ่ม 1'!F96+'4.2 สต็อกกลุ่ม 2'!F96+'4.3 สต็อกกลุ่ม 3'!F96+'4.4 สต็อกกลุ่ม 4'!F96</f>
        <v>0</v>
      </c>
    </row>
    <row r="97" spans="1:6">
      <c r="A97" s="102" t="s">
        <v>305</v>
      </c>
      <c r="B97" s="103">
        <f>+'4.1 สต็อกกลุ่ม 1'!B97+'4.2 สต็อกกลุ่ม 2'!B97+'4.3 สต็อกกลุ่ม 3'!B97+'4.4 สต็อกกลุ่ม 4'!B97</f>
        <v>0</v>
      </c>
      <c r="C97" s="103">
        <f>+'4.1 สต็อกกลุ่ม 1'!C97+'4.2 สต็อกกลุ่ม 2'!C97+'4.3 สต็อกกลุ่ม 3'!C97+'4.4 สต็อกกลุ่ม 4'!C97</f>
        <v>0</v>
      </c>
      <c r="D97" s="103">
        <f>+'4.1 สต็อกกลุ่ม 1'!D97+'4.2 สต็อกกลุ่ม 2'!D97+'4.3 สต็อกกลุ่ม 3'!D97+'4.4 สต็อกกลุ่ม 4'!D97</f>
        <v>0</v>
      </c>
      <c r="E97" s="103">
        <f>+'4.1 สต็อกกลุ่ม 1'!E97+'4.2 สต็อกกลุ่ม 2'!E97+'4.3 สต็อกกลุ่ม 3'!E97+'4.4 สต็อกกลุ่ม 4'!E97</f>
        <v>0</v>
      </c>
      <c r="F97" s="103">
        <f>+'4.1 สต็อกกลุ่ม 1'!F97+'4.2 สต็อกกลุ่ม 2'!F97+'4.3 สต็อกกลุ่ม 3'!F97+'4.4 สต็อกกลุ่ม 4'!F97</f>
        <v>0</v>
      </c>
    </row>
    <row r="98" spans="1:6">
      <c r="A98" s="6" t="s">
        <v>12</v>
      </c>
      <c r="B98" s="4">
        <f>SUM(B85:B97)</f>
        <v>0</v>
      </c>
      <c r="C98" s="4">
        <f>SUM(C85:C97)</f>
        <v>0</v>
      </c>
      <c r="D98" s="4">
        <f>SUM(D85:D97)</f>
        <v>0</v>
      </c>
      <c r="E98" s="4">
        <f>SUM(E85:E97)</f>
        <v>0</v>
      </c>
      <c r="F98" s="4">
        <f>SUM(F85:F97)</f>
        <v>0</v>
      </c>
    </row>
    <row r="99" spans="1:6">
      <c r="A99" s="19"/>
      <c r="B99" s="7"/>
      <c r="C99" s="7"/>
      <c r="D99" s="7"/>
      <c r="E99" s="7"/>
      <c r="F99" s="7"/>
    </row>
    <row r="100" spans="1:6">
      <c r="A100" s="10" t="str">
        <f>CONCATENATE(A116,C116,E116)</f>
        <v>ราคาลงตัวหน่วยละ บาท</v>
      </c>
      <c r="B100" s="7">
        <f>SUM(B98:B99)</f>
        <v>0</v>
      </c>
      <c r="C100" s="7">
        <f>SUM(C98:C99)</f>
        <v>0</v>
      </c>
      <c r="D100" s="11">
        <f>SUM(D98:D99)</f>
        <v>0</v>
      </c>
      <c r="E100" s="7">
        <f>SUM(E98:E99)</f>
        <v>0</v>
      </c>
      <c r="F100" s="7">
        <f>+D100-E100</f>
        <v>0</v>
      </c>
    </row>
    <row r="101" spans="1:6">
      <c r="A101" s="5" t="s">
        <v>63</v>
      </c>
      <c r="B101" s="90">
        <f>+'4.1 สต็อกกลุ่ม 1'!B101+'4.2 สต็อกกลุ่ม 2'!B101+'4.3 สต็อกกลุ่ม 3'!B101+'4.4 สต็อกกลุ่ม 4'!B101</f>
        <v>0</v>
      </c>
      <c r="C101" s="90">
        <f>+'4.1 สต็อกกลุ่ม 1'!C101+'4.2 สต็อกกลุ่ม 2'!C101+'4.3 สต็อกกลุ่ม 3'!C101+'4.4 สต็อกกลุ่ม 4'!C101</f>
        <v>0</v>
      </c>
      <c r="D101" s="90">
        <f>+'4.1 สต็อกกลุ่ม 1'!D101+'4.2 สต็อกกลุ่ม 2'!D101+'4.3 สต็อกกลุ่ม 3'!D101+'4.4 สต็อกกลุ่ม 4'!D101</f>
        <v>0</v>
      </c>
      <c r="E101" s="90">
        <f>+'4.1 สต็อกกลุ่ม 1'!E101+'4.2 สต็อกกลุ่ม 2'!E101+'4.3 สต็อกกลุ่ม 3'!E101+'4.4 สต็อกกลุ่ม 4'!E101</f>
        <v>0</v>
      </c>
      <c r="F101" s="90">
        <f>+'4.1 สต็อกกลุ่ม 1'!F101+'4.2 สต็อกกลุ่ม 2'!F101+'4.3 สต็อกกลุ่ม 3'!F101+'4.4 สต็อกกลุ่ม 4'!F101</f>
        <v>0</v>
      </c>
    </row>
    <row r="102" spans="1:6">
      <c r="A102" s="5" t="s">
        <v>64</v>
      </c>
      <c r="B102" s="90">
        <f>+'4.1 สต็อกกลุ่ม 1'!B102+'4.2 สต็อกกลุ่ม 2'!B102+'4.3 สต็อกกลุ่ม 3'!B102+'4.4 สต็อกกลุ่ม 4'!B102</f>
        <v>0</v>
      </c>
      <c r="C102" s="90">
        <f>+'4.1 สต็อกกลุ่ม 1'!C102+'4.2 สต็อกกลุ่ม 2'!C102+'4.3 สต็อกกลุ่ม 3'!C102+'4.4 สต็อกกลุ่ม 4'!C102</f>
        <v>0</v>
      </c>
      <c r="D102" s="90">
        <f>+'4.1 สต็อกกลุ่ม 1'!D102+'4.2 สต็อกกลุ่ม 2'!D102+'4.3 สต็อกกลุ่ม 3'!D102+'4.4 สต็อกกลุ่ม 4'!D102</f>
        <v>0</v>
      </c>
      <c r="E102" s="90">
        <f>+'4.1 สต็อกกลุ่ม 1'!E102+'4.2 สต็อกกลุ่ม 2'!E102+'4.3 สต็อกกลุ่ม 3'!E102+'4.4 สต็อกกลุ่ม 4'!E102</f>
        <v>0</v>
      </c>
      <c r="F102" s="90">
        <f>+'4.1 สต็อกกลุ่ม 1'!F102+'4.2 สต็อกกลุ่ม 2'!F102+'4.3 สต็อกกลุ่ม 3'!F102+'4.4 สต็อกกลุ่ม 4'!F102</f>
        <v>0</v>
      </c>
    </row>
    <row r="103" spans="1:6">
      <c r="A103" s="5"/>
      <c r="B103" s="4"/>
      <c r="C103" s="4"/>
      <c r="D103" s="4"/>
      <c r="E103" s="4"/>
      <c r="F103" s="4"/>
    </row>
    <row r="104" spans="1:6">
      <c r="A104" s="5"/>
      <c r="B104" s="4"/>
      <c r="C104" s="4"/>
      <c r="D104" s="4"/>
      <c r="E104" s="4"/>
      <c r="F104" s="4"/>
    </row>
    <row r="105" spans="1:6">
      <c r="A105" s="5" t="s">
        <v>332</v>
      </c>
      <c r="B105" s="90">
        <f>+'4.1 สต็อกกลุ่ม 1'!B105+'4.2 สต็อกกลุ่ม 2'!B105+'4.3 สต็อกกลุ่ม 3'!B105+'4.4 สต็อกกลุ่ม 4'!B105</f>
        <v>0</v>
      </c>
      <c r="C105" s="90">
        <f>+'4.1 สต็อกกลุ่ม 1'!C105+'4.2 สต็อกกลุ่ม 2'!C105+'4.3 สต็อกกลุ่ม 3'!C105+'4.4 สต็อกกลุ่ม 4'!C105</f>
        <v>0</v>
      </c>
      <c r="D105" s="90">
        <f>+'4.1 สต็อกกลุ่ม 1'!D105+'4.2 สต็อกกลุ่ม 2'!D105+'4.3 สต็อกกลุ่ม 3'!D105+'4.4 สต็อกกลุ่ม 4'!D105</f>
        <v>0</v>
      </c>
      <c r="E105" s="90">
        <f>+'4.1 สต็อกกลุ่ม 1'!E105+'4.2 สต็อกกลุ่ม 2'!E105+'4.3 สต็อกกลุ่ม 3'!E105+'4.4 สต็อกกลุ่ม 4'!E105</f>
        <v>0</v>
      </c>
      <c r="F105" s="90">
        <f>+'4.1 สต็อกกลุ่ม 1'!F105+'4.2 สต็อกกลุ่ม 2'!F105+'4.3 สต็อกกลุ่ม 3'!F105+'4.4 สต็อกกลุ่ม 4'!F105</f>
        <v>0</v>
      </c>
    </row>
    <row r="106" spans="1:6">
      <c r="A106" s="5" t="s">
        <v>333</v>
      </c>
      <c r="B106" s="90">
        <f>+'4.1 สต็อกกลุ่ม 1'!B106+'4.2 สต็อกกลุ่ม 2'!B106+'4.3 สต็อกกลุ่ม 3'!B106+'4.4 สต็อกกลุ่ม 4'!B106</f>
        <v>0</v>
      </c>
      <c r="C106" s="90">
        <f>+'4.1 สต็อกกลุ่ม 1'!C106+'4.2 สต็อกกลุ่ม 2'!C106+'4.3 สต็อกกลุ่ม 3'!C106+'4.4 สต็อกกลุ่ม 4'!C106</f>
        <v>0</v>
      </c>
      <c r="D106" s="90">
        <f>+'4.1 สต็อกกลุ่ม 1'!D106+'4.2 สต็อกกลุ่ม 2'!D106+'4.3 สต็อกกลุ่ม 3'!D106+'4.4 สต็อกกลุ่ม 4'!D106</f>
        <v>0</v>
      </c>
      <c r="E106" s="90">
        <f>+'4.1 สต็อกกลุ่ม 1'!E106+'4.2 สต็อกกลุ่ม 2'!E106+'4.3 สต็อกกลุ่ม 3'!E106+'4.4 สต็อกกลุ่ม 4'!E106</f>
        <v>0</v>
      </c>
      <c r="F106" s="90">
        <f>+'4.1 สต็อกกลุ่ม 1'!F106+'4.2 สต็อกกลุ่ม 2'!F106+'4.3 สต็อกกลุ่ม 3'!F106+'4.4 สต็อกกลุ่ม 4'!F106</f>
        <v>0</v>
      </c>
    </row>
    <row r="107" spans="1:6">
      <c r="A107" s="5"/>
      <c r="B107" s="4"/>
      <c r="C107" s="4"/>
      <c r="D107" s="4"/>
      <c r="E107" s="4"/>
      <c r="F107" s="4"/>
    </row>
    <row r="108" spans="1:6">
      <c r="A108" s="5"/>
      <c r="B108" s="4"/>
      <c r="C108" s="4"/>
      <c r="D108" s="4"/>
      <c r="E108" s="4"/>
      <c r="F108" s="4"/>
    </row>
    <row r="109" spans="1:6">
      <c r="A109" s="5" t="s">
        <v>361</v>
      </c>
      <c r="B109" s="90">
        <f>+'4.1 สต็อกกลุ่ม 1'!B109+'4.2 สต็อกกลุ่ม 2'!B109+'4.3 สต็อกกลุ่ม 3'!B109+'4.4 สต็อกกลุ่ม 4'!B109</f>
        <v>0</v>
      </c>
      <c r="C109" s="90">
        <f>+'4.1 สต็อกกลุ่ม 1'!C109+'4.2 สต็อกกลุ่ม 2'!C109+'4.3 สต็อกกลุ่ม 3'!C109+'4.4 สต็อกกลุ่ม 4'!C109</f>
        <v>0</v>
      </c>
      <c r="D109" s="90">
        <f>+'4.1 สต็อกกลุ่ม 1'!D109+'4.2 สต็อกกลุ่ม 2'!D109+'4.3 สต็อกกลุ่ม 3'!D109+'4.4 สต็อกกลุ่ม 4'!D109</f>
        <v>0</v>
      </c>
      <c r="E109" s="90">
        <f>+'4.1 สต็อกกลุ่ม 1'!E109+'4.2 สต็อกกลุ่ม 2'!E109+'4.3 สต็อกกลุ่ม 3'!E109+'4.4 สต็อกกลุ่ม 4'!E109</f>
        <v>0</v>
      </c>
      <c r="F109" s="90">
        <f>+'4.1 สต็อกกลุ่ม 1'!F109+'4.2 สต็อกกลุ่ม 2'!F109+'4.3 สต็อกกลุ่ม 3'!F109+'4.4 สต็อกกลุ่ม 4'!F109</f>
        <v>0</v>
      </c>
    </row>
    <row r="110" spans="1:6">
      <c r="A110" s="5" t="s">
        <v>362</v>
      </c>
      <c r="B110" s="90">
        <f>+'4.1 สต็อกกลุ่ม 1'!B110+'4.2 สต็อกกลุ่ม 2'!B110+'4.3 สต็อกกลุ่ม 3'!B110+'4.4 สต็อกกลุ่ม 4'!B110</f>
        <v>0</v>
      </c>
      <c r="C110" s="90">
        <f>+'4.1 สต็อกกลุ่ม 1'!C110+'4.2 สต็อกกลุ่ม 2'!C110+'4.3 สต็อกกลุ่ม 3'!C110+'4.4 สต็อกกลุ่ม 4'!C110</f>
        <v>0</v>
      </c>
      <c r="D110" s="90">
        <f>+'4.1 สต็อกกลุ่ม 1'!D110+'4.2 สต็อกกลุ่ม 2'!D110+'4.3 สต็อกกลุ่ม 3'!D110+'4.4 สต็อกกลุ่ม 4'!D110</f>
        <v>0</v>
      </c>
      <c r="E110" s="90">
        <f>+'4.1 สต็อกกลุ่ม 1'!E110+'4.2 สต็อกกลุ่ม 2'!E110+'4.3 สต็อกกลุ่ม 3'!E110+'4.4 สต็อกกลุ่ม 4'!E110</f>
        <v>0</v>
      </c>
      <c r="F110" s="90">
        <f>+'4.1 สต็อกกลุ่ม 1'!F110+'4.2 สต็อกกลุ่ม 2'!F110+'4.3 สต็อกกลุ่ม 3'!F110+'4.4 สต็อกกลุ่ม 4'!F110</f>
        <v>0</v>
      </c>
    </row>
    <row r="111" spans="1:6">
      <c r="A111" s="5"/>
      <c r="B111" s="4"/>
      <c r="C111" s="4"/>
      <c r="D111" s="4"/>
      <c r="E111" s="4"/>
      <c r="F111" s="4"/>
    </row>
    <row r="112" spans="1:6">
      <c r="A112" s="5"/>
      <c r="B112" s="4"/>
      <c r="C112" s="4"/>
      <c r="D112" s="4"/>
      <c r="E112" s="4"/>
      <c r="F112" s="4"/>
    </row>
    <row r="113" spans="1:6">
      <c r="A113" s="12" t="s">
        <v>5</v>
      </c>
      <c r="B113" s="11">
        <f>SUM(B101:B112)</f>
        <v>0</v>
      </c>
      <c r="C113" s="11">
        <f>SUM(C101:C112)</f>
        <v>0</v>
      </c>
      <c r="D113" s="11">
        <f>SUM(D101:D112)</f>
        <v>0</v>
      </c>
      <c r="E113" s="11">
        <f>SUM(E101:E112)</f>
        <v>0</v>
      </c>
      <c r="F113" s="11">
        <f>SUM(F101:F112)</f>
        <v>0</v>
      </c>
    </row>
    <row r="114" spans="1:6" ht="21.75" thickBot="1">
      <c r="A114" s="13" t="s">
        <v>121</v>
      </c>
      <c r="B114" s="14">
        <f>+B100-B113</f>
        <v>0</v>
      </c>
      <c r="C114" s="14">
        <f>+C100-C113</f>
        <v>0</v>
      </c>
      <c r="D114" s="14">
        <f>+D100-D113</f>
        <v>0</v>
      </c>
      <c r="E114" s="14">
        <f>+E100-E113</f>
        <v>0</v>
      </c>
      <c r="F114" s="14">
        <f>+F100-F113</f>
        <v>0</v>
      </c>
    </row>
    <row r="115" spans="1:6" ht="21.75" thickTop="1">
      <c r="A115" s="91"/>
      <c r="B115" s="92"/>
      <c r="C115" s="92"/>
      <c r="D115" s="92"/>
      <c r="E115" s="92"/>
      <c r="F115" s="92"/>
    </row>
    <row r="116" spans="1:6">
      <c r="A116" s="17" t="s">
        <v>14</v>
      </c>
      <c r="B116" s="18"/>
      <c r="C116" s="18"/>
      <c r="D116" s="18"/>
      <c r="E116" s="18" t="s">
        <v>15</v>
      </c>
      <c r="F116" s="18"/>
    </row>
    <row r="117" spans="1:6">
      <c r="A117" s="17" t="s">
        <v>16</v>
      </c>
      <c r="B117" s="18"/>
      <c r="C117" s="18"/>
      <c r="D117" s="18"/>
      <c r="E117" s="18" t="s">
        <v>15</v>
      </c>
      <c r="F117" s="18"/>
    </row>
    <row r="118" spans="1:6" ht="23.25">
      <c r="A118" s="204" t="s">
        <v>38</v>
      </c>
      <c r="B118" s="205"/>
      <c r="C118" s="205"/>
      <c r="D118" s="205"/>
      <c r="E118" s="205"/>
      <c r="F118" s="205"/>
    </row>
    <row r="119" spans="1:6" ht="23.25">
      <c r="A119" s="206" t="s">
        <v>130</v>
      </c>
      <c r="B119" s="206"/>
      <c r="C119" s="206"/>
      <c r="D119" s="206"/>
      <c r="E119" s="206"/>
      <c r="F119" s="206"/>
    </row>
    <row r="120" spans="1:6" ht="23.25">
      <c r="A120" s="206" t="s">
        <v>263</v>
      </c>
      <c r="B120" s="206"/>
      <c r="C120" s="206"/>
      <c r="D120" s="206"/>
      <c r="E120" s="206"/>
      <c r="F120" s="206"/>
    </row>
    <row r="121" spans="1:6" ht="23.25">
      <c r="A121" s="206" t="s">
        <v>34</v>
      </c>
      <c r="B121" s="206"/>
      <c r="C121" s="206"/>
      <c r="D121" s="206"/>
      <c r="E121" s="206"/>
      <c r="F121" s="206"/>
    </row>
    <row r="122" spans="1:6">
      <c r="A122" s="207"/>
      <c r="B122" s="207"/>
      <c r="C122" s="207"/>
      <c r="D122" s="207"/>
      <c r="E122" s="207"/>
      <c r="F122" s="207"/>
    </row>
    <row r="123" spans="1:6">
      <c r="A123" s="1" t="s">
        <v>7</v>
      </c>
      <c r="B123" s="2" t="s">
        <v>155</v>
      </c>
      <c r="C123" s="2" t="s">
        <v>1</v>
      </c>
      <c r="D123" s="2" t="s">
        <v>9</v>
      </c>
      <c r="E123" s="2" t="s">
        <v>10</v>
      </c>
      <c r="F123" s="2" t="s">
        <v>11</v>
      </c>
    </row>
    <row r="124" spans="1:6">
      <c r="A124" s="3" t="s">
        <v>19</v>
      </c>
      <c r="B124" s="90">
        <f>+'4.1 สต็อกกลุ่ม 1'!B124+'4.2 สต็อกกลุ่ม 2'!B124+'4.3 สต็อกกลุ่ม 3'!B124+'4.4 สต็อกกลุ่ม 4'!B124</f>
        <v>0</v>
      </c>
      <c r="C124" s="90">
        <f>+'4.1 สต็อกกลุ่ม 1'!C124+'4.2 สต็อกกลุ่ม 2'!C124+'4.3 สต็อกกลุ่ม 3'!C124+'4.4 สต็อกกลุ่ม 4'!C124</f>
        <v>0</v>
      </c>
      <c r="D124" s="90">
        <f>+'4.1 สต็อกกลุ่ม 1'!D124+'4.2 สต็อกกลุ่ม 2'!D124+'4.3 สต็อกกลุ่ม 3'!D124+'4.4 สต็อกกลุ่ม 4'!D124</f>
        <v>0</v>
      </c>
      <c r="E124" s="90">
        <f>+'4.1 สต็อกกลุ่ม 1'!E124+'4.2 สต็อกกลุ่ม 2'!E124+'4.3 สต็อกกลุ่ม 3'!E124+'4.4 สต็อกกลุ่ม 4'!E124</f>
        <v>0</v>
      </c>
      <c r="F124" s="90">
        <f>+'4.1 สต็อกกลุ่ม 1'!F124+'4.2 สต็อกกลุ่ม 2'!F124+'4.3 สต็อกกลุ่ม 3'!F124+'4.4 สต็อกกลุ่ม 4'!F124</f>
        <v>0</v>
      </c>
    </row>
    <row r="125" spans="1:6">
      <c r="A125" s="5"/>
      <c r="B125" s="4"/>
      <c r="C125" s="4"/>
      <c r="D125" s="4"/>
      <c r="E125" s="4"/>
      <c r="F125" s="4"/>
    </row>
    <row r="126" spans="1:6">
      <c r="A126" s="5" t="s">
        <v>225</v>
      </c>
      <c r="B126" s="90">
        <f>+'4.1 สต็อกกลุ่ม 1'!B126+'4.2 สต็อกกลุ่ม 2'!B126+'4.3 สต็อกกลุ่ม 3'!B126+'4.4 สต็อกกลุ่ม 4'!B126</f>
        <v>0</v>
      </c>
      <c r="C126" s="90">
        <f>+'4.1 สต็อกกลุ่ม 1'!C126+'4.2 สต็อกกลุ่ม 2'!C126+'4.3 สต็อกกลุ่ม 3'!C126+'4.4 สต็อกกลุ่ม 4'!C126</f>
        <v>0</v>
      </c>
      <c r="D126" s="90">
        <f>+'4.1 สต็อกกลุ่ม 1'!D126+'4.2 สต็อกกลุ่ม 2'!D126+'4.3 สต็อกกลุ่ม 3'!D126+'4.4 สต็อกกลุ่ม 4'!D126</f>
        <v>0</v>
      </c>
      <c r="E126" s="90">
        <f>+'4.1 สต็อกกลุ่ม 1'!E126+'4.2 สต็อกกลุ่ม 2'!E126+'4.3 สต็อกกลุ่ม 3'!E126+'4.4 สต็อกกลุ่ม 4'!E126</f>
        <v>0</v>
      </c>
      <c r="F126" s="90">
        <f>+'4.1 สต็อกกลุ่ม 1'!F126+'4.2 สต็อกกลุ่ม 2'!F126+'4.3 สต็อกกลุ่ม 3'!F126+'4.4 สต็อกกลุ่ม 4'!F126</f>
        <v>0</v>
      </c>
    </row>
    <row r="127" spans="1:6">
      <c r="A127" s="5"/>
      <c r="B127" s="90">
        <f>+'4.1 สต็อกกลุ่ม 1'!B127+'4.2 สต็อกกลุ่ม 2'!B127+'4.3 สต็อกกลุ่ม 3'!B127+'4.4 สต็อกกลุ่ม 4'!B127</f>
        <v>0</v>
      </c>
      <c r="C127" s="90">
        <f>+'4.1 สต็อกกลุ่ม 1'!C127+'4.2 สต็อกกลุ่ม 2'!C127+'4.3 สต็อกกลุ่ม 3'!C127+'4.4 สต็อกกลุ่ม 4'!C127</f>
        <v>0</v>
      </c>
      <c r="D127" s="90">
        <f>+'4.1 สต็อกกลุ่ม 1'!D127+'4.2 สต็อกกลุ่ม 2'!D127+'4.3 สต็อกกลุ่ม 3'!D127+'4.4 สต็อกกลุ่ม 4'!D127</f>
        <v>0</v>
      </c>
      <c r="E127" s="90">
        <f>+'4.1 สต็อกกลุ่ม 1'!E127+'4.2 สต็อกกลุ่ม 2'!E127+'4.3 สต็อกกลุ่ม 3'!E127+'4.4 สต็อกกลุ่ม 4'!E127</f>
        <v>0</v>
      </c>
      <c r="F127" s="90">
        <f>+'4.1 สต็อกกลุ่ม 1'!F127+'4.2 สต็อกกลุ่ม 2'!F127+'4.3 สต็อกกลุ่ม 3'!F127+'4.4 สต็อกกลุ่ม 4'!F127</f>
        <v>0</v>
      </c>
    </row>
    <row r="128" spans="1:6">
      <c r="A128" s="6"/>
      <c r="B128" s="4"/>
      <c r="C128" s="4"/>
      <c r="D128" s="4"/>
      <c r="E128" s="4"/>
      <c r="F128" s="4"/>
    </row>
    <row r="129" spans="1:6">
      <c r="A129" s="5" t="s">
        <v>108</v>
      </c>
      <c r="B129" s="90">
        <f>+'4.1 สต็อกกลุ่ม 1'!B129+'4.2 สต็อกกลุ่ม 2'!B129+'4.3 สต็อกกลุ่ม 3'!B129+'4.4 สต็อกกลุ่ม 4'!B129</f>
        <v>0</v>
      </c>
      <c r="C129" s="90">
        <f>+'4.1 สต็อกกลุ่ม 1'!C129+'4.2 สต็อกกลุ่ม 2'!C129+'4.3 สต็อกกลุ่ม 3'!C129+'4.4 สต็อกกลุ่ม 4'!C129</f>
        <v>0</v>
      </c>
      <c r="D129" s="90">
        <f>+'4.1 สต็อกกลุ่ม 1'!D129+'4.2 สต็อกกลุ่ม 2'!D129+'4.3 สต็อกกลุ่ม 3'!D129+'4.4 สต็อกกลุ่ม 4'!D129</f>
        <v>0</v>
      </c>
      <c r="E129" s="90">
        <f>+'4.1 สต็อกกลุ่ม 1'!E129+'4.2 สต็อกกลุ่ม 2'!E129+'4.3 สต็อกกลุ่ม 3'!E129+'4.4 สต็อกกลุ่ม 4'!E129</f>
        <v>0</v>
      </c>
      <c r="F129" s="90">
        <f>+'4.1 สต็อกกลุ่ม 1'!F129+'4.2 สต็อกกลุ่ม 2'!F129+'4.3 สต็อกกลุ่ม 3'!F129+'4.4 สต็อกกลุ่ม 4'!F129</f>
        <v>0</v>
      </c>
    </row>
    <row r="130" spans="1:6">
      <c r="A130" s="5"/>
      <c r="B130" s="90">
        <f>+'4.1 สต็อกกลุ่ม 1'!B130+'4.2 สต็อกกลุ่ม 2'!B130+'4.3 สต็อกกลุ่ม 3'!B130+'4.4 สต็อกกลุ่ม 4'!B130</f>
        <v>0</v>
      </c>
      <c r="C130" s="90">
        <f>+'4.1 สต็อกกลุ่ม 1'!C130+'4.2 สต็อกกลุ่ม 2'!C130+'4.3 สต็อกกลุ่ม 3'!C130+'4.4 สต็อกกลุ่ม 4'!C130</f>
        <v>0</v>
      </c>
      <c r="D130" s="90">
        <f>+'4.1 สต็อกกลุ่ม 1'!D130+'4.2 สต็อกกลุ่ม 2'!D130+'4.3 สต็อกกลุ่ม 3'!D130+'4.4 สต็อกกลุ่ม 4'!D130</f>
        <v>0</v>
      </c>
      <c r="E130" s="90">
        <f>+'4.1 สต็อกกลุ่ม 1'!E130+'4.2 สต็อกกลุ่ม 2'!E130+'4.3 สต็อกกลุ่ม 3'!E130+'4.4 สต็อกกลุ่ม 4'!E130</f>
        <v>0</v>
      </c>
      <c r="F130" s="90">
        <f>+'4.1 สต็อกกลุ่ม 1'!F130+'4.2 สต็อกกลุ่ม 2'!F130+'4.3 สต็อกกลุ่ม 3'!F130+'4.4 สต็อกกลุ่ม 4'!F130</f>
        <v>0</v>
      </c>
    </row>
    <row r="131" spans="1:6">
      <c r="A131" s="6"/>
      <c r="B131" s="4"/>
      <c r="C131" s="4"/>
      <c r="D131" s="4"/>
      <c r="E131" s="4"/>
      <c r="F131" s="4"/>
    </row>
    <row r="132" spans="1:6">
      <c r="A132" s="5" t="s">
        <v>269</v>
      </c>
      <c r="B132" s="90">
        <f>+'4.1 สต็อกกลุ่ม 1'!B132+'4.2 สต็อกกลุ่ม 2'!B132+'4.3 สต็อกกลุ่ม 3'!B132+'4.4 สต็อกกลุ่ม 4'!B132</f>
        <v>0</v>
      </c>
      <c r="C132" s="90">
        <f>+'4.1 สต็อกกลุ่ม 1'!C132+'4.2 สต็อกกลุ่ม 2'!C132+'4.3 สต็อกกลุ่ม 3'!C132+'4.4 สต็อกกลุ่ม 4'!C132</f>
        <v>0</v>
      </c>
      <c r="D132" s="90">
        <f>+'4.1 สต็อกกลุ่ม 1'!D132+'4.2 สต็อกกลุ่ม 2'!D132+'4.3 สต็อกกลุ่ม 3'!D132+'4.4 สต็อกกลุ่ม 4'!D132</f>
        <v>0</v>
      </c>
      <c r="E132" s="90">
        <f>+'4.1 สต็อกกลุ่ม 1'!E132+'4.2 สต็อกกลุ่ม 2'!E132+'4.3 สต็อกกลุ่ม 3'!E132+'4.4 สต็อกกลุ่ม 4'!E132</f>
        <v>0</v>
      </c>
      <c r="F132" s="90">
        <f>+'4.1 สต็อกกลุ่ม 1'!F132+'4.2 สต็อกกลุ่ม 2'!F132+'4.3 สต็อกกลุ่ม 3'!F132+'4.4 สต็อกกลุ่ม 4'!F132</f>
        <v>0</v>
      </c>
    </row>
    <row r="133" spans="1:6">
      <c r="A133" s="5"/>
      <c r="B133" s="4"/>
      <c r="C133" s="4"/>
      <c r="D133" s="4"/>
      <c r="E133" s="4"/>
      <c r="F133" s="4"/>
    </row>
    <row r="134" spans="1:6">
      <c r="A134" s="5"/>
      <c r="B134" s="4"/>
      <c r="C134" s="4"/>
      <c r="D134" s="4"/>
      <c r="E134" s="4"/>
      <c r="F134" s="4"/>
    </row>
    <row r="135" spans="1:6">
      <c r="A135" s="101" t="s">
        <v>306</v>
      </c>
      <c r="B135" s="90">
        <f>+'4.1 สต็อกกลุ่ม 1'!B135+'4.2 สต็อกกลุ่ม 2'!B135+'4.3 สต็อกกลุ่ม 3'!B135+'4.4 สต็อกกลุ่ม 4'!B135</f>
        <v>0</v>
      </c>
      <c r="C135" s="90">
        <f>+'4.1 สต็อกกลุ่ม 1'!C135+'4.2 สต็อกกลุ่ม 2'!C135+'4.3 สต็อกกลุ่ม 3'!C135+'4.4 สต็อกกลุ่ม 4'!C135</f>
        <v>0</v>
      </c>
      <c r="D135" s="90">
        <f>+'4.1 สต็อกกลุ่ม 1'!D135+'4.2 สต็อกกลุ่ม 2'!D135+'4.3 สต็อกกลุ่ม 3'!D135+'4.4 สต็อกกลุ่ม 4'!D135</f>
        <v>0</v>
      </c>
      <c r="E135" s="90">
        <f>+'4.1 สต็อกกลุ่ม 1'!E135+'4.2 สต็อกกลุ่ม 2'!E135+'4.3 สต็อกกลุ่ม 3'!E135+'4.4 สต็อกกลุ่ม 4'!E135</f>
        <v>0</v>
      </c>
      <c r="F135" s="90">
        <f>+'4.1 สต็อกกลุ่ม 1'!F135+'4.2 สต็อกกลุ่ม 2'!F135+'4.3 สต็อกกลุ่ม 3'!F135+'4.4 สต็อกกลุ่ม 4'!F135</f>
        <v>0</v>
      </c>
    </row>
    <row r="136" spans="1:6">
      <c r="A136" s="101"/>
      <c r="B136" s="103"/>
      <c r="C136" s="103"/>
      <c r="D136" s="103"/>
      <c r="E136" s="103"/>
      <c r="F136" s="90"/>
    </row>
    <row r="137" spans="1:6">
      <c r="A137" s="8" t="s">
        <v>12</v>
      </c>
      <c r="B137" s="4">
        <f>SUM(B124:B136)</f>
        <v>0</v>
      </c>
      <c r="C137" s="4">
        <f>SUM(C124:C136)</f>
        <v>0</v>
      </c>
      <c r="D137" s="4">
        <f>SUM(D124:D136)</f>
        <v>0</v>
      </c>
      <c r="E137" s="4">
        <f>SUM(E124:E136)</f>
        <v>0</v>
      </c>
      <c r="F137" s="9">
        <f>SUM(F124:F136)</f>
        <v>0</v>
      </c>
    </row>
    <row r="138" spans="1:6">
      <c r="A138" s="19"/>
      <c r="B138" s="7"/>
      <c r="C138" s="7"/>
      <c r="D138" s="7"/>
      <c r="E138" s="7"/>
      <c r="F138" s="7"/>
    </row>
    <row r="139" spans="1:6">
      <c r="A139" s="10" t="str">
        <f>CONCATENATE(A155,C155,E155)</f>
        <v>ราคาลงตัวหน่วยละ บาท</v>
      </c>
      <c r="B139" s="7">
        <f>SUM(B137:B138)</f>
        <v>0</v>
      </c>
      <c r="C139" s="7">
        <f>SUM(C137:C138)</f>
        <v>0</v>
      </c>
      <c r="D139" s="11">
        <f>SUM(D137:D138)</f>
        <v>0</v>
      </c>
      <c r="E139" s="7">
        <f>SUM(E137:E138)</f>
        <v>0</v>
      </c>
      <c r="F139" s="7">
        <f>+D139-E139</f>
        <v>0</v>
      </c>
    </row>
    <row r="140" spans="1:6">
      <c r="A140" s="5" t="s">
        <v>110</v>
      </c>
      <c r="B140" s="90">
        <f>+'4.1 สต็อกกลุ่ม 1'!B140+'4.2 สต็อกกลุ่ม 2'!B140+'4.3 สต็อกกลุ่ม 3'!B140+'4.4 สต็อกกลุ่ม 4'!B140</f>
        <v>0</v>
      </c>
      <c r="C140" s="90">
        <f>+'4.1 สต็อกกลุ่ม 1'!C140+'4.2 สต็อกกลุ่ม 2'!C140+'4.3 สต็อกกลุ่ม 3'!C140+'4.4 สต็อกกลุ่ม 4'!C140</f>
        <v>0</v>
      </c>
      <c r="D140" s="90">
        <f>+'4.1 สต็อกกลุ่ม 1'!D140+'4.2 สต็อกกลุ่ม 2'!D140+'4.3 สต็อกกลุ่ม 3'!D140+'4.4 สต็อกกลุ่ม 4'!D140</f>
        <v>0</v>
      </c>
      <c r="E140" s="90">
        <f>+'4.1 สต็อกกลุ่ม 1'!E140+'4.2 สต็อกกลุ่ม 2'!E140+'4.3 สต็อกกลุ่ม 3'!E140+'4.4 สต็อกกลุ่ม 4'!E140</f>
        <v>0</v>
      </c>
      <c r="F140" s="90">
        <f>+'4.1 สต็อกกลุ่ม 1'!F140+'4.2 สต็อกกลุ่ม 2'!F140+'4.3 สต็อกกลุ่ม 3'!F140+'4.4 สต็อกกลุ่ม 4'!F140</f>
        <v>0</v>
      </c>
    </row>
    <row r="141" spans="1:6">
      <c r="A141" s="5"/>
      <c r="B141" s="90">
        <f>+'4.1 สต็อกกลุ่ม 1'!B141+'4.2 สต็อกกลุ่ม 2'!B141+'4.3 สต็อกกลุ่ม 3'!B141+'4.4 สต็อกกลุ่ม 4'!B141</f>
        <v>0</v>
      </c>
      <c r="C141" s="90">
        <f>+'4.1 สต็อกกลุ่ม 1'!C141+'4.2 สต็อกกลุ่ม 2'!C141+'4.3 สต็อกกลุ่ม 3'!C141+'4.4 สต็อกกลุ่ม 4'!C141</f>
        <v>0</v>
      </c>
      <c r="D141" s="90">
        <f>+'4.1 สต็อกกลุ่ม 1'!D141+'4.2 สต็อกกลุ่ม 2'!D141+'4.3 สต็อกกลุ่ม 3'!D141+'4.4 สต็อกกลุ่ม 4'!D141</f>
        <v>0</v>
      </c>
      <c r="E141" s="90">
        <f>+'4.1 สต็อกกลุ่ม 1'!E141+'4.2 สต็อกกลุ่ม 2'!E141+'4.3 สต็อกกลุ่ม 3'!E141+'4.4 สต็อกกลุ่ม 4'!E141</f>
        <v>0</v>
      </c>
      <c r="F141" s="90">
        <f>+'4.1 สต็อกกลุ่ม 1'!F141+'4.2 สต็อกกลุ่ม 2'!F141+'4.3 สต็อกกลุ่ม 3'!F141+'4.4 สต็อกกลุ่ม 4'!F141</f>
        <v>0</v>
      </c>
    </row>
    <row r="142" spans="1:6">
      <c r="A142" s="5"/>
      <c r="B142" s="4"/>
      <c r="C142" s="4"/>
      <c r="D142" s="4"/>
      <c r="E142" s="4"/>
      <c r="F142" s="4"/>
    </row>
    <row r="143" spans="1:6">
      <c r="A143" s="5"/>
      <c r="B143" s="4"/>
      <c r="C143" s="4"/>
      <c r="D143" s="4"/>
      <c r="E143" s="4"/>
      <c r="F143" s="4"/>
    </row>
    <row r="144" spans="1:6">
      <c r="A144" s="5" t="s">
        <v>334</v>
      </c>
      <c r="B144" s="90">
        <f>+'4.1 สต็อกกลุ่ม 1'!B144+'4.2 สต็อกกลุ่ม 2'!B144+'4.3 สต็อกกลุ่ม 3'!B144+'4.4 สต็อกกลุ่ม 4'!B144</f>
        <v>0</v>
      </c>
      <c r="C144" s="90">
        <f>+'4.1 สต็อกกลุ่ม 1'!C144+'4.2 สต็อกกลุ่ม 2'!C144+'4.3 สต็อกกลุ่ม 3'!C144+'4.4 สต็อกกลุ่ม 4'!C144</f>
        <v>0</v>
      </c>
      <c r="D144" s="90">
        <f>+'4.1 สต็อกกลุ่ม 1'!D144+'4.2 สต็อกกลุ่ม 2'!D144+'4.3 สต็อกกลุ่ม 3'!D144+'4.4 สต็อกกลุ่ม 4'!D144</f>
        <v>0</v>
      </c>
      <c r="E144" s="90">
        <f>+'4.1 สต็อกกลุ่ม 1'!E144+'4.2 สต็อกกลุ่ม 2'!E144+'4.3 สต็อกกลุ่ม 3'!E144+'4.4 สต็อกกลุ่ม 4'!E144</f>
        <v>0</v>
      </c>
      <c r="F144" s="90">
        <f>+'4.1 สต็อกกลุ่ม 1'!F144+'4.2 สต็อกกลุ่ม 2'!F144+'4.3 สต็อกกลุ่ม 3'!F144+'4.4 สต็อกกลุ่ม 4'!F144</f>
        <v>0</v>
      </c>
    </row>
    <row r="145" spans="1:6">
      <c r="A145" s="5"/>
      <c r="B145" s="90">
        <f>+'4.1 สต็อกกลุ่ม 1'!B145+'4.2 สต็อกกลุ่ม 2'!B145+'4.3 สต็อกกลุ่ม 3'!B145+'4.4 สต็อกกลุ่ม 4'!B145</f>
        <v>0</v>
      </c>
      <c r="C145" s="90">
        <f>+'4.1 สต็อกกลุ่ม 1'!C145+'4.2 สต็อกกลุ่ม 2'!C145+'4.3 สต็อกกลุ่ม 3'!C145+'4.4 สต็อกกลุ่ม 4'!C145</f>
        <v>0</v>
      </c>
      <c r="D145" s="90">
        <f>+'4.1 สต็อกกลุ่ม 1'!D145+'4.2 สต็อกกลุ่ม 2'!D145+'4.3 สต็อกกลุ่ม 3'!D145+'4.4 สต็อกกลุ่ม 4'!D145</f>
        <v>0</v>
      </c>
      <c r="E145" s="90">
        <f>+'4.1 สต็อกกลุ่ม 1'!E145+'4.2 สต็อกกลุ่ม 2'!E145+'4.3 สต็อกกลุ่ม 3'!E145+'4.4 สต็อกกลุ่ม 4'!E145</f>
        <v>0</v>
      </c>
      <c r="F145" s="90">
        <f>+'4.1 สต็อกกลุ่ม 1'!F145+'4.2 สต็อกกลุ่ม 2'!F145+'4.3 สต็อกกลุ่ม 3'!F145+'4.4 สต็อกกลุ่ม 4'!F145</f>
        <v>0</v>
      </c>
    </row>
    <row r="146" spans="1:6">
      <c r="A146" s="5"/>
      <c r="B146" s="4"/>
      <c r="C146" s="4"/>
      <c r="D146" s="4"/>
      <c r="E146" s="4"/>
      <c r="F146" s="4"/>
    </row>
    <row r="147" spans="1:6">
      <c r="A147" s="5"/>
      <c r="B147" s="4"/>
      <c r="C147" s="4"/>
      <c r="D147" s="4"/>
      <c r="E147" s="4"/>
      <c r="F147" s="4"/>
    </row>
    <row r="148" spans="1:6">
      <c r="A148" s="5" t="s">
        <v>363</v>
      </c>
      <c r="B148" s="90">
        <f>+'4.1 สต็อกกลุ่ม 1'!B148+'4.2 สต็อกกลุ่ม 2'!B148+'4.3 สต็อกกลุ่ม 3'!B148+'4.4 สต็อกกลุ่ม 4'!B148</f>
        <v>0</v>
      </c>
      <c r="C148" s="90">
        <f>+'4.1 สต็อกกลุ่ม 1'!C148+'4.2 สต็อกกลุ่ม 2'!C148+'4.3 สต็อกกลุ่ม 3'!C148+'4.4 สต็อกกลุ่ม 4'!C148</f>
        <v>0</v>
      </c>
      <c r="D148" s="90">
        <f>+'4.1 สต็อกกลุ่ม 1'!D148+'4.2 สต็อกกลุ่ม 2'!D148+'4.3 สต็อกกลุ่ม 3'!D148+'4.4 สต็อกกลุ่ม 4'!D148</f>
        <v>0</v>
      </c>
      <c r="E148" s="90">
        <f>+'4.1 สต็อกกลุ่ม 1'!E148+'4.2 สต็อกกลุ่ม 2'!E148+'4.3 สต็อกกลุ่ม 3'!E148+'4.4 สต็อกกลุ่ม 4'!E148</f>
        <v>0</v>
      </c>
      <c r="F148" s="90">
        <f>+'4.1 สต็อกกลุ่ม 1'!F148+'4.2 สต็อกกลุ่ม 2'!F148+'4.3 สต็อกกลุ่ม 3'!F148+'4.4 สต็อกกลุ่ม 4'!F148</f>
        <v>0</v>
      </c>
    </row>
    <row r="149" spans="1:6">
      <c r="A149" s="5"/>
      <c r="B149" s="90">
        <f>+'4.1 สต็อกกลุ่ม 1'!B149+'4.2 สต็อกกลุ่ม 2'!B149+'4.3 สต็อกกลุ่ม 3'!B149+'4.4 สต็อกกลุ่ม 4'!B149</f>
        <v>0</v>
      </c>
      <c r="C149" s="90">
        <f>+'4.1 สต็อกกลุ่ม 1'!C149+'4.2 สต็อกกลุ่ม 2'!C149+'4.3 สต็อกกลุ่ม 3'!C149+'4.4 สต็อกกลุ่ม 4'!C149</f>
        <v>0</v>
      </c>
      <c r="D149" s="90">
        <f>+'4.1 สต็อกกลุ่ม 1'!D149+'4.2 สต็อกกลุ่ม 2'!D149+'4.3 สต็อกกลุ่ม 3'!D149+'4.4 สต็อกกลุ่ม 4'!D149</f>
        <v>0</v>
      </c>
      <c r="E149" s="90">
        <f>+'4.1 สต็อกกลุ่ม 1'!E149+'4.2 สต็อกกลุ่ม 2'!E149+'4.3 สต็อกกลุ่ม 3'!E149+'4.4 สต็อกกลุ่ม 4'!E149</f>
        <v>0</v>
      </c>
      <c r="F149" s="90">
        <f>+'4.1 สต็อกกลุ่ม 1'!F149+'4.2 สต็อกกลุ่ม 2'!F149+'4.3 สต็อกกลุ่ม 3'!F149+'4.4 สต็อกกลุ่ม 4'!F149</f>
        <v>0</v>
      </c>
    </row>
    <row r="150" spans="1:6">
      <c r="A150" s="5"/>
      <c r="B150" s="4"/>
      <c r="C150" s="4"/>
      <c r="D150" s="4"/>
      <c r="E150" s="4"/>
      <c r="F150" s="4"/>
    </row>
    <row r="151" spans="1:6">
      <c r="A151" s="5"/>
      <c r="B151" s="4"/>
      <c r="C151" s="4"/>
      <c r="D151" s="4"/>
      <c r="E151" s="4"/>
      <c r="F151" s="4"/>
    </row>
    <row r="152" spans="1:6">
      <c r="A152" s="12" t="s">
        <v>5</v>
      </c>
      <c r="B152" s="11">
        <f>SUM(B140:B151)</f>
        <v>0</v>
      </c>
      <c r="C152" s="11">
        <f>SUM(C140:C151)</f>
        <v>0</v>
      </c>
      <c r="D152" s="11">
        <f>SUM(D140:D151)</f>
        <v>0</v>
      </c>
      <c r="E152" s="11">
        <f>SUM(E140:E151)</f>
        <v>0</v>
      </c>
      <c r="F152" s="11">
        <f>SUM(F140:F151)</f>
        <v>0</v>
      </c>
    </row>
    <row r="153" spans="1:6" ht="21.75" thickBot="1">
      <c r="A153" s="13" t="s">
        <v>121</v>
      </c>
      <c r="B153" s="14">
        <f>+B139-B152</f>
        <v>0</v>
      </c>
      <c r="C153" s="14">
        <f>+C139-C152</f>
        <v>0</v>
      </c>
      <c r="D153" s="14">
        <f>+D139-D152</f>
        <v>0</v>
      </c>
      <c r="E153" s="14">
        <f>+E139-E152</f>
        <v>0</v>
      </c>
      <c r="F153" s="14">
        <f>+F139-F152</f>
        <v>0</v>
      </c>
    </row>
    <row r="154" spans="1:6" ht="21.75" thickTop="1">
      <c r="A154" s="91"/>
      <c r="B154" s="92"/>
      <c r="C154" s="92"/>
      <c r="D154" s="92"/>
      <c r="E154" s="92"/>
      <c r="F154" s="92"/>
    </row>
    <row r="155" spans="1:6">
      <c r="A155" s="17" t="s">
        <v>14</v>
      </c>
      <c r="B155" s="18"/>
      <c r="C155" s="18"/>
      <c r="D155" s="18"/>
      <c r="E155" s="18" t="s">
        <v>15</v>
      </c>
      <c r="F155" s="18"/>
    </row>
    <row r="156" spans="1:6">
      <c r="A156" s="17" t="s">
        <v>16</v>
      </c>
      <c r="B156" s="18"/>
      <c r="C156" s="18"/>
      <c r="D156" s="18"/>
      <c r="E156" s="18" t="s">
        <v>15</v>
      </c>
      <c r="F156" s="18"/>
    </row>
    <row r="157" spans="1:6" ht="23.25">
      <c r="A157" s="204" t="s">
        <v>39</v>
      </c>
      <c r="B157" s="205"/>
      <c r="C157" s="205"/>
      <c r="D157" s="205"/>
      <c r="E157" s="205"/>
      <c r="F157" s="205"/>
    </row>
    <row r="158" spans="1:6" ht="23.25">
      <c r="A158" s="206" t="s">
        <v>130</v>
      </c>
      <c r="B158" s="206"/>
      <c r="C158" s="206"/>
      <c r="D158" s="206"/>
      <c r="E158" s="206"/>
      <c r="F158" s="206"/>
    </row>
    <row r="159" spans="1:6" ht="23.25">
      <c r="A159" s="206" t="s">
        <v>263</v>
      </c>
      <c r="B159" s="206"/>
      <c r="C159" s="206"/>
      <c r="D159" s="206"/>
      <c r="E159" s="206"/>
      <c r="F159" s="206"/>
    </row>
    <row r="160" spans="1:6" ht="23.25">
      <c r="A160" s="206" t="s">
        <v>34</v>
      </c>
      <c r="B160" s="206"/>
      <c r="C160" s="206"/>
      <c r="D160" s="206"/>
      <c r="E160" s="206"/>
      <c r="F160" s="206"/>
    </row>
    <row r="161" spans="1:6">
      <c r="A161" s="207"/>
      <c r="B161" s="207"/>
      <c r="C161" s="207"/>
      <c r="D161" s="207"/>
      <c r="E161" s="207"/>
      <c r="F161" s="207"/>
    </row>
    <row r="162" spans="1:6">
      <c r="A162" s="1" t="s">
        <v>7</v>
      </c>
      <c r="B162" s="2" t="s">
        <v>155</v>
      </c>
      <c r="C162" s="2" t="s">
        <v>1</v>
      </c>
      <c r="D162" s="2" t="s">
        <v>9</v>
      </c>
      <c r="E162" s="2" t="s">
        <v>10</v>
      </c>
      <c r="F162" s="2" t="s">
        <v>11</v>
      </c>
    </row>
    <row r="163" spans="1:6">
      <c r="A163" s="3" t="s">
        <v>19</v>
      </c>
      <c r="B163" s="90">
        <f>+'4.1 สต็อกกลุ่ม 1'!B163+'4.2 สต็อกกลุ่ม 2'!B163+'4.3 สต็อกกลุ่ม 3'!B163+'4.4 สต็อกกลุ่ม 4'!B163</f>
        <v>0</v>
      </c>
      <c r="C163" s="90">
        <f>+'4.1 สต็อกกลุ่ม 1'!C163+'4.2 สต็อกกลุ่ม 2'!C163+'4.3 สต็อกกลุ่ม 3'!C163+'4.4 สต็อกกลุ่ม 4'!C163</f>
        <v>0</v>
      </c>
      <c r="D163" s="90">
        <f>+'4.1 สต็อกกลุ่ม 1'!D163+'4.2 สต็อกกลุ่ม 2'!D163+'4.3 สต็อกกลุ่ม 3'!D163+'4.4 สต็อกกลุ่ม 4'!D163</f>
        <v>0</v>
      </c>
      <c r="E163" s="90">
        <f>+'4.1 สต็อกกลุ่ม 1'!E163+'4.2 สต็อกกลุ่ม 2'!E163+'4.3 สต็อกกลุ่ม 3'!E163+'4.4 สต็อกกลุ่ม 4'!E163</f>
        <v>0</v>
      </c>
      <c r="F163" s="90">
        <f>+'4.1 สต็อกกลุ่ม 1'!F163+'4.2 สต็อกกลุ่ม 2'!F163+'4.3 สต็อกกลุ่ม 3'!F163+'4.4 สต็อกกลุ่ม 4'!F163</f>
        <v>0</v>
      </c>
    </row>
    <row r="164" spans="1:6">
      <c r="A164" s="5"/>
      <c r="B164" s="4"/>
      <c r="C164" s="4"/>
      <c r="D164" s="4"/>
      <c r="E164" s="4"/>
      <c r="F164" s="4"/>
    </row>
    <row r="165" spans="1:6">
      <c r="A165" s="5" t="s">
        <v>227</v>
      </c>
      <c r="B165" s="90">
        <f>+'4.1 สต็อกกลุ่ม 1'!B165+'4.2 สต็อกกลุ่ม 2'!B165+'4.3 สต็อกกลุ่ม 3'!B165+'4.4 สต็อกกลุ่ม 4'!B165</f>
        <v>0</v>
      </c>
      <c r="C165" s="90">
        <f>+'4.1 สต็อกกลุ่ม 1'!C165+'4.2 สต็อกกลุ่ม 2'!C165+'4.3 สต็อกกลุ่ม 3'!C165+'4.4 สต็อกกลุ่ม 4'!C165</f>
        <v>0</v>
      </c>
      <c r="D165" s="90">
        <f>+'4.1 สต็อกกลุ่ม 1'!D165+'4.2 สต็อกกลุ่ม 2'!D165+'4.3 สต็อกกลุ่ม 3'!D165+'4.4 สต็อกกลุ่ม 4'!D165</f>
        <v>0</v>
      </c>
      <c r="E165" s="90">
        <f>+'4.1 สต็อกกลุ่ม 1'!E165+'4.2 สต็อกกลุ่ม 2'!E165+'4.3 สต็อกกลุ่ม 3'!E165+'4.4 สต็อกกลุ่ม 4'!E165</f>
        <v>0</v>
      </c>
      <c r="F165" s="90">
        <f>+'4.1 สต็อกกลุ่ม 1'!F165+'4.2 สต็อกกลุ่ม 2'!F165+'4.3 สต็อกกลุ่ม 3'!F165+'4.4 สต็อกกลุ่ม 4'!F165</f>
        <v>0</v>
      </c>
    </row>
    <row r="166" spans="1:6">
      <c r="A166" s="5" t="s">
        <v>228</v>
      </c>
      <c r="B166" s="90">
        <f>+'4.1 สต็อกกลุ่ม 1'!B166+'4.2 สต็อกกลุ่ม 2'!B166+'4.3 สต็อกกลุ่ม 3'!B166+'4.4 สต็อกกลุ่ม 4'!B166</f>
        <v>0</v>
      </c>
      <c r="C166" s="90">
        <f>+'4.1 สต็อกกลุ่ม 1'!C166+'4.2 สต็อกกลุ่ม 2'!C166+'4.3 สต็อกกลุ่ม 3'!C166+'4.4 สต็อกกลุ่ม 4'!C166</f>
        <v>0</v>
      </c>
      <c r="D166" s="90">
        <f>+'4.1 สต็อกกลุ่ม 1'!D166+'4.2 สต็อกกลุ่ม 2'!D166+'4.3 สต็อกกลุ่ม 3'!D166+'4.4 สต็อกกลุ่ม 4'!D166</f>
        <v>0</v>
      </c>
      <c r="E166" s="90">
        <f>+'4.1 สต็อกกลุ่ม 1'!E166+'4.2 สต็อกกลุ่ม 2'!E166+'4.3 สต็อกกลุ่ม 3'!E166+'4.4 สต็อกกลุ่ม 4'!E166</f>
        <v>0</v>
      </c>
      <c r="F166" s="90">
        <f>+'4.1 สต็อกกลุ่ม 1'!F166+'4.2 สต็อกกลุ่ม 2'!F166+'4.3 สต็อกกลุ่ม 3'!F166+'4.4 สต็อกกลุ่ม 4'!F166</f>
        <v>0</v>
      </c>
    </row>
    <row r="167" spans="1:6">
      <c r="A167" s="6"/>
      <c r="B167" s="4"/>
      <c r="C167" s="4"/>
      <c r="D167" s="4"/>
      <c r="E167" s="4"/>
      <c r="F167" s="4"/>
    </row>
    <row r="168" spans="1:6">
      <c r="A168" s="5" t="s">
        <v>65</v>
      </c>
      <c r="B168" s="90">
        <f>+'4.1 สต็อกกลุ่ม 1'!B168+'4.2 สต็อกกลุ่ม 2'!B168+'4.3 สต็อกกลุ่ม 3'!B168+'4.4 สต็อกกลุ่ม 4'!B168</f>
        <v>0</v>
      </c>
      <c r="C168" s="90">
        <f>+'4.1 สต็อกกลุ่ม 1'!C168+'4.2 สต็อกกลุ่ม 2'!C168+'4.3 สต็อกกลุ่ม 3'!C168+'4.4 สต็อกกลุ่ม 4'!C168</f>
        <v>0</v>
      </c>
      <c r="D168" s="90">
        <f>+'4.1 สต็อกกลุ่ม 1'!D168+'4.2 สต็อกกลุ่ม 2'!D168+'4.3 สต็อกกลุ่ม 3'!D168+'4.4 สต็อกกลุ่ม 4'!D168</f>
        <v>0</v>
      </c>
      <c r="E168" s="90">
        <f>+'4.1 สต็อกกลุ่ม 1'!E168+'4.2 สต็อกกลุ่ม 2'!E168+'4.3 สต็อกกลุ่ม 3'!E168+'4.4 สต็อกกลุ่ม 4'!E168</f>
        <v>0</v>
      </c>
      <c r="F168" s="90">
        <f>+'4.1 สต็อกกลุ่ม 1'!F168+'4.2 สต็อกกลุ่ม 2'!F168+'4.3 สต็อกกลุ่ม 3'!F168+'4.4 สต็อกกลุ่ม 4'!F168</f>
        <v>0</v>
      </c>
    </row>
    <row r="169" spans="1:6">
      <c r="A169" s="5" t="s">
        <v>67</v>
      </c>
      <c r="B169" s="90">
        <f>+'4.1 สต็อกกลุ่ม 1'!B169+'4.2 สต็อกกลุ่ม 2'!B169+'4.3 สต็อกกลุ่ม 3'!B169+'4.4 สต็อกกลุ่ม 4'!B169</f>
        <v>0</v>
      </c>
      <c r="C169" s="90">
        <f>+'4.1 สต็อกกลุ่ม 1'!C169+'4.2 สต็อกกลุ่ม 2'!C169+'4.3 สต็อกกลุ่ม 3'!C169+'4.4 สต็อกกลุ่ม 4'!C169</f>
        <v>0</v>
      </c>
      <c r="D169" s="90">
        <f>+'4.1 สต็อกกลุ่ม 1'!D169+'4.2 สต็อกกลุ่ม 2'!D169+'4.3 สต็อกกลุ่ม 3'!D169+'4.4 สต็อกกลุ่ม 4'!D169</f>
        <v>0</v>
      </c>
      <c r="E169" s="90">
        <f>+'4.1 สต็อกกลุ่ม 1'!E169+'4.2 สต็อกกลุ่ม 2'!E169+'4.3 สต็อกกลุ่ม 3'!E169+'4.4 สต็อกกลุ่ม 4'!E169</f>
        <v>0</v>
      </c>
      <c r="F169" s="90">
        <f>+'4.1 สต็อกกลุ่ม 1'!F169+'4.2 สต็อกกลุ่ม 2'!F169+'4.3 สต็อกกลุ่ม 3'!F169+'4.4 สต็อกกลุ่ม 4'!F169</f>
        <v>0</v>
      </c>
    </row>
    <row r="170" spans="1:6">
      <c r="A170" s="6"/>
      <c r="B170" s="4"/>
      <c r="C170" s="4"/>
      <c r="D170" s="4"/>
      <c r="E170" s="4"/>
      <c r="F170" s="4"/>
    </row>
    <row r="171" spans="1:6">
      <c r="A171" s="5" t="s">
        <v>268</v>
      </c>
      <c r="B171" s="90">
        <f>+'4.1 สต็อกกลุ่ม 1'!B171+'4.2 สต็อกกลุ่ม 2'!B171+'4.3 สต็อกกลุ่ม 3'!B171+'4.4 สต็อกกลุ่ม 4'!B171</f>
        <v>0</v>
      </c>
      <c r="C171" s="90">
        <f>+'4.1 สต็อกกลุ่ม 1'!C171+'4.2 สต็อกกลุ่ม 2'!C171+'4.3 สต็อกกลุ่ม 3'!C171+'4.4 สต็อกกลุ่ม 4'!C171</f>
        <v>0</v>
      </c>
      <c r="D171" s="90">
        <f>+'4.1 สต็อกกลุ่ม 1'!D171+'4.2 สต็อกกลุ่ม 2'!D171+'4.3 สต็อกกลุ่ม 3'!D171+'4.4 สต็อกกลุ่ม 4'!D171</f>
        <v>0</v>
      </c>
      <c r="E171" s="90">
        <f>+'4.1 สต็อกกลุ่ม 1'!E171+'4.2 สต็อกกลุ่ม 2'!E171+'4.3 สต็อกกลุ่ม 3'!E171+'4.4 สต็อกกลุ่ม 4'!E171</f>
        <v>0</v>
      </c>
      <c r="F171" s="90">
        <f>+'4.1 สต็อกกลุ่ม 1'!F171+'4.2 สต็อกกลุ่ม 2'!F171+'4.3 สต็อกกลุ่ม 3'!F171+'4.4 สต็อกกลุ่ม 4'!F171</f>
        <v>0</v>
      </c>
    </row>
    <row r="172" spans="1:6">
      <c r="A172" s="5" t="s">
        <v>267</v>
      </c>
      <c r="B172" s="90">
        <f>+'4.1 สต็อกกลุ่ม 1'!B172+'4.2 สต็อกกลุ่ม 2'!B172+'4.3 สต็อกกลุ่ม 3'!B172+'4.4 สต็อกกลุ่ม 4'!B172</f>
        <v>0</v>
      </c>
      <c r="C172" s="90">
        <f>+'4.1 สต็อกกลุ่ม 1'!C172+'4.2 สต็อกกลุ่ม 2'!C172+'4.3 สต็อกกลุ่ม 3'!C172+'4.4 สต็อกกลุ่ม 4'!C172</f>
        <v>0</v>
      </c>
      <c r="D172" s="90">
        <f>+'4.1 สต็อกกลุ่ม 1'!D172+'4.2 สต็อกกลุ่ม 2'!D172+'4.3 สต็อกกลุ่ม 3'!D172+'4.4 สต็อกกลุ่ม 4'!D172</f>
        <v>0</v>
      </c>
      <c r="E172" s="90">
        <f>+'4.1 สต็อกกลุ่ม 1'!E172+'4.2 สต็อกกลุ่ม 2'!E172+'4.3 สต็อกกลุ่ม 3'!E172+'4.4 สต็อกกลุ่ม 4'!E172</f>
        <v>0</v>
      </c>
      <c r="F172" s="90">
        <f>+'4.1 สต็อกกลุ่ม 1'!F172+'4.2 สต็อกกลุ่ม 2'!F172+'4.3 สต็อกกลุ่ม 3'!F172+'4.4 สต็อกกลุ่ม 4'!F172</f>
        <v>0</v>
      </c>
    </row>
    <row r="173" spans="1:6">
      <c r="A173" s="5"/>
      <c r="B173" s="90"/>
      <c r="C173" s="90"/>
      <c r="D173" s="90"/>
      <c r="E173" s="90"/>
      <c r="F173" s="90"/>
    </row>
    <row r="174" spans="1:6">
      <c r="A174" s="101" t="s">
        <v>307</v>
      </c>
      <c r="B174" s="90">
        <f>+'4.1 สต็อกกลุ่ม 1'!B174+'4.2 สต็อกกลุ่ม 2'!B174+'4.3 สต็อกกลุ่ม 3'!B174+'4.4 สต็อกกลุ่ม 4'!B174</f>
        <v>0</v>
      </c>
      <c r="C174" s="90">
        <f>+'4.1 สต็อกกลุ่ม 1'!C174+'4.2 สต็อกกลุ่ม 2'!C174+'4.3 สต็อกกลุ่ม 3'!C174+'4.4 สต็อกกลุ่ม 4'!C174</f>
        <v>0</v>
      </c>
      <c r="D174" s="90">
        <f>+'4.1 สต็อกกลุ่ม 1'!D174+'4.2 สต็อกกลุ่ม 2'!D174+'4.3 สต็อกกลุ่ม 3'!D174+'4.4 สต็อกกลุ่ม 4'!D174</f>
        <v>0</v>
      </c>
      <c r="E174" s="90">
        <f>+'4.1 สต็อกกลุ่ม 1'!E174+'4.2 สต็อกกลุ่ม 2'!E174+'4.3 สต็อกกลุ่ม 3'!E174+'4.4 สต็อกกลุ่ม 4'!E174</f>
        <v>0</v>
      </c>
      <c r="F174" s="90">
        <f>+'4.1 สต็อกกลุ่ม 1'!F174+'4.2 สต็อกกลุ่ม 2'!F174+'4.3 สต็อกกลุ่ม 3'!F174+'4.4 สต็อกกลุ่ม 4'!F174</f>
        <v>0</v>
      </c>
    </row>
    <row r="175" spans="1:6">
      <c r="A175" s="102" t="s">
        <v>308</v>
      </c>
      <c r="B175" s="103">
        <f>+'4.1 สต็อกกลุ่ม 1'!B175+'4.2 สต็อกกลุ่ม 2'!B175+'4.3 สต็อกกลุ่ม 3'!B175+'4.4 สต็อกกลุ่ม 4'!B175</f>
        <v>0</v>
      </c>
      <c r="C175" s="103">
        <f>+'4.1 สต็อกกลุ่ม 1'!C175+'4.2 สต็อกกลุ่ม 2'!C175+'4.3 สต็อกกลุ่ม 3'!C175+'4.4 สต็อกกลุ่ม 4'!C175</f>
        <v>0</v>
      </c>
      <c r="D175" s="103">
        <f>+'4.1 สต็อกกลุ่ม 1'!D175+'4.2 สต็อกกลุ่ม 2'!D175+'4.3 สต็อกกลุ่ม 3'!D175+'4.4 สต็อกกลุ่ม 4'!D175</f>
        <v>0</v>
      </c>
      <c r="E175" s="103">
        <f>+'4.1 สต็อกกลุ่ม 1'!E175+'4.2 สต็อกกลุ่ม 2'!E175+'4.3 สต็อกกลุ่ม 3'!E175+'4.4 สต็อกกลุ่ม 4'!E175</f>
        <v>0</v>
      </c>
      <c r="F175" s="103">
        <f>+'4.1 สต็อกกลุ่ม 1'!F175+'4.2 สต็อกกลุ่ม 2'!F175+'4.3 สต็อกกลุ่ม 3'!F175+'4.4 สต็อกกลุ่ม 4'!F175</f>
        <v>0</v>
      </c>
    </row>
    <row r="176" spans="1:6">
      <c r="A176" s="6" t="s">
        <v>12</v>
      </c>
      <c r="B176" s="4">
        <f>SUM(B163:B175)</f>
        <v>0</v>
      </c>
      <c r="C176" s="4">
        <f>SUM(C163:C175)</f>
        <v>0</v>
      </c>
      <c r="D176" s="4">
        <f>SUM(D163:D175)</f>
        <v>0</v>
      </c>
      <c r="E176" s="4">
        <f>SUM(E163:E175)</f>
        <v>0</v>
      </c>
      <c r="F176" s="4">
        <f>SUM(F163:F175)</f>
        <v>0</v>
      </c>
    </row>
    <row r="177" spans="1:6">
      <c r="A177" s="19"/>
      <c r="B177" s="7"/>
      <c r="C177" s="7"/>
      <c r="D177" s="7"/>
      <c r="E177" s="7"/>
      <c r="F177" s="7"/>
    </row>
    <row r="178" spans="1:6">
      <c r="A178" s="10" t="str">
        <f>CONCATENATE(A194,C194,E194)</f>
        <v>ราคาลงตัวหน่วยละ บาท</v>
      </c>
      <c r="B178" s="7">
        <f>SUM(B176:B177)</f>
        <v>0</v>
      </c>
      <c r="C178" s="7">
        <f>SUM(C176:C177)</f>
        <v>0</v>
      </c>
      <c r="D178" s="11">
        <f>SUM(D176:D177)</f>
        <v>0</v>
      </c>
      <c r="E178" s="7">
        <f>SUM(E176:E177)</f>
        <v>0</v>
      </c>
      <c r="F178" s="7">
        <f>+D178-E178</f>
        <v>0</v>
      </c>
    </row>
    <row r="179" spans="1:6">
      <c r="A179" s="5" t="s">
        <v>66</v>
      </c>
      <c r="B179" s="90">
        <f>+'4.1 สต็อกกลุ่ม 1'!B179+'4.2 สต็อกกลุ่ม 2'!B179+'4.3 สต็อกกลุ่ม 3'!B179+'4.4 สต็อกกลุ่ม 4'!B179</f>
        <v>0</v>
      </c>
      <c r="C179" s="90">
        <f>+'4.1 สต็อกกลุ่ม 1'!C179+'4.2 สต็อกกลุ่ม 2'!C179+'4.3 สต็อกกลุ่ม 3'!C179+'4.4 สต็อกกลุ่ม 4'!C179</f>
        <v>0</v>
      </c>
      <c r="D179" s="90">
        <f>+'4.1 สต็อกกลุ่ม 1'!D179+'4.2 สต็อกกลุ่ม 2'!D179+'4.3 สต็อกกลุ่ม 3'!D179+'4.4 สต็อกกลุ่ม 4'!D179</f>
        <v>0</v>
      </c>
      <c r="E179" s="90">
        <f>+'4.1 สต็อกกลุ่ม 1'!E179+'4.2 สต็อกกลุ่ม 2'!E179+'4.3 สต็อกกลุ่ม 3'!E179+'4.4 สต็อกกลุ่ม 4'!E179</f>
        <v>0</v>
      </c>
      <c r="F179" s="90">
        <f>+'4.1 สต็อกกลุ่ม 1'!F179+'4.2 สต็อกกลุ่ม 2'!F179+'4.3 สต็อกกลุ่ม 3'!F179+'4.4 สต็อกกลุ่ม 4'!F179</f>
        <v>0</v>
      </c>
    </row>
    <row r="180" spans="1:6">
      <c r="A180" s="5" t="s">
        <v>68</v>
      </c>
      <c r="B180" s="90">
        <f>+'4.1 สต็อกกลุ่ม 1'!B180+'4.2 สต็อกกลุ่ม 2'!B180+'4.3 สต็อกกลุ่ม 3'!B180+'4.4 สต็อกกลุ่ม 4'!B180</f>
        <v>0</v>
      </c>
      <c r="C180" s="90">
        <f>+'4.1 สต็อกกลุ่ม 1'!C180+'4.2 สต็อกกลุ่ม 2'!C180+'4.3 สต็อกกลุ่ม 3'!C180+'4.4 สต็อกกลุ่ม 4'!C180</f>
        <v>0</v>
      </c>
      <c r="D180" s="90">
        <f>+'4.1 สต็อกกลุ่ม 1'!D180+'4.2 สต็อกกลุ่ม 2'!D180+'4.3 สต็อกกลุ่ม 3'!D180+'4.4 สต็อกกลุ่ม 4'!D180</f>
        <v>0</v>
      </c>
      <c r="E180" s="90">
        <f>+'4.1 สต็อกกลุ่ม 1'!E180+'4.2 สต็อกกลุ่ม 2'!E180+'4.3 สต็อกกลุ่ม 3'!E180+'4.4 สต็อกกลุ่ม 4'!E180</f>
        <v>0</v>
      </c>
      <c r="F180" s="90">
        <f>+'4.1 สต็อกกลุ่ม 1'!F180+'4.2 สต็อกกลุ่ม 2'!F180+'4.3 สต็อกกลุ่ม 3'!F180+'4.4 สต็อกกลุ่ม 4'!F180</f>
        <v>0</v>
      </c>
    </row>
    <row r="181" spans="1:6">
      <c r="A181" s="5"/>
      <c r="B181" s="4"/>
      <c r="C181" s="4"/>
      <c r="D181" s="4"/>
      <c r="E181" s="4"/>
      <c r="F181" s="4"/>
    </row>
    <row r="182" spans="1:6">
      <c r="A182" s="5"/>
      <c r="B182" s="4"/>
      <c r="C182" s="4"/>
      <c r="D182" s="4"/>
      <c r="E182" s="4"/>
      <c r="F182" s="4"/>
    </row>
    <row r="183" spans="1:6">
      <c r="A183" s="5" t="s">
        <v>335</v>
      </c>
      <c r="B183" s="90">
        <f>+'4.1 สต็อกกลุ่ม 1'!B183+'4.2 สต็อกกลุ่ม 2'!B183+'4.3 สต็อกกลุ่ม 3'!B183+'4.4 สต็อกกลุ่ม 4'!B183</f>
        <v>0</v>
      </c>
      <c r="C183" s="90">
        <f>+'4.1 สต็อกกลุ่ม 1'!C183+'4.2 สต็อกกลุ่ม 2'!C183+'4.3 สต็อกกลุ่ม 3'!C183+'4.4 สต็อกกลุ่ม 4'!C183</f>
        <v>0</v>
      </c>
      <c r="D183" s="90">
        <f>+'4.1 สต็อกกลุ่ม 1'!D183+'4.2 สต็อกกลุ่ม 2'!D183+'4.3 สต็อกกลุ่ม 3'!D183+'4.4 สต็อกกลุ่ม 4'!D183</f>
        <v>0</v>
      </c>
      <c r="E183" s="90">
        <f>+'4.1 สต็อกกลุ่ม 1'!E183+'4.2 สต็อกกลุ่ม 2'!E183+'4.3 สต็อกกลุ่ม 3'!E183+'4.4 สต็อกกลุ่ม 4'!E183</f>
        <v>0</v>
      </c>
      <c r="F183" s="90">
        <f>+'4.1 สต็อกกลุ่ม 1'!F183+'4.2 สต็อกกลุ่ม 2'!F183+'4.3 สต็อกกลุ่ม 3'!F183+'4.4 สต็อกกลุ่ม 4'!F183</f>
        <v>0</v>
      </c>
    </row>
    <row r="184" spans="1:6">
      <c r="A184" s="5" t="s">
        <v>336</v>
      </c>
      <c r="B184" s="90">
        <f>+'4.1 สต็อกกลุ่ม 1'!B184+'4.2 สต็อกกลุ่ม 2'!B184+'4.3 สต็อกกลุ่ม 3'!B184+'4.4 สต็อกกลุ่ม 4'!B184</f>
        <v>0</v>
      </c>
      <c r="C184" s="90">
        <f>+'4.1 สต็อกกลุ่ม 1'!C184+'4.2 สต็อกกลุ่ม 2'!C184+'4.3 สต็อกกลุ่ม 3'!C184+'4.4 สต็อกกลุ่ม 4'!C184</f>
        <v>0</v>
      </c>
      <c r="D184" s="90">
        <f>+'4.1 สต็อกกลุ่ม 1'!D184+'4.2 สต็อกกลุ่ม 2'!D184+'4.3 สต็อกกลุ่ม 3'!D184+'4.4 สต็อกกลุ่ม 4'!D184</f>
        <v>0</v>
      </c>
      <c r="E184" s="90">
        <f>+'4.1 สต็อกกลุ่ม 1'!E184+'4.2 สต็อกกลุ่ม 2'!E184+'4.3 สต็อกกลุ่ม 3'!E184+'4.4 สต็อกกลุ่ม 4'!E184</f>
        <v>0</v>
      </c>
      <c r="F184" s="90">
        <f>+'4.1 สต็อกกลุ่ม 1'!F184+'4.2 สต็อกกลุ่ม 2'!F184+'4.3 สต็อกกลุ่ม 3'!F184+'4.4 สต็อกกลุ่ม 4'!F184</f>
        <v>0</v>
      </c>
    </row>
    <row r="185" spans="1:6">
      <c r="A185" s="5"/>
      <c r="B185" s="4"/>
      <c r="C185" s="4"/>
      <c r="D185" s="4"/>
      <c r="E185" s="4"/>
      <c r="F185" s="4"/>
    </row>
    <row r="186" spans="1:6">
      <c r="A186" s="5"/>
      <c r="B186" s="4"/>
      <c r="C186" s="4"/>
      <c r="D186" s="4"/>
      <c r="E186" s="4"/>
      <c r="F186" s="4"/>
    </row>
    <row r="187" spans="1:6">
      <c r="A187" s="5" t="s">
        <v>364</v>
      </c>
      <c r="B187" s="90">
        <f>+'4.1 สต็อกกลุ่ม 1'!B187+'4.2 สต็อกกลุ่ม 2'!B187+'4.3 สต็อกกลุ่ม 3'!B187+'4.4 สต็อกกลุ่ม 4'!B187</f>
        <v>0</v>
      </c>
      <c r="C187" s="90">
        <f>+'4.1 สต็อกกลุ่ม 1'!C187+'4.2 สต็อกกลุ่ม 2'!C187+'4.3 สต็อกกลุ่ม 3'!C187+'4.4 สต็อกกลุ่ม 4'!C187</f>
        <v>0</v>
      </c>
      <c r="D187" s="90">
        <f>+'4.1 สต็อกกลุ่ม 1'!D187+'4.2 สต็อกกลุ่ม 2'!D187+'4.3 สต็อกกลุ่ม 3'!D187+'4.4 สต็อกกลุ่ม 4'!D187</f>
        <v>0</v>
      </c>
      <c r="E187" s="90">
        <f>+'4.1 สต็อกกลุ่ม 1'!E187+'4.2 สต็อกกลุ่ม 2'!E187+'4.3 สต็อกกลุ่ม 3'!E187+'4.4 สต็อกกลุ่ม 4'!E187</f>
        <v>0</v>
      </c>
      <c r="F187" s="90">
        <f>+'4.1 สต็อกกลุ่ม 1'!F187+'4.2 สต็อกกลุ่ม 2'!F187+'4.3 สต็อกกลุ่ม 3'!F187+'4.4 สต็อกกลุ่ม 4'!F187</f>
        <v>0</v>
      </c>
    </row>
    <row r="188" spans="1:6">
      <c r="A188" s="5" t="s">
        <v>365</v>
      </c>
      <c r="B188" s="90">
        <f>+'4.1 สต็อกกลุ่ม 1'!B188+'4.2 สต็อกกลุ่ม 2'!B188+'4.3 สต็อกกลุ่ม 3'!B188+'4.4 สต็อกกลุ่ม 4'!B188</f>
        <v>0</v>
      </c>
      <c r="C188" s="90">
        <f>+'4.1 สต็อกกลุ่ม 1'!C188+'4.2 สต็อกกลุ่ม 2'!C188+'4.3 สต็อกกลุ่ม 3'!C188+'4.4 สต็อกกลุ่ม 4'!C188</f>
        <v>0</v>
      </c>
      <c r="D188" s="90">
        <f>+'4.1 สต็อกกลุ่ม 1'!D188+'4.2 สต็อกกลุ่ม 2'!D188+'4.3 สต็อกกลุ่ม 3'!D188+'4.4 สต็อกกลุ่ม 4'!D188</f>
        <v>0</v>
      </c>
      <c r="E188" s="90">
        <f>+'4.1 สต็อกกลุ่ม 1'!E188+'4.2 สต็อกกลุ่ม 2'!E188+'4.3 สต็อกกลุ่ม 3'!E188+'4.4 สต็อกกลุ่ม 4'!E188</f>
        <v>0</v>
      </c>
      <c r="F188" s="90">
        <f>+'4.1 สต็อกกลุ่ม 1'!F188+'4.2 สต็อกกลุ่ม 2'!F188+'4.3 สต็อกกลุ่ม 3'!F188+'4.4 สต็อกกลุ่ม 4'!F188</f>
        <v>0</v>
      </c>
    </row>
    <row r="189" spans="1:6">
      <c r="A189" s="5"/>
      <c r="B189" s="4"/>
      <c r="C189" s="4"/>
      <c r="D189" s="4"/>
      <c r="E189" s="4"/>
      <c r="F189" s="4"/>
    </row>
    <row r="190" spans="1:6">
      <c r="A190" s="5"/>
      <c r="B190" s="4"/>
      <c r="C190" s="4"/>
      <c r="D190" s="4"/>
      <c r="E190" s="4"/>
      <c r="F190" s="4"/>
    </row>
    <row r="191" spans="1:6">
      <c r="A191" s="12" t="s">
        <v>5</v>
      </c>
      <c r="B191" s="11">
        <f>SUM(B179:B190)</f>
        <v>0</v>
      </c>
      <c r="C191" s="11">
        <f>SUM(C179:C190)</f>
        <v>0</v>
      </c>
      <c r="D191" s="11">
        <f>SUM(D179:D190)</f>
        <v>0</v>
      </c>
      <c r="E191" s="11">
        <f>SUM(E179:E190)</f>
        <v>0</v>
      </c>
      <c r="F191" s="11">
        <f>SUM(F179:F190)</f>
        <v>0</v>
      </c>
    </row>
    <row r="192" spans="1:6" ht="21.75" thickBot="1">
      <c r="A192" s="13" t="s">
        <v>122</v>
      </c>
      <c r="B192" s="14">
        <f>+B178-B191</f>
        <v>0</v>
      </c>
      <c r="C192" s="14">
        <f>+C178-C191</f>
        <v>0</v>
      </c>
      <c r="D192" s="14">
        <f>+D178-D191</f>
        <v>0</v>
      </c>
      <c r="E192" s="14">
        <f>+E178-E191</f>
        <v>0</v>
      </c>
      <c r="F192" s="14">
        <f>+F178-F191</f>
        <v>0</v>
      </c>
    </row>
    <row r="193" spans="1:6" ht="21.75" thickTop="1">
      <c r="A193" s="91"/>
      <c r="B193" s="92"/>
      <c r="C193" s="92"/>
      <c r="D193" s="92"/>
      <c r="E193" s="92"/>
      <c r="F193" s="92"/>
    </row>
    <row r="194" spans="1:6">
      <c r="A194" s="17" t="s">
        <v>14</v>
      </c>
      <c r="B194" s="18"/>
      <c r="C194" s="18"/>
      <c r="D194" s="18"/>
      <c r="E194" s="18" t="s">
        <v>15</v>
      </c>
      <c r="F194" s="18"/>
    </row>
    <row r="195" spans="1:6">
      <c r="A195" s="17" t="s">
        <v>16</v>
      </c>
      <c r="B195" s="18"/>
      <c r="C195" s="18"/>
      <c r="D195" s="18"/>
      <c r="E195" s="18" t="s">
        <v>15</v>
      </c>
      <c r="F195" s="18"/>
    </row>
    <row r="196" spans="1:6" ht="23.25">
      <c r="A196" s="204" t="s">
        <v>40</v>
      </c>
      <c r="B196" s="205"/>
      <c r="C196" s="205"/>
      <c r="D196" s="205"/>
      <c r="E196" s="205"/>
      <c r="F196" s="205"/>
    </row>
    <row r="197" spans="1:6" ht="23.25">
      <c r="A197" s="206" t="s">
        <v>130</v>
      </c>
      <c r="B197" s="206"/>
      <c r="C197" s="206"/>
      <c r="D197" s="206"/>
      <c r="E197" s="206"/>
      <c r="F197" s="206"/>
    </row>
    <row r="198" spans="1:6" ht="23.25">
      <c r="A198" s="206" t="s">
        <v>263</v>
      </c>
      <c r="B198" s="206"/>
      <c r="C198" s="206"/>
      <c r="D198" s="206"/>
      <c r="E198" s="206"/>
      <c r="F198" s="206"/>
    </row>
    <row r="199" spans="1:6" ht="23.25">
      <c r="A199" s="206" t="s">
        <v>34</v>
      </c>
      <c r="B199" s="206"/>
      <c r="C199" s="206"/>
      <c r="D199" s="206"/>
      <c r="E199" s="206"/>
      <c r="F199" s="206"/>
    </row>
    <row r="200" spans="1:6">
      <c r="A200" s="207"/>
      <c r="B200" s="207"/>
      <c r="C200" s="207"/>
      <c r="D200" s="207"/>
      <c r="E200" s="207"/>
      <c r="F200" s="207"/>
    </row>
    <row r="201" spans="1:6">
      <c r="A201" s="1" t="s">
        <v>7</v>
      </c>
      <c r="B201" s="2" t="s">
        <v>155</v>
      </c>
      <c r="C201" s="2" t="s">
        <v>1</v>
      </c>
      <c r="D201" s="2" t="s">
        <v>9</v>
      </c>
      <c r="E201" s="2" t="s">
        <v>10</v>
      </c>
      <c r="F201" s="2" t="s">
        <v>11</v>
      </c>
    </row>
    <row r="202" spans="1:6">
      <c r="A202" s="3" t="s">
        <v>19</v>
      </c>
      <c r="B202" s="90">
        <f>+'4.1 สต็อกกลุ่ม 1'!B202+'4.2 สต็อกกลุ่ม 2'!B202+'4.3 สต็อกกลุ่ม 3'!B202+'4.4 สต็อกกลุ่ม 4'!B202</f>
        <v>0</v>
      </c>
      <c r="C202" s="90">
        <f>+'4.1 สต็อกกลุ่ม 1'!C202+'4.2 สต็อกกลุ่ม 2'!C202+'4.3 สต็อกกลุ่ม 3'!C202+'4.4 สต็อกกลุ่ม 4'!C202</f>
        <v>0</v>
      </c>
      <c r="D202" s="90">
        <f>+'4.1 สต็อกกลุ่ม 1'!D202+'4.2 สต็อกกลุ่ม 2'!D202+'4.3 สต็อกกลุ่ม 3'!D202+'4.4 สต็อกกลุ่ม 4'!D202</f>
        <v>0</v>
      </c>
      <c r="E202" s="90">
        <f>+'4.1 สต็อกกลุ่ม 1'!E202+'4.2 สต็อกกลุ่ม 2'!E202+'4.3 สต็อกกลุ่ม 3'!E202+'4.4 สต็อกกลุ่ม 4'!E202</f>
        <v>0</v>
      </c>
      <c r="F202" s="90">
        <f>+'4.1 สต็อกกลุ่ม 1'!F202+'4.2 สต็อกกลุ่ม 2'!F202+'4.3 สต็อกกลุ่ม 3'!F202+'4.4 สต็อกกลุ่ม 4'!F202</f>
        <v>0</v>
      </c>
    </row>
    <row r="203" spans="1:6">
      <c r="A203" s="5"/>
      <c r="B203" s="4"/>
      <c r="C203" s="4"/>
      <c r="D203" s="4"/>
      <c r="E203" s="4"/>
      <c r="F203" s="4"/>
    </row>
    <row r="204" spans="1:6">
      <c r="A204" s="5" t="s">
        <v>229</v>
      </c>
      <c r="B204" s="90">
        <f>+'4.1 สต็อกกลุ่ม 1'!B204+'4.2 สต็อกกลุ่ม 2'!B204+'4.3 สต็อกกลุ่ม 3'!B204+'4.4 สต็อกกลุ่ม 4'!B204</f>
        <v>0</v>
      </c>
      <c r="C204" s="90">
        <f>+'4.1 สต็อกกลุ่ม 1'!C204+'4.2 สต็อกกลุ่ม 2'!C204+'4.3 สต็อกกลุ่ม 3'!C204+'4.4 สต็อกกลุ่ม 4'!C204</f>
        <v>0</v>
      </c>
      <c r="D204" s="90">
        <f>+'4.1 สต็อกกลุ่ม 1'!D204+'4.2 สต็อกกลุ่ม 2'!D204+'4.3 สต็อกกลุ่ม 3'!D204+'4.4 สต็อกกลุ่ม 4'!D204</f>
        <v>0</v>
      </c>
      <c r="E204" s="90">
        <f>+'4.1 สต็อกกลุ่ม 1'!E204+'4.2 สต็อกกลุ่ม 2'!E204+'4.3 สต็อกกลุ่ม 3'!E204+'4.4 สต็อกกลุ่ม 4'!E204</f>
        <v>0</v>
      </c>
      <c r="F204" s="90">
        <f>+'4.1 สต็อกกลุ่ม 1'!F204+'4.2 สต็อกกลุ่ม 2'!F204+'4.3 สต็อกกลุ่ม 3'!F204+'4.4 สต็อกกลุ่ม 4'!F204</f>
        <v>0</v>
      </c>
    </row>
    <row r="205" spans="1:6">
      <c r="A205" s="5" t="s">
        <v>230</v>
      </c>
      <c r="B205" s="90">
        <f>+'4.1 สต็อกกลุ่ม 1'!B205+'4.2 สต็อกกลุ่ม 2'!B205+'4.3 สต็อกกลุ่ม 3'!B205+'4.4 สต็อกกลุ่ม 4'!B205</f>
        <v>0</v>
      </c>
      <c r="C205" s="90">
        <f>+'4.1 สต็อกกลุ่ม 1'!C205+'4.2 สต็อกกลุ่ม 2'!C205+'4.3 สต็อกกลุ่ม 3'!C205+'4.4 สต็อกกลุ่ม 4'!C205</f>
        <v>0</v>
      </c>
      <c r="D205" s="90">
        <f>+'4.1 สต็อกกลุ่ม 1'!D205+'4.2 สต็อกกลุ่ม 2'!D205+'4.3 สต็อกกลุ่ม 3'!D205+'4.4 สต็อกกลุ่ม 4'!D205</f>
        <v>0</v>
      </c>
      <c r="E205" s="90">
        <f>+'4.1 สต็อกกลุ่ม 1'!E205+'4.2 สต็อกกลุ่ม 2'!E205+'4.3 สต็อกกลุ่ม 3'!E205+'4.4 สต็อกกลุ่ม 4'!E205</f>
        <v>0</v>
      </c>
      <c r="F205" s="90">
        <f>+'4.1 สต็อกกลุ่ม 1'!F205+'4.2 สต็อกกลุ่ม 2'!F205+'4.3 สต็อกกลุ่ม 3'!F205+'4.4 สต็อกกลุ่ม 4'!F205</f>
        <v>0</v>
      </c>
    </row>
    <row r="206" spans="1:6">
      <c r="A206" s="6"/>
      <c r="B206" s="4"/>
      <c r="C206" s="4"/>
      <c r="D206" s="4"/>
      <c r="E206" s="4"/>
      <c r="F206" s="4"/>
    </row>
    <row r="207" spans="1:6">
      <c r="A207" s="5" t="s">
        <v>69</v>
      </c>
      <c r="B207" s="90">
        <f>+'4.1 สต็อกกลุ่ม 1'!B207+'4.2 สต็อกกลุ่ม 2'!B207+'4.3 สต็อกกลุ่ม 3'!B207+'4.4 สต็อกกลุ่ม 4'!B207</f>
        <v>0</v>
      </c>
      <c r="C207" s="90">
        <f>+'4.1 สต็อกกลุ่ม 1'!C207+'4.2 สต็อกกลุ่ม 2'!C207+'4.3 สต็อกกลุ่ม 3'!C207+'4.4 สต็อกกลุ่ม 4'!C207</f>
        <v>0</v>
      </c>
      <c r="D207" s="90">
        <f>+'4.1 สต็อกกลุ่ม 1'!D207+'4.2 สต็อกกลุ่ม 2'!D207+'4.3 สต็อกกลุ่ม 3'!D207+'4.4 สต็อกกลุ่ม 4'!D207</f>
        <v>0</v>
      </c>
      <c r="E207" s="90">
        <f>+'4.1 สต็อกกลุ่ม 1'!E207+'4.2 สต็อกกลุ่ม 2'!E207+'4.3 สต็อกกลุ่ม 3'!E207+'4.4 สต็อกกลุ่ม 4'!E207</f>
        <v>0</v>
      </c>
      <c r="F207" s="90">
        <f>+'4.1 สต็อกกลุ่ม 1'!F207+'4.2 สต็อกกลุ่ม 2'!F207+'4.3 สต็อกกลุ่ม 3'!F207+'4.4 สต็อกกลุ่ม 4'!F207</f>
        <v>0</v>
      </c>
    </row>
    <row r="208" spans="1:6">
      <c r="A208" s="5" t="s">
        <v>70</v>
      </c>
      <c r="B208" s="90">
        <f>+'4.1 สต็อกกลุ่ม 1'!B208+'4.2 สต็อกกลุ่ม 2'!B208+'4.3 สต็อกกลุ่ม 3'!B208+'4.4 สต็อกกลุ่ม 4'!B208</f>
        <v>0</v>
      </c>
      <c r="C208" s="90">
        <f>+'4.1 สต็อกกลุ่ม 1'!C208+'4.2 สต็อกกลุ่ม 2'!C208+'4.3 สต็อกกลุ่ม 3'!C208+'4.4 สต็อกกลุ่ม 4'!C208</f>
        <v>0</v>
      </c>
      <c r="D208" s="90">
        <f>+'4.1 สต็อกกลุ่ม 1'!D208+'4.2 สต็อกกลุ่ม 2'!D208+'4.3 สต็อกกลุ่ม 3'!D208+'4.4 สต็อกกลุ่ม 4'!D208</f>
        <v>0</v>
      </c>
      <c r="E208" s="90">
        <f>+'4.1 สต็อกกลุ่ม 1'!E208+'4.2 สต็อกกลุ่ม 2'!E208+'4.3 สต็อกกลุ่ม 3'!E208+'4.4 สต็อกกลุ่ม 4'!E208</f>
        <v>0</v>
      </c>
      <c r="F208" s="90">
        <f>+'4.1 สต็อกกลุ่ม 1'!F208+'4.2 สต็อกกลุ่ม 2'!F208+'4.3 สต็อกกลุ่ม 3'!F208+'4.4 สต็อกกลุ่ม 4'!F208</f>
        <v>0</v>
      </c>
    </row>
    <row r="209" spans="1:6">
      <c r="A209" s="6"/>
      <c r="B209" s="4"/>
      <c r="C209" s="4"/>
      <c r="D209" s="4"/>
      <c r="E209" s="4"/>
      <c r="F209" s="4"/>
    </row>
    <row r="210" spans="1:6">
      <c r="A210" s="5" t="s">
        <v>274</v>
      </c>
      <c r="B210" s="90">
        <f>+'4.1 สต็อกกลุ่ม 1'!B210+'4.2 สต็อกกลุ่ม 2'!B210+'4.3 สต็อกกลุ่ม 3'!B210+'4.4 สต็อกกลุ่ม 4'!B210</f>
        <v>0</v>
      </c>
      <c r="C210" s="90">
        <f>+'4.1 สต็อกกลุ่ม 1'!C210+'4.2 สต็อกกลุ่ม 2'!C210+'4.3 สต็อกกลุ่ม 3'!C210+'4.4 สต็อกกลุ่ม 4'!C210</f>
        <v>0</v>
      </c>
      <c r="D210" s="90">
        <f>+'4.1 สต็อกกลุ่ม 1'!D210+'4.2 สต็อกกลุ่ม 2'!D210+'4.3 สต็อกกลุ่ม 3'!D210+'4.4 สต็อกกลุ่ม 4'!D210</f>
        <v>0</v>
      </c>
      <c r="E210" s="90">
        <f>+'4.1 สต็อกกลุ่ม 1'!E210+'4.2 สต็อกกลุ่ม 2'!E210+'4.3 สต็อกกลุ่ม 3'!E210+'4.4 สต็อกกลุ่ม 4'!E210</f>
        <v>0</v>
      </c>
      <c r="F210" s="90">
        <f>+'4.1 สต็อกกลุ่ม 1'!F210+'4.2 สต็อกกลุ่ม 2'!F210+'4.3 สต็อกกลุ่ม 3'!F210+'4.4 สต็อกกลุ่ม 4'!F210</f>
        <v>0</v>
      </c>
    </row>
    <row r="211" spans="1:6">
      <c r="A211" s="5" t="s">
        <v>275</v>
      </c>
      <c r="B211" s="90">
        <f>+'4.1 สต็อกกลุ่ม 1'!B211+'4.2 สต็อกกลุ่ม 2'!B211+'4.3 สต็อกกลุ่ม 3'!B211+'4.4 สต็อกกลุ่ม 4'!B211</f>
        <v>0</v>
      </c>
      <c r="C211" s="90">
        <f>+'4.1 สต็อกกลุ่ม 1'!C211+'4.2 สต็อกกลุ่ม 2'!C211+'4.3 สต็อกกลุ่ม 3'!C211+'4.4 สต็อกกลุ่ม 4'!C211</f>
        <v>0</v>
      </c>
      <c r="D211" s="90">
        <f>+'4.1 สต็อกกลุ่ม 1'!D211+'4.2 สต็อกกลุ่ม 2'!D211+'4.3 สต็อกกลุ่ม 3'!D211+'4.4 สต็อกกลุ่ม 4'!D211</f>
        <v>0</v>
      </c>
      <c r="E211" s="90">
        <f>+'4.1 สต็อกกลุ่ม 1'!E211+'4.2 สต็อกกลุ่ม 2'!E211+'4.3 สต็อกกลุ่ม 3'!E211+'4.4 สต็อกกลุ่ม 4'!E211</f>
        <v>0</v>
      </c>
      <c r="F211" s="90">
        <f>+'4.1 สต็อกกลุ่ม 1'!F211+'4.2 สต็อกกลุ่ม 2'!F211+'4.3 สต็อกกลุ่ม 3'!F211+'4.4 สต็อกกลุ่ม 4'!F211</f>
        <v>0</v>
      </c>
    </row>
    <row r="212" spans="1:6">
      <c r="A212" s="5"/>
      <c r="B212" s="90"/>
      <c r="C212" s="90"/>
      <c r="D212" s="90"/>
      <c r="E212" s="90"/>
      <c r="F212" s="90"/>
    </row>
    <row r="213" spans="1:6">
      <c r="A213" s="101" t="s">
        <v>309</v>
      </c>
      <c r="B213" s="90">
        <f>+'4.1 สต็อกกลุ่ม 1'!B213+'4.2 สต็อกกลุ่ม 2'!B213+'4.3 สต็อกกลุ่ม 3'!B213+'4.4 สต็อกกลุ่ม 4'!B213</f>
        <v>0</v>
      </c>
      <c r="C213" s="90">
        <f>+'4.1 สต็อกกลุ่ม 1'!C213+'4.2 สต็อกกลุ่ม 2'!C213+'4.3 สต็อกกลุ่ม 3'!C213+'4.4 สต็อกกลุ่ม 4'!C213</f>
        <v>0</v>
      </c>
      <c r="D213" s="90">
        <f>+'4.1 สต็อกกลุ่ม 1'!D213+'4.2 สต็อกกลุ่ม 2'!D213+'4.3 สต็อกกลุ่ม 3'!D213+'4.4 สต็อกกลุ่ม 4'!D213</f>
        <v>0</v>
      </c>
      <c r="E213" s="90">
        <f>+'4.1 สต็อกกลุ่ม 1'!E213+'4.2 สต็อกกลุ่ม 2'!E213+'4.3 สต็อกกลุ่ม 3'!E213+'4.4 สต็อกกลุ่ม 4'!E213</f>
        <v>0</v>
      </c>
      <c r="F213" s="90">
        <f>+'4.1 สต็อกกลุ่ม 1'!F213+'4.2 สต็อกกลุ่ม 2'!F213+'4.3 สต็อกกลุ่ม 3'!F213+'4.4 สต็อกกลุ่ม 4'!F213</f>
        <v>0</v>
      </c>
    </row>
    <row r="214" spans="1:6">
      <c r="A214" s="102" t="s">
        <v>310</v>
      </c>
      <c r="B214" s="103">
        <f>+'4.1 สต็อกกลุ่ม 1'!B214+'4.2 สต็อกกลุ่ม 2'!B214+'4.3 สต็อกกลุ่ม 3'!B214+'4.4 สต็อกกลุ่ม 4'!B214</f>
        <v>0</v>
      </c>
      <c r="C214" s="103">
        <f>+'4.1 สต็อกกลุ่ม 1'!C214+'4.2 สต็อกกลุ่ม 2'!C214+'4.3 สต็อกกลุ่ม 3'!C214+'4.4 สต็อกกลุ่ม 4'!C214</f>
        <v>0</v>
      </c>
      <c r="D214" s="103">
        <f>+'4.1 สต็อกกลุ่ม 1'!D214+'4.2 สต็อกกลุ่ม 2'!D214+'4.3 สต็อกกลุ่ม 3'!D214+'4.4 สต็อกกลุ่ม 4'!D214</f>
        <v>0</v>
      </c>
      <c r="E214" s="103">
        <f>+'4.1 สต็อกกลุ่ม 1'!E214+'4.2 สต็อกกลุ่ม 2'!E214+'4.3 สต็อกกลุ่ม 3'!E214+'4.4 สต็อกกลุ่ม 4'!E214</f>
        <v>0</v>
      </c>
      <c r="F214" s="103">
        <f>+'4.1 สต็อกกลุ่ม 1'!F214+'4.2 สต็อกกลุ่ม 2'!F214+'4.3 สต็อกกลุ่ม 3'!F214+'4.4 สต็อกกลุ่ม 4'!F214</f>
        <v>0</v>
      </c>
    </row>
    <row r="215" spans="1:6">
      <c r="A215" s="6" t="s">
        <v>12</v>
      </c>
      <c r="B215" s="4">
        <f>SUM(B202:B214)</f>
        <v>0</v>
      </c>
      <c r="C215" s="4">
        <f>SUM(C202:C214)</f>
        <v>0</v>
      </c>
      <c r="D215" s="4">
        <f>SUM(D202:D214)</f>
        <v>0</v>
      </c>
      <c r="E215" s="4">
        <f>SUM(E202:E214)</f>
        <v>0</v>
      </c>
      <c r="F215" s="4">
        <f>SUM(F202:F214)</f>
        <v>0</v>
      </c>
    </row>
    <row r="216" spans="1:6">
      <c r="A216" s="19"/>
      <c r="B216" s="7"/>
      <c r="C216" s="7"/>
      <c r="D216" s="7"/>
      <c r="E216" s="7"/>
      <c r="F216" s="7"/>
    </row>
    <row r="217" spans="1:6">
      <c r="A217" s="10" t="str">
        <f>CONCATENATE(A233,C233,E233)</f>
        <v>ราคาลงตัวหน่วยละ บาท</v>
      </c>
      <c r="B217" s="7">
        <f>SUM(B215:B216)</f>
        <v>0</v>
      </c>
      <c r="C217" s="7">
        <f>SUM(C215:C216)</f>
        <v>0</v>
      </c>
      <c r="D217" s="11">
        <f>SUM(D215:D216)</f>
        <v>0</v>
      </c>
      <c r="E217" s="7">
        <f>SUM(E215:E216)</f>
        <v>0</v>
      </c>
      <c r="F217" s="7">
        <f>+D217-E217</f>
        <v>0</v>
      </c>
    </row>
    <row r="218" spans="1:6">
      <c r="A218" s="5" t="s">
        <v>71</v>
      </c>
      <c r="B218" s="90">
        <f>+'4.1 สต็อกกลุ่ม 1'!B218+'4.2 สต็อกกลุ่ม 2'!B218+'4.3 สต็อกกลุ่ม 3'!B218+'4.4 สต็อกกลุ่ม 4'!B218</f>
        <v>0</v>
      </c>
      <c r="C218" s="90">
        <f>+'4.1 สต็อกกลุ่ม 1'!C218+'4.2 สต็อกกลุ่ม 2'!C218+'4.3 สต็อกกลุ่ม 3'!C218+'4.4 สต็อกกลุ่ม 4'!C218</f>
        <v>0</v>
      </c>
      <c r="D218" s="90">
        <f>+'4.1 สต็อกกลุ่ม 1'!D218+'4.2 สต็อกกลุ่ม 2'!D218+'4.3 สต็อกกลุ่ม 3'!D218+'4.4 สต็อกกลุ่ม 4'!D218</f>
        <v>0</v>
      </c>
      <c r="E218" s="90">
        <f>+'4.1 สต็อกกลุ่ม 1'!E218+'4.2 สต็อกกลุ่ม 2'!E218+'4.3 สต็อกกลุ่ม 3'!E218+'4.4 สต็อกกลุ่ม 4'!E218</f>
        <v>0</v>
      </c>
      <c r="F218" s="90">
        <f>+'4.1 สต็อกกลุ่ม 1'!F218+'4.2 สต็อกกลุ่ม 2'!F218+'4.3 สต็อกกลุ่ม 3'!F218+'4.4 สต็อกกลุ่ม 4'!F218</f>
        <v>0</v>
      </c>
    </row>
    <row r="219" spans="1:6">
      <c r="A219" s="5" t="s">
        <v>72</v>
      </c>
      <c r="B219" s="90">
        <f>+'4.1 สต็อกกลุ่ม 1'!B219+'4.2 สต็อกกลุ่ม 2'!B219+'4.3 สต็อกกลุ่ม 3'!B219+'4.4 สต็อกกลุ่ม 4'!B219</f>
        <v>0</v>
      </c>
      <c r="C219" s="90">
        <f>+'4.1 สต็อกกลุ่ม 1'!C219+'4.2 สต็อกกลุ่ม 2'!C219+'4.3 สต็อกกลุ่ม 3'!C219+'4.4 สต็อกกลุ่ม 4'!C219</f>
        <v>0</v>
      </c>
      <c r="D219" s="90">
        <f>+'4.1 สต็อกกลุ่ม 1'!D219+'4.2 สต็อกกลุ่ม 2'!D219+'4.3 สต็อกกลุ่ม 3'!D219+'4.4 สต็อกกลุ่ม 4'!D219</f>
        <v>0</v>
      </c>
      <c r="E219" s="90">
        <f>+'4.1 สต็อกกลุ่ม 1'!E219+'4.2 สต็อกกลุ่ม 2'!E219+'4.3 สต็อกกลุ่ม 3'!E219+'4.4 สต็อกกลุ่ม 4'!E219</f>
        <v>0</v>
      </c>
      <c r="F219" s="90">
        <f>+'4.1 สต็อกกลุ่ม 1'!F219+'4.2 สต็อกกลุ่ม 2'!F219+'4.3 สต็อกกลุ่ม 3'!F219+'4.4 สต็อกกลุ่ม 4'!F219</f>
        <v>0</v>
      </c>
    </row>
    <row r="220" spans="1:6">
      <c r="A220" s="5"/>
      <c r="B220" s="4"/>
      <c r="C220" s="4"/>
      <c r="D220" s="4"/>
      <c r="E220" s="4"/>
      <c r="F220" s="4"/>
    </row>
    <row r="221" spans="1:6">
      <c r="A221" s="5"/>
      <c r="B221" s="4"/>
      <c r="C221" s="4"/>
      <c r="D221" s="4"/>
      <c r="E221" s="4"/>
      <c r="F221" s="4"/>
    </row>
    <row r="222" spans="1:6">
      <c r="A222" s="5" t="s">
        <v>337</v>
      </c>
      <c r="B222" s="90">
        <f>+'4.1 สต็อกกลุ่ม 1'!B222+'4.2 สต็อกกลุ่ม 2'!B222+'4.3 สต็อกกลุ่ม 3'!B222+'4.4 สต็อกกลุ่ม 4'!B222</f>
        <v>0</v>
      </c>
      <c r="C222" s="90">
        <f>+'4.1 สต็อกกลุ่ม 1'!C222+'4.2 สต็อกกลุ่ม 2'!C222+'4.3 สต็อกกลุ่ม 3'!C222+'4.4 สต็อกกลุ่ม 4'!C222</f>
        <v>0</v>
      </c>
      <c r="D222" s="90">
        <f>+'4.1 สต็อกกลุ่ม 1'!D222+'4.2 สต็อกกลุ่ม 2'!D222+'4.3 สต็อกกลุ่ม 3'!D222+'4.4 สต็อกกลุ่ม 4'!D222</f>
        <v>0</v>
      </c>
      <c r="E222" s="90">
        <f>+'4.1 สต็อกกลุ่ม 1'!E222+'4.2 สต็อกกลุ่ม 2'!E222+'4.3 สต็อกกลุ่ม 3'!E222+'4.4 สต็อกกลุ่ม 4'!E222</f>
        <v>0</v>
      </c>
      <c r="F222" s="90">
        <f>+'4.1 สต็อกกลุ่ม 1'!F222+'4.2 สต็อกกลุ่ม 2'!F222+'4.3 สต็อกกลุ่ม 3'!F222+'4.4 สต็อกกลุ่ม 4'!F222</f>
        <v>0</v>
      </c>
    </row>
    <row r="223" spans="1:6">
      <c r="A223" s="5" t="s">
        <v>338</v>
      </c>
      <c r="B223" s="90">
        <f>+'4.1 สต็อกกลุ่ม 1'!B223+'4.2 สต็อกกลุ่ม 2'!B223+'4.3 สต็อกกลุ่ม 3'!B223+'4.4 สต็อกกลุ่ม 4'!B223</f>
        <v>0</v>
      </c>
      <c r="C223" s="90">
        <f>+'4.1 สต็อกกลุ่ม 1'!C223+'4.2 สต็อกกลุ่ม 2'!C223+'4.3 สต็อกกลุ่ม 3'!C223+'4.4 สต็อกกลุ่ม 4'!C223</f>
        <v>0</v>
      </c>
      <c r="D223" s="90">
        <f>+'4.1 สต็อกกลุ่ม 1'!D223+'4.2 สต็อกกลุ่ม 2'!D223+'4.3 สต็อกกลุ่ม 3'!D223+'4.4 สต็อกกลุ่ม 4'!D223</f>
        <v>0</v>
      </c>
      <c r="E223" s="90">
        <f>+'4.1 สต็อกกลุ่ม 1'!E223+'4.2 สต็อกกลุ่ม 2'!E223+'4.3 สต็อกกลุ่ม 3'!E223+'4.4 สต็อกกลุ่ม 4'!E223</f>
        <v>0</v>
      </c>
      <c r="F223" s="90">
        <f>+'4.1 สต็อกกลุ่ม 1'!F223+'4.2 สต็อกกลุ่ม 2'!F223+'4.3 สต็อกกลุ่ม 3'!F223+'4.4 สต็อกกลุ่ม 4'!F223</f>
        <v>0</v>
      </c>
    </row>
    <row r="224" spans="1:6">
      <c r="A224" s="5"/>
      <c r="B224" s="4"/>
      <c r="C224" s="4"/>
      <c r="D224" s="4"/>
      <c r="E224" s="4"/>
      <c r="F224" s="4"/>
    </row>
    <row r="225" spans="1:6">
      <c r="A225" s="5"/>
      <c r="B225" s="4"/>
      <c r="C225" s="4"/>
      <c r="D225" s="4"/>
      <c r="E225" s="4"/>
      <c r="F225" s="4"/>
    </row>
    <row r="226" spans="1:6">
      <c r="A226" s="5" t="s">
        <v>366</v>
      </c>
      <c r="B226" s="90">
        <f>+'4.1 สต็อกกลุ่ม 1'!B226+'4.2 สต็อกกลุ่ม 2'!B226+'4.3 สต็อกกลุ่ม 3'!B226+'4.4 สต็อกกลุ่ม 4'!B226</f>
        <v>0</v>
      </c>
      <c r="C226" s="90">
        <f>+'4.1 สต็อกกลุ่ม 1'!C226+'4.2 สต็อกกลุ่ม 2'!C226+'4.3 สต็อกกลุ่ม 3'!C226+'4.4 สต็อกกลุ่ม 4'!C226</f>
        <v>0</v>
      </c>
      <c r="D226" s="90">
        <f>+'4.1 สต็อกกลุ่ม 1'!D226+'4.2 สต็อกกลุ่ม 2'!D226+'4.3 สต็อกกลุ่ม 3'!D226+'4.4 สต็อกกลุ่ม 4'!D226</f>
        <v>0</v>
      </c>
      <c r="E226" s="90">
        <f>+'4.1 สต็อกกลุ่ม 1'!E226+'4.2 สต็อกกลุ่ม 2'!E226+'4.3 สต็อกกลุ่ม 3'!E226+'4.4 สต็อกกลุ่ม 4'!E226</f>
        <v>0</v>
      </c>
      <c r="F226" s="90">
        <f>+'4.1 สต็อกกลุ่ม 1'!F226+'4.2 สต็อกกลุ่ม 2'!F226+'4.3 สต็อกกลุ่ม 3'!F226+'4.4 สต็อกกลุ่ม 4'!F226</f>
        <v>0</v>
      </c>
    </row>
    <row r="227" spans="1:6">
      <c r="A227" s="5" t="s">
        <v>367</v>
      </c>
      <c r="B227" s="90">
        <f>+'4.1 สต็อกกลุ่ม 1'!B227+'4.2 สต็อกกลุ่ม 2'!B227+'4.3 สต็อกกลุ่ม 3'!B227+'4.4 สต็อกกลุ่ม 4'!B227</f>
        <v>0</v>
      </c>
      <c r="C227" s="90">
        <f>+'4.1 สต็อกกลุ่ม 1'!C227+'4.2 สต็อกกลุ่ม 2'!C227+'4.3 สต็อกกลุ่ม 3'!C227+'4.4 สต็อกกลุ่ม 4'!C227</f>
        <v>0</v>
      </c>
      <c r="D227" s="90">
        <f>+'4.1 สต็อกกลุ่ม 1'!D227+'4.2 สต็อกกลุ่ม 2'!D227+'4.3 สต็อกกลุ่ม 3'!D227+'4.4 สต็อกกลุ่ม 4'!D227</f>
        <v>0</v>
      </c>
      <c r="E227" s="90">
        <f>+'4.1 สต็อกกลุ่ม 1'!E227+'4.2 สต็อกกลุ่ม 2'!E227+'4.3 สต็อกกลุ่ม 3'!E227+'4.4 สต็อกกลุ่ม 4'!E227</f>
        <v>0</v>
      </c>
      <c r="F227" s="90">
        <f>+'4.1 สต็อกกลุ่ม 1'!F227+'4.2 สต็อกกลุ่ม 2'!F227+'4.3 สต็อกกลุ่ม 3'!F227+'4.4 สต็อกกลุ่ม 4'!F227</f>
        <v>0</v>
      </c>
    </row>
    <row r="228" spans="1:6">
      <c r="A228" s="5"/>
      <c r="B228" s="4"/>
      <c r="C228" s="4"/>
      <c r="D228" s="4"/>
      <c r="E228" s="4"/>
      <c r="F228" s="4"/>
    </row>
    <row r="229" spans="1:6">
      <c r="A229" s="5"/>
      <c r="B229" s="4"/>
      <c r="C229" s="4"/>
      <c r="D229" s="4"/>
      <c r="E229" s="4"/>
      <c r="F229" s="4"/>
    </row>
    <row r="230" spans="1:6">
      <c r="A230" s="12" t="s">
        <v>5</v>
      </c>
      <c r="B230" s="11">
        <f>SUM(B218:B229)</f>
        <v>0</v>
      </c>
      <c r="C230" s="11">
        <f>SUM(C218:C229)</f>
        <v>0</v>
      </c>
      <c r="D230" s="11">
        <f>SUM(D218:D229)</f>
        <v>0</v>
      </c>
      <c r="E230" s="11">
        <f>SUM(E218:E229)</f>
        <v>0</v>
      </c>
      <c r="F230" s="11">
        <f>SUM(F218:F229)</f>
        <v>0</v>
      </c>
    </row>
    <row r="231" spans="1:6" ht="21.75" thickBot="1">
      <c r="A231" s="13" t="s">
        <v>123</v>
      </c>
      <c r="B231" s="14">
        <f>+B217-B230</f>
        <v>0</v>
      </c>
      <c r="C231" s="14">
        <f>+C217-C230</f>
        <v>0</v>
      </c>
      <c r="D231" s="14">
        <f>+D217-D230</f>
        <v>0</v>
      </c>
      <c r="E231" s="14">
        <f>+E217-E230</f>
        <v>0</v>
      </c>
      <c r="F231" s="14">
        <f>+F217-F230</f>
        <v>0</v>
      </c>
    </row>
    <row r="232" spans="1:6" ht="21.75" thickTop="1">
      <c r="A232" s="91"/>
      <c r="B232" s="92"/>
      <c r="C232" s="92"/>
      <c r="D232" s="92"/>
      <c r="E232" s="92"/>
      <c r="F232" s="92"/>
    </row>
    <row r="233" spans="1:6">
      <c r="A233" s="17" t="s">
        <v>14</v>
      </c>
      <c r="B233" s="18"/>
      <c r="C233" s="18"/>
      <c r="D233" s="18"/>
      <c r="E233" s="18" t="s">
        <v>15</v>
      </c>
      <c r="F233" s="18"/>
    </row>
    <row r="234" spans="1:6">
      <c r="A234" s="17" t="s">
        <v>16</v>
      </c>
      <c r="B234" s="18"/>
      <c r="C234" s="18"/>
      <c r="D234" s="18"/>
      <c r="E234" s="18" t="s">
        <v>15</v>
      </c>
      <c r="F234" s="18"/>
    </row>
    <row r="235" spans="1:6" ht="23.25">
      <c r="A235" s="204" t="s">
        <v>41</v>
      </c>
      <c r="B235" s="205"/>
      <c r="C235" s="205"/>
      <c r="D235" s="205"/>
      <c r="E235" s="205"/>
      <c r="F235" s="205"/>
    </row>
    <row r="236" spans="1:6" ht="23.25">
      <c r="A236" s="206" t="s">
        <v>130</v>
      </c>
      <c r="B236" s="206"/>
      <c r="C236" s="206"/>
      <c r="D236" s="206"/>
      <c r="E236" s="206"/>
      <c r="F236" s="206"/>
    </row>
    <row r="237" spans="1:6" ht="23.25">
      <c r="A237" s="206" t="s">
        <v>263</v>
      </c>
      <c r="B237" s="206"/>
      <c r="C237" s="206"/>
      <c r="D237" s="206"/>
      <c r="E237" s="206"/>
      <c r="F237" s="206"/>
    </row>
    <row r="238" spans="1:6" ht="23.25">
      <c r="A238" s="206" t="s">
        <v>34</v>
      </c>
      <c r="B238" s="206"/>
      <c r="C238" s="206"/>
      <c r="D238" s="206"/>
      <c r="E238" s="206"/>
      <c r="F238" s="206"/>
    </row>
    <row r="239" spans="1:6">
      <c r="A239" s="207"/>
      <c r="B239" s="207"/>
      <c r="C239" s="207"/>
      <c r="D239" s="207"/>
      <c r="E239" s="207"/>
      <c r="F239" s="207"/>
    </row>
    <row r="240" spans="1:6">
      <c r="A240" s="1" t="s">
        <v>7</v>
      </c>
      <c r="B240" s="2" t="s">
        <v>155</v>
      </c>
      <c r="C240" s="2" t="s">
        <v>1</v>
      </c>
      <c r="D240" s="2" t="s">
        <v>9</v>
      </c>
      <c r="E240" s="2" t="s">
        <v>10</v>
      </c>
      <c r="F240" s="2" t="s">
        <v>11</v>
      </c>
    </row>
    <row r="241" spans="1:6">
      <c r="A241" s="3" t="s">
        <v>19</v>
      </c>
      <c r="B241" s="90">
        <f>+'4.1 สต็อกกลุ่ม 1'!B241+'4.2 สต็อกกลุ่ม 2'!B241+'4.3 สต็อกกลุ่ม 3'!B241+'4.4 สต็อกกลุ่ม 4'!B241</f>
        <v>0</v>
      </c>
      <c r="C241" s="90">
        <f>+'4.1 สต็อกกลุ่ม 1'!C241+'4.2 สต็อกกลุ่ม 2'!C241+'4.3 สต็อกกลุ่ม 3'!C241+'4.4 สต็อกกลุ่ม 4'!C241</f>
        <v>0</v>
      </c>
      <c r="D241" s="90">
        <f>+'4.1 สต็อกกลุ่ม 1'!D241+'4.2 สต็อกกลุ่ม 2'!D241+'4.3 สต็อกกลุ่ม 3'!D241+'4.4 สต็อกกลุ่ม 4'!D241</f>
        <v>0</v>
      </c>
      <c r="E241" s="90">
        <f>+'4.1 สต็อกกลุ่ม 1'!E241+'4.2 สต็อกกลุ่ม 2'!E241+'4.3 สต็อกกลุ่ม 3'!E241+'4.4 สต็อกกลุ่ม 4'!E241</f>
        <v>0</v>
      </c>
      <c r="F241" s="90">
        <f>+'4.1 สต็อกกลุ่ม 1'!F241+'4.2 สต็อกกลุ่ม 2'!F241+'4.3 สต็อกกลุ่ม 3'!F241+'4.4 สต็อกกลุ่ม 4'!F241</f>
        <v>0</v>
      </c>
    </row>
    <row r="242" spans="1:6">
      <c r="A242" s="5"/>
      <c r="B242" s="4"/>
      <c r="C242" s="4"/>
      <c r="D242" s="4"/>
      <c r="E242" s="4"/>
      <c r="F242" s="4"/>
    </row>
    <row r="243" spans="1:6">
      <c r="A243" s="5" t="s">
        <v>231</v>
      </c>
      <c r="B243" s="90">
        <f>+'4.1 สต็อกกลุ่ม 1'!B243+'4.2 สต็อกกลุ่ม 2'!B243+'4.3 สต็อกกลุ่ม 3'!B243+'4.4 สต็อกกลุ่ม 4'!B243</f>
        <v>0</v>
      </c>
      <c r="C243" s="90">
        <f>+'4.1 สต็อกกลุ่ม 1'!C243+'4.2 สต็อกกลุ่ม 2'!C243+'4.3 สต็อกกลุ่ม 3'!C243+'4.4 สต็อกกลุ่ม 4'!C243</f>
        <v>0</v>
      </c>
      <c r="D243" s="90">
        <f>+'4.1 สต็อกกลุ่ม 1'!D243+'4.2 สต็อกกลุ่ม 2'!D243+'4.3 สต็อกกลุ่ม 3'!D243+'4.4 สต็อกกลุ่ม 4'!D243</f>
        <v>0</v>
      </c>
      <c r="E243" s="90">
        <f>+'4.1 สต็อกกลุ่ม 1'!E243+'4.2 สต็อกกลุ่ม 2'!E243+'4.3 สต็อกกลุ่ม 3'!E243+'4.4 สต็อกกลุ่ม 4'!E243</f>
        <v>0</v>
      </c>
      <c r="F243" s="90">
        <f>+'4.1 สต็อกกลุ่ม 1'!F243+'4.2 สต็อกกลุ่ม 2'!F243+'4.3 สต็อกกลุ่ม 3'!F243+'4.4 สต็อกกลุ่ม 4'!F243</f>
        <v>0</v>
      </c>
    </row>
    <row r="244" spans="1:6">
      <c r="A244" s="5" t="s">
        <v>232</v>
      </c>
      <c r="B244" s="90">
        <f>+'4.1 สต็อกกลุ่ม 1'!B244+'4.2 สต็อกกลุ่ม 2'!B244+'4.3 สต็อกกลุ่ม 3'!B244+'4.4 สต็อกกลุ่ม 4'!B244</f>
        <v>0</v>
      </c>
      <c r="C244" s="90">
        <f>+'4.1 สต็อกกลุ่ม 1'!C244+'4.2 สต็อกกลุ่ม 2'!C244+'4.3 สต็อกกลุ่ม 3'!C244+'4.4 สต็อกกลุ่ม 4'!C244</f>
        <v>0</v>
      </c>
      <c r="D244" s="90">
        <f>+'4.1 สต็อกกลุ่ม 1'!D244+'4.2 สต็อกกลุ่ม 2'!D244+'4.3 สต็อกกลุ่ม 3'!D244+'4.4 สต็อกกลุ่ม 4'!D244</f>
        <v>0</v>
      </c>
      <c r="E244" s="90">
        <f>+'4.1 สต็อกกลุ่ม 1'!E244+'4.2 สต็อกกลุ่ม 2'!E244+'4.3 สต็อกกลุ่ม 3'!E244+'4.4 สต็อกกลุ่ม 4'!E244</f>
        <v>0</v>
      </c>
      <c r="F244" s="90">
        <f>+'4.1 สต็อกกลุ่ม 1'!F244+'4.2 สต็อกกลุ่ม 2'!F244+'4.3 สต็อกกลุ่ม 3'!F244+'4.4 สต็อกกลุ่ม 4'!F244</f>
        <v>0</v>
      </c>
    </row>
    <row r="245" spans="1:6">
      <c r="A245" s="6"/>
      <c r="B245" s="4"/>
      <c r="C245" s="4"/>
      <c r="D245" s="4"/>
      <c r="E245" s="4"/>
      <c r="F245" s="4"/>
    </row>
    <row r="246" spans="1:6">
      <c r="A246" s="5" t="s">
        <v>73</v>
      </c>
      <c r="B246" s="90">
        <f>+'4.1 สต็อกกลุ่ม 1'!B246+'4.2 สต็อกกลุ่ม 2'!B246+'4.3 สต็อกกลุ่ม 3'!B246+'4.4 สต็อกกลุ่ม 4'!B246</f>
        <v>0</v>
      </c>
      <c r="C246" s="90">
        <f>+'4.1 สต็อกกลุ่ม 1'!C246+'4.2 สต็อกกลุ่ม 2'!C246+'4.3 สต็อกกลุ่ม 3'!C246+'4.4 สต็อกกลุ่ม 4'!C246</f>
        <v>0</v>
      </c>
      <c r="D246" s="90">
        <f>+'4.1 สต็อกกลุ่ม 1'!D246+'4.2 สต็อกกลุ่ม 2'!D246+'4.3 สต็อกกลุ่ม 3'!D246+'4.4 สต็อกกลุ่ม 4'!D246</f>
        <v>0</v>
      </c>
      <c r="E246" s="90">
        <f>+'4.1 สต็อกกลุ่ม 1'!E246+'4.2 สต็อกกลุ่ม 2'!E246+'4.3 สต็อกกลุ่ม 3'!E246+'4.4 สต็อกกลุ่ม 4'!E246</f>
        <v>0</v>
      </c>
      <c r="F246" s="90">
        <f>+'4.1 สต็อกกลุ่ม 1'!F246+'4.2 สต็อกกลุ่ม 2'!F246+'4.3 สต็อกกลุ่ม 3'!F246+'4.4 สต็อกกลุ่ม 4'!F246</f>
        <v>0</v>
      </c>
    </row>
    <row r="247" spans="1:6">
      <c r="A247" s="5" t="s">
        <v>74</v>
      </c>
      <c r="B247" s="90">
        <f>+'4.1 สต็อกกลุ่ม 1'!B247+'4.2 สต็อกกลุ่ม 2'!B247+'4.3 สต็อกกลุ่ม 3'!B247+'4.4 สต็อกกลุ่ม 4'!B247</f>
        <v>0</v>
      </c>
      <c r="C247" s="90">
        <f>+'4.1 สต็อกกลุ่ม 1'!C247+'4.2 สต็อกกลุ่ม 2'!C247+'4.3 สต็อกกลุ่ม 3'!C247+'4.4 สต็อกกลุ่ม 4'!C247</f>
        <v>0</v>
      </c>
      <c r="D247" s="90">
        <f>+'4.1 สต็อกกลุ่ม 1'!D247+'4.2 สต็อกกลุ่ม 2'!D247+'4.3 สต็อกกลุ่ม 3'!D247+'4.4 สต็อกกลุ่ม 4'!D247</f>
        <v>0</v>
      </c>
      <c r="E247" s="90">
        <f>+'4.1 สต็อกกลุ่ม 1'!E247+'4.2 สต็อกกลุ่ม 2'!E247+'4.3 สต็อกกลุ่ม 3'!E247+'4.4 สต็อกกลุ่ม 4'!E247</f>
        <v>0</v>
      </c>
      <c r="F247" s="90">
        <f>+'4.1 สต็อกกลุ่ม 1'!F247+'4.2 สต็อกกลุ่ม 2'!F247+'4.3 สต็อกกลุ่ม 3'!F247+'4.4 สต็อกกลุ่ม 4'!F247</f>
        <v>0</v>
      </c>
    </row>
    <row r="248" spans="1:6">
      <c r="A248" s="6"/>
      <c r="B248" s="4"/>
      <c r="C248" s="4"/>
      <c r="D248" s="4"/>
      <c r="E248" s="4"/>
      <c r="F248" s="4"/>
    </row>
    <row r="249" spans="1:6">
      <c r="A249" s="5" t="s">
        <v>276</v>
      </c>
      <c r="B249" s="90">
        <f>+'4.1 สต็อกกลุ่ม 1'!B249+'4.2 สต็อกกลุ่ม 2'!B249+'4.3 สต็อกกลุ่ม 3'!B249+'4.4 สต็อกกลุ่ม 4'!B249</f>
        <v>0</v>
      </c>
      <c r="C249" s="90">
        <f>+'4.1 สต็อกกลุ่ม 1'!C249+'4.2 สต็อกกลุ่ม 2'!C249+'4.3 สต็อกกลุ่ม 3'!C249+'4.4 สต็อกกลุ่ม 4'!C249</f>
        <v>0</v>
      </c>
      <c r="D249" s="90">
        <f>+'4.1 สต็อกกลุ่ม 1'!D249+'4.2 สต็อกกลุ่ม 2'!D249+'4.3 สต็อกกลุ่ม 3'!D249+'4.4 สต็อกกลุ่ม 4'!D249</f>
        <v>0</v>
      </c>
      <c r="E249" s="90">
        <f>+'4.1 สต็อกกลุ่ม 1'!E249+'4.2 สต็อกกลุ่ม 2'!E249+'4.3 สต็อกกลุ่ม 3'!E249+'4.4 สต็อกกลุ่ม 4'!E249</f>
        <v>0</v>
      </c>
      <c r="F249" s="90">
        <f>+'4.1 สต็อกกลุ่ม 1'!F249+'4.2 สต็อกกลุ่ม 2'!F249+'4.3 สต็อกกลุ่ม 3'!F249+'4.4 สต็อกกลุ่ม 4'!F249</f>
        <v>0</v>
      </c>
    </row>
    <row r="250" spans="1:6">
      <c r="A250" s="5" t="s">
        <v>277</v>
      </c>
      <c r="B250" s="90">
        <f>+'4.1 สต็อกกลุ่ม 1'!B250+'4.2 สต็อกกลุ่ม 2'!B250+'4.3 สต็อกกลุ่ม 3'!B250+'4.4 สต็อกกลุ่ม 4'!B250</f>
        <v>0</v>
      </c>
      <c r="C250" s="90">
        <f>+'4.1 สต็อกกลุ่ม 1'!C250+'4.2 สต็อกกลุ่ม 2'!C250+'4.3 สต็อกกลุ่ม 3'!C250+'4.4 สต็อกกลุ่ม 4'!C250</f>
        <v>0</v>
      </c>
      <c r="D250" s="90">
        <f>+'4.1 สต็อกกลุ่ม 1'!D250+'4.2 สต็อกกลุ่ม 2'!D250+'4.3 สต็อกกลุ่ม 3'!D250+'4.4 สต็อกกลุ่ม 4'!D250</f>
        <v>0</v>
      </c>
      <c r="E250" s="90">
        <f>+'4.1 สต็อกกลุ่ม 1'!E250+'4.2 สต็อกกลุ่ม 2'!E250+'4.3 สต็อกกลุ่ม 3'!E250+'4.4 สต็อกกลุ่ม 4'!E250</f>
        <v>0</v>
      </c>
      <c r="F250" s="90">
        <f>+'4.1 สต็อกกลุ่ม 1'!F250+'4.2 สต็อกกลุ่ม 2'!F250+'4.3 สต็อกกลุ่ม 3'!F250+'4.4 สต็อกกลุ่ม 4'!F250</f>
        <v>0</v>
      </c>
    </row>
    <row r="251" spans="1:6">
      <c r="A251" s="5"/>
      <c r="B251" s="90"/>
      <c r="C251" s="90"/>
      <c r="D251" s="90"/>
      <c r="E251" s="90"/>
      <c r="F251" s="90"/>
    </row>
    <row r="252" spans="1:6">
      <c r="A252" s="101" t="s">
        <v>311</v>
      </c>
      <c r="B252" s="90">
        <f>+'4.1 สต็อกกลุ่ม 1'!B252+'4.2 สต็อกกลุ่ม 2'!B252+'4.3 สต็อกกลุ่ม 3'!B252+'4.4 สต็อกกลุ่ม 4'!B252</f>
        <v>0</v>
      </c>
      <c r="C252" s="90">
        <f>+'4.1 สต็อกกลุ่ม 1'!C252+'4.2 สต็อกกลุ่ม 2'!C252+'4.3 สต็อกกลุ่ม 3'!C252+'4.4 สต็อกกลุ่ม 4'!C252</f>
        <v>0</v>
      </c>
      <c r="D252" s="90">
        <f>+'4.1 สต็อกกลุ่ม 1'!D252+'4.2 สต็อกกลุ่ม 2'!D252+'4.3 สต็อกกลุ่ม 3'!D252+'4.4 สต็อกกลุ่ม 4'!D252</f>
        <v>0</v>
      </c>
      <c r="E252" s="90">
        <f>+'4.1 สต็อกกลุ่ม 1'!E252+'4.2 สต็อกกลุ่ม 2'!E252+'4.3 สต็อกกลุ่ม 3'!E252+'4.4 สต็อกกลุ่ม 4'!E252</f>
        <v>0</v>
      </c>
      <c r="F252" s="90">
        <f>+'4.1 สต็อกกลุ่ม 1'!F252+'4.2 สต็อกกลุ่ม 2'!F252+'4.3 สต็อกกลุ่ม 3'!F252+'4.4 สต็อกกลุ่ม 4'!F252</f>
        <v>0</v>
      </c>
    </row>
    <row r="253" spans="1:6">
      <c r="A253" s="102" t="s">
        <v>312</v>
      </c>
      <c r="B253" s="103">
        <f>+'4.1 สต็อกกลุ่ม 1'!B253+'4.2 สต็อกกลุ่ม 2'!B253+'4.3 สต็อกกลุ่ม 3'!B253+'4.4 สต็อกกลุ่ม 4'!B253</f>
        <v>0</v>
      </c>
      <c r="C253" s="103">
        <f>+'4.1 สต็อกกลุ่ม 1'!C253+'4.2 สต็อกกลุ่ม 2'!C253+'4.3 สต็อกกลุ่ม 3'!C253+'4.4 สต็อกกลุ่ม 4'!C253</f>
        <v>0</v>
      </c>
      <c r="D253" s="103">
        <f>+'4.1 สต็อกกลุ่ม 1'!D253+'4.2 สต็อกกลุ่ม 2'!D253+'4.3 สต็อกกลุ่ม 3'!D253+'4.4 สต็อกกลุ่ม 4'!D253</f>
        <v>0</v>
      </c>
      <c r="E253" s="103">
        <f>+'4.1 สต็อกกลุ่ม 1'!E253+'4.2 สต็อกกลุ่ม 2'!E253+'4.3 สต็อกกลุ่ม 3'!E253+'4.4 สต็อกกลุ่ม 4'!E253</f>
        <v>0</v>
      </c>
      <c r="F253" s="103">
        <f>+'4.1 สต็อกกลุ่ม 1'!F253+'4.2 สต็อกกลุ่ม 2'!F253+'4.3 สต็อกกลุ่ม 3'!F253+'4.4 สต็อกกลุ่ม 4'!F253</f>
        <v>0</v>
      </c>
    </row>
    <row r="254" spans="1:6">
      <c r="A254" s="6" t="s">
        <v>12</v>
      </c>
      <c r="B254" s="4">
        <f>SUM(B241:B253)</f>
        <v>0</v>
      </c>
      <c r="C254" s="4">
        <f>SUM(C241:C253)</f>
        <v>0</v>
      </c>
      <c r="D254" s="4">
        <f>SUM(D241:D253)</f>
        <v>0</v>
      </c>
      <c r="E254" s="4">
        <f>SUM(E241:E253)</f>
        <v>0</v>
      </c>
      <c r="F254" s="4">
        <f>SUM(F241:F253)</f>
        <v>0</v>
      </c>
    </row>
    <row r="255" spans="1:6">
      <c r="A255" s="19"/>
      <c r="B255" s="7"/>
      <c r="C255" s="7"/>
      <c r="D255" s="7"/>
      <c r="E255" s="7"/>
      <c r="F255" s="7"/>
    </row>
    <row r="256" spans="1:6">
      <c r="A256" s="10" t="str">
        <f>CONCATENATE(A272,C272,E272)</f>
        <v>ราคาลงตัวหน่วยละ บาท</v>
      </c>
      <c r="B256" s="7">
        <f>SUM(B254:B255)</f>
        <v>0</v>
      </c>
      <c r="C256" s="7">
        <f>SUM(C254:C255)</f>
        <v>0</v>
      </c>
      <c r="D256" s="11">
        <f>SUM(D254:D255)</f>
        <v>0</v>
      </c>
      <c r="E256" s="7">
        <f>SUM(E254:E255)</f>
        <v>0</v>
      </c>
      <c r="F256" s="7">
        <f>+D256-E256</f>
        <v>0</v>
      </c>
    </row>
    <row r="257" spans="1:6">
      <c r="A257" s="5" t="s">
        <v>75</v>
      </c>
      <c r="B257" s="90">
        <f>+'4.1 สต็อกกลุ่ม 1'!B257+'4.2 สต็อกกลุ่ม 2'!B257+'4.3 สต็อกกลุ่ม 3'!B257+'4.4 สต็อกกลุ่ม 4'!B257</f>
        <v>0</v>
      </c>
      <c r="C257" s="90">
        <f>+'4.1 สต็อกกลุ่ม 1'!C257+'4.2 สต็อกกลุ่ม 2'!C257+'4.3 สต็อกกลุ่ม 3'!C257+'4.4 สต็อกกลุ่ม 4'!C257</f>
        <v>0</v>
      </c>
      <c r="D257" s="90">
        <f>+'4.1 สต็อกกลุ่ม 1'!D257+'4.2 สต็อกกลุ่ม 2'!D257+'4.3 สต็อกกลุ่ม 3'!D257+'4.4 สต็อกกลุ่ม 4'!D257</f>
        <v>0</v>
      </c>
      <c r="E257" s="90">
        <f>+'4.1 สต็อกกลุ่ม 1'!E257+'4.2 สต็อกกลุ่ม 2'!E257+'4.3 สต็อกกลุ่ม 3'!E257+'4.4 สต็อกกลุ่ม 4'!E257</f>
        <v>0</v>
      </c>
      <c r="F257" s="90">
        <f>+'4.1 สต็อกกลุ่ม 1'!F257+'4.2 สต็อกกลุ่ม 2'!F257+'4.3 สต็อกกลุ่ม 3'!F257+'4.4 สต็อกกลุ่ม 4'!F257</f>
        <v>0</v>
      </c>
    </row>
    <row r="258" spans="1:6">
      <c r="A258" s="5" t="s">
        <v>76</v>
      </c>
      <c r="B258" s="90">
        <f>+'4.1 สต็อกกลุ่ม 1'!B258+'4.2 สต็อกกลุ่ม 2'!B258+'4.3 สต็อกกลุ่ม 3'!B258+'4.4 สต็อกกลุ่ม 4'!B258</f>
        <v>0</v>
      </c>
      <c r="C258" s="90">
        <f>+'4.1 สต็อกกลุ่ม 1'!C258+'4.2 สต็อกกลุ่ม 2'!C258+'4.3 สต็อกกลุ่ม 3'!C258+'4.4 สต็อกกลุ่ม 4'!C258</f>
        <v>0</v>
      </c>
      <c r="D258" s="90">
        <f>+'4.1 สต็อกกลุ่ม 1'!D258+'4.2 สต็อกกลุ่ม 2'!D258+'4.3 สต็อกกลุ่ม 3'!D258+'4.4 สต็อกกลุ่ม 4'!D258</f>
        <v>0</v>
      </c>
      <c r="E258" s="90">
        <f>+'4.1 สต็อกกลุ่ม 1'!E258+'4.2 สต็อกกลุ่ม 2'!E258+'4.3 สต็อกกลุ่ม 3'!E258+'4.4 สต็อกกลุ่ม 4'!E258</f>
        <v>0</v>
      </c>
      <c r="F258" s="90">
        <f>+'4.1 สต็อกกลุ่ม 1'!F258+'4.2 สต็อกกลุ่ม 2'!F258+'4.3 สต็อกกลุ่ม 3'!F258+'4.4 สต็อกกลุ่ม 4'!F258</f>
        <v>0</v>
      </c>
    </row>
    <row r="259" spans="1:6">
      <c r="A259" s="5"/>
      <c r="B259" s="4"/>
      <c r="C259" s="4"/>
      <c r="D259" s="4"/>
      <c r="E259" s="4"/>
      <c r="F259" s="4"/>
    </row>
    <row r="260" spans="1:6">
      <c r="A260" s="5"/>
      <c r="B260" s="4"/>
      <c r="C260" s="4"/>
      <c r="D260" s="4"/>
      <c r="E260" s="4"/>
      <c r="F260" s="4"/>
    </row>
    <row r="261" spans="1:6">
      <c r="A261" s="5" t="s">
        <v>339</v>
      </c>
      <c r="B261" s="90">
        <f>+'4.1 สต็อกกลุ่ม 1'!B261+'4.2 สต็อกกลุ่ม 2'!B261+'4.3 สต็อกกลุ่ม 3'!B261+'4.4 สต็อกกลุ่ม 4'!B261</f>
        <v>0</v>
      </c>
      <c r="C261" s="90">
        <f>+'4.1 สต็อกกลุ่ม 1'!C261+'4.2 สต็อกกลุ่ม 2'!C261+'4.3 สต็อกกลุ่ม 3'!C261+'4.4 สต็อกกลุ่ม 4'!C261</f>
        <v>0</v>
      </c>
      <c r="D261" s="90">
        <f>+'4.1 สต็อกกลุ่ม 1'!D261+'4.2 สต็อกกลุ่ม 2'!D261+'4.3 สต็อกกลุ่ม 3'!D261+'4.4 สต็อกกลุ่ม 4'!D261</f>
        <v>0</v>
      </c>
      <c r="E261" s="90">
        <f>+'4.1 สต็อกกลุ่ม 1'!E261+'4.2 สต็อกกลุ่ม 2'!E261+'4.3 สต็อกกลุ่ม 3'!E261+'4.4 สต็อกกลุ่ม 4'!E261</f>
        <v>0</v>
      </c>
      <c r="F261" s="90">
        <f>+'4.1 สต็อกกลุ่ม 1'!F261+'4.2 สต็อกกลุ่ม 2'!F261+'4.3 สต็อกกลุ่ม 3'!F261+'4.4 สต็อกกลุ่ม 4'!F261</f>
        <v>0</v>
      </c>
    </row>
    <row r="262" spans="1:6">
      <c r="A262" s="5" t="s">
        <v>340</v>
      </c>
      <c r="B262" s="90">
        <f>+'4.1 สต็อกกลุ่ม 1'!B262+'4.2 สต็อกกลุ่ม 2'!B262+'4.3 สต็อกกลุ่ม 3'!B262+'4.4 สต็อกกลุ่ม 4'!B262</f>
        <v>0</v>
      </c>
      <c r="C262" s="90">
        <f>+'4.1 สต็อกกลุ่ม 1'!C262+'4.2 สต็อกกลุ่ม 2'!C262+'4.3 สต็อกกลุ่ม 3'!C262+'4.4 สต็อกกลุ่ม 4'!C262</f>
        <v>0</v>
      </c>
      <c r="D262" s="90">
        <f>+'4.1 สต็อกกลุ่ม 1'!D262+'4.2 สต็อกกลุ่ม 2'!D262+'4.3 สต็อกกลุ่ม 3'!D262+'4.4 สต็อกกลุ่ม 4'!D262</f>
        <v>0</v>
      </c>
      <c r="E262" s="90">
        <f>+'4.1 สต็อกกลุ่ม 1'!E262+'4.2 สต็อกกลุ่ม 2'!E262+'4.3 สต็อกกลุ่ม 3'!E262+'4.4 สต็อกกลุ่ม 4'!E262</f>
        <v>0</v>
      </c>
      <c r="F262" s="90">
        <f>+'4.1 สต็อกกลุ่ม 1'!F262+'4.2 สต็อกกลุ่ม 2'!F262+'4.3 สต็อกกลุ่ม 3'!F262+'4.4 สต็อกกลุ่ม 4'!F262</f>
        <v>0</v>
      </c>
    </row>
    <row r="263" spans="1:6">
      <c r="A263" s="5"/>
      <c r="B263" s="4"/>
      <c r="C263" s="4"/>
      <c r="D263" s="4"/>
      <c r="E263" s="4"/>
      <c r="F263" s="4"/>
    </row>
    <row r="264" spans="1:6">
      <c r="A264" s="5"/>
      <c r="B264" s="4"/>
      <c r="C264" s="4"/>
      <c r="D264" s="4"/>
      <c r="E264" s="4"/>
      <c r="F264" s="4"/>
    </row>
    <row r="265" spans="1:6">
      <c r="A265" s="5" t="s">
        <v>368</v>
      </c>
      <c r="B265" s="90">
        <f>+'4.1 สต็อกกลุ่ม 1'!B265+'4.2 สต็อกกลุ่ม 2'!B265+'4.3 สต็อกกลุ่ม 3'!B265+'4.4 สต็อกกลุ่ม 4'!B265</f>
        <v>0</v>
      </c>
      <c r="C265" s="90">
        <f>+'4.1 สต็อกกลุ่ม 1'!C265+'4.2 สต็อกกลุ่ม 2'!C265+'4.3 สต็อกกลุ่ม 3'!C265+'4.4 สต็อกกลุ่ม 4'!C265</f>
        <v>0</v>
      </c>
      <c r="D265" s="90">
        <f>+'4.1 สต็อกกลุ่ม 1'!D265+'4.2 สต็อกกลุ่ม 2'!D265+'4.3 สต็อกกลุ่ม 3'!D265+'4.4 สต็อกกลุ่ม 4'!D265</f>
        <v>0</v>
      </c>
      <c r="E265" s="90">
        <f>+'4.1 สต็อกกลุ่ม 1'!E265+'4.2 สต็อกกลุ่ม 2'!E265+'4.3 สต็อกกลุ่ม 3'!E265+'4.4 สต็อกกลุ่ม 4'!E265</f>
        <v>0</v>
      </c>
      <c r="F265" s="90">
        <f>+'4.1 สต็อกกลุ่ม 1'!F265+'4.2 สต็อกกลุ่ม 2'!F265+'4.3 สต็อกกลุ่ม 3'!F265+'4.4 สต็อกกลุ่ม 4'!F265</f>
        <v>0</v>
      </c>
    </row>
    <row r="266" spans="1:6">
      <c r="A266" s="5" t="s">
        <v>369</v>
      </c>
      <c r="B266" s="90">
        <f>+'4.1 สต็อกกลุ่ม 1'!B266+'4.2 สต็อกกลุ่ม 2'!B266+'4.3 สต็อกกลุ่ม 3'!B266+'4.4 สต็อกกลุ่ม 4'!B266</f>
        <v>0</v>
      </c>
      <c r="C266" s="90">
        <f>+'4.1 สต็อกกลุ่ม 1'!C266+'4.2 สต็อกกลุ่ม 2'!C266+'4.3 สต็อกกลุ่ม 3'!C266+'4.4 สต็อกกลุ่ม 4'!C266</f>
        <v>0</v>
      </c>
      <c r="D266" s="90">
        <f>+'4.1 สต็อกกลุ่ม 1'!D266+'4.2 สต็อกกลุ่ม 2'!D266+'4.3 สต็อกกลุ่ม 3'!D266+'4.4 สต็อกกลุ่ม 4'!D266</f>
        <v>0</v>
      </c>
      <c r="E266" s="90">
        <f>+'4.1 สต็อกกลุ่ม 1'!E266+'4.2 สต็อกกลุ่ม 2'!E266+'4.3 สต็อกกลุ่ม 3'!E266+'4.4 สต็อกกลุ่ม 4'!E266</f>
        <v>0</v>
      </c>
      <c r="F266" s="90">
        <f>+'4.1 สต็อกกลุ่ม 1'!F266+'4.2 สต็อกกลุ่ม 2'!F266+'4.3 สต็อกกลุ่ม 3'!F266+'4.4 สต็อกกลุ่ม 4'!F266</f>
        <v>0</v>
      </c>
    </row>
    <row r="267" spans="1:6">
      <c r="A267" s="5"/>
      <c r="B267" s="4"/>
      <c r="C267" s="4"/>
      <c r="D267" s="4"/>
      <c r="E267" s="4"/>
      <c r="F267" s="4"/>
    </row>
    <row r="268" spans="1:6">
      <c r="A268" s="5"/>
      <c r="B268" s="4"/>
      <c r="C268" s="4"/>
      <c r="D268" s="4"/>
      <c r="E268" s="4"/>
      <c r="F268" s="4"/>
    </row>
    <row r="269" spans="1:6">
      <c r="A269" s="12" t="s">
        <v>5</v>
      </c>
      <c r="B269" s="11">
        <f>SUM(B257:B268)</f>
        <v>0</v>
      </c>
      <c r="C269" s="11">
        <f>SUM(C257:C268)</f>
        <v>0</v>
      </c>
      <c r="D269" s="11">
        <f>SUM(D257:D268)</f>
        <v>0</v>
      </c>
      <c r="E269" s="11">
        <f>SUM(E257:E268)</f>
        <v>0</v>
      </c>
      <c r="F269" s="11">
        <f>SUM(F257:F268)</f>
        <v>0</v>
      </c>
    </row>
    <row r="270" spans="1:6" ht="21.75" thickBot="1">
      <c r="A270" s="13" t="s">
        <v>124</v>
      </c>
      <c r="B270" s="14">
        <f>+B256-B269</f>
        <v>0</v>
      </c>
      <c r="C270" s="14">
        <f>+C256-C269</f>
        <v>0</v>
      </c>
      <c r="D270" s="14">
        <f>+D256-D269</f>
        <v>0</v>
      </c>
      <c r="E270" s="14">
        <f>+E256-E269</f>
        <v>0</v>
      </c>
      <c r="F270" s="14">
        <f>+F256-F269</f>
        <v>0</v>
      </c>
    </row>
    <row r="271" spans="1:6" ht="21.75" thickTop="1">
      <c r="A271" s="91"/>
      <c r="B271" s="92"/>
      <c r="C271" s="92"/>
      <c r="D271" s="92"/>
      <c r="E271" s="92"/>
      <c r="F271" s="92"/>
    </row>
    <row r="272" spans="1:6">
      <c r="A272" s="17" t="s">
        <v>14</v>
      </c>
      <c r="B272" s="18"/>
      <c r="C272" s="18"/>
      <c r="D272" s="18"/>
      <c r="E272" s="18" t="s">
        <v>15</v>
      </c>
      <c r="F272" s="18"/>
    </row>
    <row r="273" spans="1:6">
      <c r="A273" s="17" t="s">
        <v>16</v>
      </c>
      <c r="B273" s="18"/>
      <c r="C273" s="18"/>
      <c r="D273" s="18"/>
      <c r="E273" s="18" t="s">
        <v>15</v>
      </c>
      <c r="F273" s="18"/>
    </row>
    <row r="274" spans="1:6" ht="23.25">
      <c r="A274" s="204" t="s">
        <v>46</v>
      </c>
      <c r="B274" s="205"/>
      <c r="C274" s="205"/>
      <c r="D274" s="205"/>
      <c r="E274" s="205"/>
      <c r="F274" s="205"/>
    </row>
    <row r="275" spans="1:6" ht="23.25">
      <c r="A275" s="206" t="s">
        <v>130</v>
      </c>
      <c r="B275" s="206"/>
      <c r="C275" s="206"/>
      <c r="D275" s="206"/>
      <c r="E275" s="206"/>
      <c r="F275" s="206"/>
    </row>
    <row r="276" spans="1:6" ht="23.25">
      <c r="A276" s="206" t="s">
        <v>263</v>
      </c>
      <c r="B276" s="206"/>
      <c r="C276" s="206"/>
      <c r="D276" s="206"/>
      <c r="E276" s="206"/>
      <c r="F276" s="206"/>
    </row>
    <row r="277" spans="1:6" ht="23.25">
      <c r="A277" s="206" t="s">
        <v>34</v>
      </c>
      <c r="B277" s="206"/>
      <c r="C277" s="206"/>
      <c r="D277" s="206"/>
      <c r="E277" s="206"/>
      <c r="F277" s="206"/>
    </row>
    <row r="278" spans="1:6">
      <c r="A278" s="207"/>
      <c r="B278" s="207"/>
      <c r="C278" s="207"/>
      <c r="D278" s="207"/>
      <c r="E278" s="207"/>
      <c r="F278" s="207"/>
    </row>
    <row r="279" spans="1:6">
      <c r="A279" s="1" t="s">
        <v>7</v>
      </c>
      <c r="B279" s="2" t="s">
        <v>155</v>
      </c>
      <c r="C279" s="2" t="s">
        <v>1</v>
      </c>
      <c r="D279" s="2" t="s">
        <v>9</v>
      </c>
      <c r="E279" s="2" t="s">
        <v>10</v>
      </c>
      <c r="F279" s="2" t="s">
        <v>11</v>
      </c>
    </row>
    <row r="280" spans="1:6">
      <c r="A280" s="3" t="s">
        <v>19</v>
      </c>
      <c r="B280" s="90">
        <f>+'4.1 สต็อกกลุ่ม 1'!B280+'4.2 สต็อกกลุ่ม 2'!B280+'4.3 สต็อกกลุ่ม 3'!B280+'4.4 สต็อกกลุ่ม 4'!B280</f>
        <v>0</v>
      </c>
      <c r="C280" s="90">
        <f>+'4.1 สต็อกกลุ่ม 1'!C280+'4.2 สต็อกกลุ่ม 2'!C280+'4.3 สต็อกกลุ่ม 3'!C280+'4.4 สต็อกกลุ่ม 4'!C280</f>
        <v>0</v>
      </c>
      <c r="D280" s="90">
        <f>+'4.1 สต็อกกลุ่ม 1'!D280+'4.2 สต็อกกลุ่ม 2'!D280+'4.3 สต็อกกลุ่ม 3'!D280+'4.4 สต็อกกลุ่ม 4'!D280</f>
        <v>0</v>
      </c>
      <c r="E280" s="90">
        <f>+'4.1 สต็อกกลุ่ม 1'!E280+'4.2 สต็อกกลุ่ม 2'!E280+'4.3 สต็อกกลุ่ม 3'!E280+'4.4 สต็อกกลุ่ม 4'!E280</f>
        <v>0</v>
      </c>
      <c r="F280" s="90">
        <f>+'4.1 สต็อกกลุ่ม 1'!F280+'4.2 สต็อกกลุ่ม 2'!F280+'4.3 สต็อกกลุ่ม 3'!F280+'4.4 สต็อกกลุ่ม 4'!F280</f>
        <v>0</v>
      </c>
    </row>
    <row r="281" spans="1:6">
      <c r="A281" s="5"/>
      <c r="B281" s="4"/>
      <c r="C281" s="4"/>
      <c r="D281" s="4"/>
      <c r="E281" s="4"/>
      <c r="F281" s="4"/>
    </row>
    <row r="282" spans="1:6">
      <c r="A282" s="5" t="s">
        <v>225</v>
      </c>
      <c r="B282" s="90">
        <f>+'4.1 สต็อกกลุ่ม 1'!B282+'4.2 สต็อกกลุ่ม 2'!B282+'4.3 สต็อกกลุ่ม 3'!B282+'4.4 สต็อกกลุ่ม 4'!B282</f>
        <v>0</v>
      </c>
      <c r="C282" s="90">
        <f>+'4.1 สต็อกกลุ่ม 1'!C282+'4.2 สต็อกกลุ่ม 2'!C282+'4.3 สต็อกกลุ่ม 3'!C282+'4.4 สต็อกกลุ่ม 4'!C282</f>
        <v>0</v>
      </c>
      <c r="D282" s="90">
        <f>+'4.1 สต็อกกลุ่ม 1'!D282+'4.2 สต็อกกลุ่ม 2'!D282+'4.3 สต็อกกลุ่ม 3'!D282+'4.4 สต็อกกลุ่ม 4'!D282</f>
        <v>0</v>
      </c>
      <c r="E282" s="90">
        <f>+'4.1 สต็อกกลุ่ม 1'!E282+'4.2 สต็อกกลุ่ม 2'!E282+'4.3 สต็อกกลุ่ม 3'!E282+'4.4 สต็อกกลุ่ม 4'!E282</f>
        <v>0</v>
      </c>
      <c r="F282" s="90">
        <f>+'4.1 สต็อกกลุ่ม 1'!F282+'4.2 สต็อกกลุ่ม 2'!F282+'4.3 สต็อกกลุ่ม 3'!F282+'4.4 สต็อกกลุ่ม 4'!F282</f>
        <v>0</v>
      </c>
    </row>
    <row r="283" spans="1:6">
      <c r="A283" s="5" t="s">
        <v>226</v>
      </c>
      <c r="B283" s="90">
        <f>+'4.1 สต็อกกลุ่ม 1'!B283+'4.2 สต็อกกลุ่ม 2'!B283+'4.3 สต็อกกลุ่ม 3'!B283+'4.4 สต็อกกลุ่ม 4'!B283</f>
        <v>0</v>
      </c>
      <c r="C283" s="90">
        <f>+'4.1 สต็อกกลุ่ม 1'!C283+'4.2 สต็อกกลุ่ม 2'!C283+'4.3 สต็อกกลุ่ม 3'!C283+'4.4 สต็อกกลุ่ม 4'!C283</f>
        <v>0</v>
      </c>
      <c r="D283" s="90">
        <f>+'4.1 สต็อกกลุ่ม 1'!D283+'4.2 สต็อกกลุ่ม 2'!D283+'4.3 สต็อกกลุ่ม 3'!D283+'4.4 สต็อกกลุ่ม 4'!D283</f>
        <v>0</v>
      </c>
      <c r="E283" s="90">
        <f>+'4.1 สต็อกกลุ่ม 1'!E283+'4.2 สต็อกกลุ่ม 2'!E283+'4.3 สต็อกกลุ่ม 3'!E283+'4.4 สต็อกกลุ่ม 4'!E283</f>
        <v>0</v>
      </c>
      <c r="F283" s="90">
        <f>+'4.1 สต็อกกลุ่ม 1'!F283+'4.2 สต็อกกลุ่ม 2'!F283+'4.3 สต็อกกลุ่ม 3'!F283+'4.4 สต็อกกลุ่ม 4'!F283</f>
        <v>0</v>
      </c>
    </row>
    <row r="284" spans="1:6">
      <c r="A284" s="6"/>
      <c r="B284" s="4"/>
      <c r="C284" s="4"/>
      <c r="D284" s="4"/>
      <c r="E284" s="4"/>
      <c r="F284" s="4"/>
    </row>
    <row r="285" spans="1:6">
      <c r="A285" s="5" t="s">
        <v>108</v>
      </c>
      <c r="B285" s="90">
        <f>+'4.1 สต็อกกลุ่ม 1'!B285+'4.2 สต็อกกลุ่ม 2'!B285+'4.3 สต็อกกลุ่ม 3'!B285+'4.4 สต็อกกลุ่ม 4'!B285</f>
        <v>0</v>
      </c>
      <c r="C285" s="90">
        <f>+'4.1 สต็อกกลุ่ม 1'!C285+'4.2 สต็อกกลุ่ม 2'!C285+'4.3 สต็อกกลุ่ม 3'!C285+'4.4 สต็อกกลุ่ม 4'!C285</f>
        <v>0</v>
      </c>
      <c r="D285" s="90">
        <f>+'4.1 สต็อกกลุ่ม 1'!D285+'4.2 สต็อกกลุ่ม 2'!D285+'4.3 สต็อกกลุ่ม 3'!D285+'4.4 สต็อกกลุ่ม 4'!D285</f>
        <v>0</v>
      </c>
      <c r="E285" s="90">
        <f>+'4.1 สต็อกกลุ่ม 1'!E285+'4.2 สต็อกกลุ่ม 2'!E285+'4.3 สต็อกกลุ่ม 3'!E285+'4.4 สต็อกกลุ่ม 4'!E285</f>
        <v>0</v>
      </c>
      <c r="F285" s="90">
        <f>+'4.1 สต็อกกลุ่ม 1'!F285+'4.2 สต็อกกลุ่ม 2'!F285+'4.3 สต็อกกลุ่ม 3'!F285+'4.4 สต็อกกลุ่ม 4'!F285</f>
        <v>0</v>
      </c>
    </row>
    <row r="286" spans="1:6">
      <c r="A286" s="5" t="s">
        <v>109</v>
      </c>
      <c r="B286" s="90">
        <f>+'4.1 สต็อกกลุ่ม 1'!B286+'4.2 สต็อกกลุ่ม 2'!B286+'4.3 สต็อกกลุ่ม 3'!B286+'4.4 สต็อกกลุ่ม 4'!B286</f>
        <v>0</v>
      </c>
      <c r="C286" s="90">
        <f>+'4.1 สต็อกกลุ่ม 1'!C286+'4.2 สต็อกกลุ่ม 2'!C286+'4.3 สต็อกกลุ่ม 3'!C286+'4.4 สต็อกกลุ่ม 4'!C286</f>
        <v>0</v>
      </c>
      <c r="D286" s="90">
        <f>+'4.1 สต็อกกลุ่ม 1'!D286+'4.2 สต็อกกลุ่ม 2'!D286+'4.3 สต็อกกลุ่ม 3'!D286+'4.4 สต็อกกลุ่ม 4'!D286</f>
        <v>0</v>
      </c>
      <c r="E286" s="90">
        <f>+'4.1 สต็อกกลุ่ม 1'!E286+'4.2 สต็อกกลุ่ม 2'!E286+'4.3 สต็อกกลุ่ม 3'!E286+'4.4 สต็อกกลุ่ม 4'!E286</f>
        <v>0</v>
      </c>
      <c r="F286" s="90">
        <f>+'4.1 สต็อกกลุ่ม 1'!F286+'4.2 สต็อกกลุ่ม 2'!F286+'4.3 สต็อกกลุ่ม 3'!F286+'4.4 สต็อกกลุ่ม 4'!F286</f>
        <v>0</v>
      </c>
    </row>
    <row r="287" spans="1:6">
      <c r="A287" s="6"/>
      <c r="B287" s="4"/>
      <c r="C287" s="4"/>
      <c r="D287" s="4"/>
      <c r="E287" s="4"/>
      <c r="F287" s="4"/>
    </row>
    <row r="288" spans="1:6">
      <c r="A288" s="5" t="s">
        <v>269</v>
      </c>
      <c r="B288" s="90">
        <f>+'4.1 สต็อกกลุ่ม 1'!B288+'4.2 สต็อกกลุ่ม 2'!B288+'4.3 สต็อกกลุ่ม 3'!B288+'4.4 สต็อกกลุ่ม 4'!B288</f>
        <v>0</v>
      </c>
      <c r="C288" s="90">
        <f>+'4.1 สต็อกกลุ่ม 1'!C288+'4.2 สต็อกกลุ่ม 2'!C288+'4.3 สต็อกกลุ่ม 3'!C288+'4.4 สต็อกกลุ่ม 4'!C288</f>
        <v>0</v>
      </c>
      <c r="D288" s="90">
        <f>+'4.1 สต็อกกลุ่ม 1'!D288+'4.2 สต็อกกลุ่ม 2'!D288+'4.3 สต็อกกลุ่ม 3'!D288+'4.4 สต็อกกลุ่ม 4'!D288</f>
        <v>0</v>
      </c>
      <c r="E288" s="90">
        <f>+'4.1 สต็อกกลุ่ม 1'!E288+'4.2 สต็อกกลุ่ม 2'!E288+'4.3 สต็อกกลุ่ม 3'!E288+'4.4 สต็อกกลุ่ม 4'!E288</f>
        <v>0</v>
      </c>
      <c r="F288" s="90">
        <f>+'4.1 สต็อกกลุ่ม 1'!F288+'4.2 สต็อกกลุ่ม 2'!F288+'4.3 สต็อกกลุ่ม 3'!F288+'4.4 สต็อกกลุ่ม 4'!F288</f>
        <v>0</v>
      </c>
    </row>
    <row r="289" spans="1:6">
      <c r="A289" s="5" t="s">
        <v>278</v>
      </c>
      <c r="B289" s="90">
        <f>+'4.1 สต็อกกลุ่ม 1'!B289+'4.2 สต็อกกลุ่ม 2'!B289+'4.3 สต็อกกลุ่ม 3'!B289+'4.4 สต็อกกลุ่ม 4'!B289</f>
        <v>0</v>
      </c>
      <c r="C289" s="90">
        <f>+'4.1 สต็อกกลุ่ม 1'!C289+'4.2 สต็อกกลุ่ม 2'!C289+'4.3 สต็อกกลุ่ม 3'!C289+'4.4 สต็อกกลุ่ม 4'!C289</f>
        <v>0</v>
      </c>
      <c r="D289" s="90">
        <f>+'4.1 สต็อกกลุ่ม 1'!D289+'4.2 สต็อกกลุ่ม 2'!D289+'4.3 สต็อกกลุ่ม 3'!D289+'4.4 สต็อกกลุ่ม 4'!D289</f>
        <v>0</v>
      </c>
      <c r="E289" s="90">
        <f>+'4.1 สต็อกกลุ่ม 1'!E289+'4.2 สต็อกกลุ่ม 2'!E289+'4.3 สต็อกกลุ่ม 3'!E289+'4.4 สต็อกกลุ่ม 4'!E289</f>
        <v>0</v>
      </c>
      <c r="F289" s="90">
        <f>+'4.1 สต็อกกลุ่ม 1'!F289+'4.2 สต็อกกลุ่ม 2'!F289+'4.3 สต็อกกลุ่ม 3'!F289+'4.4 สต็อกกลุ่ม 4'!F289</f>
        <v>0</v>
      </c>
    </row>
    <row r="290" spans="1:6">
      <c r="A290" s="5"/>
      <c r="B290" s="90"/>
      <c r="C290" s="90"/>
      <c r="D290" s="90"/>
      <c r="E290" s="90"/>
      <c r="F290" s="90"/>
    </row>
    <row r="291" spans="1:6">
      <c r="A291" s="101" t="s">
        <v>306</v>
      </c>
      <c r="B291" s="90">
        <f>+'4.1 สต็อกกลุ่ม 1'!B291+'4.2 สต็อกกลุ่ม 2'!B291+'4.3 สต็อกกลุ่ม 3'!B291+'4.4 สต็อกกลุ่ม 4'!B291</f>
        <v>0</v>
      </c>
      <c r="C291" s="90">
        <f>+'4.1 สต็อกกลุ่ม 1'!C291+'4.2 สต็อกกลุ่ม 2'!C291+'4.3 สต็อกกลุ่ม 3'!C291+'4.4 สต็อกกลุ่ม 4'!C291</f>
        <v>0</v>
      </c>
      <c r="D291" s="90">
        <f>+'4.1 สต็อกกลุ่ม 1'!D291+'4.2 สต็อกกลุ่ม 2'!D291+'4.3 สต็อกกลุ่ม 3'!D291+'4.4 สต็อกกลุ่ม 4'!D291</f>
        <v>0</v>
      </c>
      <c r="E291" s="90">
        <f>+'4.1 สต็อกกลุ่ม 1'!E291+'4.2 สต็อกกลุ่ม 2'!E291+'4.3 สต็อกกลุ่ม 3'!E291+'4.4 สต็อกกลุ่ม 4'!E291</f>
        <v>0</v>
      </c>
      <c r="F291" s="90">
        <f>+'4.1 สต็อกกลุ่ม 1'!F291+'4.2 สต็อกกลุ่ม 2'!F291+'4.3 สต็อกกลุ่ม 3'!F291+'4.4 สต็อกกลุ่ม 4'!F291</f>
        <v>0</v>
      </c>
    </row>
    <row r="292" spans="1:6">
      <c r="A292" s="102" t="s">
        <v>313</v>
      </c>
      <c r="B292" s="103">
        <f>+'4.1 สต็อกกลุ่ม 1'!B292+'4.2 สต็อกกลุ่ม 2'!B292+'4.3 สต็อกกลุ่ม 3'!B292+'4.4 สต็อกกลุ่ม 4'!B292</f>
        <v>0</v>
      </c>
      <c r="C292" s="103">
        <f>+'4.1 สต็อกกลุ่ม 1'!C292+'4.2 สต็อกกลุ่ม 2'!C292+'4.3 สต็อกกลุ่ม 3'!C292+'4.4 สต็อกกลุ่ม 4'!C292</f>
        <v>0</v>
      </c>
      <c r="D292" s="103">
        <f>+'4.1 สต็อกกลุ่ม 1'!D292+'4.2 สต็อกกลุ่ม 2'!D292+'4.3 สต็อกกลุ่ม 3'!D292+'4.4 สต็อกกลุ่ม 4'!D292</f>
        <v>0</v>
      </c>
      <c r="E292" s="103">
        <f>+'4.1 สต็อกกลุ่ม 1'!E292+'4.2 สต็อกกลุ่ม 2'!E292+'4.3 สต็อกกลุ่ม 3'!E292+'4.4 สต็อกกลุ่ม 4'!E292</f>
        <v>0</v>
      </c>
      <c r="F292" s="103">
        <f>+'4.1 สต็อกกลุ่ม 1'!F292+'4.2 สต็อกกลุ่ม 2'!F292+'4.3 สต็อกกลุ่ม 3'!F292+'4.4 สต็อกกลุ่ม 4'!F292</f>
        <v>0</v>
      </c>
    </row>
    <row r="293" spans="1:6">
      <c r="A293" s="6" t="s">
        <v>12</v>
      </c>
      <c r="B293" s="4">
        <f>SUM(B280:B292)</f>
        <v>0</v>
      </c>
      <c r="C293" s="4">
        <f>SUM(C280:C292)</f>
        <v>0</v>
      </c>
      <c r="D293" s="4">
        <f>SUM(D280:D292)</f>
        <v>0</v>
      </c>
      <c r="E293" s="4">
        <f>SUM(E280:E292)</f>
        <v>0</v>
      </c>
      <c r="F293" s="4">
        <f>SUM(F280:F292)</f>
        <v>0</v>
      </c>
    </row>
    <row r="294" spans="1:6">
      <c r="A294" s="19"/>
      <c r="B294" s="7"/>
      <c r="C294" s="7"/>
      <c r="D294" s="7"/>
      <c r="E294" s="7"/>
      <c r="F294" s="7"/>
    </row>
    <row r="295" spans="1:6">
      <c r="A295" s="10" t="str">
        <f>CONCATENATE(A311,C311,E311)</f>
        <v>ราคาลงตัวหน่วยละ บาท</v>
      </c>
      <c r="B295" s="7">
        <f>SUM(B293:B294)</f>
        <v>0</v>
      </c>
      <c r="C295" s="7">
        <f>SUM(C293:C294)</f>
        <v>0</v>
      </c>
      <c r="D295" s="11">
        <f>SUM(D293:D294)</f>
        <v>0</v>
      </c>
      <c r="E295" s="7">
        <f>SUM(E293:E294)</f>
        <v>0</v>
      </c>
      <c r="F295" s="7">
        <f>+D295-E295</f>
        <v>0</v>
      </c>
    </row>
    <row r="296" spans="1:6">
      <c r="A296" s="5" t="s">
        <v>110</v>
      </c>
      <c r="B296" s="90">
        <f>+'4.1 สต็อกกลุ่ม 1'!B296+'4.2 สต็อกกลุ่ม 2'!B296+'4.3 สต็อกกลุ่ม 3'!B296+'4.4 สต็อกกลุ่ม 4'!B296</f>
        <v>0</v>
      </c>
      <c r="C296" s="90">
        <f>+'4.1 สต็อกกลุ่ม 1'!C296+'4.2 สต็อกกลุ่ม 2'!C296+'4.3 สต็อกกลุ่ม 3'!C296+'4.4 สต็อกกลุ่ม 4'!C296</f>
        <v>0</v>
      </c>
      <c r="D296" s="90">
        <f>+'4.1 สต็อกกลุ่ม 1'!D296+'4.2 สต็อกกลุ่ม 2'!D296+'4.3 สต็อกกลุ่ม 3'!D296+'4.4 สต็อกกลุ่ม 4'!D296</f>
        <v>0</v>
      </c>
      <c r="E296" s="90">
        <f>+'4.1 สต็อกกลุ่ม 1'!E296+'4.2 สต็อกกลุ่ม 2'!E296+'4.3 สต็อกกลุ่ม 3'!E296+'4.4 สต็อกกลุ่ม 4'!E296</f>
        <v>0</v>
      </c>
      <c r="F296" s="90">
        <f>+'4.1 สต็อกกลุ่ม 1'!F296+'4.2 สต็อกกลุ่ม 2'!F296+'4.3 สต็อกกลุ่ม 3'!F296+'4.4 สต็อกกลุ่ม 4'!F296</f>
        <v>0</v>
      </c>
    </row>
    <row r="297" spans="1:6">
      <c r="A297" s="5" t="s">
        <v>111</v>
      </c>
      <c r="B297" s="90">
        <f>+'4.1 สต็อกกลุ่ม 1'!B297+'4.2 สต็อกกลุ่ม 2'!B297+'4.3 สต็อกกลุ่ม 3'!B297+'4.4 สต็อกกลุ่ม 4'!B297</f>
        <v>0</v>
      </c>
      <c r="C297" s="90">
        <f>+'4.1 สต็อกกลุ่ม 1'!C297+'4.2 สต็อกกลุ่ม 2'!C297+'4.3 สต็อกกลุ่ม 3'!C297+'4.4 สต็อกกลุ่ม 4'!C297</f>
        <v>0</v>
      </c>
      <c r="D297" s="90">
        <f>+'4.1 สต็อกกลุ่ม 1'!D297+'4.2 สต็อกกลุ่ม 2'!D297+'4.3 สต็อกกลุ่ม 3'!D297+'4.4 สต็อกกลุ่ม 4'!D297</f>
        <v>0</v>
      </c>
      <c r="E297" s="90">
        <f>+'4.1 สต็อกกลุ่ม 1'!E297+'4.2 สต็อกกลุ่ม 2'!E297+'4.3 สต็อกกลุ่ม 3'!E297+'4.4 สต็อกกลุ่ม 4'!E297</f>
        <v>0</v>
      </c>
      <c r="F297" s="90">
        <f>+'4.1 สต็อกกลุ่ม 1'!F297+'4.2 สต็อกกลุ่ม 2'!F297+'4.3 สต็อกกลุ่ม 3'!F297+'4.4 สต็อกกลุ่ม 4'!F297</f>
        <v>0</v>
      </c>
    </row>
    <row r="298" spans="1:6">
      <c r="A298" s="5"/>
      <c r="B298" s="4"/>
      <c r="C298" s="4"/>
      <c r="D298" s="4"/>
      <c r="E298" s="4"/>
      <c r="F298" s="4"/>
    </row>
    <row r="299" spans="1:6">
      <c r="A299" s="5"/>
      <c r="B299" s="4"/>
      <c r="C299" s="4"/>
      <c r="D299" s="4"/>
      <c r="E299" s="4"/>
      <c r="F299" s="4"/>
    </row>
    <row r="300" spans="1:6">
      <c r="A300" s="5" t="s">
        <v>334</v>
      </c>
      <c r="B300" s="90">
        <f>+'4.1 สต็อกกลุ่ม 1'!B300+'4.2 สต็อกกลุ่ม 2'!B300+'4.3 สต็อกกลุ่ม 3'!B300+'4.4 สต็อกกลุ่ม 4'!B300</f>
        <v>0</v>
      </c>
      <c r="C300" s="90">
        <f>+'4.1 สต็อกกลุ่ม 1'!C300+'4.2 สต็อกกลุ่ม 2'!C300+'4.3 สต็อกกลุ่ม 3'!C300+'4.4 สต็อกกลุ่ม 4'!C300</f>
        <v>0</v>
      </c>
      <c r="D300" s="90">
        <f>+'4.1 สต็อกกลุ่ม 1'!D300+'4.2 สต็อกกลุ่ม 2'!D300+'4.3 สต็อกกลุ่ม 3'!D300+'4.4 สต็อกกลุ่ม 4'!D300</f>
        <v>0</v>
      </c>
      <c r="E300" s="90">
        <f>+'4.1 สต็อกกลุ่ม 1'!E300+'4.2 สต็อกกลุ่ม 2'!E300+'4.3 สต็อกกลุ่ม 3'!E300+'4.4 สต็อกกลุ่ม 4'!E300</f>
        <v>0</v>
      </c>
      <c r="F300" s="90">
        <f>+'4.1 สต็อกกลุ่ม 1'!F300+'4.2 สต็อกกลุ่ม 2'!F300+'4.3 สต็อกกลุ่ม 3'!F300+'4.4 สต็อกกลุ่ม 4'!F300</f>
        <v>0</v>
      </c>
    </row>
    <row r="301" spans="1:6">
      <c r="A301" s="5" t="s">
        <v>341</v>
      </c>
      <c r="B301" s="90">
        <f>+'4.1 สต็อกกลุ่ม 1'!B301+'4.2 สต็อกกลุ่ม 2'!B301+'4.3 สต็อกกลุ่ม 3'!B301+'4.4 สต็อกกลุ่ม 4'!B301</f>
        <v>0</v>
      </c>
      <c r="C301" s="90">
        <f>+'4.1 สต็อกกลุ่ม 1'!C301+'4.2 สต็อกกลุ่ม 2'!C301+'4.3 สต็อกกลุ่ม 3'!C301+'4.4 สต็อกกลุ่ม 4'!C301</f>
        <v>0</v>
      </c>
      <c r="D301" s="90">
        <f>+'4.1 สต็อกกลุ่ม 1'!D301+'4.2 สต็อกกลุ่ม 2'!D301+'4.3 สต็อกกลุ่ม 3'!D301+'4.4 สต็อกกลุ่ม 4'!D301</f>
        <v>0</v>
      </c>
      <c r="E301" s="90">
        <f>+'4.1 สต็อกกลุ่ม 1'!E301+'4.2 สต็อกกลุ่ม 2'!E301+'4.3 สต็อกกลุ่ม 3'!E301+'4.4 สต็อกกลุ่ม 4'!E301</f>
        <v>0</v>
      </c>
      <c r="F301" s="90">
        <f>+'4.1 สต็อกกลุ่ม 1'!F301+'4.2 สต็อกกลุ่ม 2'!F301+'4.3 สต็อกกลุ่ม 3'!F301+'4.4 สต็อกกลุ่ม 4'!F301</f>
        <v>0</v>
      </c>
    </row>
    <row r="302" spans="1:6">
      <c r="A302" s="5"/>
      <c r="B302" s="4"/>
      <c r="C302" s="4"/>
      <c r="D302" s="4"/>
      <c r="E302" s="4"/>
      <c r="F302" s="4"/>
    </row>
    <row r="303" spans="1:6">
      <c r="A303" s="5"/>
      <c r="B303" s="4"/>
      <c r="C303" s="4"/>
      <c r="D303" s="4"/>
      <c r="E303" s="4"/>
      <c r="F303" s="4"/>
    </row>
    <row r="304" spans="1:6">
      <c r="A304" s="5" t="s">
        <v>363</v>
      </c>
      <c r="B304" s="90">
        <f>+'4.1 สต็อกกลุ่ม 1'!B304+'4.2 สต็อกกลุ่ม 2'!B304+'4.3 สต็อกกลุ่ม 3'!B304+'4.4 สต็อกกลุ่ม 4'!B304</f>
        <v>0</v>
      </c>
      <c r="C304" s="90">
        <f>+'4.1 สต็อกกลุ่ม 1'!C304+'4.2 สต็อกกลุ่ม 2'!C304+'4.3 สต็อกกลุ่ม 3'!C304+'4.4 สต็อกกลุ่ม 4'!C304</f>
        <v>0</v>
      </c>
      <c r="D304" s="90">
        <f>+'4.1 สต็อกกลุ่ม 1'!D304+'4.2 สต็อกกลุ่ม 2'!D304+'4.3 สต็อกกลุ่ม 3'!D304+'4.4 สต็อกกลุ่ม 4'!D304</f>
        <v>0</v>
      </c>
      <c r="E304" s="90">
        <f>+'4.1 สต็อกกลุ่ม 1'!E304+'4.2 สต็อกกลุ่ม 2'!E304+'4.3 สต็อกกลุ่ม 3'!E304+'4.4 สต็อกกลุ่ม 4'!E304</f>
        <v>0</v>
      </c>
      <c r="F304" s="90">
        <f>+'4.1 สต็อกกลุ่ม 1'!F304+'4.2 สต็อกกลุ่ม 2'!F304+'4.3 สต็อกกลุ่ม 3'!F304+'4.4 สต็อกกลุ่ม 4'!F304</f>
        <v>0</v>
      </c>
    </row>
    <row r="305" spans="1:6">
      <c r="A305" s="5" t="s">
        <v>370</v>
      </c>
      <c r="B305" s="90">
        <f>+'4.1 สต็อกกลุ่ม 1'!B305+'4.2 สต็อกกลุ่ม 2'!B305+'4.3 สต็อกกลุ่ม 3'!B305+'4.4 สต็อกกลุ่ม 4'!B305</f>
        <v>0</v>
      </c>
      <c r="C305" s="90">
        <f>+'4.1 สต็อกกลุ่ม 1'!C305+'4.2 สต็อกกลุ่ม 2'!C305+'4.3 สต็อกกลุ่ม 3'!C305+'4.4 สต็อกกลุ่ม 4'!C305</f>
        <v>0</v>
      </c>
      <c r="D305" s="90">
        <f>+'4.1 สต็อกกลุ่ม 1'!D305+'4.2 สต็อกกลุ่ม 2'!D305+'4.3 สต็อกกลุ่ม 3'!D305+'4.4 สต็อกกลุ่ม 4'!D305</f>
        <v>0</v>
      </c>
      <c r="E305" s="90">
        <f>+'4.1 สต็อกกลุ่ม 1'!E305+'4.2 สต็อกกลุ่ม 2'!E305+'4.3 สต็อกกลุ่ม 3'!E305+'4.4 สต็อกกลุ่ม 4'!E305</f>
        <v>0</v>
      </c>
      <c r="F305" s="90">
        <f>+'4.1 สต็อกกลุ่ม 1'!F305+'4.2 สต็อกกลุ่ม 2'!F305+'4.3 สต็อกกลุ่ม 3'!F305+'4.4 สต็อกกลุ่ม 4'!F305</f>
        <v>0</v>
      </c>
    </row>
    <row r="306" spans="1:6">
      <c r="A306" s="5"/>
      <c r="B306" s="4"/>
      <c r="C306" s="4"/>
      <c r="D306" s="4"/>
      <c r="E306" s="4"/>
      <c r="F306" s="4"/>
    </row>
    <row r="307" spans="1:6">
      <c r="A307" s="5"/>
      <c r="B307" s="4"/>
      <c r="C307" s="4"/>
      <c r="D307" s="4"/>
      <c r="E307" s="4"/>
      <c r="F307" s="4"/>
    </row>
    <row r="308" spans="1:6">
      <c r="A308" s="12" t="s">
        <v>5</v>
      </c>
      <c r="B308" s="11">
        <f>SUM(B296:B307)</f>
        <v>0</v>
      </c>
      <c r="C308" s="11">
        <f>SUM(C296:C307)</f>
        <v>0</v>
      </c>
      <c r="D308" s="11">
        <f>SUM(D296:D307)</f>
        <v>0</v>
      </c>
      <c r="E308" s="11">
        <f>SUM(E296:E307)</f>
        <v>0</v>
      </c>
      <c r="F308" s="11">
        <f>SUM(F296:F307)</f>
        <v>0</v>
      </c>
    </row>
    <row r="309" spans="1:6" ht="21.75" thickBot="1">
      <c r="A309" s="13" t="s">
        <v>124</v>
      </c>
      <c r="B309" s="14">
        <f>+B295-B308</f>
        <v>0</v>
      </c>
      <c r="C309" s="14">
        <f>+C295-C308</f>
        <v>0</v>
      </c>
      <c r="D309" s="14">
        <f>+D295-D308</f>
        <v>0</v>
      </c>
      <c r="E309" s="14">
        <f>+E295-E308</f>
        <v>0</v>
      </c>
      <c r="F309" s="14">
        <f>+F295-F308</f>
        <v>0</v>
      </c>
    </row>
    <row r="310" spans="1:6" ht="21.75" thickTop="1">
      <c r="A310" s="91"/>
      <c r="B310" s="92"/>
      <c r="C310" s="92"/>
      <c r="D310" s="92"/>
      <c r="E310" s="92"/>
      <c r="F310" s="92"/>
    </row>
    <row r="311" spans="1:6">
      <c r="A311" s="17" t="s">
        <v>14</v>
      </c>
      <c r="B311" s="18"/>
      <c r="C311" s="18"/>
      <c r="D311" s="18"/>
      <c r="E311" s="18" t="s">
        <v>15</v>
      </c>
      <c r="F311" s="18"/>
    </row>
    <row r="312" spans="1:6">
      <c r="A312" s="17" t="s">
        <v>16</v>
      </c>
      <c r="B312" s="18"/>
      <c r="C312" s="18"/>
      <c r="D312" s="18"/>
      <c r="E312" s="18" t="s">
        <v>15</v>
      </c>
      <c r="F312" s="18"/>
    </row>
    <row r="313" spans="1:6" ht="23.25">
      <c r="A313" s="204" t="s">
        <v>42</v>
      </c>
      <c r="B313" s="205"/>
      <c r="C313" s="205"/>
      <c r="D313" s="205"/>
      <c r="E313" s="205"/>
      <c r="F313" s="205"/>
    </row>
    <row r="314" spans="1:6" ht="23.25">
      <c r="A314" s="206" t="s">
        <v>130</v>
      </c>
      <c r="B314" s="206"/>
      <c r="C314" s="206"/>
      <c r="D314" s="206"/>
      <c r="E314" s="206"/>
      <c r="F314" s="206"/>
    </row>
    <row r="315" spans="1:6" ht="23.25">
      <c r="A315" s="206" t="s">
        <v>263</v>
      </c>
      <c r="B315" s="206"/>
      <c r="C315" s="206"/>
      <c r="D315" s="206"/>
      <c r="E315" s="206"/>
      <c r="F315" s="206"/>
    </row>
    <row r="316" spans="1:6" ht="23.25">
      <c r="A316" s="206" t="s">
        <v>34</v>
      </c>
      <c r="B316" s="206"/>
      <c r="C316" s="206"/>
      <c r="D316" s="206"/>
      <c r="E316" s="206"/>
      <c r="F316" s="206"/>
    </row>
    <row r="317" spans="1:6">
      <c r="A317" s="207"/>
      <c r="B317" s="207"/>
      <c r="C317" s="207"/>
      <c r="D317" s="207"/>
      <c r="E317" s="207"/>
      <c r="F317" s="207"/>
    </row>
    <row r="318" spans="1:6">
      <c r="A318" s="1" t="s">
        <v>7</v>
      </c>
      <c r="B318" s="2" t="s">
        <v>155</v>
      </c>
      <c r="C318" s="2" t="s">
        <v>1</v>
      </c>
      <c r="D318" s="2" t="s">
        <v>9</v>
      </c>
      <c r="E318" s="2" t="s">
        <v>10</v>
      </c>
      <c r="F318" s="2" t="s">
        <v>11</v>
      </c>
    </row>
    <row r="319" spans="1:6">
      <c r="A319" s="3" t="s">
        <v>19</v>
      </c>
      <c r="B319" s="90">
        <f>+'4.1 สต็อกกลุ่ม 1'!B319+'4.2 สต็อกกลุ่ม 2'!B319+'4.3 สต็อกกลุ่ม 3'!B319+'4.4 สต็อกกลุ่ม 4'!B319</f>
        <v>0</v>
      </c>
      <c r="C319" s="90">
        <f>+'4.1 สต็อกกลุ่ม 1'!C319+'4.2 สต็อกกลุ่ม 2'!C319+'4.3 สต็อกกลุ่ม 3'!C319+'4.4 สต็อกกลุ่ม 4'!C319</f>
        <v>0</v>
      </c>
      <c r="D319" s="90">
        <f>+'4.1 สต็อกกลุ่ม 1'!D319+'4.2 สต็อกกลุ่ม 2'!D319+'4.3 สต็อกกลุ่ม 3'!D319+'4.4 สต็อกกลุ่ม 4'!D319</f>
        <v>0</v>
      </c>
      <c r="E319" s="90">
        <f>+'4.1 สต็อกกลุ่ม 1'!E319+'4.2 สต็อกกลุ่ม 2'!E319+'4.3 สต็อกกลุ่ม 3'!E319+'4.4 สต็อกกลุ่ม 4'!E319</f>
        <v>0</v>
      </c>
      <c r="F319" s="90">
        <f>+'4.1 สต็อกกลุ่ม 1'!F319+'4.2 สต็อกกลุ่ม 2'!F319+'4.3 สต็อกกลุ่ม 3'!F319+'4.4 สต็อกกลุ่ม 4'!F319</f>
        <v>0</v>
      </c>
    </row>
    <row r="320" spans="1:6">
      <c r="A320" s="5"/>
      <c r="B320" s="4"/>
      <c r="C320" s="4"/>
      <c r="D320" s="4"/>
      <c r="E320" s="4"/>
      <c r="F320" s="4"/>
    </row>
    <row r="321" spans="1:6">
      <c r="A321" s="5" t="s">
        <v>233</v>
      </c>
      <c r="B321" s="90">
        <f>+'4.1 สต็อกกลุ่ม 1'!B321+'4.2 สต็อกกลุ่ม 2'!B321+'4.3 สต็อกกลุ่ม 3'!B321+'4.4 สต็อกกลุ่ม 4'!B321</f>
        <v>0</v>
      </c>
      <c r="C321" s="90">
        <f>+'4.1 สต็อกกลุ่ม 1'!C321+'4.2 สต็อกกลุ่ม 2'!C321+'4.3 สต็อกกลุ่ม 3'!C321+'4.4 สต็อกกลุ่ม 4'!C321</f>
        <v>0</v>
      </c>
      <c r="D321" s="90">
        <f>+'4.1 สต็อกกลุ่ม 1'!D321+'4.2 สต็อกกลุ่ม 2'!D321+'4.3 สต็อกกลุ่ม 3'!D321+'4.4 สต็อกกลุ่ม 4'!D321</f>
        <v>0</v>
      </c>
      <c r="E321" s="90">
        <f>+'4.1 สต็อกกลุ่ม 1'!E321+'4.2 สต็อกกลุ่ม 2'!E321+'4.3 สต็อกกลุ่ม 3'!E321+'4.4 สต็อกกลุ่ม 4'!E321</f>
        <v>0</v>
      </c>
      <c r="F321" s="90">
        <f>+'4.1 สต็อกกลุ่ม 1'!F321+'4.2 สต็อกกลุ่ม 2'!F321+'4.3 สต็อกกลุ่ม 3'!F321+'4.4 สต็อกกลุ่ม 4'!F321</f>
        <v>0</v>
      </c>
    </row>
    <row r="322" spans="1:6">
      <c r="A322" s="5" t="s">
        <v>234</v>
      </c>
      <c r="B322" s="90">
        <f>+'4.1 สต็อกกลุ่ม 1'!B322+'4.2 สต็อกกลุ่ม 2'!B322+'4.3 สต็อกกลุ่ม 3'!B322+'4.4 สต็อกกลุ่ม 4'!B322</f>
        <v>0</v>
      </c>
      <c r="C322" s="90">
        <f>+'4.1 สต็อกกลุ่ม 1'!C322+'4.2 สต็อกกลุ่ม 2'!C322+'4.3 สต็อกกลุ่ม 3'!C322+'4.4 สต็อกกลุ่ม 4'!C322</f>
        <v>0</v>
      </c>
      <c r="D322" s="90">
        <f>+'4.1 สต็อกกลุ่ม 1'!D322+'4.2 สต็อกกลุ่ม 2'!D322+'4.3 สต็อกกลุ่ม 3'!D322+'4.4 สต็อกกลุ่ม 4'!D322</f>
        <v>0</v>
      </c>
      <c r="E322" s="90">
        <f>+'4.1 สต็อกกลุ่ม 1'!E322+'4.2 สต็อกกลุ่ม 2'!E322+'4.3 สต็อกกลุ่ม 3'!E322+'4.4 สต็อกกลุ่ม 4'!E322</f>
        <v>0</v>
      </c>
      <c r="F322" s="90">
        <f>+'4.1 สต็อกกลุ่ม 1'!F322+'4.2 สต็อกกลุ่ม 2'!F322+'4.3 สต็อกกลุ่ม 3'!F322+'4.4 สต็อกกลุ่ม 4'!F322</f>
        <v>0</v>
      </c>
    </row>
    <row r="323" spans="1:6">
      <c r="A323" s="6"/>
      <c r="B323" s="4"/>
      <c r="C323" s="4"/>
      <c r="D323" s="4"/>
      <c r="E323" s="4"/>
      <c r="F323" s="4"/>
    </row>
    <row r="324" spans="1:6">
      <c r="A324" s="5" t="s">
        <v>77</v>
      </c>
      <c r="B324" s="90">
        <f>+'4.1 สต็อกกลุ่ม 1'!B324+'4.2 สต็อกกลุ่ม 2'!B324+'4.3 สต็อกกลุ่ม 3'!B324+'4.4 สต็อกกลุ่ม 4'!B324</f>
        <v>0</v>
      </c>
      <c r="C324" s="90">
        <f>+'4.1 สต็อกกลุ่ม 1'!C324+'4.2 สต็อกกลุ่ม 2'!C324+'4.3 สต็อกกลุ่ม 3'!C324+'4.4 สต็อกกลุ่ม 4'!C324</f>
        <v>0</v>
      </c>
      <c r="D324" s="90">
        <f>+'4.1 สต็อกกลุ่ม 1'!D324+'4.2 สต็อกกลุ่ม 2'!D324+'4.3 สต็อกกลุ่ม 3'!D324+'4.4 สต็อกกลุ่ม 4'!D324</f>
        <v>0</v>
      </c>
      <c r="E324" s="90">
        <f>+'4.1 สต็อกกลุ่ม 1'!E324+'4.2 สต็อกกลุ่ม 2'!E324+'4.3 สต็อกกลุ่ม 3'!E324+'4.4 สต็อกกลุ่ม 4'!E324</f>
        <v>0</v>
      </c>
      <c r="F324" s="90">
        <f>+'4.1 สต็อกกลุ่ม 1'!F324+'4.2 สต็อกกลุ่ม 2'!F324+'4.3 สต็อกกลุ่ม 3'!F324+'4.4 สต็อกกลุ่ม 4'!F324</f>
        <v>0</v>
      </c>
    </row>
    <row r="325" spans="1:6">
      <c r="A325" s="5" t="s">
        <v>78</v>
      </c>
      <c r="B325" s="90">
        <f>+'4.1 สต็อกกลุ่ม 1'!B325+'4.2 สต็อกกลุ่ม 2'!B325+'4.3 สต็อกกลุ่ม 3'!B325+'4.4 สต็อกกลุ่ม 4'!B325</f>
        <v>0</v>
      </c>
      <c r="C325" s="90">
        <f>+'4.1 สต็อกกลุ่ม 1'!C325+'4.2 สต็อกกลุ่ม 2'!C325+'4.3 สต็อกกลุ่ม 3'!C325+'4.4 สต็อกกลุ่ม 4'!C325</f>
        <v>0</v>
      </c>
      <c r="D325" s="90">
        <f>+'4.1 สต็อกกลุ่ม 1'!D325+'4.2 สต็อกกลุ่ม 2'!D325+'4.3 สต็อกกลุ่ม 3'!D325+'4.4 สต็อกกลุ่ม 4'!D325</f>
        <v>0</v>
      </c>
      <c r="E325" s="90">
        <f>+'4.1 สต็อกกลุ่ม 1'!E325+'4.2 สต็อกกลุ่ม 2'!E325+'4.3 สต็อกกลุ่ม 3'!E325+'4.4 สต็อกกลุ่ม 4'!E325</f>
        <v>0</v>
      </c>
      <c r="F325" s="90">
        <f>+'4.1 สต็อกกลุ่ม 1'!F325+'4.2 สต็อกกลุ่ม 2'!F325+'4.3 สต็อกกลุ่ม 3'!F325+'4.4 สต็อกกลุ่ม 4'!F325</f>
        <v>0</v>
      </c>
    </row>
    <row r="326" spans="1:6">
      <c r="A326" s="6"/>
      <c r="B326" s="4"/>
      <c r="C326" s="4"/>
      <c r="D326" s="4"/>
      <c r="E326" s="4"/>
      <c r="F326" s="4"/>
    </row>
    <row r="327" spans="1:6">
      <c r="A327" s="5" t="s">
        <v>279</v>
      </c>
      <c r="B327" s="90">
        <f>+'4.1 สต็อกกลุ่ม 1'!B327+'4.2 สต็อกกลุ่ม 2'!B327+'4.3 สต็อกกลุ่ม 3'!B327+'4.4 สต็อกกลุ่ม 4'!B327</f>
        <v>0</v>
      </c>
      <c r="C327" s="90">
        <f>+'4.1 สต็อกกลุ่ม 1'!C327+'4.2 สต็อกกลุ่ม 2'!C327+'4.3 สต็อกกลุ่ม 3'!C327+'4.4 สต็อกกลุ่ม 4'!C327</f>
        <v>0</v>
      </c>
      <c r="D327" s="90">
        <f>+'4.1 สต็อกกลุ่ม 1'!D327+'4.2 สต็อกกลุ่ม 2'!D327+'4.3 สต็อกกลุ่ม 3'!D327+'4.4 สต็อกกลุ่ม 4'!D327</f>
        <v>0</v>
      </c>
      <c r="E327" s="90">
        <f>+'4.1 สต็อกกลุ่ม 1'!E327+'4.2 สต็อกกลุ่ม 2'!E327+'4.3 สต็อกกลุ่ม 3'!E327+'4.4 สต็อกกลุ่ม 4'!E327</f>
        <v>0</v>
      </c>
      <c r="F327" s="90">
        <f>+'4.1 สต็อกกลุ่ม 1'!F327+'4.2 สต็อกกลุ่ม 2'!F327+'4.3 สต็อกกลุ่ม 3'!F327+'4.4 สต็อกกลุ่ม 4'!F327</f>
        <v>0</v>
      </c>
    </row>
    <row r="328" spans="1:6">
      <c r="A328" s="5" t="s">
        <v>280</v>
      </c>
      <c r="B328" s="90">
        <f>+'4.1 สต็อกกลุ่ม 1'!B328+'4.2 สต็อกกลุ่ม 2'!B328+'4.3 สต็อกกลุ่ม 3'!B328+'4.4 สต็อกกลุ่ม 4'!B328</f>
        <v>0</v>
      </c>
      <c r="C328" s="90">
        <f>+'4.1 สต็อกกลุ่ม 1'!C328+'4.2 สต็อกกลุ่ม 2'!C328+'4.3 สต็อกกลุ่ม 3'!C328+'4.4 สต็อกกลุ่ม 4'!C328</f>
        <v>0</v>
      </c>
      <c r="D328" s="90">
        <f>+'4.1 สต็อกกลุ่ม 1'!D328+'4.2 สต็อกกลุ่ม 2'!D328+'4.3 สต็อกกลุ่ม 3'!D328+'4.4 สต็อกกลุ่ม 4'!D328</f>
        <v>0</v>
      </c>
      <c r="E328" s="90">
        <f>+'4.1 สต็อกกลุ่ม 1'!E328+'4.2 สต็อกกลุ่ม 2'!E328+'4.3 สต็อกกลุ่ม 3'!E328+'4.4 สต็อกกลุ่ม 4'!E328</f>
        <v>0</v>
      </c>
      <c r="F328" s="90">
        <f>+'4.1 สต็อกกลุ่ม 1'!F328+'4.2 สต็อกกลุ่ม 2'!F328+'4.3 สต็อกกลุ่ม 3'!F328+'4.4 สต็อกกลุ่ม 4'!F328</f>
        <v>0</v>
      </c>
    </row>
    <row r="329" spans="1:6">
      <c r="A329" s="5"/>
      <c r="B329" s="90"/>
      <c r="C329" s="90"/>
      <c r="D329" s="90"/>
      <c r="E329" s="90"/>
      <c r="F329" s="90"/>
    </row>
    <row r="330" spans="1:6">
      <c r="A330" s="101" t="s">
        <v>314</v>
      </c>
      <c r="B330" s="90">
        <f>+'4.1 สต็อกกลุ่ม 1'!B330+'4.2 สต็อกกลุ่ม 2'!B330+'4.3 สต็อกกลุ่ม 3'!B330+'4.4 สต็อกกลุ่ม 4'!B330</f>
        <v>0</v>
      </c>
      <c r="C330" s="90">
        <f>+'4.1 สต็อกกลุ่ม 1'!C330+'4.2 สต็อกกลุ่ม 2'!C330+'4.3 สต็อกกลุ่ม 3'!C330+'4.4 สต็อกกลุ่ม 4'!C330</f>
        <v>0</v>
      </c>
      <c r="D330" s="90">
        <f>+'4.1 สต็อกกลุ่ม 1'!D330+'4.2 สต็อกกลุ่ม 2'!D330+'4.3 สต็อกกลุ่ม 3'!D330+'4.4 สต็อกกลุ่ม 4'!D330</f>
        <v>0</v>
      </c>
      <c r="E330" s="90">
        <f>+'4.1 สต็อกกลุ่ม 1'!E330+'4.2 สต็อกกลุ่ม 2'!E330+'4.3 สต็อกกลุ่ม 3'!E330+'4.4 สต็อกกลุ่ม 4'!E330</f>
        <v>0</v>
      </c>
      <c r="F330" s="90">
        <f>+'4.1 สต็อกกลุ่ม 1'!F330+'4.2 สต็อกกลุ่ม 2'!F330+'4.3 สต็อกกลุ่ม 3'!F330+'4.4 สต็อกกลุ่ม 4'!F330</f>
        <v>0</v>
      </c>
    </row>
    <row r="331" spans="1:6">
      <c r="A331" s="102" t="s">
        <v>315</v>
      </c>
      <c r="B331" s="103">
        <f>+'4.1 สต็อกกลุ่ม 1'!B331+'4.2 สต็อกกลุ่ม 2'!B331+'4.3 สต็อกกลุ่ม 3'!B331+'4.4 สต็อกกลุ่ม 4'!B331</f>
        <v>0</v>
      </c>
      <c r="C331" s="103">
        <f>+'4.1 สต็อกกลุ่ม 1'!C331+'4.2 สต็อกกลุ่ม 2'!C331+'4.3 สต็อกกลุ่ม 3'!C331+'4.4 สต็อกกลุ่ม 4'!C331</f>
        <v>0</v>
      </c>
      <c r="D331" s="103">
        <f>+'4.1 สต็อกกลุ่ม 1'!D331+'4.2 สต็อกกลุ่ม 2'!D331+'4.3 สต็อกกลุ่ม 3'!D331+'4.4 สต็อกกลุ่ม 4'!D331</f>
        <v>0</v>
      </c>
      <c r="E331" s="103">
        <f>+'4.1 สต็อกกลุ่ม 1'!E331+'4.2 สต็อกกลุ่ม 2'!E331+'4.3 สต็อกกลุ่ม 3'!E331+'4.4 สต็อกกลุ่ม 4'!E331</f>
        <v>0</v>
      </c>
      <c r="F331" s="103">
        <f>+'4.1 สต็อกกลุ่ม 1'!F331+'4.2 สต็อกกลุ่ม 2'!F331+'4.3 สต็อกกลุ่ม 3'!F331+'4.4 สต็อกกลุ่ม 4'!F331</f>
        <v>0</v>
      </c>
    </row>
    <row r="332" spans="1:6">
      <c r="A332" s="6" t="s">
        <v>12</v>
      </c>
      <c r="B332" s="4">
        <f>SUM(B319:B331)</f>
        <v>0</v>
      </c>
      <c r="C332" s="4">
        <f>SUM(C319:C331)</f>
        <v>0</v>
      </c>
      <c r="D332" s="4">
        <f>SUM(D319:D331)</f>
        <v>0</v>
      </c>
      <c r="E332" s="4">
        <f>SUM(E319:E331)</f>
        <v>0</v>
      </c>
      <c r="F332" s="4">
        <f>SUM(F319:F331)</f>
        <v>0</v>
      </c>
    </row>
    <row r="333" spans="1:6">
      <c r="A333" s="19"/>
      <c r="B333" s="7"/>
      <c r="C333" s="7"/>
      <c r="D333" s="7"/>
      <c r="E333" s="7"/>
      <c r="F333" s="7"/>
    </row>
    <row r="334" spans="1:6">
      <c r="A334" s="10" t="str">
        <f>CONCATENATE(A350,C350,E350)</f>
        <v>ราคาลงตัวหน่วยละ บาท</v>
      </c>
      <c r="B334" s="7">
        <f>SUM(B332:B333)</f>
        <v>0</v>
      </c>
      <c r="C334" s="7">
        <f>SUM(C332:C333)</f>
        <v>0</v>
      </c>
      <c r="D334" s="11">
        <f>SUM(D332:D333)</f>
        <v>0</v>
      </c>
      <c r="E334" s="7">
        <f>SUM(E332:E333)</f>
        <v>0</v>
      </c>
      <c r="F334" s="7">
        <f>+D334-E334</f>
        <v>0</v>
      </c>
    </row>
    <row r="335" spans="1:6">
      <c r="A335" s="5" t="s">
        <v>79</v>
      </c>
      <c r="B335" s="90">
        <f>+'4.1 สต็อกกลุ่ม 1'!B335+'4.2 สต็อกกลุ่ม 2'!B335+'4.3 สต็อกกลุ่ม 3'!B335+'4.4 สต็อกกลุ่ม 4'!B335</f>
        <v>0</v>
      </c>
      <c r="C335" s="90">
        <f>+'4.1 สต็อกกลุ่ม 1'!C335+'4.2 สต็อกกลุ่ม 2'!C335+'4.3 สต็อกกลุ่ม 3'!C335+'4.4 สต็อกกลุ่ม 4'!C335</f>
        <v>0</v>
      </c>
      <c r="D335" s="90">
        <f>+'4.1 สต็อกกลุ่ม 1'!D335+'4.2 สต็อกกลุ่ม 2'!D335+'4.3 สต็อกกลุ่ม 3'!D335+'4.4 สต็อกกลุ่ม 4'!D335</f>
        <v>0</v>
      </c>
      <c r="E335" s="90">
        <f>+'4.1 สต็อกกลุ่ม 1'!E335+'4.2 สต็อกกลุ่ม 2'!E335+'4.3 สต็อกกลุ่ม 3'!E335+'4.4 สต็อกกลุ่ม 4'!E335</f>
        <v>0</v>
      </c>
      <c r="F335" s="90">
        <f>+'4.1 สต็อกกลุ่ม 1'!F335+'4.2 สต็อกกลุ่ม 2'!F335+'4.3 สต็อกกลุ่ม 3'!F335+'4.4 สต็อกกลุ่ม 4'!F335</f>
        <v>0</v>
      </c>
    </row>
    <row r="336" spans="1:6">
      <c r="A336" s="5" t="s">
        <v>80</v>
      </c>
      <c r="B336" s="90">
        <f>+'4.1 สต็อกกลุ่ม 1'!B336+'4.2 สต็อกกลุ่ม 2'!B336+'4.3 สต็อกกลุ่ม 3'!B336+'4.4 สต็อกกลุ่ม 4'!B336</f>
        <v>0</v>
      </c>
      <c r="C336" s="90">
        <f>+'4.1 สต็อกกลุ่ม 1'!C336+'4.2 สต็อกกลุ่ม 2'!C336+'4.3 สต็อกกลุ่ม 3'!C336+'4.4 สต็อกกลุ่ม 4'!C336</f>
        <v>0</v>
      </c>
      <c r="D336" s="90">
        <f>+'4.1 สต็อกกลุ่ม 1'!D336+'4.2 สต็อกกลุ่ม 2'!D336+'4.3 สต็อกกลุ่ม 3'!D336+'4.4 สต็อกกลุ่ม 4'!D336</f>
        <v>0</v>
      </c>
      <c r="E336" s="90">
        <f>+'4.1 สต็อกกลุ่ม 1'!E336+'4.2 สต็อกกลุ่ม 2'!E336+'4.3 สต็อกกลุ่ม 3'!E336+'4.4 สต็อกกลุ่ม 4'!E336</f>
        <v>0</v>
      </c>
      <c r="F336" s="90">
        <f>+'4.1 สต็อกกลุ่ม 1'!F336+'4.2 สต็อกกลุ่ม 2'!F336+'4.3 สต็อกกลุ่ม 3'!F336+'4.4 สต็อกกลุ่ม 4'!F336</f>
        <v>0</v>
      </c>
    </row>
    <row r="337" spans="1:6">
      <c r="A337" s="5"/>
      <c r="B337" s="4"/>
      <c r="C337" s="4"/>
      <c r="D337" s="4"/>
      <c r="E337" s="4"/>
      <c r="F337" s="4"/>
    </row>
    <row r="338" spans="1:6">
      <c r="A338" s="5"/>
      <c r="B338" s="4"/>
      <c r="C338" s="4"/>
      <c r="D338" s="4"/>
      <c r="E338" s="4"/>
      <c r="F338" s="4"/>
    </row>
    <row r="339" spans="1:6">
      <c r="A339" s="5" t="s">
        <v>342</v>
      </c>
      <c r="B339" s="90">
        <f>+'4.1 สต็อกกลุ่ม 1'!B339+'4.2 สต็อกกลุ่ม 2'!B339+'4.3 สต็อกกลุ่ม 3'!B339+'4.4 สต็อกกลุ่ม 4'!B339</f>
        <v>0</v>
      </c>
      <c r="C339" s="90">
        <f>+'4.1 สต็อกกลุ่ม 1'!C339+'4.2 สต็อกกลุ่ม 2'!C339+'4.3 สต็อกกลุ่ม 3'!C339+'4.4 สต็อกกลุ่ม 4'!C339</f>
        <v>0</v>
      </c>
      <c r="D339" s="90">
        <f>+'4.1 สต็อกกลุ่ม 1'!D339+'4.2 สต็อกกลุ่ม 2'!D339+'4.3 สต็อกกลุ่ม 3'!D339+'4.4 สต็อกกลุ่ม 4'!D339</f>
        <v>0</v>
      </c>
      <c r="E339" s="90">
        <f>+'4.1 สต็อกกลุ่ม 1'!E339+'4.2 สต็อกกลุ่ม 2'!E339+'4.3 สต็อกกลุ่ม 3'!E339+'4.4 สต็อกกลุ่ม 4'!E339</f>
        <v>0</v>
      </c>
      <c r="F339" s="90">
        <f>+'4.1 สต็อกกลุ่ม 1'!F339+'4.2 สต็อกกลุ่ม 2'!F339+'4.3 สต็อกกลุ่ม 3'!F339+'4.4 สต็อกกลุ่ม 4'!F339</f>
        <v>0</v>
      </c>
    </row>
    <row r="340" spans="1:6">
      <c r="A340" s="5" t="s">
        <v>343</v>
      </c>
      <c r="B340" s="90">
        <f>+'4.1 สต็อกกลุ่ม 1'!B340+'4.2 สต็อกกลุ่ม 2'!B340+'4.3 สต็อกกลุ่ม 3'!B340+'4.4 สต็อกกลุ่ม 4'!B340</f>
        <v>0</v>
      </c>
      <c r="C340" s="90">
        <f>+'4.1 สต็อกกลุ่ม 1'!C340+'4.2 สต็อกกลุ่ม 2'!C340+'4.3 สต็อกกลุ่ม 3'!C340+'4.4 สต็อกกลุ่ม 4'!C340</f>
        <v>0</v>
      </c>
      <c r="D340" s="90">
        <f>+'4.1 สต็อกกลุ่ม 1'!D340+'4.2 สต็อกกลุ่ม 2'!D340+'4.3 สต็อกกลุ่ม 3'!D340+'4.4 สต็อกกลุ่ม 4'!D340</f>
        <v>0</v>
      </c>
      <c r="E340" s="90">
        <f>+'4.1 สต็อกกลุ่ม 1'!E340+'4.2 สต็อกกลุ่ม 2'!E340+'4.3 สต็อกกลุ่ม 3'!E340+'4.4 สต็อกกลุ่ม 4'!E340</f>
        <v>0</v>
      </c>
      <c r="F340" s="90">
        <f>+'4.1 สต็อกกลุ่ม 1'!F340+'4.2 สต็อกกลุ่ม 2'!F340+'4.3 สต็อกกลุ่ม 3'!F340+'4.4 สต็อกกลุ่ม 4'!F340</f>
        <v>0</v>
      </c>
    </row>
    <row r="341" spans="1:6">
      <c r="A341" s="5"/>
      <c r="B341" s="4"/>
      <c r="C341" s="4"/>
      <c r="D341" s="4"/>
      <c r="E341" s="4"/>
      <c r="F341" s="4"/>
    </row>
    <row r="342" spans="1:6">
      <c r="A342" s="5"/>
      <c r="B342" s="4"/>
      <c r="C342" s="4"/>
      <c r="D342" s="4"/>
      <c r="E342" s="4"/>
      <c r="F342" s="4"/>
    </row>
    <row r="343" spans="1:6">
      <c r="A343" s="5" t="s">
        <v>371</v>
      </c>
      <c r="B343" s="90">
        <f>+'4.1 สต็อกกลุ่ม 1'!B343+'4.2 สต็อกกลุ่ม 2'!B343+'4.3 สต็อกกลุ่ม 3'!B343+'4.4 สต็อกกลุ่ม 4'!B343</f>
        <v>0</v>
      </c>
      <c r="C343" s="90">
        <f>+'4.1 สต็อกกลุ่ม 1'!C343+'4.2 สต็อกกลุ่ม 2'!C343+'4.3 สต็อกกลุ่ม 3'!C343+'4.4 สต็อกกลุ่ม 4'!C343</f>
        <v>0</v>
      </c>
      <c r="D343" s="90">
        <f>+'4.1 สต็อกกลุ่ม 1'!D343+'4.2 สต็อกกลุ่ม 2'!D343+'4.3 สต็อกกลุ่ม 3'!D343+'4.4 สต็อกกลุ่ม 4'!D343</f>
        <v>0</v>
      </c>
      <c r="E343" s="90">
        <f>+'4.1 สต็อกกลุ่ม 1'!E343+'4.2 สต็อกกลุ่ม 2'!E343+'4.3 สต็อกกลุ่ม 3'!E343+'4.4 สต็อกกลุ่ม 4'!E343</f>
        <v>0</v>
      </c>
      <c r="F343" s="90">
        <f>+'4.1 สต็อกกลุ่ม 1'!F343+'4.2 สต็อกกลุ่ม 2'!F343+'4.3 สต็อกกลุ่ม 3'!F343+'4.4 สต็อกกลุ่ม 4'!F343</f>
        <v>0</v>
      </c>
    </row>
    <row r="344" spans="1:6">
      <c r="A344" s="5" t="s">
        <v>372</v>
      </c>
      <c r="B344" s="90">
        <f>+'4.1 สต็อกกลุ่ม 1'!B344+'4.2 สต็อกกลุ่ม 2'!B344+'4.3 สต็อกกลุ่ม 3'!B344+'4.4 สต็อกกลุ่ม 4'!B344</f>
        <v>0</v>
      </c>
      <c r="C344" s="90">
        <f>+'4.1 สต็อกกลุ่ม 1'!C344+'4.2 สต็อกกลุ่ม 2'!C344+'4.3 สต็อกกลุ่ม 3'!C344+'4.4 สต็อกกลุ่ม 4'!C344</f>
        <v>0</v>
      </c>
      <c r="D344" s="90">
        <f>+'4.1 สต็อกกลุ่ม 1'!D344+'4.2 สต็อกกลุ่ม 2'!D344+'4.3 สต็อกกลุ่ม 3'!D344+'4.4 สต็อกกลุ่ม 4'!D344</f>
        <v>0</v>
      </c>
      <c r="E344" s="90">
        <f>+'4.1 สต็อกกลุ่ม 1'!E344+'4.2 สต็อกกลุ่ม 2'!E344+'4.3 สต็อกกลุ่ม 3'!E344+'4.4 สต็อกกลุ่ม 4'!E344</f>
        <v>0</v>
      </c>
      <c r="F344" s="90">
        <f>+'4.1 สต็อกกลุ่ม 1'!F344+'4.2 สต็อกกลุ่ม 2'!F344+'4.3 สต็อกกลุ่ม 3'!F344+'4.4 สต็อกกลุ่ม 4'!F344</f>
        <v>0</v>
      </c>
    </row>
    <row r="345" spans="1:6">
      <c r="A345" s="5"/>
      <c r="B345" s="4"/>
      <c r="C345" s="4"/>
      <c r="D345" s="4"/>
      <c r="E345" s="4"/>
      <c r="F345" s="4"/>
    </row>
    <row r="346" spans="1:6">
      <c r="A346" s="5"/>
      <c r="B346" s="4"/>
      <c r="C346" s="4"/>
      <c r="D346" s="4"/>
      <c r="E346" s="4"/>
      <c r="F346" s="4"/>
    </row>
    <row r="347" spans="1:6">
      <c r="A347" s="12" t="s">
        <v>5</v>
      </c>
      <c r="B347" s="11">
        <f>SUM(B335:B346)</f>
        <v>0</v>
      </c>
      <c r="C347" s="11">
        <f>SUM(C335:C346)</f>
        <v>0</v>
      </c>
      <c r="D347" s="11">
        <f>SUM(D335:D346)</f>
        <v>0</v>
      </c>
      <c r="E347" s="11">
        <f>SUM(E335:E346)</f>
        <v>0</v>
      </c>
      <c r="F347" s="11">
        <f>SUM(F335:F346)</f>
        <v>0</v>
      </c>
    </row>
    <row r="348" spans="1:6" ht="21.75" thickBot="1">
      <c r="A348" s="13" t="s">
        <v>125</v>
      </c>
      <c r="B348" s="14">
        <f>+B334-B347</f>
        <v>0</v>
      </c>
      <c r="C348" s="14">
        <f>+C334-C347</f>
        <v>0</v>
      </c>
      <c r="D348" s="14">
        <f>+D334-D347</f>
        <v>0</v>
      </c>
      <c r="E348" s="14">
        <f>+E334-E347</f>
        <v>0</v>
      </c>
      <c r="F348" s="14">
        <f>+F334-F347</f>
        <v>0</v>
      </c>
    </row>
    <row r="349" spans="1:6" ht="21.75" thickTop="1">
      <c r="A349" s="91"/>
      <c r="B349" s="92"/>
      <c r="C349" s="92"/>
      <c r="D349" s="92"/>
      <c r="E349" s="92"/>
      <c r="F349" s="92"/>
    </row>
    <row r="350" spans="1:6">
      <c r="A350" s="17" t="s">
        <v>14</v>
      </c>
      <c r="B350" s="18"/>
      <c r="C350" s="18"/>
      <c r="D350" s="18"/>
      <c r="E350" s="18" t="s">
        <v>15</v>
      </c>
      <c r="F350" s="18"/>
    </row>
    <row r="351" spans="1:6">
      <c r="A351" s="17" t="s">
        <v>16</v>
      </c>
      <c r="B351" s="18"/>
      <c r="C351" s="18"/>
      <c r="D351" s="18"/>
      <c r="E351" s="18" t="s">
        <v>15</v>
      </c>
      <c r="F351" s="18"/>
    </row>
    <row r="352" spans="1:6" ht="23.25">
      <c r="A352" s="204" t="s">
        <v>43</v>
      </c>
      <c r="B352" s="205"/>
      <c r="C352" s="205"/>
      <c r="D352" s="205"/>
      <c r="E352" s="205"/>
      <c r="F352" s="205"/>
    </row>
    <row r="353" spans="1:6" ht="23.25">
      <c r="A353" s="206" t="s">
        <v>130</v>
      </c>
      <c r="B353" s="206"/>
      <c r="C353" s="206"/>
      <c r="D353" s="206"/>
      <c r="E353" s="206"/>
      <c r="F353" s="206"/>
    </row>
    <row r="354" spans="1:6" ht="23.25">
      <c r="A354" s="206" t="s">
        <v>263</v>
      </c>
      <c r="B354" s="206"/>
      <c r="C354" s="206"/>
      <c r="D354" s="206"/>
      <c r="E354" s="206"/>
      <c r="F354" s="206"/>
    </row>
    <row r="355" spans="1:6" ht="23.25">
      <c r="A355" s="206" t="s">
        <v>34</v>
      </c>
      <c r="B355" s="206"/>
      <c r="C355" s="206"/>
      <c r="D355" s="206"/>
      <c r="E355" s="206"/>
      <c r="F355" s="206"/>
    </row>
    <row r="356" spans="1:6">
      <c r="A356" s="207"/>
      <c r="B356" s="207"/>
      <c r="C356" s="207"/>
      <c r="D356" s="207"/>
      <c r="E356" s="207"/>
      <c r="F356" s="207"/>
    </row>
    <row r="357" spans="1:6">
      <c r="A357" s="1" t="s">
        <v>7</v>
      </c>
      <c r="B357" s="2" t="s">
        <v>155</v>
      </c>
      <c r="C357" s="2" t="s">
        <v>1</v>
      </c>
      <c r="D357" s="2" t="s">
        <v>9</v>
      </c>
      <c r="E357" s="2" t="s">
        <v>10</v>
      </c>
      <c r="F357" s="2" t="s">
        <v>11</v>
      </c>
    </row>
    <row r="358" spans="1:6">
      <c r="A358" s="3" t="s">
        <v>19</v>
      </c>
      <c r="B358" s="90">
        <f>+'4.1 สต็อกกลุ่ม 1'!B358+'4.2 สต็อกกลุ่ม 2'!B358+'4.3 สต็อกกลุ่ม 3'!B358+'4.4 สต็อกกลุ่ม 4'!B358</f>
        <v>0</v>
      </c>
      <c r="C358" s="90">
        <f>+'4.1 สต็อกกลุ่ม 1'!C358+'4.2 สต็อกกลุ่ม 2'!C358+'4.3 สต็อกกลุ่ม 3'!C358+'4.4 สต็อกกลุ่ม 4'!C358</f>
        <v>0</v>
      </c>
      <c r="D358" s="90">
        <f>+'4.1 สต็อกกลุ่ม 1'!D358+'4.2 สต็อกกลุ่ม 2'!D358+'4.3 สต็อกกลุ่ม 3'!D358+'4.4 สต็อกกลุ่ม 4'!D358</f>
        <v>0</v>
      </c>
      <c r="E358" s="90">
        <f>+'4.1 สต็อกกลุ่ม 1'!E358+'4.2 สต็อกกลุ่ม 2'!E358+'4.3 สต็อกกลุ่ม 3'!E358+'4.4 สต็อกกลุ่ม 4'!E358</f>
        <v>0</v>
      </c>
      <c r="F358" s="90">
        <f>+'4.1 สต็อกกลุ่ม 1'!F358+'4.2 สต็อกกลุ่ม 2'!F358+'4.3 สต็อกกลุ่ม 3'!F358+'4.4 สต็อกกลุ่ม 4'!F358</f>
        <v>0</v>
      </c>
    </row>
    <row r="359" spans="1:6">
      <c r="A359" s="5"/>
      <c r="B359" s="4"/>
      <c r="C359" s="4"/>
      <c r="D359" s="4"/>
      <c r="E359" s="4"/>
      <c r="F359" s="4"/>
    </row>
    <row r="360" spans="1:6">
      <c r="A360" s="5" t="s">
        <v>235</v>
      </c>
      <c r="B360" s="90">
        <f>+'4.1 สต็อกกลุ่ม 1'!B360+'4.2 สต็อกกลุ่ม 2'!B360+'4.3 สต็อกกลุ่ม 3'!B360+'4.4 สต็อกกลุ่ม 4'!B360</f>
        <v>0</v>
      </c>
      <c r="C360" s="90">
        <f>+'4.1 สต็อกกลุ่ม 1'!C360+'4.2 สต็อกกลุ่ม 2'!C360+'4.3 สต็อกกลุ่ม 3'!C360+'4.4 สต็อกกลุ่ม 4'!C360</f>
        <v>0</v>
      </c>
      <c r="D360" s="90">
        <f>+'4.1 สต็อกกลุ่ม 1'!D360+'4.2 สต็อกกลุ่ม 2'!D360+'4.3 สต็อกกลุ่ม 3'!D360+'4.4 สต็อกกลุ่ม 4'!D360</f>
        <v>0</v>
      </c>
      <c r="E360" s="90">
        <f>+'4.1 สต็อกกลุ่ม 1'!E360+'4.2 สต็อกกลุ่ม 2'!E360+'4.3 สต็อกกลุ่ม 3'!E360+'4.4 สต็อกกลุ่ม 4'!E360</f>
        <v>0</v>
      </c>
      <c r="F360" s="90">
        <f>+'4.1 สต็อกกลุ่ม 1'!F360+'4.2 สต็อกกลุ่ม 2'!F360+'4.3 สต็อกกลุ่ม 3'!F360+'4.4 สต็อกกลุ่ม 4'!F360</f>
        <v>0</v>
      </c>
    </row>
    <row r="361" spans="1:6">
      <c r="A361" s="5" t="s">
        <v>236</v>
      </c>
      <c r="B361" s="90">
        <f>+'4.1 สต็อกกลุ่ม 1'!B361+'4.2 สต็อกกลุ่ม 2'!B361+'4.3 สต็อกกลุ่ม 3'!B361+'4.4 สต็อกกลุ่ม 4'!B361</f>
        <v>0</v>
      </c>
      <c r="C361" s="90">
        <f>+'4.1 สต็อกกลุ่ม 1'!C361+'4.2 สต็อกกลุ่ม 2'!C361+'4.3 สต็อกกลุ่ม 3'!C361+'4.4 สต็อกกลุ่ม 4'!C361</f>
        <v>0</v>
      </c>
      <c r="D361" s="90">
        <f>+'4.1 สต็อกกลุ่ม 1'!D361+'4.2 สต็อกกลุ่ม 2'!D361+'4.3 สต็อกกลุ่ม 3'!D361+'4.4 สต็อกกลุ่ม 4'!D361</f>
        <v>0</v>
      </c>
      <c r="E361" s="90">
        <f>+'4.1 สต็อกกลุ่ม 1'!E361+'4.2 สต็อกกลุ่ม 2'!E361+'4.3 สต็อกกลุ่ม 3'!E361+'4.4 สต็อกกลุ่ม 4'!E361</f>
        <v>0</v>
      </c>
      <c r="F361" s="90">
        <f>+'4.1 สต็อกกลุ่ม 1'!F361+'4.2 สต็อกกลุ่ม 2'!F361+'4.3 สต็อกกลุ่ม 3'!F361+'4.4 สต็อกกลุ่ม 4'!F361</f>
        <v>0</v>
      </c>
    </row>
    <row r="362" spans="1:6">
      <c r="A362" s="6"/>
      <c r="B362" s="4"/>
      <c r="C362" s="4"/>
      <c r="D362" s="4"/>
      <c r="E362" s="4"/>
      <c r="F362" s="4"/>
    </row>
    <row r="363" spans="1:6">
      <c r="A363" s="5" t="s">
        <v>81</v>
      </c>
      <c r="B363" s="90">
        <f>+'4.1 สต็อกกลุ่ม 1'!B363+'4.2 สต็อกกลุ่ม 2'!B363+'4.3 สต็อกกลุ่ม 3'!B363+'4.4 สต็อกกลุ่ม 4'!B363</f>
        <v>0</v>
      </c>
      <c r="C363" s="90">
        <f>+'4.1 สต็อกกลุ่ม 1'!C363+'4.2 สต็อกกลุ่ม 2'!C363+'4.3 สต็อกกลุ่ม 3'!C363+'4.4 สต็อกกลุ่ม 4'!C363</f>
        <v>0</v>
      </c>
      <c r="D363" s="90">
        <f>+'4.1 สต็อกกลุ่ม 1'!D363+'4.2 สต็อกกลุ่ม 2'!D363+'4.3 สต็อกกลุ่ม 3'!D363+'4.4 สต็อกกลุ่ม 4'!D363</f>
        <v>0</v>
      </c>
      <c r="E363" s="90">
        <f>+'4.1 สต็อกกลุ่ม 1'!E363+'4.2 สต็อกกลุ่ม 2'!E363+'4.3 สต็อกกลุ่ม 3'!E363+'4.4 สต็อกกลุ่ม 4'!E363</f>
        <v>0</v>
      </c>
      <c r="F363" s="90">
        <f>+'4.1 สต็อกกลุ่ม 1'!F363+'4.2 สต็อกกลุ่ม 2'!F363+'4.3 สต็อกกลุ่ม 3'!F363+'4.4 สต็อกกลุ่ม 4'!F363</f>
        <v>0</v>
      </c>
    </row>
    <row r="364" spans="1:6">
      <c r="A364" s="5" t="s">
        <v>82</v>
      </c>
      <c r="B364" s="90">
        <f>+'4.1 สต็อกกลุ่ม 1'!B364+'4.2 สต็อกกลุ่ม 2'!B364+'4.3 สต็อกกลุ่ม 3'!B364+'4.4 สต็อกกลุ่ม 4'!B364</f>
        <v>0</v>
      </c>
      <c r="C364" s="90">
        <f>+'4.1 สต็อกกลุ่ม 1'!C364+'4.2 สต็อกกลุ่ม 2'!C364+'4.3 สต็อกกลุ่ม 3'!C364+'4.4 สต็อกกลุ่ม 4'!C364</f>
        <v>0</v>
      </c>
      <c r="D364" s="90">
        <f>+'4.1 สต็อกกลุ่ม 1'!D364+'4.2 สต็อกกลุ่ม 2'!D364+'4.3 สต็อกกลุ่ม 3'!D364+'4.4 สต็อกกลุ่ม 4'!D364</f>
        <v>0</v>
      </c>
      <c r="E364" s="90">
        <f>+'4.1 สต็อกกลุ่ม 1'!E364+'4.2 สต็อกกลุ่ม 2'!E364+'4.3 สต็อกกลุ่ม 3'!E364+'4.4 สต็อกกลุ่ม 4'!E364</f>
        <v>0</v>
      </c>
      <c r="F364" s="90">
        <f>+'4.1 สต็อกกลุ่ม 1'!F364+'4.2 สต็อกกลุ่ม 2'!F364+'4.3 สต็อกกลุ่ม 3'!F364+'4.4 สต็อกกลุ่ม 4'!F364</f>
        <v>0</v>
      </c>
    </row>
    <row r="365" spans="1:6">
      <c r="A365" s="6"/>
      <c r="B365" s="4"/>
      <c r="C365" s="4"/>
      <c r="D365" s="4"/>
      <c r="E365" s="4"/>
      <c r="F365" s="4"/>
    </row>
    <row r="366" spans="1:6">
      <c r="A366" s="5" t="s">
        <v>281</v>
      </c>
      <c r="B366" s="90">
        <f>+'4.1 สต็อกกลุ่ม 1'!B366+'4.2 สต็อกกลุ่ม 2'!B366+'4.3 สต็อกกลุ่ม 3'!B366+'4.4 สต็อกกลุ่ม 4'!B366</f>
        <v>0</v>
      </c>
      <c r="C366" s="90">
        <f>+'4.1 สต็อกกลุ่ม 1'!C366+'4.2 สต็อกกลุ่ม 2'!C366+'4.3 สต็อกกลุ่ม 3'!C366+'4.4 สต็อกกลุ่ม 4'!C366</f>
        <v>0</v>
      </c>
      <c r="D366" s="90">
        <f>+'4.1 สต็อกกลุ่ม 1'!D366+'4.2 สต็อกกลุ่ม 2'!D366+'4.3 สต็อกกลุ่ม 3'!D366+'4.4 สต็อกกลุ่ม 4'!D366</f>
        <v>0</v>
      </c>
      <c r="E366" s="90">
        <f>+'4.1 สต็อกกลุ่ม 1'!E366+'4.2 สต็อกกลุ่ม 2'!E366+'4.3 สต็อกกลุ่ม 3'!E366+'4.4 สต็อกกลุ่ม 4'!E366</f>
        <v>0</v>
      </c>
      <c r="F366" s="90">
        <f>+'4.1 สต็อกกลุ่ม 1'!F366+'4.2 สต็อกกลุ่ม 2'!F366+'4.3 สต็อกกลุ่ม 3'!F366+'4.4 สต็อกกลุ่ม 4'!F366</f>
        <v>0</v>
      </c>
    </row>
    <row r="367" spans="1:6">
      <c r="A367" s="5" t="s">
        <v>282</v>
      </c>
      <c r="B367" s="90">
        <f>+'4.1 สต็อกกลุ่ม 1'!B367+'4.2 สต็อกกลุ่ม 2'!B367+'4.3 สต็อกกลุ่ม 3'!B367+'4.4 สต็อกกลุ่ม 4'!B367</f>
        <v>0</v>
      </c>
      <c r="C367" s="90">
        <f>+'4.1 สต็อกกลุ่ม 1'!C367+'4.2 สต็อกกลุ่ม 2'!C367+'4.3 สต็อกกลุ่ม 3'!C367+'4.4 สต็อกกลุ่ม 4'!C367</f>
        <v>0</v>
      </c>
      <c r="D367" s="90">
        <f>+'4.1 สต็อกกลุ่ม 1'!D367+'4.2 สต็อกกลุ่ม 2'!D367+'4.3 สต็อกกลุ่ม 3'!D367+'4.4 สต็อกกลุ่ม 4'!D367</f>
        <v>0</v>
      </c>
      <c r="E367" s="90">
        <f>+'4.1 สต็อกกลุ่ม 1'!E367+'4.2 สต็อกกลุ่ม 2'!E367+'4.3 สต็อกกลุ่ม 3'!E367+'4.4 สต็อกกลุ่ม 4'!E367</f>
        <v>0</v>
      </c>
      <c r="F367" s="90">
        <f>+'4.1 สต็อกกลุ่ม 1'!F367+'4.2 สต็อกกลุ่ม 2'!F367+'4.3 สต็อกกลุ่ม 3'!F367+'4.4 สต็อกกลุ่ม 4'!F367</f>
        <v>0</v>
      </c>
    </row>
    <row r="368" spans="1:6">
      <c r="A368" s="5"/>
      <c r="B368" s="90"/>
      <c r="C368" s="90"/>
      <c r="D368" s="90"/>
      <c r="E368" s="90"/>
      <c r="F368" s="90"/>
    </row>
    <row r="369" spans="1:6">
      <c r="A369" s="101" t="s">
        <v>316</v>
      </c>
      <c r="B369" s="90">
        <f>+'4.1 สต็อกกลุ่ม 1'!B369+'4.2 สต็อกกลุ่ม 2'!B369+'4.3 สต็อกกลุ่ม 3'!B369+'4.4 สต็อกกลุ่ม 4'!B369</f>
        <v>0</v>
      </c>
      <c r="C369" s="90">
        <f>+'4.1 สต็อกกลุ่ม 1'!C369+'4.2 สต็อกกลุ่ม 2'!C369+'4.3 สต็อกกลุ่ม 3'!C369+'4.4 สต็อกกลุ่ม 4'!C369</f>
        <v>0</v>
      </c>
      <c r="D369" s="90">
        <f>+'4.1 สต็อกกลุ่ม 1'!D369+'4.2 สต็อกกลุ่ม 2'!D369+'4.3 สต็อกกลุ่ม 3'!D369+'4.4 สต็อกกลุ่ม 4'!D369</f>
        <v>0</v>
      </c>
      <c r="E369" s="90">
        <f>+'4.1 สต็อกกลุ่ม 1'!E369+'4.2 สต็อกกลุ่ม 2'!E369+'4.3 สต็อกกลุ่ม 3'!E369+'4.4 สต็อกกลุ่ม 4'!E369</f>
        <v>0</v>
      </c>
      <c r="F369" s="90">
        <f>+'4.1 สต็อกกลุ่ม 1'!F369+'4.2 สต็อกกลุ่ม 2'!F369+'4.3 สต็อกกลุ่ม 3'!F369+'4.4 สต็อกกลุ่ม 4'!F369</f>
        <v>0</v>
      </c>
    </row>
    <row r="370" spans="1:6">
      <c r="A370" s="102" t="s">
        <v>317</v>
      </c>
      <c r="B370" s="103">
        <f>+'4.1 สต็อกกลุ่ม 1'!B370+'4.2 สต็อกกลุ่ม 2'!B370+'4.3 สต็อกกลุ่ม 3'!B370+'4.4 สต็อกกลุ่ม 4'!B370</f>
        <v>0</v>
      </c>
      <c r="C370" s="103">
        <f>+'4.1 สต็อกกลุ่ม 1'!C370+'4.2 สต็อกกลุ่ม 2'!C370+'4.3 สต็อกกลุ่ม 3'!C370+'4.4 สต็อกกลุ่ม 4'!C370</f>
        <v>0</v>
      </c>
      <c r="D370" s="103">
        <f>+'4.1 สต็อกกลุ่ม 1'!D370+'4.2 สต็อกกลุ่ม 2'!D370+'4.3 สต็อกกลุ่ม 3'!D370+'4.4 สต็อกกลุ่ม 4'!D370</f>
        <v>0</v>
      </c>
      <c r="E370" s="103">
        <f>+'4.1 สต็อกกลุ่ม 1'!E370+'4.2 สต็อกกลุ่ม 2'!E370+'4.3 สต็อกกลุ่ม 3'!E370+'4.4 สต็อกกลุ่ม 4'!E370</f>
        <v>0</v>
      </c>
      <c r="F370" s="103">
        <f>+'4.1 สต็อกกลุ่ม 1'!F370+'4.2 สต็อกกลุ่ม 2'!F370+'4.3 สต็อกกลุ่ม 3'!F370+'4.4 สต็อกกลุ่ม 4'!F370</f>
        <v>0</v>
      </c>
    </row>
    <row r="371" spans="1:6">
      <c r="A371" s="6" t="s">
        <v>12</v>
      </c>
      <c r="B371" s="4">
        <f>SUM(B358:B370)</f>
        <v>0</v>
      </c>
      <c r="C371" s="4">
        <f>SUM(C358:C370)</f>
        <v>0</v>
      </c>
      <c r="D371" s="4">
        <f>SUM(D358:D370)</f>
        <v>0</v>
      </c>
      <c r="E371" s="4">
        <f>SUM(E358:E370)</f>
        <v>0</v>
      </c>
      <c r="F371" s="4">
        <f>SUM(F358:F370)</f>
        <v>0</v>
      </c>
    </row>
    <row r="372" spans="1:6">
      <c r="A372" s="19"/>
      <c r="B372" s="7"/>
      <c r="C372" s="7"/>
      <c r="D372" s="7"/>
      <c r="E372" s="7"/>
      <c r="F372" s="7"/>
    </row>
    <row r="373" spans="1:6">
      <c r="A373" s="10" t="str">
        <f>CONCATENATE(A389,C389,E389)</f>
        <v>ราคาลงตัวหน่วยละ บาท</v>
      </c>
      <c r="B373" s="7">
        <f>SUM(B371:B372)</f>
        <v>0</v>
      </c>
      <c r="C373" s="7">
        <f>SUM(C371:C372)</f>
        <v>0</v>
      </c>
      <c r="D373" s="11">
        <f>SUM(D371:D372)</f>
        <v>0</v>
      </c>
      <c r="E373" s="7">
        <f>SUM(E371:E372)</f>
        <v>0</v>
      </c>
      <c r="F373" s="7">
        <f>+D373-E373</f>
        <v>0</v>
      </c>
    </row>
    <row r="374" spans="1:6">
      <c r="A374" s="5" t="s">
        <v>83</v>
      </c>
      <c r="B374" s="90">
        <f>+'4.1 สต็อกกลุ่ม 1'!B374+'4.2 สต็อกกลุ่ม 2'!B374+'4.3 สต็อกกลุ่ม 3'!B374+'4.4 สต็อกกลุ่ม 4'!B374</f>
        <v>0</v>
      </c>
      <c r="C374" s="90">
        <f>+'4.1 สต็อกกลุ่ม 1'!C374+'4.2 สต็อกกลุ่ม 2'!C374+'4.3 สต็อกกลุ่ม 3'!C374+'4.4 สต็อกกลุ่ม 4'!C374</f>
        <v>0</v>
      </c>
      <c r="D374" s="90">
        <f>+'4.1 สต็อกกลุ่ม 1'!D374+'4.2 สต็อกกลุ่ม 2'!D374+'4.3 สต็อกกลุ่ม 3'!D374+'4.4 สต็อกกลุ่ม 4'!D374</f>
        <v>0</v>
      </c>
      <c r="E374" s="90">
        <f>+'4.1 สต็อกกลุ่ม 1'!E374+'4.2 สต็อกกลุ่ม 2'!E374+'4.3 สต็อกกลุ่ม 3'!E374+'4.4 สต็อกกลุ่ม 4'!E374</f>
        <v>0</v>
      </c>
      <c r="F374" s="90">
        <f>+'4.1 สต็อกกลุ่ม 1'!F374+'4.2 สต็อกกลุ่ม 2'!F374+'4.3 สต็อกกลุ่ม 3'!F374+'4.4 สต็อกกลุ่ม 4'!F374</f>
        <v>0</v>
      </c>
    </row>
    <row r="375" spans="1:6">
      <c r="A375" s="5" t="s">
        <v>84</v>
      </c>
      <c r="B375" s="90">
        <f>+'4.1 สต็อกกลุ่ม 1'!B375+'4.2 สต็อกกลุ่ม 2'!B375+'4.3 สต็อกกลุ่ม 3'!B375+'4.4 สต็อกกลุ่ม 4'!B375</f>
        <v>0</v>
      </c>
      <c r="C375" s="90">
        <f>+'4.1 สต็อกกลุ่ม 1'!C375+'4.2 สต็อกกลุ่ม 2'!C375+'4.3 สต็อกกลุ่ม 3'!C375+'4.4 สต็อกกลุ่ม 4'!C375</f>
        <v>0</v>
      </c>
      <c r="D375" s="90">
        <f>+'4.1 สต็อกกลุ่ม 1'!D375+'4.2 สต็อกกลุ่ม 2'!D375+'4.3 สต็อกกลุ่ม 3'!D375+'4.4 สต็อกกลุ่ม 4'!D375</f>
        <v>0</v>
      </c>
      <c r="E375" s="90">
        <f>+'4.1 สต็อกกลุ่ม 1'!E375+'4.2 สต็อกกลุ่ม 2'!E375+'4.3 สต็อกกลุ่ม 3'!E375+'4.4 สต็อกกลุ่ม 4'!E375</f>
        <v>0</v>
      </c>
      <c r="F375" s="90">
        <f>+'4.1 สต็อกกลุ่ม 1'!F375+'4.2 สต็อกกลุ่ม 2'!F375+'4.3 สต็อกกลุ่ม 3'!F375+'4.4 สต็อกกลุ่ม 4'!F375</f>
        <v>0</v>
      </c>
    </row>
    <row r="376" spans="1:6">
      <c r="A376" s="5"/>
      <c r="B376" s="4"/>
      <c r="C376" s="4"/>
      <c r="D376" s="4"/>
      <c r="E376" s="4"/>
      <c r="F376" s="4"/>
    </row>
    <row r="377" spans="1:6">
      <c r="A377" s="5"/>
      <c r="B377" s="4"/>
      <c r="C377" s="4"/>
      <c r="D377" s="4"/>
      <c r="E377" s="4"/>
      <c r="F377" s="4"/>
    </row>
    <row r="378" spans="1:6">
      <c r="A378" s="5" t="s">
        <v>344</v>
      </c>
      <c r="B378" s="90">
        <f>+'4.1 สต็อกกลุ่ม 1'!B378+'4.2 สต็อกกลุ่ม 2'!B378+'4.3 สต็อกกลุ่ม 3'!B378+'4.4 สต็อกกลุ่ม 4'!B378</f>
        <v>0</v>
      </c>
      <c r="C378" s="90">
        <f>+'4.1 สต็อกกลุ่ม 1'!C378+'4.2 สต็อกกลุ่ม 2'!C378+'4.3 สต็อกกลุ่ม 3'!C378+'4.4 สต็อกกลุ่ม 4'!C378</f>
        <v>0</v>
      </c>
      <c r="D378" s="90">
        <f>+'4.1 สต็อกกลุ่ม 1'!D378+'4.2 สต็อกกลุ่ม 2'!D378+'4.3 สต็อกกลุ่ม 3'!D378+'4.4 สต็อกกลุ่ม 4'!D378</f>
        <v>0</v>
      </c>
      <c r="E378" s="90">
        <f>+'4.1 สต็อกกลุ่ม 1'!E378+'4.2 สต็อกกลุ่ม 2'!E378+'4.3 สต็อกกลุ่ม 3'!E378+'4.4 สต็อกกลุ่ม 4'!E378</f>
        <v>0</v>
      </c>
      <c r="F378" s="90">
        <f>+'4.1 สต็อกกลุ่ม 1'!F378+'4.2 สต็อกกลุ่ม 2'!F378+'4.3 สต็อกกลุ่ม 3'!F378+'4.4 สต็อกกลุ่ม 4'!F378</f>
        <v>0</v>
      </c>
    </row>
    <row r="379" spans="1:6">
      <c r="A379" s="5" t="s">
        <v>345</v>
      </c>
      <c r="B379" s="90">
        <f>+'4.1 สต็อกกลุ่ม 1'!B379+'4.2 สต็อกกลุ่ม 2'!B379+'4.3 สต็อกกลุ่ม 3'!B379+'4.4 สต็อกกลุ่ม 4'!B379</f>
        <v>0</v>
      </c>
      <c r="C379" s="90">
        <f>+'4.1 สต็อกกลุ่ม 1'!C379+'4.2 สต็อกกลุ่ม 2'!C379+'4.3 สต็อกกลุ่ม 3'!C379+'4.4 สต็อกกลุ่ม 4'!C379</f>
        <v>0</v>
      </c>
      <c r="D379" s="90">
        <f>+'4.1 สต็อกกลุ่ม 1'!D379+'4.2 สต็อกกลุ่ม 2'!D379+'4.3 สต็อกกลุ่ม 3'!D379+'4.4 สต็อกกลุ่ม 4'!D379</f>
        <v>0</v>
      </c>
      <c r="E379" s="90">
        <f>+'4.1 สต็อกกลุ่ม 1'!E379+'4.2 สต็อกกลุ่ม 2'!E379+'4.3 สต็อกกลุ่ม 3'!E379+'4.4 สต็อกกลุ่ม 4'!E379</f>
        <v>0</v>
      </c>
      <c r="F379" s="90">
        <f>+'4.1 สต็อกกลุ่ม 1'!F379+'4.2 สต็อกกลุ่ม 2'!F379+'4.3 สต็อกกลุ่ม 3'!F379+'4.4 สต็อกกลุ่ม 4'!F379</f>
        <v>0</v>
      </c>
    </row>
    <row r="380" spans="1:6">
      <c r="A380" s="5"/>
      <c r="B380" s="4"/>
      <c r="C380" s="4"/>
      <c r="D380" s="4"/>
      <c r="E380" s="4"/>
      <c r="F380" s="4"/>
    </row>
    <row r="381" spans="1:6">
      <c r="A381" s="5"/>
      <c r="B381" s="4"/>
      <c r="C381" s="4"/>
      <c r="D381" s="4"/>
      <c r="E381" s="4"/>
      <c r="F381" s="4"/>
    </row>
    <row r="382" spans="1:6">
      <c r="A382" s="5" t="s">
        <v>373</v>
      </c>
      <c r="B382" s="90">
        <f>+'4.1 สต็อกกลุ่ม 1'!B382+'4.2 สต็อกกลุ่ม 2'!B382+'4.3 สต็อกกลุ่ม 3'!B382+'4.4 สต็อกกลุ่ม 4'!B382</f>
        <v>0</v>
      </c>
      <c r="C382" s="90">
        <f>+'4.1 สต็อกกลุ่ม 1'!C382+'4.2 สต็อกกลุ่ม 2'!C382+'4.3 สต็อกกลุ่ม 3'!C382+'4.4 สต็อกกลุ่ม 4'!C382</f>
        <v>0</v>
      </c>
      <c r="D382" s="90">
        <f>+'4.1 สต็อกกลุ่ม 1'!D382+'4.2 สต็อกกลุ่ม 2'!D382+'4.3 สต็อกกลุ่ม 3'!D382+'4.4 สต็อกกลุ่ม 4'!D382</f>
        <v>0</v>
      </c>
      <c r="E382" s="90">
        <f>+'4.1 สต็อกกลุ่ม 1'!E382+'4.2 สต็อกกลุ่ม 2'!E382+'4.3 สต็อกกลุ่ม 3'!E382+'4.4 สต็อกกลุ่ม 4'!E382</f>
        <v>0</v>
      </c>
      <c r="F382" s="90">
        <f>+'4.1 สต็อกกลุ่ม 1'!F382+'4.2 สต็อกกลุ่ม 2'!F382+'4.3 สต็อกกลุ่ม 3'!F382+'4.4 สต็อกกลุ่ม 4'!F382</f>
        <v>0</v>
      </c>
    </row>
    <row r="383" spans="1:6">
      <c r="A383" s="5" t="s">
        <v>374</v>
      </c>
      <c r="B383" s="90">
        <f>+'4.1 สต็อกกลุ่ม 1'!B383+'4.2 สต็อกกลุ่ม 2'!B383+'4.3 สต็อกกลุ่ม 3'!B383+'4.4 สต็อกกลุ่ม 4'!B383</f>
        <v>0</v>
      </c>
      <c r="C383" s="90">
        <f>+'4.1 สต็อกกลุ่ม 1'!C383+'4.2 สต็อกกลุ่ม 2'!C383+'4.3 สต็อกกลุ่ม 3'!C383+'4.4 สต็อกกลุ่ม 4'!C383</f>
        <v>0</v>
      </c>
      <c r="D383" s="90">
        <f>+'4.1 สต็อกกลุ่ม 1'!D383+'4.2 สต็อกกลุ่ม 2'!D383+'4.3 สต็อกกลุ่ม 3'!D383+'4.4 สต็อกกลุ่ม 4'!D383</f>
        <v>0</v>
      </c>
      <c r="E383" s="90">
        <f>+'4.1 สต็อกกลุ่ม 1'!E383+'4.2 สต็อกกลุ่ม 2'!E383+'4.3 สต็อกกลุ่ม 3'!E383+'4.4 สต็อกกลุ่ม 4'!E383</f>
        <v>0</v>
      </c>
      <c r="F383" s="90">
        <f>+'4.1 สต็อกกลุ่ม 1'!F383+'4.2 สต็อกกลุ่ม 2'!F383+'4.3 สต็อกกลุ่ม 3'!F383+'4.4 สต็อกกลุ่ม 4'!F383</f>
        <v>0</v>
      </c>
    </row>
    <row r="384" spans="1:6">
      <c r="A384" s="5"/>
      <c r="B384" s="4"/>
      <c r="C384" s="4"/>
      <c r="D384" s="4"/>
      <c r="E384" s="4"/>
      <c r="F384" s="4"/>
    </row>
    <row r="385" spans="1:6">
      <c r="A385" s="5"/>
      <c r="B385" s="4"/>
      <c r="C385" s="4"/>
      <c r="D385" s="4"/>
      <c r="E385" s="4"/>
      <c r="F385" s="4"/>
    </row>
    <row r="386" spans="1:6">
      <c r="A386" s="12" t="s">
        <v>5</v>
      </c>
      <c r="B386" s="11">
        <f>SUM(B374:B385)</f>
        <v>0</v>
      </c>
      <c r="C386" s="11">
        <f>SUM(C374:C385)</f>
        <v>0</v>
      </c>
      <c r="D386" s="11">
        <f>SUM(D374:D385)</f>
        <v>0</v>
      </c>
      <c r="E386" s="11">
        <f>SUM(E374:E385)</f>
        <v>0</v>
      </c>
      <c r="F386" s="11">
        <f>SUM(F374:F385)</f>
        <v>0</v>
      </c>
    </row>
    <row r="387" spans="1:6" ht="21.75" thickBot="1">
      <c r="A387" s="13" t="s">
        <v>126</v>
      </c>
      <c r="B387" s="14">
        <f>+B373-B386</f>
        <v>0</v>
      </c>
      <c r="C387" s="14">
        <f>+C373-C386</f>
        <v>0</v>
      </c>
      <c r="D387" s="14">
        <f>+D373-D386</f>
        <v>0</v>
      </c>
      <c r="E387" s="14">
        <f>+E373-E386</f>
        <v>0</v>
      </c>
      <c r="F387" s="14">
        <f>+F373-F386</f>
        <v>0</v>
      </c>
    </row>
    <row r="388" spans="1:6" ht="21.75" thickTop="1">
      <c r="A388" s="91"/>
      <c r="B388" s="92"/>
      <c r="C388" s="92"/>
      <c r="D388" s="92"/>
      <c r="E388" s="92"/>
      <c r="F388" s="92"/>
    </row>
    <row r="389" spans="1:6">
      <c r="A389" s="17" t="s">
        <v>14</v>
      </c>
      <c r="B389" s="18"/>
      <c r="C389" s="18"/>
      <c r="D389" s="18"/>
      <c r="E389" s="18" t="s">
        <v>15</v>
      </c>
      <c r="F389" s="18"/>
    </row>
    <row r="390" spans="1:6">
      <c r="A390" s="17" t="s">
        <v>16</v>
      </c>
      <c r="B390" s="18"/>
      <c r="C390" s="18"/>
      <c r="D390" s="18"/>
      <c r="E390" s="18" t="s">
        <v>15</v>
      </c>
      <c r="F390" s="18"/>
    </row>
    <row r="391" spans="1:6" ht="23.25">
      <c r="A391" s="204" t="s">
        <v>44</v>
      </c>
      <c r="B391" s="205"/>
      <c r="C391" s="205"/>
      <c r="D391" s="205"/>
      <c r="E391" s="205"/>
      <c r="F391" s="205"/>
    </row>
    <row r="392" spans="1:6" ht="23.25">
      <c r="A392" s="206" t="s">
        <v>130</v>
      </c>
      <c r="B392" s="206"/>
      <c r="C392" s="206"/>
      <c r="D392" s="206"/>
      <c r="E392" s="206"/>
      <c r="F392" s="206"/>
    </row>
    <row r="393" spans="1:6" ht="23.25">
      <c r="A393" s="206" t="s">
        <v>263</v>
      </c>
      <c r="B393" s="206"/>
      <c r="C393" s="206"/>
      <c r="D393" s="206"/>
      <c r="E393" s="206"/>
      <c r="F393" s="206"/>
    </row>
    <row r="394" spans="1:6" ht="23.25">
      <c r="A394" s="206" t="s">
        <v>34</v>
      </c>
      <c r="B394" s="206"/>
      <c r="C394" s="206"/>
      <c r="D394" s="206"/>
      <c r="E394" s="206"/>
      <c r="F394" s="206"/>
    </row>
    <row r="395" spans="1:6">
      <c r="A395" s="207"/>
      <c r="B395" s="207"/>
      <c r="C395" s="207"/>
      <c r="D395" s="207"/>
      <c r="E395" s="207"/>
      <c r="F395" s="207"/>
    </row>
    <row r="396" spans="1:6">
      <c r="A396" s="1" t="s">
        <v>7</v>
      </c>
      <c r="B396" s="2" t="s">
        <v>155</v>
      </c>
      <c r="C396" s="2" t="s">
        <v>1</v>
      </c>
      <c r="D396" s="2" t="s">
        <v>9</v>
      </c>
      <c r="E396" s="2" t="s">
        <v>10</v>
      </c>
      <c r="F396" s="2" t="s">
        <v>11</v>
      </c>
    </row>
    <row r="397" spans="1:6">
      <c r="A397" s="3" t="s">
        <v>19</v>
      </c>
      <c r="B397" s="90">
        <f>+'4.1 สต็อกกลุ่ม 1'!B397+'4.2 สต็อกกลุ่ม 2'!B397+'4.3 สต็อกกลุ่ม 3'!B397+'4.4 สต็อกกลุ่ม 4'!B397</f>
        <v>0</v>
      </c>
      <c r="C397" s="90">
        <f>+'4.1 สต็อกกลุ่ม 1'!C397+'4.2 สต็อกกลุ่ม 2'!C397+'4.3 สต็อกกลุ่ม 3'!C397+'4.4 สต็อกกลุ่ม 4'!C397</f>
        <v>0</v>
      </c>
      <c r="D397" s="90">
        <f>+'4.1 สต็อกกลุ่ม 1'!D397+'4.2 สต็อกกลุ่ม 2'!D397+'4.3 สต็อกกลุ่ม 3'!D397+'4.4 สต็อกกลุ่ม 4'!D397</f>
        <v>0</v>
      </c>
      <c r="E397" s="90">
        <f>+'4.1 สต็อกกลุ่ม 1'!E397+'4.2 สต็อกกลุ่ม 2'!E397+'4.3 สต็อกกลุ่ม 3'!E397+'4.4 สต็อกกลุ่ม 4'!E397</f>
        <v>0</v>
      </c>
      <c r="F397" s="90">
        <f>+'4.1 สต็อกกลุ่ม 1'!F397+'4.2 สต็อกกลุ่ม 2'!F397+'4.3 สต็อกกลุ่ม 3'!F397+'4.4 สต็อกกลุ่ม 4'!F397</f>
        <v>0</v>
      </c>
    </row>
    <row r="398" spans="1:6">
      <c r="A398" s="5"/>
      <c r="B398" s="4"/>
      <c r="C398" s="4"/>
      <c r="D398" s="4"/>
      <c r="E398" s="4"/>
      <c r="F398" s="4"/>
    </row>
    <row r="399" spans="1:6">
      <c r="A399" s="5" t="s">
        <v>237</v>
      </c>
      <c r="B399" s="90">
        <f>+'4.1 สต็อกกลุ่ม 1'!B399+'4.2 สต็อกกลุ่ม 2'!B399+'4.3 สต็อกกลุ่ม 3'!B399+'4.4 สต็อกกลุ่ม 4'!B399</f>
        <v>0</v>
      </c>
      <c r="C399" s="90">
        <f>+'4.1 สต็อกกลุ่ม 1'!C399+'4.2 สต็อกกลุ่ม 2'!C399+'4.3 สต็อกกลุ่ม 3'!C399+'4.4 สต็อกกลุ่ม 4'!C399</f>
        <v>0</v>
      </c>
      <c r="D399" s="90">
        <f>+'4.1 สต็อกกลุ่ม 1'!D399+'4.2 สต็อกกลุ่ม 2'!D399+'4.3 สต็อกกลุ่ม 3'!D399+'4.4 สต็อกกลุ่ม 4'!D399</f>
        <v>0</v>
      </c>
      <c r="E399" s="90">
        <f>+'4.1 สต็อกกลุ่ม 1'!E399+'4.2 สต็อกกลุ่ม 2'!E399+'4.3 สต็อกกลุ่ม 3'!E399+'4.4 สต็อกกลุ่ม 4'!E399</f>
        <v>0</v>
      </c>
      <c r="F399" s="90">
        <f>+'4.1 สต็อกกลุ่ม 1'!F399+'4.2 สต็อกกลุ่ม 2'!F399+'4.3 สต็อกกลุ่ม 3'!F399+'4.4 สต็อกกลุ่ม 4'!F399</f>
        <v>0</v>
      </c>
    </row>
    <row r="400" spans="1:6">
      <c r="A400" s="5" t="s">
        <v>238</v>
      </c>
      <c r="B400" s="90">
        <f>+'4.1 สต็อกกลุ่ม 1'!B400+'4.2 สต็อกกลุ่ม 2'!B400+'4.3 สต็อกกลุ่ม 3'!B400+'4.4 สต็อกกลุ่ม 4'!B400</f>
        <v>0</v>
      </c>
      <c r="C400" s="90">
        <f>+'4.1 สต็อกกลุ่ม 1'!C400+'4.2 สต็อกกลุ่ม 2'!C400+'4.3 สต็อกกลุ่ม 3'!C400+'4.4 สต็อกกลุ่ม 4'!C400</f>
        <v>0</v>
      </c>
      <c r="D400" s="90">
        <f>+'4.1 สต็อกกลุ่ม 1'!D400+'4.2 สต็อกกลุ่ม 2'!D400+'4.3 สต็อกกลุ่ม 3'!D400+'4.4 สต็อกกลุ่ม 4'!D400</f>
        <v>0</v>
      </c>
      <c r="E400" s="90">
        <f>+'4.1 สต็อกกลุ่ม 1'!E400+'4.2 สต็อกกลุ่ม 2'!E400+'4.3 สต็อกกลุ่ม 3'!E400+'4.4 สต็อกกลุ่ม 4'!E400</f>
        <v>0</v>
      </c>
      <c r="F400" s="90">
        <f>+'4.1 สต็อกกลุ่ม 1'!F400+'4.2 สต็อกกลุ่ม 2'!F400+'4.3 สต็อกกลุ่ม 3'!F400+'4.4 สต็อกกลุ่ม 4'!F400</f>
        <v>0</v>
      </c>
    </row>
    <row r="401" spans="1:6">
      <c r="A401" s="6"/>
      <c r="B401" s="4"/>
      <c r="C401" s="4"/>
      <c r="D401" s="4"/>
      <c r="E401" s="4"/>
      <c r="F401" s="4"/>
    </row>
    <row r="402" spans="1:6">
      <c r="A402" s="5" t="s">
        <v>85</v>
      </c>
      <c r="B402" s="90">
        <f>+'4.1 สต็อกกลุ่ม 1'!B402+'4.2 สต็อกกลุ่ม 2'!B402+'4.3 สต็อกกลุ่ม 3'!B402+'4.4 สต็อกกลุ่ม 4'!B402</f>
        <v>0</v>
      </c>
      <c r="C402" s="90">
        <f>+'4.1 สต็อกกลุ่ม 1'!C402+'4.2 สต็อกกลุ่ม 2'!C402+'4.3 สต็อกกลุ่ม 3'!C402+'4.4 สต็อกกลุ่ม 4'!C402</f>
        <v>0</v>
      </c>
      <c r="D402" s="90">
        <f>+'4.1 สต็อกกลุ่ม 1'!D402+'4.2 สต็อกกลุ่ม 2'!D402+'4.3 สต็อกกลุ่ม 3'!D402+'4.4 สต็อกกลุ่ม 4'!D402</f>
        <v>0</v>
      </c>
      <c r="E402" s="90">
        <f>+'4.1 สต็อกกลุ่ม 1'!E402+'4.2 สต็อกกลุ่ม 2'!E402+'4.3 สต็อกกลุ่ม 3'!E402+'4.4 สต็อกกลุ่ม 4'!E402</f>
        <v>0</v>
      </c>
      <c r="F402" s="90">
        <f>+'4.1 สต็อกกลุ่ม 1'!F402+'4.2 สต็อกกลุ่ม 2'!F402+'4.3 สต็อกกลุ่ม 3'!F402+'4.4 สต็อกกลุ่ม 4'!F402</f>
        <v>0</v>
      </c>
    </row>
    <row r="403" spans="1:6">
      <c r="A403" s="5" t="s">
        <v>86</v>
      </c>
      <c r="B403" s="90">
        <f>+'4.1 สต็อกกลุ่ม 1'!B403+'4.2 สต็อกกลุ่ม 2'!B403+'4.3 สต็อกกลุ่ม 3'!B403+'4.4 สต็อกกลุ่ม 4'!B403</f>
        <v>0</v>
      </c>
      <c r="C403" s="90">
        <f>+'4.1 สต็อกกลุ่ม 1'!C403+'4.2 สต็อกกลุ่ม 2'!C403+'4.3 สต็อกกลุ่ม 3'!C403+'4.4 สต็อกกลุ่ม 4'!C403</f>
        <v>0</v>
      </c>
      <c r="D403" s="90">
        <f>+'4.1 สต็อกกลุ่ม 1'!D403+'4.2 สต็อกกลุ่ม 2'!D403+'4.3 สต็อกกลุ่ม 3'!D403+'4.4 สต็อกกลุ่ม 4'!D403</f>
        <v>0</v>
      </c>
      <c r="E403" s="90">
        <f>+'4.1 สต็อกกลุ่ม 1'!E403+'4.2 สต็อกกลุ่ม 2'!E403+'4.3 สต็อกกลุ่ม 3'!E403+'4.4 สต็อกกลุ่ม 4'!E403</f>
        <v>0</v>
      </c>
      <c r="F403" s="90">
        <f>+'4.1 สต็อกกลุ่ม 1'!F403+'4.2 สต็อกกลุ่ม 2'!F403+'4.3 สต็อกกลุ่ม 3'!F403+'4.4 สต็อกกลุ่ม 4'!F403</f>
        <v>0</v>
      </c>
    </row>
    <row r="404" spans="1:6">
      <c r="A404" s="6"/>
      <c r="B404" s="4"/>
      <c r="C404" s="4"/>
      <c r="D404" s="4"/>
      <c r="E404" s="4"/>
      <c r="F404" s="4"/>
    </row>
    <row r="405" spans="1:6">
      <c r="A405" s="5" t="s">
        <v>283</v>
      </c>
      <c r="B405" s="90">
        <f>+'4.1 สต็อกกลุ่ม 1'!B405+'4.2 สต็อกกลุ่ม 2'!B405+'4.3 สต็อกกลุ่ม 3'!B405+'4.4 สต็อกกลุ่ม 4'!B405</f>
        <v>0</v>
      </c>
      <c r="C405" s="90">
        <f>+'4.1 สต็อกกลุ่ม 1'!C405+'4.2 สต็อกกลุ่ม 2'!C405+'4.3 สต็อกกลุ่ม 3'!C405+'4.4 สต็อกกลุ่ม 4'!C405</f>
        <v>0</v>
      </c>
      <c r="D405" s="90">
        <f>+'4.1 สต็อกกลุ่ม 1'!D405+'4.2 สต็อกกลุ่ม 2'!D405+'4.3 สต็อกกลุ่ม 3'!D405+'4.4 สต็อกกลุ่ม 4'!D405</f>
        <v>0</v>
      </c>
      <c r="E405" s="90">
        <f>+'4.1 สต็อกกลุ่ม 1'!E405+'4.2 สต็อกกลุ่ม 2'!E405+'4.3 สต็อกกลุ่ม 3'!E405+'4.4 สต็อกกลุ่ม 4'!E405</f>
        <v>0</v>
      </c>
      <c r="F405" s="90">
        <f>+'4.1 สต็อกกลุ่ม 1'!F405+'4.2 สต็อกกลุ่ม 2'!F405+'4.3 สต็อกกลุ่ม 3'!F405+'4.4 สต็อกกลุ่ม 4'!F405</f>
        <v>0</v>
      </c>
    </row>
    <row r="406" spans="1:6">
      <c r="A406" s="5" t="s">
        <v>284</v>
      </c>
      <c r="B406" s="90">
        <f>+'4.1 สต็อกกลุ่ม 1'!B406+'4.2 สต็อกกลุ่ม 2'!B406+'4.3 สต็อกกลุ่ม 3'!B406+'4.4 สต็อกกลุ่ม 4'!B406</f>
        <v>0</v>
      </c>
      <c r="C406" s="90">
        <f>+'4.1 สต็อกกลุ่ม 1'!C406+'4.2 สต็อกกลุ่ม 2'!C406+'4.3 สต็อกกลุ่ม 3'!C406+'4.4 สต็อกกลุ่ม 4'!C406</f>
        <v>0</v>
      </c>
      <c r="D406" s="90">
        <f>+'4.1 สต็อกกลุ่ม 1'!D406+'4.2 สต็อกกลุ่ม 2'!D406+'4.3 สต็อกกลุ่ม 3'!D406+'4.4 สต็อกกลุ่ม 4'!D406</f>
        <v>0</v>
      </c>
      <c r="E406" s="90">
        <f>+'4.1 สต็อกกลุ่ม 1'!E406+'4.2 สต็อกกลุ่ม 2'!E406+'4.3 สต็อกกลุ่ม 3'!E406+'4.4 สต็อกกลุ่ม 4'!E406</f>
        <v>0</v>
      </c>
      <c r="F406" s="90">
        <f>+'4.1 สต็อกกลุ่ม 1'!F406+'4.2 สต็อกกลุ่ม 2'!F406+'4.3 สต็อกกลุ่ม 3'!F406+'4.4 สต็อกกลุ่ม 4'!F406</f>
        <v>0</v>
      </c>
    </row>
    <row r="407" spans="1:6">
      <c r="A407" s="5"/>
      <c r="B407" s="90"/>
      <c r="C407" s="90"/>
      <c r="D407" s="90"/>
      <c r="E407" s="90"/>
      <c r="F407" s="90"/>
    </row>
    <row r="408" spans="1:6">
      <c r="A408" s="101" t="s">
        <v>318</v>
      </c>
      <c r="B408" s="90">
        <f>+'4.1 สต็อกกลุ่ม 1'!B408+'4.2 สต็อกกลุ่ม 2'!B408+'4.3 สต็อกกลุ่ม 3'!B408+'4.4 สต็อกกลุ่ม 4'!B408</f>
        <v>0</v>
      </c>
      <c r="C408" s="90">
        <f>+'4.1 สต็อกกลุ่ม 1'!C408+'4.2 สต็อกกลุ่ม 2'!C408+'4.3 สต็อกกลุ่ม 3'!C408+'4.4 สต็อกกลุ่ม 4'!C408</f>
        <v>0</v>
      </c>
      <c r="D408" s="90">
        <f>+'4.1 สต็อกกลุ่ม 1'!D408+'4.2 สต็อกกลุ่ม 2'!D408+'4.3 สต็อกกลุ่ม 3'!D408+'4.4 สต็อกกลุ่ม 4'!D408</f>
        <v>0</v>
      </c>
      <c r="E408" s="90">
        <f>+'4.1 สต็อกกลุ่ม 1'!E408+'4.2 สต็อกกลุ่ม 2'!E408+'4.3 สต็อกกลุ่ม 3'!E408+'4.4 สต็อกกลุ่ม 4'!E408</f>
        <v>0</v>
      </c>
      <c r="F408" s="90">
        <f>+'4.1 สต็อกกลุ่ม 1'!F408+'4.2 สต็อกกลุ่ม 2'!F408+'4.3 สต็อกกลุ่ม 3'!F408+'4.4 สต็อกกลุ่ม 4'!F408</f>
        <v>0</v>
      </c>
    </row>
    <row r="409" spans="1:6">
      <c r="A409" s="102" t="s">
        <v>319</v>
      </c>
      <c r="B409" s="103">
        <f>+'4.1 สต็อกกลุ่ม 1'!B409+'4.2 สต็อกกลุ่ม 2'!B409+'4.3 สต็อกกลุ่ม 3'!B409+'4.4 สต็อกกลุ่ม 4'!B409</f>
        <v>0</v>
      </c>
      <c r="C409" s="103">
        <f>+'4.1 สต็อกกลุ่ม 1'!C409+'4.2 สต็อกกลุ่ม 2'!C409+'4.3 สต็อกกลุ่ม 3'!C409+'4.4 สต็อกกลุ่ม 4'!C409</f>
        <v>0</v>
      </c>
      <c r="D409" s="103">
        <f>+'4.1 สต็อกกลุ่ม 1'!D409+'4.2 สต็อกกลุ่ม 2'!D409+'4.3 สต็อกกลุ่ม 3'!D409+'4.4 สต็อกกลุ่ม 4'!D409</f>
        <v>0</v>
      </c>
      <c r="E409" s="103">
        <f>+'4.1 สต็อกกลุ่ม 1'!E409+'4.2 สต็อกกลุ่ม 2'!E409+'4.3 สต็อกกลุ่ม 3'!E409+'4.4 สต็อกกลุ่ม 4'!E409</f>
        <v>0</v>
      </c>
      <c r="F409" s="103">
        <f>+'4.1 สต็อกกลุ่ม 1'!F409+'4.2 สต็อกกลุ่ม 2'!F409+'4.3 สต็อกกลุ่ม 3'!F409+'4.4 สต็อกกลุ่ม 4'!F409</f>
        <v>0</v>
      </c>
    </row>
    <row r="410" spans="1:6">
      <c r="A410" s="6" t="s">
        <v>12</v>
      </c>
      <c r="B410" s="4">
        <f>SUM(B397:B409)</f>
        <v>0</v>
      </c>
      <c r="C410" s="4">
        <f>SUM(C397:C409)</f>
        <v>0</v>
      </c>
      <c r="D410" s="4">
        <f>SUM(D397:D409)</f>
        <v>0</v>
      </c>
      <c r="E410" s="4">
        <f>SUM(E397:E409)</f>
        <v>0</v>
      </c>
      <c r="F410" s="4">
        <f>SUM(F397:F409)</f>
        <v>0</v>
      </c>
    </row>
    <row r="411" spans="1:6">
      <c r="A411" s="19"/>
      <c r="B411" s="7"/>
      <c r="C411" s="7"/>
      <c r="D411" s="7"/>
      <c r="E411" s="7"/>
      <c r="F411" s="7"/>
    </row>
    <row r="412" spans="1:6">
      <c r="A412" s="10" t="str">
        <f>CONCATENATE(A428,C428,E428)</f>
        <v>ราคาลงตัวหน่วยละ บาท</v>
      </c>
      <c r="B412" s="7">
        <f>SUM(B410:B411)</f>
        <v>0</v>
      </c>
      <c r="C412" s="7">
        <f>SUM(C410:C411)</f>
        <v>0</v>
      </c>
      <c r="D412" s="11">
        <f>SUM(D410:D411)</f>
        <v>0</v>
      </c>
      <c r="E412" s="7">
        <f>SUM(E410:E411)</f>
        <v>0</v>
      </c>
      <c r="F412" s="7">
        <f>+D412-E412</f>
        <v>0</v>
      </c>
    </row>
    <row r="413" spans="1:6">
      <c r="A413" s="5" t="s">
        <v>87</v>
      </c>
      <c r="B413" s="90">
        <f>+'4.1 สต็อกกลุ่ม 1'!B413+'4.2 สต็อกกลุ่ม 2'!B413+'4.3 สต็อกกลุ่ม 3'!B413+'4.4 สต็อกกลุ่ม 4'!B413</f>
        <v>0</v>
      </c>
      <c r="C413" s="90">
        <f>+'4.1 สต็อกกลุ่ม 1'!C413+'4.2 สต็อกกลุ่ม 2'!C413+'4.3 สต็อกกลุ่ม 3'!C413+'4.4 สต็อกกลุ่ม 4'!C413</f>
        <v>0</v>
      </c>
      <c r="D413" s="90">
        <f>+'4.1 สต็อกกลุ่ม 1'!D413+'4.2 สต็อกกลุ่ม 2'!D413+'4.3 สต็อกกลุ่ม 3'!D413+'4.4 สต็อกกลุ่ม 4'!D413</f>
        <v>0</v>
      </c>
      <c r="E413" s="90">
        <f>+'4.1 สต็อกกลุ่ม 1'!E413+'4.2 สต็อกกลุ่ม 2'!E413+'4.3 สต็อกกลุ่ม 3'!E413+'4.4 สต็อกกลุ่ม 4'!E413</f>
        <v>0</v>
      </c>
      <c r="F413" s="90">
        <f>+'4.1 สต็อกกลุ่ม 1'!F413+'4.2 สต็อกกลุ่ม 2'!F413+'4.3 สต็อกกลุ่ม 3'!F413+'4.4 สต็อกกลุ่ม 4'!F413</f>
        <v>0</v>
      </c>
    </row>
    <row r="414" spans="1:6">
      <c r="A414" s="5" t="s">
        <v>88</v>
      </c>
      <c r="B414" s="90">
        <f>+'4.1 สต็อกกลุ่ม 1'!B414+'4.2 สต็อกกลุ่ม 2'!B414+'4.3 สต็อกกลุ่ม 3'!B414+'4.4 สต็อกกลุ่ม 4'!B414</f>
        <v>0</v>
      </c>
      <c r="C414" s="90">
        <f>+'4.1 สต็อกกลุ่ม 1'!C414+'4.2 สต็อกกลุ่ม 2'!C414+'4.3 สต็อกกลุ่ม 3'!C414+'4.4 สต็อกกลุ่ม 4'!C414</f>
        <v>0</v>
      </c>
      <c r="D414" s="90">
        <f>+'4.1 สต็อกกลุ่ม 1'!D414+'4.2 สต็อกกลุ่ม 2'!D414+'4.3 สต็อกกลุ่ม 3'!D414+'4.4 สต็อกกลุ่ม 4'!D414</f>
        <v>0</v>
      </c>
      <c r="E414" s="90">
        <f>+'4.1 สต็อกกลุ่ม 1'!E414+'4.2 สต็อกกลุ่ม 2'!E414+'4.3 สต็อกกลุ่ม 3'!E414+'4.4 สต็อกกลุ่ม 4'!E414</f>
        <v>0</v>
      </c>
      <c r="F414" s="90">
        <f>+'4.1 สต็อกกลุ่ม 1'!F414+'4.2 สต็อกกลุ่ม 2'!F414+'4.3 สต็อกกลุ่ม 3'!F414+'4.4 สต็อกกลุ่ม 4'!F414</f>
        <v>0</v>
      </c>
    </row>
    <row r="415" spans="1:6">
      <c r="A415" s="5"/>
      <c r="B415" s="4"/>
      <c r="C415" s="4"/>
      <c r="D415" s="4"/>
      <c r="E415" s="4"/>
      <c r="F415" s="4"/>
    </row>
    <row r="416" spans="1:6">
      <c r="A416" s="5"/>
      <c r="B416" s="4"/>
      <c r="C416" s="4"/>
      <c r="D416" s="4"/>
      <c r="E416" s="4"/>
      <c r="F416" s="4"/>
    </row>
    <row r="417" spans="1:6">
      <c r="A417" s="5" t="s">
        <v>346</v>
      </c>
      <c r="B417" s="90">
        <f>+'4.1 สต็อกกลุ่ม 1'!B417+'4.2 สต็อกกลุ่ม 2'!B417+'4.3 สต็อกกลุ่ม 3'!B417+'4.4 สต็อกกลุ่ม 4'!B417</f>
        <v>0</v>
      </c>
      <c r="C417" s="90">
        <f>+'4.1 สต็อกกลุ่ม 1'!C417+'4.2 สต็อกกลุ่ม 2'!C417+'4.3 สต็อกกลุ่ม 3'!C417+'4.4 สต็อกกลุ่ม 4'!C417</f>
        <v>0</v>
      </c>
      <c r="D417" s="90">
        <f>+'4.1 สต็อกกลุ่ม 1'!D417+'4.2 สต็อกกลุ่ม 2'!D417+'4.3 สต็อกกลุ่ม 3'!D417+'4.4 สต็อกกลุ่ม 4'!D417</f>
        <v>0</v>
      </c>
      <c r="E417" s="90">
        <f>+'4.1 สต็อกกลุ่ม 1'!E417+'4.2 สต็อกกลุ่ม 2'!E417+'4.3 สต็อกกลุ่ม 3'!E417+'4.4 สต็อกกลุ่ม 4'!E417</f>
        <v>0</v>
      </c>
      <c r="F417" s="90">
        <f>+'4.1 สต็อกกลุ่ม 1'!F417+'4.2 สต็อกกลุ่ม 2'!F417+'4.3 สต็อกกลุ่ม 3'!F417+'4.4 สต็อกกลุ่ม 4'!F417</f>
        <v>0</v>
      </c>
    </row>
    <row r="418" spans="1:6">
      <c r="A418" s="5" t="s">
        <v>347</v>
      </c>
      <c r="B418" s="90">
        <f>+'4.1 สต็อกกลุ่ม 1'!B418+'4.2 สต็อกกลุ่ม 2'!B418+'4.3 สต็อกกลุ่ม 3'!B418+'4.4 สต็อกกลุ่ม 4'!B418</f>
        <v>0</v>
      </c>
      <c r="C418" s="90">
        <f>+'4.1 สต็อกกลุ่ม 1'!C418+'4.2 สต็อกกลุ่ม 2'!C418+'4.3 สต็อกกลุ่ม 3'!C418+'4.4 สต็อกกลุ่ม 4'!C418</f>
        <v>0</v>
      </c>
      <c r="D418" s="90">
        <f>+'4.1 สต็อกกลุ่ม 1'!D418+'4.2 สต็อกกลุ่ม 2'!D418+'4.3 สต็อกกลุ่ม 3'!D418+'4.4 สต็อกกลุ่ม 4'!D418</f>
        <v>0</v>
      </c>
      <c r="E418" s="90">
        <f>+'4.1 สต็อกกลุ่ม 1'!E418+'4.2 สต็อกกลุ่ม 2'!E418+'4.3 สต็อกกลุ่ม 3'!E418+'4.4 สต็อกกลุ่ม 4'!E418</f>
        <v>0</v>
      </c>
      <c r="F418" s="90">
        <f>+'4.1 สต็อกกลุ่ม 1'!F418+'4.2 สต็อกกลุ่ม 2'!F418+'4.3 สต็อกกลุ่ม 3'!F418+'4.4 สต็อกกลุ่ม 4'!F418</f>
        <v>0</v>
      </c>
    </row>
    <row r="419" spans="1:6">
      <c r="A419" s="5"/>
      <c r="B419" s="4"/>
      <c r="C419" s="4"/>
      <c r="D419" s="4"/>
      <c r="E419" s="4"/>
      <c r="F419" s="4"/>
    </row>
    <row r="420" spans="1:6">
      <c r="A420" s="5"/>
      <c r="B420" s="4"/>
      <c r="C420" s="4"/>
      <c r="D420" s="4"/>
      <c r="E420" s="4"/>
      <c r="F420" s="4"/>
    </row>
    <row r="421" spans="1:6">
      <c r="A421" s="5" t="s">
        <v>375</v>
      </c>
      <c r="B421" s="90">
        <f>+'4.1 สต็อกกลุ่ม 1'!B421+'4.2 สต็อกกลุ่ม 2'!B421+'4.3 สต็อกกลุ่ม 3'!B421+'4.4 สต็อกกลุ่ม 4'!B421</f>
        <v>0</v>
      </c>
      <c r="C421" s="90">
        <f>+'4.1 สต็อกกลุ่ม 1'!C421+'4.2 สต็อกกลุ่ม 2'!C421+'4.3 สต็อกกลุ่ม 3'!C421+'4.4 สต็อกกลุ่ม 4'!C421</f>
        <v>0</v>
      </c>
      <c r="D421" s="90">
        <f>+'4.1 สต็อกกลุ่ม 1'!D421+'4.2 สต็อกกลุ่ม 2'!D421+'4.3 สต็อกกลุ่ม 3'!D421+'4.4 สต็อกกลุ่ม 4'!D421</f>
        <v>0</v>
      </c>
      <c r="E421" s="90">
        <f>+'4.1 สต็อกกลุ่ม 1'!E421+'4.2 สต็อกกลุ่ม 2'!E421+'4.3 สต็อกกลุ่ม 3'!E421+'4.4 สต็อกกลุ่ม 4'!E421</f>
        <v>0</v>
      </c>
      <c r="F421" s="90">
        <f>+'4.1 สต็อกกลุ่ม 1'!F421+'4.2 สต็อกกลุ่ม 2'!F421+'4.3 สต็อกกลุ่ม 3'!F421+'4.4 สต็อกกลุ่ม 4'!F421</f>
        <v>0</v>
      </c>
    </row>
    <row r="422" spans="1:6">
      <c r="A422" s="5" t="s">
        <v>376</v>
      </c>
      <c r="B422" s="90">
        <f>+'4.1 สต็อกกลุ่ม 1'!B422+'4.2 สต็อกกลุ่ม 2'!B422+'4.3 สต็อกกลุ่ม 3'!B422+'4.4 สต็อกกลุ่ม 4'!B422</f>
        <v>0</v>
      </c>
      <c r="C422" s="90">
        <f>+'4.1 สต็อกกลุ่ม 1'!C422+'4.2 สต็อกกลุ่ม 2'!C422+'4.3 สต็อกกลุ่ม 3'!C422+'4.4 สต็อกกลุ่ม 4'!C422</f>
        <v>0</v>
      </c>
      <c r="D422" s="90">
        <f>+'4.1 สต็อกกลุ่ม 1'!D422+'4.2 สต็อกกลุ่ม 2'!D422+'4.3 สต็อกกลุ่ม 3'!D422+'4.4 สต็อกกลุ่ม 4'!D422</f>
        <v>0</v>
      </c>
      <c r="E422" s="90">
        <f>+'4.1 สต็อกกลุ่ม 1'!E422+'4.2 สต็อกกลุ่ม 2'!E422+'4.3 สต็อกกลุ่ม 3'!E422+'4.4 สต็อกกลุ่ม 4'!E422</f>
        <v>0</v>
      </c>
      <c r="F422" s="90">
        <f>+'4.1 สต็อกกลุ่ม 1'!F422+'4.2 สต็อกกลุ่ม 2'!F422+'4.3 สต็อกกลุ่ม 3'!F422+'4.4 สต็อกกลุ่ม 4'!F422</f>
        <v>0</v>
      </c>
    </row>
    <row r="423" spans="1:6">
      <c r="A423" s="5"/>
      <c r="B423" s="4"/>
      <c r="C423" s="4"/>
      <c r="D423" s="4"/>
      <c r="E423" s="4"/>
      <c r="F423" s="4"/>
    </row>
    <row r="424" spans="1:6">
      <c r="A424" s="5"/>
      <c r="B424" s="4"/>
      <c r="C424" s="4"/>
      <c r="D424" s="4"/>
      <c r="E424" s="4"/>
      <c r="F424" s="4"/>
    </row>
    <row r="425" spans="1:6">
      <c r="A425" s="12" t="s">
        <v>5</v>
      </c>
      <c r="B425" s="11">
        <f>SUM(B413:B424)</f>
        <v>0</v>
      </c>
      <c r="C425" s="11">
        <f>SUM(C413:C424)</f>
        <v>0</v>
      </c>
      <c r="D425" s="11">
        <f>SUM(D413:D424)</f>
        <v>0</v>
      </c>
      <c r="E425" s="11">
        <f>SUM(E413:E424)</f>
        <v>0</v>
      </c>
      <c r="F425" s="11">
        <f>SUM(F413:F424)</f>
        <v>0</v>
      </c>
    </row>
    <row r="426" spans="1:6" ht="21.75" thickBot="1">
      <c r="A426" s="13" t="s">
        <v>13</v>
      </c>
      <c r="B426" s="14">
        <f>+B412-B425</f>
        <v>0</v>
      </c>
      <c r="C426" s="14">
        <f>+C412-C425</f>
        <v>0</v>
      </c>
      <c r="D426" s="14">
        <f>+D412-D425</f>
        <v>0</v>
      </c>
      <c r="E426" s="14">
        <f>+E412-E425</f>
        <v>0</v>
      </c>
      <c r="F426" s="14">
        <f>+F412-F425</f>
        <v>0</v>
      </c>
    </row>
    <row r="427" spans="1:6" ht="21.75" thickTop="1">
      <c r="A427" s="91"/>
      <c r="B427" s="92"/>
      <c r="C427" s="92"/>
      <c r="D427" s="92"/>
      <c r="E427" s="92"/>
      <c r="F427" s="92"/>
    </row>
    <row r="428" spans="1:6">
      <c r="A428" s="17" t="s">
        <v>14</v>
      </c>
      <c r="B428" s="18"/>
      <c r="C428" s="18"/>
      <c r="D428" s="18"/>
      <c r="E428" s="18" t="s">
        <v>15</v>
      </c>
      <c r="F428" s="18"/>
    </row>
    <row r="429" spans="1:6">
      <c r="A429" s="17" t="s">
        <v>16</v>
      </c>
      <c r="B429" s="18"/>
      <c r="C429" s="18"/>
      <c r="D429" s="18"/>
      <c r="E429" s="18" t="s">
        <v>15</v>
      </c>
      <c r="F429" s="18"/>
    </row>
    <row r="430" spans="1:6" ht="23.25">
      <c r="A430" s="204" t="s">
        <v>45</v>
      </c>
      <c r="B430" s="205"/>
      <c r="C430" s="205"/>
      <c r="D430" s="205"/>
      <c r="E430" s="205"/>
      <c r="F430" s="205"/>
    </row>
    <row r="431" spans="1:6" ht="23.25">
      <c r="A431" s="206" t="s">
        <v>130</v>
      </c>
      <c r="B431" s="206"/>
      <c r="C431" s="206"/>
      <c r="D431" s="206"/>
      <c r="E431" s="206"/>
      <c r="F431" s="206"/>
    </row>
    <row r="432" spans="1:6" ht="23.25">
      <c r="A432" s="206" t="s">
        <v>263</v>
      </c>
      <c r="B432" s="206"/>
      <c r="C432" s="206"/>
      <c r="D432" s="206"/>
      <c r="E432" s="206"/>
      <c r="F432" s="206"/>
    </row>
    <row r="433" spans="1:6" ht="23.25">
      <c r="A433" s="206" t="s">
        <v>34</v>
      </c>
      <c r="B433" s="206"/>
      <c r="C433" s="206"/>
      <c r="D433" s="206"/>
      <c r="E433" s="206"/>
      <c r="F433" s="206"/>
    </row>
    <row r="434" spans="1:6">
      <c r="A434" s="207"/>
      <c r="B434" s="207"/>
      <c r="C434" s="207"/>
      <c r="D434" s="207"/>
      <c r="E434" s="207"/>
      <c r="F434" s="207"/>
    </row>
    <row r="435" spans="1:6">
      <c r="A435" s="1" t="s">
        <v>7</v>
      </c>
      <c r="B435" s="2" t="s">
        <v>155</v>
      </c>
      <c r="C435" s="2" t="s">
        <v>1</v>
      </c>
      <c r="D435" s="2" t="s">
        <v>9</v>
      </c>
      <c r="E435" s="2" t="s">
        <v>10</v>
      </c>
      <c r="F435" s="2" t="s">
        <v>11</v>
      </c>
    </row>
    <row r="436" spans="1:6">
      <c r="A436" s="3" t="s">
        <v>19</v>
      </c>
      <c r="B436" s="90">
        <f>+'4.1 สต็อกกลุ่ม 1'!B436+'4.2 สต็อกกลุ่ม 2'!B436+'4.3 สต็อกกลุ่ม 3'!B436+'4.4 สต็อกกลุ่ม 4'!B436</f>
        <v>0</v>
      </c>
      <c r="C436" s="90">
        <f>+'4.1 สต็อกกลุ่ม 1'!C436+'4.2 สต็อกกลุ่ม 2'!C436+'4.3 สต็อกกลุ่ม 3'!C436+'4.4 สต็อกกลุ่ม 4'!C436</f>
        <v>0</v>
      </c>
      <c r="D436" s="90">
        <f>+'4.1 สต็อกกลุ่ม 1'!D436+'4.2 สต็อกกลุ่ม 2'!D436+'4.3 สต็อกกลุ่ม 3'!D436+'4.4 สต็อกกลุ่ม 4'!D436</f>
        <v>0</v>
      </c>
      <c r="E436" s="90">
        <f>+'4.1 สต็อกกลุ่ม 1'!E436+'4.2 สต็อกกลุ่ม 2'!E436+'4.3 สต็อกกลุ่ม 3'!E436+'4.4 สต็อกกลุ่ม 4'!E436</f>
        <v>0</v>
      </c>
      <c r="F436" s="90">
        <f>+'4.1 สต็อกกลุ่ม 1'!F436+'4.2 สต็อกกลุ่ม 2'!F436+'4.3 สต็อกกลุ่ม 3'!F436+'4.4 สต็อกกลุ่ม 4'!F436</f>
        <v>0</v>
      </c>
    </row>
    <row r="437" spans="1:6">
      <c r="A437" s="5"/>
      <c r="B437" s="4"/>
      <c r="C437" s="4"/>
      <c r="D437" s="4"/>
      <c r="E437" s="4"/>
      <c r="F437" s="4"/>
    </row>
    <row r="438" spans="1:6">
      <c r="A438" s="5" t="s">
        <v>239</v>
      </c>
      <c r="B438" s="90">
        <f>+'4.1 สต็อกกลุ่ม 1'!B438+'4.2 สต็อกกลุ่ม 2'!B438+'4.3 สต็อกกลุ่ม 3'!B438+'4.4 สต็อกกลุ่ม 4'!B438</f>
        <v>0</v>
      </c>
      <c r="C438" s="90">
        <f>+'4.1 สต็อกกลุ่ม 1'!C438+'4.2 สต็อกกลุ่ม 2'!C438+'4.3 สต็อกกลุ่ม 3'!C438+'4.4 สต็อกกลุ่ม 4'!C438</f>
        <v>0</v>
      </c>
      <c r="D438" s="90">
        <f>+'4.1 สต็อกกลุ่ม 1'!D438+'4.2 สต็อกกลุ่ม 2'!D438+'4.3 สต็อกกลุ่ม 3'!D438+'4.4 สต็อกกลุ่ม 4'!D438</f>
        <v>0</v>
      </c>
      <c r="E438" s="90">
        <f>+'4.1 สต็อกกลุ่ม 1'!E438+'4.2 สต็อกกลุ่ม 2'!E438+'4.3 สต็อกกลุ่ม 3'!E438+'4.4 สต็อกกลุ่ม 4'!E438</f>
        <v>0</v>
      </c>
      <c r="F438" s="90">
        <f>+'4.1 สต็อกกลุ่ม 1'!F438+'4.2 สต็อกกลุ่ม 2'!F438+'4.3 สต็อกกลุ่ม 3'!F438+'4.4 สต็อกกลุ่ม 4'!F438</f>
        <v>0</v>
      </c>
    </row>
    <row r="439" spans="1:6">
      <c r="A439" s="5" t="s">
        <v>240</v>
      </c>
      <c r="B439" s="90">
        <f>+'4.1 สต็อกกลุ่ม 1'!B439+'4.2 สต็อกกลุ่ม 2'!B439+'4.3 สต็อกกลุ่ม 3'!B439+'4.4 สต็อกกลุ่ม 4'!B439</f>
        <v>0</v>
      </c>
      <c r="C439" s="90">
        <f>+'4.1 สต็อกกลุ่ม 1'!C439+'4.2 สต็อกกลุ่ม 2'!C439+'4.3 สต็อกกลุ่ม 3'!C439+'4.4 สต็อกกลุ่ม 4'!C439</f>
        <v>0</v>
      </c>
      <c r="D439" s="90">
        <f>+'4.1 สต็อกกลุ่ม 1'!D439+'4.2 สต็อกกลุ่ม 2'!D439+'4.3 สต็อกกลุ่ม 3'!D439+'4.4 สต็อกกลุ่ม 4'!D439</f>
        <v>0</v>
      </c>
      <c r="E439" s="90">
        <f>+'4.1 สต็อกกลุ่ม 1'!E439+'4.2 สต็อกกลุ่ม 2'!E439+'4.3 สต็อกกลุ่ม 3'!E439+'4.4 สต็อกกลุ่ม 4'!E439</f>
        <v>0</v>
      </c>
      <c r="F439" s="90">
        <f>+'4.1 สต็อกกลุ่ม 1'!F439+'4.2 สต็อกกลุ่ม 2'!F439+'4.3 สต็อกกลุ่ม 3'!F439+'4.4 สต็อกกลุ่ม 4'!F439</f>
        <v>0</v>
      </c>
    </row>
    <row r="440" spans="1:6">
      <c r="A440" s="6"/>
      <c r="B440" s="4"/>
      <c r="C440" s="4"/>
      <c r="D440" s="4"/>
      <c r="E440" s="4"/>
      <c r="F440" s="4"/>
    </row>
    <row r="441" spans="1:6">
      <c r="A441" s="5" t="s">
        <v>112</v>
      </c>
      <c r="B441" s="90">
        <f>+'4.1 สต็อกกลุ่ม 1'!B441+'4.2 สต็อกกลุ่ม 2'!B441+'4.3 สต็อกกลุ่ม 3'!B441+'4.4 สต็อกกลุ่ม 4'!B441</f>
        <v>0</v>
      </c>
      <c r="C441" s="90">
        <f>+'4.1 สต็อกกลุ่ม 1'!C441+'4.2 สต็อกกลุ่ม 2'!C441+'4.3 สต็อกกลุ่ม 3'!C441+'4.4 สต็อกกลุ่ม 4'!C441</f>
        <v>0</v>
      </c>
      <c r="D441" s="90">
        <f>+'4.1 สต็อกกลุ่ม 1'!D441+'4.2 สต็อกกลุ่ม 2'!D441+'4.3 สต็อกกลุ่ม 3'!D441+'4.4 สต็อกกลุ่ม 4'!D441</f>
        <v>0</v>
      </c>
      <c r="E441" s="90">
        <f>+'4.1 สต็อกกลุ่ม 1'!E441+'4.2 สต็อกกลุ่ม 2'!E441+'4.3 สต็อกกลุ่ม 3'!E441+'4.4 สต็อกกลุ่ม 4'!E441</f>
        <v>0</v>
      </c>
      <c r="F441" s="90">
        <f>+'4.1 สต็อกกลุ่ม 1'!F441+'4.2 สต็อกกลุ่ม 2'!F441+'4.3 สต็อกกลุ่ม 3'!F441+'4.4 สต็อกกลุ่ม 4'!F441</f>
        <v>0</v>
      </c>
    </row>
    <row r="442" spans="1:6">
      <c r="A442" s="5" t="s">
        <v>113</v>
      </c>
      <c r="B442" s="90">
        <f>+'4.1 สต็อกกลุ่ม 1'!B442+'4.2 สต็อกกลุ่ม 2'!B442+'4.3 สต็อกกลุ่ม 3'!B442+'4.4 สต็อกกลุ่ม 4'!B442</f>
        <v>0</v>
      </c>
      <c r="C442" s="90">
        <f>+'4.1 สต็อกกลุ่ม 1'!C442+'4.2 สต็อกกลุ่ม 2'!C442+'4.3 สต็อกกลุ่ม 3'!C442+'4.4 สต็อกกลุ่ม 4'!C442</f>
        <v>0</v>
      </c>
      <c r="D442" s="90">
        <f>+'4.1 สต็อกกลุ่ม 1'!D442+'4.2 สต็อกกลุ่ม 2'!D442+'4.3 สต็อกกลุ่ม 3'!D442+'4.4 สต็อกกลุ่ม 4'!D442</f>
        <v>0</v>
      </c>
      <c r="E442" s="90">
        <f>+'4.1 สต็อกกลุ่ม 1'!E442+'4.2 สต็อกกลุ่ม 2'!E442+'4.3 สต็อกกลุ่ม 3'!E442+'4.4 สต็อกกลุ่ม 4'!E442</f>
        <v>0</v>
      </c>
      <c r="F442" s="90">
        <f>+'4.1 สต็อกกลุ่ม 1'!F442+'4.2 สต็อกกลุ่ม 2'!F442+'4.3 สต็อกกลุ่ม 3'!F442+'4.4 สต็อกกลุ่ม 4'!F442</f>
        <v>0</v>
      </c>
    </row>
    <row r="443" spans="1:6">
      <c r="A443" s="6"/>
      <c r="B443" s="4"/>
      <c r="C443" s="4"/>
      <c r="D443" s="4"/>
      <c r="E443" s="4"/>
      <c r="F443" s="4"/>
    </row>
    <row r="444" spans="1:6">
      <c r="A444" s="5" t="s">
        <v>285</v>
      </c>
      <c r="B444" s="90">
        <f>+'4.1 สต็อกกลุ่ม 1'!B444+'4.2 สต็อกกลุ่ม 2'!B444+'4.3 สต็อกกลุ่ม 3'!B444+'4.4 สต็อกกลุ่ม 4'!B444</f>
        <v>0</v>
      </c>
      <c r="C444" s="90">
        <f>+'4.1 สต็อกกลุ่ม 1'!C444+'4.2 สต็อกกลุ่ม 2'!C444+'4.3 สต็อกกลุ่ม 3'!C444+'4.4 สต็อกกลุ่ม 4'!C444</f>
        <v>0</v>
      </c>
      <c r="D444" s="90">
        <f>+'4.1 สต็อกกลุ่ม 1'!D444+'4.2 สต็อกกลุ่ม 2'!D444+'4.3 สต็อกกลุ่ม 3'!D444+'4.4 สต็อกกลุ่ม 4'!D444</f>
        <v>0</v>
      </c>
      <c r="E444" s="90">
        <f>+'4.1 สต็อกกลุ่ม 1'!E444+'4.2 สต็อกกลุ่ม 2'!E444+'4.3 สต็อกกลุ่ม 3'!E444+'4.4 สต็อกกลุ่ม 4'!E444</f>
        <v>0</v>
      </c>
      <c r="F444" s="90">
        <f>+'4.1 สต็อกกลุ่ม 1'!F444+'4.2 สต็อกกลุ่ม 2'!F444+'4.3 สต็อกกลุ่ม 3'!F444+'4.4 สต็อกกลุ่ม 4'!F444</f>
        <v>0</v>
      </c>
    </row>
    <row r="445" spans="1:6">
      <c r="A445" s="5" t="s">
        <v>286</v>
      </c>
      <c r="B445" s="90">
        <f>+'4.1 สต็อกกลุ่ม 1'!B445+'4.2 สต็อกกลุ่ม 2'!B445+'4.3 สต็อกกลุ่ม 3'!B445+'4.4 สต็อกกลุ่ม 4'!B445</f>
        <v>0</v>
      </c>
      <c r="C445" s="90">
        <f>+'4.1 สต็อกกลุ่ม 1'!C445+'4.2 สต็อกกลุ่ม 2'!C445+'4.3 สต็อกกลุ่ม 3'!C445+'4.4 สต็อกกลุ่ม 4'!C445</f>
        <v>0</v>
      </c>
      <c r="D445" s="90">
        <f>+'4.1 สต็อกกลุ่ม 1'!D445+'4.2 สต็อกกลุ่ม 2'!D445+'4.3 สต็อกกลุ่ม 3'!D445+'4.4 สต็อกกลุ่ม 4'!D445</f>
        <v>0</v>
      </c>
      <c r="E445" s="90">
        <f>+'4.1 สต็อกกลุ่ม 1'!E445+'4.2 สต็อกกลุ่ม 2'!E445+'4.3 สต็อกกลุ่ม 3'!E445+'4.4 สต็อกกลุ่ม 4'!E445</f>
        <v>0</v>
      </c>
      <c r="F445" s="90">
        <f>+'4.1 สต็อกกลุ่ม 1'!F445+'4.2 สต็อกกลุ่ม 2'!F445+'4.3 สต็อกกลุ่ม 3'!F445+'4.4 สต็อกกลุ่ม 4'!F445</f>
        <v>0</v>
      </c>
    </row>
    <row r="446" spans="1:6">
      <c r="A446" s="5"/>
      <c r="B446" s="90"/>
      <c r="C446" s="90"/>
      <c r="D446" s="90"/>
      <c r="E446" s="90"/>
      <c r="F446" s="90"/>
    </row>
    <row r="447" spans="1:6">
      <c r="A447" s="101" t="s">
        <v>320</v>
      </c>
      <c r="B447" s="90">
        <f>+'4.1 สต็อกกลุ่ม 1'!B447+'4.2 สต็อกกลุ่ม 2'!B447+'4.3 สต็อกกลุ่ม 3'!B447+'4.4 สต็อกกลุ่ม 4'!B447</f>
        <v>0</v>
      </c>
      <c r="C447" s="90">
        <f>+'4.1 สต็อกกลุ่ม 1'!C447+'4.2 สต็อกกลุ่ม 2'!C447+'4.3 สต็อกกลุ่ม 3'!C447+'4.4 สต็อกกลุ่ม 4'!C447</f>
        <v>0</v>
      </c>
      <c r="D447" s="90">
        <f>+'4.1 สต็อกกลุ่ม 1'!D447+'4.2 สต็อกกลุ่ม 2'!D447+'4.3 สต็อกกลุ่ม 3'!D447+'4.4 สต็อกกลุ่ม 4'!D447</f>
        <v>0</v>
      </c>
      <c r="E447" s="90">
        <f>+'4.1 สต็อกกลุ่ม 1'!E447+'4.2 สต็อกกลุ่ม 2'!E447+'4.3 สต็อกกลุ่ม 3'!E447+'4.4 สต็อกกลุ่ม 4'!E447</f>
        <v>0</v>
      </c>
      <c r="F447" s="90">
        <f>+'4.1 สต็อกกลุ่ม 1'!F447+'4.2 สต็อกกลุ่ม 2'!F447+'4.3 สต็อกกลุ่ม 3'!F447+'4.4 สต็อกกลุ่ม 4'!F447</f>
        <v>0</v>
      </c>
    </row>
    <row r="448" spans="1:6">
      <c r="A448" s="102" t="s">
        <v>321</v>
      </c>
      <c r="B448" s="103">
        <f>+'4.1 สต็อกกลุ่ม 1'!B448+'4.2 สต็อกกลุ่ม 2'!B448+'4.3 สต็อกกลุ่ม 3'!B448+'4.4 สต็อกกลุ่ม 4'!B448</f>
        <v>0</v>
      </c>
      <c r="C448" s="103">
        <f>+'4.1 สต็อกกลุ่ม 1'!C448+'4.2 สต็อกกลุ่ม 2'!C448+'4.3 สต็อกกลุ่ม 3'!C448+'4.4 สต็อกกลุ่ม 4'!C448</f>
        <v>0</v>
      </c>
      <c r="D448" s="103">
        <f>+'4.1 สต็อกกลุ่ม 1'!D448+'4.2 สต็อกกลุ่ม 2'!D448+'4.3 สต็อกกลุ่ม 3'!D448+'4.4 สต็อกกลุ่ม 4'!D448</f>
        <v>0</v>
      </c>
      <c r="E448" s="103">
        <f>+'4.1 สต็อกกลุ่ม 1'!E448+'4.2 สต็อกกลุ่ม 2'!E448+'4.3 สต็อกกลุ่ม 3'!E448+'4.4 สต็อกกลุ่ม 4'!E448</f>
        <v>0</v>
      </c>
      <c r="F448" s="103">
        <f>+'4.1 สต็อกกลุ่ม 1'!F448+'4.2 สต็อกกลุ่ม 2'!F448+'4.3 สต็อกกลุ่ม 3'!F448+'4.4 สต็อกกลุ่ม 4'!F448</f>
        <v>0</v>
      </c>
    </row>
    <row r="449" spans="1:6">
      <c r="A449" s="6" t="s">
        <v>12</v>
      </c>
      <c r="B449" s="4">
        <f>SUM(B436:B448)</f>
        <v>0</v>
      </c>
      <c r="C449" s="4">
        <f>SUM(C436:C448)</f>
        <v>0</v>
      </c>
      <c r="D449" s="4">
        <f>SUM(D436:D448)</f>
        <v>0</v>
      </c>
      <c r="E449" s="4">
        <f>SUM(E436:E448)</f>
        <v>0</v>
      </c>
      <c r="F449" s="4">
        <f>SUM(F436:F448)</f>
        <v>0</v>
      </c>
    </row>
    <row r="450" spans="1:6">
      <c r="A450" s="19"/>
      <c r="B450" s="7"/>
      <c r="C450" s="7"/>
      <c r="D450" s="7"/>
      <c r="E450" s="7"/>
      <c r="F450" s="7"/>
    </row>
    <row r="451" spans="1:6">
      <c r="A451" s="10" t="str">
        <f>CONCATENATE(A467,C467,E467)</f>
        <v>ราคาลงตัวหน่วยละ บาท</v>
      </c>
      <c r="B451" s="7">
        <f>SUM(B449:B450)</f>
        <v>0</v>
      </c>
      <c r="C451" s="7">
        <f>SUM(C449:C450)</f>
        <v>0</v>
      </c>
      <c r="D451" s="11">
        <f>SUM(D449:D450)</f>
        <v>0</v>
      </c>
      <c r="E451" s="7">
        <f>SUM(E449:E450)</f>
        <v>0</v>
      </c>
      <c r="F451" s="7">
        <f>+D451-E451</f>
        <v>0</v>
      </c>
    </row>
    <row r="452" spans="1:6">
      <c r="A452" s="5" t="s">
        <v>114</v>
      </c>
      <c r="B452" s="90">
        <f>+'4.1 สต็อกกลุ่ม 1'!B452+'4.2 สต็อกกลุ่ม 2'!B452+'4.3 สต็อกกลุ่ม 3'!B452+'4.4 สต็อกกลุ่ม 4'!B452</f>
        <v>0</v>
      </c>
      <c r="C452" s="90">
        <f>+'4.1 สต็อกกลุ่ม 1'!C452+'4.2 สต็อกกลุ่ม 2'!C452+'4.3 สต็อกกลุ่ม 3'!C452+'4.4 สต็อกกลุ่ม 4'!C452</f>
        <v>0</v>
      </c>
      <c r="D452" s="90">
        <f>+'4.1 สต็อกกลุ่ม 1'!D452+'4.2 สต็อกกลุ่ม 2'!D452+'4.3 สต็อกกลุ่ม 3'!D452+'4.4 สต็อกกลุ่ม 4'!D452</f>
        <v>0</v>
      </c>
      <c r="E452" s="90">
        <f>+'4.1 สต็อกกลุ่ม 1'!E452+'4.2 สต็อกกลุ่ม 2'!E452+'4.3 สต็อกกลุ่ม 3'!E452+'4.4 สต็อกกลุ่ม 4'!E452</f>
        <v>0</v>
      </c>
      <c r="F452" s="90">
        <f>+'4.1 สต็อกกลุ่ม 1'!F452+'4.2 สต็อกกลุ่ม 2'!F452+'4.3 สต็อกกลุ่ม 3'!F452+'4.4 สต็อกกลุ่ม 4'!F452</f>
        <v>0</v>
      </c>
    </row>
    <row r="453" spans="1:6">
      <c r="A453" s="5" t="s">
        <v>115</v>
      </c>
      <c r="B453" s="90">
        <f>+'4.1 สต็อกกลุ่ม 1'!B453+'4.2 สต็อกกลุ่ม 2'!B453+'4.3 สต็อกกลุ่ม 3'!B453+'4.4 สต็อกกลุ่ม 4'!B453</f>
        <v>0</v>
      </c>
      <c r="C453" s="90">
        <f>+'4.1 สต็อกกลุ่ม 1'!C453+'4.2 สต็อกกลุ่ม 2'!C453+'4.3 สต็อกกลุ่ม 3'!C453+'4.4 สต็อกกลุ่ม 4'!C453</f>
        <v>0</v>
      </c>
      <c r="D453" s="90">
        <f>+'4.1 สต็อกกลุ่ม 1'!D453+'4.2 สต็อกกลุ่ม 2'!D453+'4.3 สต็อกกลุ่ม 3'!D453+'4.4 สต็อกกลุ่ม 4'!D453</f>
        <v>0</v>
      </c>
      <c r="E453" s="90">
        <f>+'4.1 สต็อกกลุ่ม 1'!E453+'4.2 สต็อกกลุ่ม 2'!E453+'4.3 สต็อกกลุ่ม 3'!E453+'4.4 สต็อกกลุ่ม 4'!E453</f>
        <v>0</v>
      </c>
      <c r="F453" s="90">
        <f>+'4.1 สต็อกกลุ่ม 1'!F453+'4.2 สต็อกกลุ่ม 2'!F453+'4.3 สต็อกกลุ่ม 3'!F453+'4.4 สต็อกกลุ่ม 4'!F453</f>
        <v>0</v>
      </c>
    </row>
    <row r="454" spans="1:6">
      <c r="A454" s="5"/>
      <c r="B454" s="4"/>
      <c r="C454" s="4"/>
      <c r="D454" s="4"/>
      <c r="E454" s="4"/>
      <c r="F454" s="4"/>
    </row>
    <row r="455" spans="1:6">
      <c r="A455" s="5"/>
      <c r="B455" s="4"/>
      <c r="C455" s="4"/>
      <c r="D455" s="4"/>
      <c r="E455" s="4"/>
      <c r="F455" s="4"/>
    </row>
    <row r="456" spans="1:6">
      <c r="A456" s="5" t="s">
        <v>348</v>
      </c>
      <c r="B456" s="90">
        <f>+'4.1 สต็อกกลุ่ม 1'!B456+'4.2 สต็อกกลุ่ม 2'!B456+'4.3 สต็อกกลุ่ม 3'!B456+'4.4 สต็อกกลุ่ม 4'!B456</f>
        <v>0</v>
      </c>
      <c r="C456" s="90">
        <f>+'4.1 สต็อกกลุ่ม 1'!C456+'4.2 สต็อกกลุ่ม 2'!C456+'4.3 สต็อกกลุ่ม 3'!C456+'4.4 สต็อกกลุ่ม 4'!C456</f>
        <v>0</v>
      </c>
      <c r="D456" s="90">
        <f>+'4.1 สต็อกกลุ่ม 1'!D456+'4.2 สต็อกกลุ่ม 2'!D456+'4.3 สต็อกกลุ่ม 3'!D456+'4.4 สต็อกกลุ่ม 4'!D456</f>
        <v>0</v>
      </c>
      <c r="E456" s="90">
        <f>+'4.1 สต็อกกลุ่ม 1'!E456+'4.2 สต็อกกลุ่ม 2'!E456+'4.3 สต็อกกลุ่ม 3'!E456+'4.4 สต็อกกลุ่ม 4'!E456</f>
        <v>0</v>
      </c>
      <c r="F456" s="90">
        <f>+'4.1 สต็อกกลุ่ม 1'!F456+'4.2 สต็อกกลุ่ม 2'!F456+'4.3 สต็อกกลุ่ม 3'!F456+'4.4 สต็อกกลุ่ม 4'!F456</f>
        <v>0</v>
      </c>
    </row>
    <row r="457" spans="1:6">
      <c r="A457" s="5" t="s">
        <v>349</v>
      </c>
      <c r="B457" s="90">
        <f>+'4.1 สต็อกกลุ่ม 1'!B457+'4.2 สต็อกกลุ่ม 2'!B457+'4.3 สต็อกกลุ่ม 3'!B457+'4.4 สต็อกกลุ่ม 4'!B457</f>
        <v>0</v>
      </c>
      <c r="C457" s="90">
        <f>+'4.1 สต็อกกลุ่ม 1'!C457+'4.2 สต็อกกลุ่ม 2'!C457+'4.3 สต็อกกลุ่ม 3'!C457+'4.4 สต็อกกลุ่ม 4'!C457</f>
        <v>0</v>
      </c>
      <c r="D457" s="90">
        <f>+'4.1 สต็อกกลุ่ม 1'!D457+'4.2 สต็อกกลุ่ม 2'!D457+'4.3 สต็อกกลุ่ม 3'!D457+'4.4 สต็อกกลุ่ม 4'!D457</f>
        <v>0</v>
      </c>
      <c r="E457" s="90">
        <f>+'4.1 สต็อกกลุ่ม 1'!E457+'4.2 สต็อกกลุ่ม 2'!E457+'4.3 สต็อกกลุ่ม 3'!E457+'4.4 สต็อกกลุ่ม 4'!E457</f>
        <v>0</v>
      </c>
      <c r="F457" s="90">
        <f>+'4.1 สต็อกกลุ่ม 1'!F457+'4.2 สต็อกกลุ่ม 2'!F457+'4.3 สต็อกกลุ่ม 3'!F457+'4.4 สต็อกกลุ่ม 4'!F457</f>
        <v>0</v>
      </c>
    </row>
    <row r="458" spans="1:6">
      <c r="A458" s="5"/>
      <c r="B458" s="4"/>
      <c r="C458" s="4"/>
      <c r="D458" s="4"/>
      <c r="E458" s="4"/>
      <c r="F458" s="4"/>
    </row>
    <row r="459" spans="1:6">
      <c r="A459" s="5"/>
      <c r="B459" s="4"/>
      <c r="C459" s="4"/>
      <c r="D459" s="4"/>
      <c r="E459" s="4"/>
      <c r="F459" s="4"/>
    </row>
    <row r="460" spans="1:6">
      <c r="A460" s="5" t="s">
        <v>377</v>
      </c>
      <c r="B460" s="90">
        <f>+'4.1 สต็อกกลุ่ม 1'!B460+'4.2 สต็อกกลุ่ม 2'!B460+'4.3 สต็อกกลุ่ม 3'!B460+'4.4 สต็อกกลุ่ม 4'!B460</f>
        <v>0</v>
      </c>
      <c r="C460" s="90">
        <f>+'4.1 สต็อกกลุ่ม 1'!C460+'4.2 สต็อกกลุ่ม 2'!C460+'4.3 สต็อกกลุ่ม 3'!C460+'4.4 สต็อกกลุ่ม 4'!C460</f>
        <v>0</v>
      </c>
      <c r="D460" s="90">
        <f>+'4.1 สต็อกกลุ่ม 1'!D460+'4.2 สต็อกกลุ่ม 2'!D460+'4.3 สต็อกกลุ่ม 3'!D460+'4.4 สต็อกกลุ่ม 4'!D460</f>
        <v>0</v>
      </c>
      <c r="E460" s="90">
        <f>+'4.1 สต็อกกลุ่ม 1'!E460+'4.2 สต็อกกลุ่ม 2'!E460+'4.3 สต็อกกลุ่ม 3'!E460+'4.4 สต็อกกลุ่ม 4'!E460</f>
        <v>0</v>
      </c>
      <c r="F460" s="90">
        <f>+'4.1 สต็อกกลุ่ม 1'!F460+'4.2 สต็อกกลุ่ม 2'!F460+'4.3 สต็อกกลุ่ม 3'!F460+'4.4 สต็อกกลุ่ม 4'!F460</f>
        <v>0</v>
      </c>
    </row>
    <row r="461" spans="1:6">
      <c r="A461" s="5" t="s">
        <v>378</v>
      </c>
      <c r="B461" s="90">
        <f>+'4.1 สต็อกกลุ่ม 1'!B461+'4.2 สต็อกกลุ่ม 2'!B461+'4.3 สต็อกกลุ่ม 3'!B461+'4.4 สต็อกกลุ่ม 4'!B461</f>
        <v>0</v>
      </c>
      <c r="C461" s="90">
        <f>+'4.1 สต็อกกลุ่ม 1'!C461+'4.2 สต็อกกลุ่ม 2'!C461+'4.3 สต็อกกลุ่ม 3'!C461+'4.4 สต็อกกลุ่ม 4'!C461</f>
        <v>0</v>
      </c>
      <c r="D461" s="90">
        <f>+'4.1 สต็อกกลุ่ม 1'!D461+'4.2 สต็อกกลุ่ม 2'!D461+'4.3 สต็อกกลุ่ม 3'!D461+'4.4 สต็อกกลุ่ม 4'!D461</f>
        <v>0</v>
      </c>
      <c r="E461" s="90">
        <f>+'4.1 สต็อกกลุ่ม 1'!E461+'4.2 สต็อกกลุ่ม 2'!E461+'4.3 สต็อกกลุ่ม 3'!E461+'4.4 สต็อกกลุ่ม 4'!E461</f>
        <v>0</v>
      </c>
      <c r="F461" s="90">
        <f>+'4.1 สต็อกกลุ่ม 1'!F461+'4.2 สต็อกกลุ่ม 2'!F461+'4.3 สต็อกกลุ่ม 3'!F461+'4.4 สต็อกกลุ่ม 4'!F461</f>
        <v>0</v>
      </c>
    </row>
    <row r="462" spans="1:6">
      <c r="A462" s="5"/>
      <c r="B462" s="4"/>
      <c r="C462" s="4"/>
      <c r="D462" s="4"/>
      <c r="E462" s="4"/>
      <c r="F462" s="4"/>
    </row>
    <row r="463" spans="1:6">
      <c r="A463" s="5"/>
      <c r="B463" s="4"/>
      <c r="C463" s="4"/>
      <c r="D463" s="4"/>
      <c r="E463" s="4"/>
      <c r="F463" s="4"/>
    </row>
    <row r="464" spans="1:6">
      <c r="A464" s="12" t="s">
        <v>5</v>
      </c>
      <c r="B464" s="11">
        <f>SUM(B452:B463)</f>
        <v>0</v>
      </c>
      <c r="C464" s="11">
        <f>SUM(C452:C463)</f>
        <v>0</v>
      </c>
      <c r="D464" s="11">
        <f>SUM(D452:D463)</f>
        <v>0</v>
      </c>
      <c r="E464" s="11">
        <f>SUM(E452:E463)</f>
        <v>0</v>
      </c>
      <c r="F464" s="11">
        <f>SUM(F452:F463)</f>
        <v>0</v>
      </c>
    </row>
    <row r="465" spans="1:6" ht="21.75" thickBot="1">
      <c r="A465" s="13" t="s">
        <v>13</v>
      </c>
      <c r="B465" s="14">
        <f>+B451-B464</f>
        <v>0</v>
      </c>
      <c r="C465" s="14">
        <f>+C451-C464</f>
        <v>0</v>
      </c>
      <c r="D465" s="14">
        <f>+D451-D464</f>
        <v>0</v>
      </c>
      <c r="E465" s="14">
        <f>+E451-E464</f>
        <v>0</v>
      </c>
      <c r="F465" s="14">
        <f>+F451-F464</f>
        <v>0</v>
      </c>
    </row>
    <row r="466" spans="1:6" ht="21.75" thickTop="1">
      <c r="A466" s="91"/>
      <c r="B466" s="92"/>
      <c r="C466" s="92"/>
      <c r="D466" s="92"/>
      <c r="E466" s="92"/>
      <c r="F466" s="92"/>
    </row>
    <row r="467" spans="1:6">
      <c r="A467" s="17" t="s">
        <v>14</v>
      </c>
      <c r="B467" s="18"/>
      <c r="C467" s="18"/>
      <c r="D467" s="18"/>
      <c r="E467" s="18" t="s">
        <v>15</v>
      </c>
      <c r="F467" s="18"/>
    </row>
    <row r="468" spans="1:6">
      <c r="A468" s="17" t="s">
        <v>16</v>
      </c>
      <c r="B468" s="18"/>
      <c r="C468" s="18"/>
      <c r="D468" s="18"/>
      <c r="E468" s="18" t="s">
        <v>15</v>
      </c>
      <c r="F468" s="18"/>
    </row>
    <row r="469" spans="1:6" ht="23.25">
      <c r="A469" s="204" t="s">
        <v>47</v>
      </c>
      <c r="B469" s="205"/>
      <c r="C469" s="205"/>
      <c r="D469" s="205"/>
      <c r="E469" s="205"/>
      <c r="F469" s="205"/>
    </row>
    <row r="470" spans="1:6" ht="23.25">
      <c r="A470" s="206" t="s">
        <v>130</v>
      </c>
      <c r="B470" s="206"/>
      <c r="C470" s="206"/>
      <c r="D470" s="206"/>
      <c r="E470" s="206"/>
      <c r="F470" s="206"/>
    </row>
    <row r="471" spans="1:6" ht="23.25">
      <c r="A471" s="206" t="s">
        <v>263</v>
      </c>
      <c r="B471" s="206"/>
      <c r="C471" s="206"/>
      <c r="D471" s="206"/>
      <c r="E471" s="206"/>
      <c r="F471" s="206"/>
    </row>
    <row r="472" spans="1:6" ht="23.25">
      <c r="A472" s="206" t="s">
        <v>34</v>
      </c>
      <c r="B472" s="206"/>
      <c r="C472" s="206"/>
      <c r="D472" s="206"/>
      <c r="E472" s="206"/>
      <c r="F472" s="206"/>
    </row>
    <row r="473" spans="1:6">
      <c r="A473" s="207"/>
      <c r="B473" s="207"/>
      <c r="C473" s="207"/>
      <c r="D473" s="207"/>
      <c r="E473" s="207"/>
      <c r="F473" s="207"/>
    </row>
    <row r="474" spans="1:6">
      <c r="A474" s="1" t="s">
        <v>7</v>
      </c>
      <c r="B474" s="2" t="s">
        <v>155</v>
      </c>
      <c r="C474" s="2" t="s">
        <v>1</v>
      </c>
      <c r="D474" s="2" t="s">
        <v>9</v>
      </c>
      <c r="E474" s="2" t="s">
        <v>10</v>
      </c>
      <c r="F474" s="2" t="s">
        <v>11</v>
      </c>
    </row>
    <row r="475" spans="1:6">
      <c r="A475" s="3" t="s">
        <v>19</v>
      </c>
      <c r="B475" s="90">
        <f>+'4.1 สต็อกกลุ่ม 1'!B475+'4.2 สต็อกกลุ่ม 2'!B475+'4.3 สต็อกกลุ่ม 3'!B475+'4.4 สต็อกกลุ่ม 4'!B475</f>
        <v>0</v>
      </c>
      <c r="C475" s="90">
        <f>+'4.1 สต็อกกลุ่ม 1'!C475+'4.2 สต็อกกลุ่ม 2'!C475+'4.3 สต็อกกลุ่ม 3'!C475+'4.4 สต็อกกลุ่ม 4'!C475</f>
        <v>0</v>
      </c>
      <c r="D475" s="90">
        <f>+'4.1 สต็อกกลุ่ม 1'!D475+'4.2 สต็อกกลุ่ม 2'!D475+'4.3 สต็อกกลุ่ม 3'!D475+'4.4 สต็อกกลุ่ม 4'!D475</f>
        <v>0</v>
      </c>
      <c r="E475" s="90">
        <f>+'4.1 สต็อกกลุ่ม 1'!E475+'4.2 สต็อกกลุ่ม 2'!E475+'4.3 สต็อกกลุ่ม 3'!E475+'4.4 สต็อกกลุ่ม 4'!E475</f>
        <v>0</v>
      </c>
      <c r="F475" s="90">
        <f>+'4.1 สต็อกกลุ่ม 1'!F475+'4.2 สต็อกกลุ่ม 2'!F475+'4.3 สต็อกกลุ่ม 3'!F475+'4.4 สต็อกกลุ่ม 4'!F475</f>
        <v>0</v>
      </c>
    </row>
    <row r="476" spans="1:6">
      <c r="A476" s="5"/>
      <c r="B476" s="4"/>
      <c r="C476" s="4"/>
      <c r="D476" s="4"/>
      <c r="E476" s="4"/>
      <c r="F476" s="4"/>
    </row>
    <row r="477" spans="1:6">
      <c r="A477" s="5" t="s">
        <v>241</v>
      </c>
      <c r="B477" s="90">
        <f>+'4.1 สต็อกกลุ่ม 1'!B477+'4.2 สต็อกกลุ่ม 2'!B477+'4.3 สต็อกกลุ่ม 3'!B477+'4.4 สต็อกกลุ่ม 4'!B477</f>
        <v>0</v>
      </c>
      <c r="C477" s="90">
        <f>+'4.1 สต็อกกลุ่ม 1'!C477+'4.2 สต็อกกลุ่ม 2'!C477+'4.3 สต็อกกลุ่ม 3'!C477+'4.4 สต็อกกลุ่ม 4'!C477</f>
        <v>0</v>
      </c>
      <c r="D477" s="90">
        <f>+'4.1 สต็อกกลุ่ม 1'!D477+'4.2 สต็อกกลุ่ม 2'!D477+'4.3 สต็อกกลุ่ม 3'!D477+'4.4 สต็อกกลุ่ม 4'!D477</f>
        <v>0</v>
      </c>
      <c r="E477" s="90">
        <f>+'4.1 สต็อกกลุ่ม 1'!E477+'4.2 สต็อกกลุ่ม 2'!E477+'4.3 สต็อกกลุ่ม 3'!E477+'4.4 สต็อกกลุ่ม 4'!E477</f>
        <v>0</v>
      </c>
      <c r="F477" s="90">
        <f>+'4.1 สต็อกกลุ่ม 1'!F477+'4.2 สต็อกกลุ่ม 2'!F477+'4.3 สต็อกกลุ่ม 3'!F477+'4.4 สต็อกกลุ่ม 4'!F477</f>
        <v>0</v>
      </c>
    </row>
    <row r="478" spans="1:6">
      <c r="A478" s="5" t="s">
        <v>242</v>
      </c>
      <c r="B478" s="90">
        <f>+'4.1 สต็อกกลุ่ม 1'!B478+'4.2 สต็อกกลุ่ม 2'!B478+'4.3 สต็อกกลุ่ม 3'!B478+'4.4 สต็อกกลุ่ม 4'!B478</f>
        <v>0</v>
      </c>
      <c r="C478" s="90">
        <f>+'4.1 สต็อกกลุ่ม 1'!C478+'4.2 สต็อกกลุ่ม 2'!C478+'4.3 สต็อกกลุ่ม 3'!C478+'4.4 สต็อกกลุ่ม 4'!C478</f>
        <v>0</v>
      </c>
      <c r="D478" s="90">
        <f>+'4.1 สต็อกกลุ่ม 1'!D478+'4.2 สต็อกกลุ่ม 2'!D478+'4.3 สต็อกกลุ่ม 3'!D478+'4.4 สต็อกกลุ่ม 4'!D478</f>
        <v>0</v>
      </c>
      <c r="E478" s="90">
        <f>+'4.1 สต็อกกลุ่ม 1'!E478+'4.2 สต็อกกลุ่ม 2'!E478+'4.3 สต็อกกลุ่ม 3'!E478+'4.4 สต็อกกลุ่ม 4'!E478</f>
        <v>0</v>
      </c>
      <c r="F478" s="90">
        <f>+'4.1 สต็อกกลุ่ม 1'!F478+'4.2 สต็อกกลุ่ม 2'!F478+'4.3 สต็อกกลุ่ม 3'!F478+'4.4 สต็อกกลุ่ม 4'!F478</f>
        <v>0</v>
      </c>
    </row>
    <row r="479" spans="1:6">
      <c r="A479" s="6"/>
      <c r="B479" s="4"/>
      <c r="C479" s="4"/>
      <c r="D479" s="4"/>
      <c r="E479" s="4"/>
      <c r="F479" s="4"/>
    </row>
    <row r="480" spans="1:6">
      <c r="A480" s="5" t="s">
        <v>89</v>
      </c>
      <c r="B480" s="90">
        <f>+'4.1 สต็อกกลุ่ม 1'!B480+'4.2 สต็อกกลุ่ม 2'!B480+'4.3 สต็อกกลุ่ม 3'!B480+'4.4 สต็อกกลุ่ม 4'!B480</f>
        <v>0</v>
      </c>
      <c r="C480" s="90">
        <f>+'4.1 สต็อกกลุ่ม 1'!C480+'4.2 สต็อกกลุ่ม 2'!C480+'4.3 สต็อกกลุ่ม 3'!C480+'4.4 สต็อกกลุ่ม 4'!C480</f>
        <v>0</v>
      </c>
      <c r="D480" s="90">
        <f>+'4.1 สต็อกกลุ่ม 1'!D480+'4.2 สต็อกกลุ่ม 2'!D480+'4.3 สต็อกกลุ่ม 3'!D480+'4.4 สต็อกกลุ่ม 4'!D480</f>
        <v>0</v>
      </c>
      <c r="E480" s="90">
        <f>+'4.1 สต็อกกลุ่ม 1'!E480+'4.2 สต็อกกลุ่ม 2'!E480+'4.3 สต็อกกลุ่ม 3'!E480+'4.4 สต็อกกลุ่ม 4'!E480</f>
        <v>0</v>
      </c>
      <c r="F480" s="90">
        <f>+'4.1 สต็อกกลุ่ม 1'!F480+'4.2 สต็อกกลุ่ม 2'!F480+'4.3 สต็อกกลุ่ม 3'!F480+'4.4 สต็อกกลุ่ม 4'!F480</f>
        <v>0</v>
      </c>
    </row>
    <row r="481" spans="1:6">
      <c r="A481" s="5" t="s">
        <v>90</v>
      </c>
      <c r="B481" s="90">
        <f>+'4.1 สต็อกกลุ่ม 1'!B481+'4.2 สต็อกกลุ่ม 2'!B481+'4.3 สต็อกกลุ่ม 3'!B481+'4.4 สต็อกกลุ่ม 4'!B481</f>
        <v>0</v>
      </c>
      <c r="C481" s="90">
        <f>+'4.1 สต็อกกลุ่ม 1'!C481+'4.2 สต็อกกลุ่ม 2'!C481+'4.3 สต็อกกลุ่ม 3'!C481+'4.4 สต็อกกลุ่ม 4'!C481</f>
        <v>0</v>
      </c>
      <c r="D481" s="90">
        <f>+'4.1 สต็อกกลุ่ม 1'!D481+'4.2 สต็อกกลุ่ม 2'!D481+'4.3 สต็อกกลุ่ม 3'!D481+'4.4 สต็อกกลุ่ม 4'!D481</f>
        <v>0</v>
      </c>
      <c r="E481" s="90">
        <f>+'4.1 สต็อกกลุ่ม 1'!E481+'4.2 สต็อกกลุ่ม 2'!E481+'4.3 สต็อกกลุ่ม 3'!E481+'4.4 สต็อกกลุ่ม 4'!E481</f>
        <v>0</v>
      </c>
      <c r="F481" s="90">
        <f>+'4.1 สต็อกกลุ่ม 1'!F481+'4.2 สต็อกกลุ่ม 2'!F481+'4.3 สต็อกกลุ่ม 3'!F481+'4.4 สต็อกกลุ่ม 4'!F481</f>
        <v>0</v>
      </c>
    </row>
    <row r="482" spans="1:6">
      <c r="A482" s="6"/>
      <c r="B482" s="4"/>
      <c r="C482" s="4"/>
      <c r="D482" s="4"/>
      <c r="E482" s="4"/>
      <c r="F482" s="4"/>
    </row>
    <row r="483" spans="1:6">
      <c r="A483" s="5" t="s">
        <v>287</v>
      </c>
      <c r="B483" s="90">
        <f>+'4.1 สต็อกกลุ่ม 1'!B483+'4.2 สต็อกกลุ่ม 2'!B483+'4.3 สต็อกกลุ่ม 3'!B483+'4.4 สต็อกกลุ่ม 4'!B483</f>
        <v>0</v>
      </c>
      <c r="C483" s="90">
        <f>+'4.1 สต็อกกลุ่ม 1'!C483+'4.2 สต็อกกลุ่ม 2'!C483+'4.3 สต็อกกลุ่ม 3'!C483+'4.4 สต็อกกลุ่ม 4'!C483</f>
        <v>0</v>
      </c>
      <c r="D483" s="90">
        <f>+'4.1 สต็อกกลุ่ม 1'!D483+'4.2 สต็อกกลุ่ม 2'!D483+'4.3 สต็อกกลุ่ม 3'!D483+'4.4 สต็อกกลุ่ม 4'!D483</f>
        <v>0</v>
      </c>
      <c r="E483" s="90">
        <f>+'4.1 สต็อกกลุ่ม 1'!E483+'4.2 สต็อกกลุ่ม 2'!E483+'4.3 สต็อกกลุ่ม 3'!E483+'4.4 สต็อกกลุ่ม 4'!E483</f>
        <v>0</v>
      </c>
      <c r="F483" s="90">
        <f>+'4.1 สต็อกกลุ่ม 1'!F483+'4.2 สต็อกกลุ่ม 2'!F483+'4.3 สต็อกกลุ่ม 3'!F483+'4.4 สต็อกกลุ่ม 4'!F483</f>
        <v>0</v>
      </c>
    </row>
    <row r="484" spans="1:6">
      <c r="A484" s="5" t="s">
        <v>288</v>
      </c>
      <c r="B484" s="90">
        <f>+'4.1 สต็อกกลุ่ม 1'!B484+'4.2 สต็อกกลุ่ม 2'!B484+'4.3 สต็อกกลุ่ม 3'!B484+'4.4 สต็อกกลุ่ม 4'!B484</f>
        <v>0</v>
      </c>
      <c r="C484" s="90">
        <f>+'4.1 สต็อกกลุ่ม 1'!C484+'4.2 สต็อกกลุ่ม 2'!C484+'4.3 สต็อกกลุ่ม 3'!C484+'4.4 สต็อกกลุ่ม 4'!C484</f>
        <v>0</v>
      </c>
      <c r="D484" s="90">
        <f>+'4.1 สต็อกกลุ่ม 1'!D484+'4.2 สต็อกกลุ่ม 2'!D484+'4.3 สต็อกกลุ่ม 3'!D484+'4.4 สต็อกกลุ่ม 4'!D484</f>
        <v>0</v>
      </c>
      <c r="E484" s="90">
        <f>+'4.1 สต็อกกลุ่ม 1'!E484+'4.2 สต็อกกลุ่ม 2'!E484+'4.3 สต็อกกลุ่ม 3'!E484+'4.4 สต็อกกลุ่ม 4'!E484</f>
        <v>0</v>
      </c>
      <c r="F484" s="90">
        <f>+'4.1 สต็อกกลุ่ม 1'!F484+'4.2 สต็อกกลุ่ม 2'!F484+'4.3 สต็อกกลุ่ม 3'!F484+'4.4 สต็อกกลุ่ม 4'!F484</f>
        <v>0</v>
      </c>
    </row>
    <row r="485" spans="1:6">
      <c r="A485" s="5"/>
      <c r="B485" s="90"/>
      <c r="C485" s="90"/>
      <c r="D485" s="90"/>
      <c r="E485" s="90"/>
      <c r="F485" s="90"/>
    </row>
    <row r="486" spans="1:6">
      <c r="A486" s="101" t="s">
        <v>322</v>
      </c>
      <c r="B486" s="90">
        <f>+'4.1 สต็อกกลุ่ม 1'!B486+'4.2 สต็อกกลุ่ม 2'!B486+'4.3 สต็อกกลุ่ม 3'!B486+'4.4 สต็อกกลุ่ม 4'!B486</f>
        <v>0</v>
      </c>
      <c r="C486" s="90">
        <f>+'4.1 สต็อกกลุ่ม 1'!C486+'4.2 สต็อกกลุ่ม 2'!C486+'4.3 สต็อกกลุ่ม 3'!C486+'4.4 สต็อกกลุ่ม 4'!C486</f>
        <v>0</v>
      </c>
      <c r="D486" s="90">
        <f>+'4.1 สต็อกกลุ่ม 1'!D486+'4.2 สต็อกกลุ่ม 2'!D486+'4.3 สต็อกกลุ่ม 3'!D486+'4.4 สต็อกกลุ่ม 4'!D486</f>
        <v>0</v>
      </c>
      <c r="E486" s="90">
        <f>+'4.1 สต็อกกลุ่ม 1'!E486+'4.2 สต็อกกลุ่ม 2'!E486+'4.3 สต็อกกลุ่ม 3'!E486+'4.4 สต็อกกลุ่ม 4'!E486</f>
        <v>0</v>
      </c>
      <c r="F486" s="90">
        <f>+'4.1 สต็อกกลุ่ม 1'!F486+'4.2 สต็อกกลุ่ม 2'!F486+'4.3 สต็อกกลุ่ม 3'!F486+'4.4 สต็อกกลุ่ม 4'!F486</f>
        <v>0</v>
      </c>
    </row>
    <row r="487" spans="1:6">
      <c r="A487" s="102" t="s">
        <v>323</v>
      </c>
      <c r="B487" s="103">
        <f>+'4.1 สต็อกกลุ่ม 1'!B487+'4.2 สต็อกกลุ่ม 2'!B487+'4.3 สต็อกกลุ่ม 3'!B487+'4.4 สต็อกกลุ่ม 4'!B487</f>
        <v>0</v>
      </c>
      <c r="C487" s="103">
        <f>+'4.1 สต็อกกลุ่ม 1'!C487+'4.2 สต็อกกลุ่ม 2'!C487+'4.3 สต็อกกลุ่ม 3'!C487+'4.4 สต็อกกลุ่ม 4'!C487</f>
        <v>0</v>
      </c>
      <c r="D487" s="103">
        <f>+'4.1 สต็อกกลุ่ม 1'!D487+'4.2 สต็อกกลุ่ม 2'!D487+'4.3 สต็อกกลุ่ม 3'!D487+'4.4 สต็อกกลุ่ม 4'!D487</f>
        <v>0</v>
      </c>
      <c r="E487" s="103">
        <f>+'4.1 สต็อกกลุ่ม 1'!E487+'4.2 สต็อกกลุ่ม 2'!E487+'4.3 สต็อกกลุ่ม 3'!E487+'4.4 สต็อกกลุ่ม 4'!E487</f>
        <v>0</v>
      </c>
      <c r="F487" s="103">
        <f>+'4.1 สต็อกกลุ่ม 1'!F487+'4.2 สต็อกกลุ่ม 2'!F487+'4.3 สต็อกกลุ่ม 3'!F487+'4.4 สต็อกกลุ่ม 4'!F487</f>
        <v>0</v>
      </c>
    </row>
    <row r="488" spans="1:6">
      <c r="A488" s="6" t="s">
        <v>12</v>
      </c>
      <c r="B488" s="4">
        <f>SUM(B475:B487)</f>
        <v>0</v>
      </c>
      <c r="C488" s="4">
        <f>SUM(C475:C487)</f>
        <v>0</v>
      </c>
      <c r="D488" s="4">
        <f>SUM(D475:D487)</f>
        <v>0</v>
      </c>
      <c r="E488" s="4">
        <f>SUM(E475:E487)</f>
        <v>0</v>
      </c>
      <c r="F488" s="4">
        <f>SUM(F475:F487)</f>
        <v>0</v>
      </c>
    </row>
    <row r="489" spans="1:6">
      <c r="A489" s="19"/>
      <c r="B489" s="7"/>
      <c r="C489" s="7"/>
      <c r="D489" s="7"/>
      <c r="E489" s="7"/>
      <c r="F489" s="7"/>
    </row>
    <row r="490" spans="1:6">
      <c r="A490" s="10" t="str">
        <f>CONCATENATE(A506,C506,E506)</f>
        <v>ราคาลงตัวหน่วยละ บาท</v>
      </c>
      <c r="B490" s="7">
        <f>SUM(B488:B489)</f>
        <v>0</v>
      </c>
      <c r="C490" s="7">
        <f>SUM(C488:C489)</f>
        <v>0</v>
      </c>
      <c r="D490" s="11">
        <f>SUM(D488:D489)</f>
        <v>0</v>
      </c>
      <c r="E490" s="7">
        <f>SUM(E488:E489)</f>
        <v>0</v>
      </c>
      <c r="F490" s="7">
        <f>+D490-E490</f>
        <v>0</v>
      </c>
    </row>
    <row r="491" spans="1:6">
      <c r="A491" s="5" t="s">
        <v>91</v>
      </c>
      <c r="B491" s="90">
        <f>+'4.1 สต็อกกลุ่ม 1'!B491+'4.2 สต็อกกลุ่ม 2'!B491+'4.3 สต็อกกลุ่ม 3'!B491+'4.4 สต็อกกลุ่ม 4'!B491</f>
        <v>0</v>
      </c>
      <c r="C491" s="90">
        <f>+'4.1 สต็อกกลุ่ม 1'!C491+'4.2 สต็อกกลุ่ม 2'!C491+'4.3 สต็อกกลุ่ม 3'!C491+'4.4 สต็อกกลุ่ม 4'!C491</f>
        <v>0</v>
      </c>
      <c r="D491" s="90">
        <f>+'4.1 สต็อกกลุ่ม 1'!D491+'4.2 สต็อกกลุ่ม 2'!D491+'4.3 สต็อกกลุ่ม 3'!D491+'4.4 สต็อกกลุ่ม 4'!D491</f>
        <v>0</v>
      </c>
      <c r="E491" s="90">
        <f>+'4.1 สต็อกกลุ่ม 1'!E491+'4.2 สต็อกกลุ่ม 2'!E491+'4.3 สต็อกกลุ่ม 3'!E491+'4.4 สต็อกกลุ่ม 4'!E491</f>
        <v>0</v>
      </c>
      <c r="F491" s="90">
        <f>+'4.1 สต็อกกลุ่ม 1'!F491+'4.2 สต็อกกลุ่ม 2'!F491+'4.3 สต็อกกลุ่ม 3'!F491+'4.4 สต็อกกลุ่ม 4'!F491</f>
        <v>0</v>
      </c>
    </row>
    <row r="492" spans="1:6">
      <c r="A492" s="5" t="s">
        <v>92</v>
      </c>
      <c r="B492" s="90">
        <f>+'4.1 สต็อกกลุ่ม 1'!B492+'4.2 สต็อกกลุ่ม 2'!B492+'4.3 สต็อกกลุ่ม 3'!B492+'4.4 สต็อกกลุ่ม 4'!B492</f>
        <v>0</v>
      </c>
      <c r="C492" s="90">
        <f>+'4.1 สต็อกกลุ่ม 1'!C492+'4.2 สต็อกกลุ่ม 2'!C492+'4.3 สต็อกกลุ่ม 3'!C492+'4.4 สต็อกกลุ่ม 4'!C492</f>
        <v>0</v>
      </c>
      <c r="D492" s="90">
        <f>+'4.1 สต็อกกลุ่ม 1'!D492+'4.2 สต็อกกลุ่ม 2'!D492+'4.3 สต็อกกลุ่ม 3'!D492+'4.4 สต็อกกลุ่ม 4'!D492</f>
        <v>0</v>
      </c>
      <c r="E492" s="90">
        <f>+'4.1 สต็อกกลุ่ม 1'!E492+'4.2 สต็อกกลุ่ม 2'!E492+'4.3 สต็อกกลุ่ม 3'!E492+'4.4 สต็อกกลุ่ม 4'!E492</f>
        <v>0</v>
      </c>
      <c r="F492" s="90">
        <f>+'4.1 สต็อกกลุ่ม 1'!F492+'4.2 สต็อกกลุ่ม 2'!F492+'4.3 สต็อกกลุ่ม 3'!F492+'4.4 สต็อกกลุ่ม 4'!F492</f>
        <v>0</v>
      </c>
    </row>
    <row r="493" spans="1:6">
      <c r="A493" s="5"/>
      <c r="B493" s="4"/>
      <c r="C493" s="4"/>
      <c r="D493" s="4"/>
      <c r="E493" s="4"/>
      <c r="F493" s="4"/>
    </row>
    <row r="494" spans="1:6">
      <c r="A494" s="5"/>
      <c r="B494" s="4"/>
      <c r="C494" s="4"/>
      <c r="D494" s="4"/>
      <c r="E494" s="4"/>
      <c r="F494" s="4"/>
    </row>
    <row r="495" spans="1:6">
      <c r="A495" s="5" t="s">
        <v>350</v>
      </c>
      <c r="B495" s="90">
        <f>+'4.1 สต็อกกลุ่ม 1'!B495+'4.2 สต็อกกลุ่ม 2'!B495+'4.3 สต็อกกลุ่ม 3'!B495+'4.4 สต็อกกลุ่ม 4'!B495</f>
        <v>0</v>
      </c>
      <c r="C495" s="90">
        <f>+'4.1 สต็อกกลุ่ม 1'!C495+'4.2 สต็อกกลุ่ม 2'!C495+'4.3 สต็อกกลุ่ม 3'!C495+'4.4 สต็อกกลุ่ม 4'!C495</f>
        <v>0</v>
      </c>
      <c r="D495" s="90">
        <f>+'4.1 สต็อกกลุ่ม 1'!D495+'4.2 สต็อกกลุ่ม 2'!D495+'4.3 สต็อกกลุ่ม 3'!D495+'4.4 สต็อกกลุ่ม 4'!D495</f>
        <v>0</v>
      </c>
      <c r="E495" s="90">
        <f>+'4.1 สต็อกกลุ่ม 1'!E495+'4.2 สต็อกกลุ่ม 2'!E495+'4.3 สต็อกกลุ่ม 3'!E495+'4.4 สต็อกกลุ่ม 4'!E495</f>
        <v>0</v>
      </c>
      <c r="F495" s="90">
        <f>+'4.1 สต็อกกลุ่ม 1'!F495+'4.2 สต็อกกลุ่ม 2'!F495+'4.3 สต็อกกลุ่ม 3'!F495+'4.4 สต็อกกลุ่ม 4'!F495</f>
        <v>0</v>
      </c>
    </row>
    <row r="496" spans="1:6">
      <c r="A496" s="5" t="s">
        <v>351</v>
      </c>
      <c r="B496" s="90">
        <f>+'4.1 สต็อกกลุ่ม 1'!B496+'4.2 สต็อกกลุ่ม 2'!B496+'4.3 สต็อกกลุ่ม 3'!B496+'4.4 สต็อกกลุ่ม 4'!B496</f>
        <v>0</v>
      </c>
      <c r="C496" s="90">
        <f>+'4.1 สต็อกกลุ่ม 1'!C496+'4.2 สต็อกกลุ่ม 2'!C496+'4.3 สต็อกกลุ่ม 3'!C496+'4.4 สต็อกกลุ่ม 4'!C496</f>
        <v>0</v>
      </c>
      <c r="D496" s="90">
        <f>+'4.1 สต็อกกลุ่ม 1'!D496+'4.2 สต็อกกลุ่ม 2'!D496+'4.3 สต็อกกลุ่ม 3'!D496+'4.4 สต็อกกลุ่ม 4'!D496</f>
        <v>0</v>
      </c>
      <c r="E496" s="90">
        <f>+'4.1 สต็อกกลุ่ม 1'!E496+'4.2 สต็อกกลุ่ม 2'!E496+'4.3 สต็อกกลุ่ม 3'!E496+'4.4 สต็อกกลุ่ม 4'!E496</f>
        <v>0</v>
      </c>
      <c r="F496" s="90">
        <f>+'4.1 สต็อกกลุ่ม 1'!F496+'4.2 สต็อกกลุ่ม 2'!F496+'4.3 สต็อกกลุ่ม 3'!F496+'4.4 สต็อกกลุ่ม 4'!F496</f>
        <v>0</v>
      </c>
    </row>
    <row r="497" spans="1:6">
      <c r="A497" s="5"/>
      <c r="B497" s="4"/>
      <c r="C497" s="4"/>
      <c r="D497" s="4"/>
      <c r="E497" s="4"/>
      <c r="F497" s="4"/>
    </row>
    <row r="498" spans="1:6">
      <c r="A498" s="5"/>
      <c r="B498" s="4"/>
      <c r="C498" s="4"/>
      <c r="D498" s="4"/>
      <c r="E498" s="4"/>
      <c r="F498" s="4"/>
    </row>
    <row r="499" spans="1:6">
      <c r="A499" s="5" t="s">
        <v>379</v>
      </c>
      <c r="B499" s="90">
        <f>+'4.1 สต็อกกลุ่ม 1'!B499+'4.2 สต็อกกลุ่ม 2'!B499+'4.3 สต็อกกลุ่ม 3'!B499+'4.4 สต็อกกลุ่ม 4'!B499</f>
        <v>0</v>
      </c>
      <c r="C499" s="90">
        <f>+'4.1 สต็อกกลุ่ม 1'!C499+'4.2 สต็อกกลุ่ม 2'!C499+'4.3 สต็อกกลุ่ม 3'!C499+'4.4 สต็อกกลุ่ม 4'!C499</f>
        <v>0</v>
      </c>
      <c r="D499" s="90">
        <f>+'4.1 สต็อกกลุ่ม 1'!D499+'4.2 สต็อกกลุ่ม 2'!D499+'4.3 สต็อกกลุ่ม 3'!D499+'4.4 สต็อกกลุ่ม 4'!D499</f>
        <v>0</v>
      </c>
      <c r="E499" s="90">
        <f>+'4.1 สต็อกกลุ่ม 1'!E499+'4.2 สต็อกกลุ่ม 2'!E499+'4.3 สต็อกกลุ่ม 3'!E499+'4.4 สต็อกกลุ่ม 4'!E499</f>
        <v>0</v>
      </c>
      <c r="F499" s="90">
        <f>+'4.1 สต็อกกลุ่ม 1'!F499+'4.2 สต็อกกลุ่ม 2'!F499+'4.3 สต็อกกลุ่ม 3'!F499+'4.4 สต็อกกลุ่ม 4'!F499</f>
        <v>0</v>
      </c>
    </row>
    <row r="500" spans="1:6">
      <c r="A500" s="5" t="s">
        <v>380</v>
      </c>
      <c r="B500" s="90">
        <f>+'4.1 สต็อกกลุ่ม 1'!B500+'4.2 สต็อกกลุ่ม 2'!B500+'4.3 สต็อกกลุ่ม 3'!B500+'4.4 สต็อกกลุ่ม 4'!B500</f>
        <v>0</v>
      </c>
      <c r="C500" s="90">
        <f>+'4.1 สต็อกกลุ่ม 1'!C500+'4.2 สต็อกกลุ่ม 2'!C500+'4.3 สต็อกกลุ่ม 3'!C500+'4.4 สต็อกกลุ่ม 4'!C500</f>
        <v>0</v>
      </c>
      <c r="D500" s="90">
        <f>+'4.1 สต็อกกลุ่ม 1'!D500+'4.2 สต็อกกลุ่ม 2'!D500+'4.3 สต็อกกลุ่ม 3'!D500+'4.4 สต็อกกลุ่ม 4'!D500</f>
        <v>0</v>
      </c>
      <c r="E500" s="90">
        <f>+'4.1 สต็อกกลุ่ม 1'!E500+'4.2 สต็อกกลุ่ม 2'!E500+'4.3 สต็อกกลุ่ม 3'!E500+'4.4 สต็อกกลุ่ม 4'!E500</f>
        <v>0</v>
      </c>
      <c r="F500" s="90">
        <f>+'4.1 สต็อกกลุ่ม 1'!F500+'4.2 สต็อกกลุ่ม 2'!F500+'4.3 สต็อกกลุ่ม 3'!F500+'4.4 สต็อกกลุ่ม 4'!F500</f>
        <v>0</v>
      </c>
    </row>
    <row r="501" spans="1:6">
      <c r="A501" s="5"/>
      <c r="B501" s="4"/>
      <c r="C501" s="4"/>
      <c r="D501" s="4"/>
      <c r="E501" s="4"/>
      <c r="F501" s="4"/>
    </row>
    <row r="502" spans="1:6">
      <c r="A502" s="5"/>
      <c r="B502" s="4"/>
      <c r="C502" s="4"/>
      <c r="D502" s="4"/>
      <c r="E502" s="4"/>
      <c r="F502" s="4"/>
    </row>
    <row r="503" spans="1:6">
      <c r="A503" s="12" t="s">
        <v>5</v>
      </c>
      <c r="B503" s="11">
        <f>SUM(B491:B502)</f>
        <v>0</v>
      </c>
      <c r="C503" s="11">
        <f>SUM(C491:C502)</f>
        <v>0</v>
      </c>
      <c r="D503" s="11">
        <f>SUM(D491:D502)</f>
        <v>0</v>
      </c>
      <c r="E503" s="11">
        <f>SUM(E491:E502)</f>
        <v>0</v>
      </c>
      <c r="F503" s="11">
        <f>SUM(F491:F502)</f>
        <v>0</v>
      </c>
    </row>
    <row r="504" spans="1:6" ht="21.75" thickBot="1">
      <c r="A504" s="13" t="s">
        <v>127</v>
      </c>
      <c r="B504" s="14">
        <f>+B490-B503</f>
        <v>0</v>
      </c>
      <c r="C504" s="14">
        <f>+C490-C503</f>
        <v>0</v>
      </c>
      <c r="D504" s="14">
        <f>+D490-D503</f>
        <v>0</v>
      </c>
      <c r="E504" s="14">
        <f>+E490-E503</f>
        <v>0</v>
      </c>
      <c r="F504" s="14">
        <f>+F490-F503</f>
        <v>0</v>
      </c>
    </row>
    <row r="505" spans="1:6" ht="21.75" thickTop="1">
      <c r="A505" s="91"/>
      <c r="B505" s="92"/>
      <c r="C505" s="92"/>
      <c r="D505" s="92"/>
      <c r="E505" s="92"/>
      <c r="F505" s="92"/>
    </row>
    <row r="506" spans="1:6">
      <c r="A506" s="17" t="s">
        <v>14</v>
      </c>
      <c r="B506" s="18"/>
      <c r="C506" s="18"/>
      <c r="D506" s="18"/>
      <c r="E506" s="18" t="s">
        <v>15</v>
      </c>
      <c r="F506" s="18"/>
    </row>
    <row r="507" spans="1:6">
      <c r="A507" s="17" t="s">
        <v>16</v>
      </c>
      <c r="B507" s="18"/>
      <c r="C507" s="18"/>
      <c r="D507" s="18"/>
      <c r="E507" s="18" t="s">
        <v>15</v>
      </c>
      <c r="F507" s="18"/>
    </row>
    <row r="508" spans="1:6" ht="23.25">
      <c r="A508" s="204" t="s">
        <v>48</v>
      </c>
      <c r="B508" s="205"/>
      <c r="C508" s="205"/>
      <c r="D508" s="205"/>
      <c r="E508" s="205"/>
      <c r="F508" s="205"/>
    </row>
    <row r="509" spans="1:6" ht="23.25">
      <c r="A509" s="206" t="s">
        <v>130</v>
      </c>
      <c r="B509" s="206"/>
      <c r="C509" s="206"/>
      <c r="D509" s="206"/>
      <c r="E509" s="206"/>
      <c r="F509" s="206"/>
    </row>
    <row r="510" spans="1:6" ht="23.25">
      <c r="A510" s="206" t="s">
        <v>263</v>
      </c>
      <c r="B510" s="206"/>
      <c r="C510" s="206"/>
      <c r="D510" s="206"/>
      <c r="E510" s="206"/>
      <c r="F510" s="206"/>
    </row>
    <row r="511" spans="1:6" ht="23.25">
      <c r="A511" s="206" t="s">
        <v>34</v>
      </c>
      <c r="B511" s="206"/>
      <c r="C511" s="206"/>
      <c r="D511" s="206"/>
      <c r="E511" s="206"/>
      <c r="F511" s="206"/>
    </row>
    <row r="512" spans="1:6">
      <c r="A512" s="207"/>
      <c r="B512" s="207"/>
      <c r="C512" s="207"/>
      <c r="D512" s="207"/>
      <c r="E512" s="207"/>
      <c r="F512" s="207"/>
    </row>
    <row r="513" spans="1:6">
      <c r="A513" s="1" t="s">
        <v>7</v>
      </c>
      <c r="B513" s="2" t="s">
        <v>155</v>
      </c>
      <c r="C513" s="2" t="s">
        <v>1</v>
      </c>
      <c r="D513" s="2" t="s">
        <v>9</v>
      </c>
      <c r="E513" s="2" t="s">
        <v>10</v>
      </c>
      <c r="F513" s="2" t="s">
        <v>11</v>
      </c>
    </row>
    <row r="514" spans="1:6">
      <c r="A514" s="3" t="s">
        <v>19</v>
      </c>
      <c r="B514" s="90">
        <f>+'4.1 สต็อกกลุ่ม 1'!B514+'4.2 สต็อกกลุ่ม 2'!B514+'4.3 สต็อกกลุ่ม 3'!B514+'4.4 สต็อกกลุ่ม 4'!B514</f>
        <v>0</v>
      </c>
      <c r="C514" s="90">
        <f>+'4.1 สต็อกกลุ่ม 1'!C514+'4.2 สต็อกกลุ่ม 2'!C514+'4.3 สต็อกกลุ่ม 3'!C514+'4.4 สต็อกกลุ่ม 4'!C514</f>
        <v>0</v>
      </c>
      <c r="D514" s="90">
        <f>+'4.1 สต็อกกลุ่ม 1'!D514+'4.2 สต็อกกลุ่ม 2'!D514+'4.3 สต็อกกลุ่ม 3'!D514+'4.4 สต็อกกลุ่ม 4'!D514</f>
        <v>0</v>
      </c>
      <c r="E514" s="90">
        <f>+'4.1 สต็อกกลุ่ม 1'!E514+'4.2 สต็อกกลุ่ม 2'!E514+'4.3 สต็อกกลุ่ม 3'!E514+'4.4 สต็อกกลุ่ม 4'!E514</f>
        <v>0</v>
      </c>
      <c r="F514" s="90">
        <f>+'4.1 สต็อกกลุ่ม 1'!F514+'4.2 สต็อกกลุ่ม 2'!F514+'4.3 สต็อกกลุ่ม 3'!F514+'4.4 สต็อกกลุ่ม 4'!F514</f>
        <v>0</v>
      </c>
    </row>
    <row r="515" spans="1:6">
      <c r="A515" s="5"/>
      <c r="B515" s="4"/>
      <c r="C515" s="4"/>
      <c r="D515" s="4"/>
      <c r="E515" s="4"/>
      <c r="F515" s="4"/>
    </row>
    <row r="516" spans="1:6">
      <c r="A516" s="5" t="s">
        <v>243</v>
      </c>
      <c r="B516" s="90">
        <f>+'4.1 สต็อกกลุ่ม 1'!B516+'4.2 สต็อกกลุ่ม 2'!B516+'4.3 สต็อกกลุ่ม 3'!B516+'4.4 สต็อกกลุ่ม 4'!B516</f>
        <v>0</v>
      </c>
      <c r="C516" s="90">
        <f>+'4.1 สต็อกกลุ่ม 1'!C516+'4.2 สต็อกกลุ่ม 2'!C516+'4.3 สต็อกกลุ่ม 3'!C516+'4.4 สต็อกกลุ่ม 4'!C516</f>
        <v>0</v>
      </c>
      <c r="D516" s="90">
        <f>+'4.1 สต็อกกลุ่ม 1'!D516+'4.2 สต็อกกลุ่ม 2'!D516+'4.3 สต็อกกลุ่ม 3'!D516+'4.4 สต็อกกลุ่ม 4'!D516</f>
        <v>0</v>
      </c>
      <c r="E516" s="90">
        <f>+'4.1 สต็อกกลุ่ม 1'!E516+'4.2 สต็อกกลุ่ม 2'!E516+'4.3 สต็อกกลุ่ม 3'!E516+'4.4 สต็อกกลุ่ม 4'!E516</f>
        <v>0</v>
      </c>
      <c r="F516" s="90">
        <f>+'4.1 สต็อกกลุ่ม 1'!F516+'4.2 สต็อกกลุ่ม 2'!F516+'4.3 สต็อกกลุ่ม 3'!F516+'4.4 สต็อกกลุ่ม 4'!F516</f>
        <v>0</v>
      </c>
    </row>
    <row r="517" spans="1:6">
      <c r="A517" s="5" t="s">
        <v>244</v>
      </c>
      <c r="B517" s="90">
        <f>+'4.1 สต็อกกลุ่ม 1'!B517+'4.2 สต็อกกลุ่ม 2'!B517+'4.3 สต็อกกลุ่ม 3'!B517+'4.4 สต็อกกลุ่ม 4'!B517</f>
        <v>0</v>
      </c>
      <c r="C517" s="90">
        <f>+'4.1 สต็อกกลุ่ม 1'!C517+'4.2 สต็อกกลุ่ม 2'!C517+'4.3 สต็อกกลุ่ม 3'!C517+'4.4 สต็อกกลุ่ม 4'!C517</f>
        <v>0</v>
      </c>
      <c r="D517" s="90">
        <f>+'4.1 สต็อกกลุ่ม 1'!D517+'4.2 สต็อกกลุ่ม 2'!D517+'4.3 สต็อกกลุ่ม 3'!D517+'4.4 สต็อกกลุ่ม 4'!D517</f>
        <v>0</v>
      </c>
      <c r="E517" s="90">
        <f>+'4.1 สต็อกกลุ่ม 1'!E517+'4.2 สต็อกกลุ่ม 2'!E517+'4.3 สต็อกกลุ่ม 3'!E517+'4.4 สต็อกกลุ่ม 4'!E517</f>
        <v>0</v>
      </c>
      <c r="F517" s="90">
        <f>+'4.1 สต็อกกลุ่ม 1'!F517+'4.2 สต็อกกลุ่ม 2'!F517+'4.3 สต็อกกลุ่ม 3'!F517+'4.4 สต็อกกลุ่ม 4'!F517</f>
        <v>0</v>
      </c>
    </row>
    <row r="518" spans="1:6">
      <c r="A518" s="6"/>
      <c r="B518" s="4"/>
      <c r="C518" s="4"/>
      <c r="D518" s="4"/>
      <c r="E518" s="4"/>
      <c r="F518" s="4"/>
    </row>
    <row r="519" spans="1:6">
      <c r="A519" s="5" t="s">
        <v>93</v>
      </c>
      <c r="B519" s="90">
        <f>+'4.1 สต็อกกลุ่ม 1'!B519+'4.2 สต็อกกลุ่ม 2'!B519+'4.3 สต็อกกลุ่ม 3'!B519+'4.4 สต็อกกลุ่ม 4'!B519</f>
        <v>0</v>
      </c>
      <c r="C519" s="90">
        <f>+'4.1 สต็อกกลุ่ม 1'!C519+'4.2 สต็อกกลุ่ม 2'!C519+'4.3 สต็อกกลุ่ม 3'!C519+'4.4 สต็อกกลุ่ม 4'!C519</f>
        <v>0</v>
      </c>
      <c r="D519" s="90">
        <f>+'4.1 สต็อกกลุ่ม 1'!D519+'4.2 สต็อกกลุ่ม 2'!D519+'4.3 สต็อกกลุ่ม 3'!D519+'4.4 สต็อกกลุ่ม 4'!D519</f>
        <v>0</v>
      </c>
      <c r="E519" s="90">
        <f>+'4.1 สต็อกกลุ่ม 1'!E519+'4.2 สต็อกกลุ่ม 2'!E519+'4.3 สต็อกกลุ่ม 3'!E519+'4.4 สต็อกกลุ่ม 4'!E519</f>
        <v>0</v>
      </c>
      <c r="F519" s="90">
        <f>+'4.1 สต็อกกลุ่ม 1'!F519+'4.2 สต็อกกลุ่ม 2'!F519+'4.3 สต็อกกลุ่ม 3'!F519+'4.4 สต็อกกลุ่ม 4'!F519</f>
        <v>0</v>
      </c>
    </row>
    <row r="520" spans="1:6">
      <c r="A520" s="5" t="s">
        <v>94</v>
      </c>
      <c r="B520" s="90">
        <f>+'4.1 สต็อกกลุ่ม 1'!B520+'4.2 สต็อกกลุ่ม 2'!B520+'4.3 สต็อกกลุ่ม 3'!B520+'4.4 สต็อกกลุ่ม 4'!B520</f>
        <v>0</v>
      </c>
      <c r="C520" s="90">
        <f>+'4.1 สต็อกกลุ่ม 1'!C520+'4.2 สต็อกกลุ่ม 2'!C520+'4.3 สต็อกกลุ่ม 3'!C520+'4.4 สต็อกกลุ่ม 4'!C520</f>
        <v>0</v>
      </c>
      <c r="D520" s="90">
        <f>+'4.1 สต็อกกลุ่ม 1'!D520+'4.2 สต็อกกลุ่ม 2'!D520+'4.3 สต็อกกลุ่ม 3'!D520+'4.4 สต็อกกลุ่ม 4'!D520</f>
        <v>0</v>
      </c>
      <c r="E520" s="90">
        <f>+'4.1 สต็อกกลุ่ม 1'!E520+'4.2 สต็อกกลุ่ม 2'!E520+'4.3 สต็อกกลุ่ม 3'!E520+'4.4 สต็อกกลุ่ม 4'!E520</f>
        <v>0</v>
      </c>
      <c r="F520" s="90">
        <f>+'4.1 สต็อกกลุ่ม 1'!F520+'4.2 สต็อกกลุ่ม 2'!F520+'4.3 สต็อกกลุ่ม 3'!F520+'4.4 สต็อกกลุ่ม 4'!F520</f>
        <v>0</v>
      </c>
    </row>
    <row r="521" spans="1:6">
      <c r="A521" s="6"/>
      <c r="B521" s="4"/>
      <c r="C521" s="4"/>
      <c r="D521" s="4"/>
      <c r="E521" s="4"/>
      <c r="F521" s="4"/>
    </row>
    <row r="522" spans="1:6">
      <c r="A522" s="5" t="s">
        <v>289</v>
      </c>
      <c r="B522" s="90">
        <f>+'4.1 สต็อกกลุ่ม 1'!B522+'4.2 สต็อกกลุ่ม 2'!B522+'4.3 สต็อกกลุ่ม 3'!B522+'4.4 สต็อกกลุ่ม 4'!B522</f>
        <v>0</v>
      </c>
      <c r="C522" s="90">
        <f>+'4.1 สต็อกกลุ่ม 1'!C522+'4.2 สต็อกกลุ่ม 2'!C522+'4.3 สต็อกกลุ่ม 3'!C522+'4.4 สต็อกกลุ่ม 4'!C522</f>
        <v>0</v>
      </c>
      <c r="D522" s="90">
        <f>+'4.1 สต็อกกลุ่ม 1'!D522+'4.2 สต็อกกลุ่ม 2'!D522+'4.3 สต็อกกลุ่ม 3'!D522+'4.4 สต็อกกลุ่ม 4'!D522</f>
        <v>0</v>
      </c>
      <c r="E522" s="90">
        <f>+'4.1 สต็อกกลุ่ม 1'!E522+'4.2 สต็อกกลุ่ม 2'!E522+'4.3 สต็อกกลุ่ม 3'!E522+'4.4 สต็อกกลุ่ม 4'!E522</f>
        <v>0</v>
      </c>
      <c r="F522" s="90">
        <f>+'4.1 สต็อกกลุ่ม 1'!F522+'4.2 สต็อกกลุ่ม 2'!F522+'4.3 สต็อกกลุ่ม 3'!F522+'4.4 สต็อกกลุ่ม 4'!F522</f>
        <v>0</v>
      </c>
    </row>
    <row r="523" spans="1:6">
      <c r="A523" s="5" t="s">
        <v>290</v>
      </c>
      <c r="B523" s="90">
        <f>+'4.1 สต็อกกลุ่ม 1'!B523+'4.2 สต็อกกลุ่ม 2'!B523+'4.3 สต็อกกลุ่ม 3'!B523+'4.4 สต็อกกลุ่ม 4'!B523</f>
        <v>0</v>
      </c>
      <c r="C523" s="90">
        <f>+'4.1 สต็อกกลุ่ม 1'!C523+'4.2 สต็อกกลุ่ม 2'!C523+'4.3 สต็อกกลุ่ม 3'!C523+'4.4 สต็อกกลุ่ม 4'!C523</f>
        <v>0</v>
      </c>
      <c r="D523" s="90">
        <f>+'4.1 สต็อกกลุ่ม 1'!D523+'4.2 สต็อกกลุ่ม 2'!D523+'4.3 สต็อกกลุ่ม 3'!D523+'4.4 สต็อกกลุ่ม 4'!D523</f>
        <v>0</v>
      </c>
      <c r="E523" s="90">
        <f>+'4.1 สต็อกกลุ่ม 1'!E523+'4.2 สต็อกกลุ่ม 2'!E523+'4.3 สต็อกกลุ่ม 3'!E523+'4.4 สต็อกกลุ่ม 4'!E523</f>
        <v>0</v>
      </c>
      <c r="F523" s="90">
        <f>+'4.1 สต็อกกลุ่ม 1'!F523+'4.2 สต็อกกลุ่ม 2'!F523+'4.3 สต็อกกลุ่ม 3'!F523+'4.4 สต็อกกลุ่ม 4'!F523</f>
        <v>0</v>
      </c>
    </row>
    <row r="524" spans="1:6">
      <c r="A524" s="5"/>
      <c r="B524" s="90"/>
      <c r="C524" s="90"/>
      <c r="D524" s="90"/>
      <c r="E524" s="90"/>
      <c r="F524" s="90"/>
    </row>
    <row r="525" spans="1:6">
      <c r="A525" s="101" t="s">
        <v>324</v>
      </c>
      <c r="B525" s="90">
        <f>+'4.1 สต็อกกลุ่ม 1'!B525+'4.2 สต็อกกลุ่ม 2'!B525+'4.3 สต็อกกลุ่ม 3'!B525+'4.4 สต็อกกลุ่ม 4'!B525</f>
        <v>0</v>
      </c>
      <c r="C525" s="90">
        <f>+'4.1 สต็อกกลุ่ม 1'!C525+'4.2 สต็อกกลุ่ม 2'!C525+'4.3 สต็อกกลุ่ม 3'!C525+'4.4 สต็อกกลุ่ม 4'!C525</f>
        <v>0</v>
      </c>
      <c r="D525" s="90">
        <f>+'4.1 สต็อกกลุ่ม 1'!D525+'4.2 สต็อกกลุ่ม 2'!D525+'4.3 สต็อกกลุ่ม 3'!D525+'4.4 สต็อกกลุ่ม 4'!D525</f>
        <v>0</v>
      </c>
      <c r="E525" s="90">
        <f>+'4.1 สต็อกกลุ่ม 1'!E525+'4.2 สต็อกกลุ่ม 2'!E525+'4.3 สต็อกกลุ่ม 3'!E525+'4.4 สต็อกกลุ่ม 4'!E525</f>
        <v>0</v>
      </c>
      <c r="F525" s="90">
        <f>+'4.1 สต็อกกลุ่ม 1'!F525+'4.2 สต็อกกลุ่ม 2'!F525+'4.3 สต็อกกลุ่ม 3'!F525+'4.4 สต็อกกลุ่ม 4'!F525</f>
        <v>0</v>
      </c>
    </row>
    <row r="526" spans="1:6">
      <c r="A526" s="102" t="s">
        <v>325</v>
      </c>
      <c r="B526" s="103">
        <f>+'4.1 สต็อกกลุ่ม 1'!B526+'4.2 สต็อกกลุ่ม 2'!B526+'4.3 สต็อกกลุ่ม 3'!B526+'4.4 สต็อกกลุ่ม 4'!B526</f>
        <v>0</v>
      </c>
      <c r="C526" s="103">
        <f>+'4.1 สต็อกกลุ่ม 1'!C526+'4.2 สต็อกกลุ่ม 2'!C526+'4.3 สต็อกกลุ่ม 3'!C526+'4.4 สต็อกกลุ่ม 4'!C526</f>
        <v>0</v>
      </c>
      <c r="D526" s="103">
        <f>+'4.1 สต็อกกลุ่ม 1'!D526+'4.2 สต็อกกลุ่ม 2'!D526+'4.3 สต็อกกลุ่ม 3'!D526+'4.4 สต็อกกลุ่ม 4'!D526</f>
        <v>0</v>
      </c>
      <c r="E526" s="103">
        <f>+'4.1 สต็อกกลุ่ม 1'!E526+'4.2 สต็อกกลุ่ม 2'!E526+'4.3 สต็อกกลุ่ม 3'!E526+'4.4 สต็อกกลุ่ม 4'!E526</f>
        <v>0</v>
      </c>
      <c r="F526" s="103">
        <f>+'4.1 สต็อกกลุ่ม 1'!F526+'4.2 สต็อกกลุ่ม 2'!F526+'4.3 สต็อกกลุ่ม 3'!F526+'4.4 สต็อกกลุ่ม 4'!F526</f>
        <v>0</v>
      </c>
    </row>
    <row r="527" spans="1:6">
      <c r="A527" s="6" t="s">
        <v>12</v>
      </c>
      <c r="B527" s="4">
        <f>SUM(B514:B526)</f>
        <v>0</v>
      </c>
      <c r="C527" s="4">
        <f>SUM(C514:C526)</f>
        <v>0</v>
      </c>
      <c r="D527" s="4">
        <f>SUM(D514:D526)</f>
        <v>0</v>
      </c>
      <c r="E527" s="4">
        <f>SUM(E514:E526)</f>
        <v>0</v>
      </c>
      <c r="F527" s="4">
        <f>SUM(F514:F526)</f>
        <v>0</v>
      </c>
    </row>
    <row r="528" spans="1:6">
      <c r="A528" s="19"/>
      <c r="B528" s="7"/>
      <c r="C528" s="7"/>
      <c r="D528" s="7"/>
      <c r="E528" s="7"/>
      <c r="F528" s="7"/>
    </row>
    <row r="529" spans="1:6">
      <c r="A529" s="10" t="str">
        <f>CONCATENATE(A545,C545,E545)</f>
        <v>ราคาลงตัวหน่วยละ บาท</v>
      </c>
      <c r="B529" s="7">
        <f>SUM(B527:B528)</f>
        <v>0</v>
      </c>
      <c r="C529" s="7">
        <f>SUM(C527:C528)</f>
        <v>0</v>
      </c>
      <c r="D529" s="11">
        <f>SUM(D527:D528)</f>
        <v>0</v>
      </c>
      <c r="E529" s="7">
        <f>SUM(E527:E528)</f>
        <v>0</v>
      </c>
      <c r="F529" s="7">
        <f>+D529-E529</f>
        <v>0</v>
      </c>
    </row>
    <row r="530" spans="1:6">
      <c r="A530" s="5" t="s">
        <v>95</v>
      </c>
      <c r="B530" s="90">
        <f>+'4.1 สต็อกกลุ่ม 1'!B530+'4.2 สต็อกกลุ่ม 2'!B530+'4.3 สต็อกกลุ่ม 3'!B530+'4.4 สต็อกกลุ่ม 4'!B530</f>
        <v>0</v>
      </c>
      <c r="C530" s="90">
        <f>+'4.1 สต็อกกลุ่ม 1'!C530+'4.2 สต็อกกลุ่ม 2'!C530+'4.3 สต็อกกลุ่ม 3'!C530+'4.4 สต็อกกลุ่ม 4'!C530</f>
        <v>0</v>
      </c>
      <c r="D530" s="90">
        <f>+'4.1 สต็อกกลุ่ม 1'!D530+'4.2 สต็อกกลุ่ม 2'!D530+'4.3 สต็อกกลุ่ม 3'!D530+'4.4 สต็อกกลุ่ม 4'!D530</f>
        <v>0</v>
      </c>
      <c r="E530" s="90">
        <f>+'4.1 สต็อกกลุ่ม 1'!E530+'4.2 สต็อกกลุ่ม 2'!E530+'4.3 สต็อกกลุ่ม 3'!E530+'4.4 สต็อกกลุ่ม 4'!E530</f>
        <v>0</v>
      </c>
      <c r="F530" s="90">
        <f>+'4.1 สต็อกกลุ่ม 1'!F530+'4.2 สต็อกกลุ่ม 2'!F530+'4.3 สต็อกกลุ่ม 3'!F530+'4.4 สต็อกกลุ่ม 4'!F530</f>
        <v>0</v>
      </c>
    </row>
    <row r="531" spans="1:6">
      <c r="A531" s="5" t="s">
        <v>96</v>
      </c>
      <c r="B531" s="90">
        <f>+'4.1 สต็อกกลุ่ม 1'!B531+'4.2 สต็อกกลุ่ม 2'!B531+'4.3 สต็อกกลุ่ม 3'!B531+'4.4 สต็อกกลุ่ม 4'!B531</f>
        <v>0</v>
      </c>
      <c r="C531" s="90">
        <f>+'4.1 สต็อกกลุ่ม 1'!C531+'4.2 สต็อกกลุ่ม 2'!C531+'4.3 สต็อกกลุ่ม 3'!C531+'4.4 สต็อกกลุ่ม 4'!C531</f>
        <v>0</v>
      </c>
      <c r="D531" s="90">
        <f>+'4.1 สต็อกกลุ่ม 1'!D531+'4.2 สต็อกกลุ่ม 2'!D531+'4.3 สต็อกกลุ่ม 3'!D531+'4.4 สต็อกกลุ่ม 4'!D531</f>
        <v>0</v>
      </c>
      <c r="E531" s="90">
        <f>+'4.1 สต็อกกลุ่ม 1'!E531+'4.2 สต็อกกลุ่ม 2'!E531+'4.3 สต็อกกลุ่ม 3'!E531+'4.4 สต็อกกลุ่ม 4'!E531</f>
        <v>0</v>
      </c>
      <c r="F531" s="90">
        <f>+'4.1 สต็อกกลุ่ม 1'!F531+'4.2 สต็อกกลุ่ม 2'!F531+'4.3 สต็อกกลุ่ม 3'!F531+'4.4 สต็อกกลุ่ม 4'!F531</f>
        <v>0</v>
      </c>
    </row>
    <row r="532" spans="1:6">
      <c r="A532" s="5"/>
      <c r="B532" s="4"/>
      <c r="C532" s="4"/>
      <c r="D532" s="4"/>
      <c r="E532" s="4"/>
      <c r="F532" s="4"/>
    </row>
    <row r="533" spans="1:6">
      <c r="A533" s="5"/>
      <c r="B533" s="4"/>
      <c r="C533" s="4"/>
      <c r="D533" s="4"/>
      <c r="E533" s="4"/>
      <c r="F533" s="4"/>
    </row>
    <row r="534" spans="1:6">
      <c r="A534" s="5" t="s">
        <v>352</v>
      </c>
      <c r="B534" s="90">
        <f>+'4.1 สต็อกกลุ่ม 1'!B534+'4.2 สต็อกกลุ่ม 2'!B534+'4.3 สต็อกกลุ่ม 3'!B534+'4.4 สต็อกกลุ่ม 4'!B534</f>
        <v>0</v>
      </c>
      <c r="C534" s="90">
        <f>+'4.1 สต็อกกลุ่ม 1'!C534+'4.2 สต็อกกลุ่ม 2'!C534+'4.3 สต็อกกลุ่ม 3'!C534+'4.4 สต็อกกลุ่ม 4'!C534</f>
        <v>0</v>
      </c>
      <c r="D534" s="90">
        <f>+'4.1 สต็อกกลุ่ม 1'!D534+'4.2 สต็อกกลุ่ม 2'!D534+'4.3 สต็อกกลุ่ม 3'!D534+'4.4 สต็อกกลุ่ม 4'!D534</f>
        <v>0</v>
      </c>
      <c r="E534" s="90">
        <f>+'4.1 สต็อกกลุ่ม 1'!E534+'4.2 สต็อกกลุ่ม 2'!E534+'4.3 สต็อกกลุ่ม 3'!E534+'4.4 สต็อกกลุ่ม 4'!E534</f>
        <v>0</v>
      </c>
      <c r="F534" s="90">
        <f>+'4.1 สต็อกกลุ่ม 1'!F534+'4.2 สต็อกกลุ่ม 2'!F534+'4.3 สต็อกกลุ่ม 3'!F534+'4.4 สต็อกกลุ่ม 4'!F534</f>
        <v>0</v>
      </c>
    </row>
    <row r="535" spans="1:6">
      <c r="A535" s="5" t="s">
        <v>353</v>
      </c>
      <c r="B535" s="90">
        <f>+'4.1 สต็อกกลุ่ม 1'!B535+'4.2 สต็อกกลุ่ม 2'!B535+'4.3 สต็อกกลุ่ม 3'!B535+'4.4 สต็อกกลุ่ม 4'!B535</f>
        <v>0</v>
      </c>
      <c r="C535" s="90">
        <f>+'4.1 สต็อกกลุ่ม 1'!C535+'4.2 สต็อกกลุ่ม 2'!C535+'4.3 สต็อกกลุ่ม 3'!C535+'4.4 สต็อกกลุ่ม 4'!C535</f>
        <v>0</v>
      </c>
      <c r="D535" s="90">
        <f>+'4.1 สต็อกกลุ่ม 1'!D535+'4.2 สต็อกกลุ่ม 2'!D535+'4.3 สต็อกกลุ่ม 3'!D535+'4.4 สต็อกกลุ่ม 4'!D535</f>
        <v>0</v>
      </c>
      <c r="E535" s="90">
        <f>+'4.1 สต็อกกลุ่ม 1'!E535+'4.2 สต็อกกลุ่ม 2'!E535+'4.3 สต็อกกลุ่ม 3'!E535+'4.4 สต็อกกลุ่ม 4'!E535</f>
        <v>0</v>
      </c>
      <c r="F535" s="90">
        <f>+'4.1 สต็อกกลุ่ม 1'!F535+'4.2 สต็อกกลุ่ม 2'!F535+'4.3 สต็อกกลุ่ม 3'!F535+'4.4 สต็อกกลุ่ม 4'!F535</f>
        <v>0</v>
      </c>
    </row>
    <row r="536" spans="1:6">
      <c r="A536" s="5"/>
      <c r="B536" s="4"/>
      <c r="C536" s="4"/>
      <c r="D536" s="4"/>
      <c r="E536" s="4"/>
      <c r="F536" s="4"/>
    </row>
    <row r="537" spans="1:6">
      <c r="A537" s="5"/>
      <c r="B537" s="4"/>
      <c r="C537" s="4"/>
      <c r="D537" s="4"/>
      <c r="E537" s="4"/>
      <c r="F537" s="4"/>
    </row>
    <row r="538" spans="1:6">
      <c r="A538" s="5" t="s">
        <v>381</v>
      </c>
      <c r="B538" s="90">
        <f>+'4.1 สต็อกกลุ่ม 1'!B538+'4.2 สต็อกกลุ่ม 2'!B538+'4.3 สต็อกกลุ่ม 3'!B538+'4.4 สต็อกกลุ่ม 4'!B538</f>
        <v>0</v>
      </c>
      <c r="C538" s="90">
        <f>+'4.1 สต็อกกลุ่ม 1'!C538+'4.2 สต็อกกลุ่ม 2'!C538+'4.3 สต็อกกลุ่ม 3'!C538+'4.4 สต็อกกลุ่ม 4'!C538</f>
        <v>0</v>
      </c>
      <c r="D538" s="90">
        <f>+'4.1 สต็อกกลุ่ม 1'!D538+'4.2 สต็อกกลุ่ม 2'!D538+'4.3 สต็อกกลุ่ม 3'!D538+'4.4 สต็อกกลุ่ม 4'!D538</f>
        <v>0</v>
      </c>
      <c r="E538" s="90">
        <f>+'4.1 สต็อกกลุ่ม 1'!E538+'4.2 สต็อกกลุ่ม 2'!E538+'4.3 สต็อกกลุ่ม 3'!E538+'4.4 สต็อกกลุ่ม 4'!E538</f>
        <v>0</v>
      </c>
      <c r="F538" s="90">
        <f>+'4.1 สต็อกกลุ่ม 1'!F538+'4.2 สต็อกกลุ่ม 2'!F538+'4.3 สต็อกกลุ่ม 3'!F538+'4.4 สต็อกกลุ่ม 4'!F538</f>
        <v>0</v>
      </c>
    </row>
    <row r="539" spans="1:6">
      <c r="A539" s="5" t="s">
        <v>382</v>
      </c>
      <c r="B539" s="90">
        <f>+'4.1 สต็อกกลุ่ม 1'!B539+'4.2 สต็อกกลุ่ม 2'!B539+'4.3 สต็อกกลุ่ม 3'!B539+'4.4 สต็อกกลุ่ม 4'!B539</f>
        <v>0</v>
      </c>
      <c r="C539" s="90">
        <f>+'4.1 สต็อกกลุ่ม 1'!C539+'4.2 สต็อกกลุ่ม 2'!C539+'4.3 สต็อกกลุ่ม 3'!C539+'4.4 สต็อกกลุ่ม 4'!C539</f>
        <v>0</v>
      </c>
      <c r="D539" s="90">
        <f>+'4.1 สต็อกกลุ่ม 1'!D539+'4.2 สต็อกกลุ่ม 2'!D539+'4.3 สต็อกกลุ่ม 3'!D539+'4.4 สต็อกกลุ่ม 4'!D539</f>
        <v>0</v>
      </c>
      <c r="E539" s="90">
        <f>+'4.1 สต็อกกลุ่ม 1'!E539+'4.2 สต็อกกลุ่ม 2'!E539+'4.3 สต็อกกลุ่ม 3'!E539+'4.4 สต็อกกลุ่ม 4'!E539</f>
        <v>0</v>
      </c>
      <c r="F539" s="90">
        <f>+'4.1 สต็อกกลุ่ม 1'!F539+'4.2 สต็อกกลุ่ม 2'!F539+'4.3 สต็อกกลุ่ม 3'!F539+'4.4 สต็อกกลุ่ม 4'!F539</f>
        <v>0</v>
      </c>
    </row>
    <row r="540" spans="1:6">
      <c r="A540" s="5"/>
      <c r="B540" s="4"/>
      <c r="C540" s="4"/>
      <c r="D540" s="4"/>
      <c r="E540" s="4"/>
      <c r="F540" s="4"/>
    </row>
    <row r="541" spans="1:6">
      <c r="A541" s="5"/>
      <c r="B541" s="4"/>
      <c r="C541" s="4"/>
      <c r="D541" s="4"/>
      <c r="E541" s="4"/>
      <c r="F541" s="4"/>
    </row>
    <row r="542" spans="1:6">
      <c r="A542" s="12" t="s">
        <v>5</v>
      </c>
      <c r="B542" s="11">
        <f>SUM(B530:B541)</f>
        <v>0</v>
      </c>
      <c r="C542" s="11">
        <f>SUM(C530:C541)</f>
        <v>0</v>
      </c>
      <c r="D542" s="11">
        <f>SUM(D530:D541)</f>
        <v>0</v>
      </c>
      <c r="E542" s="11">
        <f>SUM(E530:E541)</f>
        <v>0</v>
      </c>
      <c r="F542" s="11">
        <f>SUM(F530:F541)</f>
        <v>0</v>
      </c>
    </row>
    <row r="543" spans="1:6" ht="21.75" thickBot="1">
      <c r="A543" s="13" t="s">
        <v>128</v>
      </c>
      <c r="B543" s="14">
        <f>+B529-B542</f>
        <v>0</v>
      </c>
      <c r="C543" s="14">
        <f>+C529-C542</f>
        <v>0</v>
      </c>
      <c r="D543" s="14">
        <f>+D529-D542</f>
        <v>0</v>
      </c>
      <c r="E543" s="14">
        <f>+E529-E542</f>
        <v>0</v>
      </c>
      <c r="F543" s="14">
        <f>+F529-F542</f>
        <v>0</v>
      </c>
    </row>
    <row r="544" spans="1:6" ht="21.75" thickTop="1">
      <c r="A544" s="91"/>
      <c r="B544" s="92"/>
      <c r="C544" s="92"/>
      <c r="D544" s="92"/>
      <c r="E544" s="92"/>
      <c r="F544" s="92"/>
    </row>
    <row r="545" spans="1:6">
      <c r="A545" s="17" t="s">
        <v>14</v>
      </c>
      <c r="B545" s="18"/>
      <c r="C545" s="18"/>
      <c r="D545" s="18"/>
      <c r="E545" s="18" t="s">
        <v>15</v>
      </c>
      <c r="F545" s="18"/>
    </row>
    <row r="546" spans="1:6">
      <c r="A546" s="17" t="s">
        <v>16</v>
      </c>
      <c r="B546" s="18"/>
      <c r="C546" s="18"/>
      <c r="D546" s="18"/>
      <c r="E546" s="18" t="s">
        <v>15</v>
      </c>
      <c r="F546" s="18"/>
    </row>
    <row r="547" spans="1:6" ht="23.25">
      <c r="A547" s="204" t="s">
        <v>49</v>
      </c>
      <c r="B547" s="205"/>
      <c r="C547" s="205"/>
      <c r="D547" s="205"/>
      <c r="E547" s="205"/>
      <c r="F547" s="205"/>
    </row>
    <row r="548" spans="1:6" ht="23.25">
      <c r="A548" s="206" t="s">
        <v>130</v>
      </c>
      <c r="B548" s="206"/>
      <c r="C548" s="206"/>
      <c r="D548" s="206"/>
      <c r="E548" s="206"/>
      <c r="F548" s="206"/>
    </row>
    <row r="549" spans="1:6" ht="23.25">
      <c r="A549" s="206" t="s">
        <v>263</v>
      </c>
      <c r="B549" s="206"/>
      <c r="C549" s="206"/>
      <c r="D549" s="206"/>
      <c r="E549" s="206"/>
      <c r="F549" s="206"/>
    </row>
    <row r="550" spans="1:6" ht="23.25">
      <c r="A550" s="206" t="s">
        <v>34</v>
      </c>
      <c r="B550" s="206"/>
      <c r="C550" s="206"/>
      <c r="D550" s="206"/>
      <c r="E550" s="206"/>
      <c r="F550" s="206"/>
    </row>
    <row r="551" spans="1:6">
      <c r="A551" s="207"/>
      <c r="B551" s="207"/>
      <c r="C551" s="207"/>
      <c r="D551" s="207"/>
      <c r="E551" s="207"/>
      <c r="F551" s="207"/>
    </row>
    <row r="552" spans="1:6">
      <c r="A552" s="1" t="s">
        <v>7</v>
      </c>
      <c r="B552" s="2" t="s">
        <v>155</v>
      </c>
      <c r="C552" s="2" t="s">
        <v>1</v>
      </c>
      <c r="D552" s="2" t="s">
        <v>9</v>
      </c>
      <c r="E552" s="2" t="s">
        <v>10</v>
      </c>
      <c r="F552" s="2" t="s">
        <v>11</v>
      </c>
    </row>
    <row r="553" spans="1:6">
      <c r="A553" s="3" t="s">
        <v>19</v>
      </c>
      <c r="B553" s="90">
        <f>+'4.1 สต็อกกลุ่ม 1'!B553+'4.2 สต็อกกลุ่ม 2'!B553+'4.3 สต็อกกลุ่ม 3'!B553+'4.4 สต็อกกลุ่ม 4'!B553</f>
        <v>0</v>
      </c>
      <c r="C553" s="90">
        <f>+'4.1 สต็อกกลุ่ม 1'!C553+'4.2 สต็อกกลุ่ม 2'!C553+'4.3 สต็อกกลุ่ม 3'!C553+'4.4 สต็อกกลุ่ม 4'!C553</f>
        <v>0</v>
      </c>
      <c r="D553" s="90">
        <f>+'4.1 สต็อกกลุ่ม 1'!D553+'4.2 สต็อกกลุ่ม 2'!D553+'4.3 สต็อกกลุ่ม 3'!D553+'4.4 สต็อกกลุ่ม 4'!D553</f>
        <v>0</v>
      </c>
      <c r="E553" s="90">
        <f>+'4.1 สต็อกกลุ่ม 1'!E553+'4.2 สต็อกกลุ่ม 2'!E553+'4.3 สต็อกกลุ่ม 3'!E553+'4.4 สต็อกกลุ่ม 4'!E553</f>
        <v>0</v>
      </c>
      <c r="F553" s="90">
        <f>+'4.1 สต็อกกลุ่ม 1'!F553+'4.2 สต็อกกลุ่ม 2'!F553+'4.3 สต็อกกลุ่ม 3'!F553+'4.4 สต็อกกลุ่ม 4'!F553</f>
        <v>0</v>
      </c>
    </row>
    <row r="554" spans="1:6">
      <c r="A554" s="5"/>
      <c r="B554" s="4"/>
      <c r="C554" s="4"/>
      <c r="D554" s="4"/>
      <c r="E554" s="4"/>
      <c r="F554" s="4"/>
    </row>
    <row r="555" spans="1:6">
      <c r="A555" s="5" t="s">
        <v>245</v>
      </c>
      <c r="B555" s="90">
        <f>+'4.1 สต็อกกลุ่ม 1'!B555+'4.2 สต็อกกลุ่ม 2'!B555+'4.3 สต็อกกลุ่ม 3'!B555+'4.4 สต็อกกลุ่ม 4'!B555</f>
        <v>0</v>
      </c>
      <c r="C555" s="90">
        <f>+'4.1 สต็อกกลุ่ม 1'!C555+'4.2 สต็อกกลุ่ม 2'!C555+'4.3 สต็อกกลุ่ม 3'!C555+'4.4 สต็อกกลุ่ม 4'!C555</f>
        <v>0</v>
      </c>
      <c r="D555" s="90">
        <f>+'4.1 สต็อกกลุ่ม 1'!D555+'4.2 สต็อกกลุ่ม 2'!D555+'4.3 สต็อกกลุ่ม 3'!D555+'4.4 สต็อกกลุ่ม 4'!D555</f>
        <v>0</v>
      </c>
      <c r="E555" s="90">
        <f>+'4.1 สต็อกกลุ่ม 1'!E555+'4.2 สต็อกกลุ่ม 2'!E555+'4.3 สต็อกกลุ่ม 3'!E555+'4.4 สต็อกกลุ่ม 4'!E555</f>
        <v>0</v>
      </c>
      <c r="F555" s="90">
        <f>+'4.1 สต็อกกลุ่ม 1'!F555+'4.2 สต็อกกลุ่ม 2'!F555+'4.3 สต็อกกลุ่ม 3'!F555+'4.4 สต็อกกลุ่ม 4'!F555</f>
        <v>0</v>
      </c>
    </row>
    <row r="556" spans="1:6">
      <c r="A556" s="5" t="s">
        <v>246</v>
      </c>
      <c r="B556" s="90">
        <f>+'4.1 สต็อกกลุ่ม 1'!B556+'4.2 สต็อกกลุ่ม 2'!B556+'4.3 สต็อกกลุ่ม 3'!B556+'4.4 สต็อกกลุ่ม 4'!B556</f>
        <v>0</v>
      </c>
      <c r="C556" s="90">
        <f>+'4.1 สต็อกกลุ่ม 1'!C556+'4.2 สต็อกกลุ่ม 2'!C556+'4.3 สต็อกกลุ่ม 3'!C556+'4.4 สต็อกกลุ่ม 4'!C556</f>
        <v>0</v>
      </c>
      <c r="D556" s="90">
        <f>+'4.1 สต็อกกลุ่ม 1'!D556+'4.2 สต็อกกลุ่ม 2'!D556+'4.3 สต็อกกลุ่ม 3'!D556+'4.4 สต็อกกลุ่ม 4'!D556</f>
        <v>0</v>
      </c>
      <c r="E556" s="90">
        <f>+'4.1 สต็อกกลุ่ม 1'!E556+'4.2 สต็อกกลุ่ม 2'!E556+'4.3 สต็อกกลุ่ม 3'!E556+'4.4 สต็อกกลุ่ม 4'!E556</f>
        <v>0</v>
      </c>
      <c r="F556" s="90">
        <f>+'4.1 สต็อกกลุ่ม 1'!F556+'4.2 สต็อกกลุ่ม 2'!F556+'4.3 สต็อกกลุ่ม 3'!F556+'4.4 สต็อกกลุ่ม 4'!F556</f>
        <v>0</v>
      </c>
    </row>
    <row r="557" spans="1:6">
      <c r="A557" s="6"/>
      <c r="B557" s="4"/>
      <c r="C557" s="4"/>
      <c r="D557" s="4"/>
      <c r="E557" s="4"/>
      <c r="F557" s="4"/>
    </row>
    <row r="558" spans="1:6">
      <c r="A558" s="5" t="s">
        <v>97</v>
      </c>
      <c r="B558" s="90">
        <f>+'4.1 สต็อกกลุ่ม 1'!B558+'4.2 สต็อกกลุ่ม 2'!B558+'4.3 สต็อกกลุ่ม 3'!B558+'4.4 สต็อกกลุ่ม 4'!B558</f>
        <v>0</v>
      </c>
      <c r="C558" s="90">
        <f>+'4.1 สต็อกกลุ่ม 1'!C558+'4.2 สต็อกกลุ่ม 2'!C558+'4.3 สต็อกกลุ่ม 3'!C558+'4.4 สต็อกกลุ่ม 4'!C558</f>
        <v>0</v>
      </c>
      <c r="D558" s="90">
        <f>+'4.1 สต็อกกลุ่ม 1'!D558+'4.2 สต็อกกลุ่ม 2'!D558+'4.3 สต็อกกลุ่ม 3'!D558+'4.4 สต็อกกลุ่ม 4'!D558</f>
        <v>0</v>
      </c>
      <c r="E558" s="90">
        <f>+'4.1 สต็อกกลุ่ม 1'!E558+'4.2 สต็อกกลุ่ม 2'!E558+'4.3 สต็อกกลุ่ม 3'!E558+'4.4 สต็อกกลุ่ม 4'!E558</f>
        <v>0</v>
      </c>
      <c r="F558" s="90">
        <f>+'4.1 สต็อกกลุ่ม 1'!F558+'4.2 สต็อกกลุ่ม 2'!F558+'4.3 สต็อกกลุ่ม 3'!F558+'4.4 สต็อกกลุ่ม 4'!F558</f>
        <v>0</v>
      </c>
    </row>
    <row r="559" spans="1:6">
      <c r="A559" s="5" t="s">
        <v>100</v>
      </c>
      <c r="B559" s="90">
        <f>+'4.1 สต็อกกลุ่ม 1'!B559+'4.2 สต็อกกลุ่ม 2'!B559+'4.3 สต็อกกลุ่ม 3'!B559+'4.4 สต็อกกลุ่ม 4'!B559</f>
        <v>0</v>
      </c>
      <c r="C559" s="90">
        <f>+'4.1 สต็อกกลุ่ม 1'!C559+'4.2 สต็อกกลุ่ม 2'!C559+'4.3 สต็อกกลุ่ม 3'!C559+'4.4 สต็อกกลุ่ม 4'!C559</f>
        <v>0</v>
      </c>
      <c r="D559" s="90">
        <f>+'4.1 สต็อกกลุ่ม 1'!D559+'4.2 สต็อกกลุ่ม 2'!D559+'4.3 สต็อกกลุ่ม 3'!D559+'4.4 สต็อกกลุ่ม 4'!D559</f>
        <v>0</v>
      </c>
      <c r="E559" s="90">
        <f>+'4.1 สต็อกกลุ่ม 1'!E559+'4.2 สต็อกกลุ่ม 2'!E559+'4.3 สต็อกกลุ่ม 3'!E559+'4.4 สต็อกกลุ่ม 4'!E559</f>
        <v>0</v>
      </c>
      <c r="F559" s="90">
        <f>+'4.1 สต็อกกลุ่ม 1'!F559+'4.2 สต็อกกลุ่ม 2'!F559+'4.3 สต็อกกลุ่ม 3'!F559+'4.4 สต็อกกลุ่ม 4'!F559</f>
        <v>0</v>
      </c>
    </row>
    <row r="560" spans="1:6">
      <c r="A560" s="6"/>
      <c r="B560" s="4"/>
      <c r="C560" s="4"/>
      <c r="D560" s="4"/>
      <c r="E560" s="4"/>
      <c r="F560" s="4"/>
    </row>
    <row r="561" spans="1:6">
      <c r="A561" s="5" t="s">
        <v>291</v>
      </c>
      <c r="B561" s="90">
        <f>+'4.1 สต็อกกลุ่ม 1'!B561+'4.2 สต็อกกลุ่ม 2'!B561+'4.3 สต็อกกลุ่ม 3'!B561+'4.4 สต็อกกลุ่ม 4'!B561</f>
        <v>0</v>
      </c>
      <c r="C561" s="90">
        <f>+'4.1 สต็อกกลุ่ม 1'!C561+'4.2 สต็อกกลุ่ม 2'!C561+'4.3 สต็อกกลุ่ม 3'!C561+'4.4 สต็อกกลุ่ม 4'!C561</f>
        <v>0</v>
      </c>
      <c r="D561" s="90">
        <f>+'4.1 สต็อกกลุ่ม 1'!D561+'4.2 สต็อกกลุ่ม 2'!D561+'4.3 สต็อกกลุ่ม 3'!D561+'4.4 สต็อกกลุ่ม 4'!D561</f>
        <v>0</v>
      </c>
      <c r="E561" s="90">
        <f>+'4.1 สต็อกกลุ่ม 1'!E561+'4.2 สต็อกกลุ่ม 2'!E561+'4.3 สต็อกกลุ่ม 3'!E561+'4.4 สต็อกกลุ่ม 4'!E561</f>
        <v>0</v>
      </c>
      <c r="F561" s="90">
        <f>+'4.1 สต็อกกลุ่ม 1'!F561+'4.2 สต็อกกลุ่ม 2'!F561+'4.3 สต็อกกลุ่ม 3'!F561+'4.4 สต็อกกลุ่ม 4'!F561</f>
        <v>0</v>
      </c>
    </row>
    <row r="562" spans="1:6">
      <c r="A562" s="5" t="s">
        <v>292</v>
      </c>
      <c r="B562" s="90">
        <f>+'4.1 สต็อกกลุ่ม 1'!B562+'4.2 สต็อกกลุ่ม 2'!B562+'4.3 สต็อกกลุ่ม 3'!B562+'4.4 สต็อกกลุ่ม 4'!B562</f>
        <v>0</v>
      </c>
      <c r="C562" s="90">
        <f>+'4.1 สต็อกกลุ่ม 1'!C562+'4.2 สต็อกกลุ่ม 2'!C562+'4.3 สต็อกกลุ่ม 3'!C562+'4.4 สต็อกกลุ่ม 4'!C562</f>
        <v>0</v>
      </c>
      <c r="D562" s="90">
        <f>+'4.1 สต็อกกลุ่ม 1'!D562+'4.2 สต็อกกลุ่ม 2'!D562+'4.3 สต็อกกลุ่ม 3'!D562+'4.4 สต็อกกลุ่ม 4'!D562</f>
        <v>0</v>
      </c>
      <c r="E562" s="90">
        <f>+'4.1 สต็อกกลุ่ม 1'!E562+'4.2 สต็อกกลุ่ม 2'!E562+'4.3 สต็อกกลุ่ม 3'!E562+'4.4 สต็อกกลุ่ม 4'!E562</f>
        <v>0</v>
      </c>
      <c r="F562" s="90">
        <f>+'4.1 สต็อกกลุ่ม 1'!F562+'4.2 สต็อกกลุ่ม 2'!F562+'4.3 สต็อกกลุ่ม 3'!F562+'4.4 สต็อกกลุ่ม 4'!F562</f>
        <v>0</v>
      </c>
    </row>
    <row r="563" spans="1:6">
      <c r="A563" s="5"/>
      <c r="B563" s="90"/>
      <c r="C563" s="90"/>
      <c r="D563" s="90"/>
      <c r="E563" s="90"/>
      <c r="F563" s="90"/>
    </row>
    <row r="564" spans="1:6">
      <c r="A564" s="101" t="s">
        <v>326</v>
      </c>
      <c r="B564" s="90">
        <f>+'4.1 สต็อกกลุ่ม 1'!B564+'4.2 สต็อกกลุ่ม 2'!B564+'4.3 สต็อกกลุ่ม 3'!B564+'4.4 สต็อกกลุ่ม 4'!B564</f>
        <v>0</v>
      </c>
      <c r="C564" s="90">
        <f>+'4.1 สต็อกกลุ่ม 1'!C564+'4.2 สต็อกกลุ่ม 2'!C564+'4.3 สต็อกกลุ่ม 3'!C564+'4.4 สต็อกกลุ่ม 4'!C564</f>
        <v>0</v>
      </c>
      <c r="D564" s="90">
        <f>+'4.1 สต็อกกลุ่ม 1'!D564+'4.2 สต็อกกลุ่ม 2'!D564+'4.3 สต็อกกลุ่ม 3'!D564+'4.4 สต็อกกลุ่ม 4'!D564</f>
        <v>0</v>
      </c>
      <c r="E564" s="90">
        <f>+'4.1 สต็อกกลุ่ม 1'!E564+'4.2 สต็อกกลุ่ม 2'!E564+'4.3 สต็อกกลุ่ม 3'!E564+'4.4 สต็อกกลุ่ม 4'!E564</f>
        <v>0</v>
      </c>
      <c r="F564" s="90">
        <f>+'4.1 สต็อกกลุ่ม 1'!F564+'4.2 สต็อกกลุ่ม 2'!F564+'4.3 สต็อกกลุ่ม 3'!F564+'4.4 สต็อกกลุ่ม 4'!F564</f>
        <v>0</v>
      </c>
    </row>
    <row r="565" spans="1:6">
      <c r="A565" s="102" t="s">
        <v>327</v>
      </c>
      <c r="B565" s="103">
        <f>+'4.1 สต็อกกลุ่ม 1'!B565+'4.2 สต็อกกลุ่ม 2'!B565+'4.3 สต็อกกลุ่ม 3'!B565+'4.4 สต็อกกลุ่ม 4'!B565</f>
        <v>0</v>
      </c>
      <c r="C565" s="103">
        <f>+'4.1 สต็อกกลุ่ม 1'!C565+'4.2 สต็อกกลุ่ม 2'!C565+'4.3 สต็อกกลุ่ม 3'!C565+'4.4 สต็อกกลุ่ม 4'!C565</f>
        <v>0</v>
      </c>
      <c r="D565" s="103">
        <f>+'4.1 สต็อกกลุ่ม 1'!D565+'4.2 สต็อกกลุ่ม 2'!D565+'4.3 สต็อกกลุ่ม 3'!D565+'4.4 สต็อกกลุ่ม 4'!D565</f>
        <v>0</v>
      </c>
      <c r="E565" s="103">
        <f>+'4.1 สต็อกกลุ่ม 1'!E565+'4.2 สต็อกกลุ่ม 2'!E565+'4.3 สต็อกกลุ่ม 3'!E565+'4.4 สต็อกกลุ่ม 4'!E565</f>
        <v>0</v>
      </c>
      <c r="F565" s="103">
        <f>+'4.1 สต็อกกลุ่ม 1'!F565+'4.2 สต็อกกลุ่ม 2'!F565+'4.3 สต็อกกลุ่ม 3'!F565+'4.4 สต็อกกลุ่ม 4'!F565</f>
        <v>0</v>
      </c>
    </row>
    <row r="566" spans="1:6">
      <c r="A566" s="6" t="s">
        <v>12</v>
      </c>
      <c r="B566" s="4">
        <f>SUM(B553:B565)</f>
        <v>0</v>
      </c>
      <c r="C566" s="4">
        <f>SUM(C553:C565)</f>
        <v>0</v>
      </c>
      <c r="D566" s="4">
        <f>SUM(D553:D565)</f>
        <v>0</v>
      </c>
      <c r="E566" s="4">
        <f>SUM(E553:E565)</f>
        <v>0</v>
      </c>
      <c r="F566" s="4">
        <f>SUM(F553:F565)</f>
        <v>0</v>
      </c>
    </row>
    <row r="567" spans="1:6">
      <c r="A567" s="19"/>
      <c r="B567" s="7"/>
      <c r="C567" s="7"/>
      <c r="D567" s="7"/>
      <c r="E567" s="7"/>
      <c r="F567" s="7"/>
    </row>
    <row r="568" spans="1:6">
      <c r="A568" s="10" t="str">
        <f>CONCATENATE(A584,C584,E584)</f>
        <v>ราคาลงตัวหน่วยละ บาท</v>
      </c>
      <c r="B568" s="7">
        <f>SUM(B566:B567)</f>
        <v>0</v>
      </c>
      <c r="C568" s="7">
        <f>SUM(C566:C567)</f>
        <v>0</v>
      </c>
      <c r="D568" s="11">
        <f>SUM(D566:D567)</f>
        <v>0</v>
      </c>
      <c r="E568" s="7">
        <f>SUM(E566:E567)</f>
        <v>0</v>
      </c>
      <c r="F568" s="7">
        <f>+D568-E568</f>
        <v>0</v>
      </c>
    </row>
    <row r="569" spans="1:6">
      <c r="A569" s="5" t="s">
        <v>98</v>
      </c>
      <c r="B569" s="90">
        <f>+'4.1 สต็อกกลุ่ม 1'!B569+'4.2 สต็อกกลุ่ม 2'!B569+'4.3 สต็อกกลุ่ม 3'!B569+'4.4 สต็อกกลุ่ม 4'!B569</f>
        <v>0</v>
      </c>
      <c r="C569" s="90">
        <f>+'4.1 สต็อกกลุ่ม 1'!C569+'4.2 สต็อกกลุ่ม 2'!C569+'4.3 สต็อกกลุ่ม 3'!C569+'4.4 สต็อกกลุ่ม 4'!C569</f>
        <v>0</v>
      </c>
      <c r="D569" s="90">
        <f>+'4.1 สต็อกกลุ่ม 1'!D569+'4.2 สต็อกกลุ่ม 2'!D569+'4.3 สต็อกกลุ่ม 3'!D569+'4.4 สต็อกกลุ่ม 4'!D569</f>
        <v>0</v>
      </c>
      <c r="E569" s="90">
        <f>+'4.1 สต็อกกลุ่ม 1'!E569+'4.2 สต็อกกลุ่ม 2'!E569+'4.3 สต็อกกลุ่ม 3'!E569+'4.4 สต็อกกลุ่ม 4'!E569</f>
        <v>0</v>
      </c>
      <c r="F569" s="90">
        <f>+'4.1 สต็อกกลุ่ม 1'!F569+'4.2 สต็อกกลุ่ม 2'!F569+'4.3 สต็อกกลุ่ม 3'!F569+'4.4 สต็อกกลุ่ม 4'!F569</f>
        <v>0</v>
      </c>
    </row>
    <row r="570" spans="1:6">
      <c r="A570" s="5" t="s">
        <v>99</v>
      </c>
      <c r="B570" s="90">
        <f>+'4.1 สต็อกกลุ่ม 1'!B570+'4.2 สต็อกกลุ่ม 2'!B570+'4.3 สต็อกกลุ่ม 3'!B570+'4.4 สต็อกกลุ่ม 4'!B570</f>
        <v>0</v>
      </c>
      <c r="C570" s="90">
        <f>+'4.1 สต็อกกลุ่ม 1'!C570+'4.2 สต็อกกลุ่ม 2'!C570+'4.3 สต็อกกลุ่ม 3'!C570+'4.4 สต็อกกลุ่ม 4'!C570</f>
        <v>0</v>
      </c>
      <c r="D570" s="90">
        <f>+'4.1 สต็อกกลุ่ม 1'!D570+'4.2 สต็อกกลุ่ม 2'!D570+'4.3 สต็อกกลุ่ม 3'!D570+'4.4 สต็อกกลุ่ม 4'!D570</f>
        <v>0</v>
      </c>
      <c r="E570" s="90">
        <f>+'4.1 สต็อกกลุ่ม 1'!E570+'4.2 สต็อกกลุ่ม 2'!E570+'4.3 สต็อกกลุ่ม 3'!E570+'4.4 สต็อกกลุ่ม 4'!E570</f>
        <v>0</v>
      </c>
      <c r="F570" s="90">
        <f>+'4.1 สต็อกกลุ่ม 1'!F570+'4.2 สต็อกกลุ่ม 2'!F570+'4.3 สต็อกกลุ่ม 3'!F570+'4.4 สต็อกกลุ่ม 4'!F570</f>
        <v>0</v>
      </c>
    </row>
    <row r="571" spans="1:6">
      <c r="A571" s="5"/>
      <c r="B571" s="4"/>
      <c r="C571" s="4"/>
      <c r="D571" s="4"/>
      <c r="E571" s="4"/>
      <c r="F571" s="4"/>
    </row>
    <row r="572" spans="1:6">
      <c r="A572" s="5"/>
      <c r="B572" s="4"/>
      <c r="C572" s="4"/>
      <c r="D572" s="4"/>
      <c r="E572" s="4"/>
      <c r="F572" s="4"/>
    </row>
    <row r="573" spans="1:6">
      <c r="A573" s="5" t="s">
        <v>354</v>
      </c>
      <c r="B573" s="90">
        <f>+'4.1 สต็อกกลุ่ม 1'!B573+'4.2 สต็อกกลุ่ม 2'!B573+'4.3 สต็อกกลุ่ม 3'!B573+'4.4 สต็อกกลุ่ม 4'!B573</f>
        <v>0</v>
      </c>
      <c r="C573" s="90">
        <f>+'4.1 สต็อกกลุ่ม 1'!C573+'4.2 สต็อกกลุ่ม 2'!C573+'4.3 สต็อกกลุ่ม 3'!C573+'4.4 สต็อกกลุ่ม 4'!C573</f>
        <v>0</v>
      </c>
      <c r="D573" s="90">
        <f>+'4.1 สต็อกกลุ่ม 1'!D573+'4.2 สต็อกกลุ่ม 2'!D573+'4.3 สต็อกกลุ่ม 3'!D573+'4.4 สต็อกกลุ่ม 4'!D573</f>
        <v>0</v>
      </c>
      <c r="E573" s="90">
        <f>+'4.1 สต็อกกลุ่ม 1'!E573+'4.2 สต็อกกลุ่ม 2'!E573+'4.3 สต็อกกลุ่ม 3'!E573+'4.4 สต็อกกลุ่ม 4'!E573</f>
        <v>0</v>
      </c>
      <c r="F573" s="90">
        <f>+'4.1 สต็อกกลุ่ม 1'!F573+'4.2 สต็อกกลุ่ม 2'!F573+'4.3 สต็อกกลุ่ม 3'!F573+'4.4 สต็อกกลุ่ม 4'!F573</f>
        <v>0</v>
      </c>
    </row>
    <row r="574" spans="1:6">
      <c r="A574" s="5" t="s">
        <v>355</v>
      </c>
      <c r="B574" s="90">
        <f>+'4.1 สต็อกกลุ่ม 1'!B574+'4.2 สต็อกกลุ่ม 2'!B574+'4.3 สต็อกกลุ่ม 3'!B574+'4.4 สต็อกกลุ่ม 4'!B574</f>
        <v>0</v>
      </c>
      <c r="C574" s="90">
        <f>+'4.1 สต็อกกลุ่ม 1'!C574+'4.2 สต็อกกลุ่ม 2'!C574+'4.3 สต็อกกลุ่ม 3'!C574+'4.4 สต็อกกลุ่ม 4'!C574</f>
        <v>0</v>
      </c>
      <c r="D574" s="90">
        <f>+'4.1 สต็อกกลุ่ม 1'!D574+'4.2 สต็อกกลุ่ม 2'!D574+'4.3 สต็อกกลุ่ม 3'!D574+'4.4 สต็อกกลุ่ม 4'!D574</f>
        <v>0</v>
      </c>
      <c r="E574" s="90">
        <f>+'4.1 สต็อกกลุ่ม 1'!E574+'4.2 สต็อกกลุ่ม 2'!E574+'4.3 สต็อกกลุ่ม 3'!E574+'4.4 สต็อกกลุ่ม 4'!E574</f>
        <v>0</v>
      </c>
      <c r="F574" s="90">
        <f>+'4.1 สต็อกกลุ่ม 1'!F574+'4.2 สต็อกกลุ่ม 2'!F574+'4.3 สต็อกกลุ่ม 3'!F574+'4.4 สต็อกกลุ่ม 4'!F574</f>
        <v>0</v>
      </c>
    </row>
    <row r="575" spans="1:6">
      <c r="A575" s="5"/>
      <c r="B575" s="4"/>
      <c r="C575" s="4"/>
      <c r="D575" s="4"/>
      <c r="E575" s="4"/>
      <c r="F575" s="4"/>
    </row>
    <row r="576" spans="1:6">
      <c r="A576" s="5"/>
      <c r="B576" s="4"/>
      <c r="C576" s="4"/>
      <c r="D576" s="4"/>
      <c r="E576" s="4"/>
      <c r="F576" s="4"/>
    </row>
    <row r="577" spans="1:6">
      <c r="A577" s="5" t="s">
        <v>383</v>
      </c>
      <c r="B577" s="90">
        <f>+'4.1 สต็อกกลุ่ม 1'!B577+'4.2 สต็อกกลุ่ม 2'!B577+'4.3 สต็อกกลุ่ม 3'!B577+'4.4 สต็อกกลุ่ม 4'!B577</f>
        <v>0</v>
      </c>
      <c r="C577" s="90">
        <f>+'4.1 สต็อกกลุ่ม 1'!C577+'4.2 สต็อกกลุ่ม 2'!C577+'4.3 สต็อกกลุ่ม 3'!C577+'4.4 สต็อกกลุ่ม 4'!C577</f>
        <v>0</v>
      </c>
      <c r="D577" s="90">
        <f>+'4.1 สต็อกกลุ่ม 1'!D577+'4.2 สต็อกกลุ่ม 2'!D577+'4.3 สต็อกกลุ่ม 3'!D577+'4.4 สต็อกกลุ่ม 4'!D577</f>
        <v>0</v>
      </c>
      <c r="E577" s="90">
        <f>+'4.1 สต็อกกลุ่ม 1'!E577+'4.2 สต็อกกลุ่ม 2'!E577+'4.3 สต็อกกลุ่ม 3'!E577+'4.4 สต็อกกลุ่ม 4'!E577</f>
        <v>0</v>
      </c>
      <c r="F577" s="90">
        <f>+'4.1 สต็อกกลุ่ม 1'!F577+'4.2 สต็อกกลุ่ม 2'!F577+'4.3 สต็อกกลุ่ม 3'!F577+'4.4 สต็อกกลุ่ม 4'!F577</f>
        <v>0</v>
      </c>
    </row>
    <row r="578" spans="1:6">
      <c r="A578" s="5" t="s">
        <v>384</v>
      </c>
      <c r="B578" s="90">
        <f>+'4.1 สต็อกกลุ่ม 1'!B578+'4.2 สต็อกกลุ่ม 2'!B578+'4.3 สต็อกกลุ่ม 3'!B578+'4.4 สต็อกกลุ่ม 4'!B578</f>
        <v>0</v>
      </c>
      <c r="C578" s="90">
        <f>+'4.1 สต็อกกลุ่ม 1'!C578+'4.2 สต็อกกลุ่ม 2'!C578+'4.3 สต็อกกลุ่ม 3'!C578+'4.4 สต็อกกลุ่ม 4'!C578</f>
        <v>0</v>
      </c>
      <c r="D578" s="90">
        <f>+'4.1 สต็อกกลุ่ม 1'!D578+'4.2 สต็อกกลุ่ม 2'!D578+'4.3 สต็อกกลุ่ม 3'!D578+'4.4 สต็อกกลุ่ม 4'!D578</f>
        <v>0</v>
      </c>
      <c r="E578" s="90">
        <f>+'4.1 สต็อกกลุ่ม 1'!E578+'4.2 สต็อกกลุ่ม 2'!E578+'4.3 สต็อกกลุ่ม 3'!E578+'4.4 สต็อกกลุ่ม 4'!E578</f>
        <v>0</v>
      </c>
      <c r="F578" s="90">
        <f>+'4.1 สต็อกกลุ่ม 1'!F578+'4.2 สต็อกกลุ่ม 2'!F578+'4.3 สต็อกกลุ่ม 3'!F578+'4.4 สต็อกกลุ่ม 4'!F578</f>
        <v>0</v>
      </c>
    </row>
    <row r="579" spans="1:6">
      <c r="A579" s="5"/>
      <c r="B579" s="4"/>
      <c r="C579" s="4"/>
      <c r="D579" s="4"/>
      <c r="E579" s="4"/>
      <c r="F579" s="4"/>
    </row>
    <row r="580" spans="1:6">
      <c r="A580" s="5"/>
      <c r="B580" s="4"/>
      <c r="C580" s="4"/>
      <c r="D580" s="4"/>
      <c r="E580" s="4"/>
      <c r="F580" s="4"/>
    </row>
    <row r="581" spans="1:6">
      <c r="A581" s="12" t="s">
        <v>5</v>
      </c>
      <c r="B581" s="11">
        <f>SUM(B569:B580)</f>
        <v>0</v>
      </c>
      <c r="C581" s="11">
        <f>SUM(C569:C580)</f>
        <v>0</v>
      </c>
      <c r="D581" s="11">
        <f>SUM(D569:D580)</f>
        <v>0</v>
      </c>
      <c r="E581" s="11">
        <f>SUM(E569:E580)</f>
        <v>0</v>
      </c>
      <c r="F581" s="11">
        <f>SUM(F569:F580)</f>
        <v>0</v>
      </c>
    </row>
    <row r="582" spans="1:6" ht="21.75" thickBot="1">
      <c r="A582" s="13" t="s">
        <v>129</v>
      </c>
      <c r="B582" s="14">
        <f>+B568-B581</f>
        <v>0</v>
      </c>
      <c r="C582" s="14">
        <f>+C568-C581</f>
        <v>0</v>
      </c>
      <c r="D582" s="14">
        <f>+D568-D581</f>
        <v>0</v>
      </c>
      <c r="E582" s="14">
        <f>+E568-E581</f>
        <v>0</v>
      </c>
      <c r="F582" s="14">
        <f>+F568-F581</f>
        <v>0</v>
      </c>
    </row>
    <row r="583" spans="1:6" ht="21.75" thickTop="1">
      <c r="A583" s="91"/>
      <c r="B583" s="92"/>
      <c r="C583" s="92"/>
      <c r="D583" s="92"/>
      <c r="E583" s="92"/>
      <c r="F583" s="92"/>
    </row>
    <row r="584" spans="1:6">
      <c r="A584" s="17" t="s">
        <v>14</v>
      </c>
      <c r="B584" s="18"/>
      <c r="C584" s="18"/>
      <c r="D584" s="18"/>
      <c r="E584" s="18" t="s">
        <v>15</v>
      </c>
      <c r="F584" s="18"/>
    </row>
    <row r="585" spans="1:6">
      <c r="A585" s="17" t="s">
        <v>16</v>
      </c>
      <c r="B585" s="18"/>
      <c r="C585" s="18"/>
      <c r="D585" s="18"/>
      <c r="E585" s="18" t="s">
        <v>15</v>
      </c>
      <c r="F585" s="18"/>
    </row>
    <row r="586" spans="1:6" ht="23.25">
      <c r="A586" s="204" t="s">
        <v>50</v>
      </c>
      <c r="B586" s="205"/>
      <c r="C586" s="205"/>
      <c r="D586" s="205"/>
      <c r="E586" s="205"/>
      <c r="F586" s="205"/>
    </row>
    <row r="587" spans="1:6" ht="23.25">
      <c r="A587" s="206" t="s">
        <v>130</v>
      </c>
      <c r="B587" s="206"/>
      <c r="C587" s="206"/>
      <c r="D587" s="206"/>
      <c r="E587" s="206"/>
      <c r="F587" s="206"/>
    </row>
    <row r="588" spans="1:6" ht="23.25">
      <c r="A588" s="206" t="s">
        <v>263</v>
      </c>
      <c r="B588" s="206"/>
      <c r="C588" s="206"/>
      <c r="D588" s="206"/>
      <c r="E588" s="206"/>
      <c r="F588" s="206"/>
    </row>
    <row r="589" spans="1:6" ht="23.25">
      <c r="A589" s="206" t="s">
        <v>34</v>
      </c>
      <c r="B589" s="206"/>
      <c r="C589" s="206"/>
      <c r="D589" s="206"/>
      <c r="E589" s="206"/>
      <c r="F589" s="206"/>
    </row>
    <row r="590" spans="1:6">
      <c r="A590" s="207"/>
      <c r="B590" s="207"/>
      <c r="C590" s="207"/>
      <c r="D590" s="207"/>
      <c r="E590" s="207"/>
      <c r="F590" s="207"/>
    </row>
    <row r="591" spans="1:6">
      <c r="A591" s="1" t="s">
        <v>7</v>
      </c>
      <c r="B591" s="2" t="s">
        <v>155</v>
      </c>
      <c r="C591" s="2" t="s">
        <v>1</v>
      </c>
      <c r="D591" s="2" t="s">
        <v>9</v>
      </c>
      <c r="E591" s="2" t="s">
        <v>10</v>
      </c>
      <c r="F591" s="2" t="s">
        <v>11</v>
      </c>
    </row>
    <row r="592" spans="1:6">
      <c r="A592" s="3" t="s">
        <v>19</v>
      </c>
      <c r="B592" s="90">
        <f>+'4.1 สต็อกกลุ่ม 1'!B592+'4.2 สต็อกกลุ่ม 2'!B592+'4.3 สต็อกกลุ่ม 3'!B592+'4.4 สต็อกกลุ่ม 4'!B592</f>
        <v>0</v>
      </c>
      <c r="C592" s="90">
        <f>+'4.1 สต็อกกลุ่ม 1'!C592+'4.2 สต็อกกลุ่ม 2'!C592+'4.3 สต็อกกลุ่ม 3'!C592+'4.4 สต็อกกลุ่ม 4'!C592</f>
        <v>0</v>
      </c>
      <c r="D592" s="90">
        <f>+'4.1 สต็อกกลุ่ม 1'!D592+'4.2 สต็อกกลุ่ม 2'!D592+'4.3 สต็อกกลุ่ม 3'!D592+'4.4 สต็อกกลุ่ม 4'!D592</f>
        <v>0</v>
      </c>
      <c r="E592" s="90">
        <f>+'4.1 สต็อกกลุ่ม 1'!E592+'4.2 สต็อกกลุ่ม 2'!E592+'4.3 สต็อกกลุ่ม 3'!E592+'4.4 สต็อกกลุ่ม 4'!E592</f>
        <v>0</v>
      </c>
      <c r="F592" s="90">
        <f>+'4.1 สต็อกกลุ่ม 1'!F592+'4.2 สต็อกกลุ่ม 2'!F592+'4.3 สต็อกกลุ่ม 3'!F592+'4.4 สต็อกกลุ่ม 4'!F592</f>
        <v>0</v>
      </c>
    </row>
    <row r="593" spans="1:6">
      <c r="A593" s="5"/>
      <c r="B593" s="4"/>
      <c r="C593" s="4"/>
      <c r="D593" s="4"/>
      <c r="E593" s="4"/>
      <c r="F593" s="4"/>
    </row>
    <row r="594" spans="1:6">
      <c r="A594" s="5" t="s">
        <v>247</v>
      </c>
      <c r="B594" s="90">
        <f>+'4.1 สต็อกกลุ่ม 1'!B594+'4.2 สต็อกกลุ่ม 2'!B594+'4.3 สต็อกกลุ่ม 3'!B594+'4.4 สต็อกกลุ่ม 4'!B594</f>
        <v>0</v>
      </c>
      <c r="C594" s="90">
        <f>+'4.1 สต็อกกลุ่ม 1'!C594+'4.2 สต็อกกลุ่ม 2'!C594+'4.3 สต็อกกลุ่ม 3'!C594+'4.4 สต็อกกลุ่ม 4'!C594</f>
        <v>0</v>
      </c>
      <c r="D594" s="90">
        <f>+'4.1 สต็อกกลุ่ม 1'!D594+'4.2 สต็อกกลุ่ม 2'!D594+'4.3 สต็อกกลุ่ม 3'!D594+'4.4 สต็อกกลุ่ม 4'!D594</f>
        <v>0</v>
      </c>
      <c r="E594" s="90">
        <f>+'4.1 สต็อกกลุ่ม 1'!E594+'4.2 สต็อกกลุ่ม 2'!E594+'4.3 สต็อกกลุ่ม 3'!E594+'4.4 สต็อกกลุ่ม 4'!E594</f>
        <v>0</v>
      </c>
      <c r="F594" s="90">
        <f>+'4.1 สต็อกกลุ่ม 1'!F594+'4.2 สต็อกกลุ่ม 2'!F594+'4.3 สต็อกกลุ่ม 3'!F594+'4.4 สต็อกกลุ่ม 4'!F594</f>
        <v>0</v>
      </c>
    </row>
    <row r="595" spans="1:6">
      <c r="A595" s="5" t="s">
        <v>248</v>
      </c>
      <c r="B595" s="90">
        <f>+'4.1 สต็อกกลุ่ม 1'!B595+'4.2 สต็อกกลุ่ม 2'!B595+'4.3 สต็อกกลุ่ม 3'!B595+'4.4 สต็อกกลุ่ม 4'!B595</f>
        <v>0</v>
      </c>
      <c r="C595" s="90">
        <f>+'4.1 สต็อกกลุ่ม 1'!C595+'4.2 สต็อกกลุ่ม 2'!C595+'4.3 สต็อกกลุ่ม 3'!C595+'4.4 สต็อกกลุ่ม 4'!C595</f>
        <v>0</v>
      </c>
      <c r="D595" s="90">
        <f>+'4.1 สต็อกกลุ่ม 1'!D595+'4.2 สต็อกกลุ่ม 2'!D595+'4.3 สต็อกกลุ่ม 3'!D595+'4.4 สต็อกกลุ่ม 4'!D595</f>
        <v>0</v>
      </c>
      <c r="E595" s="90">
        <f>+'4.1 สต็อกกลุ่ม 1'!E595+'4.2 สต็อกกลุ่ม 2'!E595+'4.3 สต็อกกลุ่ม 3'!E595+'4.4 สต็อกกลุ่ม 4'!E595</f>
        <v>0</v>
      </c>
      <c r="F595" s="90">
        <f>+'4.1 สต็อกกลุ่ม 1'!F595+'4.2 สต็อกกลุ่ม 2'!F595+'4.3 สต็อกกลุ่ม 3'!F595+'4.4 สต็อกกลุ่ม 4'!F595</f>
        <v>0</v>
      </c>
    </row>
    <row r="596" spans="1:6">
      <c r="A596" s="6"/>
      <c r="B596" s="4"/>
      <c r="C596" s="4"/>
      <c r="D596" s="4"/>
      <c r="E596" s="4"/>
      <c r="F596" s="4"/>
    </row>
    <row r="597" spans="1:6">
      <c r="A597" s="5" t="s">
        <v>112</v>
      </c>
      <c r="B597" s="90">
        <f>+'4.1 สต็อกกลุ่ม 1'!B597+'4.2 สต็อกกลุ่ม 2'!B597+'4.3 สต็อกกลุ่ม 3'!B597+'4.4 สต็อกกลุ่ม 4'!B597</f>
        <v>0</v>
      </c>
      <c r="C597" s="90">
        <f>+'4.1 สต็อกกลุ่ม 1'!C597+'4.2 สต็อกกลุ่ม 2'!C597+'4.3 สต็อกกลุ่ม 3'!C597+'4.4 สต็อกกลุ่ม 4'!C597</f>
        <v>0</v>
      </c>
      <c r="D597" s="90">
        <f>+'4.1 สต็อกกลุ่ม 1'!D597+'4.2 สต็อกกลุ่ม 2'!D597+'4.3 สต็อกกลุ่ม 3'!D597+'4.4 สต็อกกลุ่ม 4'!D597</f>
        <v>0</v>
      </c>
      <c r="E597" s="90">
        <f>+'4.1 สต็อกกลุ่ม 1'!E597+'4.2 สต็อกกลุ่ม 2'!E597+'4.3 สต็อกกลุ่ม 3'!E597+'4.4 สต็อกกลุ่ม 4'!E597</f>
        <v>0</v>
      </c>
      <c r="F597" s="90">
        <f>+'4.1 สต็อกกลุ่ม 1'!F597+'4.2 สต็อกกลุ่ม 2'!F597+'4.3 สต็อกกลุ่ม 3'!F597+'4.4 สต็อกกลุ่ม 4'!F597</f>
        <v>0</v>
      </c>
    </row>
    <row r="598" spans="1:6">
      <c r="A598" s="5" t="s">
        <v>116</v>
      </c>
      <c r="B598" s="90">
        <f>+'4.1 สต็อกกลุ่ม 1'!B598+'4.2 สต็อกกลุ่ม 2'!B598+'4.3 สต็อกกลุ่ม 3'!B598+'4.4 สต็อกกลุ่ม 4'!B598</f>
        <v>0</v>
      </c>
      <c r="C598" s="90">
        <f>+'4.1 สต็อกกลุ่ม 1'!C598+'4.2 สต็อกกลุ่ม 2'!C598+'4.3 สต็อกกลุ่ม 3'!C598+'4.4 สต็อกกลุ่ม 4'!C598</f>
        <v>0</v>
      </c>
      <c r="D598" s="90">
        <f>+'4.1 สต็อกกลุ่ม 1'!D598+'4.2 สต็อกกลุ่ม 2'!D598+'4.3 สต็อกกลุ่ม 3'!D598+'4.4 สต็อกกลุ่ม 4'!D598</f>
        <v>0</v>
      </c>
      <c r="E598" s="90">
        <f>+'4.1 สต็อกกลุ่ม 1'!E598+'4.2 สต็อกกลุ่ม 2'!E598+'4.3 สต็อกกลุ่ม 3'!E598+'4.4 สต็อกกลุ่ม 4'!E598</f>
        <v>0</v>
      </c>
      <c r="F598" s="90">
        <f>+'4.1 สต็อกกลุ่ม 1'!F598+'4.2 สต็อกกลุ่ม 2'!F598+'4.3 สต็อกกลุ่ม 3'!F598+'4.4 สต็อกกลุ่ม 4'!F598</f>
        <v>0</v>
      </c>
    </row>
    <row r="599" spans="1:6">
      <c r="A599" s="6"/>
      <c r="B599" s="4"/>
      <c r="C599" s="4"/>
      <c r="D599" s="4"/>
      <c r="E599" s="4"/>
      <c r="F599" s="4"/>
    </row>
    <row r="600" spans="1:6">
      <c r="A600" s="5" t="s">
        <v>293</v>
      </c>
      <c r="B600" s="90">
        <f>+'4.1 สต็อกกลุ่ม 1'!B600+'4.2 สต็อกกลุ่ม 2'!B600+'4.3 สต็อกกลุ่ม 3'!B600+'4.4 สต็อกกลุ่ม 4'!B600</f>
        <v>0</v>
      </c>
      <c r="C600" s="90">
        <f>+'4.1 สต็อกกลุ่ม 1'!C600+'4.2 สต็อกกลุ่ม 2'!C600+'4.3 สต็อกกลุ่ม 3'!C600+'4.4 สต็อกกลุ่ม 4'!C600</f>
        <v>0</v>
      </c>
      <c r="D600" s="90">
        <f>+'4.1 สต็อกกลุ่ม 1'!D600+'4.2 สต็อกกลุ่ม 2'!D600+'4.3 สต็อกกลุ่ม 3'!D600+'4.4 สต็อกกลุ่ม 4'!D600</f>
        <v>0</v>
      </c>
      <c r="E600" s="90">
        <f>+'4.1 สต็อกกลุ่ม 1'!E600+'4.2 สต็อกกลุ่ม 2'!E600+'4.3 สต็อกกลุ่ม 3'!E600+'4.4 สต็อกกลุ่ม 4'!E600</f>
        <v>0</v>
      </c>
      <c r="F600" s="90">
        <f>+'4.1 สต็อกกลุ่ม 1'!F600+'4.2 สต็อกกลุ่ม 2'!F600+'4.3 สต็อกกลุ่ม 3'!F600+'4.4 สต็อกกลุ่ม 4'!F600</f>
        <v>0</v>
      </c>
    </row>
    <row r="601" spans="1:6">
      <c r="A601" s="5" t="s">
        <v>294</v>
      </c>
      <c r="B601" s="90">
        <f>+'4.1 สต็อกกลุ่ม 1'!B601+'4.2 สต็อกกลุ่ม 2'!B601+'4.3 สต็อกกลุ่ม 3'!B601+'4.4 สต็อกกลุ่ม 4'!B601</f>
        <v>0</v>
      </c>
      <c r="C601" s="90">
        <f>+'4.1 สต็อกกลุ่ม 1'!C601+'4.2 สต็อกกลุ่ม 2'!C601+'4.3 สต็อกกลุ่ม 3'!C601+'4.4 สต็อกกลุ่ม 4'!C601</f>
        <v>0</v>
      </c>
      <c r="D601" s="90">
        <f>+'4.1 สต็อกกลุ่ม 1'!D601+'4.2 สต็อกกลุ่ม 2'!D601+'4.3 สต็อกกลุ่ม 3'!D601+'4.4 สต็อกกลุ่ม 4'!D601</f>
        <v>0</v>
      </c>
      <c r="E601" s="90">
        <f>+'4.1 สต็อกกลุ่ม 1'!E601+'4.2 สต็อกกลุ่ม 2'!E601+'4.3 สต็อกกลุ่ม 3'!E601+'4.4 สต็อกกลุ่ม 4'!E601</f>
        <v>0</v>
      </c>
      <c r="F601" s="90">
        <f>+'4.1 สต็อกกลุ่ม 1'!F601+'4.2 สต็อกกลุ่ม 2'!F601+'4.3 สต็อกกลุ่ม 3'!F601+'4.4 สต็อกกลุ่ม 4'!F601</f>
        <v>0</v>
      </c>
    </row>
    <row r="602" spans="1:6">
      <c r="A602" s="5"/>
      <c r="B602" s="90"/>
      <c r="C602" s="90"/>
      <c r="D602" s="90"/>
      <c r="E602" s="90"/>
      <c r="F602" s="90"/>
    </row>
    <row r="603" spans="1:6">
      <c r="A603" s="101" t="s">
        <v>328</v>
      </c>
      <c r="B603" s="90">
        <f>+'4.1 สต็อกกลุ่ม 1'!B603+'4.2 สต็อกกลุ่ม 2'!B603+'4.3 สต็อกกลุ่ม 3'!B603+'4.4 สต็อกกลุ่ม 4'!B603</f>
        <v>0</v>
      </c>
      <c r="C603" s="90">
        <f>+'4.1 สต็อกกลุ่ม 1'!C603+'4.2 สต็อกกลุ่ม 2'!C603+'4.3 สต็อกกลุ่ม 3'!C603+'4.4 สต็อกกลุ่ม 4'!C603</f>
        <v>0</v>
      </c>
      <c r="D603" s="90">
        <f>+'4.1 สต็อกกลุ่ม 1'!D603+'4.2 สต็อกกลุ่ม 2'!D603+'4.3 สต็อกกลุ่ม 3'!D603+'4.4 สต็อกกลุ่ม 4'!D603</f>
        <v>0</v>
      </c>
      <c r="E603" s="90">
        <f>+'4.1 สต็อกกลุ่ม 1'!E603+'4.2 สต็อกกลุ่ม 2'!E603+'4.3 สต็อกกลุ่ม 3'!E603+'4.4 สต็อกกลุ่ม 4'!E603</f>
        <v>0</v>
      </c>
      <c r="F603" s="90">
        <f>+'4.1 สต็อกกลุ่ม 1'!F603+'4.2 สต็อกกลุ่ม 2'!F603+'4.3 สต็อกกลุ่ม 3'!F603+'4.4 สต็อกกลุ่ม 4'!F603</f>
        <v>0</v>
      </c>
    </row>
    <row r="604" spans="1:6">
      <c r="A604" s="102" t="s">
        <v>329</v>
      </c>
      <c r="B604" s="103">
        <f>+'4.1 สต็อกกลุ่ม 1'!B604+'4.2 สต็อกกลุ่ม 2'!B604+'4.3 สต็อกกลุ่ม 3'!B604+'4.4 สต็อกกลุ่ม 4'!B604</f>
        <v>0</v>
      </c>
      <c r="C604" s="103">
        <f>+'4.1 สต็อกกลุ่ม 1'!C604+'4.2 สต็อกกลุ่ม 2'!C604+'4.3 สต็อกกลุ่ม 3'!C604+'4.4 สต็อกกลุ่ม 4'!C604</f>
        <v>0</v>
      </c>
      <c r="D604" s="103">
        <f>+'4.1 สต็อกกลุ่ม 1'!D604+'4.2 สต็อกกลุ่ม 2'!D604+'4.3 สต็อกกลุ่ม 3'!D604+'4.4 สต็อกกลุ่ม 4'!D604</f>
        <v>0</v>
      </c>
      <c r="E604" s="103">
        <f>+'4.1 สต็อกกลุ่ม 1'!E604+'4.2 สต็อกกลุ่ม 2'!E604+'4.3 สต็อกกลุ่ม 3'!E604+'4.4 สต็อกกลุ่ม 4'!E604</f>
        <v>0</v>
      </c>
      <c r="F604" s="103">
        <f>+'4.1 สต็อกกลุ่ม 1'!F604+'4.2 สต็อกกลุ่ม 2'!F604+'4.3 สต็อกกลุ่ม 3'!F604+'4.4 สต็อกกลุ่ม 4'!F604</f>
        <v>0</v>
      </c>
    </row>
    <row r="605" spans="1:6">
      <c r="A605" s="6" t="s">
        <v>12</v>
      </c>
      <c r="B605" s="4">
        <f>SUM(B592:B604)</f>
        <v>0</v>
      </c>
      <c r="C605" s="4">
        <f>SUM(C592:C604)</f>
        <v>0</v>
      </c>
      <c r="D605" s="4">
        <f>SUM(D592:D604)</f>
        <v>0</v>
      </c>
      <c r="E605" s="4">
        <f>SUM(E592:E604)</f>
        <v>0</v>
      </c>
      <c r="F605" s="4">
        <f>SUM(F592:F604)</f>
        <v>0</v>
      </c>
    </row>
    <row r="606" spans="1:6">
      <c r="A606" s="19"/>
      <c r="B606" s="7"/>
      <c r="C606" s="7"/>
      <c r="D606" s="7"/>
      <c r="E606" s="7"/>
      <c r="F606" s="7"/>
    </row>
    <row r="607" spans="1:6">
      <c r="A607" s="10" t="str">
        <f>CONCATENATE(A623,C623,E623)</f>
        <v>ราคาลงตัวหน่วยละ บาท</v>
      </c>
      <c r="B607" s="7">
        <f>SUM(B605:B606)</f>
        <v>0</v>
      </c>
      <c r="C607" s="7">
        <f>SUM(C605:C606)</f>
        <v>0</v>
      </c>
      <c r="D607" s="11">
        <f>SUM(D605:D606)</f>
        <v>0</v>
      </c>
      <c r="E607" s="7">
        <f>SUM(E605:E606)</f>
        <v>0</v>
      </c>
      <c r="F607" s="7">
        <f>+D607-E607</f>
        <v>0</v>
      </c>
    </row>
    <row r="608" spans="1:6">
      <c r="A608" s="5" t="s">
        <v>117</v>
      </c>
      <c r="B608" s="90">
        <f>+'4.1 สต็อกกลุ่ม 1'!B608+'4.2 สต็อกกลุ่ม 2'!B608+'4.3 สต็อกกลุ่ม 3'!B608+'4.4 สต็อกกลุ่ม 4'!B608</f>
        <v>0</v>
      </c>
      <c r="C608" s="90">
        <f>+'4.1 สต็อกกลุ่ม 1'!C608+'4.2 สต็อกกลุ่ม 2'!C608+'4.3 สต็อกกลุ่ม 3'!C608+'4.4 สต็อกกลุ่ม 4'!C608</f>
        <v>0</v>
      </c>
      <c r="D608" s="90">
        <f>+'4.1 สต็อกกลุ่ม 1'!D608+'4.2 สต็อกกลุ่ม 2'!D608+'4.3 สต็อกกลุ่ม 3'!D608+'4.4 สต็อกกลุ่ม 4'!D608</f>
        <v>0</v>
      </c>
      <c r="E608" s="90">
        <f>+'4.1 สต็อกกลุ่ม 1'!E608+'4.2 สต็อกกลุ่ม 2'!E608+'4.3 สต็อกกลุ่ม 3'!E608+'4.4 สต็อกกลุ่ม 4'!E608</f>
        <v>0</v>
      </c>
      <c r="F608" s="90">
        <f>+'4.1 สต็อกกลุ่ม 1'!F608+'4.2 สต็อกกลุ่ม 2'!F608+'4.3 สต็อกกลุ่ม 3'!F608+'4.4 สต็อกกลุ่ม 4'!F608</f>
        <v>0</v>
      </c>
    </row>
    <row r="609" spans="1:6">
      <c r="A609" s="5" t="s">
        <v>118</v>
      </c>
      <c r="B609" s="90">
        <f>+'4.1 สต็อกกลุ่ม 1'!B609+'4.2 สต็อกกลุ่ม 2'!B609+'4.3 สต็อกกลุ่ม 3'!B609+'4.4 สต็อกกลุ่ม 4'!B609</f>
        <v>0</v>
      </c>
      <c r="C609" s="90">
        <f>+'4.1 สต็อกกลุ่ม 1'!C609+'4.2 สต็อกกลุ่ม 2'!C609+'4.3 สต็อกกลุ่ม 3'!C609+'4.4 สต็อกกลุ่ม 4'!C609</f>
        <v>0</v>
      </c>
      <c r="D609" s="90">
        <f>+'4.1 สต็อกกลุ่ม 1'!D609+'4.2 สต็อกกลุ่ม 2'!D609+'4.3 สต็อกกลุ่ม 3'!D609+'4.4 สต็อกกลุ่ม 4'!D609</f>
        <v>0</v>
      </c>
      <c r="E609" s="90">
        <f>+'4.1 สต็อกกลุ่ม 1'!E609+'4.2 สต็อกกลุ่ม 2'!E609+'4.3 สต็อกกลุ่ม 3'!E609+'4.4 สต็อกกลุ่ม 4'!E609</f>
        <v>0</v>
      </c>
      <c r="F609" s="90">
        <f>+'4.1 สต็อกกลุ่ม 1'!F609+'4.2 สต็อกกลุ่ม 2'!F609+'4.3 สต็อกกลุ่ม 3'!F609+'4.4 สต็อกกลุ่ม 4'!F609</f>
        <v>0</v>
      </c>
    </row>
    <row r="610" spans="1:6">
      <c r="A610" s="5"/>
      <c r="B610" s="4"/>
      <c r="C610" s="4"/>
      <c r="D610" s="4"/>
      <c r="E610" s="4"/>
      <c r="F610" s="4"/>
    </row>
    <row r="611" spans="1:6">
      <c r="A611" s="5"/>
      <c r="B611" s="4"/>
      <c r="C611" s="4"/>
      <c r="D611" s="4"/>
      <c r="E611" s="4"/>
      <c r="F611" s="4"/>
    </row>
    <row r="612" spans="1:6">
      <c r="A612" s="5" t="s">
        <v>356</v>
      </c>
      <c r="B612" s="90">
        <f>+'4.1 สต็อกกลุ่ม 1'!B612+'4.2 สต็อกกลุ่ม 2'!B612+'4.3 สต็อกกลุ่ม 3'!B612+'4.4 สต็อกกลุ่ม 4'!B612</f>
        <v>0</v>
      </c>
      <c r="C612" s="90">
        <f>+'4.1 สต็อกกลุ่ม 1'!C612+'4.2 สต็อกกลุ่ม 2'!C612+'4.3 สต็อกกลุ่ม 3'!C612+'4.4 สต็อกกลุ่ม 4'!C612</f>
        <v>0</v>
      </c>
      <c r="D612" s="90">
        <f>+'4.1 สต็อกกลุ่ม 1'!D612+'4.2 สต็อกกลุ่ม 2'!D612+'4.3 สต็อกกลุ่ม 3'!D612+'4.4 สต็อกกลุ่ม 4'!D612</f>
        <v>0</v>
      </c>
      <c r="E612" s="90">
        <f>+'4.1 สต็อกกลุ่ม 1'!E612+'4.2 สต็อกกลุ่ม 2'!E612+'4.3 สต็อกกลุ่ม 3'!E612+'4.4 สต็อกกลุ่ม 4'!E612</f>
        <v>0</v>
      </c>
      <c r="F612" s="90">
        <f>+'4.1 สต็อกกลุ่ม 1'!F612+'4.2 สต็อกกลุ่ม 2'!F612+'4.3 สต็อกกลุ่ม 3'!F612+'4.4 สต็อกกลุ่ม 4'!F612</f>
        <v>0</v>
      </c>
    </row>
    <row r="613" spans="1:6">
      <c r="A613" s="5" t="s">
        <v>357</v>
      </c>
      <c r="B613" s="90">
        <f>+'4.1 สต็อกกลุ่ม 1'!B613+'4.2 สต็อกกลุ่ม 2'!B613+'4.3 สต็อกกลุ่ม 3'!B613+'4.4 สต็อกกลุ่ม 4'!B613</f>
        <v>0</v>
      </c>
      <c r="C613" s="90">
        <f>+'4.1 สต็อกกลุ่ม 1'!C613+'4.2 สต็อกกลุ่ม 2'!C613+'4.3 สต็อกกลุ่ม 3'!C613+'4.4 สต็อกกลุ่ม 4'!C613</f>
        <v>0</v>
      </c>
      <c r="D613" s="90">
        <f>+'4.1 สต็อกกลุ่ม 1'!D613+'4.2 สต็อกกลุ่ม 2'!D613+'4.3 สต็อกกลุ่ม 3'!D613+'4.4 สต็อกกลุ่ม 4'!D613</f>
        <v>0</v>
      </c>
      <c r="E613" s="90">
        <f>+'4.1 สต็อกกลุ่ม 1'!E613+'4.2 สต็อกกลุ่ม 2'!E613+'4.3 สต็อกกลุ่ม 3'!E613+'4.4 สต็อกกลุ่ม 4'!E613</f>
        <v>0</v>
      </c>
      <c r="F613" s="90">
        <f>+'4.1 สต็อกกลุ่ม 1'!F613+'4.2 สต็อกกลุ่ม 2'!F613+'4.3 สต็อกกลุ่ม 3'!F613+'4.4 สต็อกกลุ่ม 4'!F613</f>
        <v>0</v>
      </c>
    </row>
    <row r="614" spans="1:6">
      <c r="A614" s="5"/>
      <c r="B614" s="4"/>
      <c r="C614" s="4"/>
      <c r="D614" s="4"/>
      <c r="E614" s="4"/>
      <c r="F614" s="4"/>
    </row>
    <row r="615" spans="1:6">
      <c r="A615" s="5"/>
      <c r="B615" s="4"/>
      <c r="C615" s="4"/>
      <c r="D615" s="4"/>
      <c r="E615" s="4"/>
      <c r="F615" s="4"/>
    </row>
    <row r="616" spans="1:6">
      <c r="A616" s="5" t="s">
        <v>385</v>
      </c>
      <c r="B616" s="90">
        <f>+'4.1 สต็อกกลุ่ม 1'!B616+'4.2 สต็อกกลุ่ม 2'!B616+'4.3 สต็อกกลุ่ม 3'!B616+'4.4 สต็อกกลุ่ม 4'!B616</f>
        <v>0</v>
      </c>
      <c r="C616" s="90">
        <f>+'4.1 สต็อกกลุ่ม 1'!C616+'4.2 สต็อกกลุ่ม 2'!C616+'4.3 สต็อกกลุ่ม 3'!C616+'4.4 สต็อกกลุ่ม 4'!C616</f>
        <v>0</v>
      </c>
      <c r="D616" s="90">
        <f>+'4.1 สต็อกกลุ่ม 1'!D616+'4.2 สต็อกกลุ่ม 2'!D616+'4.3 สต็อกกลุ่ม 3'!D616+'4.4 สต็อกกลุ่ม 4'!D616</f>
        <v>0</v>
      </c>
      <c r="E616" s="90">
        <f>+'4.1 สต็อกกลุ่ม 1'!E616+'4.2 สต็อกกลุ่ม 2'!E616+'4.3 สต็อกกลุ่ม 3'!E616+'4.4 สต็อกกลุ่ม 4'!E616</f>
        <v>0</v>
      </c>
      <c r="F616" s="90">
        <f>+'4.1 สต็อกกลุ่ม 1'!F616+'4.2 สต็อกกลุ่ม 2'!F616+'4.3 สต็อกกลุ่ม 3'!F616+'4.4 สต็อกกลุ่ม 4'!F616</f>
        <v>0</v>
      </c>
    </row>
    <row r="617" spans="1:6">
      <c r="A617" s="5" t="s">
        <v>386</v>
      </c>
      <c r="B617" s="90">
        <f>+'4.1 สต็อกกลุ่ม 1'!B617+'4.2 สต็อกกลุ่ม 2'!B617+'4.3 สต็อกกลุ่ม 3'!B617+'4.4 สต็อกกลุ่ม 4'!B617</f>
        <v>0</v>
      </c>
      <c r="C617" s="90">
        <f>+'4.1 สต็อกกลุ่ม 1'!C617+'4.2 สต็อกกลุ่ม 2'!C617+'4.3 สต็อกกลุ่ม 3'!C617+'4.4 สต็อกกลุ่ม 4'!C617</f>
        <v>0</v>
      </c>
      <c r="D617" s="90">
        <f>+'4.1 สต็อกกลุ่ม 1'!D617+'4.2 สต็อกกลุ่ม 2'!D617+'4.3 สต็อกกลุ่ม 3'!D617+'4.4 สต็อกกลุ่ม 4'!D617</f>
        <v>0</v>
      </c>
      <c r="E617" s="90">
        <f>+'4.1 สต็อกกลุ่ม 1'!E617+'4.2 สต็อกกลุ่ม 2'!E617+'4.3 สต็อกกลุ่ม 3'!E617+'4.4 สต็อกกลุ่ม 4'!E617</f>
        <v>0</v>
      </c>
      <c r="F617" s="90">
        <f>+'4.1 สต็อกกลุ่ม 1'!F617+'4.2 สต็อกกลุ่ม 2'!F617+'4.3 สต็อกกลุ่ม 3'!F617+'4.4 สต็อกกลุ่ม 4'!F617</f>
        <v>0</v>
      </c>
    </row>
    <row r="618" spans="1:6">
      <c r="A618" s="5"/>
      <c r="B618" s="4"/>
      <c r="C618" s="4"/>
      <c r="D618" s="4"/>
      <c r="E618" s="4"/>
      <c r="F618" s="4"/>
    </row>
    <row r="619" spans="1:6">
      <c r="A619" s="5"/>
      <c r="B619" s="4"/>
      <c r="C619" s="4"/>
      <c r="D619" s="4"/>
      <c r="E619" s="4"/>
      <c r="F619" s="4"/>
    </row>
    <row r="620" spans="1:6">
      <c r="A620" s="12" t="s">
        <v>5</v>
      </c>
      <c r="B620" s="11">
        <f>SUM(B608:B619)</f>
        <v>0</v>
      </c>
      <c r="C620" s="11">
        <f>SUM(C608:C619)</f>
        <v>0</v>
      </c>
      <c r="D620" s="11">
        <f>SUM(D608:D619)</f>
        <v>0</v>
      </c>
      <c r="E620" s="11">
        <f>SUM(E608:E619)</f>
        <v>0</v>
      </c>
      <c r="F620" s="11">
        <f>SUM(F608:F619)</f>
        <v>0</v>
      </c>
    </row>
    <row r="621" spans="1:6" ht="21.75" thickBot="1">
      <c r="A621" s="13" t="s">
        <v>129</v>
      </c>
      <c r="B621" s="14">
        <f>+B607-B620</f>
        <v>0</v>
      </c>
      <c r="C621" s="14">
        <f>+C607-C620</f>
        <v>0</v>
      </c>
      <c r="D621" s="14">
        <f>+D607-D620</f>
        <v>0</v>
      </c>
      <c r="E621" s="14">
        <f>+E607-E620</f>
        <v>0</v>
      </c>
      <c r="F621" s="14">
        <f>+F607-F620</f>
        <v>0</v>
      </c>
    </row>
    <row r="622" spans="1:6" ht="21.75" thickTop="1">
      <c r="A622" s="91"/>
      <c r="B622" s="92"/>
      <c r="C622" s="92"/>
      <c r="D622" s="92"/>
      <c r="E622" s="92"/>
      <c r="F622" s="92"/>
    </row>
    <row r="623" spans="1:6">
      <c r="A623" s="17" t="s">
        <v>14</v>
      </c>
      <c r="B623" s="18"/>
      <c r="C623" s="18"/>
      <c r="D623" s="18"/>
      <c r="E623" s="18" t="s">
        <v>15</v>
      </c>
      <c r="F623" s="18"/>
    </row>
    <row r="624" spans="1:6">
      <c r="A624" s="17" t="s">
        <v>16</v>
      </c>
      <c r="B624" s="18"/>
      <c r="C624" s="18"/>
      <c r="D624" s="18"/>
      <c r="E624" s="18" t="s">
        <v>15</v>
      </c>
      <c r="F624" s="18"/>
    </row>
    <row r="625" spans="1:6" ht="23.25" hidden="1">
      <c r="A625" s="204" t="s">
        <v>51</v>
      </c>
      <c r="B625" s="205"/>
      <c r="C625" s="205"/>
      <c r="D625" s="205"/>
      <c r="E625" s="205"/>
      <c r="F625" s="205"/>
    </row>
    <row r="626" spans="1:6" ht="23.25" hidden="1">
      <c r="A626" s="206" t="s">
        <v>130</v>
      </c>
      <c r="B626" s="206"/>
      <c r="C626" s="206"/>
      <c r="D626" s="206"/>
      <c r="E626" s="206"/>
      <c r="F626" s="206"/>
    </row>
    <row r="627" spans="1:6" ht="23.25" hidden="1">
      <c r="A627" s="206" t="s">
        <v>263</v>
      </c>
      <c r="B627" s="206"/>
      <c r="C627" s="206"/>
      <c r="D627" s="206"/>
      <c r="E627" s="206"/>
      <c r="F627" s="206"/>
    </row>
    <row r="628" spans="1:6" ht="23.25" hidden="1">
      <c r="A628" s="206" t="s">
        <v>34</v>
      </c>
      <c r="B628" s="206"/>
      <c r="C628" s="206"/>
      <c r="D628" s="206"/>
      <c r="E628" s="206"/>
      <c r="F628" s="206"/>
    </row>
    <row r="629" spans="1:6" hidden="1">
      <c r="A629" s="207"/>
      <c r="B629" s="207"/>
      <c r="C629" s="207"/>
      <c r="D629" s="207"/>
      <c r="E629" s="207"/>
      <c r="F629" s="207"/>
    </row>
    <row r="630" spans="1:6" hidden="1">
      <c r="A630" s="1" t="s">
        <v>7</v>
      </c>
      <c r="B630" s="2" t="s">
        <v>155</v>
      </c>
      <c r="C630" s="2" t="s">
        <v>1</v>
      </c>
      <c r="D630" s="2" t="s">
        <v>9</v>
      </c>
      <c r="E630" s="2" t="s">
        <v>10</v>
      </c>
      <c r="F630" s="2" t="s">
        <v>11</v>
      </c>
    </row>
    <row r="631" spans="1:6" hidden="1">
      <c r="A631" s="3" t="s">
        <v>19</v>
      </c>
      <c r="B631" s="4">
        <f>+B7</f>
        <v>0</v>
      </c>
      <c r="C631" s="4">
        <f>+C7</f>
        <v>0</v>
      </c>
      <c r="D631" s="4">
        <f>+D7</f>
        <v>0</v>
      </c>
      <c r="E631" s="4">
        <f>+D631</f>
        <v>0</v>
      </c>
      <c r="F631" s="4"/>
    </row>
    <row r="632" spans="1:6" hidden="1">
      <c r="A632" s="5"/>
      <c r="B632" s="4"/>
      <c r="C632" s="4"/>
      <c r="D632" s="4"/>
      <c r="E632" s="4"/>
      <c r="F632" s="4"/>
    </row>
    <row r="633" spans="1:6" hidden="1">
      <c r="A633" s="5" t="s">
        <v>249</v>
      </c>
      <c r="B633" s="4">
        <f>+B594+B438+B282+B126</f>
        <v>0</v>
      </c>
      <c r="C633" s="4">
        <f>+C594+C438+C282+C126</f>
        <v>0</v>
      </c>
      <c r="D633" s="4">
        <f>+D594+D438+D282+D126</f>
        <v>0</v>
      </c>
      <c r="E633" s="4">
        <f>+E594+E438+E282+E126</f>
        <v>0</v>
      </c>
      <c r="F633" s="4"/>
    </row>
    <row r="634" spans="1:6" hidden="1">
      <c r="A634" s="5"/>
      <c r="B634" s="4"/>
      <c r="C634" s="4"/>
      <c r="D634" s="4"/>
      <c r="E634" s="4"/>
      <c r="F634" s="4"/>
    </row>
    <row r="635" spans="1:6" hidden="1">
      <c r="A635" s="6"/>
      <c r="B635" s="4"/>
      <c r="C635" s="4"/>
      <c r="D635" s="4"/>
      <c r="E635" s="4"/>
      <c r="F635" s="4"/>
    </row>
    <row r="636" spans="1:6" hidden="1">
      <c r="A636" s="5" t="s">
        <v>101</v>
      </c>
      <c r="B636" s="4">
        <f>+B597+B441+B285+B129</f>
        <v>0</v>
      </c>
      <c r="C636" s="4">
        <f>+C597+C441+C285+C129</f>
        <v>0</v>
      </c>
      <c r="D636" s="4">
        <f>+D597+D441+D285+D129</f>
        <v>0</v>
      </c>
      <c r="E636" s="4">
        <f>+E597+E441+E285+E129</f>
        <v>0</v>
      </c>
      <c r="F636" s="4"/>
    </row>
    <row r="637" spans="1:6" hidden="1">
      <c r="A637" s="5"/>
      <c r="B637" s="4"/>
      <c r="C637" s="4"/>
      <c r="D637" s="4"/>
      <c r="E637" s="4"/>
      <c r="F637" s="4"/>
    </row>
    <row r="638" spans="1:6" hidden="1">
      <c r="A638" s="6"/>
      <c r="B638" s="4"/>
      <c r="C638" s="4"/>
      <c r="D638" s="4"/>
      <c r="E638" s="4"/>
      <c r="F638" s="4"/>
    </row>
    <row r="639" spans="1:6" hidden="1">
      <c r="A639" s="5"/>
      <c r="B639" s="4"/>
      <c r="C639" s="4"/>
      <c r="D639" s="4"/>
      <c r="E639" s="4"/>
      <c r="F639" s="4"/>
    </row>
    <row r="640" spans="1:6" hidden="1">
      <c r="A640" s="5"/>
      <c r="B640" s="4"/>
      <c r="C640" s="4"/>
      <c r="D640" s="4"/>
      <c r="E640" s="4"/>
      <c r="F640" s="4"/>
    </row>
    <row r="641" spans="1:6" hidden="1">
      <c r="A641" s="5"/>
      <c r="B641" s="4"/>
      <c r="C641" s="4"/>
      <c r="D641" s="4"/>
      <c r="E641" s="4"/>
      <c r="F641" s="4"/>
    </row>
    <row r="642" spans="1:6" hidden="1">
      <c r="A642" s="5"/>
      <c r="B642" s="7"/>
      <c r="C642" s="7"/>
      <c r="D642" s="7"/>
      <c r="E642" s="7"/>
      <c r="F642" s="4"/>
    </row>
    <row r="643" spans="1:6" hidden="1">
      <c r="A643" s="8" t="s">
        <v>12</v>
      </c>
      <c r="B643" s="4">
        <f>SUM(B631:B642)</f>
        <v>0</v>
      </c>
      <c r="C643" s="4">
        <f>SUM(C631:C642)</f>
        <v>0</v>
      </c>
      <c r="D643" s="4">
        <f>SUM(D631:D642)</f>
        <v>0</v>
      </c>
      <c r="E643" s="4">
        <f>SUM(E631:E642)</f>
        <v>0</v>
      </c>
      <c r="F643" s="9">
        <f>SUM(F631:F642)</f>
        <v>0</v>
      </c>
    </row>
    <row r="644" spans="1:6" hidden="1">
      <c r="A644" s="19" t="e">
        <f>+D643/C643</f>
        <v>#DIV/0!</v>
      </c>
      <c r="B644" s="7"/>
      <c r="C644" s="7"/>
      <c r="D644" s="7"/>
      <c r="E644" s="7"/>
      <c r="F644" s="7"/>
    </row>
    <row r="645" spans="1:6" hidden="1">
      <c r="A645" s="10" t="e">
        <f>CONCATENATE(A661,C661,E661)</f>
        <v>#DIV/0!</v>
      </c>
      <c r="B645" s="7">
        <f>SUM(B643:B644)</f>
        <v>0</v>
      </c>
      <c r="C645" s="7">
        <f>SUM(C643:C644)</f>
        <v>0</v>
      </c>
      <c r="D645" s="11">
        <f>SUM(D643:D644)</f>
        <v>0</v>
      </c>
      <c r="E645" s="7">
        <f>SUM(E643:E644)</f>
        <v>0</v>
      </c>
      <c r="F645" s="7">
        <f>+D645-E645</f>
        <v>0</v>
      </c>
    </row>
    <row r="646" spans="1:6" hidden="1">
      <c r="A646" s="5" t="s">
        <v>102</v>
      </c>
      <c r="B646" s="4">
        <f>+B608+B452+B296+B140</f>
        <v>0</v>
      </c>
      <c r="C646" s="4">
        <f>+C608+C452+C296+C140</f>
        <v>0</v>
      </c>
      <c r="D646" s="4">
        <f>+D608+D452+D296+D140</f>
        <v>0</v>
      </c>
      <c r="E646" s="4">
        <f>+E608+E452+E296+E140</f>
        <v>0</v>
      </c>
      <c r="F646" s="4"/>
    </row>
    <row r="647" spans="1:6" hidden="1">
      <c r="A647" s="5"/>
      <c r="B647" s="4"/>
      <c r="C647" s="4"/>
      <c r="D647" s="4"/>
      <c r="E647" s="4"/>
      <c r="F647" s="4"/>
    </row>
    <row r="648" spans="1:6" hidden="1">
      <c r="A648" s="5"/>
      <c r="B648" s="4"/>
      <c r="C648" s="4"/>
      <c r="D648" s="4"/>
      <c r="E648" s="4"/>
      <c r="F648" s="4"/>
    </row>
    <row r="649" spans="1:6" hidden="1">
      <c r="A649" s="5"/>
      <c r="B649" s="4"/>
      <c r="C649" s="4"/>
      <c r="D649" s="4"/>
      <c r="E649" s="4"/>
      <c r="F649" s="4"/>
    </row>
    <row r="650" spans="1:6" hidden="1">
      <c r="A650" s="5" t="s">
        <v>358</v>
      </c>
      <c r="B650" s="4">
        <f>+B612+B456+B300+B144</f>
        <v>0</v>
      </c>
      <c r="C650" s="4">
        <f>+C612+C456+C300+C144</f>
        <v>0</v>
      </c>
      <c r="D650" s="4">
        <f>+D612+D456+D300+D144</f>
        <v>0</v>
      </c>
      <c r="E650" s="4">
        <f>+E612+E456+E300+E144</f>
        <v>0</v>
      </c>
      <c r="F650" s="4"/>
    </row>
    <row r="651" spans="1:6" hidden="1">
      <c r="A651" s="5"/>
      <c r="B651" s="4"/>
      <c r="C651" s="4"/>
      <c r="D651" s="4"/>
      <c r="E651" s="4"/>
      <c r="F651" s="4"/>
    </row>
    <row r="652" spans="1:6" hidden="1">
      <c r="A652" s="5"/>
      <c r="B652" s="4"/>
      <c r="C652" s="4"/>
      <c r="D652" s="4"/>
      <c r="E652" s="4"/>
      <c r="F652" s="4"/>
    </row>
    <row r="653" spans="1:6" hidden="1">
      <c r="A653" s="5"/>
      <c r="B653" s="4"/>
      <c r="C653" s="4"/>
      <c r="D653" s="4"/>
      <c r="E653" s="4"/>
      <c r="F653" s="4"/>
    </row>
    <row r="654" spans="1:6" hidden="1">
      <c r="A654" s="5"/>
      <c r="B654" s="4"/>
      <c r="C654" s="4"/>
      <c r="D654" s="4"/>
      <c r="E654" s="4"/>
      <c r="F654" s="4"/>
    </row>
    <row r="655" spans="1:6" hidden="1">
      <c r="A655" s="5"/>
      <c r="B655" s="4"/>
      <c r="C655" s="4"/>
      <c r="D655" s="4"/>
      <c r="E655" s="4"/>
      <c r="F655" s="4"/>
    </row>
    <row r="656" spans="1:6" hidden="1">
      <c r="A656" s="5"/>
      <c r="B656" s="4"/>
      <c r="C656" s="4"/>
      <c r="D656" s="4"/>
      <c r="E656" s="4"/>
      <c r="F656" s="4"/>
    </row>
    <row r="657" spans="1:6" hidden="1">
      <c r="A657" s="5"/>
      <c r="B657" s="4"/>
      <c r="C657" s="4"/>
      <c r="D657" s="4"/>
      <c r="E657" s="4"/>
      <c r="F657" s="4"/>
    </row>
    <row r="658" spans="1:6" hidden="1">
      <c r="A658" s="12" t="s">
        <v>5</v>
      </c>
      <c r="B658" s="11">
        <f>SUM(B646:B657)</f>
        <v>0</v>
      </c>
      <c r="C658" s="11">
        <f>SUM(C646:C657)</f>
        <v>0</v>
      </c>
      <c r="D658" s="11">
        <f>SUM(D646:D657)</f>
        <v>0</v>
      </c>
      <c r="E658" s="11">
        <f>SUM(E646:E657)</f>
        <v>0</v>
      </c>
      <c r="F658" s="11">
        <f>SUM(F646:F657)</f>
        <v>0</v>
      </c>
    </row>
    <row r="659" spans="1:6" ht="21.75" hidden="1" thickBot="1">
      <c r="A659" s="13" t="s">
        <v>13</v>
      </c>
      <c r="B659" s="14">
        <f>+B645-B658</f>
        <v>0</v>
      </c>
      <c r="C659" s="14">
        <f>+C645-C658</f>
        <v>0</v>
      </c>
      <c r="D659" s="14">
        <f>+D645-D658</f>
        <v>0</v>
      </c>
      <c r="E659" s="14">
        <f>+E645-E658</f>
        <v>0</v>
      </c>
      <c r="F659" s="14">
        <f>+F645-F658</f>
        <v>0</v>
      </c>
    </row>
    <row r="660" spans="1:6" hidden="1"/>
    <row r="661" spans="1:6" hidden="1">
      <c r="A661" s="17" t="s">
        <v>14</v>
      </c>
      <c r="B661" s="18"/>
      <c r="C661" s="18" t="e">
        <f>ROUND(D661,6)</f>
        <v>#DIV/0!</v>
      </c>
      <c r="D661" s="18" t="e">
        <f>D645/C645</f>
        <v>#DIV/0!</v>
      </c>
      <c r="E661" s="18" t="s">
        <v>15</v>
      </c>
      <c r="F661" s="18"/>
    </row>
    <row r="662" spans="1:6" hidden="1">
      <c r="A662" s="17" t="s">
        <v>16</v>
      </c>
      <c r="B662" s="18"/>
      <c r="C662" s="18"/>
      <c r="D662" s="18" t="e">
        <f>ROUND(((C658)*D661),2)-D646-D648-D649-D650-D651-D652-D653-D654</f>
        <v>#DIV/0!</v>
      </c>
      <c r="E662" s="18" t="s">
        <v>15</v>
      </c>
      <c r="F662" s="18"/>
    </row>
  </sheetData>
  <mergeCells count="85">
    <mergeCell ref="A629:F629"/>
    <mergeCell ref="A589:F589"/>
    <mergeCell ref="A590:F590"/>
    <mergeCell ref="A625:F625"/>
    <mergeCell ref="A626:F626"/>
    <mergeCell ref="A627:F627"/>
    <mergeCell ref="A628:F628"/>
    <mergeCell ref="A588:F588"/>
    <mergeCell ref="A509:F509"/>
    <mergeCell ref="A510:F510"/>
    <mergeCell ref="A511:F511"/>
    <mergeCell ref="A512:F512"/>
    <mergeCell ref="A547:F547"/>
    <mergeCell ref="A548:F548"/>
    <mergeCell ref="A549:F549"/>
    <mergeCell ref="A550:F550"/>
    <mergeCell ref="A551:F551"/>
    <mergeCell ref="A586:F586"/>
    <mergeCell ref="A587:F587"/>
    <mergeCell ref="A508:F508"/>
    <mergeCell ref="A395:F395"/>
    <mergeCell ref="A430:F430"/>
    <mergeCell ref="A431:F431"/>
    <mergeCell ref="A432:F432"/>
    <mergeCell ref="A433:F433"/>
    <mergeCell ref="A434:F434"/>
    <mergeCell ref="A469:F469"/>
    <mergeCell ref="A470:F470"/>
    <mergeCell ref="A471:F471"/>
    <mergeCell ref="A472:F472"/>
    <mergeCell ref="A473:F473"/>
    <mergeCell ref="A394:F394"/>
    <mergeCell ref="A315:F315"/>
    <mergeCell ref="A316:F316"/>
    <mergeCell ref="A317:F317"/>
    <mergeCell ref="A352:F352"/>
    <mergeCell ref="A353:F353"/>
    <mergeCell ref="A354:F354"/>
    <mergeCell ref="A355:F355"/>
    <mergeCell ref="A356:F356"/>
    <mergeCell ref="A391:F391"/>
    <mergeCell ref="A392:F392"/>
    <mergeCell ref="A393:F393"/>
    <mergeCell ref="A314:F314"/>
    <mergeCell ref="A235:F235"/>
    <mergeCell ref="A236:F236"/>
    <mergeCell ref="A237:F237"/>
    <mergeCell ref="A238:F238"/>
    <mergeCell ref="A239:F239"/>
    <mergeCell ref="A274:F274"/>
    <mergeCell ref="A275:F275"/>
    <mergeCell ref="A276:F276"/>
    <mergeCell ref="A277:F277"/>
    <mergeCell ref="A278:F278"/>
    <mergeCell ref="A313:F313"/>
    <mergeCell ref="A200:F200"/>
    <mergeCell ref="A121:F121"/>
    <mergeCell ref="A122:F122"/>
    <mergeCell ref="A157:F157"/>
    <mergeCell ref="A158:F158"/>
    <mergeCell ref="A159:F159"/>
    <mergeCell ref="A160:F160"/>
    <mergeCell ref="A161:F161"/>
    <mergeCell ref="A196:F196"/>
    <mergeCell ref="A197:F197"/>
    <mergeCell ref="A198:F198"/>
    <mergeCell ref="A199:F199"/>
    <mergeCell ref="A120:F120"/>
    <mergeCell ref="A41:F41"/>
    <mergeCell ref="A42:F42"/>
    <mergeCell ref="A43:F43"/>
    <mergeCell ref="A44:F44"/>
    <mergeCell ref="A79:F79"/>
    <mergeCell ref="A80:F80"/>
    <mergeCell ref="A81:F81"/>
    <mergeCell ref="A82:F82"/>
    <mergeCell ref="A83:F83"/>
    <mergeCell ref="A118:F118"/>
    <mergeCell ref="A119:F119"/>
    <mergeCell ref="A40:F40"/>
    <mergeCell ref="A1:F1"/>
    <mergeCell ref="A2:F2"/>
    <mergeCell ref="A3:F3"/>
    <mergeCell ref="A4:F4"/>
    <mergeCell ref="A5:F5"/>
  </mergeCells>
  <pageMargins left="0.7" right="0.7" top="0.75" bottom="0.75" header="0.3" footer="0.3"/>
  <pageSetup paperSize="9" scale="72" orientation="portrait" r:id="rId1"/>
  <rowBreaks count="16" manualBreakCount="16">
    <brk id="39" max="16383" man="1"/>
    <brk id="78" max="16383" man="1"/>
    <brk id="117" max="16383" man="1"/>
    <brk id="156" max="16383" man="1"/>
    <brk id="195" max="16383" man="1"/>
    <brk id="234" max="16383" man="1"/>
    <brk id="273" max="16383" man="1"/>
    <brk id="312" max="16383" man="1"/>
    <brk id="351" max="16383" man="1"/>
    <brk id="390" max="16383" man="1"/>
    <brk id="429" max="16383" man="1"/>
    <brk id="468" max="16383" man="1"/>
    <brk id="507" max="16383" man="1"/>
    <brk id="546" max="16383" man="1"/>
    <brk id="585" max="16383" man="1"/>
    <brk id="62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1" sqref="O21"/>
    </sheetView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1"/>
  <sheetViews>
    <sheetView topLeftCell="A25" zoomScale="80" zoomScaleNormal="80" workbookViewId="0">
      <selection activeCell="AH41" sqref="AH41"/>
    </sheetView>
  </sheetViews>
  <sheetFormatPr defaultColWidth="9" defaultRowHeight="21"/>
  <cols>
    <col min="1" max="1" width="9" style="20"/>
    <col min="2" max="2" width="9" style="20" customWidth="1"/>
    <col min="3" max="3" width="15.5703125" style="20" customWidth="1"/>
    <col min="4" max="4" width="12.28515625" style="63" hidden="1" customWidth="1"/>
    <col min="5" max="5" width="11" style="63" hidden="1" customWidth="1"/>
    <col min="6" max="6" width="14.28515625" style="63" hidden="1" customWidth="1"/>
    <col min="7" max="7" width="12.7109375" style="63" bestFit="1" customWidth="1"/>
    <col min="8" max="8" width="10.5703125" style="63" bestFit="1" customWidth="1"/>
    <col min="9" max="9" width="14.140625" style="63" customWidth="1"/>
    <col min="10" max="11" width="12.5703125" style="63" hidden="1" customWidth="1"/>
    <col min="12" max="12" width="13.28515625" style="63" hidden="1" customWidth="1"/>
    <col min="13" max="13" width="12.28515625" style="63" hidden="1" customWidth="1"/>
    <col min="14" max="14" width="9.85546875" style="63" hidden="1" customWidth="1"/>
    <col min="15" max="15" width="13.28515625" style="63" hidden="1" customWidth="1"/>
    <col min="16" max="16" width="12.28515625" style="63" hidden="1" customWidth="1"/>
    <col min="17" max="17" width="9.85546875" style="63" hidden="1" customWidth="1"/>
    <col min="18" max="18" width="13.28515625" style="63" hidden="1" customWidth="1"/>
    <col min="19" max="19" width="10.7109375" style="63" hidden="1" customWidth="1"/>
    <col min="20" max="20" width="9.85546875" style="63" hidden="1" customWidth="1"/>
    <col min="21" max="21" width="14.140625" style="63" hidden="1" customWidth="1"/>
    <col min="22" max="22" width="12" style="63" hidden="1" customWidth="1"/>
    <col min="23" max="23" width="11" style="63" hidden="1" customWidth="1"/>
    <col min="24" max="24" width="14.85546875" style="63" hidden="1" customWidth="1"/>
    <col min="25" max="25" width="14.5703125" style="63" hidden="1" customWidth="1"/>
    <col min="26" max="26" width="9" style="20"/>
    <col min="27" max="27" width="10.5703125" style="20" bestFit="1" customWidth="1"/>
    <col min="28" max="16384" width="9" style="20"/>
  </cols>
  <sheetData>
    <row r="1" spans="1:28">
      <c r="B1" s="21" t="s">
        <v>178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</row>
    <row r="2" spans="1:28">
      <c r="B2" s="21" t="s">
        <v>179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</row>
    <row r="3" spans="1:28">
      <c r="B3" s="21" t="s">
        <v>180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</row>
    <row r="4" spans="1:28" ht="8.25" customHeight="1"/>
    <row r="5" spans="1:28" s="64" customFormat="1">
      <c r="A5" s="212" t="s">
        <v>103</v>
      </c>
      <c r="B5" s="213" t="s">
        <v>54</v>
      </c>
      <c r="C5" s="214" t="s">
        <v>181</v>
      </c>
      <c r="D5" s="208" t="s">
        <v>53</v>
      </c>
      <c r="E5" s="208"/>
      <c r="F5" s="208"/>
      <c r="G5" s="208" t="s">
        <v>182</v>
      </c>
      <c r="H5" s="208"/>
      <c r="I5" s="208"/>
      <c r="J5" s="208" t="s">
        <v>183</v>
      </c>
      <c r="K5" s="208"/>
      <c r="L5" s="208"/>
      <c r="M5" s="208" t="s">
        <v>184</v>
      </c>
      <c r="N5" s="208"/>
      <c r="O5" s="208"/>
      <c r="P5" s="208" t="s">
        <v>185</v>
      </c>
      <c r="Q5" s="208"/>
      <c r="R5" s="208"/>
      <c r="S5" s="208" t="s">
        <v>186</v>
      </c>
      <c r="T5" s="208"/>
      <c r="U5" s="208"/>
      <c r="V5" s="208" t="s">
        <v>58</v>
      </c>
      <c r="W5" s="208"/>
      <c r="X5" s="208"/>
      <c r="Y5" s="208" t="s">
        <v>187</v>
      </c>
      <c r="AA5" s="65"/>
      <c r="AB5" s="65"/>
    </row>
    <row r="6" spans="1:28" s="64" customFormat="1" ht="42">
      <c r="A6" s="212"/>
      <c r="B6" s="213"/>
      <c r="C6" s="214"/>
      <c r="D6" s="66" t="s">
        <v>188</v>
      </c>
      <c r="E6" s="66" t="s">
        <v>189</v>
      </c>
      <c r="F6" s="66" t="s">
        <v>190</v>
      </c>
      <c r="G6" s="66" t="s">
        <v>188</v>
      </c>
      <c r="H6" s="66" t="s">
        <v>189</v>
      </c>
      <c r="I6" s="66" t="s">
        <v>190</v>
      </c>
      <c r="J6" s="66" t="s">
        <v>188</v>
      </c>
      <c r="K6" s="66" t="s">
        <v>189</v>
      </c>
      <c r="L6" s="66" t="s">
        <v>190</v>
      </c>
      <c r="M6" s="66" t="s">
        <v>188</v>
      </c>
      <c r="N6" s="66" t="s">
        <v>189</v>
      </c>
      <c r="O6" s="66" t="s">
        <v>190</v>
      </c>
      <c r="P6" s="66" t="s">
        <v>188</v>
      </c>
      <c r="Q6" s="66" t="s">
        <v>189</v>
      </c>
      <c r="R6" s="66" t="s">
        <v>190</v>
      </c>
      <c r="S6" s="66" t="s">
        <v>188</v>
      </c>
      <c r="T6" s="66" t="s">
        <v>189</v>
      </c>
      <c r="U6" s="66" t="s">
        <v>190</v>
      </c>
      <c r="V6" s="66" t="s">
        <v>188</v>
      </c>
      <c r="W6" s="66" t="s">
        <v>189</v>
      </c>
      <c r="X6" s="66" t="s">
        <v>190</v>
      </c>
      <c r="Y6" s="208"/>
    </row>
    <row r="7" spans="1:28">
      <c r="B7" s="209" t="s">
        <v>191</v>
      </c>
      <c r="C7" s="67" t="s">
        <v>192</v>
      </c>
      <c r="D7" s="24">
        <v>121318</v>
      </c>
      <c r="E7" s="24">
        <v>3040.74</v>
      </c>
      <c r="F7" s="24">
        <v>2261681.25</v>
      </c>
      <c r="G7" s="24">
        <v>256958</v>
      </c>
      <c r="H7" s="24">
        <v>3797.84</v>
      </c>
      <c r="I7" s="24">
        <v>2357146.5</v>
      </c>
      <c r="J7" s="24">
        <v>26530</v>
      </c>
      <c r="K7" s="24">
        <v>340.06</v>
      </c>
      <c r="L7" s="24">
        <v>197078.15</v>
      </c>
      <c r="M7" s="24">
        <v>986</v>
      </c>
      <c r="N7" s="24">
        <v>24.69</v>
      </c>
      <c r="O7" s="24">
        <v>15918.15</v>
      </c>
      <c r="P7" s="24">
        <v>183488</v>
      </c>
      <c r="Q7" s="24">
        <v>1289.3699999999999</v>
      </c>
      <c r="R7" s="24">
        <v>628000.19999999995</v>
      </c>
      <c r="S7" s="24">
        <v>0</v>
      </c>
      <c r="T7" s="24">
        <v>0</v>
      </c>
      <c r="U7" s="24">
        <v>0</v>
      </c>
      <c r="V7" s="24">
        <f t="shared" ref="V7:X9" si="0">+(D7+J7+G7)-M7-P7-S7</f>
        <v>220332</v>
      </c>
      <c r="W7" s="24">
        <f t="shared" si="0"/>
        <v>5864.58</v>
      </c>
      <c r="X7" s="24">
        <f t="shared" si="0"/>
        <v>4171987.55</v>
      </c>
      <c r="Y7" s="24"/>
      <c r="AA7" s="24">
        <f>I7/H7</f>
        <v>620.65450361257979</v>
      </c>
      <c r="AB7" s="24">
        <f>AA7/AA10*100</f>
        <v>17.770759385354925</v>
      </c>
    </row>
    <row r="8" spans="1:28">
      <c r="B8" s="210"/>
      <c r="C8" s="67" t="s">
        <v>193</v>
      </c>
      <c r="D8" s="24">
        <v>118785</v>
      </c>
      <c r="E8" s="24">
        <v>5722.4</v>
      </c>
      <c r="F8" s="24">
        <v>5951659.1500000004</v>
      </c>
      <c r="G8" s="24">
        <v>30875</v>
      </c>
      <c r="H8" s="24">
        <v>1644.35</v>
      </c>
      <c r="I8" s="24">
        <v>1700639.95</v>
      </c>
      <c r="J8" s="24">
        <v>12826</v>
      </c>
      <c r="K8" s="24">
        <v>559.02</v>
      </c>
      <c r="L8" s="24">
        <v>577589.94999999995</v>
      </c>
      <c r="M8" s="24">
        <v>2102</v>
      </c>
      <c r="N8" s="24">
        <v>97.66</v>
      </c>
      <c r="O8" s="24">
        <v>98776.55</v>
      </c>
      <c r="P8" s="24">
        <v>0</v>
      </c>
      <c r="Q8" s="24">
        <v>0</v>
      </c>
      <c r="R8" s="24">
        <v>0</v>
      </c>
      <c r="S8" s="24">
        <v>1685</v>
      </c>
      <c r="T8" s="24">
        <v>81.2</v>
      </c>
      <c r="U8" s="24">
        <v>84666.5</v>
      </c>
      <c r="V8" s="24">
        <f t="shared" si="0"/>
        <v>158699</v>
      </c>
      <c r="W8" s="24">
        <f t="shared" si="0"/>
        <v>7746.9100000000008</v>
      </c>
      <c r="X8" s="24">
        <f t="shared" si="0"/>
        <v>8046446.0000000009</v>
      </c>
      <c r="Y8" s="24"/>
      <c r="AA8" s="24">
        <f>I8/H8</f>
        <v>1034.2323410466142</v>
      </c>
      <c r="AB8" s="24">
        <f>AA8/AA10*100</f>
        <v>29.61243972985681</v>
      </c>
    </row>
    <row r="9" spans="1:28">
      <c r="B9" s="211"/>
      <c r="C9" s="67" t="s">
        <v>194</v>
      </c>
      <c r="D9" s="24">
        <v>37531</v>
      </c>
      <c r="E9" s="24">
        <v>7207.64</v>
      </c>
      <c r="F9" s="24">
        <v>13908508.1</v>
      </c>
      <c r="G9" s="24">
        <v>4193</v>
      </c>
      <c r="H9" s="24">
        <v>727.18</v>
      </c>
      <c r="I9" s="24">
        <v>1336319.45</v>
      </c>
      <c r="J9" s="24">
        <v>3317</v>
      </c>
      <c r="K9" s="24">
        <v>299.20999999999998</v>
      </c>
      <c r="L9" s="24">
        <v>513710.3</v>
      </c>
      <c r="M9" s="24">
        <v>209</v>
      </c>
      <c r="N9" s="24">
        <v>47.89</v>
      </c>
      <c r="O9" s="24">
        <v>72712.399999999994</v>
      </c>
      <c r="P9" s="24">
        <v>0</v>
      </c>
      <c r="Q9" s="24">
        <v>0</v>
      </c>
      <c r="R9" s="24">
        <v>0</v>
      </c>
      <c r="S9" s="24">
        <v>1687</v>
      </c>
      <c r="T9" s="24">
        <v>457.13</v>
      </c>
      <c r="U9" s="24">
        <v>950129.75</v>
      </c>
      <c r="V9" s="24">
        <f t="shared" si="0"/>
        <v>43145</v>
      </c>
      <c r="W9" s="24">
        <f t="shared" si="0"/>
        <v>7729.01</v>
      </c>
      <c r="X9" s="24">
        <f t="shared" si="0"/>
        <v>14735695.699999999</v>
      </c>
      <c r="Y9" s="24"/>
      <c r="AA9" s="24">
        <f>I9/H9</f>
        <v>1837.6735471272589</v>
      </c>
      <c r="AB9" s="24">
        <f>AA9/AA10*100</f>
        <v>52.616800884788276</v>
      </c>
    </row>
    <row r="10" spans="1:28">
      <c r="A10" s="49" t="s">
        <v>195</v>
      </c>
      <c r="B10" s="216" t="s">
        <v>5</v>
      </c>
      <c r="C10" s="217"/>
      <c r="D10" s="68">
        <f t="shared" ref="D10:Y10" si="1">SUM(D7:D9)</f>
        <v>277634</v>
      </c>
      <c r="E10" s="68">
        <f t="shared" si="1"/>
        <v>15970.779999999999</v>
      </c>
      <c r="F10" s="68">
        <f t="shared" si="1"/>
        <v>22121848.5</v>
      </c>
      <c r="G10" s="68">
        <f t="shared" si="1"/>
        <v>292026</v>
      </c>
      <c r="H10" s="68">
        <f t="shared" si="1"/>
        <v>6169.3700000000008</v>
      </c>
      <c r="I10" s="68">
        <f t="shared" si="1"/>
        <v>5394105.9000000004</v>
      </c>
      <c r="J10" s="68">
        <f>SUM(J7:J9)</f>
        <v>42673</v>
      </c>
      <c r="K10" s="68">
        <f>SUM(K7:K9)</f>
        <v>1198.29</v>
      </c>
      <c r="L10" s="68">
        <f>SUM(L7:L9)</f>
        <v>1288378.3999999999</v>
      </c>
      <c r="M10" s="68">
        <f t="shared" si="1"/>
        <v>3297</v>
      </c>
      <c r="N10" s="68">
        <f t="shared" si="1"/>
        <v>170.24</v>
      </c>
      <c r="O10" s="68">
        <f t="shared" si="1"/>
        <v>187407.09999999998</v>
      </c>
      <c r="P10" s="68">
        <f t="shared" si="1"/>
        <v>183488</v>
      </c>
      <c r="Q10" s="68">
        <f t="shared" si="1"/>
        <v>1289.3699999999999</v>
      </c>
      <c r="R10" s="68">
        <f t="shared" si="1"/>
        <v>628000.19999999995</v>
      </c>
      <c r="S10" s="68">
        <f t="shared" si="1"/>
        <v>3372</v>
      </c>
      <c r="T10" s="68">
        <f t="shared" si="1"/>
        <v>538.33000000000004</v>
      </c>
      <c r="U10" s="68">
        <f t="shared" si="1"/>
        <v>1034796.25</v>
      </c>
      <c r="V10" s="68">
        <f t="shared" si="1"/>
        <v>422176</v>
      </c>
      <c r="W10" s="68">
        <f t="shared" si="1"/>
        <v>21340.5</v>
      </c>
      <c r="X10" s="68">
        <f t="shared" si="1"/>
        <v>26954129.25</v>
      </c>
      <c r="Y10" s="68">
        <f t="shared" si="1"/>
        <v>0</v>
      </c>
      <c r="AA10" s="69">
        <f>SUM(AA7:AA9)</f>
        <v>3492.5603917864528</v>
      </c>
      <c r="AB10" s="69">
        <f>SUM(AB7:AB9)</f>
        <v>100.00000000000001</v>
      </c>
    </row>
    <row r="11" spans="1:28" s="21" customFormat="1">
      <c r="B11" s="218" t="s">
        <v>196</v>
      </c>
      <c r="C11" s="218"/>
      <c r="D11" s="70"/>
      <c r="E11" s="70"/>
      <c r="F11" s="71">
        <v>12817007.460000001</v>
      </c>
      <c r="G11" s="70"/>
      <c r="H11" s="70"/>
      <c r="I11" s="71">
        <v>3939272.63</v>
      </c>
      <c r="J11" s="70"/>
      <c r="K11" s="70"/>
      <c r="L11" s="71">
        <v>913176.32</v>
      </c>
      <c r="M11" s="70"/>
      <c r="N11" s="70"/>
      <c r="O11" s="71">
        <v>130737.44</v>
      </c>
      <c r="P11" s="70"/>
      <c r="Q11" s="70"/>
      <c r="R11" s="71">
        <v>974919.81</v>
      </c>
      <c r="S11" s="70"/>
      <c r="T11" s="70"/>
      <c r="U11" s="71">
        <v>406976.57</v>
      </c>
      <c r="V11" s="70"/>
      <c r="W11" s="70"/>
      <c r="X11" s="72">
        <f>+(F11+L11+I11)-O11-R11-U11</f>
        <v>16156822.589999998</v>
      </c>
      <c r="Y11" s="70"/>
      <c r="AA11" s="69"/>
      <c r="AB11" s="69"/>
    </row>
    <row r="12" spans="1:28">
      <c r="B12" s="215" t="s">
        <v>197</v>
      </c>
      <c r="C12" s="67" t="s">
        <v>192</v>
      </c>
      <c r="D12" s="24">
        <v>198713</v>
      </c>
      <c r="E12" s="24">
        <v>3214.22</v>
      </c>
      <c r="F12" s="24">
        <v>2142216.6</v>
      </c>
      <c r="G12" s="24">
        <v>33984</v>
      </c>
      <c r="H12" s="24">
        <v>571.30999999999995</v>
      </c>
      <c r="I12" s="24">
        <v>374445</v>
      </c>
      <c r="J12" s="24">
        <v>0</v>
      </c>
      <c r="K12" s="24">
        <v>0</v>
      </c>
      <c r="L12" s="24">
        <v>0</v>
      </c>
      <c r="M12" s="24">
        <v>8730</v>
      </c>
      <c r="N12" s="24">
        <v>139.96</v>
      </c>
      <c r="O12" s="24">
        <v>53094.7</v>
      </c>
      <c r="P12" s="24">
        <v>0</v>
      </c>
      <c r="Q12" s="24">
        <v>0</v>
      </c>
      <c r="R12" s="24">
        <v>0</v>
      </c>
      <c r="S12" s="24">
        <v>26530</v>
      </c>
      <c r="T12" s="24">
        <v>340.05999999999995</v>
      </c>
      <c r="U12" s="24">
        <v>197078.15</v>
      </c>
      <c r="V12" s="24">
        <f t="shared" ref="V12:W14" si="2">+(D12+J12+G12)-M12-P12-S12</f>
        <v>197437</v>
      </c>
      <c r="W12" s="24">
        <f t="shared" si="2"/>
        <v>3305.5099999999998</v>
      </c>
      <c r="X12" s="24">
        <f>+(F12+L12+I12)-O12-R12-U12</f>
        <v>2266488.75</v>
      </c>
      <c r="Y12" s="24"/>
      <c r="AA12" s="24">
        <f>I12/H12</f>
        <v>655.4147485603263</v>
      </c>
      <c r="AB12" s="24">
        <f>AA12/AA15*100</f>
        <v>19.152565785971539</v>
      </c>
    </row>
    <row r="13" spans="1:28">
      <c r="B13" s="215"/>
      <c r="C13" s="67" t="s">
        <v>193</v>
      </c>
      <c r="D13" s="24">
        <v>47299</v>
      </c>
      <c r="E13" s="24">
        <v>2134.71</v>
      </c>
      <c r="F13" s="24">
        <v>2190773.4</v>
      </c>
      <c r="G13" s="24">
        <v>20621</v>
      </c>
      <c r="H13" s="24">
        <v>973.9</v>
      </c>
      <c r="I13" s="24">
        <v>1005451.95</v>
      </c>
      <c r="J13" s="24">
        <v>1685</v>
      </c>
      <c r="K13" s="24">
        <v>81.2</v>
      </c>
      <c r="L13" s="24">
        <v>84666.5</v>
      </c>
      <c r="M13" s="24">
        <v>11614</v>
      </c>
      <c r="N13" s="24">
        <v>514.51</v>
      </c>
      <c r="O13" s="24">
        <v>513107.4</v>
      </c>
      <c r="P13" s="24">
        <v>0</v>
      </c>
      <c r="Q13" s="24">
        <v>0</v>
      </c>
      <c r="R13" s="24">
        <v>0</v>
      </c>
      <c r="S13" s="24">
        <v>12826</v>
      </c>
      <c r="T13" s="24">
        <v>559.02</v>
      </c>
      <c r="U13" s="24">
        <v>577589.95000000007</v>
      </c>
      <c r="V13" s="24">
        <f t="shared" si="2"/>
        <v>45165</v>
      </c>
      <c r="W13" s="24">
        <f t="shared" si="2"/>
        <v>2116.2800000000002</v>
      </c>
      <c r="X13" s="24">
        <f>+(F13+L13+I13)-O13-R13-U13</f>
        <v>2190194.4999999995</v>
      </c>
      <c r="Y13" s="24"/>
      <c r="AA13" s="24">
        <f>I13/H13</f>
        <v>1032.3975254132868</v>
      </c>
      <c r="AB13" s="24">
        <f>AA13/AA15*100</f>
        <v>30.168777199758463</v>
      </c>
    </row>
    <row r="14" spans="1:28">
      <c r="B14" s="215"/>
      <c r="C14" s="67" t="s">
        <v>194</v>
      </c>
      <c r="D14" s="24">
        <v>5870</v>
      </c>
      <c r="E14" s="24">
        <v>1019.48</v>
      </c>
      <c r="F14" s="24">
        <v>1975145</v>
      </c>
      <c r="G14" s="24">
        <v>2396</v>
      </c>
      <c r="H14" s="24">
        <v>330.38</v>
      </c>
      <c r="I14" s="24">
        <v>572965</v>
      </c>
      <c r="J14" s="24">
        <v>1687</v>
      </c>
      <c r="K14" s="24">
        <v>457.13</v>
      </c>
      <c r="L14" s="24">
        <v>950129.75</v>
      </c>
      <c r="M14" s="24">
        <v>1344</v>
      </c>
      <c r="N14" s="24">
        <v>215.57</v>
      </c>
      <c r="O14" s="24">
        <v>329865.45</v>
      </c>
      <c r="P14" s="24">
        <v>0</v>
      </c>
      <c r="Q14" s="24">
        <v>0</v>
      </c>
      <c r="R14" s="24">
        <v>0</v>
      </c>
      <c r="S14" s="24">
        <v>3317</v>
      </c>
      <c r="T14" s="24">
        <v>299.21000000000004</v>
      </c>
      <c r="U14" s="24">
        <v>513710.30000000005</v>
      </c>
      <c r="V14" s="24">
        <f t="shared" si="2"/>
        <v>5292</v>
      </c>
      <c r="W14" s="24">
        <f t="shared" si="2"/>
        <v>1292.2100000000003</v>
      </c>
      <c r="X14" s="24">
        <f>+(F14+L14+I14)-O14-R14-U14</f>
        <v>2654664</v>
      </c>
      <c r="Y14" s="24"/>
      <c r="AA14" s="24">
        <f>I14/H14</f>
        <v>1734.2605484593498</v>
      </c>
      <c r="AB14" s="24">
        <f>AA14/AA15*100</f>
        <v>50.678657014269987</v>
      </c>
    </row>
    <row r="15" spans="1:28" s="21" customFormat="1">
      <c r="B15" s="219" t="s">
        <v>5</v>
      </c>
      <c r="C15" s="219"/>
      <c r="D15" s="68">
        <f t="shared" ref="D15:O15" si="3">SUM(D12:D14)</f>
        <v>251882</v>
      </c>
      <c r="E15" s="68">
        <f t="shared" si="3"/>
        <v>6368.41</v>
      </c>
      <c r="F15" s="68">
        <f t="shared" si="3"/>
        <v>6308135</v>
      </c>
      <c r="G15" s="68">
        <f t="shared" si="3"/>
        <v>57001</v>
      </c>
      <c r="H15" s="68">
        <f t="shared" si="3"/>
        <v>1875.5900000000001</v>
      </c>
      <c r="I15" s="68">
        <f t="shared" si="3"/>
        <v>1952861.95</v>
      </c>
      <c r="J15" s="68">
        <f>SUM(J12:J14)</f>
        <v>3372</v>
      </c>
      <c r="K15" s="68">
        <f>SUM(K12:K14)</f>
        <v>538.33000000000004</v>
      </c>
      <c r="L15" s="68">
        <f>SUM(L12:L14)</f>
        <v>1034796.25</v>
      </c>
      <c r="M15" s="68">
        <f t="shared" si="3"/>
        <v>21688</v>
      </c>
      <c r="N15" s="68">
        <f t="shared" si="3"/>
        <v>870.04</v>
      </c>
      <c r="O15" s="68">
        <f t="shared" si="3"/>
        <v>896067.55</v>
      </c>
      <c r="P15" s="68">
        <v>0</v>
      </c>
      <c r="Q15" s="68">
        <f t="shared" ref="Q15:Y15" si="4">SUM(Q12:Q14)</f>
        <v>0</v>
      </c>
      <c r="R15" s="68">
        <f t="shared" si="4"/>
        <v>0</v>
      </c>
      <c r="S15" s="68">
        <f t="shared" si="4"/>
        <v>42673</v>
      </c>
      <c r="T15" s="68">
        <f t="shared" si="4"/>
        <v>1198.29</v>
      </c>
      <c r="U15" s="68">
        <f t="shared" si="4"/>
        <v>1288378.4000000001</v>
      </c>
      <c r="V15" s="68">
        <f t="shared" si="4"/>
        <v>247894</v>
      </c>
      <c r="W15" s="68">
        <f t="shared" si="4"/>
        <v>6714</v>
      </c>
      <c r="X15" s="68">
        <f t="shared" si="4"/>
        <v>7111347.25</v>
      </c>
      <c r="Y15" s="68">
        <f t="shared" si="4"/>
        <v>0</v>
      </c>
      <c r="AA15" s="69">
        <f>SUM(AA12:AA14)</f>
        <v>3422.0728224329632</v>
      </c>
      <c r="AB15" s="69">
        <f>SUM(AB12:AB14)</f>
        <v>99.999999999999986</v>
      </c>
    </row>
    <row r="16" spans="1:28" s="21" customFormat="1">
      <c r="B16" s="218" t="s">
        <v>196</v>
      </c>
      <c r="C16" s="218"/>
      <c r="D16" s="70"/>
      <c r="E16" s="70"/>
      <c r="F16" s="71">
        <v>4568089.7</v>
      </c>
      <c r="G16" s="70"/>
      <c r="H16" s="70"/>
      <c r="I16" s="71">
        <f>1152732.7+564918.01</f>
        <v>1717650.71</v>
      </c>
      <c r="J16" s="70"/>
      <c r="K16" s="70"/>
      <c r="L16" s="71">
        <v>406976.57</v>
      </c>
      <c r="M16" s="70"/>
      <c r="N16" s="70"/>
      <c r="O16" s="71">
        <v>663028.09</v>
      </c>
      <c r="P16" s="70"/>
      <c r="Q16" s="70"/>
      <c r="R16" s="71">
        <v>0</v>
      </c>
      <c r="S16" s="70"/>
      <c r="T16" s="70"/>
      <c r="U16" s="71">
        <v>913176.32</v>
      </c>
      <c r="V16" s="70"/>
      <c r="W16" s="70"/>
      <c r="X16" s="72">
        <f>+(F16+L16+I16)-O16-R16-U16</f>
        <v>5116512.57</v>
      </c>
      <c r="Y16" s="70"/>
      <c r="AA16" s="69"/>
      <c r="AB16" s="69"/>
    </row>
    <row r="17" spans="1:28" s="21" customFormat="1">
      <c r="B17" s="209" t="s">
        <v>191</v>
      </c>
      <c r="C17" s="67" t="s">
        <v>192</v>
      </c>
      <c r="D17" s="24">
        <v>220332</v>
      </c>
      <c r="E17" s="24">
        <v>5864.58</v>
      </c>
      <c r="F17" s="24">
        <v>4171987.55</v>
      </c>
      <c r="G17" s="24">
        <v>28994</v>
      </c>
      <c r="H17" s="24">
        <v>2058.5</v>
      </c>
      <c r="I17" s="24">
        <v>1195135.55</v>
      </c>
      <c r="J17" s="24">
        <v>710</v>
      </c>
      <c r="K17" s="24">
        <v>17.91</v>
      </c>
      <c r="L17" s="24">
        <v>14007.25</v>
      </c>
      <c r="M17" s="24">
        <v>24418</v>
      </c>
      <c r="N17" s="24">
        <v>161.30000000000001</v>
      </c>
      <c r="O17" s="24">
        <v>63865.1</v>
      </c>
      <c r="P17" s="24">
        <v>2883</v>
      </c>
      <c r="Q17" s="24">
        <v>30.21</v>
      </c>
      <c r="R17" s="24">
        <v>17854.849999999999</v>
      </c>
      <c r="S17" s="24">
        <v>350</v>
      </c>
      <c r="T17" s="24">
        <v>20.37</v>
      </c>
      <c r="U17" s="24">
        <v>17368.8</v>
      </c>
      <c r="V17" s="24">
        <f t="shared" ref="V17:W19" si="5">+(D17+J17+G17)-M17-P17-S17</f>
        <v>222385</v>
      </c>
      <c r="W17" s="24">
        <f t="shared" si="5"/>
        <v>7729.11</v>
      </c>
      <c r="X17" s="24">
        <f>+(F17+L17+I17)-O17-R17-U17</f>
        <v>5282041.6000000006</v>
      </c>
      <c r="Y17" s="24"/>
      <c r="AA17" s="24">
        <f>I17/H17</f>
        <v>580.58564488705372</v>
      </c>
      <c r="AB17" s="24">
        <f>AA17/AA20*100</f>
        <v>16.708636686590182</v>
      </c>
    </row>
    <row r="18" spans="1:28" s="21" customFormat="1">
      <c r="B18" s="210"/>
      <c r="C18" s="67" t="s">
        <v>193</v>
      </c>
      <c r="D18" s="24">
        <v>158699</v>
      </c>
      <c r="E18" s="24">
        <v>7746.9100000000008</v>
      </c>
      <c r="F18" s="24">
        <v>8046446.0000000009</v>
      </c>
      <c r="G18" s="24">
        <v>17862</v>
      </c>
      <c r="H18" s="24">
        <v>1475.07</v>
      </c>
      <c r="I18" s="24">
        <v>1575356.75</v>
      </c>
      <c r="J18" s="24">
        <v>980</v>
      </c>
      <c r="K18" s="24">
        <v>71.39</v>
      </c>
      <c r="L18" s="24">
        <v>75111.55</v>
      </c>
      <c r="M18" s="24">
        <v>10166</v>
      </c>
      <c r="N18" s="24">
        <v>350.2</v>
      </c>
      <c r="O18" s="24">
        <v>277159.40000000002</v>
      </c>
      <c r="P18" s="24">
        <v>169.66</v>
      </c>
      <c r="Q18" s="24">
        <v>169.68</v>
      </c>
      <c r="R18" s="24">
        <v>181975</v>
      </c>
      <c r="S18" s="24">
        <v>16498</v>
      </c>
      <c r="T18" s="24">
        <v>1088.28</v>
      </c>
      <c r="U18" s="24">
        <v>1202194.25</v>
      </c>
      <c r="V18" s="24">
        <f t="shared" si="5"/>
        <v>150707.34</v>
      </c>
      <c r="W18" s="24">
        <f t="shared" si="5"/>
        <v>7685.21</v>
      </c>
      <c r="X18" s="24">
        <f>+(F18+L18+I18)-O18-R18-U18</f>
        <v>8035585.6500000004</v>
      </c>
      <c r="Y18" s="24"/>
      <c r="AA18" s="24">
        <f>I18/H18</f>
        <v>1067.9877904099467</v>
      </c>
      <c r="AB18" s="24">
        <f>AA18/AA20*100</f>
        <v>30.735551477759131</v>
      </c>
    </row>
    <row r="19" spans="1:28" s="21" customFormat="1">
      <c r="B19" s="211"/>
      <c r="C19" s="67" t="s">
        <v>194</v>
      </c>
      <c r="D19" s="24">
        <v>43145</v>
      </c>
      <c r="E19" s="24">
        <v>7729.01</v>
      </c>
      <c r="F19" s="24">
        <v>14735695.699999999</v>
      </c>
      <c r="G19" s="24">
        <v>2664</v>
      </c>
      <c r="H19" s="24">
        <v>679.21</v>
      </c>
      <c r="I19" s="24">
        <v>1240366.7</v>
      </c>
      <c r="J19" s="24">
        <v>90</v>
      </c>
      <c r="K19" s="24">
        <v>13.75</v>
      </c>
      <c r="L19" s="24">
        <v>22068.75</v>
      </c>
      <c r="M19" s="24">
        <v>6363</v>
      </c>
      <c r="N19" s="24">
        <v>556.28</v>
      </c>
      <c r="O19" s="24">
        <v>718392.4</v>
      </c>
      <c r="P19" s="24">
        <v>121.02</v>
      </c>
      <c r="Q19" s="24">
        <v>121.02</v>
      </c>
      <c r="R19" s="24">
        <v>229076.55</v>
      </c>
      <c r="S19" s="24">
        <v>635</v>
      </c>
      <c r="T19" s="24">
        <v>107.68</v>
      </c>
      <c r="U19" s="24">
        <v>167919.9</v>
      </c>
      <c r="V19" s="24">
        <f t="shared" si="5"/>
        <v>38779.980000000003</v>
      </c>
      <c r="W19" s="24">
        <f t="shared" si="5"/>
        <v>7636.9900000000007</v>
      </c>
      <c r="X19" s="24">
        <f>+(F19+L19+I19)-O19-R19-U19</f>
        <v>14882742.299999997</v>
      </c>
      <c r="Y19" s="24"/>
      <c r="AA19" s="24">
        <f>I19/H19</f>
        <v>1826.1902798839826</v>
      </c>
      <c r="AB19" s="24">
        <f>AA19/AA20*100</f>
        <v>52.555811835650687</v>
      </c>
    </row>
    <row r="20" spans="1:28" s="21" customFormat="1">
      <c r="A20" s="58" t="s">
        <v>198</v>
      </c>
      <c r="B20" s="219" t="s">
        <v>5</v>
      </c>
      <c r="C20" s="219"/>
      <c r="D20" s="68">
        <f>SUM(D17:D19)</f>
        <v>422176</v>
      </c>
      <c r="E20" s="68">
        <f t="shared" ref="E20:Y20" si="6">SUM(E17:E19)</f>
        <v>21340.5</v>
      </c>
      <c r="F20" s="68">
        <f t="shared" si="6"/>
        <v>26954129.25</v>
      </c>
      <c r="G20" s="68">
        <f t="shared" si="6"/>
        <v>49520</v>
      </c>
      <c r="H20" s="68">
        <f t="shared" si="6"/>
        <v>4212.78</v>
      </c>
      <c r="I20" s="68">
        <f t="shared" si="6"/>
        <v>4010859</v>
      </c>
      <c r="J20" s="68">
        <f>SUM(J17:J19)</f>
        <v>1780</v>
      </c>
      <c r="K20" s="68">
        <f>SUM(K17:K19)</f>
        <v>103.05</v>
      </c>
      <c r="L20" s="68">
        <f>SUM(L17:L19)</f>
        <v>111187.55</v>
      </c>
      <c r="M20" s="68">
        <f t="shared" si="6"/>
        <v>40947</v>
      </c>
      <c r="N20" s="68">
        <f t="shared" si="6"/>
        <v>1067.78</v>
      </c>
      <c r="O20" s="68">
        <f t="shared" si="6"/>
        <v>1059416.8999999999</v>
      </c>
      <c r="P20" s="68">
        <f t="shared" si="6"/>
        <v>3173.68</v>
      </c>
      <c r="Q20" s="68">
        <f t="shared" si="6"/>
        <v>320.91000000000003</v>
      </c>
      <c r="R20" s="68">
        <f t="shared" si="6"/>
        <v>428906.4</v>
      </c>
      <c r="S20" s="68">
        <f t="shared" si="6"/>
        <v>17483</v>
      </c>
      <c r="T20" s="68">
        <f t="shared" si="6"/>
        <v>1216.33</v>
      </c>
      <c r="U20" s="68">
        <f t="shared" si="6"/>
        <v>1387482.95</v>
      </c>
      <c r="V20" s="68">
        <f t="shared" si="6"/>
        <v>411872.31999999995</v>
      </c>
      <c r="W20" s="68">
        <f t="shared" si="6"/>
        <v>23051.31</v>
      </c>
      <c r="X20" s="68">
        <f t="shared" si="6"/>
        <v>28200369.549999997</v>
      </c>
      <c r="Y20" s="68">
        <f t="shared" si="6"/>
        <v>0</v>
      </c>
      <c r="AA20" s="69">
        <f>SUM(AA17:AA19)</f>
        <v>3474.7637151809831</v>
      </c>
      <c r="AB20" s="24">
        <f>SUM(AB17:AB19)</f>
        <v>100</v>
      </c>
    </row>
    <row r="21" spans="1:28">
      <c r="B21" s="218" t="s">
        <v>196</v>
      </c>
      <c r="C21" s="218"/>
      <c r="D21" s="70"/>
      <c r="E21" s="70"/>
      <c r="F21" s="71">
        <v>16156822.59</v>
      </c>
      <c r="G21" s="70"/>
      <c r="H21" s="70"/>
      <c r="I21" s="71">
        <v>3234117.86</v>
      </c>
      <c r="J21" s="70"/>
      <c r="K21" s="70"/>
      <c r="L21" s="71">
        <v>107180.96</v>
      </c>
      <c r="M21" s="70"/>
      <c r="N21" s="70"/>
      <c r="O21" s="71">
        <v>822908.88</v>
      </c>
      <c r="P21" s="70"/>
      <c r="Q21" s="70"/>
      <c r="R21" s="71">
        <v>242274.05</v>
      </c>
      <c r="S21" s="70"/>
      <c r="T21" s="70"/>
      <c r="U21" s="71">
        <v>919352.62</v>
      </c>
      <c r="V21" s="70"/>
      <c r="W21" s="70"/>
      <c r="X21" s="71">
        <v>17513585.859999999</v>
      </c>
      <c r="Y21" s="70"/>
      <c r="AA21" s="39"/>
      <c r="AB21" s="39"/>
    </row>
    <row r="22" spans="1:28" s="21" customFormat="1">
      <c r="B22" s="215" t="s">
        <v>197</v>
      </c>
      <c r="C22" s="67" t="s">
        <v>192</v>
      </c>
      <c r="D22" s="24">
        <v>197437</v>
      </c>
      <c r="E22" s="24">
        <v>3305.48</v>
      </c>
      <c r="F22" s="24">
        <v>2244104.7999999998</v>
      </c>
      <c r="G22" s="24">
        <v>25257</v>
      </c>
      <c r="H22" s="24">
        <v>440.48</v>
      </c>
      <c r="I22" s="24">
        <v>296990.5</v>
      </c>
      <c r="J22" s="24">
        <v>350</v>
      </c>
      <c r="K22" s="24">
        <v>20.37</v>
      </c>
      <c r="L22" s="24">
        <v>17368.8</v>
      </c>
      <c r="M22" s="24">
        <v>9670</v>
      </c>
      <c r="N22" s="24">
        <v>237.27</v>
      </c>
      <c r="O22" s="24">
        <v>179406.15</v>
      </c>
      <c r="P22" s="24">
        <v>0</v>
      </c>
      <c r="Q22" s="24">
        <v>0</v>
      </c>
      <c r="R22" s="24">
        <v>0</v>
      </c>
      <c r="S22" s="24">
        <v>710</v>
      </c>
      <c r="T22" s="24">
        <v>17.91</v>
      </c>
      <c r="U22" s="24">
        <v>14007.25</v>
      </c>
      <c r="V22" s="24">
        <f t="shared" ref="V22:X24" si="7">+(D22+J22+G22)-M22-P22-S22</f>
        <v>212664</v>
      </c>
      <c r="W22" s="24">
        <f t="shared" si="7"/>
        <v>3511.15</v>
      </c>
      <c r="X22" s="24">
        <f t="shared" si="7"/>
        <v>2365050.6999999997</v>
      </c>
      <c r="Y22" s="24"/>
      <c r="AA22" s="24">
        <f>I22/H22</f>
        <v>674.24287141300397</v>
      </c>
      <c r="AB22" s="24">
        <f>AA22/AA25*100</f>
        <v>19.268674030635108</v>
      </c>
    </row>
    <row r="23" spans="1:28">
      <c r="B23" s="215"/>
      <c r="C23" s="67" t="s">
        <v>193</v>
      </c>
      <c r="D23" s="24">
        <v>45165</v>
      </c>
      <c r="E23" s="24">
        <v>2116.33</v>
      </c>
      <c r="F23" s="24">
        <v>2167882</v>
      </c>
      <c r="G23" s="24">
        <v>16463</v>
      </c>
      <c r="H23" s="24">
        <v>857.48</v>
      </c>
      <c r="I23" s="24">
        <v>914745.1</v>
      </c>
      <c r="J23" s="24">
        <v>16498</v>
      </c>
      <c r="K23" s="24">
        <v>1088.28</v>
      </c>
      <c r="L23" s="24">
        <v>1202194.25</v>
      </c>
      <c r="M23" s="24">
        <v>16378</v>
      </c>
      <c r="N23" s="24">
        <v>1188.05</v>
      </c>
      <c r="O23" s="24">
        <v>1292838.7</v>
      </c>
      <c r="P23" s="24">
        <v>0</v>
      </c>
      <c r="Q23" s="24">
        <v>0</v>
      </c>
      <c r="R23" s="24">
        <v>0</v>
      </c>
      <c r="S23" s="24">
        <v>980</v>
      </c>
      <c r="T23" s="24">
        <v>71.39</v>
      </c>
      <c r="U23" s="24">
        <v>75111.55</v>
      </c>
      <c r="V23" s="24">
        <f t="shared" si="7"/>
        <v>60768</v>
      </c>
      <c r="W23" s="24">
        <f t="shared" si="7"/>
        <v>2802.65</v>
      </c>
      <c r="X23" s="24">
        <f t="shared" si="7"/>
        <v>2916871.0999999996</v>
      </c>
      <c r="Y23" s="24"/>
      <c r="AA23" s="24">
        <f>I23/H23</f>
        <v>1066.7830153472967</v>
      </c>
      <c r="AB23" s="24">
        <f>AA23/AA25*100</f>
        <v>30.486780143581093</v>
      </c>
    </row>
    <row r="24" spans="1:28">
      <c r="B24" s="215"/>
      <c r="C24" s="67" t="s">
        <v>194</v>
      </c>
      <c r="D24" s="24">
        <v>5298</v>
      </c>
      <c r="E24" s="24">
        <v>1292.19</v>
      </c>
      <c r="F24" s="24">
        <v>2617811.5</v>
      </c>
      <c r="G24" s="24">
        <v>2833</v>
      </c>
      <c r="H24" s="24">
        <v>411.67</v>
      </c>
      <c r="I24" s="24">
        <v>723773.5</v>
      </c>
      <c r="J24" s="24">
        <v>635</v>
      </c>
      <c r="K24" s="24">
        <v>107.68</v>
      </c>
      <c r="L24" s="24">
        <v>167919.9</v>
      </c>
      <c r="M24" s="24">
        <v>1703</v>
      </c>
      <c r="N24" s="24">
        <v>301.91000000000003</v>
      </c>
      <c r="O24" s="24">
        <v>449342.5</v>
      </c>
      <c r="P24" s="24">
        <v>0</v>
      </c>
      <c r="Q24" s="24">
        <v>0</v>
      </c>
      <c r="R24" s="24">
        <v>0</v>
      </c>
      <c r="S24" s="24">
        <v>90</v>
      </c>
      <c r="T24" s="24">
        <v>13.75</v>
      </c>
      <c r="U24" s="24">
        <v>22068.75</v>
      </c>
      <c r="V24" s="24">
        <f t="shared" si="7"/>
        <v>6973</v>
      </c>
      <c r="W24" s="24">
        <f t="shared" si="7"/>
        <v>1495.88</v>
      </c>
      <c r="X24" s="24">
        <f t="shared" si="7"/>
        <v>3038093.65</v>
      </c>
      <c r="Y24" s="24"/>
      <c r="AA24" s="24">
        <f>I24/H24</f>
        <v>1758.1400150606066</v>
      </c>
      <c r="AB24" s="24">
        <f>AA24/AA25*100</f>
        <v>50.244545825783796</v>
      </c>
    </row>
    <row r="25" spans="1:28">
      <c r="B25" s="219" t="s">
        <v>5</v>
      </c>
      <c r="C25" s="219"/>
      <c r="D25" s="68">
        <f t="shared" ref="D25:Y25" si="8">SUM(D22:D24)</f>
        <v>247900</v>
      </c>
      <c r="E25" s="68">
        <f t="shared" si="8"/>
        <v>6714</v>
      </c>
      <c r="F25" s="68">
        <f t="shared" si="8"/>
        <v>7029798.2999999998</v>
      </c>
      <c r="G25" s="68">
        <f t="shared" si="8"/>
        <v>44553</v>
      </c>
      <c r="H25" s="68">
        <f t="shared" si="8"/>
        <v>1709.63</v>
      </c>
      <c r="I25" s="68">
        <f t="shared" si="8"/>
        <v>1935509.1</v>
      </c>
      <c r="J25" s="68">
        <f>SUM(J22:J24)</f>
        <v>17483</v>
      </c>
      <c r="K25" s="68">
        <f>SUM(K22:K24)</f>
        <v>1216.33</v>
      </c>
      <c r="L25" s="68">
        <f>SUM(L22:L24)</f>
        <v>1387482.95</v>
      </c>
      <c r="M25" s="68">
        <f t="shared" si="8"/>
        <v>27751</v>
      </c>
      <c r="N25" s="68">
        <f t="shared" si="8"/>
        <v>1727.23</v>
      </c>
      <c r="O25" s="68">
        <f t="shared" si="8"/>
        <v>1921587.3499999999</v>
      </c>
      <c r="P25" s="68">
        <f t="shared" si="8"/>
        <v>0</v>
      </c>
      <c r="Q25" s="68">
        <f t="shared" si="8"/>
        <v>0</v>
      </c>
      <c r="R25" s="68">
        <f t="shared" si="8"/>
        <v>0</v>
      </c>
      <c r="S25" s="68">
        <f t="shared" si="8"/>
        <v>1780</v>
      </c>
      <c r="T25" s="68">
        <f t="shared" si="8"/>
        <v>103.05</v>
      </c>
      <c r="U25" s="68">
        <f t="shared" si="8"/>
        <v>111187.55</v>
      </c>
      <c r="V25" s="68">
        <f t="shared" si="8"/>
        <v>280405</v>
      </c>
      <c r="W25" s="68">
        <f t="shared" si="8"/>
        <v>7809.68</v>
      </c>
      <c r="X25" s="68">
        <f t="shared" si="8"/>
        <v>8320015.4499999993</v>
      </c>
      <c r="Y25" s="68">
        <f t="shared" si="8"/>
        <v>0</v>
      </c>
      <c r="AA25" s="69">
        <f>SUM(AA22:AA24)</f>
        <v>3499.1659018209075</v>
      </c>
      <c r="AB25" s="69">
        <f>SUM(AB22:AB24)</f>
        <v>100</v>
      </c>
    </row>
    <row r="26" spans="1:28">
      <c r="B26" s="218" t="s">
        <v>196</v>
      </c>
      <c r="C26" s="218"/>
      <c r="D26" s="70"/>
      <c r="E26" s="70"/>
      <c r="F26" s="71">
        <v>5116512.57</v>
      </c>
      <c r="G26" s="70"/>
      <c r="H26" s="70"/>
      <c r="I26" s="71">
        <v>1568174.24</v>
      </c>
      <c r="J26" s="70"/>
      <c r="K26" s="70"/>
      <c r="L26" s="71">
        <v>919352.62</v>
      </c>
      <c r="M26" s="70"/>
      <c r="N26" s="70"/>
      <c r="O26" s="71">
        <v>1373444.58</v>
      </c>
      <c r="P26" s="70"/>
      <c r="Q26" s="70"/>
      <c r="R26" s="71">
        <v>0</v>
      </c>
      <c r="S26" s="70"/>
      <c r="T26" s="70"/>
      <c r="U26" s="71">
        <v>107180.96</v>
      </c>
      <c r="V26" s="70"/>
      <c r="W26" s="70"/>
      <c r="X26" s="72">
        <f>+(F26+L26+I26)-O26-R26-U26</f>
        <v>6123413.8900000006</v>
      </c>
      <c r="Y26" s="70"/>
      <c r="AA26" s="215" t="s">
        <v>199</v>
      </c>
      <c r="AB26" s="215"/>
    </row>
    <row r="27" spans="1:28">
      <c r="B27" s="73"/>
      <c r="C27" s="73"/>
      <c r="D27" s="70"/>
      <c r="E27" s="70"/>
      <c r="F27" s="71"/>
      <c r="G27" s="70"/>
      <c r="H27" s="70"/>
      <c r="I27" s="71"/>
      <c r="J27" s="70"/>
      <c r="K27" s="70"/>
      <c r="L27" s="71"/>
      <c r="M27" s="70"/>
      <c r="N27" s="70"/>
      <c r="O27" s="71"/>
      <c r="P27" s="70"/>
      <c r="Q27" s="70"/>
      <c r="R27" s="71"/>
      <c r="S27" s="70"/>
      <c r="T27" s="70"/>
      <c r="U27" s="71"/>
      <c r="V27" s="70"/>
      <c r="W27" s="70"/>
      <c r="X27" s="72"/>
      <c r="Y27" s="70"/>
      <c r="AA27" s="74" t="s">
        <v>2</v>
      </c>
      <c r="AB27" s="74" t="s">
        <v>200</v>
      </c>
    </row>
    <row r="28" spans="1:28">
      <c r="B28" s="221" t="s">
        <v>201</v>
      </c>
      <c r="C28" s="75" t="s">
        <v>192</v>
      </c>
      <c r="D28" s="76">
        <f t="shared" ref="D28:F30" si="9">+D7+D12</f>
        <v>320031</v>
      </c>
      <c r="E28" s="76">
        <f t="shared" si="9"/>
        <v>6254.9599999999991</v>
      </c>
      <c r="F28" s="76">
        <f t="shared" si="9"/>
        <v>4403897.8499999996</v>
      </c>
      <c r="G28" s="76">
        <f t="shared" ref="G28:I30" si="10">+G7+G12+G17+G22</f>
        <v>345193</v>
      </c>
      <c r="H28" s="76">
        <f t="shared" si="10"/>
        <v>6868.1299999999992</v>
      </c>
      <c r="I28" s="76">
        <f t="shared" si="10"/>
        <v>4223717.55</v>
      </c>
      <c r="J28" s="76">
        <f t="shared" ref="J28:Y30" si="11">+J7+J12</f>
        <v>26530</v>
      </c>
      <c r="K28" s="76">
        <f t="shared" si="11"/>
        <v>340.06</v>
      </c>
      <c r="L28" s="76">
        <f t="shared" si="11"/>
        <v>197078.15</v>
      </c>
      <c r="M28" s="76">
        <f t="shared" si="11"/>
        <v>9716</v>
      </c>
      <c r="N28" s="76">
        <f t="shared" si="11"/>
        <v>164.65</v>
      </c>
      <c r="O28" s="76">
        <f t="shared" si="11"/>
        <v>69012.849999999991</v>
      </c>
      <c r="P28" s="76">
        <f t="shared" si="11"/>
        <v>183488</v>
      </c>
      <c r="Q28" s="76">
        <f t="shared" si="11"/>
        <v>1289.3699999999999</v>
      </c>
      <c r="R28" s="76">
        <f t="shared" si="11"/>
        <v>628000.19999999995</v>
      </c>
      <c r="S28" s="76">
        <f t="shared" si="11"/>
        <v>26530</v>
      </c>
      <c r="T28" s="76">
        <f t="shared" si="11"/>
        <v>340.05999999999995</v>
      </c>
      <c r="U28" s="76">
        <f t="shared" si="11"/>
        <v>197078.15</v>
      </c>
      <c r="V28" s="76">
        <f t="shared" si="11"/>
        <v>417769</v>
      </c>
      <c r="W28" s="76">
        <f t="shared" si="11"/>
        <v>9170.09</v>
      </c>
      <c r="X28" s="76">
        <f t="shared" si="11"/>
        <v>6438476.2999999998</v>
      </c>
      <c r="Y28" s="76">
        <f t="shared" si="11"/>
        <v>0</v>
      </c>
      <c r="AA28" s="77">
        <f>I28/H28</f>
        <v>614.97344255277642</v>
      </c>
      <c r="AB28" s="77">
        <f>AA28/AA31*100</f>
        <v>17.7356573171059</v>
      </c>
    </row>
    <row r="29" spans="1:28">
      <c r="B29" s="222"/>
      <c r="C29" s="75" t="s">
        <v>193</v>
      </c>
      <c r="D29" s="76">
        <f t="shared" si="9"/>
        <v>166084</v>
      </c>
      <c r="E29" s="76">
        <f t="shared" si="9"/>
        <v>7857.11</v>
      </c>
      <c r="F29" s="76">
        <f t="shared" si="9"/>
        <v>8142432.5500000007</v>
      </c>
      <c r="G29" s="76">
        <f t="shared" si="10"/>
        <v>85821</v>
      </c>
      <c r="H29" s="76">
        <f t="shared" si="10"/>
        <v>4950.7999999999993</v>
      </c>
      <c r="I29" s="76">
        <f t="shared" si="10"/>
        <v>5196193.75</v>
      </c>
      <c r="J29" s="76">
        <f t="shared" si="11"/>
        <v>14511</v>
      </c>
      <c r="K29" s="76">
        <f t="shared" si="11"/>
        <v>640.22</v>
      </c>
      <c r="L29" s="76">
        <f t="shared" si="11"/>
        <v>662256.44999999995</v>
      </c>
      <c r="M29" s="76">
        <f t="shared" si="11"/>
        <v>13716</v>
      </c>
      <c r="N29" s="76">
        <f t="shared" si="11"/>
        <v>612.16999999999996</v>
      </c>
      <c r="O29" s="76">
        <f t="shared" si="11"/>
        <v>611883.95000000007</v>
      </c>
      <c r="P29" s="76">
        <f t="shared" si="11"/>
        <v>0</v>
      </c>
      <c r="Q29" s="76">
        <f t="shared" si="11"/>
        <v>0</v>
      </c>
      <c r="R29" s="76">
        <f t="shared" si="11"/>
        <v>0</v>
      </c>
      <c r="S29" s="76">
        <f t="shared" si="11"/>
        <v>14511</v>
      </c>
      <c r="T29" s="76">
        <f t="shared" si="11"/>
        <v>640.22</v>
      </c>
      <c r="U29" s="76">
        <f t="shared" si="11"/>
        <v>662256.45000000007</v>
      </c>
      <c r="V29" s="76">
        <f t="shared" si="11"/>
        <v>203864</v>
      </c>
      <c r="W29" s="76">
        <f t="shared" si="11"/>
        <v>9863.19</v>
      </c>
      <c r="X29" s="76">
        <f t="shared" si="11"/>
        <v>10236640.5</v>
      </c>
      <c r="Y29" s="76">
        <f t="shared" si="11"/>
        <v>0</v>
      </c>
      <c r="AA29" s="77">
        <f>I29/H29</f>
        <v>1049.566484204573</v>
      </c>
      <c r="AB29" s="77">
        <f>AA29/AA31*100</f>
        <v>30.269195720227298</v>
      </c>
    </row>
    <row r="30" spans="1:28">
      <c r="B30" s="222"/>
      <c r="C30" s="75" t="s">
        <v>194</v>
      </c>
      <c r="D30" s="76">
        <f t="shared" si="9"/>
        <v>43401</v>
      </c>
      <c r="E30" s="76">
        <f t="shared" si="9"/>
        <v>8227.1200000000008</v>
      </c>
      <c r="F30" s="76">
        <f t="shared" si="9"/>
        <v>15883653.1</v>
      </c>
      <c r="G30" s="76">
        <f t="shared" si="10"/>
        <v>12086</v>
      </c>
      <c r="H30" s="76">
        <f t="shared" si="10"/>
        <v>2148.44</v>
      </c>
      <c r="I30" s="76">
        <f t="shared" si="10"/>
        <v>3873424.65</v>
      </c>
      <c r="J30" s="76">
        <f t="shared" si="11"/>
        <v>5004</v>
      </c>
      <c r="K30" s="76">
        <f t="shared" si="11"/>
        <v>756.33999999999992</v>
      </c>
      <c r="L30" s="76">
        <f t="shared" si="11"/>
        <v>1463840.05</v>
      </c>
      <c r="M30" s="76">
        <f t="shared" si="11"/>
        <v>1553</v>
      </c>
      <c r="N30" s="76">
        <f t="shared" si="11"/>
        <v>263.45999999999998</v>
      </c>
      <c r="O30" s="76">
        <f t="shared" si="11"/>
        <v>402577.85</v>
      </c>
      <c r="P30" s="76">
        <f t="shared" si="11"/>
        <v>0</v>
      </c>
      <c r="Q30" s="76">
        <f t="shared" si="11"/>
        <v>0</v>
      </c>
      <c r="R30" s="76">
        <f t="shared" si="11"/>
        <v>0</v>
      </c>
      <c r="S30" s="76">
        <f t="shared" si="11"/>
        <v>5004</v>
      </c>
      <c r="T30" s="76">
        <f t="shared" si="11"/>
        <v>756.34</v>
      </c>
      <c r="U30" s="76">
        <f t="shared" si="11"/>
        <v>1463840.05</v>
      </c>
      <c r="V30" s="76">
        <f t="shared" si="11"/>
        <v>48437</v>
      </c>
      <c r="W30" s="76">
        <f t="shared" si="11"/>
        <v>9021.2200000000012</v>
      </c>
      <c r="X30" s="76">
        <f t="shared" si="11"/>
        <v>17390359.699999999</v>
      </c>
      <c r="Y30" s="76">
        <f t="shared" si="11"/>
        <v>0</v>
      </c>
      <c r="AA30" s="77">
        <f>I30/H30</f>
        <v>1802.9010118970043</v>
      </c>
      <c r="AB30" s="77">
        <f>AA30/AA31*100</f>
        <v>51.995146962666794</v>
      </c>
    </row>
    <row r="31" spans="1:28">
      <c r="B31" s="223" t="s">
        <v>5</v>
      </c>
      <c r="C31" s="223"/>
      <c r="D31" s="78">
        <f>SUM(D28:D30)</f>
        <v>529516</v>
      </c>
      <c r="E31" s="78">
        <f t="shared" ref="E31:Y31" si="12">SUM(E28:E30)</f>
        <v>22339.190000000002</v>
      </c>
      <c r="F31" s="78">
        <f t="shared" si="12"/>
        <v>28429983.5</v>
      </c>
      <c r="G31" s="78">
        <f t="shared" si="12"/>
        <v>443100</v>
      </c>
      <c r="H31" s="78">
        <f t="shared" si="12"/>
        <v>13967.369999999999</v>
      </c>
      <c r="I31" s="78">
        <f t="shared" si="12"/>
        <v>13293335.950000001</v>
      </c>
      <c r="J31" s="78">
        <f>SUM(J28:J30)</f>
        <v>46045</v>
      </c>
      <c r="K31" s="78">
        <f>SUM(K28:K30)</f>
        <v>1736.62</v>
      </c>
      <c r="L31" s="78">
        <f>SUM(L28:L30)</f>
        <v>2323174.65</v>
      </c>
      <c r="M31" s="78">
        <f t="shared" si="12"/>
        <v>24985</v>
      </c>
      <c r="N31" s="78">
        <f t="shared" si="12"/>
        <v>1040.28</v>
      </c>
      <c r="O31" s="78">
        <f t="shared" si="12"/>
        <v>1083474.6499999999</v>
      </c>
      <c r="P31" s="78">
        <f t="shared" si="12"/>
        <v>183488</v>
      </c>
      <c r="Q31" s="78">
        <f t="shared" si="12"/>
        <v>1289.3699999999999</v>
      </c>
      <c r="R31" s="78">
        <f t="shared" si="12"/>
        <v>628000.19999999995</v>
      </c>
      <c r="S31" s="78">
        <f t="shared" si="12"/>
        <v>46045</v>
      </c>
      <c r="T31" s="78">
        <f t="shared" si="12"/>
        <v>1736.62</v>
      </c>
      <c r="U31" s="78">
        <f t="shared" si="12"/>
        <v>2323174.6500000004</v>
      </c>
      <c r="V31" s="78">
        <f t="shared" si="12"/>
        <v>670070</v>
      </c>
      <c r="W31" s="78">
        <f t="shared" si="12"/>
        <v>28054.5</v>
      </c>
      <c r="X31" s="78">
        <f t="shared" si="12"/>
        <v>34065476.5</v>
      </c>
      <c r="Y31" s="78">
        <f t="shared" si="12"/>
        <v>0</v>
      </c>
      <c r="AA31" s="79">
        <f>SUM(AA28:AA30)</f>
        <v>3467.4409386543539</v>
      </c>
      <c r="AB31" s="79">
        <f>SUM(AB28:AB30)</f>
        <v>100</v>
      </c>
    </row>
    <row r="32" spans="1:28">
      <c r="B32" s="224" t="s">
        <v>196</v>
      </c>
      <c r="C32" s="224"/>
      <c r="D32" s="80"/>
      <c r="E32" s="80"/>
      <c r="F32" s="80">
        <f>+F11+F16</f>
        <v>17385097.16</v>
      </c>
      <c r="G32" s="80"/>
      <c r="H32" s="80"/>
      <c r="I32" s="80">
        <f>+I11+I16</f>
        <v>5656923.3399999999</v>
      </c>
      <c r="J32" s="80"/>
      <c r="K32" s="80"/>
      <c r="L32" s="80">
        <f>+L11+L16</f>
        <v>1320152.8899999999</v>
      </c>
      <c r="M32" s="80"/>
      <c r="N32" s="80"/>
      <c r="O32" s="80">
        <f>+O11+O16</f>
        <v>793765.53</v>
      </c>
      <c r="P32" s="80"/>
      <c r="Q32" s="80"/>
      <c r="R32" s="80">
        <f>+R11+R16</f>
        <v>974919.81</v>
      </c>
      <c r="S32" s="80"/>
      <c r="T32" s="80"/>
      <c r="U32" s="80">
        <f>+U11+U16</f>
        <v>1320152.8899999999</v>
      </c>
      <c r="V32" s="80"/>
      <c r="W32" s="80"/>
      <c r="X32" s="80">
        <f>+X11+X16</f>
        <v>21273335.159999996</v>
      </c>
      <c r="Y32" s="80">
        <f>+Y11+Y16</f>
        <v>0</v>
      </c>
      <c r="Z32" s="63"/>
      <c r="AA32" s="63"/>
    </row>
    <row r="33" spans="1:28">
      <c r="F33" s="63" t="s">
        <v>202</v>
      </c>
      <c r="R33" s="63" t="s">
        <v>203</v>
      </c>
    </row>
    <row r="34" spans="1:28" hidden="1">
      <c r="B34" s="20" t="s">
        <v>204</v>
      </c>
      <c r="C34" s="20" t="s">
        <v>205</v>
      </c>
      <c r="F34" s="63" t="s">
        <v>206</v>
      </c>
      <c r="G34" s="63">
        <v>42673</v>
      </c>
      <c r="H34" s="63">
        <v>1198.29</v>
      </c>
      <c r="I34" s="63">
        <v>913176.32</v>
      </c>
      <c r="R34" s="63" t="s">
        <v>206</v>
      </c>
      <c r="S34" s="63">
        <v>3372</v>
      </c>
      <c r="T34" s="63">
        <v>538.33000000000004</v>
      </c>
      <c r="U34" s="63">
        <v>406976.57</v>
      </c>
    </row>
    <row r="35" spans="1:28" hidden="1">
      <c r="C35" s="20" t="s">
        <v>207</v>
      </c>
      <c r="F35" s="63" t="s">
        <v>208</v>
      </c>
      <c r="G35" s="63">
        <v>3372</v>
      </c>
      <c r="H35" s="63">
        <v>538.33000000000004</v>
      </c>
      <c r="I35" s="63">
        <v>406976.57</v>
      </c>
      <c r="R35" s="63" t="s">
        <v>208</v>
      </c>
      <c r="S35" s="63">
        <v>42673</v>
      </c>
      <c r="T35" s="63">
        <v>1198.29</v>
      </c>
      <c r="U35" s="63">
        <v>913176.32</v>
      </c>
    </row>
    <row r="36" spans="1:28">
      <c r="D36" s="20"/>
      <c r="G36" s="63" t="s">
        <v>209</v>
      </c>
    </row>
    <row r="37" spans="1:28" customFormat="1" ht="24" customHeight="1">
      <c r="B37" s="225" t="s">
        <v>54</v>
      </c>
      <c r="C37" s="59" t="s">
        <v>55</v>
      </c>
      <c r="D37" s="220" t="s">
        <v>53</v>
      </c>
      <c r="E37" s="220"/>
      <c r="F37" s="220"/>
      <c r="G37" s="220" t="s">
        <v>134</v>
      </c>
      <c r="H37" s="220"/>
      <c r="I37" s="220"/>
      <c r="J37" s="220" t="s">
        <v>56</v>
      </c>
      <c r="K37" s="220"/>
      <c r="L37" s="220"/>
      <c r="M37" s="220" t="s">
        <v>135</v>
      </c>
      <c r="N37" s="220"/>
      <c r="O37" s="220"/>
      <c r="P37" s="220" t="s">
        <v>136</v>
      </c>
      <c r="Q37" s="220"/>
      <c r="R37" s="220"/>
      <c r="S37" s="220" t="s">
        <v>137</v>
      </c>
      <c r="T37" s="220"/>
      <c r="U37" s="220"/>
      <c r="V37" s="220" t="s">
        <v>57</v>
      </c>
      <c r="W37" s="220"/>
      <c r="X37" s="220"/>
      <c r="Y37" s="60" t="s">
        <v>58</v>
      </c>
    </row>
    <row r="38" spans="1:28" s="22" customFormat="1" ht="21" customHeight="1">
      <c r="A38" s="22" t="s">
        <v>103</v>
      </c>
      <c r="B38" s="226"/>
      <c r="C38" s="226" t="s">
        <v>59</v>
      </c>
      <c r="D38" s="46" t="s">
        <v>0</v>
      </c>
      <c r="E38" s="46" t="s">
        <v>1</v>
      </c>
      <c r="F38" s="228" t="s">
        <v>140</v>
      </c>
      <c r="G38" s="46" t="s">
        <v>0</v>
      </c>
      <c r="H38" s="46" t="s">
        <v>1</v>
      </c>
      <c r="I38" s="228" t="s">
        <v>140</v>
      </c>
      <c r="J38" s="46" t="s">
        <v>0</v>
      </c>
      <c r="K38" s="46" t="s">
        <v>1</v>
      </c>
      <c r="L38" s="228" t="s">
        <v>140</v>
      </c>
      <c r="M38" s="46" t="s">
        <v>0</v>
      </c>
      <c r="N38" s="46" t="s">
        <v>1</v>
      </c>
      <c r="O38" s="228" t="s">
        <v>140</v>
      </c>
      <c r="P38" s="46" t="s">
        <v>0</v>
      </c>
      <c r="Q38" s="46" t="s">
        <v>1</v>
      </c>
      <c r="R38" s="228" t="s">
        <v>140</v>
      </c>
      <c r="S38" s="46" t="s">
        <v>0</v>
      </c>
      <c r="T38" s="46" t="s">
        <v>1</v>
      </c>
      <c r="U38" s="228" t="s">
        <v>140</v>
      </c>
      <c r="V38" s="46" t="s">
        <v>0</v>
      </c>
      <c r="W38" s="46" t="s">
        <v>1</v>
      </c>
      <c r="X38" s="228" t="s">
        <v>140</v>
      </c>
      <c r="Y38" s="46" t="s">
        <v>0</v>
      </c>
      <c r="AA38" s="81"/>
      <c r="AB38" s="81"/>
    </row>
    <row r="39" spans="1:28" s="22" customFormat="1" ht="21" customHeight="1">
      <c r="B39" s="227"/>
      <c r="C39" s="227"/>
      <c r="D39" s="46" t="s">
        <v>141</v>
      </c>
      <c r="E39" s="46" t="s">
        <v>142</v>
      </c>
      <c r="F39" s="229"/>
      <c r="G39" s="46" t="s">
        <v>141</v>
      </c>
      <c r="H39" s="46" t="s">
        <v>142</v>
      </c>
      <c r="I39" s="229"/>
      <c r="J39" s="46" t="s">
        <v>141</v>
      </c>
      <c r="K39" s="46" t="s">
        <v>142</v>
      </c>
      <c r="L39" s="229"/>
      <c r="M39" s="46" t="s">
        <v>141</v>
      </c>
      <c r="N39" s="46" t="s">
        <v>142</v>
      </c>
      <c r="O39" s="229"/>
      <c r="P39" s="46" t="s">
        <v>141</v>
      </c>
      <c r="Q39" s="46" t="s">
        <v>142</v>
      </c>
      <c r="R39" s="229"/>
      <c r="S39" s="46" t="s">
        <v>141</v>
      </c>
      <c r="T39" s="46" t="s">
        <v>142</v>
      </c>
      <c r="U39" s="229"/>
      <c r="V39" s="46" t="s">
        <v>141</v>
      </c>
      <c r="W39" s="46" t="s">
        <v>142</v>
      </c>
      <c r="X39" s="229"/>
      <c r="Y39" s="46" t="s">
        <v>141</v>
      </c>
      <c r="AA39" s="82"/>
      <c r="AB39" s="82"/>
    </row>
    <row r="40" spans="1:28">
      <c r="B40" s="230" t="s">
        <v>210</v>
      </c>
      <c r="C40" s="23" t="s">
        <v>211</v>
      </c>
      <c r="D40" s="39">
        <v>139224</v>
      </c>
      <c r="E40" s="39">
        <v>3240.33</v>
      </c>
      <c r="F40" s="39">
        <v>2521397.75</v>
      </c>
      <c r="G40" s="39">
        <v>131243</v>
      </c>
      <c r="H40" s="39">
        <v>3094.0699999999997</v>
      </c>
      <c r="I40" s="39">
        <v>1341508.7000000002</v>
      </c>
      <c r="J40" s="47">
        <v>76655</v>
      </c>
      <c r="K40" s="47">
        <v>2704.24</v>
      </c>
      <c r="L40" s="47">
        <v>196012.2</v>
      </c>
      <c r="M40" s="47">
        <v>970</v>
      </c>
      <c r="N40" s="47">
        <v>29.73</v>
      </c>
      <c r="O40" s="47">
        <v>25853.599999999999</v>
      </c>
      <c r="P40" s="47"/>
      <c r="Q40" s="47"/>
      <c r="R40" s="47"/>
      <c r="S40" s="47"/>
      <c r="T40" s="47"/>
      <c r="U40" s="47"/>
      <c r="V40" s="47">
        <f t="shared" ref="V40:W42" si="13">+M40+P40+S40</f>
        <v>970</v>
      </c>
      <c r="W40" s="47">
        <f t="shared" si="13"/>
        <v>29.73</v>
      </c>
      <c r="X40" s="47"/>
      <c r="Y40" s="47">
        <f>+D40+G40-J40-M40</f>
        <v>192842</v>
      </c>
      <c r="AA40" s="83">
        <f>I40/H40</f>
        <v>433.57412728218827</v>
      </c>
      <c r="AB40" s="83">
        <f>AA40/AA43*100</f>
        <v>16.702437722313274</v>
      </c>
    </row>
    <row r="41" spans="1:28">
      <c r="A41" s="20" t="s">
        <v>195</v>
      </c>
      <c r="B41" s="231"/>
      <c r="C41" s="23" t="s">
        <v>212</v>
      </c>
      <c r="D41" s="39">
        <v>111297</v>
      </c>
      <c r="E41" s="39">
        <v>6271.79</v>
      </c>
      <c r="F41" s="39">
        <v>7025458.9000000004</v>
      </c>
      <c r="G41" s="39">
        <v>20697</v>
      </c>
      <c r="H41" s="39">
        <v>1250.95</v>
      </c>
      <c r="I41" s="39">
        <v>894786.5</v>
      </c>
      <c r="J41" s="47">
        <v>19635</v>
      </c>
      <c r="K41" s="47">
        <v>1355.6</v>
      </c>
      <c r="L41" s="47">
        <v>1257286.1999999995</v>
      </c>
      <c r="M41" s="47">
        <v>3285</v>
      </c>
      <c r="N41" s="47">
        <v>205.93</v>
      </c>
      <c r="O41" s="47">
        <v>228075.2</v>
      </c>
      <c r="P41" s="47"/>
      <c r="Q41" s="47"/>
      <c r="R41" s="47"/>
      <c r="S41" s="47"/>
      <c r="T41" s="47"/>
      <c r="U41" s="47"/>
      <c r="V41" s="47">
        <f t="shared" si="13"/>
        <v>3285</v>
      </c>
      <c r="W41" s="47">
        <f t="shared" si="13"/>
        <v>205.93</v>
      </c>
      <c r="X41" s="47"/>
      <c r="Y41" s="47">
        <f>+D41+G41-J41-M41</f>
        <v>109074</v>
      </c>
      <c r="AA41" s="24">
        <f>I41/H41</f>
        <v>715.28558295695268</v>
      </c>
      <c r="AB41" s="24">
        <f>AA41/AA43*100</f>
        <v>27.554718215995923</v>
      </c>
    </row>
    <row r="42" spans="1:28">
      <c r="B42" s="232"/>
      <c r="C42" s="23" t="s">
        <v>213</v>
      </c>
      <c r="D42" s="39">
        <v>54172</v>
      </c>
      <c r="E42" s="39">
        <v>8403.27</v>
      </c>
      <c r="F42" s="39">
        <v>14591990.550000001</v>
      </c>
      <c r="G42" s="39">
        <v>5138</v>
      </c>
      <c r="H42" s="39">
        <v>736.11</v>
      </c>
      <c r="I42" s="39">
        <v>1065161.2</v>
      </c>
      <c r="J42" s="47">
        <v>8965</v>
      </c>
      <c r="K42" s="47">
        <v>1544.51</v>
      </c>
      <c r="L42" s="47">
        <v>2496854.1999999993</v>
      </c>
      <c r="M42" s="47">
        <v>1531</v>
      </c>
      <c r="N42" s="47">
        <v>221.17</v>
      </c>
      <c r="O42" s="47">
        <v>349928.00000000006</v>
      </c>
      <c r="P42" s="47"/>
      <c r="Q42" s="47"/>
      <c r="R42" s="47"/>
      <c r="S42" s="47"/>
      <c r="T42" s="47"/>
      <c r="U42" s="47"/>
      <c r="V42" s="47">
        <f t="shared" si="13"/>
        <v>1531</v>
      </c>
      <c r="W42" s="47">
        <f t="shared" si="13"/>
        <v>221.17</v>
      </c>
      <c r="X42" s="47"/>
      <c r="Y42" s="47">
        <f>+D42+G42-J42-M42</f>
        <v>48814</v>
      </c>
      <c r="AA42" s="24">
        <f>I42/H42</f>
        <v>1447.0136256809444</v>
      </c>
      <c r="AB42" s="24">
        <f>AA42/AA43*100</f>
        <v>55.742844061690811</v>
      </c>
    </row>
    <row r="43" spans="1:28">
      <c r="B43" s="233"/>
      <c r="C43" s="234"/>
      <c r="D43" s="25">
        <f>SUM(D40:D42)</f>
        <v>304693</v>
      </c>
      <c r="E43" s="25">
        <f t="shared" ref="E43:Y43" si="14">SUM(E40:E42)</f>
        <v>17915.39</v>
      </c>
      <c r="F43" s="25">
        <f t="shared" si="14"/>
        <v>24138847.200000003</v>
      </c>
      <c r="G43" s="25">
        <f t="shared" si="14"/>
        <v>157078</v>
      </c>
      <c r="H43" s="25">
        <f t="shared" si="14"/>
        <v>5081.1299999999992</v>
      </c>
      <c r="I43" s="25">
        <f t="shared" si="14"/>
        <v>3301456.4000000004</v>
      </c>
      <c r="J43" s="25">
        <f t="shared" si="14"/>
        <v>105255</v>
      </c>
      <c r="K43" s="25">
        <f t="shared" si="14"/>
        <v>5604.3499999999995</v>
      </c>
      <c r="L43" s="25">
        <f t="shared" si="14"/>
        <v>3950152.5999999987</v>
      </c>
      <c r="M43" s="25">
        <f t="shared" si="14"/>
        <v>5786</v>
      </c>
      <c r="N43" s="25">
        <f t="shared" si="14"/>
        <v>456.83</v>
      </c>
      <c r="O43" s="25">
        <f t="shared" si="14"/>
        <v>603856.80000000005</v>
      </c>
      <c r="P43" s="25">
        <f t="shared" si="14"/>
        <v>0</v>
      </c>
      <c r="Q43" s="25">
        <f t="shared" si="14"/>
        <v>0</v>
      </c>
      <c r="R43" s="25">
        <f t="shared" si="14"/>
        <v>0</v>
      </c>
      <c r="S43" s="25">
        <f t="shared" si="14"/>
        <v>0</v>
      </c>
      <c r="T43" s="25">
        <f t="shared" si="14"/>
        <v>0</v>
      </c>
      <c r="U43" s="25">
        <f t="shared" si="14"/>
        <v>0</v>
      </c>
      <c r="V43" s="25">
        <f t="shared" si="14"/>
        <v>5786</v>
      </c>
      <c r="W43" s="25">
        <f t="shared" si="14"/>
        <v>456.83</v>
      </c>
      <c r="X43" s="25">
        <f t="shared" si="14"/>
        <v>0</v>
      </c>
      <c r="Y43" s="25">
        <f t="shared" si="14"/>
        <v>350730</v>
      </c>
      <c r="AA43" s="69">
        <f>SUM(AA40:AA42)</f>
        <v>2595.8733359200851</v>
      </c>
      <c r="AB43" s="69">
        <f>SUM(AB40:AB42)</f>
        <v>100</v>
      </c>
    </row>
    <row r="44" spans="1:28">
      <c r="B44" s="61"/>
      <c r="C44" s="62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AA44" s="215" t="s">
        <v>214</v>
      </c>
      <c r="AB44" s="215"/>
    </row>
    <row r="45" spans="1:28">
      <c r="B45" s="73"/>
      <c r="C45" s="73"/>
      <c r="D45" s="70"/>
      <c r="E45" s="70"/>
      <c r="F45" s="71"/>
      <c r="G45" s="70"/>
      <c r="H45" s="70"/>
      <c r="I45" s="71"/>
      <c r="J45" s="70"/>
      <c r="K45" s="70"/>
      <c r="L45" s="71"/>
      <c r="M45" s="70"/>
      <c r="N45" s="70"/>
      <c r="O45" s="71"/>
      <c r="P45" s="70"/>
      <c r="Q45" s="70"/>
      <c r="R45" s="71"/>
      <c r="S45" s="70"/>
      <c r="T45" s="70"/>
      <c r="U45" s="71"/>
      <c r="V45" s="70"/>
      <c r="W45" s="70"/>
      <c r="X45" s="72"/>
      <c r="Y45" s="70"/>
      <c r="AA45" s="74" t="s">
        <v>2</v>
      </c>
      <c r="AB45" s="74" t="s">
        <v>200</v>
      </c>
    </row>
    <row r="46" spans="1:28">
      <c r="B46" s="221" t="s">
        <v>201</v>
      </c>
      <c r="C46" s="75" t="s">
        <v>192</v>
      </c>
      <c r="D46" s="76"/>
      <c r="E46" s="76"/>
      <c r="F46" s="76"/>
      <c r="G46" s="76">
        <f t="shared" ref="G46:I48" si="15">G40</f>
        <v>131243</v>
      </c>
      <c r="H46" s="76">
        <f t="shared" si="15"/>
        <v>3094.0699999999997</v>
      </c>
      <c r="I46" s="76">
        <f t="shared" si="15"/>
        <v>1341508.7000000002</v>
      </c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AA46" s="77">
        <f>I46/H46</f>
        <v>433.57412728218827</v>
      </c>
      <c r="AB46" s="77">
        <f>AA46/AA49*100</f>
        <v>16.702437722313274</v>
      </c>
    </row>
    <row r="47" spans="1:28">
      <c r="B47" s="222"/>
      <c r="C47" s="75" t="s">
        <v>193</v>
      </c>
      <c r="D47" s="76"/>
      <c r="E47" s="76"/>
      <c r="F47" s="76"/>
      <c r="G47" s="76">
        <f t="shared" si="15"/>
        <v>20697</v>
      </c>
      <c r="H47" s="76">
        <f t="shared" si="15"/>
        <v>1250.95</v>
      </c>
      <c r="I47" s="76">
        <f t="shared" si="15"/>
        <v>894786.5</v>
      </c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AA47" s="77">
        <f>I47/H47</f>
        <v>715.28558295695268</v>
      </c>
      <c r="AB47" s="77">
        <f>AA47/AA49*100</f>
        <v>27.554718215995923</v>
      </c>
    </row>
    <row r="48" spans="1:28">
      <c r="B48" s="222"/>
      <c r="C48" s="75" t="s">
        <v>194</v>
      </c>
      <c r="D48" s="76"/>
      <c r="E48" s="76"/>
      <c r="F48" s="76"/>
      <c r="G48" s="76">
        <f t="shared" si="15"/>
        <v>5138</v>
      </c>
      <c r="H48" s="76">
        <f t="shared" si="15"/>
        <v>736.11</v>
      </c>
      <c r="I48" s="76">
        <f t="shared" si="15"/>
        <v>1065161.2</v>
      </c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AA48" s="77">
        <f>I48/H48</f>
        <v>1447.0136256809444</v>
      </c>
      <c r="AB48" s="77">
        <f>AA48/AA49*100</f>
        <v>55.742844061690811</v>
      </c>
    </row>
    <row r="49" spans="1:36">
      <c r="B49" s="223" t="s">
        <v>5</v>
      </c>
      <c r="C49" s="223"/>
      <c r="D49" s="78">
        <f>SUM(D46:D48)</f>
        <v>0</v>
      </c>
      <c r="E49" s="78">
        <f t="shared" ref="E49:Y49" si="16">SUM(E46:E48)</f>
        <v>0</v>
      </c>
      <c r="F49" s="78">
        <f t="shared" si="16"/>
        <v>0</v>
      </c>
      <c r="G49" s="78">
        <f t="shared" si="16"/>
        <v>157078</v>
      </c>
      <c r="H49" s="78">
        <f t="shared" si="16"/>
        <v>5081.1299999999992</v>
      </c>
      <c r="I49" s="78">
        <f t="shared" si="16"/>
        <v>3301456.4000000004</v>
      </c>
      <c r="J49" s="78">
        <f t="shared" si="16"/>
        <v>0</v>
      </c>
      <c r="K49" s="78">
        <f t="shared" si="16"/>
        <v>0</v>
      </c>
      <c r="L49" s="78">
        <f t="shared" si="16"/>
        <v>0</v>
      </c>
      <c r="M49" s="78">
        <f t="shared" si="16"/>
        <v>0</v>
      </c>
      <c r="N49" s="78">
        <f t="shared" si="16"/>
        <v>0</v>
      </c>
      <c r="O49" s="78">
        <f t="shared" si="16"/>
        <v>0</v>
      </c>
      <c r="P49" s="78">
        <f t="shared" si="16"/>
        <v>0</v>
      </c>
      <c r="Q49" s="78">
        <f t="shared" si="16"/>
        <v>0</v>
      </c>
      <c r="R49" s="78">
        <f t="shared" si="16"/>
        <v>0</v>
      </c>
      <c r="S49" s="78">
        <f t="shared" si="16"/>
        <v>0</v>
      </c>
      <c r="T49" s="78">
        <f t="shared" si="16"/>
        <v>0</v>
      </c>
      <c r="U49" s="78">
        <f t="shared" si="16"/>
        <v>0</v>
      </c>
      <c r="V49" s="78">
        <f t="shared" si="16"/>
        <v>0</v>
      </c>
      <c r="W49" s="78">
        <f t="shared" si="16"/>
        <v>0</v>
      </c>
      <c r="X49" s="78">
        <f t="shared" si="16"/>
        <v>0</v>
      </c>
      <c r="Y49" s="78">
        <f t="shared" si="16"/>
        <v>0</v>
      </c>
      <c r="AA49" s="79">
        <f>SUM(AA46:AA48)</f>
        <v>2595.8733359200851</v>
      </c>
      <c r="AB49" s="79">
        <f>SUM(AB46:AB48)</f>
        <v>100</v>
      </c>
    </row>
    <row r="50" spans="1:36">
      <c r="B50" s="224" t="s">
        <v>196</v>
      </c>
      <c r="C50" s="224"/>
      <c r="D50" s="80"/>
      <c r="E50" s="80"/>
      <c r="F50" s="80" t="e">
        <f>+F28+F33</f>
        <v>#VALUE!</v>
      </c>
      <c r="G50" s="80"/>
      <c r="H50" s="80"/>
      <c r="I50" s="80">
        <f>+L28+I33</f>
        <v>197078.15</v>
      </c>
      <c r="J50" s="80"/>
      <c r="K50" s="80"/>
      <c r="L50" s="80">
        <f>+I28+L33</f>
        <v>4223717.55</v>
      </c>
      <c r="M50" s="80"/>
      <c r="N50" s="80"/>
      <c r="O50" s="80">
        <f>+O28+O33</f>
        <v>69012.849999999991</v>
      </c>
      <c r="P50" s="80"/>
      <c r="Q50" s="80"/>
      <c r="R50" s="80" t="e">
        <f>+R28+R33</f>
        <v>#VALUE!</v>
      </c>
      <c r="S50" s="80"/>
      <c r="T50" s="80"/>
      <c r="U50" s="80">
        <f>+U28+U33</f>
        <v>197078.15</v>
      </c>
      <c r="V50" s="80"/>
      <c r="W50" s="80"/>
      <c r="X50" s="80">
        <f>+X28+X33</f>
        <v>6438476.2999999998</v>
      </c>
      <c r="Y50" s="80">
        <f>+Y28+Y33</f>
        <v>0</v>
      </c>
      <c r="Z50" s="63"/>
    </row>
    <row r="52" spans="1:36">
      <c r="G52" s="63" t="s">
        <v>215</v>
      </c>
      <c r="AA52" s="235"/>
      <c r="AB52" s="235"/>
    </row>
    <row r="53" spans="1:36" customFormat="1" ht="24" customHeight="1">
      <c r="B53" s="225" t="s">
        <v>54</v>
      </c>
      <c r="C53" s="59" t="s">
        <v>55</v>
      </c>
      <c r="D53" s="220" t="s">
        <v>53</v>
      </c>
      <c r="E53" s="220"/>
      <c r="F53" s="220"/>
      <c r="G53" s="220" t="s">
        <v>134</v>
      </c>
      <c r="H53" s="220"/>
      <c r="I53" s="220"/>
      <c r="J53" s="220" t="s">
        <v>56</v>
      </c>
      <c r="K53" s="220"/>
      <c r="L53" s="220"/>
      <c r="M53" s="220" t="s">
        <v>135</v>
      </c>
      <c r="N53" s="220"/>
      <c r="O53" s="220"/>
      <c r="P53" s="220" t="s">
        <v>136</v>
      </c>
      <c r="Q53" s="220"/>
      <c r="R53" s="220"/>
      <c r="S53" s="220" t="s">
        <v>137</v>
      </c>
      <c r="T53" s="220"/>
      <c r="U53" s="220"/>
      <c r="V53" s="220" t="s">
        <v>57</v>
      </c>
      <c r="W53" s="220"/>
      <c r="X53" s="220"/>
      <c r="Y53" s="60" t="s">
        <v>58</v>
      </c>
    </row>
    <row r="54" spans="1:36" s="22" customFormat="1" ht="21" customHeight="1">
      <c r="A54" s="22" t="s">
        <v>103</v>
      </c>
      <c r="B54" s="226"/>
      <c r="C54" s="226" t="s">
        <v>59</v>
      </c>
      <c r="D54" s="46" t="s">
        <v>0</v>
      </c>
      <c r="E54" s="46" t="s">
        <v>1</v>
      </c>
      <c r="F54" s="228" t="s">
        <v>140</v>
      </c>
      <c r="G54" s="46" t="s">
        <v>0</v>
      </c>
      <c r="H54" s="46" t="s">
        <v>1</v>
      </c>
      <c r="I54" s="228" t="s">
        <v>140</v>
      </c>
      <c r="J54" s="46" t="s">
        <v>0</v>
      </c>
      <c r="K54" s="46" t="s">
        <v>1</v>
      </c>
      <c r="L54" s="228" t="s">
        <v>140</v>
      </c>
      <c r="M54" s="46" t="s">
        <v>0</v>
      </c>
      <c r="N54" s="46" t="s">
        <v>1</v>
      </c>
      <c r="O54" s="228" t="s">
        <v>140</v>
      </c>
      <c r="P54" s="46" t="s">
        <v>0</v>
      </c>
      <c r="Q54" s="46" t="s">
        <v>1</v>
      </c>
      <c r="R54" s="228" t="s">
        <v>140</v>
      </c>
      <c r="S54" s="46" t="s">
        <v>0</v>
      </c>
      <c r="T54" s="46" t="s">
        <v>1</v>
      </c>
      <c r="U54" s="228" t="s">
        <v>140</v>
      </c>
      <c r="V54" s="46" t="s">
        <v>0</v>
      </c>
      <c r="W54" s="46" t="s">
        <v>1</v>
      </c>
      <c r="X54" s="228" t="s">
        <v>140</v>
      </c>
      <c r="Y54" s="46" t="s">
        <v>0</v>
      </c>
      <c r="AA54" s="81"/>
      <c r="AB54" s="81"/>
    </row>
    <row r="55" spans="1:36" s="22" customFormat="1" ht="21" customHeight="1">
      <c r="B55" s="227"/>
      <c r="C55" s="227"/>
      <c r="D55" s="46" t="s">
        <v>141</v>
      </c>
      <c r="E55" s="46" t="s">
        <v>142</v>
      </c>
      <c r="F55" s="229"/>
      <c r="G55" s="46" t="s">
        <v>141</v>
      </c>
      <c r="H55" s="46" t="s">
        <v>142</v>
      </c>
      <c r="I55" s="229"/>
      <c r="J55" s="46" t="s">
        <v>141</v>
      </c>
      <c r="K55" s="46" t="s">
        <v>142</v>
      </c>
      <c r="L55" s="229"/>
      <c r="M55" s="46" t="s">
        <v>141</v>
      </c>
      <c r="N55" s="46" t="s">
        <v>142</v>
      </c>
      <c r="O55" s="229"/>
      <c r="P55" s="46" t="s">
        <v>141</v>
      </c>
      <c r="Q55" s="46" t="s">
        <v>142</v>
      </c>
      <c r="R55" s="229"/>
      <c r="S55" s="46" t="s">
        <v>141</v>
      </c>
      <c r="T55" s="46" t="s">
        <v>142</v>
      </c>
      <c r="U55" s="229"/>
      <c r="V55" s="46" t="s">
        <v>141</v>
      </c>
      <c r="W55" s="46" t="s">
        <v>142</v>
      </c>
      <c r="X55" s="229"/>
      <c r="Y55" s="46" t="s">
        <v>141</v>
      </c>
      <c r="AA55" s="236" t="s">
        <v>215</v>
      </c>
      <c r="AB55" s="236"/>
    </row>
    <row r="56" spans="1:36">
      <c r="B56" s="73"/>
      <c r="C56" s="73"/>
      <c r="D56" s="70"/>
      <c r="E56" s="70"/>
      <c r="F56" s="71"/>
      <c r="G56" s="70"/>
      <c r="H56" s="70"/>
      <c r="I56" s="71"/>
      <c r="J56" s="70"/>
      <c r="K56" s="70"/>
      <c r="L56" s="71"/>
      <c r="M56" s="70"/>
      <c r="N56" s="70"/>
      <c r="O56" s="71"/>
      <c r="P56" s="70"/>
      <c r="Q56" s="70"/>
      <c r="R56" s="71"/>
      <c r="S56" s="70"/>
      <c r="T56" s="70"/>
      <c r="U56" s="71"/>
      <c r="V56" s="70"/>
      <c r="W56" s="70"/>
      <c r="X56" s="72"/>
      <c r="Y56" s="70"/>
      <c r="AA56" s="84" t="s">
        <v>2</v>
      </c>
      <c r="AB56" s="84" t="s">
        <v>200</v>
      </c>
    </row>
    <row r="57" spans="1:36">
      <c r="B57" s="221" t="s">
        <v>201</v>
      </c>
      <c r="C57" s="75" t="s">
        <v>192</v>
      </c>
      <c r="D57" s="76"/>
      <c r="E57" s="76"/>
      <c r="F57" s="76"/>
      <c r="G57" s="76">
        <f t="shared" ref="G57:I59" si="17">G28+G46</f>
        <v>476436</v>
      </c>
      <c r="H57" s="76">
        <f t="shared" si="17"/>
        <v>9962.1999999999989</v>
      </c>
      <c r="I57" s="76">
        <f t="shared" si="17"/>
        <v>5565226.25</v>
      </c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AA57" s="77">
        <f>I57/H57</f>
        <v>558.63426251229657</v>
      </c>
      <c r="AB57" s="77">
        <v>17.18</v>
      </c>
      <c r="AC57" s="20" t="s">
        <v>216</v>
      </c>
      <c r="AJ57" s="20">
        <v>17.18</v>
      </c>
    </row>
    <row r="58" spans="1:36">
      <c r="B58" s="222"/>
      <c r="C58" s="75" t="s">
        <v>193</v>
      </c>
      <c r="D58" s="76"/>
      <c r="E58" s="76"/>
      <c r="F58" s="76"/>
      <c r="G58" s="76">
        <f t="shared" si="17"/>
        <v>106518</v>
      </c>
      <c r="H58" s="76">
        <f t="shared" si="17"/>
        <v>6201.7499999999991</v>
      </c>
      <c r="I58" s="76">
        <f t="shared" si="17"/>
        <v>6090980.25</v>
      </c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AA58" s="77">
        <f>I58/H58</f>
        <v>982.1389527149596</v>
      </c>
      <c r="AB58" s="77">
        <v>30.19</v>
      </c>
      <c r="AJ58" s="20">
        <v>30.19</v>
      </c>
    </row>
    <row r="59" spans="1:36">
      <c r="B59" s="222"/>
      <c r="C59" s="75" t="s">
        <v>194</v>
      </c>
      <c r="D59" s="76"/>
      <c r="E59" s="76"/>
      <c r="F59" s="76"/>
      <c r="G59" s="76">
        <f t="shared" si="17"/>
        <v>17224</v>
      </c>
      <c r="H59" s="76">
        <f t="shared" si="17"/>
        <v>2884.55</v>
      </c>
      <c r="I59" s="76">
        <f t="shared" si="17"/>
        <v>4938585.8499999996</v>
      </c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AA59" s="77">
        <f>I59/H59</f>
        <v>1712.0819018564418</v>
      </c>
      <c r="AB59" s="77">
        <v>52.63</v>
      </c>
      <c r="AJ59" s="20">
        <v>52.63</v>
      </c>
    </row>
    <row r="60" spans="1:36">
      <c r="B60" s="223" t="s">
        <v>5</v>
      </c>
      <c r="C60" s="223"/>
      <c r="D60" s="78">
        <f>SUM(D57:D59)</f>
        <v>0</v>
      </c>
      <c r="E60" s="78">
        <f t="shared" ref="E60:Y60" si="18">SUM(E57:E59)</f>
        <v>0</v>
      </c>
      <c r="F60" s="78">
        <f t="shared" si="18"/>
        <v>0</v>
      </c>
      <c r="G60" s="78">
        <f>SUM(G57:G59)</f>
        <v>600178</v>
      </c>
      <c r="H60" s="78">
        <f t="shared" si="18"/>
        <v>19048.499999999996</v>
      </c>
      <c r="I60" s="78">
        <f t="shared" si="18"/>
        <v>16594792.35</v>
      </c>
      <c r="J60" s="78">
        <f t="shared" si="18"/>
        <v>0</v>
      </c>
      <c r="K60" s="78">
        <f t="shared" si="18"/>
        <v>0</v>
      </c>
      <c r="L60" s="78">
        <f t="shared" si="18"/>
        <v>0</v>
      </c>
      <c r="M60" s="78">
        <f t="shared" si="18"/>
        <v>0</v>
      </c>
      <c r="N60" s="78">
        <f t="shared" si="18"/>
        <v>0</v>
      </c>
      <c r="O60" s="78">
        <f t="shared" si="18"/>
        <v>0</v>
      </c>
      <c r="P60" s="78">
        <f t="shared" si="18"/>
        <v>0</v>
      </c>
      <c r="Q60" s="78">
        <f t="shared" si="18"/>
        <v>0</v>
      </c>
      <c r="R60" s="78">
        <f t="shared" si="18"/>
        <v>0</v>
      </c>
      <c r="S60" s="78">
        <f t="shared" si="18"/>
        <v>0</v>
      </c>
      <c r="T60" s="78">
        <f t="shared" si="18"/>
        <v>0</v>
      </c>
      <c r="U60" s="78">
        <f t="shared" si="18"/>
        <v>0</v>
      </c>
      <c r="V60" s="78">
        <f t="shared" si="18"/>
        <v>0</v>
      </c>
      <c r="W60" s="78">
        <f t="shared" si="18"/>
        <v>0</v>
      </c>
      <c r="X60" s="78">
        <f t="shared" si="18"/>
        <v>0</v>
      </c>
      <c r="Y60" s="78">
        <f t="shared" si="18"/>
        <v>0</v>
      </c>
      <c r="AA60" s="79">
        <f>SUM(AA57:AA59)</f>
        <v>3252.8551170836981</v>
      </c>
      <c r="AB60" s="79">
        <f>SUM(AB57:AB59)</f>
        <v>100</v>
      </c>
      <c r="AJ60" s="20">
        <f>SUM(AJ57:AJ59)</f>
        <v>100</v>
      </c>
    </row>
    <row r="61" spans="1:36">
      <c r="B61" s="224" t="s">
        <v>196</v>
      </c>
      <c r="C61" s="224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63"/>
    </row>
  </sheetData>
  <mergeCells count="70">
    <mergeCell ref="B57:B59"/>
    <mergeCell ref="B60:C60"/>
    <mergeCell ref="B61:C61"/>
    <mergeCell ref="S53:U53"/>
    <mergeCell ref="V53:X53"/>
    <mergeCell ref="C54:C55"/>
    <mergeCell ref="F54:F55"/>
    <mergeCell ref="I54:I55"/>
    <mergeCell ref="L54:L55"/>
    <mergeCell ref="O54:O55"/>
    <mergeCell ref="R54:R55"/>
    <mergeCell ref="U54:U55"/>
    <mergeCell ref="X54:X55"/>
    <mergeCell ref="B46:B48"/>
    <mergeCell ref="B49:C49"/>
    <mergeCell ref="B50:C50"/>
    <mergeCell ref="AA52:AB52"/>
    <mergeCell ref="B53:B55"/>
    <mergeCell ref="D53:F53"/>
    <mergeCell ref="G53:I53"/>
    <mergeCell ref="J53:L53"/>
    <mergeCell ref="M53:O53"/>
    <mergeCell ref="P53:R53"/>
    <mergeCell ref="AA55:AB55"/>
    <mergeCell ref="B40:B42"/>
    <mergeCell ref="B43:C43"/>
    <mergeCell ref="C38:C39"/>
    <mergeCell ref="F38:F39"/>
    <mergeCell ref="I38:I39"/>
    <mergeCell ref="AA44:AB44"/>
    <mergeCell ref="J37:L37"/>
    <mergeCell ref="M37:O37"/>
    <mergeCell ref="P37:R37"/>
    <mergeCell ref="S37:U37"/>
    <mergeCell ref="V37:X37"/>
    <mergeCell ref="L38:L39"/>
    <mergeCell ref="O38:O39"/>
    <mergeCell ref="R38:R39"/>
    <mergeCell ref="U38:U39"/>
    <mergeCell ref="X38:X39"/>
    <mergeCell ref="G37:I37"/>
    <mergeCell ref="B20:C20"/>
    <mergeCell ref="B21:C21"/>
    <mergeCell ref="B22:B24"/>
    <mergeCell ref="B25:C25"/>
    <mergeCell ref="B26:C26"/>
    <mergeCell ref="B28:B30"/>
    <mergeCell ref="B31:C31"/>
    <mergeCell ref="B32:C32"/>
    <mergeCell ref="B37:B39"/>
    <mergeCell ref="D37:F37"/>
    <mergeCell ref="AA26:AB26"/>
    <mergeCell ref="B10:C10"/>
    <mergeCell ref="B11:C11"/>
    <mergeCell ref="B12:B14"/>
    <mergeCell ref="B15:C15"/>
    <mergeCell ref="B16:C16"/>
    <mergeCell ref="B17:B19"/>
    <mergeCell ref="M5:O5"/>
    <mergeCell ref="P5:R5"/>
    <mergeCell ref="S5:U5"/>
    <mergeCell ref="V5:X5"/>
    <mergeCell ref="Y5:Y6"/>
    <mergeCell ref="G5:I5"/>
    <mergeCell ref="J5:L5"/>
    <mergeCell ref="B7:B9"/>
    <mergeCell ref="A5:A6"/>
    <mergeCell ref="B5:B6"/>
    <mergeCell ref="C5:C6"/>
    <mergeCell ref="D5:F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X201"/>
  <sheetViews>
    <sheetView view="pageBreakPreview" zoomScale="70" zoomScaleNormal="55" zoomScaleSheetLayoutView="70" workbookViewId="0">
      <selection activeCell="D6" sqref="D6:D9"/>
    </sheetView>
  </sheetViews>
  <sheetFormatPr defaultColWidth="9.140625" defaultRowHeight="24" customHeight="1"/>
  <cols>
    <col min="1" max="1" width="18.140625" style="26" bestFit="1" customWidth="1"/>
    <col min="2" max="2" width="14.28515625" style="26" bestFit="1" customWidth="1"/>
    <col min="3" max="3" width="18.28515625" style="26" bestFit="1" customWidth="1"/>
    <col min="4" max="4" width="26" style="26" bestFit="1" customWidth="1"/>
    <col min="5" max="5" width="32.5703125" style="26" bestFit="1" customWidth="1"/>
    <col min="6" max="6" width="21.28515625" style="26" bestFit="1" customWidth="1"/>
    <col min="7" max="7" width="23.5703125" style="26" customWidth="1"/>
    <col min="8" max="9" width="9.28515625" style="26" hidden="1" customWidth="1"/>
    <col min="10" max="10" width="21.5703125" style="26" bestFit="1" customWidth="1"/>
    <col min="11" max="11" width="23.28515625" style="26" bestFit="1" customWidth="1"/>
    <col min="12" max="12" width="14.28515625" style="26" bestFit="1" customWidth="1"/>
    <col min="13" max="13" width="18.28515625" style="26" customWidth="1"/>
    <col min="14" max="14" width="17.28515625" style="26" bestFit="1" customWidth="1"/>
    <col min="15" max="15" width="17.28515625" style="26" customWidth="1"/>
    <col min="16" max="16" width="27.42578125" style="26" customWidth="1"/>
    <col min="17" max="17" width="17.28515625" style="26" customWidth="1"/>
    <col min="18" max="18" width="14.28515625" style="26" bestFit="1" customWidth="1"/>
    <col min="19" max="19" width="18.28515625" style="26" bestFit="1" customWidth="1"/>
    <col min="20" max="20" width="17.5703125" style="26" bestFit="1" customWidth="1"/>
    <col min="21" max="21" width="19.5703125" style="26" bestFit="1" customWidth="1"/>
    <col min="22" max="23" width="21.28515625" style="26" bestFit="1" customWidth="1"/>
    <col min="24" max="24" width="15.85546875" style="26" bestFit="1" customWidth="1"/>
    <col min="25" max="16384" width="9.140625" style="26"/>
  </cols>
  <sheetData>
    <row r="1" spans="1:24" ht="24" customHeight="1">
      <c r="A1" s="194" t="s">
        <v>35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</row>
    <row r="2" spans="1:24" ht="24" customHeight="1">
      <c r="A2" s="194" t="s">
        <v>157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24" ht="24" customHeight="1">
      <c r="B3" s="26">
        <v>1</v>
      </c>
      <c r="C3" s="26">
        <v>2</v>
      </c>
      <c r="D3" s="26" t="s">
        <v>31</v>
      </c>
      <c r="E3" s="26" t="s">
        <v>32</v>
      </c>
      <c r="F3" s="52">
        <v>5</v>
      </c>
      <c r="G3" s="26" t="s">
        <v>33</v>
      </c>
      <c r="J3" s="26">
        <v>7</v>
      </c>
      <c r="K3" s="26">
        <v>8</v>
      </c>
      <c r="L3" s="26">
        <v>9</v>
      </c>
      <c r="M3" s="26">
        <v>10</v>
      </c>
      <c r="N3" s="26" t="s">
        <v>106</v>
      </c>
      <c r="O3" s="26">
        <v>12</v>
      </c>
      <c r="P3" s="26">
        <v>13</v>
      </c>
      <c r="Q3" s="26" t="s">
        <v>107</v>
      </c>
      <c r="R3" s="26">
        <v>15</v>
      </c>
      <c r="S3" s="26">
        <v>16</v>
      </c>
      <c r="T3" s="26" t="s">
        <v>253</v>
      </c>
      <c r="U3" s="26" t="s">
        <v>254</v>
      </c>
      <c r="V3" s="26" t="s">
        <v>255</v>
      </c>
      <c r="W3" s="26" t="s">
        <v>256</v>
      </c>
      <c r="X3" s="26" t="s">
        <v>257</v>
      </c>
    </row>
    <row r="4" spans="1:24" ht="24" customHeight="1">
      <c r="A4" s="195" t="s">
        <v>27</v>
      </c>
      <c r="B4" s="197" t="s">
        <v>21</v>
      </c>
      <c r="C4" s="198"/>
      <c r="D4" s="199" t="s">
        <v>22</v>
      </c>
      <c r="E4" s="41" t="s">
        <v>153</v>
      </c>
      <c r="F4" s="41" t="s">
        <v>23</v>
      </c>
      <c r="G4" s="94" t="s">
        <v>24</v>
      </c>
      <c r="H4" s="53" t="s">
        <v>155</v>
      </c>
      <c r="I4" s="53" t="s">
        <v>1</v>
      </c>
      <c r="J4" s="40" t="s">
        <v>23</v>
      </c>
      <c r="K4" s="40" t="s">
        <v>133</v>
      </c>
      <c r="L4" s="201" t="s">
        <v>25</v>
      </c>
      <c r="M4" s="201"/>
      <c r="N4" s="201" t="s">
        <v>26</v>
      </c>
      <c r="O4" s="188" t="s">
        <v>297</v>
      </c>
      <c r="P4" s="189"/>
      <c r="Q4" s="190" t="s">
        <v>28</v>
      </c>
      <c r="R4" s="192" t="s">
        <v>298</v>
      </c>
      <c r="S4" s="192"/>
      <c r="T4" s="192" t="s">
        <v>28</v>
      </c>
      <c r="U4" s="193" t="s">
        <v>29</v>
      </c>
      <c r="V4" s="193"/>
      <c r="W4" s="193" t="s">
        <v>30</v>
      </c>
      <c r="X4" s="27" t="s">
        <v>30</v>
      </c>
    </row>
    <row r="5" spans="1:24" ht="24" customHeight="1">
      <c r="A5" s="196"/>
      <c r="B5" s="41" t="s">
        <v>155</v>
      </c>
      <c r="C5" s="41" t="s">
        <v>154</v>
      </c>
      <c r="D5" s="200"/>
      <c r="E5" s="41" t="s">
        <v>4</v>
      </c>
      <c r="F5" s="41" t="s">
        <v>3</v>
      </c>
      <c r="G5" s="95" t="s">
        <v>103</v>
      </c>
      <c r="H5" s="53" t="s">
        <v>5</v>
      </c>
      <c r="I5" s="53" t="s">
        <v>5</v>
      </c>
      <c r="J5" s="40" t="s">
        <v>104</v>
      </c>
      <c r="K5" s="40" t="s">
        <v>104</v>
      </c>
      <c r="L5" s="89" t="s">
        <v>155</v>
      </c>
      <c r="M5" s="89" t="s">
        <v>154</v>
      </c>
      <c r="N5" s="201"/>
      <c r="O5" s="86" t="s">
        <v>155</v>
      </c>
      <c r="P5" s="86" t="s">
        <v>154</v>
      </c>
      <c r="Q5" s="191"/>
      <c r="R5" s="87" t="s">
        <v>155</v>
      </c>
      <c r="S5" s="87" t="s">
        <v>154</v>
      </c>
      <c r="T5" s="192"/>
      <c r="U5" s="88" t="s">
        <v>155</v>
      </c>
      <c r="V5" s="88" t="s">
        <v>154</v>
      </c>
      <c r="W5" s="193"/>
      <c r="X5" s="28" t="s">
        <v>105</v>
      </c>
    </row>
    <row r="6" spans="1:24" ht="24" customHeight="1">
      <c r="A6" s="29" t="s">
        <v>151</v>
      </c>
      <c r="B6" s="37"/>
      <c r="C6" s="37"/>
      <c r="D6" s="30">
        <v>8.61</v>
      </c>
      <c r="E6" s="31">
        <f>(C6*D6)</f>
        <v>0</v>
      </c>
      <c r="F6" s="32">
        <f>(IF($E$10&gt;0,($F$10/$E$10)*E6,0))</f>
        <v>0</v>
      </c>
      <c r="G6" s="42">
        <f>ROUND(IF(C6&gt;0,F6/C6,0),2)</f>
        <v>0</v>
      </c>
      <c r="H6" s="37"/>
      <c r="I6" s="37"/>
      <c r="J6" s="34">
        <f>+F6</f>
        <v>0</v>
      </c>
      <c r="K6" s="48">
        <f>+G6</f>
        <v>0</v>
      </c>
      <c r="L6" s="34"/>
      <c r="M6" s="34"/>
      <c r="N6" s="34">
        <f>ROUND(IF(K6&gt;0,K6*M6,0),2)</f>
        <v>0</v>
      </c>
      <c r="O6" s="34"/>
      <c r="P6" s="34"/>
      <c r="Q6" s="34">
        <f>ROUND(IF(K6&gt;0,K6*P6,0),2)</f>
        <v>0</v>
      </c>
      <c r="R6" s="34"/>
      <c r="S6" s="34"/>
      <c r="T6" s="34">
        <f>ROUND(IF(K6&gt;0,K6*S6,0),2)</f>
        <v>0</v>
      </c>
      <c r="U6" s="34">
        <f>+B6-L6-O6-R6</f>
        <v>0</v>
      </c>
      <c r="V6" s="34">
        <f>+C6-M6-P6-S6</f>
        <v>0</v>
      </c>
      <c r="W6" s="34">
        <f>ROUND(+F6-N6-Q6-T6,2)</f>
        <v>0</v>
      </c>
      <c r="X6" s="43">
        <f>IF(V6&gt;0,+W6/V6,0)</f>
        <v>0</v>
      </c>
    </row>
    <row r="7" spans="1:24" ht="24" customHeight="1">
      <c r="A7" s="29" t="s">
        <v>152</v>
      </c>
      <c r="B7" s="37"/>
      <c r="C7" s="37"/>
      <c r="D7" s="30">
        <v>19.73</v>
      </c>
      <c r="E7" s="31">
        <f t="shared" ref="E7:E9" si="0">(C7*D7)</f>
        <v>0</v>
      </c>
      <c r="F7" s="32">
        <f>(IF($E$10&gt;0,($F$10/$E$10)*E7,0))</f>
        <v>0</v>
      </c>
      <c r="G7" s="42">
        <f>ROUND(IF(C7&gt;0,F7/C7,0),2)</f>
        <v>0</v>
      </c>
      <c r="H7" s="37"/>
      <c r="I7" s="37"/>
      <c r="J7" s="34">
        <f>+F7</f>
        <v>0</v>
      </c>
      <c r="K7" s="48">
        <f t="shared" ref="K7:K9" si="1">+G7</f>
        <v>0</v>
      </c>
      <c r="L7" s="34"/>
      <c r="M7" s="34"/>
      <c r="N7" s="34">
        <f t="shared" ref="N7:N9" si="2">ROUND(IF(K7&gt;0,K7*M7,0),2)</f>
        <v>0</v>
      </c>
      <c r="O7" s="34"/>
      <c r="P7" s="34"/>
      <c r="Q7" s="34">
        <f t="shared" ref="Q7:Q9" si="3">ROUND(IF(K7&gt;0,K7*P7,0),2)</f>
        <v>0</v>
      </c>
      <c r="R7" s="34"/>
      <c r="S7" s="34"/>
      <c r="T7" s="34">
        <f t="shared" ref="T7:T9" si="4">ROUND(IF(K7&gt;0,K7*S7,0),2)</f>
        <v>0</v>
      </c>
      <c r="U7" s="34">
        <f t="shared" ref="U7:V9" si="5">+B7-L7-O7-R7</f>
        <v>0</v>
      </c>
      <c r="V7" s="34">
        <f t="shared" si="5"/>
        <v>0</v>
      </c>
      <c r="W7" s="34">
        <f t="shared" ref="W7:W9" si="6">ROUND(+F7-N7-Q7-T7,2)</f>
        <v>0</v>
      </c>
      <c r="X7" s="43">
        <f t="shared" ref="X7:X9" si="7">IF(V7&gt;0,+W7/V7,0)</f>
        <v>0</v>
      </c>
    </row>
    <row r="8" spans="1:24" ht="24" customHeight="1">
      <c r="A8" s="29" t="s">
        <v>177</v>
      </c>
      <c r="B8" s="37"/>
      <c r="C8" s="37"/>
      <c r="D8" s="30">
        <v>27.24</v>
      </c>
      <c r="E8" s="31">
        <f t="shared" si="0"/>
        <v>0</v>
      </c>
      <c r="F8" s="32">
        <f>(IF($E$10&gt;0,($F$10/$E$10)*E8,0))</f>
        <v>0</v>
      </c>
      <c r="G8" s="42">
        <f>ROUND(IF(C8&gt;0,F8/C8,0),2)</f>
        <v>0</v>
      </c>
      <c r="H8" s="37"/>
      <c r="I8" s="37"/>
      <c r="J8" s="34">
        <f>+F8</f>
        <v>0</v>
      </c>
      <c r="K8" s="48">
        <f t="shared" si="1"/>
        <v>0</v>
      </c>
      <c r="L8" s="34"/>
      <c r="M8" s="34"/>
      <c r="N8" s="34">
        <f t="shared" si="2"/>
        <v>0</v>
      </c>
      <c r="O8" s="34"/>
      <c r="P8" s="34"/>
      <c r="Q8" s="34">
        <f t="shared" si="3"/>
        <v>0</v>
      </c>
      <c r="R8" s="34"/>
      <c r="S8" s="34"/>
      <c r="T8" s="34">
        <f t="shared" si="4"/>
        <v>0</v>
      </c>
      <c r="U8" s="34">
        <f t="shared" si="5"/>
        <v>0</v>
      </c>
      <c r="V8" s="34">
        <f t="shared" si="5"/>
        <v>0</v>
      </c>
      <c r="W8" s="34">
        <f t="shared" si="6"/>
        <v>0</v>
      </c>
      <c r="X8" s="43">
        <f t="shared" si="7"/>
        <v>0</v>
      </c>
    </row>
    <row r="9" spans="1:24" ht="24" customHeight="1">
      <c r="A9" s="29" t="s">
        <v>252</v>
      </c>
      <c r="B9" s="37"/>
      <c r="C9" s="37"/>
      <c r="D9" s="30">
        <v>44.42</v>
      </c>
      <c r="E9" s="31">
        <f t="shared" si="0"/>
        <v>0</v>
      </c>
      <c r="F9" s="32">
        <f>(IF($E$10&gt;0,($F$10/$E$10)*E9,0))</f>
        <v>0</v>
      </c>
      <c r="G9" s="42">
        <f>ROUND(IF(C9&gt;0,F9/C9,0),2)</f>
        <v>0</v>
      </c>
      <c r="H9" s="37"/>
      <c r="I9" s="37"/>
      <c r="J9" s="34">
        <f>+F9</f>
        <v>0</v>
      </c>
      <c r="K9" s="48">
        <f t="shared" si="1"/>
        <v>0</v>
      </c>
      <c r="L9" s="34"/>
      <c r="M9" s="34"/>
      <c r="N9" s="34">
        <f t="shared" si="2"/>
        <v>0</v>
      </c>
      <c r="O9" s="34"/>
      <c r="P9" s="34"/>
      <c r="Q9" s="34">
        <f t="shared" si="3"/>
        <v>0</v>
      </c>
      <c r="R9" s="34"/>
      <c r="S9" s="34"/>
      <c r="T9" s="34">
        <f t="shared" si="4"/>
        <v>0</v>
      </c>
      <c r="U9" s="34">
        <f t="shared" si="5"/>
        <v>0</v>
      </c>
      <c r="V9" s="34">
        <f t="shared" si="5"/>
        <v>0</v>
      </c>
      <c r="W9" s="34">
        <f t="shared" si="6"/>
        <v>0</v>
      </c>
      <c r="X9" s="43">
        <f t="shared" si="7"/>
        <v>0</v>
      </c>
    </row>
    <row r="10" spans="1:24" ht="24" customHeight="1">
      <c r="A10" s="29" t="s">
        <v>5</v>
      </c>
      <c r="B10" s="37">
        <f>SUM(B6:B9)</f>
        <v>0</v>
      </c>
      <c r="C10" s="37">
        <f>SUM(C6:C9)</f>
        <v>0</v>
      </c>
      <c r="D10" s="54">
        <f>SUM(D6:D9)</f>
        <v>100</v>
      </c>
      <c r="E10" s="55">
        <f>SUM(E6:E9)</f>
        <v>0</v>
      </c>
      <c r="F10" s="56">
        <f>+'3.1เก็บค่าใช้จ่าย'!C167+'3.2เก็บไม้วัตถุดิบ'!C167</f>
        <v>0</v>
      </c>
      <c r="G10" s="33">
        <f>IF(C10&gt;0,F10/C10,0)</f>
        <v>0</v>
      </c>
      <c r="H10" s="33">
        <f t="shared" ref="H10:I10" si="8">SUM(H6:H8)</f>
        <v>0</v>
      </c>
      <c r="I10" s="33">
        <f t="shared" si="8"/>
        <v>0</v>
      </c>
      <c r="J10" s="33">
        <f>SUM(J6:J9)</f>
        <v>0</v>
      </c>
      <c r="K10" s="48"/>
      <c r="L10" s="33">
        <f>SUM(L6:L9)</f>
        <v>0</v>
      </c>
      <c r="M10" s="33">
        <f t="shared" ref="M10:X10" si="9">SUM(M6:M9)</f>
        <v>0</v>
      </c>
      <c r="N10" s="33">
        <f t="shared" si="9"/>
        <v>0</v>
      </c>
      <c r="O10" s="33">
        <f t="shared" si="9"/>
        <v>0</v>
      </c>
      <c r="P10" s="33">
        <f t="shared" si="9"/>
        <v>0</v>
      </c>
      <c r="Q10" s="33">
        <f t="shared" si="9"/>
        <v>0</v>
      </c>
      <c r="R10" s="33">
        <f t="shared" si="9"/>
        <v>0</v>
      </c>
      <c r="S10" s="33">
        <f t="shared" si="9"/>
        <v>0</v>
      </c>
      <c r="T10" s="33">
        <f t="shared" si="9"/>
        <v>0</v>
      </c>
      <c r="U10" s="33">
        <f t="shared" si="9"/>
        <v>0</v>
      </c>
      <c r="V10" s="33">
        <f t="shared" si="9"/>
        <v>0</v>
      </c>
      <c r="W10" s="33">
        <f t="shared" si="9"/>
        <v>0</v>
      </c>
      <c r="X10" s="33">
        <f t="shared" si="9"/>
        <v>0</v>
      </c>
    </row>
    <row r="11" spans="1:24" ht="24" customHeight="1">
      <c r="A11" s="194" t="s">
        <v>35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</row>
    <row r="12" spans="1:24" ht="24" customHeight="1">
      <c r="A12" s="194" t="s">
        <v>158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</row>
    <row r="13" spans="1:24" ht="24" customHeight="1">
      <c r="B13" s="26">
        <v>1</v>
      </c>
      <c r="C13" s="26">
        <v>2</v>
      </c>
      <c r="D13" s="26" t="s">
        <v>31</v>
      </c>
      <c r="E13" s="26" t="s">
        <v>32</v>
      </c>
      <c r="F13" s="52">
        <v>5</v>
      </c>
      <c r="G13" s="26" t="s">
        <v>33</v>
      </c>
      <c r="J13" s="26">
        <v>7</v>
      </c>
      <c r="K13" s="26">
        <v>8</v>
      </c>
      <c r="L13" s="26">
        <v>9</v>
      </c>
      <c r="M13" s="26">
        <v>10</v>
      </c>
      <c r="N13" s="26" t="s">
        <v>106</v>
      </c>
      <c r="O13" s="26">
        <v>12</v>
      </c>
      <c r="P13" s="26">
        <v>13</v>
      </c>
      <c r="Q13" s="26" t="s">
        <v>107</v>
      </c>
      <c r="R13" s="26">
        <v>15</v>
      </c>
      <c r="S13" s="26">
        <v>16</v>
      </c>
      <c r="T13" s="26" t="s">
        <v>253</v>
      </c>
      <c r="U13" s="26" t="s">
        <v>254</v>
      </c>
      <c r="V13" s="26" t="s">
        <v>255</v>
      </c>
      <c r="W13" s="26" t="s">
        <v>256</v>
      </c>
      <c r="X13" s="26" t="s">
        <v>257</v>
      </c>
    </row>
    <row r="14" spans="1:24" ht="24" customHeight="1">
      <c r="A14" s="195" t="s">
        <v>27</v>
      </c>
      <c r="B14" s="197" t="s">
        <v>21</v>
      </c>
      <c r="C14" s="198"/>
      <c r="D14" s="199" t="s">
        <v>22</v>
      </c>
      <c r="E14" s="41" t="s">
        <v>153</v>
      </c>
      <c r="F14" s="41" t="s">
        <v>23</v>
      </c>
      <c r="G14" s="94" t="s">
        <v>24</v>
      </c>
      <c r="H14" s="53" t="s">
        <v>155</v>
      </c>
      <c r="I14" s="53" t="s">
        <v>1</v>
      </c>
      <c r="J14" s="40" t="s">
        <v>23</v>
      </c>
      <c r="K14" s="40" t="s">
        <v>133</v>
      </c>
      <c r="L14" s="201" t="s">
        <v>25</v>
      </c>
      <c r="M14" s="201"/>
      <c r="N14" s="201" t="s">
        <v>26</v>
      </c>
      <c r="O14" s="188" t="s">
        <v>297</v>
      </c>
      <c r="P14" s="189"/>
      <c r="Q14" s="190" t="s">
        <v>28</v>
      </c>
      <c r="R14" s="192" t="s">
        <v>298</v>
      </c>
      <c r="S14" s="192"/>
      <c r="T14" s="192" t="s">
        <v>28</v>
      </c>
      <c r="U14" s="193" t="s">
        <v>29</v>
      </c>
      <c r="V14" s="193"/>
      <c r="W14" s="193" t="s">
        <v>30</v>
      </c>
      <c r="X14" s="27" t="s">
        <v>30</v>
      </c>
    </row>
    <row r="15" spans="1:24" ht="24" customHeight="1">
      <c r="A15" s="196"/>
      <c r="B15" s="41" t="s">
        <v>155</v>
      </c>
      <c r="C15" s="41" t="s">
        <v>154</v>
      </c>
      <c r="D15" s="200"/>
      <c r="E15" s="41" t="s">
        <v>4</v>
      </c>
      <c r="F15" s="41" t="s">
        <v>3</v>
      </c>
      <c r="G15" s="95" t="s">
        <v>103</v>
      </c>
      <c r="H15" s="53" t="s">
        <v>5</v>
      </c>
      <c r="I15" s="53" t="s">
        <v>5</v>
      </c>
      <c r="J15" s="40" t="s">
        <v>104</v>
      </c>
      <c r="K15" s="40" t="s">
        <v>104</v>
      </c>
      <c r="L15" s="89" t="s">
        <v>155</v>
      </c>
      <c r="M15" s="89" t="s">
        <v>154</v>
      </c>
      <c r="N15" s="201"/>
      <c r="O15" s="86" t="s">
        <v>155</v>
      </c>
      <c r="P15" s="86" t="s">
        <v>154</v>
      </c>
      <c r="Q15" s="191"/>
      <c r="R15" s="100" t="s">
        <v>155</v>
      </c>
      <c r="S15" s="100" t="s">
        <v>154</v>
      </c>
      <c r="T15" s="192"/>
      <c r="U15" s="88" t="s">
        <v>155</v>
      </c>
      <c r="V15" s="88" t="s">
        <v>154</v>
      </c>
      <c r="W15" s="193"/>
      <c r="X15" s="28" t="s">
        <v>105</v>
      </c>
    </row>
    <row r="16" spans="1:24" ht="24" customHeight="1">
      <c r="A16" s="29" t="s">
        <v>151</v>
      </c>
      <c r="B16" s="37"/>
      <c r="C16" s="37"/>
      <c r="D16" s="30">
        <v>9.59</v>
      </c>
      <c r="E16" s="31">
        <f>(C16*D16)</f>
        <v>0</v>
      </c>
      <c r="F16" s="32">
        <f>(IF($E$20&gt;0,($F$20/$E$20)*E16,0))</f>
        <v>0</v>
      </c>
      <c r="G16" s="42">
        <f>ROUND(IF(C16&gt;0,F16/C16,0),2)</f>
        <v>0</v>
      </c>
      <c r="H16" s="57">
        <f t="shared" ref="H16:I19" si="10">+U6+B16</f>
        <v>0</v>
      </c>
      <c r="I16" s="57">
        <f t="shared" si="10"/>
        <v>0</v>
      </c>
      <c r="J16" s="34">
        <f>+W6+F16</f>
        <v>0</v>
      </c>
      <c r="K16" s="48">
        <f>IF(I16&gt;0,(J16/I16),0)</f>
        <v>0</v>
      </c>
      <c r="L16" s="34"/>
      <c r="M16" s="34"/>
      <c r="N16" s="34">
        <f>ROUND(IF(K16&gt;0,K16*M16,0),2)</f>
        <v>0</v>
      </c>
      <c r="O16" s="34"/>
      <c r="P16" s="34"/>
      <c r="Q16" s="34">
        <f>ROUND(IF(K16&gt;0,K16*P16,0),2)</f>
        <v>0</v>
      </c>
      <c r="R16" s="34"/>
      <c r="S16" s="34"/>
      <c r="T16" s="34">
        <f>ROUND(IF(K16&gt;0,K16*S16,0),2)</f>
        <v>0</v>
      </c>
      <c r="U16" s="34">
        <f>+U6+B16-L16-O16-R16</f>
        <v>0</v>
      </c>
      <c r="V16" s="34">
        <f>+V6+C16-M16-P16-S16</f>
        <v>0</v>
      </c>
      <c r="W16" s="34">
        <f>ROUND(+W6+F16-N16-Q16-T16,2)</f>
        <v>0</v>
      </c>
      <c r="X16" s="43">
        <f>IF(V16&gt;0,+W16/V16,0)</f>
        <v>0</v>
      </c>
    </row>
    <row r="17" spans="1:24" ht="24" customHeight="1">
      <c r="A17" s="29" t="s">
        <v>152</v>
      </c>
      <c r="B17" s="37"/>
      <c r="C17" s="37"/>
      <c r="D17" s="30">
        <v>19.170000000000002</v>
      </c>
      <c r="E17" s="31">
        <f t="shared" ref="E17:E19" si="11">(C17*D17)</f>
        <v>0</v>
      </c>
      <c r="F17" s="32">
        <f>(IF($E$20&gt;0,($F$20/$E$20)*E17,0))</f>
        <v>0</v>
      </c>
      <c r="G17" s="42">
        <f>ROUND(IF(C17&gt;0,F17/C17,0),2)</f>
        <v>0</v>
      </c>
      <c r="H17" s="57">
        <f t="shared" si="10"/>
        <v>0</v>
      </c>
      <c r="I17" s="57">
        <f t="shared" si="10"/>
        <v>0</v>
      </c>
      <c r="J17" s="34">
        <f>+W7+F17</f>
        <v>0</v>
      </c>
      <c r="K17" s="48">
        <f t="shared" ref="K17:K19" si="12">IF(I17&gt;0,(J17/I17),0)</f>
        <v>0</v>
      </c>
      <c r="L17" s="34"/>
      <c r="M17" s="34"/>
      <c r="N17" s="34">
        <f t="shared" ref="N17:N19" si="13">ROUND(IF(K17&gt;0,K17*M17,0),2)</f>
        <v>0</v>
      </c>
      <c r="O17" s="34"/>
      <c r="P17" s="34"/>
      <c r="Q17" s="34">
        <f t="shared" ref="Q17:Q19" si="14">ROUND(IF(K17&gt;0,K17*P17,0),2)</f>
        <v>0</v>
      </c>
      <c r="R17" s="34"/>
      <c r="S17" s="34"/>
      <c r="T17" s="34">
        <f t="shared" ref="T17:T19" si="15">ROUND(IF(K17&gt;0,K17*S17,0),2)</f>
        <v>0</v>
      </c>
      <c r="U17" s="34">
        <f t="shared" ref="U17:V19" si="16">+U7+B17-L17-O17-R17</f>
        <v>0</v>
      </c>
      <c r="V17" s="34">
        <f t="shared" si="16"/>
        <v>0</v>
      </c>
      <c r="W17" s="34">
        <f t="shared" ref="W17:W19" si="17">ROUND(+W7+F17-N17-Q17-T17,2)</f>
        <v>0</v>
      </c>
      <c r="X17" s="43">
        <f t="shared" ref="X17:X19" si="18">IF(V17&gt;0,+W17/V17,0)</f>
        <v>0</v>
      </c>
    </row>
    <row r="18" spans="1:24" ht="24" customHeight="1">
      <c r="A18" s="29" t="s">
        <v>177</v>
      </c>
      <c r="B18" s="37"/>
      <c r="C18" s="37"/>
      <c r="D18" s="30">
        <v>27.45</v>
      </c>
      <c r="E18" s="31">
        <f t="shared" si="11"/>
        <v>0</v>
      </c>
      <c r="F18" s="32">
        <f>(IF($E$20&gt;0,($F$20/$E$20)*E18,0))</f>
        <v>0</v>
      </c>
      <c r="G18" s="42">
        <f>ROUND(IF(C18&gt;0,F18/C18,0),2)</f>
        <v>0</v>
      </c>
      <c r="H18" s="57">
        <f t="shared" si="10"/>
        <v>0</v>
      </c>
      <c r="I18" s="57">
        <f t="shared" si="10"/>
        <v>0</v>
      </c>
      <c r="J18" s="34">
        <f>+W8+F18</f>
        <v>0</v>
      </c>
      <c r="K18" s="48">
        <f t="shared" si="12"/>
        <v>0</v>
      </c>
      <c r="L18" s="34"/>
      <c r="M18" s="34"/>
      <c r="N18" s="34">
        <f t="shared" si="13"/>
        <v>0</v>
      </c>
      <c r="O18" s="34"/>
      <c r="P18" s="34"/>
      <c r="Q18" s="34">
        <f t="shared" si="14"/>
        <v>0</v>
      </c>
      <c r="R18" s="34"/>
      <c r="S18" s="34"/>
      <c r="T18" s="34">
        <f t="shared" si="15"/>
        <v>0</v>
      </c>
      <c r="U18" s="34">
        <f t="shared" si="16"/>
        <v>0</v>
      </c>
      <c r="V18" s="34">
        <f t="shared" si="16"/>
        <v>0</v>
      </c>
      <c r="W18" s="34">
        <f t="shared" si="17"/>
        <v>0</v>
      </c>
      <c r="X18" s="43">
        <f t="shared" si="18"/>
        <v>0</v>
      </c>
    </row>
    <row r="19" spans="1:24" ht="24" customHeight="1">
      <c r="A19" s="29" t="s">
        <v>252</v>
      </c>
      <c r="B19" s="37"/>
      <c r="C19" s="37"/>
      <c r="D19" s="30">
        <v>43.79</v>
      </c>
      <c r="E19" s="31">
        <f t="shared" si="11"/>
        <v>0</v>
      </c>
      <c r="F19" s="32">
        <f>(IF($E$20&gt;0,($F$20/$E$20)*E19,0))</f>
        <v>0</v>
      </c>
      <c r="G19" s="42">
        <f>ROUND(IF(C19&gt;0,F19/C19,0),2)</f>
        <v>0</v>
      </c>
      <c r="H19" s="57">
        <f t="shared" si="10"/>
        <v>0</v>
      </c>
      <c r="I19" s="57">
        <f t="shared" si="10"/>
        <v>0</v>
      </c>
      <c r="J19" s="34">
        <f>+W9+F19</f>
        <v>0</v>
      </c>
      <c r="K19" s="48">
        <f t="shared" si="12"/>
        <v>0</v>
      </c>
      <c r="L19" s="34"/>
      <c r="M19" s="34"/>
      <c r="N19" s="34">
        <f t="shared" si="13"/>
        <v>0</v>
      </c>
      <c r="O19" s="34"/>
      <c r="P19" s="34"/>
      <c r="Q19" s="34">
        <f t="shared" si="14"/>
        <v>0</v>
      </c>
      <c r="R19" s="34"/>
      <c r="S19" s="34"/>
      <c r="T19" s="34">
        <f t="shared" si="15"/>
        <v>0</v>
      </c>
      <c r="U19" s="34">
        <f t="shared" si="16"/>
        <v>0</v>
      </c>
      <c r="V19" s="34">
        <f t="shared" si="16"/>
        <v>0</v>
      </c>
      <c r="W19" s="34">
        <f t="shared" si="17"/>
        <v>0</v>
      </c>
      <c r="X19" s="43">
        <f t="shared" si="18"/>
        <v>0</v>
      </c>
    </row>
    <row r="20" spans="1:24" ht="24" customHeight="1">
      <c r="A20" s="29" t="s">
        <v>5</v>
      </c>
      <c r="B20" s="34">
        <f>SUM(B16:B19)</f>
        <v>0</v>
      </c>
      <c r="C20" s="34">
        <f>SUM(C16:C19)</f>
        <v>0</v>
      </c>
      <c r="D20" s="54">
        <f>SUM(D16:D19)</f>
        <v>100</v>
      </c>
      <c r="E20" s="55">
        <f>SUM(E16:E19)</f>
        <v>0</v>
      </c>
      <c r="F20" s="56">
        <f>+'3.1เก็บค่าใช้จ่าย'!D167+'3.2เก็บไม้วัตถุดิบ'!D167</f>
        <v>0</v>
      </c>
      <c r="G20" s="33">
        <f>IF(C20&gt;0,F20/C20,0)</f>
        <v>0</v>
      </c>
      <c r="H20" s="33">
        <f t="shared" ref="H20:I20" si="19">SUM(H16:H18)</f>
        <v>0</v>
      </c>
      <c r="I20" s="33">
        <f t="shared" si="19"/>
        <v>0</v>
      </c>
      <c r="J20" s="33">
        <f>SUM(J16:J19)</f>
        <v>0</v>
      </c>
      <c r="K20" s="48"/>
      <c r="L20" s="33">
        <f>SUM(L16:L19)</f>
        <v>0</v>
      </c>
      <c r="M20" s="33">
        <f t="shared" ref="M20:X20" si="20">SUM(M16:M19)</f>
        <v>0</v>
      </c>
      <c r="N20" s="33">
        <f t="shared" si="20"/>
        <v>0</v>
      </c>
      <c r="O20" s="33">
        <f t="shared" si="20"/>
        <v>0</v>
      </c>
      <c r="P20" s="33">
        <f t="shared" si="20"/>
        <v>0</v>
      </c>
      <c r="Q20" s="33">
        <f t="shared" si="20"/>
        <v>0</v>
      </c>
      <c r="R20" s="33">
        <f t="shared" si="20"/>
        <v>0</v>
      </c>
      <c r="S20" s="33">
        <f t="shared" si="20"/>
        <v>0</v>
      </c>
      <c r="T20" s="33">
        <f t="shared" si="20"/>
        <v>0</v>
      </c>
      <c r="U20" s="33">
        <f t="shared" si="20"/>
        <v>0</v>
      </c>
      <c r="V20" s="33">
        <f t="shared" si="20"/>
        <v>0</v>
      </c>
      <c r="W20" s="33">
        <f t="shared" si="20"/>
        <v>0</v>
      </c>
      <c r="X20" s="33">
        <f t="shared" si="20"/>
        <v>0</v>
      </c>
    </row>
    <row r="21" spans="1:24" ht="24" customHeight="1">
      <c r="A21" s="194" t="s">
        <v>35</v>
      </c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</row>
    <row r="22" spans="1:24" ht="24" customHeight="1">
      <c r="A22" s="194" t="s">
        <v>159</v>
      </c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</row>
    <row r="23" spans="1:24" ht="24" customHeight="1">
      <c r="B23" s="26">
        <v>1</v>
      </c>
      <c r="C23" s="26">
        <v>2</v>
      </c>
      <c r="D23" s="26" t="s">
        <v>31</v>
      </c>
      <c r="E23" s="26" t="s">
        <v>32</v>
      </c>
      <c r="F23" s="52">
        <v>5</v>
      </c>
      <c r="G23" s="26" t="s">
        <v>33</v>
      </c>
      <c r="J23" s="26">
        <v>7</v>
      </c>
      <c r="K23" s="26">
        <v>8</v>
      </c>
      <c r="L23" s="26">
        <v>9</v>
      </c>
      <c r="M23" s="26">
        <v>10</v>
      </c>
      <c r="N23" s="26" t="s">
        <v>106</v>
      </c>
      <c r="O23" s="26">
        <v>12</v>
      </c>
      <c r="P23" s="26">
        <v>13</v>
      </c>
      <c r="Q23" s="26" t="s">
        <v>107</v>
      </c>
      <c r="R23" s="26">
        <v>15</v>
      </c>
      <c r="S23" s="26">
        <v>16</v>
      </c>
      <c r="T23" s="26" t="s">
        <v>253</v>
      </c>
      <c r="U23" s="26" t="s">
        <v>254</v>
      </c>
      <c r="V23" s="26" t="s">
        <v>255</v>
      </c>
      <c r="W23" s="26" t="s">
        <v>256</v>
      </c>
      <c r="X23" s="26" t="s">
        <v>257</v>
      </c>
    </row>
    <row r="24" spans="1:24" ht="24" customHeight="1">
      <c r="A24" s="195" t="s">
        <v>27</v>
      </c>
      <c r="B24" s="197" t="s">
        <v>21</v>
      </c>
      <c r="C24" s="198"/>
      <c r="D24" s="199" t="s">
        <v>22</v>
      </c>
      <c r="E24" s="41" t="s">
        <v>153</v>
      </c>
      <c r="F24" s="41" t="s">
        <v>23</v>
      </c>
      <c r="G24" s="94" t="s">
        <v>24</v>
      </c>
      <c r="H24" s="53" t="s">
        <v>155</v>
      </c>
      <c r="I24" s="53" t="s">
        <v>1</v>
      </c>
      <c r="J24" s="40" t="s">
        <v>23</v>
      </c>
      <c r="K24" s="40" t="s">
        <v>133</v>
      </c>
      <c r="L24" s="201" t="s">
        <v>25</v>
      </c>
      <c r="M24" s="201"/>
      <c r="N24" s="201" t="s">
        <v>26</v>
      </c>
      <c r="O24" s="188" t="s">
        <v>297</v>
      </c>
      <c r="P24" s="189"/>
      <c r="Q24" s="190" t="s">
        <v>28</v>
      </c>
      <c r="R24" s="192" t="s">
        <v>298</v>
      </c>
      <c r="S24" s="192"/>
      <c r="T24" s="192" t="s">
        <v>28</v>
      </c>
      <c r="U24" s="193" t="s">
        <v>29</v>
      </c>
      <c r="V24" s="193"/>
      <c r="W24" s="193" t="s">
        <v>30</v>
      </c>
      <c r="X24" s="27" t="s">
        <v>30</v>
      </c>
    </row>
    <row r="25" spans="1:24" ht="24" customHeight="1">
      <c r="A25" s="196"/>
      <c r="B25" s="41" t="s">
        <v>155</v>
      </c>
      <c r="C25" s="41" t="s">
        <v>154</v>
      </c>
      <c r="D25" s="200"/>
      <c r="E25" s="41" t="s">
        <v>4</v>
      </c>
      <c r="F25" s="41" t="s">
        <v>3</v>
      </c>
      <c r="G25" s="95" t="s">
        <v>103</v>
      </c>
      <c r="H25" s="53" t="s">
        <v>5</v>
      </c>
      <c r="I25" s="53" t="s">
        <v>5</v>
      </c>
      <c r="J25" s="40" t="s">
        <v>104</v>
      </c>
      <c r="K25" s="40" t="s">
        <v>104</v>
      </c>
      <c r="L25" s="89" t="s">
        <v>155</v>
      </c>
      <c r="M25" s="89" t="s">
        <v>154</v>
      </c>
      <c r="N25" s="201"/>
      <c r="O25" s="86" t="s">
        <v>155</v>
      </c>
      <c r="P25" s="86" t="s">
        <v>154</v>
      </c>
      <c r="Q25" s="191"/>
      <c r="R25" s="100" t="s">
        <v>155</v>
      </c>
      <c r="S25" s="100" t="s">
        <v>154</v>
      </c>
      <c r="T25" s="192"/>
      <c r="U25" s="88" t="s">
        <v>155</v>
      </c>
      <c r="V25" s="88" t="s">
        <v>154</v>
      </c>
      <c r="W25" s="193"/>
      <c r="X25" s="28" t="s">
        <v>105</v>
      </c>
    </row>
    <row r="26" spans="1:24" ht="24" customHeight="1">
      <c r="A26" s="29" t="s">
        <v>151</v>
      </c>
      <c r="B26" s="37"/>
      <c r="C26" s="37"/>
      <c r="D26" s="30">
        <v>9.59</v>
      </c>
      <c r="E26" s="31">
        <f>(C26*D26)</f>
        <v>0</v>
      </c>
      <c r="F26" s="32">
        <f>(IF($E$30&gt;0,($F$30/$E$30)*E26,0))</f>
        <v>0</v>
      </c>
      <c r="G26" s="42">
        <f>ROUND(IF(C26&gt;0,F26/C26,0),2)</f>
        <v>0</v>
      </c>
      <c r="H26" s="57">
        <f t="shared" ref="H26:I29" si="21">+U16+B26</f>
        <v>0</v>
      </c>
      <c r="I26" s="57">
        <f t="shared" si="21"/>
        <v>0</v>
      </c>
      <c r="J26" s="34">
        <f>+W16+F26</f>
        <v>0</v>
      </c>
      <c r="K26" s="48">
        <f>IF(I26&gt;0,(J26/I26),0)</f>
        <v>0</v>
      </c>
      <c r="L26" s="34"/>
      <c r="M26" s="34"/>
      <c r="N26" s="34">
        <f>ROUND(IF(K26&gt;0,K26*M26,0),2)</f>
        <v>0</v>
      </c>
      <c r="O26" s="34"/>
      <c r="P26" s="34"/>
      <c r="Q26" s="34">
        <f>ROUND(IF(K26&gt;0,K26*P26,0),2)</f>
        <v>0</v>
      </c>
      <c r="R26" s="34"/>
      <c r="S26" s="34"/>
      <c r="T26" s="34">
        <f>ROUND(IF(K26&gt;0,K26*S26,0),2)</f>
        <v>0</v>
      </c>
      <c r="U26" s="34">
        <f>+U16+B26-L26-O26-R26</f>
        <v>0</v>
      </c>
      <c r="V26" s="34">
        <f>+V16+C26-M26-P26-S26</f>
        <v>0</v>
      </c>
      <c r="W26" s="34">
        <f>ROUND(+W16+F26-N26-Q26-T26,2)</f>
        <v>0</v>
      </c>
      <c r="X26" s="43">
        <f>IF(V26&gt;0,+W26/V26,0)</f>
        <v>0</v>
      </c>
    </row>
    <row r="27" spans="1:24" ht="24" customHeight="1">
      <c r="A27" s="29" t="s">
        <v>152</v>
      </c>
      <c r="B27" s="37"/>
      <c r="C27" s="37"/>
      <c r="D27" s="30">
        <v>19.170000000000002</v>
      </c>
      <c r="E27" s="31">
        <f t="shared" ref="E27:E29" si="22">(C27*D27)</f>
        <v>0</v>
      </c>
      <c r="F27" s="32">
        <f>+(IF($E$30&gt;0,($F$30/$E$30)*E27,0))</f>
        <v>0</v>
      </c>
      <c r="G27" s="42">
        <f>ROUND(IF(C27&gt;0,F27/C27,0),2)</f>
        <v>0</v>
      </c>
      <c r="H27" s="57">
        <f t="shared" si="21"/>
        <v>0</v>
      </c>
      <c r="I27" s="57">
        <f t="shared" si="21"/>
        <v>0</v>
      </c>
      <c r="J27" s="34">
        <f>+W17+F27</f>
        <v>0</v>
      </c>
      <c r="K27" s="48">
        <f t="shared" ref="K27:K29" si="23">IF(I27&gt;0,(J27/I27),0)</f>
        <v>0</v>
      </c>
      <c r="L27" s="34"/>
      <c r="M27" s="34"/>
      <c r="N27" s="34">
        <f t="shared" ref="N27:N29" si="24">ROUND(IF(K27&gt;0,K27*M27,0),2)</f>
        <v>0</v>
      </c>
      <c r="O27" s="34"/>
      <c r="P27" s="34"/>
      <c r="Q27" s="34">
        <f t="shared" ref="Q27:Q29" si="25">ROUND(IF(K27&gt;0,K27*P27,0),2)</f>
        <v>0</v>
      </c>
      <c r="R27" s="34"/>
      <c r="S27" s="34"/>
      <c r="T27" s="34">
        <f t="shared" ref="T27:T29" si="26">ROUND(IF(K27&gt;0,K27*S27,0),2)</f>
        <v>0</v>
      </c>
      <c r="U27" s="34">
        <f t="shared" ref="U27:V29" si="27">+U17+B27-L27-O27-R27</f>
        <v>0</v>
      </c>
      <c r="V27" s="34">
        <f t="shared" si="27"/>
        <v>0</v>
      </c>
      <c r="W27" s="34">
        <f t="shared" ref="W27:W29" si="28">ROUND(+W17+F27-N27-Q27-T27,2)</f>
        <v>0</v>
      </c>
      <c r="X27" s="43">
        <f t="shared" ref="X27:X29" si="29">IF(V27&gt;0,+W27/V27,0)</f>
        <v>0</v>
      </c>
    </row>
    <row r="28" spans="1:24" ht="24" customHeight="1">
      <c r="A28" s="29" t="s">
        <v>177</v>
      </c>
      <c r="B28" s="37"/>
      <c r="C28" s="37"/>
      <c r="D28" s="30">
        <v>27.45</v>
      </c>
      <c r="E28" s="31">
        <f t="shared" si="22"/>
        <v>0</v>
      </c>
      <c r="F28" s="32">
        <f>(IF($E$30&gt;0,($F$30/$E$30)*E28,0))</f>
        <v>0</v>
      </c>
      <c r="G28" s="42">
        <f>ROUND(IF(C28&gt;0,F28/C28,0),2)</f>
        <v>0</v>
      </c>
      <c r="H28" s="57">
        <f t="shared" si="21"/>
        <v>0</v>
      </c>
      <c r="I28" s="57">
        <f t="shared" si="21"/>
        <v>0</v>
      </c>
      <c r="J28" s="34">
        <f>+W18+F28</f>
        <v>0</v>
      </c>
      <c r="K28" s="48">
        <f t="shared" si="23"/>
        <v>0</v>
      </c>
      <c r="L28" s="34"/>
      <c r="M28" s="34"/>
      <c r="N28" s="34">
        <f t="shared" si="24"/>
        <v>0</v>
      </c>
      <c r="O28" s="34"/>
      <c r="P28" s="34"/>
      <c r="Q28" s="34">
        <f t="shared" si="25"/>
        <v>0</v>
      </c>
      <c r="R28" s="34"/>
      <c r="S28" s="34"/>
      <c r="T28" s="34">
        <f t="shared" si="26"/>
        <v>0</v>
      </c>
      <c r="U28" s="34">
        <f t="shared" si="27"/>
        <v>0</v>
      </c>
      <c r="V28" s="34">
        <f t="shared" si="27"/>
        <v>0</v>
      </c>
      <c r="W28" s="34">
        <f t="shared" si="28"/>
        <v>0</v>
      </c>
      <c r="X28" s="43">
        <f t="shared" si="29"/>
        <v>0</v>
      </c>
    </row>
    <row r="29" spans="1:24" ht="24" customHeight="1">
      <c r="A29" s="29" t="s">
        <v>252</v>
      </c>
      <c r="B29" s="37"/>
      <c r="C29" s="37"/>
      <c r="D29" s="30">
        <v>43.79</v>
      </c>
      <c r="E29" s="31">
        <f t="shared" si="22"/>
        <v>0</v>
      </c>
      <c r="F29" s="32">
        <f>(IF($E$30&gt;0,($F$30/$E$30)*E29,0))</f>
        <v>0</v>
      </c>
      <c r="G29" s="42">
        <f>ROUND(IF(C29&gt;0,F29/C29,0),2)</f>
        <v>0</v>
      </c>
      <c r="H29" s="57">
        <f t="shared" si="21"/>
        <v>0</v>
      </c>
      <c r="I29" s="57">
        <f t="shared" si="21"/>
        <v>0</v>
      </c>
      <c r="J29" s="34">
        <f>+W19+F29</f>
        <v>0</v>
      </c>
      <c r="K29" s="48">
        <f t="shared" si="23"/>
        <v>0</v>
      </c>
      <c r="L29" s="34"/>
      <c r="M29" s="34"/>
      <c r="N29" s="34">
        <f t="shared" si="24"/>
        <v>0</v>
      </c>
      <c r="O29" s="34"/>
      <c r="P29" s="34"/>
      <c r="Q29" s="34">
        <f t="shared" si="25"/>
        <v>0</v>
      </c>
      <c r="R29" s="34"/>
      <c r="S29" s="34"/>
      <c r="T29" s="34">
        <f t="shared" si="26"/>
        <v>0</v>
      </c>
      <c r="U29" s="34">
        <f t="shared" si="27"/>
        <v>0</v>
      </c>
      <c r="V29" s="34">
        <f t="shared" si="27"/>
        <v>0</v>
      </c>
      <c r="W29" s="34">
        <f t="shared" si="28"/>
        <v>0</v>
      </c>
      <c r="X29" s="43">
        <f t="shared" si="29"/>
        <v>0</v>
      </c>
    </row>
    <row r="30" spans="1:24" ht="24" customHeight="1">
      <c r="A30" s="29" t="s">
        <v>5</v>
      </c>
      <c r="B30" s="34">
        <f>SUM(B26:B29)</f>
        <v>0</v>
      </c>
      <c r="C30" s="34">
        <f>SUM(C26:C29)</f>
        <v>0</v>
      </c>
      <c r="D30" s="54">
        <f>SUM(D26:D29)</f>
        <v>100</v>
      </c>
      <c r="E30" s="55">
        <f>SUM(E26:E29)</f>
        <v>0</v>
      </c>
      <c r="F30" s="56">
        <f>+'3.1เก็บค่าใช้จ่าย'!$E$167+'3.2เก็บไม้วัตถุดิบ'!E167</f>
        <v>0</v>
      </c>
      <c r="G30" s="33">
        <f>IF(C30&gt;0,F30/C30,0)</f>
        <v>0</v>
      </c>
      <c r="H30" s="33">
        <f>H26+H27+H28</f>
        <v>0</v>
      </c>
      <c r="I30" s="33">
        <f>I26+I27+I28</f>
        <v>0</v>
      </c>
      <c r="J30" s="33">
        <f>SUM(J26:J29)</f>
        <v>0</v>
      </c>
      <c r="K30" s="48"/>
      <c r="L30" s="33">
        <f>SUM(L26:L29)</f>
        <v>0</v>
      </c>
      <c r="M30" s="33">
        <f t="shared" ref="M30:X30" si="30">SUM(M26:M29)</f>
        <v>0</v>
      </c>
      <c r="N30" s="33">
        <f t="shared" si="30"/>
        <v>0</v>
      </c>
      <c r="O30" s="33">
        <f t="shared" si="30"/>
        <v>0</v>
      </c>
      <c r="P30" s="33">
        <f t="shared" si="30"/>
        <v>0</v>
      </c>
      <c r="Q30" s="33">
        <f t="shared" si="30"/>
        <v>0</v>
      </c>
      <c r="R30" s="33">
        <f t="shared" si="30"/>
        <v>0</v>
      </c>
      <c r="S30" s="33">
        <f t="shared" si="30"/>
        <v>0</v>
      </c>
      <c r="T30" s="33">
        <f t="shared" si="30"/>
        <v>0</v>
      </c>
      <c r="U30" s="33">
        <f t="shared" si="30"/>
        <v>0</v>
      </c>
      <c r="V30" s="33">
        <f t="shared" si="30"/>
        <v>0</v>
      </c>
      <c r="W30" s="33">
        <f t="shared" si="30"/>
        <v>0</v>
      </c>
      <c r="X30" s="33">
        <f t="shared" si="30"/>
        <v>0</v>
      </c>
    </row>
    <row r="31" spans="1:24" ht="24" customHeight="1">
      <c r="A31" s="194" t="s">
        <v>35</v>
      </c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</row>
    <row r="32" spans="1:24" ht="24" customHeight="1">
      <c r="A32" s="194" t="s">
        <v>160</v>
      </c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</row>
    <row r="33" spans="1:24" ht="24" customHeight="1">
      <c r="B33" s="26">
        <v>1</v>
      </c>
      <c r="C33" s="26">
        <v>2</v>
      </c>
      <c r="D33" s="26" t="s">
        <v>31</v>
      </c>
      <c r="E33" s="26" t="s">
        <v>32</v>
      </c>
      <c r="F33" s="52">
        <v>5</v>
      </c>
      <c r="G33" s="26" t="s">
        <v>33</v>
      </c>
      <c r="J33" s="26">
        <v>7</v>
      </c>
      <c r="K33" s="26">
        <v>8</v>
      </c>
      <c r="L33" s="26">
        <v>9</v>
      </c>
      <c r="M33" s="26">
        <v>10</v>
      </c>
      <c r="N33" s="26" t="s">
        <v>106</v>
      </c>
      <c r="O33" s="26">
        <v>12</v>
      </c>
      <c r="P33" s="26">
        <v>13</v>
      </c>
      <c r="Q33" s="26" t="s">
        <v>107</v>
      </c>
      <c r="R33" s="26">
        <v>15</v>
      </c>
      <c r="S33" s="26">
        <v>16</v>
      </c>
      <c r="T33" s="26" t="s">
        <v>253</v>
      </c>
      <c r="U33" s="26" t="s">
        <v>254</v>
      </c>
      <c r="V33" s="26" t="s">
        <v>255</v>
      </c>
      <c r="W33" s="26" t="s">
        <v>256</v>
      </c>
      <c r="X33" s="26" t="s">
        <v>257</v>
      </c>
    </row>
    <row r="34" spans="1:24" ht="24" customHeight="1">
      <c r="A34" s="195" t="s">
        <v>27</v>
      </c>
      <c r="B34" s="197" t="s">
        <v>21</v>
      </c>
      <c r="C34" s="198"/>
      <c r="D34" s="199" t="s">
        <v>22</v>
      </c>
      <c r="E34" s="41" t="s">
        <v>153</v>
      </c>
      <c r="F34" s="41" t="s">
        <v>23</v>
      </c>
      <c r="G34" s="94" t="s">
        <v>24</v>
      </c>
      <c r="H34" s="53" t="s">
        <v>155</v>
      </c>
      <c r="I34" s="53" t="s">
        <v>1</v>
      </c>
      <c r="J34" s="40" t="s">
        <v>23</v>
      </c>
      <c r="K34" s="40" t="s">
        <v>133</v>
      </c>
      <c r="L34" s="201" t="s">
        <v>25</v>
      </c>
      <c r="M34" s="201"/>
      <c r="N34" s="201" t="s">
        <v>26</v>
      </c>
      <c r="O34" s="188" t="s">
        <v>297</v>
      </c>
      <c r="P34" s="189"/>
      <c r="Q34" s="190" t="s">
        <v>28</v>
      </c>
      <c r="R34" s="192" t="s">
        <v>298</v>
      </c>
      <c r="S34" s="192"/>
      <c r="T34" s="192" t="s">
        <v>28</v>
      </c>
      <c r="U34" s="193" t="s">
        <v>29</v>
      </c>
      <c r="V34" s="193"/>
      <c r="W34" s="193" t="s">
        <v>30</v>
      </c>
      <c r="X34" s="27" t="s">
        <v>30</v>
      </c>
    </row>
    <row r="35" spans="1:24" ht="24" customHeight="1">
      <c r="A35" s="196"/>
      <c r="B35" s="41" t="s">
        <v>155</v>
      </c>
      <c r="C35" s="41" t="s">
        <v>154</v>
      </c>
      <c r="D35" s="200"/>
      <c r="E35" s="41" t="s">
        <v>4</v>
      </c>
      <c r="F35" s="41" t="s">
        <v>3</v>
      </c>
      <c r="G35" s="95" t="s">
        <v>103</v>
      </c>
      <c r="H35" s="53" t="s">
        <v>5</v>
      </c>
      <c r="I35" s="53" t="s">
        <v>5</v>
      </c>
      <c r="J35" s="40" t="s">
        <v>104</v>
      </c>
      <c r="K35" s="40" t="s">
        <v>104</v>
      </c>
      <c r="L35" s="89" t="s">
        <v>155</v>
      </c>
      <c r="M35" s="89" t="s">
        <v>154</v>
      </c>
      <c r="N35" s="201"/>
      <c r="O35" s="86" t="s">
        <v>155</v>
      </c>
      <c r="P35" s="86" t="s">
        <v>154</v>
      </c>
      <c r="Q35" s="191"/>
      <c r="R35" s="100" t="s">
        <v>155</v>
      </c>
      <c r="S35" s="100" t="s">
        <v>154</v>
      </c>
      <c r="T35" s="192"/>
      <c r="U35" s="88" t="s">
        <v>155</v>
      </c>
      <c r="V35" s="88" t="s">
        <v>154</v>
      </c>
      <c r="W35" s="193"/>
      <c r="X35" s="28" t="s">
        <v>105</v>
      </c>
    </row>
    <row r="36" spans="1:24" ht="24" customHeight="1">
      <c r="A36" s="29" t="s">
        <v>151</v>
      </c>
      <c r="B36" s="37"/>
      <c r="C36" s="37"/>
      <c r="D36" s="30">
        <v>9.59</v>
      </c>
      <c r="E36" s="31">
        <f>(C36*D36)</f>
        <v>0</v>
      </c>
      <c r="F36" s="32">
        <f>(IF($E$40&gt;0,($F$40/$E$40)*E36,0))</f>
        <v>0</v>
      </c>
      <c r="G36" s="42">
        <f>ROUND(IF(C36&gt;0,F36/C36,0),2)</f>
        <v>0</v>
      </c>
      <c r="H36" s="57">
        <f t="shared" ref="H36:I39" si="31">+U26+B36</f>
        <v>0</v>
      </c>
      <c r="I36" s="57">
        <f t="shared" si="31"/>
        <v>0</v>
      </c>
      <c r="J36" s="34">
        <f>+W26+F36</f>
        <v>0</v>
      </c>
      <c r="K36" s="48">
        <f>IF(I36&gt;0,(J36/I36),0)</f>
        <v>0</v>
      </c>
      <c r="L36" s="34"/>
      <c r="M36" s="34"/>
      <c r="N36" s="34">
        <f>ROUND(IF(K36&gt;0,K36*M36,0),2)</f>
        <v>0</v>
      </c>
      <c r="O36" s="34"/>
      <c r="P36" s="34"/>
      <c r="Q36" s="34">
        <f>ROUND(IF(K36&gt;0,K36*P36,0),2)</f>
        <v>0</v>
      </c>
      <c r="R36" s="34"/>
      <c r="S36" s="34"/>
      <c r="T36" s="34">
        <f>ROUND(IF(K36&gt;0,K36*S36,0),2)</f>
        <v>0</v>
      </c>
      <c r="U36" s="34">
        <f>+U26+B36-L36-O36-R36</f>
        <v>0</v>
      </c>
      <c r="V36" s="34">
        <f>+V26+C36-M36-P36-S36</f>
        <v>0</v>
      </c>
      <c r="W36" s="34">
        <f>ROUND(+W26+F36-N36-Q36-T36,2)</f>
        <v>0</v>
      </c>
      <c r="X36" s="43">
        <f>IF(V36&gt;0,+W36/V36,0)</f>
        <v>0</v>
      </c>
    </row>
    <row r="37" spans="1:24" ht="24" customHeight="1">
      <c r="A37" s="29" t="s">
        <v>152</v>
      </c>
      <c r="B37" s="37"/>
      <c r="C37" s="37"/>
      <c r="D37" s="30">
        <v>19.170000000000002</v>
      </c>
      <c r="E37" s="31">
        <f t="shared" ref="E37:E39" si="32">(C37*D37)</f>
        <v>0</v>
      </c>
      <c r="F37" s="128">
        <f>(IF($E$40&gt;0,($F$40/$E$40)*E37,0))</f>
        <v>0</v>
      </c>
      <c r="G37" s="42">
        <f>ROUND(IF(C37&gt;0,F37/C37,0),2)</f>
        <v>0</v>
      </c>
      <c r="H37" s="57">
        <f t="shared" si="31"/>
        <v>0</v>
      </c>
      <c r="I37" s="57">
        <f t="shared" si="31"/>
        <v>0</v>
      </c>
      <c r="J37" s="34">
        <f>+W27+F37</f>
        <v>0</v>
      </c>
      <c r="K37" s="48">
        <f t="shared" ref="K37:K39" si="33">IF(I37&gt;0,(J37/I37),0)</f>
        <v>0</v>
      </c>
      <c r="L37" s="34"/>
      <c r="M37" s="34"/>
      <c r="N37" s="34">
        <f t="shared" ref="N37:N38" si="34">ROUND(IF(K37&gt;0,K37*M37,0),2)</f>
        <v>0</v>
      </c>
      <c r="O37" s="34"/>
      <c r="P37" s="34"/>
      <c r="Q37" s="34">
        <f t="shared" ref="Q37:Q39" si="35">ROUND(IF(K37&gt;0,K37*P37,0),2)</f>
        <v>0</v>
      </c>
      <c r="R37" s="34"/>
      <c r="S37" s="34"/>
      <c r="T37" s="34">
        <f t="shared" ref="T37:T39" si="36">ROUND(IF(K37&gt;0,K37*S37,0),2)</f>
        <v>0</v>
      </c>
      <c r="U37" s="34">
        <f t="shared" ref="U37:V39" si="37">+U27+B37-L37-O37-R37</f>
        <v>0</v>
      </c>
      <c r="V37" s="34">
        <f t="shared" si="37"/>
        <v>0</v>
      </c>
      <c r="W37" s="34">
        <f t="shared" ref="W37:W39" si="38">ROUND(+W27+F37-N37-Q37-T37,2)</f>
        <v>0</v>
      </c>
      <c r="X37" s="43">
        <f t="shared" ref="X37:X39" si="39">IF(V37&gt;0,+W37/V37,0)</f>
        <v>0</v>
      </c>
    </row>
    <row r="38" spans="1:24" ht="24" customHeight="1">
      <c r="A38" s="29" t="s">
        <v>177</v>
      </c>
      <c r="B38" s="37"/>
      <c r="C38" s="37"/>
      <c r="D38" s="30">
        <v>27.45</v>
      </c>
      <c r="E38" s="31">
        <f t="shared" si="32"/>
        <v>0</v>
      </c>
      <c r="F38" s="32">
        <f>(IF($E$40&gt;0,($F$40/$E$40)*E38,0))</f>
        <v>0</v>
      </c>
      <c r="G38" s="42">
        <f>ROUND(IF(C38&gt;0,F38/C38,0),2)</f>
        <v>0</v>
      </c>
      <c r="H38" s="57">
        <f t="shared" si="31"/>
        <v>0</v>
      </c>
      <c r="I38" s="57">
        <f t="shared" si="31"/>
        <v>0</v>
      </c>
      <c r="J38" s="34">
        <f>+W28+F38</f>
        <v>0</v>
      </c>
      <c r="K38" s="48">
        <f t="shared" si="33"/>
        <v>0</v>
      </c>
      <c r="L38" s="34"/>
      <c r="M38" s="34"/>
      <c r="N38" s="34">
        <f t="shared" si="34"/>
        <v>0</v>
      </c>
      <c r="O38" s="34"/>
      <c r="P38" s="34"/>
      <c r="Q38" s="34">
        <f t="shared" si="35"/>
        <v>0</v>
      </c>
      <c r="R38" s="34"/>
      <c r="S38" s="34"/>
      <c r="T38" s="34">
        <f t="shared" si="36"/>
        <v>0</v>
      </c>
      <c r="U38" s="34">
        <f t="shared" si="37"/>
        <v>0</v>
      </c>
      <c r="V38" s="34">
        <f t="shared" si="37"/>
        <v>0</v>
      </c>
      <c r="W38" s="34">
        <f t="shared" si="38"/>
        <v>0</v>
      </c>
      <c r="X38" s="43">
        <f t="shared" si="39"/>
        <v>0</v>
      </c>
    </row>
    <row r="39" spans="1:24" ht="24" customHeight="1">
      <c r="A39" s="29" t="s">
        <v>252</v>
      </c>
      <c r="B39" s="37"/>
      <c r="C39" s="37"/>
      <c r="D39" s="30">
        <v>43.79</v>
      </c>
      <c r="E39" s="31">
        <f t="shared" si="32"/>
        <v>0</v>
      </c>
      <c r="F39" s="32">
        <f>(IF($E$40&gt;0,($F$40/$E$40)*E39,0))</f>
        <v>0</v>
      </c>
      <c r="G39" s="42">
        <f>ROUND(IF(C39&gt;0,F39/C39,0),2)</f>
        <v>0</v>
      </c>
      <c r="H39" s="57">
        <f t="shared" si="31"/>
        <v>0</v>
      </c>
      <c r="I39" s="57">
        <f t="shared" si="31"/>
        <v>0</v>
      </c>
      <c r="J39" s="34">
        <f>+W29+F39</f>
        <v>0</v>
      </c>
      <c r="K39" s="48">
        <f t="shared" si="33"/>
        <v>0</v>
      </c>
      <c r="L39" s="34"/>
      <c r="M39" s="34"/>
      <c r="N39" s="34">
        <f>ROUND(IF(K39&gt;0,K39*M39,0),2)</f>
        <v>0</v>
      </c>
      <c r="O39" s="34"/>
      <c r="P39" s="34"/>
      <c r="Q39" s="34">
        <f t="shared" si="35"/>
        <v>0</v>
      </c>
      <c r="R39" s="34"/>
      <c r="S39" s="34"/>
      <c r="T39" s="34">
        <f t="shared" si="36"/>
        <v>0</v>
      </c>
      <c r="U39" s="34">
        <f t="shared" si="37"/>
        <v>0</v>
      </c>
      <c r="V39" s="34">
        <f t="shared" si="37"/>
        <v>0</v>
      </c>
      <c r="W39" s="34">
        <f t="shared" si="38"/>
        <v>0</v>
      </c>
      <c r="X39" s="43">
        <f t="shared" si="39"/>
        <v>0</v>
      </c>
    </row>
    <row r="40" spans="1:24" ht="24" customHeight="1">
      <c r="A40" s="29" t="s">
        <v>5</v>
      </c>
      <c r="B40" s="34">
        <f>SUM(B36:B39)</f>
        <v>0</v>
      </c>
      <c r="C40" s="34">
        <f>SUM(C36:C39)</f>
        <v>0</v>
      </c>
      <c r="D40" s="54">
        <f>SUM(D36:D39)</f>
        <v>100</v>
      </c>
      <c r="E40" s="55">
        <f>SUM(E36:E39)</f>
        <v>0</v>
      </c>
      <c r="F40" s="56">
        <f>+'3.1เก็บค่าใช้จ่าย'!$F$167+'3.2เก็บไม้วัตถุดิบ'!F167</f>
        <v>0</v>
      </c>
      <c r="G40" s="33">
        <f>IF(C40&gt;0,F40/C40,0)</f>
        <v>0</v>
      </c>
      <c r="H40" s="33">
        <f>IF(D40&gt;0,G40/D40,0)</f>
        <v>0</v>
      </c>
      <c r="I40" s="33">
        <f>IF(E40&gt;0,H40/E40,0)</f>
        <v>0</v>
      </c>
      <c r="J40" s="33">
        <f>SUM(J36:J39)</f>
        <v>0</v>
      </c>
      <c r="K40" s="55"/>
      <c r="L40" s="33">
        <f>SUM(L36:L39)</f>
        <v>0</v>
      </c>
      <c r="M40" s="33">
        <f t="shared" ref="M40:X40" si="40">SUM(M36:M39)</f>
        <v>0</v>
      </c>
      <c r="N40" s="33">
        <f t="shared" si="40"/>
        <v>0</v>
      </c>
      <c r="O40" s="33">
        <f t="shared" si="40"/>
        <v>0</v>
      </c>
      <c r="P40" s="33">
        <f t="shared" si="40"/>
        <v>0</v>
      </c>
      <c r="Q40" s="33">
        <f t="shared" si="40"/>
        <v>0</v>
      </c>
      <c r="R40" s="33">
        <f t="shared" si="40"/>
        <v>0</v>
      </c>
      <c r="S40" s="33">
        <f t="shared" si="40"/>
        <v>0</v>
      </c>
      <c r="T40" s="33">
        <f t="shared" si="40"/>
        <v>0</v>
      </c>
      <c r="U40" s="33">
        <f t="shared" si="40"/>
        <v>0</v>
      </c>
      <c r="V40" s="33">
        <f t="shared" si="40"/>
        <v>0</v>
      </c>
      <c r="W40" s="33">
        <f t="shared" si="40"/>
        <v>0</v>
      </c>
      <c r="X40" s="33">
        <f t="shared" si="40"/>
        <v>0</v>
      </c>
    </row>
    <row r="41" spans="1:24" ht="24" customHeight="1">
      <c r="A41" s="194" t="s">
        <v>35</v>
      </c>
      <c r="B41" s="194"/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</row>
    <row r="42" spans="1:24" ht="24" customHeight="1">
      <c r="A42" s="194" t="s">
        <v>161</v>
      </c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</row>
    <row r="43" spans="1:24" ht="24" customHeight="1">
      <c r="B43" s="26">
        <v>1</v>
      </c>
      <c r="C43" s="26">
        <v>2</v>
      </c>
      <c r="D43" s="26" t="s">
        <v>31</v>
      </c>
      <c r="E43" s="26" t="s">
        <v>32</v>
      </c>
      <c r="F43" s="52">
        <v>5</v>
      </c>
      <c r="G43" s="26" t="s">
        <v>33</v>
      </c>
      <c r="J43" s="26">
        <v>7</v>
      </c>
      <c r="K43" s="26">
        <v>8</v>
      </c>
      <c r="L43" s="26">
        <v>9</v>
      </c>
      <c r="M43" s="26">
        <v>10</v>
      </c>
      <c r="N43" s="26" t="s">
        <v>106</v>
      </c>
      <c r="O43" s="26">
        <v>12</v>
      </c>
      <c r="P43" s="26">
        <v>13</v>
      </c>
      <c r="Q43" s="26" t="s">
        <v>107</v>
      </c>
      <c r="R43" s="26">
        <v>15</v>
      </c>
      <c r="S43" s="26">
        <v>16</v>
      </c>
      <c r="T43" s="26" t="s">
        <v>253</v>
      </c>
      <c r="U43" s="26" t="s">
        <v>254</v>
      </c>
      <c r="V43" s="26" t="s">
        <v>255</v>
      </c>
      <c r="W43" s="26" t="s">
        <v>256</v>
      </c>
      <c r="X43" s="26" t="s">
        <v>257</v>
      </c>
    </row>
    <row r="44" spans="1:24" ht="24" customHeight="1">
      <c r="A44" s="195" t="s">
        <v>27</v>
      </c>
      <c r="B44" s="197" t="s">
        <v>21</v>
      </c>
      <c r="C44" s="198"/>
      <c r="D44" s="199" t="s">
        <v>22</v>
      </c>
      <c r="E44" s="41" t="s">
        <v>153</v>
      </c>
      <c r="F44" s="41" t="s">
        <v>23</v>
      </c>
      <c r="G44" s="94" t="s">
        <v>24</v>
      </c>
      <c r="H44" s="53" t="s">
        <v>155</v>
      </c>
      <c r="I44" s="53" t="s">
        <v>1</v>
      </c>
      <c r="J44" s="40" t="s">
        <v>23</v>
      </c>
      <c r="K44" s="40" t="s">
        <v>133</v>
      </c>
      <c r="L44" s="201" t="s">
        <v>25</v>
      </c>
      <c r="M44" s="201"/>
      <c r="N44" s="201" t="s">
        <v>26</v>
      </c>
      <c r="O44" s="188" t="s">
        <v>297</v>
      </c>
      <c r="P44" s="189"/>
      <c r="Q44" s="190" t="s">
        <v>28</v>
      </c>
      <c r="R44" s="192" t="s">
        <v>298</v>
      </c>
      <c r="S44" s="192"/>
      <c r="T44" s="192" t="s">
        <v>28</v>
      </c>
      <c r="U44" s="193" t="s">
        <v>29</v>
      </c>
      <c r="V44" s="193"/>
      <c r="W44" s="193" t="s">
        <v>30</v>
      </c>
      <c r="X44" s="27" t="s">
        <v>30</v>
      </c>
    </row>
    <row r="45" spans="1:24" ht="24" customHeight="1">
      <c r="A45" s="196"/>
      <c r="B45" s="41" t="s">
        <v>155</v>
      </c>
      <c r="C45" s="41" t="s">
        <v>154</v>
      </c>
      <c r="D45" s="200"/>
      <c r="E45" s="41" t="s">
        <v>4</v>
      </c>
      <c r="F45" s="41" t="s">
        <v>3</v>
      </c>
      <c r="G45" s="95" t="s">
        <v>103</v>
      </c>
      <c r="H45" s="53" t="s">
        <v>5</v>
      </c>
      <c r="I45" s="53" t="s">
        <v>5</v>
      </c>
      <c r="J45" s="40" t="s">
        <v>104</v>
      </c>
      <c r="K45" s="40" t="s">
        <v>104</v>
      </c>
      <c r="L45" s="89" t="s">
        <v>155</v>
      </c>
      <c r="M45" s="89" t="s">
        <v>154</v>
      </c>
      <c r="N45" s="201"/>
      <c r="O45" s="86" t="s">
        <v>155</v>
      </c>
      <c r="P45" s="86" t="s">
        <v>154</v>
      </c>
      <c r="Q45" s="191"/>
      <c r="R45" s="100" t="s">
        <v>155</v>
      </c>
      <c r="S45" s="100" t="s">
        <v>154</v>
      </c>
      <c r="T45" s="192"/>
      <c r="U45" s="88" t="s">
        <v>155</v>
      </c>
      <c r="V45" s="88" t="s">
        <v>154</v>
      </c>
      <c r="W45" s="193"/>
      <c r="X45" s="28" t="s">
        <v>105</v>
      </c>
    </row>
    <row r="46" spans="1:24" ht="24" customHeight="1">
      <c r="A46" s="29" t="s">
        <v>151</v>
      </c>
      <c r="B46" s="29">
        <f t="shared" ref="B46:C49" si="41">+B36+B26+B16</f>
        <v>0</v>
      </c>
      <c r="C46" s="29">
        <f t="shared" si="41"/>
        <v>0</v>
      </c>
      <c r="D46" s="30">
        <v>9.59</v>
      </c>
      <c r="E46" s="31">
        <f>(C46*D46)</f>
        <v>0</v>
      </c>
      <c r="F46" s="32">
        <f>(IF($E$50&gt;0,($F$50/$E$50)*E46,0))</f>
        <v>0</v>
      </c>
      <c r="G46" s="42">
        <f>ROUND(IF(C46&gt;0,F46/C46,0),2)</f>
        <v>0</v>
      </c>
      <c r="H46" s="57">
        <f t="shared" ref="H46:K49" si="42">+H36</f>
        <v>0</v>
      </c>
      <c r="I46" s="57">
        <f t="shared" si="42"/>
        <v>0</v>
      </c>
      <c r="J46" s="48">
        <f t="shared" si="42"/>
        <v>0</v>
      </c>
      <c r="K46" s="48">
        <f t="shared" si="42"/>
        <v>0</v>
      </c>
      <c r="L46" s="34">
        <f>+L36+L26+L16</f>
        <v>0</v>
      </c>
      <c r="M46" s="34">
        <f>+M36+M26+M16</f>
        <v>0</v>
      </c>
      <c r="N46" s="34">
        <f>+N36+N26+N16</f>
        <v>0</v>
      </c>
      <c r="O46" s="34">
        <f t="shared" ref="O46:T49" si="43">+O36+O26+O16</f>
        <v>0</v>
      </c>
      <c r="P46" s="34">
        <f t="shared" si="43"/>
        <v>0</v>
      </c>
      <c r="Q46" s="34">
        <f t="shared" si="43"/>
        <v>0</v>
      </c>
      <c r="R46" s="34">
        <f t="shared" si="43"/>
        <v>0</v>
      </c>
      <c r="S46" s="34">
        <f t="shared" si="43"/>
        <v>0</v>
      </c>
      <c r="T46" s="34">
        <f t="shared" si="43"/>
        <v>0</v>
      </c>
      <c r="U46" s="34">
        <f t="shared" ref="U46:W49" si="44">+U36</f>
        <v>0</v>
      </c>
      <c r="V46" s="34">
        <f t="shared" si="44"/>
        <v>0</v>
      </c>
      <c r="W46" s="34">
        <f t="shared" si="44"/>
        <v>0</v>
      </c>
      <c r="X46" s="35">
        <f>ROUND(IF(V46&gt;0,+W46/V46,0),2)</f>
        <v>0</v>
      </c>
    </row>
    <row r="47" spans="1:24" ht="24" customHeight="1">
      <c r="A47" s="29" t="s">
        <v>152</v>
      </c>
      <c r="B47" s="29">
        <f t="shared" si="41"/>
        <v>0</v>
      </c>
      <c r="C47" s="29">
        <f t="shared" si="41"/>
        <v>0</v>
      </c>
      <c r="D47" s="30">
        <v>19.170000000000002</v>
      </c>
      <c r="E47" s="31">
        <f t="shared" ref="E47:E49" si="45">(C47*D47)</f>
        <v>0</v>
      </c>
      <c r="F47" s="32">
        <f>(IF($E$50&gt;0,($F$50/$E$50)*E47,0))</f>
        <v>0</v>
      </c>
      <c r="G47" s="42">
        <f>ROUND(IF(C47&gt;0,F47/C47,0),2)</f>
        <v>0</v>
      </c>
      <c r="H47" s="57">
        <f t="shared" si="42"/>
        <v>0</v>
      </c>
      <c r="I47" s="57">
        <f t="shared" si="42"/>
        <v>0</v>
      </c>
      <c r="J47" s="48">
        <f t="shared" si="42"/>
        <v>0</v>
      </c>
      <c r="K47" s="48">
        <f t="shared" si="42"/>
        <v>0</v>
      </c>
      <c r="L47" s="34">
        <f t="shared" ref="L47:Q49" si="46">+L37+L27+L17</f>
        <v>0</v>
      </c>
      <c r="M47" s="34">
        <f t="shared" si="46"/>
        <v>0</v>
      </c>
      <c r="N47" s="34">
        <f t="shared" si="46"/>
        <v>0</v>
      </c>
      <c r="O47" s="34">
        <f t="shared" si="46"/>
        <v>0</v>
      </c>
      <c r="P47" s="34">
        <f t="shared" si="46"/>
        <v>0</v>
      </c>
      <c r="Q47" s="34">
        <f t="shared" si="46"/>
        <v>0</v>
      </c>
      <c r="R47" s="34">
        <f t="shared" si="43"/>
        <v>0</v>
      </c>
      <c r="S47" s="34">
        <f t="shared" si="43"/>
        <v>0</v>
      </c>
      <c r="T47" s="34">
        <f t="shared" si="43"/>
        <v>0</v>
      </c>
      <c r="U47" s="34">
        <f t="shared" si="44"/>
        <v>0</v>
      </c>
      <c r="V47" s="34">
        <f t="shared" si="44"/>
        <v>0</v>
      </c>
      <c r="W47" s="34">
        <f t="shared" si="44"/>
        <v>0</v>
      </c>
      <c r="X47" s="35">
        <f>ROUND(IF(V47&gt;0,+W47/V47,0),2)</f>
        <v>0</v>
      </c>
    </row>
    <row r="48" spans="1:24" ht="24" customHeight="1">
      <c r="A48" s="29" t="s">
        <v>177</v>
      </c>
      <c r="B48" s="29">
        <f t="shared" si="41"/>
        <v>0</v>
      </c>
      <c r="C48" s="29">
        <f t="shared" si="41"/>
        <v>0</v>
      </c>
      <c r="D48" s="30">
        <v>27.45</v>
      </c>
      <c r="E48" s="31">
        <f t="shared" si="45"/>
        <v>0</v>
      </c>
      <c r="F48" s="32">
        <f>(IF($E$50&gt;0,($F$50/$E$50)*E48,0))</f>
        <v>0</v>
      </c>
      <c r="G48" s="42">
        <f>ROUND(IF(C48&gt;0,F48/C48,0),2)</f>
        <v>0</v>
      </c>
      <c r="H48" s="57">
        <f t="shared" si="42"/>
        <v>0</v>
      </c>
      <c r="I48" s="57">
        <f t="shared" si="42"/>
        <v>0</v>
      </c>
      <c r="J48" s="48">
        <f t="shared" si="42"/>
        <v>0</v>
      </c>
      <c r="K48" s="48">
        <f t="shared" si="42"/>
        <v>0</v>
      </c>
      <c r="L48" s="34">
        <f t="shared" si="46"/>
        <v>0</v>
      </c>
      <c r="M48" s="34">
        <f t="shared" si="46"/>
        <v>0</v>
      </c>
      <c r="N48" s="34">
        <f t="shared" si="46"/>
        <v>0</v>
      </c>
      <c r="O48" s="34">
        <f t="shared" si="46"/>
        <v>0</v>
      </c>
      <c r="P48" s="34">
        <f t="shared" si="46"/>
        <v>0</v>
      </c>
      <c r="Q48" s="34">
        <f t="shared" si="46"/>
        <v>0</v>
      </c>
      <c r="R48" s="34">
        <f t="shared" si="43"/>
        <v>0</v>
      </c>
      <c r="S48" s="34">
        <f t="shared" si="43"/>
        <v>0</v>
      </c>
      <c r="T48" s="34">
        <f t="shared" si="43"/>
        <v>0</v>
      </c>
      <c r="U48" s="34">
        <f t="shared" si="44"/>
        <v>0</v>
      </c>
      <c r="V48" s="34">
        <f t="shared" si="44"/>
        <v>0</v>
      </c>
      <c r="W48" s="34">
        <f t="shared" si="44"/>
        <v>0</v>
      </c>
      <c r="X48" s="35">
        <f>ROUND(IF(V48&gt;0,+W48/V48,0),2)</f>
        <v>0</v>
      </c>
    </row>
    <row r="49" spans="1:24" ht="24" customHeight="1">
      <c r="A49" s="29" t="s">
        <v>252</v>
      </c>
      <c r="B49" s="29">
        <f t="shared" si="41"/>
        <v>0</v>
      </c>
      <c r="C49" s="29">
        <f t="shared" si="41"/>
        <v>0</v>
      </c>
      <c r="D49" s="30">
        <v>43.79</v>
      </c>
      <c r="E49" s="31">
        <f t="shared" si="45"/>
        <v>0</v>
      </c>
      <c r="F49" s="32">
        <f>(IF($E$50&gt;0,($F$50/$E$50)*E49,0))</f>
        <v>0</v>
      </c>
      <c r="G49" s="42">
        <f>ROUND(IF(C49&gt;0,F49/C49,0),2)</f>
        <v>0</v>
      </c>
      <c r="H49" s="57">
        <f t="shared" si="42"/>
        <v>0</v>
      </c>
      <c r="I49" s="57">
        <f t="shared" si="42"/>
        <v>0</v>
      </c>
      <c r="J49" s="48">
        <f t="shared" si="42"/>
        <v>0</v>
      </c>
      <c r="K49" s="48">
        <f t="shared" si="42"/>
        <v>0</v>
      </c>
      <c r="L49" s="34">
        <f t="shared" si="46"/>
        <v>0</v>
      </c>
      <c r="M49" s="34">
        <f t="shared" si="46"/>
        <v>0</v>
      </c>
      <c r="N49" s="34">
        <f t="shared" si="46"/>
        <v>0</v>
      </c>
      <c r="O49" s="34">
        <f t="shared" si="46"/>
        <v>0</v>
      </c>
      <c r="P49" s="34">
        <f t="shared" si="46"/>
        <v>0</v>
      </c>
      <c r="Q49" s="34">
        <f t="shared" si="46"/>
        <v>0</v>
      </c>
      <c r="R49" s="34">
        <f t="shared" si="43"/>
        <v>0</v>
      </c>
      <c r="S49" s="34">
        <f t="shared" si="43"/>
        <v>0</v>
      </c>
      <c r="T49" s="34">
        <f t="shared" si="43"/>
        <v>0</v>
      </c>
      <c r="U49" s="34">
        <f t="shared" si="44"/>
        <v>0</v>
      </c>
      <c r="V49" s="34">
        <f t="shared" si="44"/>
        <v>0</v>
      </c>
      <c r="W49" s="34">
        <f t="shared" si="44"/>
        <v>0</v>
      </c>
      <c r="X49" s="35">
        <f>ROUND(IF(V49&gt;0,+W49/V49,0),2)</f>
        <v>0</v>
      </c>
    </row>
    <row r="50" spans="1:24" ht="24" customHeight="1">
      <c r="A50" s="29" t="s">
        <v>5</v>
      </c>
      <c r="B50" s="34">
        <f>SUM(B46:B49)</f>
        <v>0</v>
      </c>
      <c r="C50" s="34">
        <f>SUM(C46:C49)</f>
        <v>0</v>
      </c>
      <c r="D50" s="54">
        <f>SUM(D46:D49)</f>
        <v>100</v>
      </c>
      <c r="E50" s="55">
        <f>SUM(E46:E49)</f>
        <v>0</v>
      </c>
      <c r="F50" s="56">
        <f>+'3.1เก็บค่าใช้จ่าย'!$G$167+'3.2เก็บไม้วัตถุดิบ'!G167</f>
        <v>0</v>
      </c>
      <c r="G50" s="33">
        <f>IF(C50&gt;0,F50/C50,0)</f>
        <v>0</v>
      </c>
      <c r="H50" s="33">
        <f>IF(D50&gt;0,G50/D50,0)</f>
        <v>0</v>
      </c>
      <c r="I50" s="33">
        <f>IF(E50&gt;0,H50/E50,0)</f>
        <v>0</v>
      </c>
      <c r="J50" s="33">
        <f>SUM(J46:J49)</f>
        <v>0</v>
      </c>
      <c r="K50" s="48"/>
      <c r="L50" s="34">
        <f>SUM(L46:L49)</f>
        <v>0</v>
      </c>
      <c r="M50" s="34">
        <f t="shared" ref="M50:X50" si="47">SUM(M46:M49)</f>
        <v>0</v>
      </c>
      <c r="N50" s="34">
        <f t="shared" si="47"/>
        <v>0</v>
      </c>
      <c r="O50" s="34">
        <f t="shared" si="47"/>
        <v>0</v>
      </c>
      <c r="P50" s="34">
        <f t="shared" si="47"/>
        <v>0</v>
      </c>
      <c r="Q50" s="34">
        <f t="shared" si="47"/>
        <v>0</v>
      </c>
      <c r="R50" s="34">
        <f t="shared" si="47"/>
        <v>0</v>
      </c>
      <c r="S50" s="34">
        <f t="shared" si="47"/>
        <v>0</v>
      </c>
      <c r="T50" s="34">
        <f t="shared" si="47"/>
        <v>0</v>
      </c>
      <c r="U50" s="34">
        <f t="shared" si="47"/>
        <v>0</v>
      </c>
      <c r="V50" s="34">
        <f t="shared" si="47"/>
        <v>0</v>
      </c>
      <c r="W50" s="34">
        <f t="shared" si="47"/>
        <v>0</v>
      </c>
      <c r="X50" s="34">
        <f t="shared" si="47"/>
        <v>0</v>
      </c>
    </row>
    <row r="51" spans="1:24" ht="24" customHeight="1">
      <c r="A51" s="194" t="s">
        <v>35</v>
      </c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</row>
    <row r="52" spans="1:24" ht="24" customHeight="1">
      <c r="A52" s="194" t="s">
        <v>162</v>
      </c>
      <c r="B52" s="194"/>
      <c r="C52" s="194"/>
      <c r="D52" s="194"/>
      <c r="E52" s="194"/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</row>
    <row r="53" spans="1:24" ht="24" customHeight="1">
      <c r="B53" s="26">
        <v>1</v>
      </c>
      <c r="C53" s="26">
        <v>2</v>
      </c>
      <c r="D53" s="26" t="s">
        <v>31</v>
      </c>
      <c r="E53" s="26" t="s">
        <v>32</v>
      </c>
      <c r="F53" s="52">
        <v>5</v>
      </c>
      <c r="G53" s="26" t="s">
        <v>33</v>
      </c>
      <c r="J53" s="26">
        <v>7</v>
      </c>
      <c r="K53" s="26">
        <v>8</v>
      </c>
      <c r="L53" s="26">
        <v>9</v>
      </c>
      <c r="M53" s="26">
        <v>10</v>
      </c>
      <c r="N53" s="26" t="s">
        <v>106</v>
      </c>
      <c r="O53" s="26">
        <v>12</v>
      </c>
      <c r="P53" s="26">
        <v>13</v>
      </c>
      <c r="Q53" s="26" t="s">
        <v>107</v>
      </c>
      <c r="R53" s="26">
        <v>15</v>
      </c>
      <c r="S53" s="26">
        <v>16</v>
      </c>
      <c r="T53" s="26" t="s">
        <v>253</v>
      </c>
      <c r="U53" s="26" t="s">
        <v>254</v>
      </c>
      <c r="V53" s="26" t="s">
        <v>255</v>
      </c>
      <c r="W53" s="26" t="s">
        <v>256</v>
      </c>
      <c r="X53" s="26" t="s">
        <v>257</v>
      </c>
    </row>
    <row r="54" spans="1:24" ht="24" customHeight="1">
      <c r="A54" s="195" t="s">
        <v>27</v>
      </c>
      <c r="B54" s="197" t="s">
        <v>21</v>
      </c>
      <c r="C54" s="198"/>
      <c r="D54" s="199" t="s">
        <v>22</v>
      </c>
      <c r="E54" s="41" t="s">
        <v>153</v>
      </c>
      <c r="F54" s="41" t="s">
        <v>23</v>
      </c>
      <c r="G54" s="94" t="s">
        <v>24</v>
      </c>
      <c r="H54" s="53" t="s">
        <v>155</v>
      </c>
      <c r="I54" s="53" t="s">
        <v>1</v>
      </c>
      <c r="J54" s="40" t="s">
        <v>23</v>
      </c>
      <c r="K54" s="40" t="s">
        <v>133</v>
      </c>
      <c r="L54" s="201" t="s">
        <v>25</v>
      </c>
      <c r="M54" s="201"/>
      <c r="N54" s="201" t="s">
        <v>26</v>
      </c>
      <c r="O54" s="188" t="s">
        <v>297</v>
      </c>
      <c r="P54" s="189"/>
      <c r="Q54" s="190" t="s">
        <v>28</v>
      </c>
      <c r="R54" s="192" t="s">
        <v>298</v>
      </c>
      <c r="S54" s="192"/>
      <c r="T54" s="192" t="s">
        <v>28</v>
      </c>
      <c r="U54" s="193" t="s">
        <v>29</v>
      </c>
      <c r="V54" s="193"/>
      <c r="W54" s="193" t="s">
        <v>30</v>
      </c>
      <c r="X54" s="27" t="s">
        <v>30</v>
      </c>
    </row>
    <row r="55" spans="1:24" ht="24" customHeight="1">
      <c r="A55" s="196"/>
      <c r="B55" s="41" t="s">
        <v>155</v>
      </c>
      <c r="C55" s="41" t="s">
        <v>154</v>
      </c>
      <c r="D55" s="200"/>
      <c r="E55" s="41" t="s">
        <v>4</v>
      </c>
      <c r="F55" s="41" t="s">
        <v>3</v>
      </c>
      <c r="G55" s="95" t="s">
        <v>103</v>
      </c>
      <c r="H55" s="53" t="s">
        <v>5</v>
      </c>
      <c r="I55" s="53" t="s">
        <v>5</v>
      </c>
      <c r="J55" s="40" t="s">
        <v>104</v>
      </c>
      <c r="K55" s="40" t="s">
        <v>104</v>
      </c>
      <c r="L55" s="89" t="s">
        <v>155</v>
      </c>
      <c r="M55" s="89" t="s">
        <v>154</v>
      </c>
      <c r="N55" s="201"/>
      <c r="O55" s="86" t="s">
        <v>155</v>
      </c>
      <c r="P55" s="86" t="s">
        <v>154</v>
      </c>
      <c r="Q55" s="191"/>
      <c r="R55" s="100" t="s">
        <v>155</v>
      </c>
      <c r="S55" s="100" t="s">
        <v>154</v>
      </c>
      <c r="T55" s="192"/>
      <c r="U55" s="88" t="s">
        <v>155</v>
      </c>
      <c r="V55" s="88" t="s">
        <v>154</v>
      </c>
      <c r="W55" s="193"/>
      <c r="X55" s="28" t="s">
        <v>105</v>
      </c>
    </row>
    <row r="56" spans="1:24" ht="24" customHeight="1">
      <c r="A56" s="29" t="s">
        <v>151</v>
      </c>
      <c r="B56" s="34"/>
      <c r="C56" s="34"/>
      <c r="D56" s="30">
        <v>9.59</v>
      </c>
      <c r="E56" s="31">
        <f>(C56*D56)</f>
        <v>0</v>
      </c>
      <c r="F56" s="32">
        <f>(IF($E$60&gt;0,($F$60/$E$60)*E56,0))</f>
        <v>0</v>
      </c>
      <c r="G56" s="42">
        <f>ROUND(IF(C56&gt;0,F56/C56,0),2)</f>
        <v>0</v>
      </c>
      <c r="H56" s="57">
        <f t="shared" ref="H56:I59" si="48">+U46+B56</f>
        <v>0</v>
      </c>
      <c r="I56" s="57">
        <f t="shared" si="48"/>
        <v>0</v>
      </c>
      <c r="J56" s="34">
        <f>+W46+F56</f>
        <v>0</v>
      </c>
      <c r="K56" s="48">
        <f>IF(I56&gt;0,(J56/I56),0)</f>
        <v>0</v>
      </c>
      <c r="L56" s="34"/>
      <c r="M56" s="34"/>
      <c r="N56" s="34">
        <f>ROUND(IF(K56&gt;0,K56*M56,0),2)</f>
        <v>0</v>
      </c>
      <c r="O56" s="34"/>
      <c r="P56" s="34"/>
      <c r="Q56" s="34">
        <f>ROUND(IF(K56&gt;0,K56*P56,0),2)</f>
        <v>0</v>
      </c>
      <c r="R56" s="34"/>
      <c r="S56" s="34"/>
      <c r="T56" s="34">
        <f>ROUND(IF(K56&gt;0,K56*S56,0),2)</f>
        <v>0</v>
      </c>
      <c r="U56" s="34">
        <f>+U46+B56-L56-O56-R56</f>
        <v>0</v>
      </c>
      <c r="V56" s="34">
        <f>+V46+C56-M56-P56-S56</f>
        <v>0</v>
      </c>
      <c r="W56" s="34">
        <f>ROUND(+W46+F56-N56-Q56-T56,2)</f>
        <v>0</v>
      </c>
      <c r="X56" s="43">
        <f>IF(V56&gt;0,+W56/V56,0)</f>
        <v>0</v>
      </c>
    </row>
    <row r="57" spans="1:24" ht="24" customHeight="1">
      <c r="A57" s="29" t="s">
        <v>152</v>
      </c>
      <c r="B57" s="34"/>
      <c r="C57" s="34"/>
      <c r="D57" s="30">
        <v>19.170000000000002</v>
      </c>
      <c r="E57" s="31">
        <f t="shared" ref="E57:E59" si="49">(C57*D57)</f>
        <v>0</v>
      </c>
      <c r="F57" s="32">
        <f>(IF($E$60&gt;0,($F$60/$E$60)*E57,0))</f>
        <v>0</v>
      </c>
      <c r="G57" s="42">
        <f>ROUND(IF(C57&gt;0,F57/C57,0),2)</f>
        <v>0</v>
      </c>
      <c r="H57" s="57">
        <f t="shared" si="48"/>
        <v>0</v>
      </c>
      <c r="I57" s="57">
        <f t="shared" si="48"/>
        <v>0</v>
      </c>
      <c r="J57" s="34">
        <f>+W47+F57</f>
        <v>0</v>
      </c>
      <c r="K57" s="48">
        <f t="shared" ref="K57:K59" si="50">IF(I57&gt;0,(J57/I57),0)</f>
        <v>0</v>
      </c>
      <c r="L57" s="34"/>
      <c r="M57" s="34"/>
      <c r="N57" s="34">
        <f t="shared" ref="N57:N59" si="51">ROUND(IF(K57&gt;0,K57*M57,0),2)</f>
        <v>0</v>
      </c>
      <c r="O57" s="34"/>
      <c r="P57" s="34"/>
      <c r="Q57" s="34">
        <f t="shared" ref="Q57:Q59" si="52">ROUND(IF(K57&gt;0,K57*P57,0),2)</f>
        <v>0</v>
      </c>
      <c r="R57" s="34"/>
      <c r="S57" s="34"/>
      <c r="T57" s="34">
        <f t="shared" ref="T57:T59" si="53">ROUND(IF(K57&gt;0,K57*S57,0),2)</f>
        <v>0</v>
      </c>
      <c r="U57" s="34">
        <f t="shared" ref="U57:V59" si="54">+U47+B57-L57-O57-R57</f>
        <v>0</v>
      </c>
      <c r="V57" s="34">
        <f t="shared" si="54"/>
        <v>0</v>
      </c>
      <c r="W57" s="34">
        <f t="shared" ref="W57:W59" si="55">ROUND(+W47+F57-N57-Q57-T57,2)</f>
        <v>0</v>
      </c>
      <c r="X57" s="43">
        <f t="shared" ref="X57:X59" si="56">IF(V57&gt;0,+W57/V57,0)</f>
        <v>0</v>
      </c>
    </row>
    <row r="58" spans="1:24" ht="24" customHeight="1">
      <c r="A58" s="29" t="s">
        <v>177</v>
      </c>
      <c r="B58" s="34"/>
      <c r="C58" s="34"/>
      <c r="D58" s="30">
        <v>27.45</v>
      </c>
      <c r="E58" s="31">
        <f t="shared" si="49"/>
        <v>0</v>
      </c>
      <c r="F58" s="32">
        <f>(IF($E$60&gt;0,($F$60/$E$60)*E58,0))</f>
        <v>0</v>
      </c>
      <c r="G58" s="42">
        <f>ROUND(IF(C58&gt;0,F58/C58,0),2)</f>
        <v>0</v>
      </c>
      <c r="H58" s="57">
        <f t="shared" si="48"/>
        <v>0</v>
      </c>
      <c r="I58" s="57">
        <f t="shared" si="48"/>
        <v>0</v>
      </c>
      <c r="J58" s="34">
        <f>+W48+F58</f>
        <v>0</v>
      </c>
      <c r="K58" s="48">
        <f t="shared" si="50"/>
        <v>0</v>
      </c>
      <c r="L58" s="34"/>
      <c r="M58" s="34"/>
      <c r="N58" s="34">
        <f t="shared" si="51"/>
        <v>0</v>
      </c>
      <c r="O58" s="34"/>
      <c r="P58" s="34"/>
      <c r="Q58" s="34">
        <f t="shared" si="52"/>
        <v>0</v>
      </c>
      <c r="R58" s="34"/>
      <c r="S58" s="34"/>
      <c r="T58" s="34">
        <f t="shared" si="53"/>
        <v>0</v>
      </c>
      <c r="U58" s="34">
        <f t="shared" si="54"/>
        <v>0</v>
      </c>
      <c r="V58" s="34">
        <f t="shared" si="54"/>
        <v>0</v>
      </c>
      <c r="W58" s="34">
        <f t="shared" si="55"/>
        <v>0</v>
      </c>
      <c r="X58" s="43">
        <f t="shared" si="56"/>
        <v>0</v>
      </c>
    </row>
    <row r="59" spans="1:24" ht="24" customHeight="1">
      <c r="A59" s="29" t="s">
        <v>252</v>
      </c>
      <c r="B59" s="34"/>
      <c r="C59" s="34"/>
      <c r="D59" s="30">
        <v>43.79</v>
      </c>
      <c r="E59" s="31">
        <f t="shared" si="49"/>
        <v>0</v>
      </c>
      <c r="F59" s="32">
        <f>(IF($E$60&gt;0,($F$60/$E$60)*E59,0))</f>
        <v>0</v>
      </c>
      <c r="G59" s="42">
        <f>ROUND(IF(C59&gt;0,F59/C59,0),2)</f>
        <v>0</v>
      </c>
      <c r="H59" s="57">
        <f t="shared" si="48"/>
        <v>0</v>
      </c>
      <c r="I59" s="57">
        <f t="shared" si="48"/>
        <v>0</v>
      </c>
      <c r="J59" s="34">
        <f>+W49+F59</f>
        <v>0</v>
      </c>
      <c r="K59" s="48">
        <f t="shared" si="50"/>
        <v>0</v>
      </c>
      <c r="L59" s="34"/>
      <c r="M59" s="34"/>
      <c r="N59" s="34">
        <f t="shared" si="51"/>
        <v>0</v>
      </c>
      <c r="O59" s="34"/>
      <c r="P59" s="34"/>
      <c r="Q59" s="34">
        <f t="shared" si="52"/>
        <v>0</v>
      </c>
      <c r="R59" s="34"/>
      <c r="S59" s="34"/>
      <c r="T59" s="34">
        <f t="shared" si="53"/>
        <v>0</v>
      </c>
      <c r="U59" s="34">
        <f t="shared" si="54"/>
        <v>0</v>
      </c>
      <c r="V59" s="34">
        <f t="shared" si="54"/>
        <v>0</v>
      </c>
      <c r="W59" s="34">
        <f t="shared" si="55"/>
        <v>0</v>
      </c>
      <c r="X59" s="43">
        <f t="shared" si="56"/>
        <v>0</v>
      </c>
    </row>
    <row r="60" spans="1:24" ht="24" customHeight="1">
      <c r="A60" s="29" t="s">
        <v>5</v>
      </c>
      <c r="B60" s="34">
        <f>SUM(B56:B59)</f>
        <v>0</v>
      </c>
      <c r="C60" s="34">
        <f>SUM(C56:C59)</f>
        <v>0</v>
      </c>
      <c r="D60" s="54">
        <f>SUM(D56:D59)</f>
        <v>100</v>
      </c>
      <c r="E60" s="55">
        <f>SUM(E56:E59)</f>
        <v>0</v>
      </c>
      <c r="F60" s="56">
        <f>+'3.1เก็บค่าใช้จ่าย'!$H$167+'3.2เก็บไม้วัตถุดิบ'!H167</f>
        <v>0</v>
      </c>
      <c r="G60" s="33">
        <f>IF(C60&gt;0,F60/C60,0)</f>
        <v>0</v>
      </c>
      <c r="H60" s="33">
        <f>IF(D60&gt;0,G60/D60,0)</f>
        <v>0</v>
      </c>
      <c r="I60" s="33">
        <f>IF(E60&gt;0,H60/E60,0)</f>
        <v>0</v>
      </c>
      <c r="J60" s="33">
        <f>SUM(J56:J59)</f>
        <v>0</v>
      </c>
      <c r="K60" s="48"/>
      <c r="L60" s="33">
        <f>SUM(L56:L59)</f>
        <v>0</v>
      </c>
      <c r="M60" s="33">
        <f t="shared" ref="M60:X60" si="57">SUM(M56:M59)</f>
        <v>0</v>
      </c>
      <c r="N60" s="33">
        <f t="shared" si="57"/>
        <v>0</v>
      </c>
      <c r="O60" s="33">
        <f t="shared" si="57"/>
        <v>0</v>
      </c>
      <c r="P60" s="33">
        <f t="shared" si="57"/>
        <v>0</v>
      </c>
      <c r="Q60" s="33">
        <f t="shared" si="57"/>
        <v>0</v>
      </c>
      <c r="R60" s="33">
        <f t="shared" si="57"/>
        <v>0</v>
      </c>
      <c r="S60" s="33">
        <f t="shared" si="57"/>
        <v>0</v>
      </c>
      <c r="T60" s="33">
        <f t="shared" si="57"/>
        <v>0</v>
      </c>
      <c r="U60" s="33">
        <f t="shared" si="57"/>
        <v>0</v>
      </c>
      <c r="V60" s="33">
        <f t="shared" si="57"/>
        <v>0</v>
      </c>
      <c r="W60" s="33">
        <f t="shared" si="57"/>
        <v>0</v>
      </c>
      <c r="X60" s="33">
        <f t="shared" si="57"/>
        <v>0</v>
      </c>
    </row>
    <row r="61" spans="1:24" ht="24" customHeight="1">
      <c r="A61" s="194" t="s">
        <v>35</v>
      </c>
      <c r="B61" s="194"/>
      <c r="C61" s="194"/>
      <c r="D61" s="194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</row>
    <row r="62" spans="1:24" ht="24" customHeight="1">
      <c r="A62" s="194" t="s">
        <v>163</v>
      </c>
      <c r="B62" s="194"/>
      <c r="C62" s="194"/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</row>
    <row r="63" spans="1:24" ht="24" customHeight="1">
      <c r="B63" s="26">
        <v>1</v>
      </c>
      <c r="C63" s="26">
        <v>2</v>
      </c>
      <c r="D63" s="26" t="s">
        <v>31</v>
      </c>
      <c r="E63" s="26" t="s">
        <v>32</v>
      </c>
      <c r="F63" s="52">
        <v>5</v>
      </c>
      <c r="G63" s="26" t="s">
        <v>33</v>
      </c>
      <c r="J63" s="26">
        <v>7</v>
      </c>
      <c r="K63" s="26">
        <v>8</v>
      </c>
      <c r="L63" s="26">
        <v>9</v>
      </c>
      <c r="M63" s="26">
        <v>10</v>
      </c>
      <c r="N63" s="26" t="s">
        <v>106</v>
      </c>
      <c r="O63" s="26">
        <v>12</v>
      </c>
      <c r="P63" s="26">
        <v>13</v>
      </c>
      <c r="Q63" s="26" t="s">
        <v>107</v>
      </c>
      <c r="R63" s="26">
        <v>15</v>
      </c>
      <c r="S63" s="26">
        <v>16</v>
      </c>
      <c r="T63" s="26" t="s">
        <v>253</v>
      </c>
      <c r="U63" s="26" t="s">
        <v>254</v>
      </c>
      <c r="V63" s="26" t="s">
        <v>255</v>
      </c>
      <c r="W63" s="26" t="s">
        <v>256</v>
      </c>
      <c r="X63" s="26" t="s">
        <v>257</v>
      </c>
    </row>
    <row r="64" spans="1:24" ht="24" customHeight="1">
      <c r="A64" s="195" t="s">
        <v>27</v>
      </c>
      <c r="B64" s="197" t="s">
        <v>21</v>
      </c>
      <c r="C64" s="198"/>
      <c r="D64" s="199" t="s">
        <v>22</v>
      </c>
      <c r="E64" s="41" t="s">
        <v>153</v>
      </c>
      <c r="F64" s="41" t="s">
        <v>23</v>
      </c>
      <c r="G64" s="94" t="s">
        <v>24</v>
      </c>
      <c r="H64" s="53" t="s">
        <v>155</v>
      </c>
      <c r="I64" s="53" t="s">
        <v>1</v>
      </c>
      <c r="J64" s="40" t="s">
        <v>23</v>
      </c>
      <c r="K64" s="40" t="s">
        <v>133</v>
      </c>
      <c r="L64" s="201" t="s">
        <v>25</v>
      </c>
      <c r="M64" s="201"/>
      <c r="N64" s="201" t="s">
        <v>26</v>
      </c>
      <c r="O64" s="188" t="s">
        <v>297</v>
      </c>
      <c r="P64" s="189"/>
      <c r="Q64" s="190" t="s">
        <v>28</v>
      </c>
      <c r="R64" s="192" t="s">
        <v>298</v>
      </c>
      <c r="S64" s="192"/>
      <c r="T64" s="192" t="s">
        <v>28</v>
      </c>
      <c r="U64" s="193" t="s">
        <v>29</v>
      </c>
      <c r="V64" s="193"/>
      <c r="W64" s="193" t="s">
        <v>30</v>
      </c>
      <c r="X64" s="27" t="s">
        <v>30</v>
      </c>
    </row>
    <row r="65" spans="1:24" ht="24" customHeight="1">
      <c r="A65" s="196"/>
      <c r="B65" s="41" t="s">
        <v>155</v>
      </c>
      <c r="C65" s="41" t="s">
        <v>154</v>
      </c>
      <c r="D65" s="200"/>
      <c r="E65" s="41" t="s">
        <v>4</v>
      </c>
      <c r="F65" s="41" t="s">
        <v>3</v>
      </c>
      <c r="G65" s="95" t="s">
        <v>103</v>
      </c>
      <c r="H65" s="53" t="s">
        <v>5</v>
      </c>
      <c r="I65" s="53" t="s">
        <v>5</v>
      </c>
      <c r="J65" s="40" t="s">
        <v>104</v>
      </c>
      <c r="K65" s="40" t="s">
        <v>104</v>
      </c>
      <c r="L65" s="89" t="s">
        <v>155</v>
      </c>
      <c r="M65" s="89" t="s">
        <v>154</v>
      </c>
      <c r="N65" s="201"/>
      <c r="O65" s="86" t="s">
        <v>155</v>
      </c>
      <c r="P65" s="86" t="s">
        <v>154</v>
      </c>
      <c r="Q65" s="191"/>
      <c r="R65" s="100" t="s">
        <v>155</v>
      </c>
      <c r="S65" s="100" t="s">
        <v>154</v>
      </c>
      <c r="T65" s="192"/>
      <c r="U65" s="88" t="s">
        <v>155</v>
      </c>
      <c r="V65" s="88" t="s">
        <v>154</v>
      </c>
      <c r="W65" s="193"/>
      <c r="X65" s="28" t="s">
        <v>105</v>
      </c>
    </row>
    <row r="66" spans="1:24" ht="24" customHeight="1">
      <c r="A66" s="29" t="s">
        <v>151</v>
      </c>
      <c r="B66" s="34"/>
      <c r="C66" s="34"/>
      <c r="D66" s="30">
        <v>9.59</v>
      </c>
      <c r="E66" s="31">
        <f>(C66*D66)</f>
        <v>0</v>
      </c>
      <c r="F66" s="32">
        <f>(IF($E$70&gt;0,($F$70/$E$70)*E66,0))</f>
        <v>0</v>
      </c>
      <c r="G66" s="42">
        <f>ROUND(IF(C66&gt;0,F66/C66,0),2)</f>
        <v>0</v>
      </c>
      <c r="H66" s="57">
        <f t="shared" ref="H66:I69" si="58">+U56+B66</f>
        <v>0</v>
      </c>
      <c r="I66" s="57">
        <f t="shared" si="58"/>
        <v>0</v>
      </c>
      <c r="J66" s="34">
        <f>+W56+F66</f>
        <v>0</v>
      </c>
      <c r="K66" s="48">
        <f>IF(I66&gt;0,(J66/I66),0)</f>
        <v>0</v>
      </c>
      <c r="L66" s="34"/>
      <c r="M66" s="34"/>
      <c r="N66" s="34">
        <f>ROUND(IF(K66&gt;0,K66*M66,0),2)</f>
        <v>0</v>
      </c>
      <c r="O66" s="34"/>
      <c r="P66" s="34"/>
      <c r="Q66" s="34">
        <f>ROUND(IF(K66&gt;0,K66*P66,0),2)</f>
        <v>0</v>
      </c>
      <c r="R66" s="34"/>
      <c r="S66" s="34"/>
      <c r="T66" s="34">
        <f>ROUND(IF(K66&gt;0,K66*S66,0),2)</f>
        <v>0</v>
      </c>
      <c r="U66" s="34">
        <f>+U56+B66-L66-O66-R66</f>
        <v>0</v>
      </c>
      <c r="V66" s="34">
        <f>+V56+C66-M66-P66-S66</f>
        <v>0</v>
      </c>
      <c r="W66" s="34">
        <f>ROUND(+W56+F66-N66-Q66-T66,2)</f>
        <v>0</v>
      </c>
      <c r="X66" s="43">
        <f>IF(V66&gt;0,+W66/V66,0)</f>
        <v>0</v>
      </c>
    </row>
    <row r="67" spans="1:24" ht="24" customHeight="1">
      <c r="A67" s="29" t="s">
        <v>152</v>
      </c>
      <c r="B67" s="34"/>
      <c r="C67" s="34"/>
      <c r="D67" s="30">
        <v>19.170000000000002</v>
      </c>
      <c r="E67" s="31">
        <f t="shared" ref="E67:E69" si="59">(C67*D67)</f>
        <v>0</v>
      </c>
      <c r="F67" s="32">
        <f>(IF($E$70&gt;0,($F$70/$E$70)*E67,0))</f>
        <v>0</v>
      </c>
      <c r="G67" s="42">
        <f>ROUND(IF(C67&gt;0,F67/C67,0),2)</f>
        <v>0</v>
      </c>
      <c r="H67" s="57">
        <f t="shared" si="58"/>
        <v>0</v>
      </c>
      <c r="I67" s="57">
        <f t="shared" si="58"/>
        <v>0</v>
      </c>
      <c r="J67" s="34">
        <f>+W57+F67</f>
        <v>0</v>
      </c>
      <c r="K67" s="48">
        <f t="shared" ref="K67:K69" si="60">IF(I67&gt;0,(J67/I67),0)</f>
        <v>0</v>
      </c>
      <c r="L67" s="34"/>
      <c r="M67" s="34"/>
      <c r="N67" s="34">
        <f t="shared" ref="N67:N69" si="61">ROUND(IF(K67&gt;0,K67*M67,0),2)</f>
        <v>0</v>
      </c>
      <c r="O67" s="34"/>
      <c r="P67" s="34"/>
      <c r="Q67" s="34">
        <f t="shared" ref="Q67:Q69" si="62">ROUND(IF(K67&gt;0,K67*P67,0),2)</f>
        <v>0</v>
      </c>
      <c r="R67" s="34"/>
      <c r="S67" s="34"/>
      <c r="T67" s="34">
        <f t="shared" ref="T67:T69" si="63">ROUND(IF(K67&gt;0,K67*S67,0),2)</f>
        <v>0</v>
      </c>
      <c r="U67" s="34">
        <f t="shared" ref="U67:V69" si="64">+U57+B67-L67-O67-R67</f>
        <v>0</v>
      </c>
      <c r="V67" s="34">
        <f t="shared" si="64"/>
        <v>0</v>
      </c>
      <c r="W67" s="34">
        <f t="shared" ref="W67:W69" si="65">ROUND(+W57+F67-N67-Q67-T67,2)</f>
        <v>0</v>
      </c>
      <c r="X67" s="43">
        <f t="shared" ref="X67:X69" si="66">IF(V67&gt;0,+W67/V67,0)</f>
        <v>0</v>
      </c>
    </row>
    <row r="68" spans="1:24" ht="24" customHeight="1">
      <c r="A68" s="29" t="s">
        <v>177</v>
      </c>
      <c r="B68" s="34"/>
      <c r="C68" s="34"/>
      <c r="D68" s="30">
        <v>27.45</v>
      </c>
      <c r="E68" s="31">
        <f t="shared" si="59"/>
        <v>0</v>
      </c>
      <c r="F68" s="32">
        <f>(IF($E$70&gt;0,($F$70/$E$70)*E68,0))</f>
        <v>0</v>
      </c>
      <c r="G68" s="42">
        <f>ROUND(IF(C68&gt;0,F68/C68,0),2)</f>
        <v>0</v>
      </c>
      <c r="H68" s="57">
        <f t="shared" si="58"/>
        <v>0</v>
      </c>
      <c r="I68" s="57">
        <f t="shared" si="58"/>
        <v>0</v>
      </c>
      <c r="J68" s="34">
        <f>+W58+F68</f>
        <v>0</v>
      </c>
      <c r="K68" s="48">
        <f t="shared" si="60"/>
        <v>0</v>
      </c>
      <c r="L68" s="34"/>
      <c r="M68" s="34"/>
      <c r="N68" s="34">
        <f t="shared" si="61"/>
        <v>0</v>
      </c>
      <c r="O68" s="34"/>
      <c r="P68" s="34"/>
      <c r="Q68" s="34">
        <f t="shared" si="62"/>
        <v>0</v>
      </c>
      <c r="R68" s="34"/>
      <c r="S68" s="34"/>
      <c r="T68" s="34">
        <f t="shared" si="63"/>
        <v>0</v>
      </c>
      <c r="U68" s="34">
        <f t="shared" si="64"/>
        <v>0</v>
      </c>
      <c r="V68" s="34">
        <f t="shared" si="64"/>
        <v>0</v>
      </c>
      <c r="W68" s="34">
        <f t="shared" si="65"/>
        <v>0</v>
      </c>
      <c r="X68" s="43">
        <f t="shared" si="66"/>
        <v>0</v>
      </c>
    </row>
    <row r="69" spans="1:24" ht="24" customHeight="1">
      <c r="A69" s="29" t="s">
        <v>252</v>
      </c>
      <c r="B69" s="34"/>
      <c r="C69" s="34"/>
      <c r="D69" s="30">
        <v>43.79</v>
      </c>
      <c r="E69" s="31">
        <f t="shared" si="59"/>
        <v>0</v>
      </c>
      <c r="F69" s="32">
        <f>(IF($E$70&gt;0,($F$70/$E$70)*E69,0))</f>
        <v>0</v>
      </c>
      <c r="G69" s="42">
        <f>ROUND(IF(C69&gt;0,F69/C69,0),2)</f>
        <v>0</v>
      </c>
      <c r="H69" s="57">
        <f t="shared" si="58"/>
        <v>0</v>
      </c>
      <c r="I69" s="57">
        <f t="shared" si="58"/>
        <v>0</v>
      </c>
      <c r="J69" s="34">
        <f>+W59+F69</f>
        <v>0</v>
      </c>
      <c r="K69" s="48">
        <f t="shared" si="60"/>
        <v>0</v>
      </c>
      <c r="L69" s="34"/>
      <c r="M69" s="34"/>
      <c r="N69" s="34">
        <f t="shared" si="61"/>
        <v>0</v>
      </c>
      <c r="O69" s="34"/>
      <c r="P69" s="34"/>
      <c r="Q69" s="34">
        <f t="shared" si="62"/>
        <v>0</v>
      </c>
      <c r="R69" s="34"/>
      <c r="S69" s="34"/>
      <c r="T69" s="34">
        <f t="shared" si="63"/>
        <v>0</v>
      </c>
      <c r="U69" s="34">
        <f t="shared" si="64"/>
        <v>0</v>
      </c>
      <c r="V69" s="34">
        <f t="shared" si="64"/>
        <v>0</v>
      </c>
      <c r="W69" s="34">
        <f t="shared" si="65"/>
        <v>0</v>
      </c>
      <c r="X69" s="43">
        <f t="shared" si="66"/>
        <v>0</v>
      </c>
    </row>
    <row r="70" spans="1:24" ht="24" customHeight="1">
      <c r="A70" s="29" t="s">
        <v>5</v>
      </c>
      <c r="B70" s="34">
        <f>SUM(B66:B69)</f>
        <v>0</v>
      </c>
      <c r="C70" s="34">
        <f>SUM(C66:C69)</f>
        <v>0</v>
      </c>
      <c r="D70" s="54">
        <f>SUM(D66:D69)</f>
        <v>100</v>
      </c>
      <c r="E70" s="55">
        <f>SUM(E66:E69)</f>
        <v>0</v>
      </c>
      <c r="F70" s="56">
        <f>+'3.1เก็บค่าใช้จ่าย'!$I$167+'3.2เก็บไม้วัตถุดิบ'!I167</f>
        <v>0</v>
      </c>
      <c r="G70" s="33"/>
      <c r="H70" s="33">
        <f>IF(D70&gt;0,G70/D70,0)</f>
        <v>0</v>
      </c>
      <c r="I70" s="33">
        <f>IF(E70&gt;0,H70/E70,0)</f>
        <v>0</v>
      </c>
      <c r="J70" s="33">
        <f>SUM(J66:J69)</f>
        <v>0</v>
      </c>
      <c r="K70" s="48"/>
      <c r="L70" s="33">
        <f>SUM(L66:L69)</f>
        <v>0</v>
      </c>
      <c r="M70" s="33">
        <f t="shared" ref="M70:X70" si="67">SUM(M66:M69)</f>
        <v>0</v>
      </c>
      <c r="N70" s="33">
        <f t="shared" si="67"/>
        <v>0</v>
      </c>
      <c r="O70" s="33">
        <f t="shared" si="67"/>
        <v>0</v>
      </c>
      <c r="P70" s="33">
        <f t="shared" si="67"/>
        <v>0</v>
      </c>
      <c r="Q70" s="33">
        <f t="shared" si="67"/>
        <v>0</v>
      </c>
      <c r="R70" s="33">
        <f t="shared" si="67"/>
        <v>0</v>
      </c>
      <c r="S70" s="33">
        <f t="shared" si="67"/>
        <v>0</v>
      </c>
      <c r="T70" s="33">
        <f t="shared" si="67"/>
        <v>0</v>
      </c>
      <c r="U70" s="33">
        <f t="shared" si="67"/>
        <v>0</v>
      </c>
      <c r="V70" s="33">
        <f t="shared" si="67"/>
        <v>0</v>
      </c>
      <c r="W70" s="33">
        <f t="shared" si="67"/>
        <v>0</v>
      </c>
      <c r="X70" s="33">
        <f t="shared" si="67"/>
        <v>0</v>
      </c>
    </row>
    <row r="71" spans="1:24" ht="24" customHeight="1">
      <c r="A71" s="194" t="s">
        <v>35</v>
      </c>
      <c r="B71" s="194"/>
      <c r="C71" s="194"/>
      <c r="D71" s="194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</row>
    <row r="72" spans="1:24" ht="24" customHeight="1">
      <c r="A72" s="194" t="s">
        <v>164</v>
      </c>
      <c r="B72" s="194"/>
      <c r="C72" s="194"/>
      <c r="D72" s="194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</row>
    <row r="73" spans="1:24" ht="24" customHeight="1">
      <c r="B73" s="26">
        <v>1</v>
      </c>
      <c r="C73" s="26">
        <v>2</v>
      </c>
      <c r="D73" s="26" t="s">
        <v>31</v>
      </c>
      <c r="E73" s="26" t="s">
        <v>32</v>
      </c>
      <c r="F73" s="52">
        <v>5</v>
      </c>
      <c r="G73" s="26" t="s">
        <v>33</v>
      </c>
      <c r="J73" s="26">
        <v>7</v>
      </c>
      <c r="K73" s="26">
        <v>8</v>
      </c>
      <c r="L73" s="26">
        <v>9</v>
      </c>
      <c r="M73" s="26">
        <v>10</v>
      </c>
      <c r="N73" s="26" t="s">
        <v>106</v>
      </c>
      <c r="O73" s="26">
        <v>12</v>
      </c>
      <c r="P73" s="26">
        <v>13</v>
      </c>
      <c r="Q73" s="26" t="s">
        <v>107</v>
      </c>
      <c r="R73" s="26">
        <v>15</v>
      </c>
      <c r="S73" s="26">
        <v>16</v>
      </c>
      <c r="T73" s="26" t="s">
        <v>253</v>
      </c>
      <c r="U73" s="26" t="s">
        <v>254</v>
      </c>
      <c r="V73" s="26" t="s">
        <v>255</v>
      </c>
      <c r="W73" s="26" t="s">
        <v>256</v>
      </c>
      <c r="X73" s="26" t="s">
        <v>257</v>
      </c>
    </row>
    <row r="74" spans="1:24" ht="24" customHeight="1">
      <c r="A74" s="195" t="s">
        <v>27</v>
      </c>
      <c r="B74" s="197" t="s">
        <v>21</v>
      </c>
      <c r="C74" s="198"/>
      <c r="D74" s="199" t="s">
        <v>22</v>
      </c>
      <c r="E74" s="41" t="s">
        <v>153</v>
      </c>
      <c r="F74" s="41" t="s">
        <v>23</v>
      </c>
      <c r="G74" s="94" t="s">
        <v>24</v>
      </c>
      <c r="H74" s="53" t="s">
        <v>155</v>
      </c>
      <c r="I74" s="53" t="s">
        <v>1</v>
      </c>
      <c r="J74" s="40" t="s">
        <v>23</v>
      </c>
      <c r="K74" s="40" t="s">
        <v>133</v>
      </c>
      <c r="L74" s="201" t="s">
        <v>25</v>
      </c>
      <c r="M74" s="201"/>
      <c r="N74" s="201" t="s">
        <v>26</v>
      </c>
      <c r="O74" s="188" t="s">
        <v>297</v>
      </c>
      <c r="P74" s="189"/>
      <c r="Q74" s="190" t="s">
        <v>28</v>
      </c>
      <c r="R74" s="192" t="s">
        <v>298</v>
      </c>
      <c r="S74" s="192"/>
      <c r="T74" s="192" t="s">
        <v>28</v>
      </c>
      <c r="U74" s="193" t="s">
        <v>29</v>
      </c>
      <c r="V74" s="193"/>
      <c r="W74" s="193" t="s">
        <v>30</v>
      </c>
      <c r="X74" s="27" t="s">
        <v>30</v>
      </c>
    </row>
    <row r="75" spans="1:24" ht="24" customHeight="1">
      <c r="A75" s="196"/>
      <c r="B75" s="41" t="s">
        <v>155</v>
      </c>
      <c r="C75" s="41" t="s">
        <v>154</v>
      </c>
      <c r="D75" s="200"/>
      <c r="E75" s="41" t="s">
        <v>4</v>
      </c>
      <c r="F75" s="41" t="s">
        <v>3</v>
      </c>
      <c r="G75" s="95" t="s">
        <v>103</v>
      </c>
      <c r="H75" s="53" t="s">
        <v>5</v>
      </c>
      <c r="I75" s="53" t="s">
        <v>5</v>
      </c>
      <c r="J75" s="40" t="s">
        <v>104</v>
      </c>
      <c r="K75" s="40" t="s">
        <v>104</v>
      </c>
      <c r="L75" s="89" t="s">
        <v>155</v>
      </c>
      <c r="M75" s="89" t="s">
        <v>154</v>
      </c>
      <c r="N75" s="201"/>
      <c r="O75" s="86" t="s">
        <v>155</v>
      </c>
      <c r="P75" s="86" t="s">
        <v>154</v>
      </c>
      <c r="Q75" s="191"/>
      <c r="R75" s="100" t="s">
        <v>155</v>
      </c>
      <c r="S75" s="100" t="s">
        <v>154</v>
      </c>
      <c r="T75" s="192"/>
      <c r="U75" s="88" t="s">
        <v>155</v>
      </c>
      <c r="V75" s="88" t="s">
        <v>154</v>
      </c>
      <c r="W75" s="193"/>
      <c r="X75" s="28" t="s">
        <v>105</v>
      </c>
    </row>
    <row r="76" spans="1:24" ht="24" customHeight="1">
      <c r="A76" s="29" t="s">
        <v>151</v>
      </c>
      <c r="B76" s="34"/>
      <c r="C76" s="34"/>
      <c r="D76" s="30">
        <v>9.59</v>
      </c>
      <c r="E76" s="31">
        <f>(C76*D76)</f>
        <v>0</v>
      </c>
      <c r="F76" s="32">
        <f>(IF($E$80&gt;0,($F$80/$E$80)*E76,0))</f>
        <v>0</v>
      </c>
      <c r="G76" s="42">
        <f>ROUND(IF(C76&gt;0,F76/C76,0),2)</f>
        <v>0</v>
      </c>
      <c r="H76" s="57">
        <f t="shared" ref="H76:I79" si="68">+U66+B76</f>
        <v>0</v>
      </c>
      <c r="I76" s="57">
        <f t="shared" si="68"/>
        <v>0</v>
      </c>
      <c r="J76" s="34">
        <f>+W66+F76</f>
        <v>0</v>
      </c>
      <c r="K76" s="48">
        <f>IF(I76&gt;0,(J76/I76),0)</f>
        <v>0</v>
      </c>
      <c r="L76" s="34"/>
      <c r="M76" s="34"/>
      <c r="N76" s="34">
        <f>ROUND(IF(K76&gt;0,K76*M76,0),2)</f>
        <v>0</v>
      </c>
      <c r="O76" s="34"/>
      <c r="P76" s="34"/>
      <c r="Q76" s="34">
        <f>ROUND(IF(K76&gt;0,K76*P76,0),2)</f>
        <v>0</v>
      </c>
      <c r="R76" s="34"/>
      <c r="S76" s="34"/>
      <c r="T76" s="34">
        <f>ROUND(IF(K76&gt;0,K76*S76,0),2)</f>
        <v>0</v>
      </c>
      <c r="U76" s="34">
        <f>+U66+B76-L76-O76-R76</f>
        <v>0</v>
      </c>
      <c r="V76" s="34">
        <f>+V66+C76-M76-P76-S76</f>
        <v>0</v>
      </c>
      <c r="W76" s="34">
        <f>ROUND(+W66+F76-N76-Q76-T76,2)</f>
        <v>0</v>
      </c>
      <c r="X76" s="43">
        <f>IF(V76&gt;0,+W76/V76,0)</f>
        <v>0</v>
      </c>
    </row>
    <row r="77" spans="1:24" ht="24" customHeight="1">
      <c r="A77" s="29" t="s">
        <v>152</v>
      </c>
      <c r="B77" s="34"/>
      <c r="C77" s="34"/>
      <c r="D77" s="30">
        <v>19.170000000000002</v>
      </c>
      <c r="E77" s="31">
        <f t="shared" ref="E77:E79" si="69">(C77*D77)</f>
        <v>0</v>
      </c>
      <c r="F77" s="32">
        <f>(IF($E$80&gt;0,($F$80/$E$80)*E77,0))</f>
        <v>0</v>
      </c>
      <c r="G77" s="42">
        <f>ROUND(IF(C77&gt;0,F77/C77,0),2)</f>
        <v>0</v>
      </c>
      <c r="H77" s="57">
        <f t="shared" si="68"/>
        <v>0</v>
      </c>
      <c r="I77" s="57">
        <f t="shared" si="68"/>
        <v>0</v>
      </c>
      <c r="J77" s="34">
        <f>+W67+F77</f>
        <v>0</v>
      </c>
      <c r="K77" s="48">
        <f t="shared" ref="K77:K79" si="70">IF(I77&gt;0,(J77/I77),0)</f>
        <v>0</v>
      </c>
      <c r="L77" s="34"/>
      <c r="M77" s="34"/>
      <c r="N77" s="34">
        <f t="shared" ref="N77:N79" si="71">ROUND(IF(K77&gt;0,K77*M77,0),2)</f>
        <v>0</v>
      </c>
      <c r="O77" s="34"/>
      <c r="P77" s="34"/>
      <c r="Q77" s="34">
        <f t="shared" ref="Q77:Q79" si="72">ROUND(IF(K77&gt;0,K77*P77,0),2)</f>
        <v>0</v>
      </c>
      <c r="R77" s="34"/>
      <c r="S77" s="34"/>
      <c r="T77" s="34">
        <f t="shared" ref="T77:T79" si="73">ROUND(IF(K77&gt;0,K77*S77,0),2)</f>
        <v>0</v>
      </c>
      <c r="U77" s="34">
        <f t="shared" ref="U77:V79" si="74">+U67+B77-L77-O77-R77</f>
        <v>0</v>
      </c>
      <c r="V77" s="34">
        <f t="shared" si="74"/>
        <v>0</v>
      </c>
      <c r="W77" s="34">
        <f t="shared" ref="W77:W79" si="75">ROUND(+W67+F77-N77-Q77-T77,2)</f>
        <v>0</v>
      </c>
      <c r="X77" s="43">
        <f t="shared" ref="X77:X79" si="76">IF(V77&gt;0,+W77/V77,0)</f>
        <v>0</v>
      </c>
    </row>
    <row r="78" spans="1:24" ht="24" customHeight="1">
      <c r="A78" s="29" t="s">
        <v>177</v>
      </c>
      <c r="B78" s="34"/>
      <c r="C78" s="34"/>
      <c r="D78" s="30">
        <v>27.45</v>
      </c>
      <c r="E78" s="31">
        <f t="shared" si="69"/>
        <v>0</v>
      </c>
      <c r="F78" s="32">
        <f>(IF($E$80&gt;0,($F$80/$E$80)*E78,0))</f>
        <v>0</v>
      </c>
      <c r="G78" s="42">
        <f>ROUND(IF(C78&gt;0,F78/C78,0),2)</f>
        <v>0</v>
      </c>
      <c r="H78" s="57">
        <f t="shared" si="68"/>
        <v>0</v>
      </c>
      <c r="I78" s="57">
        <f t="shared" si="68"/>
        <v>0</v>
      </c>
      <c r="J78" s="34">
        <f>+W68+F78</f>
        <v>0</v>
      </c>
      <c r="K78" s="48">
        <f t="shared" si="70"/>
        <v>0</v>
      </c>
      <c r="L78" s="34"/>
      <c r="M78" s="34"/>
      <c r="N78" s="34">
        <f t="shared" si="71"/>
        <v>0</v>
      </c>
      <c r="O78" s="34"/>
      <c r="P78" s="34"/>
      <c r="Q78" s="34">
        <f t="shared" si="72"/>
        <v>0</v>
      </c>
      <c r="R78" s="34"/>
      <c r="S78" s="34"/>
      <c r="T78" s="34">
        <f t="shared" si="73"/>
        <v>0</v>
      </c>
      <c r="U78" s="34">
        <f t="shared" si="74"/>
        <v>0</v>
      </c>
      <c r="V78" s="34">
        <f t="shared" si="74"/>
        <v>0</v>
      </c>
      <c r="W78" s="34">
        <f t="shared" si="75"/>
        <v>0</v>
      </c>
      <c r="X78" s="43">
        <f t="shared" si="76"/>
        <v>0</v>
      </c>
    </row>
    <row r="79" spans="1:24" ht="24" customHeight="1">
      <c r="A79" s="29" t="s">
        <v>252</v>
      </c>
      <c r="B79" s="34"/>
      <c r="C79" s="34"/>
      <c r="D79" s="30">
        <v>43.79</v>
      </c>
      <c r="E79" s="31">
        <f t="shared" si="69"/>
        <v>0</v>
      </c>
      <c r="F79" s="32">
        <f>(IF($E$80&gt;0,($F$80/$E$80)*E79,0))</f>
        <v>0</v>
      </c>
      <c r="G79" s="42">
        <f>ROUND(IF(C79&gt;0,F79/C79,0),2)</f>
        <v>0</v>
      </c>
      <c r="H79" s="57">
        <f t="shared" si="68"/>
        <v>0</v>
      </c>
      <c r="I79" s="57">
        <f t="shared" si="68"/>
        <v>0</v>
      </c>
      <c r="J79" s="34">
        <f>+W69+F79</f>
        <v>0</v>
      </c>
      <c r="K79" s="48">
        <f t="shared" si="70"/>
        <v>0</v>
      </c>
      <c r="L79" s="34"/>
      <c r="M79" s="34"/>
      <c r="N79" s="34">
        <f t="shared" si="71"/>
        <v>0</v>
      </c>
      <c r="O79" s="34"/>
      <c r="P79" s="34"/>
      <c r="Q79" s="34">
        <f t="shared" si="72"/>
        <v>0</v>
      </c>
      <c r="R79" s="34"/>
      <c r="S79" s="34"/>
      <c r="T79" s="34">
        <f t="shared" si="73"/>
        <v>0</v>
      </c>
      <c r="U79" s="34">
        <f t="shared" si="74"/>
        <v>0</v>
      </c>
      <c r="V79" s="34">
        <f t="shared" si="74"/>
        <v>0</v>
      </c>
      <c r="W79" s="34">
        <f t="shared" si="75"/>
        <v>0</v>
      </c>
      <c r="X79" s="43">
        <f t="shared" si="76"/>
        <v>0</v>
      </c>
    </row>
    <row r="80" spans="1:24" ht="24" customHeight="1">
      <c r="A80" s="29" t="s">
        <v>5</v>
      </c>
      <c r="B80" s="34">
        <f>SUM(B76:B79)</f>
        <v>0</v>
      </c>
      <c r="C80" s="34">
        <f>SUM(C76:C79)</f>
        <v>0</v>
      </c>
      <c r="D80" s="54">
        <f>SUM(D76:D79)</f>
        <v>100</v>
      </c>
      <c r="E80" s="55">
        <f>SUM(E76:E79)</f>
        <v>0</v>
      </c>
      <c r="F80" s="56">
        <f>+'3.1เก็บค่าใช้จ่าย'!$J$167+'3.2เก็บไม้วัตถุดิบ'!J167</f>
        <v>0</v>
      </c>
      <c r="G80" s="33"/>
      <c r="H80" s="33">
        <f>IF(D80&gt;0,G80/D80,0)</f>
        <v>0</v>
      </c>
      <c r="I80" s="33">
        <f>IF(E80&gt;0,H80/E80,0)</f>
        <v>0</v>
      </c>
      <c r="J80" s="33">
        <f>SUM(J76:J79)</f>
        <v>0</v>
      </c>
      <c r="K80" s="48"/>
      <c r="L80" s="33">
        <f>SUM(L76:L79)</f>
        <v>0</v>
      </c>
      <c r="M80" s="33">
        <f t="shared" ref="M80:X80" si="77">SUM(M76:M79)</f>
        <v>0</v>
      </c>
      <c r="N80" s="33">
        <f t="shared" si="77"/>
        <v>0</v>
      </c>
      <c r="O80" s="33">
        <f t="shared" si="77"/>
        <v>0</v>
      </c>
      <c r="P80" s="33">
        <f t="shared" si="77"/>
        <v>0</v>
      </c>
      <c r="Q80" s="33">
        <f t="shared" si="77"/>
        <v>0</v>
      </c>
      <c r="R80" s="33">
        <f t="shared" si="77"/>
        <v>0</v>
      </c>
      <c r="S80" s="33">
        <f t="shared" si="77"/>
        <v>0</v>
      </c>
      <c r="T80" s="33">
        <f t="shared" si="77"/>
        <v>0</v>
      </c>
      <c r="U80" s="33">
        <f t="shared" si="77"/>
        <v>0</v>
      </c>
      <c r="V80" s="33">
        <f t="shared" si="77"/>
        <v>0</v>
      </c>
      <c r="W80" s="33">
        <f t="shared" si="77"/>
        <v>0</v>
      </c>
      <c r="X80" s="33">
        <f t="shared" si="77"/>
        <v>0</v>
      </c>
    </row>
    <row r="81" spans="1:24" ht="24" customHeight="1">
      <c r="A81" s="194" t="s">
        <v>35</v>
      </c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</row>
    <row r="82" spans="1:24" ht="24" customHeight="1">
      <c r="A82" s="194" t="s">
        <v>165</v>
      </c>
      <c r="B82" s="194"/>
      <c r="C82" s="194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</row>
    <row r="83" spans="1:24" ht="24" customHeight="1">
      <c r="B83" s="26">
        <v>1</v>
      </c>
      <c r="C83" s="26">
        <v>2</v>
      </c>
      <c r="D83" s="26" t="s">
        <v>31</v>
      </c>
      <c r="E83" s="26" t="s">
        <v>32</v>
      </c>
      <c r="F83" s="52">
        <v>5</v>
      </c>
      <c r="G83" s="26" t="s">
        <v>33</v>
      </c>
      <c r="J83" s="26">
        <v>7</v>
      </c>
      <c r="K83" s="26">
        <v>8</v>
      </c>
      <c r="L83" s="26">
        <v>9</v>
      </c>
      <c r="M83" s="26">
        <v>10</v>
      </c>
      <c r="N83" s="26" t="s">
        <v>106</v>
      </c>
      <c r="O83" s="26">
        <v>12</v>
      </c>
      <c r="P83" s="26">
        <v>13</v>
      </c>
      <c r="Q83" s="26" t="s">
        <v>107</v>
      </c>
      <c r="R83" s="26">
        <v>15</v>
      </c>
      <c r="S83" s="26">
        <v>16</v>
      </c>
      <c r="T83" s="26" t="s">
        <v>253</v>
      </c>
      <c r="U83" s="26" t="s">
        <v>254</v>
      </c>
      <c r="V83" s="26" t="s">
        <v>255</v>
      </c>
      <c r="W83" s="26" t="s">
        <v>256</v>
      </c>
      <c r="X83" s="26" t="s">
        <v>257</v>
      </c>
    </row>
    <row r="84" spans="1:24" ht="24" customHeight="1">
      <c r="A84" s="195" t="s">
        <v>27</v>
      </c>
      <c r="B84" s="197" t="s">
        <v>21</v>
      </c>
      <c r="C84" s="198"/>
      <c r="D84" s="199" t="s">
        <v>22</v>
      </c>
      <c r="E84" s="41" t="s">
        <v>153</v>
      </c>
      <c r="F84" s="41" t="s">
        <v>23</v>
      </c>
      <c r="G84" s="94" t="s">
        <v>24</v>
      </c>
      <c r="H84" s="53" t="s">
        <v>155</v>
      </c>
      <c r="I84" s="53" t="s">
        <v>1</v>
      </c>
      <c r="J84" s="40" t="s">
        <v>23</v>
      </c>
      <c r="K84" s="40" t="s">
        <v>133</v>
      </c>
      <c r="L84" s="201" t="s">
        <v>25</v>
      </c>
      <c r="M84" s="201"/>
      <c r="N84" s="201" t="s">
        <v>26</v>
      </c>
      <c r="O84" s="188" t="s">
        <v>297</v>
      </c>
      <c r="P84" s="189"/>
      <c r="Q84" s="190" t="s">
        <v>28</v>
      </c>
      <c r="R84" s="192" t="s">
        <v>298</v>
      </c>
      <c r="S84" s="192"/>
      <c r="T84" s="192" t="s">
        <v>28</v>
      </c>
      <c r="U84" s="193" t="s">
        <v>29</v>
      </c>
      <c r="V84" s="193"/>
      <c r="W84" s="193" t="s">
        <v>30</v>
      </c>
      <c r="X84" s="27" t="s">
        <v>30</v>
      </c>
    </row>
    <row r="85" spans="1:24" ht="24" customHeight="1">
      <c r="A85" s="196"/>
      <c r="B85" s="41" t="s">
        <v>155</v>
      </c>
      <c r="C85" s="41" t="s">
        <v>154</v>
      </c>
      <c r="D85" s="200"/>
      <c r="E85" s="41" t="s">
        <v>4</v>
      </c>
      <c r="F85" s="41" t="s">
        <v>3</v>
      </c>
      <c r="G85" s="95" t="s">
        <v>103</v>
      </c>
      <c r="H85" s="53" t="s">
        <v>5</v>
      </c>
      <c r="I85" s="53" t="s">
        <v>5</v>
      </c>
      <c r="J85" s="40" t="s">
        <v>104</v>
      </c>
      <c r="K85" s="40" t="s">
        <v>104</v>
      </c>
      <c r="L85" s="89" t="s">
        <v>155</v>
      </c>
      <c r="M85" s="89" t="s">
        <v>154</v>
      </c>
      <c r="N85" s="201"/>
      <c r="O85" s="86" t="s">
        <v>155</v>
      </c>
      <c r="P85" s="86" t="s">
        <v>154</v>
      </c>
      <c r="Q85" s="191"/>
      <c r="R85" s="100" t="s">
        <v>155</v>
      </c>
      <c r="S85" s="100" t="s">
        <v>154</v>
      </c>
      <c r="T85" s="192"/>
      <c r="U85" s="88" t="s">
        <v>155</v>
      </c>
      <c r="V85" s="88" t="s">
        <v>154</v>
      </c>
      <c r="W85" s="193"/>
      <c r="X85" s="28" t="s">
        <v>105</v>
      </c>
    </row>
    <row r="86" spans="1:24" ht="24" customHeight="1">
      <c r="A86" s="29" t="s">
        <v>151</v>
      </c>
      <c r="B86" s="34">
        <f t="shared" ref="B86:C88" si="78">+B56+B66+B76</f>
        <v>0</v>
      </c>
      <c r="C86" s="34">
        <f t="shared" si="78"/>
        <v>0</v>
      </c>
      <c r="D86" s="30">
        <v>9.59</v>
      </c>
      <c r="E86" s="31">
        <f>(C86*D86)</f>
        <v>0</v>
      </c>
      <c r="F86" s="32">
        <f>(IF($E$90&gt;0,($F$90/$E$90)*E86,0))</f>
        <v>0</v>
      </c>
      <c r="G86" s="42">
        <f>ROUND(IF(C86&gt;0,F86/C86,0),2)</f>
        <v>0</v>
      </c>
      <c r="H86" s="57">
        <f t="shared" ref="H86:K89" si="79">+H76</f>
        <v>0</v>
      </c>
      <c r="I86" s="57">
        <f t="shared" si="79"/>
        <v>0</v>
      </c>
      <c r="J86" s="37">
        <f t="shared" si="79"/>
        <v>0</v>
      </c>
      <c r="K86" s="37">
        <f t="shared" si="79"/>
        <v>0</v>
      </c>
      <c r="L86" s="34">
        <f>+L56+L66+L76</f>
        <v>0</v>
      </c>
      <c r="M86" s="34">
        <f>+M56+M66+M76</f>
        <v>0</v>
      </c>
      <c r="N86" s="34">
        <f>+N56+N66+N76</f>
        <v>0</v>
      </c>
      <c r="O86" s="34">
        <f>+O56+O66+O76</f>
        <v>0</v>
      </c>
      <c r="P86" s="34">
        <f t="shared" ref="P86:T89" si="80">+P56+P66+P76</f>
        <v>0</v>
      </c>
      <c r="Q86" s="34">
        <f t="shared" si="80"/>
        <v>0</v>
      </c>
      <c r="R86" s="34">
        <f t="shared" si="80"/>
        <v>0</v>
      </c>
      <c r="S86" s="34">
        <f t="shared" si="80"/>
        <v>0</v>
      </c>
      <c r="T86" s="34">
        <f t="shared" si="80"/>
        <v>0</v>
      </c>
      <c r="U86" s="34">
        <f t="shared" ref="U86:W89" si="81">+U76</f>
        <v>0</v>
      </c>
      <c r="V86" s="34">
        <f t="shared" si="81"/>
        <v>0</v>
      </c>
      <c r="W86" s="34">
        <f t="shared" si="81"/>
        <v>0</v>
      </c>
      <c r="X86" s="35">
        <f>ROUND(IF(V86&gt;0,+W86/V86,0),2)</f>
        <v>0</v>
      </c>
    </row>
    <row r="87" spans="1:24" ht="24" customHeight="1">
      <c r="A87" s="29" t="s">
        <v>152</v>
      </c>
      <c r="B87" s="34">
        <f t="shared" si="78"/>
        <v>0</v>
      </c>
      <c r="C87" s="34">
        <f t="shared" si="78"/>
        <v>0</v>
      </c>
      <c r="D87" s="30">
        <v>19.170000000000002</v>
      </c>
      <c r="E87" s="31">
        <f t="shared" ref="E87:E89" si="82">(C87*D87)</f>
        <v>0</v>
      </c>
      <c r="F87" s="32">
        <f>(IF($E$90&gt;0,($F$90/$E$90)*E87,0))</f>
        <v>0</v>
      </c>
      <c r="G87" s="42">
        <f>ROUND(IF(C87&gt;0,F87/C87,0),2)</f>
        <v>0</v>
      </c>
      <c r="H87" s="57">
        <f t="shared" si="79"/>
        <v>0</v>
      </c>
      <c r="I87" s="57">
        <f t="shared" si="79"/>
        <v>0</v>
      </c>
      <c r="J87" s="37">
        <f t="shared" si="79"/>
        <v>0</v>
      </c>
      <c r="K87" s="37">
        <f t="shared" si="79"/>
        <v>0</v>
      </c>
      <c r="L87" s="34">
        <f t="shared" ref="L87:Q89" si="83">+L57+L67+L77</f>
        <v>0</v>
      </c>
      <c r="M87" s="34">
        <f t="shared" si="83"/>
        <v>0</v>
      </c>
      <c r="N87" s="34">
        <f t="shared" si="83"/>
        <v>0</v>
      </c>
      <c r="O87" s="34">
        <f t="shared" si="83"/>
        <v>0</v>
      </c>
      <c r="P87" s="34">
        <f t="shared" si="83"/>
        <v>0</v>
      </c>
      <c r="Q87" s="34">
        <f t="shared" si="83"/>
        <v>0</v>
      </c>
      <c r="R87" s="34">
        <f t="shared" si="80"/>
        <v>0</v>
      </c>
      <c r="S87" s="34">
        <f t="shared" si="80"/>
        <v>0</v>
      </c>
      <c r="T87" s="34">
        <f t="shared" si="80"/>
        <v>0</v>
      </c>
      <c r="U87" s="34">
        <f t="shared" si="81"/>
        <v>0</v>
      </c>
      <c r="V87" s="34">
        <f t="shared" si="81"/>
        <v>0</v>
      </c>
      <c r="W87" s="34">
        <f t="shared" si="81"/>
        <v>0</v>
      </c>
      <c r="X87" s="35">
        <f>ROUND(IF(V87&gt;0,+W87/V87,0),2)</f>
        <v>0</v>
      </c>
    </row>
    <row r="88" spans="1:24" ht="24" customHeight="1">
      <c r="A88" s="29" t="s">
        <v>177</v>
      </c>
      <c r="B88" s="34">
        <f t="shared" si="78"/>
        <v>0</v>
      </c>
      <c r="C88" s="34">
        <f t="shared" si="78"/>
        <v>0</v>
      </c>
      <c r="D88" s="30">
        <v>27.45</v>
      </c>
      <c r="E88" s="31">
        <f t="shared" si="82"/>
        <v>0</v>
      </c>
      <c r="F88" s="32">
        <f>(IF($E$90&gt;0,($F$90/$E$90)*E88,0))</f>
        <v>0</v>
      </c>
      <c r="G88" s="42">
        <f>ROUND(IF(C88&gt;0,F88/C88,0),2)</f>
        <v>0</v>
      </c>
      <c r="H88" s="57">
        <f t="shared" si="79"/>
        <v>0</v>
      </c>
      <c r="I88" s="57">
        <f t="shared" si="79"/>
        <v>0</v>
      </c>
      <c r="J88" s="37">
        <f t="shared" si="79"/>
        <v>0</v>
      </c>
      <c r="K88" s="37">
        <f t="shared" si="79"/>
        <v>0</v>
      </c>
      <c r="L88" s="34">
        <f t="shared" si="83"/>
        <v>0</v>
      </c>
      <c r="M88" s="34">
        <f t="shared" si="83"/>
        <v>0</v>
      </c>
      <c r="N88" s="34">
        <f t="shared" si="83"/>
        <v>0</v>
      </c>
      <c r="O88" s="34">
        <f t="shared" si="83"/>
        <v>0</v>
      </c>
      <c r="P88" s="34">
        <f t="shared" si="83"/>
        <v>0</v>
      </c>
      <c r="Q88" s="34">
        <f t="shared" si="83"/>
        <v>0</v>
      </c>
      <c r="R88" s="34">
        <f t="shared" si="80"/>
        <v>0</v>
      </c>
      <c r="S88" s="34">
        <f t="shared" si="80"/>
        <v>0</v>
      </c>
      <c r="T88" s="34">
        <f t="shared" si="80"/>
        <v>0</v>
      </c>
      <c r="U88" s="34">
        <f t="shared" si="81"/>
        <v>0</v>
      </c>
      <c r="V88" s="34">
        <f t="shared" si="81"/>
        <v>0</v>
      </c>
      <c r="W88" s="34">
        <f t="shared" si="81"/>
        <v>0</v>
      </c>
      <c r="X88" s="35">
        <f>ROUND(IF(V88&gt;0,+W88/V88,0),2)</f>
        <v>0</v>
      </c>
    </row>
    <row r="89" spans="1:24" ht="24" customHeight="1">
      <c r="A89" s="29" t="s">
        <v>252</v>
      </c>
      <c r="B89" s="34"/>
      <c r="C89" s="34"/>
      <c r="D89" s="30">
        <v>43.79</v>
      </c>
      <c r="E89" s="31">
        <f t="shared" si="82"/>
        <v>0</v>
      </c>
      <c r="F89" s="32">
        <f>(IF($E$90&gt;0,($F$90/$E$90)*E89,0))</f>
        <v>0</v>
      </c>
      <c r="G89" s="42">
        <f>ROUND(IF(C89&gt;0,F89/C89,0),2)</f>
        <v>0</v>
      </c>
      <c r="H89" s="57">
        <f t="shared" si="79"/>
        <v>0</v>
      </c>
      <c r="I89" s="57">
        <f t="shared" si="79"/>
        <v>0</v>
      </c>
      <c r="J89" s="37">
        <f t="shared" si="79"/>
        <v>0</v>
      </c>
      <c r="K89" s="37">
        <f t="shared" si="79"/>
        <v>0</v>
      </c>
      <c r="L89" s="34">
        <f t="shared" si="83"/>
        <v>0</v>
      </c>
      <c r="M89" s="34">
        <f t="shared" si="83"/>
        <v>0</v>
      </c>
      <c r="N89" s="34">
        <f t="shared" si="83"/>
        <v>0</v>
      </c>
      <c r="O89" s="34">
        <f t="shared" si="83"/>
        <v>0</v>
      </c>
      <c r="P89" s="34">
        <f t="shared" si="83"/>
        <v>0</v>
      </c>
      <c r="Q89" s="34">
        <f t="shared" si="83"/>
        <v>0</v>
      </c>
      <c r="R89" s="34">
        <f t="shared" si="80"/>
        <v>0</v>
      </c>
      <c r="S89" s="34">
        <f t="shared" si="80"/>
        <v>0</v>
      </c>
      <c r="T89" s="34">
        <f t="shared" si="80"/>
        <v>0</v>
      </c>
      <c r="U89" s="34">
        <f t="shared" si="81"/>
        <v>0</v>
      </c>
      <c r="V89" s="34">
        <f t="shared" si="81"/>
        <v>0</v>
      </c>
      <c r="W89" s="34">
        <f t="shared" si="81"/>
        <v>0</v>
      </c>
      <c r="X89" s="35">
        <f>ROUND(IF(V89&gt;0,+W89/V89,0),2)</f>
        <v>0</v>
      </c>
    </row>
    <row r="90" spans="1:24" ht="24" customHeight="1">
      <c r="A90" s="29" t="s">
        <v>5</v>
      </c>
      <c r="B90" s="34">
        <f>SUM(B86:B89)</f>
        <v>0</v>
      </c>
      <c r="C90" s="34">
        <f>SUM(C86:C89)</f>
        <v>0</v>
      </c>
      <c r="D90" s="54">
        <f>SUM(D86:D89)</f>
        <v>100</v>
      </c>
      <c r="E90" s="55">
        <f>SUM(E86:E89)</f>
        <v>0</v>
      </c>
      <c r="F90" s="56">
        <f>+'3.1เก็บค่าใช้จ่าย'!$K$167+'3.2เก็บไม้วัตถุดิบ'!K167</f>
        <v>0</v>
      </c>
      <c r="G90" s="33"/>
      <c r="H90" s="33">
        <f>IF(D90&gt;0,G90/D90,0)</f>
        <v>0</v>
      </c>
      <c r="I90" s="33">
        <f>IF(E90&gt;0,H90/E90,0)</f>
        <v>0</v>
      </c>
      <c r="J90" s="33">
        <f>SUM(J86:J89)</f>
        <v>0</v>
      </c>
      <c r="K90" s="37"/>
      <c r="L90" s="34">
        <f>SUM(L86:L89)</f>
        <v>0</v>
      </c>
      <c r="M90" s="34">
        <f t="shared" ref="M90:W90" si="84">SUM(M86:M89)</f>
        <v>0</v>
      </c>
      <c r="N90" s="34">
        <f t="shared" si="84"/>
        <v>0</v>
      </c>
      <c r="O90" s="34">
        <f>SUM(O86:O89)</f>
        <v>0</v>
      </c>
      <c r="P90" s="34">
        <f t="shared" si="84"/>
        <v>0</v>
      </c>
      <c r="Q90" s="34">
        <f t="shared" si="84"/>
        <v>0</v>
      </c>
      <c r="R90" s="34">
        <f t="shared" si="84"/>
        <v>0</v>
      </c>
      <c r="S90" s="34">
        <f t="shared" si="84"/>
        <v>0</v>
      </c>
      <c r="T90" s="34">
        <f t="shared" si="84"/>
        <v>0</v>
      </c>
      <c r="U90" s="34">
        <f t="shared" si="84"/>
        <v>0</v>
      </c>
      <c r="V90" s="34">
        <f t="shared" si="84"/>
        <v>0</v>
      </c>
      <c r="W90" s="34">
        <f t="shared" si="84"/>
        <v>0</v>
      </c>
      <c r="X90" s="34">
        <f>SUM(X86:X89)</f>
        <v>0</v>
      </c>
    </row>
    <row r="91" spans="1:24" ht="24" customHeight="1">
      <c r="A91" s="194" t="s">
        <v>35</v>
      </c>
      <c r="B91" s="194"/>
      <c r="C91" s="194"/>
      <c r="D91" s="194"/>
      <c r="E91" s="194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</row>
    <row r="92" spans="1:24" ht="24" customHeight="1">
      <c r="A92" s="194" t="s">
        <v>166</v>
      </c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</row>
    <row r="93" spans="1:24" ht="24" customHeight="1">
      <c r="B93" s="26">
        <v>1</v>
      </c>
      <c r="C93" s="26">
        <v>2</v>
      </c>
      <c r="D93" s="26" t="s">
        <v>31</v>
      </c>
      <c r="E93" s="26" t="s">
        <v>32</v>
      </c>
      <c r="F93" s="52">
        <v>5</v>
      </c>
      <c r="G93" s="26" t="s">
        <v>33</v>
      </c>
      <c r="J93" s="26">
        <v>7</v>
      </c>
      <c r="K93" s="26">
        <v>8</v>
      </c>
      <c r="L93" s="26">
        <v>9</v>
      </c>
      <c r="M93" s="26">
        <v>10</v>
      </c>
      <c r="N93" s="26" t="s">
        <v>106</v>
      </c>
      <c r="O93" s="26">
        <v>12</v>
      </c>
      <c r="P93" s="26">
        <v>13</v>
      </c>
      <c r="Q93" s="26" t="s">
        <v>107</v>
      </c>
      <c r="R93" s="26">
        <v>15</v>
      </c>
      <c r="S93" s="26">
        <v>16</v>
      </c>
      <c r="T93" s="26" t="s">
        <v>253</v>
      </c>
      <c r="U93" s="26" t="s">
        <v>254</v>
      </c>
      <c r="V93" s="26" t="s">
        <v>255</v>
      </c>
      <c r="W93" s="26" t="s">
        <v>256</v>
      </c>
      <c r="X93" s="26" t="s">
        <v>257</v>
      </c>
    </row>
    <row r="94" spans="1:24" ht="24" customHeight="1">
      <c r="A94" s="195" t="s">
        <v>27</v>
      </c>
      <c r="B94" s="197" t="s">
        <v>21</v>
      </c>
      <c r="C94" s="198"/>
      <c r="D94" s="199" t="s">
        <v>22</v>
      </c>
      <c r="E94" s="41" t="s">
        <v>153</v>
      </c>
      <c r="F94" s="41" t="s">
        <v>23</v>
      </c>
      <c r="G94" s="94" t="s">
        <v>24</v>
      </c>
      <c r="H94" s="53" t="s">
        <v>155</v>
      </c>
      <c r="I94" s="53" t="s">
        <v>1</v>
      </c>
      <c r="J94" s="40" t="s">
        <v>23</v>
      </c>
      <c r="K94" s="40" t="s">
        <v>133</v>
      </c>
      <c r="L94" s="201" t="s">
        <v>25</v>
      </c>
      <c r="M94" s="201"/>
      <c r="N94" s="201" t="s">
        <v>26</v>
      </c>
      <c r="O94" s="188" t="s">
        <v>297</v>
      </c>
      <c r="P94" s="189"/>
      <c r="Q94" s="190" t="s">
        <v>28</v>
      </c>
      <c r="R94" s="192" t="s">
        <v>298</v>
      </c>
      <c r="S94" s="192"/>
      <c r="T94" s="192" t="s">
        <v>28</v>
      </c>
      <c r="U94" s="193" t="s">
        <v>29</v>
      </c>
      <c r="V94" s="193"/>
      <c r="W94" s="193" t="s">
        <v>30</v>
      </c>
      <c r="X94" s="27" t="s">
        <v>30</v>
      </c>
    </row>
    <row r="95" spans="1:24" ht="24" customHeight="1">
      <c r="A95" s="196"/>
      <c r="B95" s="41" t="s">
        <v>155</v>
      </c>
      <c r="C95" s="41" t="s">
        <v>154</v>
      </c>
      <c r="D95" s="200"/>
      <c r="E95" s="41" t="s">
        <v>4</v>
      </c>
      <c r="F95" s="41" t="s">
        <v>3</v>
      </c>
      <c r="G95" s="95" t="s">
        <v>103</v>
      </c>
      <c r="H95" s="53" t="s">
        <v>5</v>
      </c>
      <c r="I95" s="53" t="s">
        <v>5</v>
      </c>
      <c r="J95" s="40" t="s">
        <v>104</v>
      </c>
      <c r="K95" s="40" t="s">
        <v>104</v>
      </c>
      <c r="L95" s="89" t="s">
        <v>155</v>
      </c>
      <c r="M95" s="89" t="s">
        <v>154</v>
      </c>
      <c r="N95" s="201"/>
      <c r="O95" s="86" t="s">
        <v>155</v>
      </c>
      <c r="P95" s="86" t="s">
        <v>154</v>
      </c>
      <c r="Q95" s="191"/>
      <c r="R95" s="100" t="s">
        <v>155</v>
      </c>
      <c r="S95" s="100" t="s">
        <v>154</v>
      </c>
      <c r="T95" s="192"/>
      <c r="U95" s="88" t="s">
        <v>155</v>
      </c>
      <c r="V95" s="88" t="s">
        <v>154</v>
      </c>
      <c r="W95" s="193"/>
      <c r="X95" s="28" t="s">
        <v>105</v>
      </c>
    </row>
    <row r="96" spans="1:24" ht="24" customHeight="1">
      <c r="A96" s="29" t="s">
        <v>151</v>
      </c>
      <c r="B96" s="34">
        <f t="shared" ref="B96:C98" si="85">+B86+B46</f>
        <v>0</v>
      </c>
      <c r="C96" s="34">
        <f t="shared" si="85"/>
        <v>0</v>
      </c>
      <c r="D96" s="30">
        <v>9.59</v>
      </c>
      <c r="E96" s="31">
        <f>(C96*D96)</f>
        <v>0</v>
      </c>
      <c r="F96" s="32">
        <f>(IF($E$100&gt;0,($F$100/$E$100)*E96,0))</f>
        <v>0</v>
      </c>
      <c r="G96" s="42">
        <f>ROUND(IF(C96&gt;0,F96/C96,0),2)</f>
        <v>0</v>
      </c>
      <c r="H96" s="57">
        <f t="shared" ref="H96:K99" si="86">+H86</f>
        <v>0</v>
      </c>
      <c r="I96" s="57">
        <f t="shared" si="86"/>
        <v>0</v>
      </c>
      <c r="J96" s="37">
        <f t="shared" si="86"/>
        <v>0</v>
      </c>
      <c r="K96" s="37">
        <f t="shared" si="86"/>
        <v>0</v>
      </c>
      <c r="L96" s="34">
        <f>+L86+L46</f>
        <v>0</v>
      </c>
      <c r="M96" s="34">
        <f t="shared" ref="M96:T96" si="87">+M86+M46</f>
        <v>0</v>
      </c>
      <c r="N96" s="34">
        <f t="shared" si="87"/>
        <v>0</v>
      </c>
      <c r="O96" s="34">
        <f t="shared" si="87"/>
        <v>0</v>
      </c>
      <c r="P96" s="34">
        <f t="shared" si="87"/>
        <v>0</v>
      </c>
      <c r="Q96" s="34">
        <f t="shared" si="87"/>
        <v>0</v>
      </c>
      <c r="R96" s="34">
        <f t="shared" si="87"/>
        <v>0</v>
      </c>
      <c r="S96" s="34">
        <f t="shared" si="87"/>
        <v>0</v>
      </c>
      <c r="T96" s="34">
        <f t="shared" si="87"/>
        <v>0</v>
      </c>
      <c r="U96" s="34">
        <f t="shared" ref="U96:W99" si="88">+U86</f>
        <v>0</v>
      </c>
      <c r="V96" s="34">
        <f t="shared" si="88"/>
        <v>0</v>
      </c>
      <c r="W96" s="34">
        <f t="shared" si="88"/>
        <v>0</v>
      </c>
      <c r="X96" s="35">
        <f>ROUND(IF(V96&gt;0,+W96/V96,0),2)</f>
        <v>0</v>
      </c>
    </row>
    <row r="97" spans="1:24" ht="24" customHeight="1">
      <c r="A97" s="29" t="s">
        <v>152</v>
      </c>
      <c r="B97" s="34">
        <f t="shared" si="85"/>
        <v>0</v>
      </c>
      <c r="C97" s="34">
        <f t="shared" si="85"/>
        <v>0</v>
      </c>
      <c r="D97" s="30">
        <v>19.170000000000002</v>
      </c>
      <c r="E97" s="31">
        <f t="shared" ref="E97:E99" si="89">(C97*D97)</f>
        <v>0</v>
      </c>
      <c r="F97" s="32">
        <f>(IF($E$100&gt;0,($F$100/$E$100)*E97,0))</f>
        <v>0</v>
      </c>
      <c r="G97" s="42">
        <f>ROUND(IF(C97&gt;0,F97/C97,0),2)</f>
        <v>0</v>
      </c>
      <c r="H97" s="57">
        <f t="shared" si="86"/>
        <v>0</v>
      </c>
      <c r="I97" s="57">
        <f t="shared" si="86"/>
        <v>0</v>
      </c>
      <c r="J97" s="37">
        <f t="shared" si="86"/>
        <v>0</v>
      </c>
      <c r="K97" s="37">
        <f t="shared" si="86"/>
        <v>0</v>
      </c>
      <c r="L97" s="34">
        <f t="shared" ref="L97:T99" si="90">+L87+L47</f>
        <v>0</v>
      </c>
      <c r="M97" s="34">
        <f t="shared" si="90"/>
        <v>0</v>
      </c>
      <c r="N97" s="34">
        <f t="shared" si="90"/>
        <v>0</v>
      </c>
      <c r="O97" s="34">
        <f t="shared" si="90"/>
        <v>0</v>
      </c>
      <c r="P97" s="34">
        <f t="shared" si="90"/>
        <v>0</v>
      </c>
      <c r="Q97" s="34">
        <f t="shared" si="90"/>
        <v>0</v>
      </c>
      <c r="R97" s="34">
        <f t="shared" si="90"/>
        <v>0</v>
      </c>
      <c r="S97" s="34">
        <f t="shared" si="90"/>
        <v>0</v>
      </c>
      <c r="T97" s="34">
        <f t="shared" si="90"/>
        <v>0</v>
      </c>
      <c r="U97" s="34">
        <f t="shared" si="88"/>
        <v>0</v>
      </c>
      <c r="V97" s="34">
        <f t="shared" si="88"/>
        <v>0</v>
      </c>
      <c r="W97" s="34">
        <f t="shared" si="88"/>
        <v>0</v>
      </c>
      <c r="X97" s="35">
        <f>ROUND(IF(V97&gt;0,+W97/V97,0),2)</f>
        <v>0</v>
      </c>
    </row>
    <row r="98" spans="1:24" ht="24" customHeight="1">
      <c r="A98" s="29" t="s">
        <v>177</v>
      </c>
      <c r="B98" s="34">
        <f t="shared" si="85"/>
        <v>0</v>
      </c>
      <c r="C98" s="34">
        <f t="shared" si="85"/>
        <v>0</v>
      </c>
      <c r="D98" s="30">
        <v>27.45</v>
      </c>
      <c r="E98" s="31">
        <f t="shared" si="89"/>
        <v>0</v>
      </c>
      <c r="F98" s="32">
        <f>(IF($E$100&gt;0,($F$100/$E$100)*E98,0))</f>
        <v>0</v>
      </c>
      <c r="G98" s="42">
        <f>ROUND(IF(C98&gt;0,F98/C98,0),2)</f>
        <v>0</v>
      </c>
      <c r="H98" s="57">
        <f t="shared" si="86"/>
        <v>0</v>
      </c>
      <c r="I98" s="57">
        <f t="shared" si="86"/>
        <v>0</v>
      </c>
      <c r="J98" s="37">
        <f t="shared" si="86"/>
        <v>0</v>
      </c>
      <c r="K98" s="37">
        <f t="shared" si="86"/>
        <v>0</v>
      </c>
      <c r="L98" s="34">
        <f t="shared" si="90"/>
        <v>0</v>
      </c>
      <c r="M98" s="34">
        <f t="shared" si="90"/>
        <v>0</v>
      </c>
      <c r="N98" s="34">
        <f t="shared" si="90"/>
        <v>0</v>
      </c>
      <c r="O98" s="34">
        <f t="shared" si="90"/>
        <v>0</v>
      </c>
      <c r="P98" s="34">
        <f t="shared" si="90"/>
        <v>0</v>
      </c>
      <c r="Q98" s="34">
        <f t="shared" si="90"/>
        <v>0</v>
      </c>
      <c r="R98" s="34">
        <f t="shared" si="90"/>
        <v>0</v>
      </c>
      <c r="S98" s="34">
        <f t="shared" si="90"/>
        <v>0</v>
      </c>
      <c r="T98" s="34">
        <f t="shared" si="90"/>
        <v>0</v>
      </c>
      <c r="U98" s="34">
        <f t="shared" si="88"/>
        <v>0</v>
      </c>
      <c r="V98" s="34">
        <f t="shared" si="88"/>
        <v>0</v>
      </c>
      <c r="W98" s="34">
        <f t="shared" si="88"/>
        <v>0</v>
      </c>
      <c r="X98" s="35">
        <f>ROUND(IF(V98&gt;0,+W98/V98,0),2)</f>
        <v>0</v>
      </c>
    </row>
    <row r="99" spans="1:24" ht="24" customHeight="1">
      <c r="A99" s="29" t="s">
        <v>252</v>
      </c>
      <c r="B99" s="34"/>
      <c r="C99" s="34"/>
      <c r="D99" s="30">
        <v>43.79</v>
      </c>
      <c r="E99" s="31">
        <f t="shared" si="89"/>
        <v>0</v>
      </c>
      <c r="F99" s="32">
        <f>(IF($E$100&gt;0,($F$100/$E$100)*E99,0))</f>
        <v>0</v>
      </c>
      <c r="G99" s="42">
        <f>ROUND(IF(C99&gt;0,F99/C99,0),2)</f>
        <v>0</v>
      </c>
      <c r="H99" s="57">
        <f t="shared" si="86"/>
        <v>0</v>
      </c>
      <c r="I99" s="57">
        <f t="shared" si="86"/>
        <v>0</v>
      </c>
      <c r="J99" s="37">
        <f t="shared" si="86"/>
        <v>0</v>
      </c>
      <c r="K99" s="37">
        <f t="shared" si="86"/>
        <v>0</v>
      </c>
      <c r="L99" s="34">
        <f t="shared" si="90"/>
        <v>0</v>
      </c>
      <c r="M99" s="34">
        <f t="shared" si="90"/>
        <v>0</v>
      </c>
      <c r="N99" s="34">
        <f t="shared" si="90"/>
        <v>0</v>
      </c>
      <c r="O99" s="34">
        <f t="shared" si="90"/>
        <v>0</v>
      </c>
      <c r="P99" s="34">
        <f t="shared" si="90"/>
        <v>0</v>
      </c>
      <c r="Q99" s="34">
        <f t="shared" si="90"/>
        <v>0</v>
      </c>
      <c r="R99" s="34">
        <f t="shared" si="90"/>
        <v>0</v>
      </c>
      <c r="S99" s="34">
        <f t="shared" si="90"/>
        <v>0</v>
      </c>
      <c r="T99" s="34">
        <f t="shared" si="90"/>
        <v>0</v>
      </c>
      <c r="U99" s="34">
        <f t="shared" si="88"/>
        <v>0</v>
      </c>
      <c r="V99" s="34">
        <f t="shared" si="88"/>
        <v>0</v>
      </c>
      <c r="W99" s="34">
        <f t="shared" si="88"/>
        <v>0</v>
      </c>
      <c r="X99" s="35">
        <f>ROUND(IF(V99&gt;0,+W99/V99,0),2)</f>
        <v>0</v>
      </c>
    </row>
    <row r="100" spans="1:24" ht="24" customHeight="1">
      <c r="A100" s="29" t="s">
        <v>5</v>
      </c>
      <c r="B100" s="34">
        <f>SUM(B96:B99)</f>
        <v>0</v>
      </c>
      <c r="C100" s="34">
        <f>SUM(C96:C99)</f>
        <v>0</v>
      </c>
      <c r="D100" s="54">
        <f>SUM(D96:D99)</f>
        <v>100</v>
      </c>
      <c r="E100" s="55">
        <f>SUM(E96:E99)</f>
        <v>0</v>
      </c>
      <c r="F100" s="56">
        <f>+'3.1เก็บค่าใช้จ่าย'!$K$167+'3.2เก็บไม้วัตถุดิบ'!K167</f>
        <v>0</v>
      </c>
      <c r="G100" s="33"/>
      <c r="H100" s="33">
        <f>IF(D100&gt;0,G100/D100,0)</f>
        <v>0</v>
      </c>
      <c r="I100" s="33">
        <f>IF(E100&gt;0,H100/E100,0)</f>
        <v>0</v>
      </c>
      <c r="J100" s="33">
        <f>SUM(J96:J99)</f>
        <v>0</v>
      </c>
      <c r="K100" s="37"/>
      <c r="L100" s="34">
        <f>SUM(L96:L99)</f>
        <v>0</v>
      </c>
      <c r="M100" s="34">
        <f t="shared" ref="M100:X100" si="91">SUM(M96:M99)</f>
        <v>0</v>
      </c>
      <c r="N100" s="34">
        <f t="shared" si="91"/>
        <v>0</v>
      </c>
      <c r="O100" s="34">
        <f t="shared" si="91"/>
        <v>0</v>
      </c>
      <c r="P100" s="34">
        <f t="shared" si="91"/>
        <v>0</v>
      </c>
      <c r="Q100" s="34">
        <f t="shared" si="91"/>
        <v>0</v>
      </c>
      <c r="R100" s="34">
        <f t="shared" si="91"/>
        <v>0</v>
      </c>
      <c r="S100" s="34">
        <f t="shared" si="91"/>
        <v>0</v>
      </c>
      <c r="T100" s="34">
        <f t="shared" si="91"/>
        <v>0</v>
      </c>
      <c r="U100" s="34">
        <f t="shared" si="91"/>
        <v>0</v>
      </c>
      <c r="V100" s="34">
        <f t="shared" si="91"/>
        <v>0</v>
      </c>
      <c r="W100" s="34">
        <f t="shared" si="91"/>
        <v>0</v>
      </c>
      <c r="X100" s="34">
        <f t="shared" si="91"/>
        <v>0</v>
      </c>
    </row>
    <row r="101" spans="1:24" ht="24" customHeight="1">
      <c r="A101" s="194" t="s">
        <v>35</v>
      </c>
      <c r="B101" s="194"/>
      <c r="C101" s="194"/>
      <c r="D101" s="194"/>
      <c r="E101" s="194"/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</row>
    <row r="102" spans="1:24" ht="24" customHeight="1">
      <c r="A102" s="194" t="s">
        <v>167</v>
      </c>
      <c r="B102" s="194"/>
      <c r="C102" s="194"/>
      <c r="D102" s="194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</row>
    <row r="103" spans="1:24" ht="24" customHeight="1">
      <c r="B103" s="26">
        <v>1</v>
      </c>
      <c r="C103" s="26">
        <v>2</v>
      </c>
      <c r="D103" s="26" t="s">
        <v>31</v>
      </c>
      <c r="E103" s="26" t="s">
        <v>32</v>
      </c>
      <c r="F103" s="52">
        <v>5</v>
      </c>
      <c r="G103" s="26" t="s">
        <v>33</v>
      </c>
      <c r="J103" s="26">
        <v>7</v>
      </c>
      <c r="K103" s="26">
        <v>8</v>
      </c>
      <c r="L103" s="26">
        <v>9</v>
      </c>
      <c r="M103" s="26">
        <v>10</v>
      </c>
      <c r="N103" s="26" t="s">
        <v>106</v>
      </c>
      <c r="O103" s="26">
        <v>12</v>
      </c>
      <c r="P103" s="26">
        <v>13</v>
      </c>
      <c r="Q103" s="26" t="s">
        <v>107</v>
      </c>
      <c r="R103" s="26">
        <v>15</v>
      </c>
      <c r="S103" s="26">
        <v>16</v>
      </c>
      <c r="T103" s="26" t="s">
        <v>253</v>
      </c>
      <c r="U103" s="26" t="s">
        <v>254</v>
      </c>
      <c r="V103" s="26" t="s">
        <v>255</v>
      </c>
      <c r="W103" s="26" t="s">
        <v>256</v>
      </c>
      <c r="X103" s="26" t="s">
        <v>257</v>
      </c>
    </row>
    <row r="104" spans="1:24" ht="24" customHeight="1">
      <c r="A104" s="195" t="s">
        <v>27</v>
      </c>
      <c r="B104" s="197" t="s">
        <v>21</v>
      </c>
      <c r="C104" s="198"/>
      <c r="D104" s="199" t="s">
        <v>22</v>
      </c>
      <c r="E104" s="41" t="s">
        <v>153</v>
      </c>
      <c r="F104" s="41" t="s">
        <v>23</v>
      </c>
      <c r="G104" s="94" t="s">
        <v>24</v>
      </c>
      <c r="H104" s="53" t="s">
        <v>155</v>
      </c>
      <c r="I104" s="53" t="s">
        <v>1</v>
      </c>
      <c r="J104" s="40" t="s">
        <v>23</v>
      </c>
      <c r="K104" s="40" t="s">
        <v>133</v>
      </c>
      <c r="L104" s="201" t="s">
        <v>25</v>
      </c>
      <c r="M104" s="201"/>
      <c r="N104" s="201" t="s">
        <v>26</v>
      </c>
      <c r="O104" s="188" t="s">
        <v>297</v>
      </c>
      <c r="P104" s="189"/>
      <c r="Q104" s="190" t="s">
        <v>28</v>
      </c>
      <c r="R104" s="192" t="s">
        <v>298</v>
      </c>
      <c r="S104" s="192"/>
      <c r="T104" s="192" t="s">
        <v>28</v>
      </c>
      <c r="U104" s="193" t="s">
        <v>29</v>
      </c>
      <c r="V104" s="193"/>
      <c r="W104" s="193" t="s">
        <v>30</v>
      </c>
      <c r="X104" s="27" t="s">
        <v>30</v>
      </c>
    </row>
    <row r="105" spans="1:24" ht="24" customHeight="1">
      <c r="A105" s="196"/>
      <c r="B105" s="41" t="s">
        <v>155</v>
      </c>
      <c r="C105" s="41" t="s">
        <v>154</v>
      </c>
      <c r="D105" s="200"/>
      <c r="E105" s="41" t="s">
        <v>4</v>
      </c>
      <c r="F105" s="41" t="s">
        <v>3</v>
      </c>
      <c r="G105" s="95" t="s">
        <v>103</v>
      </c>
      <c r="H105" s="53" t="s">
        <v>5</v>
      </c>
      <c r="I105" s="53" t="s">
        <v>5</v>
      </c>
      <c r="J105" s="40" t="s">
        <v>104</v>
      </c>
      <c r="K105" s="40" t="s">
        <v>104</v>
      </c>
      <c r="L105" s="89" t="s">
        <v>155</v>
      </c>
      <c r="M105" s="89" t="s">
        <v>154</v>
      </c>
      <c r="N105" s="201"/>
      <c r="O105" s="86" t="s">
        <v>155</v>
      </c>
      <c r="P105" s="86" t="s">
        <v>154</v>
      </c>
      <c r="Q105" s="191"/>
      <c r="R105" s="100" t="s">
        <v>155</v>
      </c>
      <c r="S105" s="100" t="s">
        <v>154</v>
      </c>
      <c r="T105" s="192"/>
      <c r="U105" s="88" t="s">
        <v>155</v>
      </c>
      <c r="V105" s="88" t="s">
        <v>154</v>
      </c>
      <c r="W105" s="193"/>
      <c r="X105" s="28" t="s">
        <v>105</v>
      </c>
    </row>
    <row r="106" spans="1:24" ht="24" customHeight="1">
      <c r="A106" s="29" t="s">
        <v>151</v>
      </c>
      <c r="B106" s="34"/>
      <c r="C106" s="34"/>
      <c r="D106" s="30">
        <v>9.59</v>
      </c>
      <c r="E106" s="31">
        <f>(C106*D106)</f>
        <v>0</v>
      </c>
      <c r="F106" s="32">
        <f>(IF($E$110&gt;0,($F$110/$E$110)*E106,0))</f>
        <v>0</v>
      </c>
      <c r="G106" s="42">
        <f>ROUND(IF(C106&gt;0,F106/C106,0),2)</f>
        <v>0</v>
      </c>
      <c r="H106" s="57">
        <f t="shared" ref="H106:I109" si="92">+U96+B106</f>
        <v>0</v>
      </c>
      <c r="I106" s="57">
        <f t="shared" si="92"/>
        <v>0</v>
      </c>
      <c r="J106" s="34">
        <f>+W96+F106</f>
        <v>0</v>
      </c>
      <c r="K106" s="48">
        <f>IF(I106&gt;0,(J106/I106),0)</f>
        <v>0</v>
      </c>
      <c r="L106" s="34"/>
      <c r="M106" s="34"/>
      <c r="N106" s="34">
        <f>ROUND(IF(K106&gt;0,K106*M106,0),2)</f>
        <v>0</v>
      </c>
      <c r="O106" s="34"/>
      <c r="P106" s="34"/>
      <c r="Q106" s="34">
        <f>ROUND(IF(K106&gt;0,K106*P106,0),2)</f>
        <v>0</v>
      </c>
      <c r="R106" s="34"/>
      <c r="S106" s="34"/>
      <c r="T106" s="34">
        <f>ROUND(IF(K106&gt;0,K106*S106,0),2)</f>
        <v>0</v>
      </c>
      <c r="U106" s="34">
        <f>+U96+B106-L106-O106-R106</f>
        <v>0</v>
      </c>
      <c r="V106" s="34">
        <f>+V96+C106-M106-P106-S106</f>
        <v>0</v>
      </c>
      <c r="W106" s="34">
        <f>ROUND(+W96+F106-N106-Q106-T106,2)</f>
        <v>0</v>
      </c>
      <c r="X106" s="43">
        <f>IF(V106&gt;0,+W106/V106,0)</f>
        <v>0</v>
      </c>
    </row>
    <row r="107" spans="1:24" ht="24" customHeight="1">
      <c r="A107" s="29" t="s">
        <v>152</v>
      </c>
      <c r="B107" s="34"/>
      <c r="C107" s="34"/>
      <c r="D107" s="30">
        <v>19.170000000000002</v>
      </c>
      <c r="E107" s="31">
        <f t="shared" ref="E107:E109" si="93">(C107*D107)</f>
        <v>0</v>
      </c>
      <c r="F107" s="32">
        <f>(IF($E$110&gt;0,($F$110/$E$110)*E107,0))</f>
        <v>0</v>
      </c>
      <c r="G107" s="42">
        <f>ROUND(IF(C107&gt;0,F107/C107,0),2)</f>
        <v>0</v>
      </c>
      <c r="H107" s="57">
        <f t="shared" si="92"/>
        <v>0</v>
      </c>
      <c r="I107" s="57">
        <f t="shared" si="92"/>
        <v>0</v>
      </c>
      <c r="J107" s="34">
        <f>+W97+F107</f>
        <v>0</v>
      </c>
      <c r="K107" s="48">
        <f t="shared" ref="K107:K109" si="94">IF(I107&gt;0,(J107/I107),0)</f>
        <v>0</v>
      </c>
      <c r="L107" s="34"/>
      <c r="M107" s="34"/>
      <c r="N107" s="34">
        <f t="shared" ref="N107:N109" si="95">ROUND(IF(K107&gt;0,K107*M107,0),2)</f>
        <v>0</v>
      </c>
      <c r="O107" s="34"/>
      <c r="P107" s="34"/>
      <c r="Q107" s="34">
        <f t="shared" ref="Q107:Q109" si="96">ROUND(IF(K107&gt;0,K107*P107,0),2)</f>
        <v>0</v>
      </c>
      <c r="R107" s="34"/>
      <c r="S107" s="34"/>
      <c r="T107" s="34">
        <f t="shared" ref="T107:T109" si="97">ROUND(IF(K107&gt;0,K107*S107,0),2)</f>
        <v>0</v>
      </c>
      <c r="U107" s="34">
        <f t="shared" ref="U107:V109" si="98">+U97+B107-L107-O107-R107</f>
        <v>0</v>
      </c>
      <c r="V107" s="34">
        <f t="shared" si="98"/>
        <v>0</v>
      </c>
      <c r="W107" s="34">
        <f t="shared" ref="W107:W109" si="99">ROUND(+W97+F107-N107-Q107-T107,2)</f>
        <v>0</v>
      </c>
      <c r="X107" s="43">
        <f t="shared" ref="X107:X109" si="100">IF(V107&gt;0,+W107/V107,0)</f>
        <v>0</v>
      </c>
    </row>
    <row r="108" spans="1:24" ht="24" customHeight="1">
      <c r="A108" s="29" t="s">
        <v>177</v>
      </c>
      <c r="B108" s="34"/>
      <c r="C108" s="34"/>
      <c r="D108" s="30">
        <v>27.45</v>
      </c>
      <c r="E108" s="31">
        <f t="shared" si="93"/>
        <v>0</v>
      </c>
      <c r="F108" s="32">
        <f>(IF($E$110&gt;0,($F$110/$E$110)*E108,0))</f>
        <v>0</v>
      </c>
      <c r="G108" s="42">
        <f>ROUND(IF(C108&gt;0,F108/C108,0),2)</f>
        <v>0</v>
      </c>
      <c r="H108" s="57">
        <f t="shared" si="92"/>
        <v>0</v>
      </c>
      <c r="I108" s="57">
        <f t="shared" si="92"/>
        <v>0</v>
      </c>
      <c r="J108" s="34">
        <f>+W98+F108</f>
        <v>0</v>
      </c>
      <c r="K108" s="48">
        <f t="shared" si="94"/>
        <v>0</v>
      </c>
      <c r="L108" s="34"/>
      <c r="M108" s="34"/>
      <c r="N108" s="34">
        <f t="shared" si="95"/>
        <v>0</v>
      </c>
      <c r="O108" s="34"/>
      <c r="P108" s="34"/>
      <c r="Q108" s="34">
        <f t="shared" si="96"/>
        <v>0</v>
      </c>
      <c r="R108" s="34"/>
      <c r="S108" s="34"/>
      <c r="T108" s="34">
        <f t="shared" si="97"/>
        <v>0</v>
      </c>
      <c r="U108" s="34">
        <f t="shared" si="98"/>
        <v>0</v>
      </c>
      <c r="V108" s="34">
        <f t="shared" si="98"/>
        <v>0</v>
      </c>
      <c r="W108" s="34">
        <f t="shared" si="99"/>
        <v>0</v>
      </c>
      <c r="X108" s="43">
        <f t="shared" si="100"/>
        <v>0</v>
      </c>
    </row>
    <row r="109" spans="1:24" ht="24" customHeight="1">
      <c r="A109" s="29" t="s">
        <v>252</v>
      </c>
      <c r="B109" s="34"/>
      <c r="C109" s="34"/>
      <c r="D109" s="30">
        <v>43.79</v>
      </c>
      <c r="E109" s="31">
        <f t="shared" si="93"/>
        <v>0</v>
      </c>
      <c r="F109" s="32">
        <f>(IF($E$110&gt;0,($F$110/$E$110)*E109,0))</f>
        <v>0</v>
      </c>
      <c r="G109" s="42">
        <f>ROUND(IF(C109&gt;0,F109/C109,0),2)</f>
        <v>0</v>
      </c>
      <c r="H109" s="57">
        <f t="shared" si="92"/>
        <v>0</v>
      </c>
      <c r="I109" s="57">
        <f t="shared" si="92"/>
        <v>0</v>
      </c>
      <c r="J109" s="34">
        <f>+W99+F109</f>
        <v>0</v>
      </c>
      <c r="K109" s="48">
        <f t="shared" si="94"/>
        <v>0</v>
      </c>
      <c r="L109" s="34"/>
      <c r="M109" s="34"/>
      <c r="N109" s="34">
        <f t="shared" si="95"/>
        <v>0</v>
      </c>
      <c r="O109" s="34"/>
      <c r="P109" s="34"/>
      <c r="Q109" s="34">
        <f t="shared" si="96"/>
        <v>0</v>
      </c>
      <c r="R109" s="34"/>
      <c r="S109" s="34"/>
      <c r="T109" s="34">
        <f t="shared" si="97"/>
        <v>0</v>
      </c>
      <c r="U109" s="34">
        <f t="shared" si="98"/>
        <v>0</v>
      </c>
      <c r="V109" s="34">
        <f t="shared" si="98"/>
        <v>0</v>
      </c>
      <c r="W109" s="34">
        <f t="shared" si="99"/>
        <v>0</v>
      </c>
      <c r="X109" s="43">
        <f t="shared" si="100"/>
        <v>0</v>
      </c>
    </row>
    <row r="110" spans="1:24" ht="24" customHeight="1">
      <c r="A110" s="29" t="s">
        <v>5</v>
      </c>
      <c r="B110" s="34">
        <f>SUM(B106:B109)</f>
        <v>0</v>
      </c>
      <c r="C110" s="34">
        <f>SUM(C106:C109)</f>
        <v>0</v>
      </c>
      <c r="D110" s="54">
        <f>SUM(D106:D109)</f>
        <v>100</v>
      </c>
      <c r="E110" s="55">
        <f>SUM(E106:E109)</f>
        <v>0</v>
      </c>
      <c r="F110" s="56">
        <f>+'3.1เก็บค่าใช้จ่าย'!$M$167+'3.2เก็บไม้วัตถุดิบ'!M167</f>
        <v>0</v>
      </c>
      <c r="G110" s="33"/>
      <c r="H110" s="33">
        <f>IF(D110&gt;0,G110/D110,0)</f>
        <v>0</v>
      </c>
      <c r="I110" s="33">
        <f>IF(E110&gt;0,H110/E110,0)</f>
        <v>0</v>
      </c>
      <c r="J110" s="33">
        <f>SUM(J106:J109)</f>
        <v>0</v>
      </c>
      <c r="K110" s="48"/>
      <c r="L110" s="33">
        <f>SUM(L106:L109)</f>
        <v>0</v>
      </c>
      <c r="M110" s="33">
        <f t="shared" ref="M110:X110" si="101">SUM(M106:M109)</f>
        <v>0</v>
      </c>
      <c r="N110" s="33">
        <f t="shared" si="101"/>
        <v>0</v>
      </c>
      <c r="O110" s="33">
        <f t="shared" si="101"/>
        <v>0</v>
      </c>
      <c r="P110" s="33">
        <f t="shared" si="101"/>
        <v>0</v>
      </c>
      <c r="Q110" s="33">
        <f t="shared" si="101"/>
        <v>0</v>
      </c>
      <c r="R110" s="33">
        <f t="shared" si="101"/>
        <v>0</v>
      </c>
      <c r="S110" s="33">
        <f t="shared" si="101"/>
        <v>0</v>
      </c>
      <c r="T110" s="33">
        <f t="shared" si="101"/>
        <v>0</v>
      </c>
      <c r="U110" s="33">
        <f t="shared" si="101"/>
        <v>0</v>
      </c>
      <c r="V110" s="33">
        <f t="shared" si="101"/>
        <v>0</v>
      </c>
      <c r="W110" s="33">
        <f t="shared" si="101"/>
        <v>0</v>
      </c>
      <c r="X110" s="33">
        <f t="shared" si="101"/>
        <v>0</v>
      </c>
    </row>
    <row r="111" spans="1:24" ht="24" customHeight="1">
      <c r="A111" s="194" t="s">
        <v>35</v>
      </c>
      <c r="B111" s="194"/>
      <c r="C111" s="194"/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</row>
    <row r="112" spans="1:24" ht="24" customHeight="1">
      <c r="A112" s="194" t="s">
        <v>168</v>
      </c>
      <c r="B112" s="194"/>
      <c r="C112" s="194"/>
      <c r="D112" s="194"/>
      <c r="E112" s="194"/>
      <c r="F112" s="194"/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</row>
    <row r="113" spans="1:24" ht="24" customHeight="1">
      <c r="B113" s="26">
        <v>1</v>
      </c>
      <c r="C113" s="26">
        <v>2</v>
      </c>
      <c r="D113" s="26" t="s">
        <v>31</v>
      </c>
      <c r="E113" s="26" t="s">
        <v>32</v>
      </c>
      <c r="F113" s="52">
        <v>5</v>
      </c>
      <c r="G113" s="26" t="s">
        <v>33</v>
      </c>
      <c r="J113" s="26">
        <v>7</v>
      </c>
      <c r="K113" s="26">
        <v>8</v>
      </c>
      <c r="L113" s="26">
        <v>9</v>
      </c>
      <c r="M113" s="26">
        <v>10</v>
      </c>
      <c r="N113" s="26" t="s">
        <v>106</v>
      </c>
      <c r="O113" s="26">
        <v>12</v>
      </c>
      <c r="P113" s="26">
        <v>13</v>
      </c>
      <c r="Q113" s="26" t="s">
        <v>107</v>
      </c>
      <c r="R113" s="26">
        <v>15</v>
      </c>
      <c r="S113" s="26">
        <v>16</v>
      </c>
      <c r="T113" s="26" t="s">
        <v>253</v>
      </c>
      <c r="U113" s="26" t="s">
        <v>254</v>
      </c>
      <c r="V113" s="26" t="s">
        <v>255</v>
      </c>
      <c r="W113" s="26" t="s">
        <v>256</v>
      </c>
      <c r="X113" s="26" t="s">
        <v>257</v>
      </c>
    </row>
    <row r="114" spans="1:24" ht="24" customHeight="1">
      <c r="A114" s="195" t="s">
        <v>27</v>
      </c>
      <c r="B114" s="197" t="s">
        <v>21</v>
      </c>
      <c r="C114" s="198"/>
      <c r="D114" s="199" t="s">
        <v>22</v>
      </c>
      <c r="E114" s="41" t="s">
        <v>153</v>
      </c>
      <c r="F114" s="41" t="s">
        <v>23</v>
      </c>
      <c r="G114" s="94" t="s">
        <v>24</v>
      </c>
      <c r="H114" s="53" t="s">
        <v>155</v>
      </c>
      <c r="I114" s="53" t="s">
        <v>1</v>
      </c>
      <c r="J114" s="40" t="s">
        <v>23</v>
      </c>
      <c r="K114" s="40" t="s">
        <v>133</v>
      </c>
      <c r="L114" s="201" t="s">
        <v>25</v>
      </c>
      <c r="M114" s="201"/>
      <c r="N114" s="201" t="s">
        <v>26</v>
      </c>
      <c r="O114" s="188" t="s">
        <v>297</v>
      </c>
      <c r="P114" s="189"/>
      <c r="Q114" s="190" t="s">
        <v>28</v>
      </c>
      <c r="R114" s="192" t="s">
        <v>298</v>
      </c>
      <c r="S114" s="192"/>
      <c r="T114" s="192" t="s">
        <v>28</v>
      </c>
      <c r="U114" s="193" t="s">
        <v>29</v>
      </c>
      <c r="V114" s="193"/>
      <c r="W114" s="193" t="s">
        <v>30</v>
      </c>
      <c r="X114" s="27" t="s">
        <v>30</v>
      </c>
    </row>
    <row r="115" spans="1:24" ht="24" customHeight="1">
      <c r="A115" s="196"/>
      <c r="B115" s="41" t="s">
        <v>155</v>
      </c>
      <c r="C115" s="41" t="s">
        <v>154</v>
      </c>
      <c r="D115" s="200"/>
      <c r="E115" s="41" t="s">
        <v>4</v>
      </c>
      <c r="F115" s="41" t="s">
        <v>3</v>
      </c>
      <c r="G115" s="95" t="s">
        <v>103</v>
      </c>
      <c r="H115" s="53" t="s">
        <v>5</v>
      </c>
      <c r="I115" s="53" t="s">
        <v>5</v>
      </c>
      <c r="J115" s="40" t="s">
        <v>104</v>
      </c>
      <c r="K115" s="40" t="s">
        <v>104</v>
      </c>
      <c r="L115" s="89" t="s">
        <v>155</v>
      </c>
      <c r="M115" s="89" t="s">
        <v>154</v>
      </c>
      <c r="N115" s="201"/>
      <c r="O115" s="86" t="s">
        <v>155</v>
      </c>
      <c r="P115" s="86" t="s">
        <v>154</v>
      </c>
      <c r="Q115" s="191"/>
      <c r="R115" s="100" t="s">
        <v>155</v>
      </c>
      <c r="S115" s="100" t="s">
        <v>154</v>
      </c>
      <c r="T115" s="192"/>
      <c r="U115" s="88" t="s">
        <v>155</v>
      </c>
      <c r="V115" s="88" t="s">
        <v>154</v>
      </c>
      <c r="W115" s="193"/>
      <c r="X115" s="28" t="s">
        <v>105</v>
      </c>
    </row>
    <row r="116" spans="1:24" ht="24" customHeight="1">
      <c r="A116" s="29" t="s">
        <v>151</v>
      </c>
      <c r="B116" s="34"/>
      <c r="C116" s="34"/>
      <c r="D116" s="30">
        <v>9.59</v>
      </c>
      <c r="E116" s="31">
        <f>(C116*D116)</f>
        <v>0</v>
      </c>
      <c r="F116" s="32">
        <f>(IF($E$120&gt;0,($F$120/$E$120)*E116,0))</f>
        <v>0</v>
      </c>
      <c r="G116" s="42">
        <f>ROUND(IF(C116&gt;0,F116/C116,0),2)</f>
        <v>0</v>
      </c>
      <c r="H116" s="57">
        <f t="shared" ref="H116:I119" si="102">+U106+B116</f>
        <v>0</v>
      </c>
      <c r="I116" s="57">
        <f t="shared" si="102"/>
        <v>0</v>
      </c>
      <c r="J116" s="34">
        <f>+W106+F116</f>
        <v>0</v>
      </c>
      <c r="K116" s="48">
        <f>IF(I116&gt;0,(J116/I116),0)</f>
        <v>0</v>
      </c>
      <c r="L116" s="34"/>
      <c r="M116" s="34"/>
      <c r="N116" s="34">
        <f>ROUND(IF(K116&gt;0,K116*M116,0),2)</f>
        <v>0</v>
      </c>
      <c r="O116" s="34"/>
      <c r="P116" s="34"/>
      <c r="Q116" s="34">
        <f>ROUND(IF(K116&gt;0,K116*P116,0),2)</f>
        <v>0</v>
      </c>
      <c r="R116" s="34"/>
      <c r="S116" s="34"/>
      <c r="T116" s="34">
        <f>ROUND(IF(K116&gt;0,K116*S116,0),2)</f>
        <v>0</v>
      </c>
      <c r="U116" s="34">
        <f>+U106+B116-L116-O116-R116</f>
        <v>0</v>
      </c>
      <c r="V116" s="34">
        <f>+V106+C116-M116-P116-S116</f>
        <v>0</v>
      </c>
      <c r="W116" s="34">
        <f>ROUND(+W106+F116-N116-Q116-T116,2)</f>
        <v>0</v>
      </c>
      <c r="X116" s="43">
        <f>IF(V116&gt;0,+W116/V116,0)</f>
        <v>0</v>
      </c>
    </row>
    <row r="117" spans="1:24" ht="24" customHeight="1">
      <c r="A117" s="29" t="s">
        <v>152</v>
      </c>
      <c r="B117" s="34"/>
      <c r="C117" s="34"/>
      <c r="D117" s="30">
        <v>19.170000000000002</v>
      </c>
      <c r="E117" s="31">
        <f t="shared" ref="E117:E119" si="103">(C117*D117)</f>
        <v>0</v>
      </c>
      <c r="F117" s="32">
        <f>(IF($E$120&gt;0,($F$120/$E$120)*E117,0))</f>
        <v>0</v>
      </c>
      <c r="G117" s="42">
        <f>ROUND(IF(C117&gt;0,F117/C117,0),2)</f>
        <v>0</v>
      </c>
      <c r="H117" s="57">
        <f t="shared" si="102"/>
        <v>0</v>
      </c>
      <c r="I117" s="57">
        <f t="shared" si="102"/>
        <v>0</v>
      </c>
      <c r="J117" s="34">
        <f>+W107+F117</f>
        <v>0</v>
      </c>
      <c r="K117" s="48">
        <f t="shared" ref="K117:K119" si="104">IF(I117&gt;0,(J117/I117),0)</f>
        <v>0</v>
      </c>
      <c r="L117" s="34"/>
      <c r="M117" s="34"/>
      <c r="N117" s="34">
        <f t="shared" ref="N117:N119" si="105">ROUND(IF(K117&gt;0,K117*M117,0),2)</f>
        <v>0</v>
      </c>
      <c r="O117" s="34"/>
      <c r="P117" s="34"/>
      <c r="Q117" s="34">
        <f t="shared" ref="Q117:Q119" si="106">ROUND(IF(K117&gt;0,K117*P117,0),2)</f>
        <v>0</v>
      </c>
      <c r="R117" s="34"/>
      <c r="S117" s="34"/>
      <c r="T117" s="34">
        <f t="shared" ref="T117:T119" si="107">ROUND(IF(K117&gt;0,K117*S117,0),2)</f>
        <v>0</v>
      </c>
      <c r="U117" s="34">
        <f t="shared" ref="U117:V119" si="108">+U107+B117-L117-O117-R117</f>
        <v>0</v>
      </c>
      <c r="V117" s="34">
        <f t="shared" si="108"/>
        <v>0</v>
      </c>
      <c r="W117" s="34">
        <f t="shared" ref="W117:W119" si="109">ROUND(+W107+F117-N117-Q117-T117,2)</f>
        <v>0</v>
      </c>
      <c r="X117" s="43">
        <f t="shared" ref="X117:X119" si="110">IF(V117&gt;0,+W117/V117,0)</f>
        <v>0</v>
      </c>
    </row>
    <row r="118" spans="1:24" ht="24" customHeight="1">
      <c r="A118" s="29" t="s">
        <v>177</v>
      </c>
      <c r="B118" s="34"/>
      <c r="C118" s="34"/>
      <c r="D118" s="30">
        <v>27.45</v>
      </c>
      <c r="E118" s="31">
        <f t="shared" si="103"/>
        <v>0</v>
      </c>
      <c r="F118" s="32">
        <f>(IF($E$120&gt;0,($F$120/$E$120)*E118,0))</f>
        <v>0</v>
      </c>
      <c r="G118" s="42">
        <f>ROUND(IF(C118&gt;0,F118/C118,0),2)</f>
        <v>0</v>
      </c>
      <c r="H118" s="57">
        <f t="shared" si="102"/>
        <v>0</v>
      </c>
      <c r="I118" s="57">
        <f t="shared" si="102"/>
        <v>0</v>
      </c>
      <c r="J118" s="34">
        <f>+W108+F118</f>
        <v>0</v>
      </c>
      <c r="K118" s="48">
        <f t="shared" si="104"/>
        <v>0</v>
      </c>
      <c r="L118" s="34"/>
      <c r="M118" s="34"/>
      <c r="N118" s="34">
        <f t="shared" si="105"/>
        <v>0</v>
      </c>
      <c r="O118" s="34"/>
      <c r="P118" s="34"/>
      <c r="Q118" s="34">
        <f t="shared" si="106"/>
        <v>0</v>
      </c>
      <c r="R118" s="34"/>
      <c r="S118" s="34"/>
      <c r="T118" s="34">
        <f t="shared" si="107"/>
        <v>0</v>
      </c>
      <c r="U118" s="34">
        <f t="shared" si="108"/>
        <v>0</v>
      </c>
      <c r="V118" s="34">
        <f t="shared" si="108"/>
        <v>0</v>
      </c>
      <c r="W118" s="34">
        <f t="shared" si="109"/>
        <v>0</v>
      </c>
      <c r="X118" s="43">
        <f t="shared" si="110"/>
        <v>0</v>
      </c>
    </row>
    <row r="119" spans="1:24" ht="24" customHeight="1">
      <c r="A119" s="29" t="s">
        <v>252</v>
      </c>
      <c r="B119" s="34"/>
      <c r="C119" s="34"/>
      <c r="D119" s="30">
        <v>43.79</v>
      </c>
      <c r="E119" s="31">
        <f t="shared" si="103"/>
        <v>0</v>
      </c>
      <c r="F119" s="32">
        <f>(IF($E$120&gt;0,($F$120/$E$120)*E119,0))</f>
        <v>0</v>
      </c>
      <c r="G119" s="42">
        <f>ROUND(IF(C119&gt;0,F119/C119,0),2)</f>
        <v>0</v>
      </c>
      <c r="H119" s="57">
        <f t="shared" si="102"/>
        <v>0</v>
      </c>
      <c r="I119" s="57">
        <f t="shared" si="102"/>
        <v>0</v>
      </c>
      <c r="J119" s="34">
        <f>+W109+F119</f>
        <v>0</v>
      </c>
      <c r="K119" s="48">
        <f t="shared" si="104"/>
        <v>0</v>
      </c>
      <c r="L119" s="34"/>
      <c r="M119" s="34"/>
      <c r="N119" s="34">
        <f t="shared" si="105"/>
        <v>0</v>
      </c>
      <c r="O119" s="34"/>
      <c r="P119" s="34"/>
      <c r="Q119" s="34">
        <f t="shared" si="106"/>
        <v>0</v>
      </c>
      <c r="R119" s="34"/>
      <c r="S119" s="34"/>
      <c r="T119" s="34">
        <f t="shared" si="107"/>
        <v>0</v>
      </c>
      <c r="U119" s="34">
        <f t="shared" si="108"/>
        <v>0</v>
      </c>
      <c r="V119" s="34">
        <f t="shared" si="108"/>
        <v>0</v>
      </c>
      <c r="W119" s="34">
        <f t="shared" si="109"/>
        <v>0</v>
      </c>
      <c r="X119" s="43">
        <f t="shared" si="110"/>
        <v>0</v>
      </c>
    </row>
    <row r="120" spans="1:24" ht="24" customHeight="1">
      <c r="A120" s="29" t="s">
        <v>5</v>
      </c>
      <c r="B120" s="34">
        <f>SUM(B116:B119)</f>
        <v>0</v>
      </c>
      <c r="C120" s="34">
        <f>SUM(C116:C119)</f>
        <v>0</v>
      </c>
      <c r="D120" s="54">
        <f>SUM(D116:D119)</f>
        <v>100</v>
      </c>
      <c r="E120" s="55">
        <f>SUM(E116:E119)</f>
        <v>0</v>
      </c>
      <c r="F120" s="56">
        <f>+'3.1เก็บค่าใช้จ่าย'!$N$167+'3.2เก็บไม้วัตถุดิบ'!N167</f>
        <v>0</v>
      </c>
      <c r="G120" s="33"/>
      <c r="H120" s="33">
        <f>IF(D120&gt;0,G120/D120,0)</f>
        <v>0</v>
      </c>
      <c r="I120" s="33">
        <f>IF(E120&gt;0,H120/E120,0)</f>
        <v>0</v>
      </c>
      <c r="J120" s="33">
        <f>SUM(J116:J119)</f>
        <v>0</v>
      </c>
      <c r="K120" s="48"/>
      <c r="L120" s="33">
        <f>SUM(L116:L119)</f>
        <v>0</v>
      </c>
      <c r="M120" s="33">
        <f t="shared" ref="M120:X120" si="111">SUM(M116:M119)</f>
        <v>0</v>
      </c>
      <c r="N120" s="33">
        <f t="shared" si="111"/>
        <v>0</v>
      </c>
      <c r="O120" s="33">
        <f t="shared" si="111"/>
        <v>0</v>
      </c>
      <c r="P120" s="33">
        <f t="shared" si="111"/>
        <v>0</v>
      </c>
      <c r="Q120" s="33">
        <f t="shared" si="111"/>
        <v>0</v>
      </c>
      <c r="R120" s="33">
        <f t="shared" si="111"/>
        <v>0</v>
      </c>
      <c r="S120" s="33">
        <f t="shared" si="111"/>
        <v>0</v>
      </c>
      <c r="T120" s="33">
        <f t="shared" si="111"/>
        <v>0</v>
      </c>
      <c r="U120" s="33">
        <f t="shared" si="111"/>
        <v>0</v>
      </c>
      <c r="V120" s="33">
        <f t="shared" si="111"/>
        <v>0</v>
      </c>
      <c r="W120" s="33">
        <f t="shared" si="111"/>
        <v>0</v>
      </c>
      <c r="X120" s="33">
        <f t="shared" si="111"/>
        <v>0</v>
      </c>
    </row>
    <row r="121" spans="1:24" ht="24" customHeight="1">
      <c r="A121" s="194" t="s">
        <v>35</v>
      </c>
      <c r="B121" s="194"/>
      <c r="C121" s="194"/>
      <c r="D121" s="194"/>
      <c r="E121" s="194"/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</row>
    <row r="122" spans="1:24" ht="24" customHeight="1">
      <c r="A122" s="194" t="s">
        <v>169</v>
      </c>
      <c r="B122" s="194"/>
      <c r="C122" s="194"/>
      <c r="D122" s="194"/>
      <c r="E122" s="194"/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</row>
    <row r="123" spans="1:24" ht="24" customHeight="1">
      <c r="B123" s="26">
        <v>1</v>
      </c>
      <c r="C123" s="26">
        <v>2</v>
      </c>
      <c r="D123" s="26" t="s">
        <v>31</v>
      </c>
      <c r="E123" s="26" t="s">
        <v>32</v>
      </c>
      <c r="F123" s="52">
        <v>5</v>
      </c>
      <c r="G123" s="26" t="s">
        <v>33</v>
      </c>
      <c r="J123" s="26">
        <v>7</v>
      </c>
      <c r="K123" s="26">
        <v>8</v>
      </c>
      <c r="L123" s="26">
        <v>9</v>
      </c>
      <c r="M123" s="26">
        <v>10</v>
      </c>
      <c r="N123" s="26" t="s">
        <v>106</v>
      </c>
      <c r="O123" s="26">
        <v>12</v>
      </c>
      <c r="P123" s="26">
        <v>13</v>
      </c>
      <c r="Q123" s="26" t="s">
        <v>107</v>
      </c>
      <c r="R123" s="26">
        <v>15</v>
      </c>
      <c r="S123" s="26">
        <v>16</v>
      </c>
      <c r="T123" s="26" t="s">
        <v>253</v>
      </c>
      <c r="U123" s="26" t="s">
        <v>254</v>
      </c>
      <c r="V123" s="26" t="s">
        <v>255</v>
      </c>
      <c r="W123" s="26" t="s">
        <v>256</v>
      </c>
      <c r="X123" s="26" t="s">
        <v>257</v>
      </c>
    </row>
    <row r="124" spans="1:24" ht="24" customHeight="1">
      <c r="A124" s="195" t="s">
        <v>27</v>
      </c>
      <c r="B124" s="197" t="s">
        <v>21</v>
      </c>
      <c r="C124" s="198"/>
      <c r="D124" s="199" t="s">
        <v>22</v>
      </c>
      <c r="E124" s="41" t="s">
        <v>153</v>
      </c>
      <c r="F124" s="41" t="s">
        <v>23</v>
      </c>
      <c r="G124" s="94" t="s">
        <v>24</v>
      </c>
      <c r="H124" s="53" t="s">
        <v>155</v>
      </c>
      <c r="I124" s="53" t="s">
        <v>1</v>
      </c>
      <c r="J124" s="40" t="s">
        <v>23</v>
      </c>
      <c r="K124" s="40" t="s">
        <v>133</v>
      </c>
      <c r="L124" s="201" t="s">
        <v>25</v>
      </c>
      <c r="M124" s="201"/>
      <c r="N124" s="201" t="s">
        <v>26</v>
      </c>
      <c r="O124" s="188" t="s">
        <v>297</v>
      </c>
      <c r="P124" s="189"/>
      <c r="Q124" s="190" t="s">
        <v>28</v>
      </c>
      <c r="R124" s="192" t="s">
        <v>298</v>
      </c>
      <c r="S124" s="192"/>
      <c r="T124" s="192" t="s">
        <v>28</v>
      </c>
      <c r="U124" s="193" t="s">
        <v>29</v>
      </c>
      <c r="V124" s="193"/>
      <c r="W124" s="193" t="s">
        <v>30</v>
      </c>
      <c r="X124" s="27" t="s">
        <v>30</v>
      </c>
    </row>
    <row r="125" spans="1:24" ht="24" customHeight="1">
      <c r="A125" s="196"/>
      <c r="B125" s="41" t="s">
        <v>155</v>
      </c>
      <c r="C125" s="41" t="s">
        <v>154</v>
      </c>
      <c r="D125" s="200"/>
      <c r="E125" s="41" t="s">
        <v>4</v>
      </c>
      <c r="F125" s="41" t="s">
        <v>3</v>
      </c>
      <c r="G125" s="95" t="s">
        <v>103</v>
      </c>
      <c r="H125" s="53" t="s">
        <v>5</v>
      </c>
      <c r="I125" s="53" t="s">
        <v>5</v>
      </c>
      <c r="J125" s="40" t="s">
        <v>104</v>
      </c>
      <c r="K125" s="40" t="s">
        <v>104</v>
      </c>
      <c r="L125" s="89" t="s">
        <v>155</v>
      </c>
      <c r="M125" s="89" t="s">
        <v>154</v>
      </c>
      <c r="N125" s="201"/>
      <c r="O125" s="86" t="s">
        <v>155</v>
      </c>
      <c r="P125" s="86" t="s">
        <v>154</v>
      </c>
      <c r="Q125" s="191"/>
      <c r="R125" s="100" t="s">
        <v>155</v>
      </c>
      <c r="S125" s="100" t="s">
        <v>154</v>
      </c>
      <c r="T125" s="192"/>
      <c r="U125" s="88" t="s">
        <v>155</v>
      </c>
      <c r="V125" s="88" t="s">
        <v>154</v>
      </c>
      <c r="W125" s="193"/>
      <c r="X125" s="28" t="s">
        <v>105</v>
      </c>
    </row>
    <row r="126" spans="1:24" ht="24" customHeight="1">
      <c r="A126" s="29" t="s">
        <v>151</v>
      </c>
      <c r="B126" s="34"/>
      <c r="C126" s="34"/>
      <c r="D126" s="30">
        <v>9.59</v>
      </c>
      <c r="E126" s="31">
        <f>(C126*D126)</f>
        <v>0</v>
      </c>
      <c r="F126" s="32">
        <f>(IF($E$130&gt;0,($F$130/$E$130)*E126,0))</f>
        <v>0</v>
      </c>
      <c r="G126" s="42">
        <f>ROUND(IF(C126&gt;0,F126/C126,0),2)</f>
        <v>0</v>
      </c>
      <c r="H126" s="57">
        <f t="shared" ref="H126:I129" si="112">+U116+B126</f>
        <v>0</v>
      </c>
      <c r="I126" s="57">
        <f t="shared" si="112"/>
        <v>0</v>
      </c>
      <c r="J126" s="34">
        <f>+W116+F126</f>
        <v>0</v>
      </c>
      <c r="K126" s="48">
        <f>IF(I126&gt;0,(J126/I126),0)</f>
        <v>0</v>
      </c>
      <c r="L126" s="34"/>
      <c r="M126" s="34"/>
      <c r="N126" s="34">
        <f>ROUND(IF(K126&gt;0,K126*M126,0),2)</f>
        <v>0</v>
      </c>
      <c r="O126" s="34"/>
      <c r="P126" s="34"/>
      <c r="Q126" s="34">
        <f>ROUND(IF(K126&gt;0,K126*P126,0),2)</f>
        <v>0</v>
      </c>
      <c r="R126" s="34"/>
      <c r="S126" s="34"/>
      <c r="T126" s="34">
        <f>ROUND(IF(K126&gt;0,K126*S126,0),2)</f>
        <v>0</v>
      </c>
      <c r="U126" s="34">
        <f>+U116+B126-L126-O126-R126</f>
        <v>0</v>
      </c>
      <c r="V126" s="34">
        <f>+V116+C126-M126-P126-S126</f>
        <v>0</v>
      </c>
      <c r="W126" s="34">
        <f>ROUND(+W116+F126-N126-Q126-T126,2)</f>
        <v>0</v>
      </c>
      <c r="X126" s="43">
        <f>IF(V126&gt;0,+W126/V126,0)</f>
        <v>0</v>
      </c>
    </row>
    <row r="127" spans="1:24" ht="24" customHeight="1">
      <c r="A127" s="29" t="s">
        <v>152</v>
      </c>
      <c r="B127" s="34"/>
      <c r="C127" s="34"/>
      <c r="D127" s="30">
        <v>19.170000000000002</v>
      </c>
      <c r="E127" s="31">
        <f t="shared" ref="E127:E129" si="113">(C127*D127)</f>
        <v>0</v>
      </c>
      <c r="F127" s="32">
        <f>(IF($E$130&gt;0,($F$130/$E$130)*E127,0))</f>
        <v>0</v>
      </c>
      <c r="G127" s="42">
        <f>ROUND(IF(C127&gt;0,F127/C127,0),2)</f>
        <v>0</v>
      </c>
      <c r="H127" s="57">
        <f t="shared" si="112"/>
        <v>0</v>
      </c>
      <c r="I127" s="57">
        <f t="shared" si="112"/>
        <v>0</v>
      </c>
      <c r="J127" s="34">
        <f>+W117+F127</f>
        <v>0</v>
      </c>
      <c r="K127" s="48">
        <f t="shared" ref="K127:K129" si="114">IF(I127&gt;0,(J127/I127),0)</f>
        <v>0</v>
      </c>
      <c r="L127" s="34"/>
      <c r="M127" s="34"/>
      <c r="N127" s="34">
        <f t="shared" ref="N127:N129" si="115">ROUND(IF(K127&gt;0,K127*M127,0),2)</f>
        <v>0</v>
      </c>
      <c r="O127" s="34"/>
      <c r="P127" s="34"/>
      <c r="Q127" s="34">
        <f t="shared" ref="Q127:Q129" si="116">ROUND(IF(K127&gt;0,K127*P127,0),2)</f>
        <v>0</v>
      </c>
      <c r="R127" s="34"/>
      <c r="S127" s="34"/>
      <c r="T127" s="34">
        <f t="shared" ref="T127:T129" si="117">ROUND(IF(K127&gt;0,K127*S127,0),2)</f>
        <v>0</v>
      </c>
      <c r="U127" s="34">
        <f t="shared" ref="U127:V129" si="118">+U117+B127-L127-O127-R127</f>
        <v>0</v>
      </c>
      <c r="V127" s="34">
        <f t="shared" si="118"/>
        <v>0</v>
      </c>
      <c r="W127" s="34">
        <f t="shared" ref="W127:W129" si="119">ROUND(+W117+F127-N127-Q127-T127,2)</f>
        <v>0</v>
      </c>
      <c r="X127" s="43">
        <f t="shared" ref="X127:X129" si="120">IF(V127&gt;0,+W127/V127,0)</f>
        <v>0</v>
      </c>
    </row>
    <row r="128" spans="1:24" ht="24" customHeight="1">
      <c r="A128" s="29" t="s">
        <v>177</v>
      </c>
      <c r="B128" s="34"/>
      <c r="C128" s="34"/>
      <c r="D128" s="30">
        <v>27.45</v>
      </c>
      <c r="E128" s="31">
        <f t="shared" si="113"/>
        <v>0</v>
      </c>
      <c r="F128" s="32">
        <f>(IF($E$130&gt;0,($F$130/$E$130)*E128,0))</f>
        <v>0</v>
      </c>
      <c r="G128" s="42">
        <f>ROUND(IF(C128&gt;0,F128/C128,0),2)</f>
        <v>0</v>
      </c>
      <c r="H128" s="57">
        <f t="shared" si="112"/>
        <v>0</v>
      </c>
      <c r="I128" s="57">
        <f t="shared" si="112"/>
        <v>0</v>
      </c>
      <c r="J128" s="34">
        <f>+W118+F128</f>
        <v>0</v>
      </c>
      <c r="K128" s="48">
        <f t="shared" si="114"/>
        <v>0</v>
      </c>
      <c r="L128" s="34"/>
      <c r="M128" s="34"/>
      <c r="N128" s="34">
        <f t="shared" si="115"/>
        <v>0</v>
      </c>
      <c r="O128" s="34"/>
      <c r="P128" s="34"/>
      <c r="Q128" s="34">
        <f t="shared" si="116"/>
        <v>0</v>
      </c>
      <c r="R128" s="34"/>
      <c r="S128" s="34"/>
      <c r="T128" s="34">
        <f t="shared" si="117"/>
        <v>0</v>
      </c>
      <c r="U128" s="34">
        <f t="shared" si="118"/>
        <v>0</v>
      </c>
      <c r="V128" s="34">
        <f t="shared" si="118"/>
        <v>0</v>
      </c>
      <c r="W128" s="34">
        <f t="shared" si="119"/>
        <v>0</v>
      </c>
      <c r="X128" s="43">
        <f t="shared" si="120"/>
        <v>0</v>
      </c>
    </row>
    <row r="129" spans="1:24" ht="24" customHeight="1">
      <c r="A129" s="29" t="s">
        <v>252</v>
      </c>
      <c r="B129" s="34"/>
      <c r="C129" s="34"/>
      <c r="D129" s="30">
        <v>43.79</v>
      </c>
      <c r="E129" s="31">
        <f t="shared" si="113"/>
        <v>0</v>
      </c>
      <c r="F129" s="32">
        <f>(IF($E$130&gt;0,($F$130/$E$130)*E129,0))</f>
        <v>0</v>
      </c>
      <c r="G129" s="42">
        <f>ROUND(IF(C129&gt;0,F129/C129,0),2)</f>
        <v>0</v>
      </c>
      <c r="H129" s="57">
        <f t="shared" si="112"/>
        <v>0</v>
      </c>
      <c r="I129" s="57">
        <f t="shared" si="112"/>
        <v>0</v>
      </c>
      <c r="J129" s="34">
        <f>+W119+F129</f>
        <v>0</v>
      </c>
      <c r="K129" s="48">
        <f t="shared" si="114"/>
        <v>0</v>
      </c>
      <c r="L129" s="34"/>
      <c r="M129" s="34"/>
      <c r="N129" s="34">
        <f t="shared" si="115"/>
        <v>0</v>
      </c>
      <c r="O129" s="34"/>
      <c r="P129" s="34"/>
      <c r="Q129" s="34">
        <f t="shared" si="116"/>
        <v>0</v>
      </c>
      <c r="R129" s="34"/>
      <c r="S129" s="34"/>
      <c r="T129" s="34">
        <f t="shared" si="117"/>
        <v>0</v>
      </c>
      <c r="U129" s="34">
        <f t="shared" si="118"/>
        <v>0</v>
      </c>
      <c r="V129" s="34">
        <f t="shared" si="118"/>
        <v>0</v>
      </c>
      <c r="W129" s="34">
        <f t="shared" si="119"/>
        <v>0</v>
      </c>
      <c r="X129" s="43">
        <f t="shared" si="120"/>
        <v>0</v>
      </c>
    </row>
    <row r="130" spans="1:24" ht="24" customHeight="1">
      <c r="A130" s="29" t="s">
        <v>5</v>
      </c>
      <c r="B130" s="34">
        <f>SUM(B126:B129)</f>
        <v>0</v>
      </c>
      <c r="C130" s="34">
        <f>SUM(C126:C129)</f>
        <v>0</v>
      </c>
      <c r="D130" s="54">
        <f>SUM(D126:D129)</f>
        <v>100</v>
      </c>
      <c r="E130" s="55">
        <f>SUM(E126:E129)</f>
        <v>0</v>
      </c>
      <c r="F130" s="56">
        <f>+'3.1เก็บค่าใช้จ่าย'!$O$167+'3.2เก็บไม้วัตถุดิบ'!O167</f>
        <v>0</v>
      </c>
      <c r="G130" s="33"/>
      <c r="H130" s="33">
        <f>IF(D130&gt;0,G130/D130,0)</f>
        <v>0</v>
      </c>
      <c r="I130" s="33">
        <f>IF(E130&gt;0,H130/E130,0)</f>
        <v>0</v>
      </c>
      <c r="J130" s="33">
        <f>SUM(J126:J129)</f>
        <v>0</v>
      </c>
      <c r="K130" s="48"/>
      <c r="L130" s="33">
        <f>SUM(L126:L129)</f>
        <v>0</v>
      </c>
      <c r="M130" s="33">
        <f t="shared" ref="M130:X130" si="121">SUM(M126:M129)</f>
        <v>0</v>
      </c>
      <c r="N130" s="33">
        <f t="shared" si="121"/>
        <v>0</v>
      </c>
      <c r="O130" s="33">
        <f t="shared" si="121"/>
        <v>0</v>
      </c>
      <c r="P130" s="33">
        <f t="shared" si="121"/>
        <v>0</v>
      </c>
      <c r="Q130" s="33">
        <f t="shared" si="121"/>
        <v>0</v>
      </c>
      <c r="R130" s="33">
        <f t="shared" si="121"/>
        <v>0</v>
      </c>
      <c r="S130" s="33">
        <f t="shared" si="121"/>
        <v>0</v>
      </c>
      <c r="T130" s="33">
        <f t="shared" si="121"/>
        <v>0</v>
      </c>
      <c r="U130" s="33">
        <f t="shared" si="121"/>
        <v>0</v>
      </c>
      <c r="V130" s="33">
        <f t="shared" si="121"/>
        <v>0</v>
      </c>
      <c r="W130" s="33">
        <f t="shared" si="121"/>
        <v>0</v>
      </c>
      <c r="X130" s="33">
        <f t="shared" si="121"/>
        <v>0</v>
      </c>
    </row>
    <row r="131" spans="1:24" ht="24" customHeight="1">
      <c r="A131" s="194" t="s">
        <v>35</v>
      </c>
      <c r="B131" s="194"/>
      <c r="C131" s="194"/>
      <c r="D131" s="194"/>
      <c r="E131" s="194"/>
      <c r="F131" s="194"/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</row>
    <row r="132" spans="1:24" ht="24" customHeight="1">
      <c r="A132" s="194" t="s">
        <v>170</v>
      </c>
      <c r="B132" s="194"/>
      <c r="C132" s="194"/>
      <c r="D132" s="194"/>
      <c r="E132" s="194"/>
      <c r="F132" s="194"/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</row>
    <row r="133" spans="1:24" ht="24" customHeight="1">
      <c r="B133" s="26">
        <v>1</v>
      </c>
      <c r="C133" s="26">
        <v>2</v>
      </c>
      <c r="D133" s="26" t="s">
        <v>31</v>
      </c>
      <c r="E133" s="26" t="s">
        <v>32</v>
      </c>
      <c r="F133" s="52">
        <v>5</v>
      </c>
      <c r="G133" s="26" t="s">
        <v>33</v>
      </c>
      <c r="J133" s="26">
        <v>7</v>
      </c>
      <c r="K133" s="26">
        <v>8</v>
      </c>
      <c r="L133" s="26">
        <v>9</v>
      </c>
      <c r="M133" s="26">
        <v>10</v>
      </c>
      <c r="N133" s="26" t="s">
        <v>106</v>
      </c>
      <c r="O133" s="26">
        <v>12</v>
      </c>
      <c r="P133" s="26">
        <v>13</v>
      </c>
      <c r="Q133" s="26" t="s">
        <v>107</v>
      </c>
      <c r="R133" s="26">
        <v>15</v>
      </c>
      <c r="S133" s="26">
        <v>16</v>
      </c>
      <c r="T133" s="26" t="s">
        <v>253</v>
      </c>
      <c r="U133" s="26" t="s">
        <v>254</v>
      </c>
      <c r="V133" s="26" t="s">
        <v>255</v>
      </c>
      <c r="W133" s="26" t="s">
        <v>256</v>
      </c>
      <c r="X133" s="26" t="s">
        <v>257</v>
      </c>
    </row>
    <row r="134" spans="1:24" ht="24" customHeight="1">
      <c r="A134" s="195" t="s">
        <v>27</v>
      </c>
      <c r="B134" s="197" t="s">
        <v>21</v>
      </c>
      <c r="C134" s="198"/>
      <c r="D134" s="199" t="s">
        <v>22</v>
      </c>
      <c r="E134" s="41" t="s">
        <v>153</v>
      </c>
      <c r="F134" s="41" t="s">
        <v>23</v>
      </c>
      <c r="G134" s="94" t="s">
        <v>24</v>
      </c>
      <c r="H134" s="53" t="s">
        <v>155</v>
      </c>
      <c r="I134" s="53" t="s">
        <v>1</v>
      </c>
      <c r="J134" s="40" t="s">
        <v>23</v>
      </c>
      <c r="K134" s="40" t="s">
        <v>133</v>
      </c>
      <c r="L134" s="201" t="s">
        <v>25</v>
      </c>
      <c r="M134" s="201"/>
      <c r="N134" s="201" t="s">
        <v>26</v>
      </c>
      <c r="O134" s="188" t="s">
        <v>297</v>
      </c>
      <c r="P134" s="189"/>
      <c r="Q134" s="190" t="s">
        <v>28</v>
      </c>
      <c r="R134" s="192" t="s">
        <v>298</v>
      </c>
      <c r="S134" s="192"/>
      <c r="T134" s="192" t="s">
        <v>28</v>
      </c>
      <c r="U134" s="193" t="s">
        <v>29</v>
      </c>
      <c r="V134" s="193"/>
      <c r="W134" s="193" t="s">
        <v>30</v>
      </c>
      <c r="X134" s="27" t="s">
        <v>30</v>
      </c>
    </row>
    <row r="135" spans="1:24" ht="24" customHeight="1">
      <c r="A135" s="196"/>
      <c r="B135" s="41" t="s">
        <v>155</v>
      </c>
      <c r="C135" s="41" t="s">
        <v>154</v>
      </c>
      <c r="D135" s="200"/>
      <c r="E135" s="41" t="s">
        <v>4</v>
      </c>
      <c r="F135" s="41" t="s">
        <v>3</v>
      </c>
      <c r="G135" s="95" t="s">
        <v>103</v>
      </c>
      <c r="H135" s="53" t="s">
        <v>5</v>
      </c>
      <c r="I135" s="53" t="s">
        <v>5</v>
      </c>
      <c r="J135" s="40" t="s">
        <v>104</v>
      </c>
      <c r="K135" s="40" t="s">
        <v>104</v>
      </c>
      <c r="L135" s="89" t="s">
        <v>155</v>
      </c>
      <c r="M135" s="89" t="s">
        <v>154</v>
      </c>
      <c r="N135" s="201"/>
      <c r="O135" s="86" t="s">
        <v>155</v>
      </c>
      <c r="P135" s="86" t="s">
        <v>154</v>
      </c>
      <c r="Q135" s="191"/>
      <c r="R135" s="100" t="s">
        <v>155</v>
      </c>
      <c r="S135" s="100" t="s">
        <v>154</v>
      </c>
      <c r="T135" s="192"/>
      <c r="U135" s="88" t="s">
        <v>155</v>
      </c>
      <c r="V135" s="88" t="s">
        <v>154</v>
      </c>
      <c r="W135" s="193"/>
      <c r="X135" s="28" t="s">
        <v>105</v>
      </c>
    </row>
    <row r="136" spans="1:24" ht="24" customHeight="1">
      <c r="A136" s="29" t="s">
        <v>151</v>
      </c>
      <c r="B136" s="34">
        <f t="shared" ref="B136:C138" si="122">+B126+B116+B106</f>
        <v>0</v>
      </c>
      <c r="C136" s="34">
        <f t="shared" si="122"/>
        <v>0</v>
      </c>
      <c r="D136" s="30">
        <v>9.59</v>
      </c>
      <c r="E136" s="31">
        <f>(C136*D136)</f>
        <v>0</v>
      </c>
      <c r="F136" s="32">
        <f>(IF($E$140&gt;0,($F$140/$E$140)*E136,0))</f>
        <v>0</v>
      </c>
      <c r="G136" s="42">
        <f>ROUND(IF(C136&gt;0,F136/C136,0),2)</f>
        <v>0</v>
      </c>
      <c r="H136" s="57">
        <f t="shared" ref="H136:K139" si="123">+H126</f>
        <v>0</v>
      </c>
      <c r="I136" s="57">
        <f t="shared" si="123"/>
        <v>0</v>
      </c>
      <c r="J136" s="48">
        <f t="shared" si="123"/>
        <v>0</v>
      </c>
      <c r="K136" s="48">
        <f t="shared" si="123"/>
        <v>0</v>
      </c>
      <c r="L136" s="34">
        <f>+L126+L116+L106</f>
        <v>0</v>
      </c>
      <c r="M136" s="34">
        <f>+M126+M116+M106</f>
        <v>0</v>
      </c>
      <c r="N136" s="34">
        <f>+N126+N116+N106</f>
        <v>0</v>
      </c>
      <c r="O136" s="34">
        <f t="shared" ref="O136:T139" si="124">+O126+O116+O106</f>
        <v>0</v>
      </c>
      <c r="P136" s="34">
        <f t="shared" si="124"/>
        <v>0</v>
      </c>
      <c r="Q136" s="34">
        <f t="shared" si="124"/>
        <v>0</v>
      </c>
      <c r="R136" s="34">
        <f t="shared" si="124"/>
        <v>0</v>
      </c>
      <c r="S136" s="34">
        <f t="shared" si="124"/>
        <v>0</v>
      </c>
      <c r="T136" s="34">
        <f t="shared" si="124"/>
        <v>0</v>
      </c>
      <c r="U136" s="34">
        <f t="shared" ref="U136:W139" si="125">+U126</f>
        <v>0</v>
      </c>
      <c r="V136" s="34">
        <f t="shared" si="125"/>
        <v>0</v>
      </c>
      <c r="W136" s="34">
        <f t="shared" si="125"/>
        <v>0</v>
      </c>
      <c r="X136" s="35">
        <f>ROUND(IF(V136&gt;0,+W136/V136,0),2)</f>
        <v>0</v>
      </c>
    </row>
    <row r="137" spans="1:24" ht="24" customHeight="1">
      <c r="A137" s="29" t="s">
        <v>152</v>
      </c>
      <c r="B137" s="34">
        <f t="shared" si="122"/>
        <v>0</v>
      </c>
      <c r="C137" s="34">
        <f t="shared" si="122"/>
        <v>0</v>
      </c>
      <c r="D137" s="30">
        <v>19.170000000000002</v>
      </c>
      <c r="E137" s="31">
        <f t="shared" ref="E137:E139" si="126">(C137*D137)</f>
        <v>0</v>
      </c>
      <c r="F137" s="32">
        <f>(IF($E$140&gt;0,($F$140/$E$140)*E137,0))</f>
        <v>0</v>
      </c>
      <c r="G137" s="42">
        <f>ROUND(IF(C137&gt;0,F137/C137,0),2)</f>
        <v>0</v>
      </c>
      <c r="H137" s="57">
        <f t="shared" si="123"/>
        <v>0</v>
      </c>
      <c r="I137" s="57">
        <f t="shared" si="123"/>
        <v>0</v>
      </c>
      <c r="J137" s="48">
        <f t="shared" si="123"/>
        <v>0</v>
      </c>
      <c r="K137" s="48">
        <f t="shared" si="123"/>
        <v>0</v>
      </c>
      <c r="L137" s="34">
        <f t="shared" ref="L137:Q139" si="127">+L127+L117+L107</f>
        <v>0</v>
      </c>
      <c r="M137" s="34">
        <f t="shared" si="127"/>
        <v>0</v>
      </c>
      <c r="N137" s="34">
        <f t="shared" si="127"/>
        <v>0</v>
      </c>
      <c r="O137" s="34">
        <f t="shared" si="127"/>
        <v>0</v>
      </c>
      <c r="P137" s="34">
        <f t="shared" si="127"/>
        <v>0</v>
      </c>
      <c r="Q137" s="34">
        <f t="shared" si="127"/>
        <v>0</v>
      </c>
      <c r="R137" s="34">
        <f t="shared" si="124"/>
        <v>0</v>
      </c>
      <c r="S137" s="34">
        <f t="shared" si="124"/>
        <v>0</v>
      </c>
      <c r="T137" s="34">
        <f t="shared" si="124"/>
        <v>0</v>
      </c>
      <c r="U137" s="34">
        <f t="shared" si="125"/>
        <v>0</v>
      </c>
      <c r="V137" s="34">
        <f t="shared" si="125"/>
        <v>0</v>
      </c>
      <c r="W137" s="34">
        <f t="shared" si="125"/>
        <v>0</v>
      </c>
      <c r="X137" s="35">
        <f>ROUND(IF(V137&gt;0,+W137/V137,0),2)</f>
        <v>0</v>
      </c>
    </row>
    <row r="138" spans="1:24" ht="24" customHeight="1">
      <c r="A138" s="29" t="s">
        <v>177</v>
      </c>
      <c r="B138" s="34">
        <f t="shared" si="122"/>
        <v>0</v>
      </c>
      <c r="C138" s="34">
        <f t="shared" si="122"/>
        <v>0</v>
      </c>
      <c r="D138" s="30">
        <v>27.45</v>
      </c>
      <c r="E138" s="31">
        <f t="shared" si="126"/>
        <v>0</v>
      </c>
      <c r="F138" s="32">
        <f>(IF($E$140&gt;0,($F$140/$E$140)*E138,0))</f>
        <v>0</v>
      </c>
      <c r="G138" s="42">
        <f>ROUND(IF(C138&gt;0,F138/C138,0),2)</f>
        <v>0</v>
      </c>
      <c r="H138" s="57">
        <f t="shared" si="123"/>
        <v>0</v>
      </c>
      <c r="I138" s="57">
        <f t="shared" si="123"/>
        <v>0</v>
      </c>
      <c r="J138" s="48">
        <f t="shared" si="123"/>
        <v>0</v>
      </c>
      <c r="K138" s="48">
        <f t="shared" si="123"/>
        <v>0</v>
      </c>
      <c r="L138" s="34">
        <f t="shared" si="127"/>
        <v>0</v>
      </c>
      <c r="M138" s="34">
        <f t="shared" si="127"/>
        <v>0</v>
      </c>
      <c r="N138" s="34">
        <f t="shared" si="127"/>
        <v>0</v>
      </c>
      <c r="O138" s="34">
        <f t="shared" si="127"/>
        <v>0</v>
      </c>
      <c r="P138" s="34">
        <f t="shared" si="127"/>
        <v>0</v>
      </c>
      <c r="Q138" s="34">
        <f t="shared" si="127"/>
        <v>0</v>
      </c>
      <c r="R138" s="34">
        <f t="shared" si="124"/>
        <v>0</v>
      </c>
      <c r="S138" s="34">
        <f t="shared" si="124"/>
        <v>0</v>
      </c>
      <c r="T138" s="34">
        <f t="shared" si="124"/>
        <v>0</v>
      </c>
      <c r="U138" s="34">
        <f t="shared" si="125"/>
        <v>0</v>
      </c>
      <c r="V138" s="34">
        <f t="shared" si="125"/>
        <v>0</v>
      </c>
      <c r="W138" s="34">
        <f t="shared" si="125"/>
        <v>0</v>
      </c>
      <c r="X138" s="35">
        <f>ROUND(IF(V138&gt;0,+W138/V138,0),2)</f>
        <v>0</v>
      </c>
    </row>
    <row r="139" spans="1:24" ht="24" customHeight="1">
      <c r="A139" s="29" t="s">
        <v>252</v>
      </c>
      <c r="B139" s="34"/>
      <c r="C139" s="34"/>
      <c r="D139" s="30">
        <v>43.79</v>
      </c>
      <c r="E139" s="31">
        <f t="shared" si="126"/>
        <v>0</v>
      </c>
      <c r="F139" s="32">
        <f>(IF($E$140&gt;0,($F$140/$E$140)*E139,0))</f>
        <v>0</v>
      </c>
      <c r="G139" s="42">
        <f>ROUND(IF(C139&gt;0,F139/C139,0),2)</f>
        <v>0</v>
      </c>
      <c r="H139" s="57">
        <f t="shared" si="123"/>
        <v>0</v>
      </c>
      <c r="I139" s="57">
        <f t="shared" si="123"/>
        <v>0</v>
      </c>
      <c r="J139" s="48">
        <f t="shared" si="123"/>
        <v>0</v>
      </c>
      <c r="K139" s="48">
        <f t="shared" si="123"/>
        <v>0</v>
      </c>
      <c r="L139" s="34">
        <f t="shared" si="127"/>
        <v>0</v>
      </c>
      <c r="M139" s="34">
        <f t="shared" si="127"/>
        <v>0</v>
      </c>
      <c r="N139" s="34">
        <f t="shared" si="127"/>
        <v>0</v>
      </c>
      <c r="O139" s="34">
        <f t="shared" si="127"/>
        <v>0</v>
      </c>
      <c r="P139" s="34">
        <f t="shared" si="127"/>
        <v>0</v>
      </c>
      <c r="Q139" s="34">
        <f t="shared" si="127"/>
        <v>0</v>
      </c>
      <c r="R139" s="34">
        <f t="shared" si="124"/>
        <v>0</v>
      </c>
      <c r="S139" s="34">
        <f t="shared" si="124"/>
        <v>0</v>
      </c>
      <c r="T139" s="34">
        <f t="shared" si="124"/>
        <v>0</v>
      </c>
      <c r="U139" s="34">
        <f t="shared" si="125"/>
        <v>0</v>
      </c>
      <c r="V139" s="34">
        <f t="shared" si="125"/>
        <v>0</v>
      </c>
      <c r="W139" s="34">
        <f t="shared" si="125"/>
        <v>0</v>
      </c>
      <c r="X139" s="35">
        <f>ROUND(IF(V139&gt;0,+W139/V139,0),2)</f>
        <v>0</v>
      </c>
    </row>
    <row r="140" spans="1:24" ht="24" customHeight="1">
      <c r="A140" s="29" t="s">
        <v>5</v>
      </c>
      <c r="B140" s="34">
        <f>SUM(B136:B139)</f>
        <v>0</v>
      </c>
      <c r="C140" s="34">
        <f>SUM(C136:C139)</f>
        <v>0</v>
      </c>
      <c r="D140" s="54">
        <f>SUM(D136:D139)</f>
        <v>100</v>
      </c>
      <c r="E140" s="55">
        <f>SUM(E136:E139)</f>
        <v>0</v>
      </c>
      <c r="F140" s="56">
        <f>+'3.1เก็บค่าใช้จ่าย'!$P$167+'3.2เก็บไม้วัตถุดิบ'!P167</f>
        <v>0</v>
      </c>
      <c r="G140" s="33"/>
      <c r="H140" s="33">
        <f>IF(D140&gt;0,G140/D140,0)</f>
        <v>0</v>
      </c>
      <c r="I140" s="33">
        <f>IF(E140&gt;0,H140/E140,0)</f>
        <v>0</v>
      </c>
      <c r="J140" s="33">
        <f>SUM(J136:J139)</f>
        <v>0</v>
      </c>
      <c r="K140" s="48"/>
      <c r="L140" s="34">
        <f>SUM(L136:L139)</f>
        <v>0</v>
      </c>
      <c r="M140" s="34">
        <f t="shared" ref="M140:X140" si="128">SUM(M136:M139)</f>
        <v>0</v>
      </c>
      <c r="N140" s="34">
        <f t="shared" si="128"/>
        <v>0</v>
      </c>
      <c r="O140" s="34">
        <f t="shared" si="128"/>
        <v>0</v>
      </c>
      <c r="P140" s="34">
        <f t="shared" si="128"/>
        <v>0</v>
      </c>
      <c r="Q140" s="34">
        <f t="shared" si="128"/>
        <v>0</v>
      </c>
      <c r="R140" s="34">
        <f t="shared" si="128"/>
        <v>0</v>
      </c>
      <c r="S140" s="34">
        <f t="shared" si="128"/>
        <v>0</v>
      </c>
      <c r="T140" s="34">
        <f t="shared" si="128"/>
        <v>0</v>
      </c>
      <c r="U140" s="34">
        <f t="shared" si="128"/>
        <v>0</v>
      </c>
      <c r="V140" s="34">
        <f t="shared" si="128"/>
        <v>0</v>
      </c>
      <c r="W140" s="34">
        <f t="shared" si="128"/>
        <v>0</v>
      </c>
      <c r="X140" s="34">
        <f t="shared" si="128"/>
        <v>0</v>
      </c>
    </row>
    <row r="141" spans="1:24" ht="24" customHeight="1">
      <c r="A141" s="194" t="s">
        <v>35</v>
      </c>
      <c r="B141" s="194"/>
      <c r="C141" s="194"/>
      <c r="D141" s="194"/>
      <c r="E141" s="194"/>
      <c r="F141" s="194"/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</row>
    <row r="142" spans="1:24" ht="24" customHeight="1">
      <c r="A142" s="194" t="s">
        <v>171</v>
      </c>
      <c r="B142" s="194"/>
      <c r="C142" s="194"/>
      <c r="D142" s="194"/>
      <c r="E142" s="194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</row>
    <row r="143" spans="1:24" ht="24" customHeight="1">
      <c r="B143" s="26">
        <v>1</v>
      </c>
      <c r="C143" s="26">
        <v>2</v>
      </c>
      <c r="D143" s="26" t="s">
        <v>31</v>
      </c>
      <c r="E143" s="26" t="s">
        <v>32</v>
      </c>
      <c r="F143" s="52">
        <v>5</v>
      </c>
      <c r="G143" s="26" t="s">
        <v>33</v>
      </c>
      <c r="J143" s="26">
        <v>7</v>
      </c>
      <c r="K143" s="26">
        <v>8</v>
      </c>
      <c r="L143" s="26">
        <v>9</v>
      </c>
      <c r="M143" s="26">
        <v>10</v>
      </c>
      <c r="N143" s="26" t="s">
        <v>106</v>
      </c>
      <c r="O143" s="26">
        <v>12</v>
      </c>
      <c r="P143" s="26">
        <v>13</v>
      </c>
      <c r="Q143" s="26" t="s">
        <v>107</v>
      </c>
      <c r="R143" s="26">
        <v>15</v>
      </c>
      <c r="S143" s="26">
        <v>16</v>
      </c>
      <c r="T143" s="26" t="s">
        <v>253</v>
      </c>
      <c r="U143" s="26" t="s">
        <v>254</v>
      </c>
      <c r="V143" s="26" t="s">
        <v>255</v>
      </c>
      <c r="W143" s="26" t="s">
        <v>256</v>
      </c>
      <c r="X143" s="26" t="s">
        <v>257</v>
      </c>
    </row>
    <row r="144" spans="1:24" ht="24" customHeight="1">
      <c r="A144" s="195" t="s">
        <v>27</v>
      </c>
      <c r="B144" s="197" t="s">
        <v>21</v>
      </c>
      <c r="C144" s="198"/>
      <c r="D144" s="199" t="s">
        <v>22</v>
      </c>
      <c r="E144" s="41" t="s">
        <v>153</v>
      </c>
      <c r="F144" s="41" t="s">
        <v>23</v>
      </c>
      <c r="G144" s="94" t="s">
        <v>24</v>
      </c>
      <c r="H144" s="53" t="s">
        <v>155</v>
      </c>
      <c r="I144" s="53" t="s">
        <v>1</v>
      </c>
      <c r="J144" s="40" t="s">
        <v>23</v>
      </c>
      <c r="K144" s="40" t="s">
        <v>133</v>
      </c>
      <c r="L144" s="201" t="s">
        <v>25</v>
      </c>
      <c r="M144" s="201"/>
      <c r="N144" s="201" t="s">
        <v>26</v>
      </c>
      <c r="O144" s="188" t="s">
        <v>297</v>
      </c>
      <c r="P144" s="189"/>
      <c r="Q144" s="190" t="s">
        <v>28</v>
      </c>
      <c r="R144" s="192" t="s">
        <v>298</v>
      </c>
      <c r="S144" s="192"/>
      <c r="T144" s="192" t="s">
        <v>28</v>
      </c>
      <c r="U144" s="193" t="s">
        <v>29</v>
      </c>
      <c r="V144" s="193"/>
      <c r="W144" s="193" t="s">
        <v>30</v>
      </c>
      <c r="X144" s="27" t="s">
        <v>30</v>
      </c>
    </row>
    <row r="145" spans="1:24" ht="24" customHeight="1">
      <c r="A145" s="196"/>
      <c r="B145" s="41" t="s">
        <v>155</v>
      </c>
      <c r="C145" s="41" t="s">
        <v>154</v>
      </c>
      <c r="D145" s="200"/>
      <c r="E145" s="41" t="s">
        <v>4</v>
      </c>
      <c r="F145" s="41" t="s">
        <v>3</v>
      </c>
      <c r="G145" s="95" t="s">
        <v>103</v>
      </c>
      <c r="H145" s="53" t="s">
        <v>5</v>
      </c>
      <c r="I145" s="53" t="s">
        <v>5</v>
      </c>
      <c r="J145" s="40" t="s">
        <v>104</v>
      </c>
      <c r="K145" s="40" t="s">
        <v>104</v>
      </c>
      <c r="L145" s="89" t="s">
        <v>155</v>
      </c>
      <c r="M145" s="89" t="s">
        <v>154</v>
      </c>
      <c r="N145" s="201"/>
      <c r="O145" s="86" t="s">
        <v>155</v>
      </c>
      <c r="P145" s="86" t="s">
        <v>154</v>
      </c>
      <c r="Q145" s="191"/>
      <c r="R145" s="100" t="s">
        <v>155</v>
      </c>
      <c r="S145" s="100" t="s">
        <v>154</v>
      </c>
      <c r="T145" s="192"/>
      <c r="U145" s="88" t="s">
        <v>155</v>
      </c>
      <c r="V145" s="88" t="s">
        <v>154</v>
      </c>
      <c r="W145" s="193"/>
      <c r="X145" s="28" t="s">
        <v>105</v>
      </c>
    </row>
    <row r="146" spans="1:24" ht="24" customHeight="1">
      <c r="A146" s="29" t="s">
        <v>151</v>
      </c>
      <c r="B146" s="34">
        <f t="shared" ref="B146:C148" si="129">+B136+B96</f>
        <v>0</v>
      </c>
      <c r="C146" s="34">
        <f t="shared" si="129"/>
        <v>0</v>
      </c>
      <c r="D146" s="30">
        <v>9.59</v>
      </c>
      <c r="E146" s="31">
        <f>(C146*D146)</f>
        <v>0</v>
      </c>
      <c r="F146" s="32">
        <f>(IF($E$150&gt;0,($F$150/$E$150)*E146,0))</f>
        <v>0</v>
      </c>
      <c r="G146" s="42">
        <f>ROUND(IF(C146&gt;0,F146/C146,0),2)</f>
        <v>0</v>
      </c>
      <c r="H146" s="57">
        <f t="shared" ref="H146:K149" si="130">+H136</f>
        <v>0</v>
      </c>
      <c r="I146" s="57">
        <f t="shared" si="130"/>
        <v>0</v>
      </c>
      <c r="J146" s="48">
        <f t="shared" si="130"/>
        <v>0</v>
      </c>
      <c r="K146" s="48">
        <f t="shared" si="130"/>
        <v>0</v>
      </c>
      <c r="L146" s="34">
        <f>+L136+L96</f>
        <v>0</v>
      </c>
      <c r="M146" s="34">
        <f t="shared" ref="M146:T146" si="131">+M136+M96</f>
        <v>0</v>
      </c>
      <c r="N146" s="34">
        <f t="shared" si="131"/>
        <v>0</v>
      </c>
      <c r="O146" s="34">
        <f t="shared" si="131"/>
        <v>0</v>
      </c>
      <c r="P146" s="34">
        <f t="shared" si="131"/>
        <v>0</v>
      </c>
      <c r="Q146" s="34">
        <f t="shared" si="131"/>
        <v>0</v>
      </c>
      <c r="R146" s="34">
        <f t="shared" si="131"/>
        <v>0</v>
      </c>
      <c r="S146" s="34">
        <f t="shared" si="131"/>
        <v>0</v>
      </c>
      <c r="T146" s="34">
        <f t="shared" si="131"/>
        <v>0</v>
      </c>
      <c r="U146" s="34">
        <f t="shared" ref="U146:W149" si="132">+U136</f>
        <v>0</v>
      </c>
      <c r="V146" s="34">
        <f t="shared" si="132"/>
        <v>0</v>
      </c>
      <c r="W146" s="34">
        <f t="shared" si="132"/>
        <v>0</v>
      </c>
      <c r="X146" s="35">
        <f>ROUND(IF(V146&gt;0,+W146/V146,0),2)</f>
        <v>0</v>
      </c>
    </row>
    <row r="147" spans="1:24" ht="24" customHeight="1">
      <c r="A147" s="29" t="s">
        <v>152</v>
      </c>
      <c r="B147" s="34">
        <f t="shared" si="129"/>
        <v>0</v>
      </c>
      <c r="C147" s="34">
        <f t="shared" si="129"/>
        <v>0</v>
      </c>
      <c r="D147" s="30">
        <v>19.170000000000002</v>
      </c>
      <c r="E147" s="31">
        <f t="shared" ref="E147:E149" si="133">(C147*D147)</f>
        <v>0</v>
      </c>
      <c r="F147" s="32">
        <f>(IF($E$150&gt;0,($F$150/$E$150)*E147,0))</f>
        <v>0</v>
      </c>
      <c r="G147" s="42">
        <f>ROUND(IF(C147&gt;0,F147/C147,0),2)</f>
        <v>0</v>
      </c>
      <c r="H147" s="57">
        <f t="shared" si="130"/>
        <v>0</v>
      </c>
      <c r="I147" s="57">
        <f t="shared" si="130"/>
        <v>0</v>
      </c>
      <c r="J147" s="48">
        <f t="shared" si="130"/>
        <v>0</v>
      </c>
      <c r="K147" s="48">
        <f t="shared" si="130"/>
        <v>0</v>
      </c>
      <c r="L147" s="34">
        <f t="shared" ref="L147:T149" si="134">+L137+L97</f>
        <v>0</v>
      </c>
      <c r="M147" s="34">
        <f t="shared" si="134"/>
        <v>0</v>
      </c>
      <c r="N147" s="34">
        <f t="shared" si="134"/>
        <v>0</v>
      </c>
      <c r="O147" s="34">
        <f t="shared" si="134"/>
        <v>0</v>
      </c>
      <c r="P147" s="34">
        <f t="shared" si="134"/>
        <v>0</v>
      </c>
      <c r="Q147" s="34">
        <f t="shared" si="134"/>
        <v>0</v>
      </c>
      <c r="R147" s="34">
        <f t="shared" si="134"/>
        <v>0</v>
      </c>
      <c r="S147" s="34">
        <f t="shared" si="134"/>
        <v>0</v>
      </c>
      <c r="T147" s="34">
        <f t="shared" si="134"/>
        <v>0</v>
      </c>
      <c r="U147" s="34">
        <f t="shared" si="132"/>
        <v>0</v>
      </c>
      <c r="V147" s="34">
        <f t="shared" si="132"/>
        <v>0</v>
      </c>
      <c r="W147" s="34">
        <f t="shared" si="132"/>
        <v>0</v>
      </c>
      <c r="X147" s="35">
        <f>ROUND(IF(V147&gt;0,+W147/V147,0),2)</f>
        <v>0</v>
      </c>
    </row>
    <row r="148" spans="1:24" ht="24" customHeight="1">
      <c r="A148" s="29" t="s">
        <v>177</v>
      </c>
      <c r="B148" s="34">
        <f t="shared" si="129"/>
        <v>0</v>
      </c>
      <c r="C148" s="34">
        <f t="shared" si="129"/>
        <v>0</v>
      </c>
      <c r="D148" s="30">
        <v>27.45</v>
      </c>
      <c r="E148" s="31">
        <f t="shared" si="133"/>
        <v>0</v>
      </c>
      <c r="F148" s="32">
        <f>(IF($E$150&gt;0,($F$150/$E$150)*E148,0))</f>
        <v>0</v>
      </c>
      <c r="G148" s="42">
        <f>ROUND(IF(C148&gt;0,F148/C148,0),2)</f>
        <v>0</v>
      </c>
      <c r="H148" s="57">
        <f t="shared" si="130"/>
        <v>0</v>
      </c>
      <c r="I148" s="57">
        <f t="shared" si="130"/>
        <v>0</v>
      </c>
      <c r="J148" s="48">
        <f t="shared" si="130"/>
        <v>0</v>
      </c>
      <c r="K148" s="48">
        <f t="shared" si="130"/>
        <v>0</v>
      </c>
      <c r="L148" s="34">
        <f t="shared" si="134"/>
        <v>0</v>
      </c>
      <c r="M148" s="34">
        <f t="shared" si="134"/>
        <v>0</v>
      </c>
      <c r="N148" s="34">
        <f t="shared" si="134"/>
        <v>0</v>
      </c>
      <c r="O148" s="34">
        <f t="shared" si="134"/>
        <v>0</v>
      </c>
      <c r="P148" s="34">
        <f t="shared" si="134"/>
        <v>0</v>
      </c>
      <c r="Q148" s="34">
        <f t="shared" si="134"/>
        <v>0</v>
      </c>
      <c r="R148" s="34">
        <f t="shared" si="134"/>
        <v>0</v>
      </c>
      <c r="S148" s="34">
        <f t="shared" si="134"/>
        <v>0</v>
      </c>
      <c r="T148" s="34">
        <f t="shared" si="134"/>
        <v>0</v>
      </c>
      <c r="U148" s="34">
        <f t="shared" si="132"/>
        <v>0</v>
      </c>
      <c r="V148" s="34">
        <f t="shared" si="132"/>
        <v>0</v>
      </c>
      <c r="W148" s="34">
        <f t="shared" si="132"/>
        <v>0</v>
      </c>
      <c r="X148" s="35">
        <f>ROUND(IF(V148&gt;0,+W148/V148,0),2)</f>
        <v>0</v>
      </c>
    </row>
    <row r="149" spans="1:24" ht="24" customHeight="1">
      <c r="A149" s="29" t="s">
        <v>252</v>
      </c>
      <c r="B149" s="34"/>
      <c r="C149" s="34"/>
      <c r="D149" s="30">
        <v>43.79</v>
      </c>
      <c r="E149" s="31">
        <f t="shared" si="133"/>
        <v>0</v>
      </c>
      <c r="F149" s="32">
        <f>(IF($E$150&gt;0,($F$150/$E$150)*E149,0))</f>
        <v>0</v>
      </c>
      <c r="G149" s="42">
        <f>ROUND(IF(C149&gt;0,F149/C149,0),2)</f>
        <v>0</v>
      </c>
      <c r="H149" s="57">
        <f t="shared" si="130"/>
        <v>0</v>
      </c>
      <c r="I149" s="57">
        <f t="shared" si="130"/>
        <v>0</v>
      </c>
      <c r="J149" s="48">
        <f t="shared" si="130"/>
        <v>0</v>
      </c>
      <c r="K149" s="48">
        <f t="shared" si="130"/>
        <v>0</v>
      </c>
      <c r="L149" s="34">
        <f t="shared" si="134"/>
        <v>0</v>
      </c>
      <c r="M149" s="34">
        <f t="shared" si="134"/>
        <v>0</v>
      </c>
      <c r="N149" s="34">
        <f t="shared" si="134"/>
        <v>0</v>
      </c>
      <c r="O149" s="34">
        <f t="shared" si="134"/>
        <v>0</v>
      </c>
      <c r="P149" s="34">
        <f t="shared" si="134"/>
        <v>0</v>
      </c>
      <c r="Q149" s="34">
        <f t="shared" si="134"/>
        <v>0</v>
      </c>
      <c r="R149" s="34">
        <f t="shared" si="134"/>
        <v>0</v>
      </c>
      <c r="S149" s="34">
        <f t="shared" si="134"/>
        <v>0</v>
      </c>
      <c r="T149" s="34">
        <f t="shared" si="134"/>
        <v>0</v>
      </c>
      <c r="U149" s="34">
        <f t="shared" si="132"/>
        <v>0</v>
      </c>
      <c r="V149" s="34">
        <f t="shared" si="132"/>
        <v>0</v>
      </c>
      <c r="W149" s="34">
        <f t="shared" si="132"/>
        <v>0</v>
      </c>
      <c r="X149" s="35">
        <f>ROUND(IF(V149&gt;0,+W149/V149,0),2)</f>
        <v>0</v>
      </c>
    </row>
    <row r="150" spans="1:24" ht="24" customHeight="1">
      <c r="A150" s="29" t="s">
        <v>5</v>
      </c>
      <c r="B150" s="34">
        <f>SUM(B146:B149)</f>
        <v>0</v>
      </c>
      <c r="C150" s="34">
        <f>SUM(C146:C149)</f>
        <v>0</v>
      </c>
      <c r="D150" s="54">
        <f>SUM(D146:D149)</f>
        <v>100</v>
      </c>
      <c r="E150" s="55">
        <f>SUM(E146:E149)</f>
        <v>0</v>
      </c>
      <c r="F150" s="56">
        <f>+'3.1เก็บค่าใช้จ่าย'!$P$167+'3.2เก็บไม้วัตถุดิบ'!P167</f>
        <v>0</v>
      </c>
      <c r="G150" s="33"/>
      <c r="H150" s="33">
        <f>IF(D150&gt;0,G150/D150,0)</f>
        <v>0</v>
      </c>
      <c r="I150" s="33">
        <f>IF(E150&gt;0,H150/E150,0)</f>
        <v>0</v>
      </c>
      <c r="J150" s="33">
        <f>SUM(J146:J149)</f>
        <v>0</v>
      </c>
      <c r="K150" s="48"/>
      <c r="L150" s="37">
        <f>SUM(L146:L149)</f>
        <v>0</v>
      </c>
      <c r="M150" s="37">
        <f t="shared" ref="M150:X150" si="135">SUM(M146:M149)</f>
        <v>0</v>
      </c>
      <c r="N150" s="37">
        <f t="shared" si="135"/>
        <v>0</v>
      </c>
      <c r="O150" s="37">
        <f t="shared" si="135"/>
        <v>0</v>
      </c>
      <c r="P150" s="37">
        <f t="shared" si="135"/>
        <v>0</v>
      </c>
      <c r="Q150" s="37">
        <f t="shared" si="135"/>
        <v>0</v>
      </c>
      <c r="R150" s="37">
        <f t="shared" si="135"/>
        <v>0</v>
      </c>
      <c r="S150" s="37">
        <f t="shared" si="135"/>
        <v>0</v>
      </c>
      <c r="T150" s="37">
        <f t="shared" si="135"/>
        <v>0</v>
      </c>
      <c r="U150" s="37">
        <f t="shared" si="135"/>
        <v>0</v>
      </c>
      <c r="V150" s="37">
        <f t="shared" si="135"/>
        <v>0</v>
      </c>
      <c r="W150" s="37">
        <f t="shared" si="135"/>
        <v>0</v>
      </c>
      <c r="X150" s="37">
        <f t="shared" si="135"/>
        <v>0</v>
      </c>
    </row>
    <row r="151" spans="1:24" ht="24" customHeight="1">
      <c r="A151" s="194" t="s">
        <v>35</v>
      </c>
      <c r="B151" s="194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</row>
    <row r="152" spans="1:24" ht="24" customHeight="1">
      <c r="A152" s="194" t="s">
        <v>172</v>
      </c>
      <c r="B152" s="194"/>
      <c r="C152" s="194"/>
      <c r="D152" s="194"/>
      <c r="E152" s="194"/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</row>
    <row r="153" spans="1:24" ht="24" customHeight="1">
      <c r="B153" s="26">
        <v>1</v>
      </c>
      <c r="C153" s="26">
        <v>2</v>
      </c>
      <c r="D153" s="26" t="s">
        <v>31</v>
      </c>
      <c r="E153" s="26" t="s">
        <v>32</v>
      </c>
      <c r="F153" s="52">
        <v>5</v>
      </c>
      <c r="G153" s="26" t="s">
        <v>33</v>
      </c>
      <c r="J153" s="26">
        <v>7</v>
      </c>
      <c r="K153" s="26">
        <v>8</v>
      </c>
      <c r="L153" s="26">
        <v>9</v>
      </c>
      <c r="M153" s="26">
        <v>10</v>
      </c>
      <c r="N153" s="26" t="s">
        <v>106</v>
      </c>
      <c r="O153" s="26">
        <v>12</v>
      </c>
      <c r="P153" s="26">
        <v>13</v>
      </c>
      <c r="Q153" s="26" t="s">
        <v>107</v>
      </c>
      <c r="R153" s="26">
        <v>15</v>
      </c>
      <c r="S153" s="26">
        <v>16</v>
      </c>
      <c r="T153" s="26" t="s">
        <v>253</v>
      </c>
      <c r="U153" s="26" t="s">
        <v>254</v>
      </c>
      <c r="V153" s="26" t="s">
        <v>255</v>
      </c>
      <c r="W153" s="26" t="s">
        <v>256</v>
      </c>
      <c r="X153" s="26" t="s">
        <v>257</v>
      </c>
    </row>
    <row r="154" spans="1:24" ht="24" customHeight="1">
      <c r="A154" s="195" t="s">
        <v>27</v>
      </c>
      <c r="B154" s="197" t="s">
        <v>21</v>
      </c>
      <c r="C154" s="198"/>
      <c r="D154" s="199" t="s">
        <v>22</v>
      </c>
      <c r="E154" s="41" t="s">
        <v>153</v>
      </c>
      <c r="F154" s="41" t="s">
        <v>23</v>
      </c>
      <c r="G154" s="94" t="s">
        <v>24</v>
      </c>
      <c r="H154" s="53" t="s">
        <v>155</v>
      </c>
      <c r="I154" s="53" t="s">
        <v>1</v>
      </c>
      <c r="J154" s="40" t="s">
        <v>23</v>
      </c>
      <c r="K154" s="40" t="s">
        <v>133</v>
      </c>
      <c r="L154" s="201" t="s">
        <v>25</v>
      </c>
      <c r="M154" s="201"/>
      <c r="N154" s="201" t="s">
        <v>26</v>
      </c>
      <c r="O154" s="188" t="s">
        <v>297</v>
      </c>
      <c r="P154" s="189"/>
      <c r="Q154" s="190" t="s">
        <v>28</v>
      </c>
      <c r="R154" s="192" t="s">
        <v>298</v>
      </c>
      <c r="S154" s="192"/>
      <c r="T154" s="192" t="s">
        <v>28</v>
      </c>
      <c r="U154" s="193" t="s">
        <v>29</v>
      </c>
      <c r="V154" s="193"/>
      <c r="W154" s="193" t="s">
        <v>30</v>
      </c>
      <c r="X154" s="27" t="s">
        <v>30</v>
      </c>
    </row>
    <row r="155" spans="1:24" ht="24" customHeight="1">
      <c r="A155" s="196"/>
      <c r="B155" s="41" t="s">
        <v>155</v>
      </c>
      <c r="C155" s="41" t="s">
        <v>154</v>
      </c>
      <c r="D155" s="200"/>
      <c r="E155" s="41" t="s">
        <v>4</v>
      </c>
      <c r="F155" s="41" t="s">
        <v>3</v>
      </c>
      <c r="G155" s="95" t="s">
        <v>103</v>
      </c>
      <c r="H155" s="53" t="s">
        <v>5</v>
      </c>
      <c r="I155" s="53" t="s">
        <v>5</v>
      </c>
      <c r="J155" s="40" t="s">
        <v>104</v>
      </c>
      <c r="K155" s="40" t="s">
        <v>104</v>
      </c>
      <c r="L155" s="89" t="s">
        <v>155</v>
      </c>
      <c r="M155" s="89" t="s">
        <v>154</v>
      </c>
      <c r="N155" s="201"/>
      <c r="O155" s="86" t="s">
        <v>155</v>
      </c>
      <c r="P155" s="86" t="s">
        <v>154</v>
      </c>
      <c r="Q155" s="191"/>
      <c r="R155" s="100" t="s">
        <v>155</v>
      </c>
      <c r="S155" s="100" t="s">
        <v>154</v>
      </c>
      <c r="T155" s="192"/>
      <c r="U155" s="88" t="s">
        <v>155</v>
      </c>
      <c r="V155" s="88" t="s">
        <v>154</v>
      </c>
      <c r="W155" s="193"/>
      <c r="X155" s="28" t="s">
        <v>105</v>
      </c>
    </row>
    <row r="156" spans="1:24" ht="24" customHeight="1">
      <c r="A156" s="29" t="s">
        <v>151</v>
      </c>
      <c r="B156" s="34"/>
      <c r="C156" s="34"/>
      <c r="D156" s="30">
        <v>9.59</v>
      </c>
      <c r="E156" s="31">
        <f>(C156*D156)</f>
        <v>0</v>
      </c>
      <c r="F156" s="32">
        <f>(IF($E$160&gt;0,($F$160/$E$160)*E156,0))</f>
        <v>0</v>
      </c>
      <c r="G156" s="42">
        <f>ROUND(IF(C156&gt;0,F156/C156,0),2)</f>
        <v>0</v>
      </c>
      <c r="H156" s="57">
        <f t="shared" ref="H156:I159" si="136">+U146+B156</f>
        <v>0</v>
      </c>
      <c r="I156" s="57">
        <f t="shared" si="136"/>
        <v>0</v>
      </c>
      <c r="J156" s="34">
        <f>+W146+F156</f>
        <v>0</v>
      </c>
      <c r="K156" s="48">
        <f>IF(I156&gt;0,(J156/I156),0)</f>
        <v>0</v>
      </c>
      <c r="L156" s="34"/>
      <c r="M156" s="34"/>
      <c r="N156" s="34">
        <f>ROUND(IF(K156&gt;0,K156*M156,0),2)</f>
        <v>0</v>
      </c>
      <c r="O156" s="34"/>
      <c r="P156" s="34"/>
      <c r="Q156" s="34">
        <f>ROUND(IF(K156&gt;0,K156*P156,0),2)</f>
        <v>0</v>
      </c>
      <c r="R156" s="34"/>
      <c r="S156" s="34"/>
      <c r="T156" s="34">
        <f>ROUND(IF(K156&gt;0,K156*S156,0),2)</f>
        <v>0</v>
      </c>
      <c r="U156" s="34">
        <f>+U146+B156-L156-O156-R156</f>
        <v>0</v>
      </c>
      <c r="V156" s="34">
        <f>+V146+C156-M156-P156-S156</f>
        <v>0</v>
      </c>
      <c r="W156" s="34">
        <f>ROUND(+W146+F156-N156-Q156-T156,2)</f>
        <v>0</v>
      </c>
      <c r="X156" s="43">
        <f>IF(V156&gt;0,+W156/V156,0)</f>
        <v>0</v>
      </c>
    </row>
    <row r="157" spans="1:24" ht="24" customHeight="1">
      <c r="A157" s="29" t="s">
        <v>152</v>
      </c>
      <c r="B157" s="34"/>
      <c r="C157" s="34"/>
      <c r="D157" s="30">
        <v>19.170000000000002</v>
      </c>
      <c r="E157" s="31">
        <f t="shared" ref="E157:E159" si="137">(C157*D157)</f>
        <v>0</v>
      </c>
      <c r="F157" s="32">
        <f>(IF($E$160&gt;0,($F$160/$E$160)*E157,0))</f>
        <v>0</v>
      </c>
      <c r="G157" s="42">
        <f>ROUND(IF(C157&gt;0,F157/C157,0),2)</f>
        <v>0</v>
      </c>
      <c r="H157" s="57">
        <f t="shared" si="136"/>
        <v>0</v>
      </c>
      <c r="I157" s="57">
        <f t="shared" si="136"/>
        <v>0</v>
      </c>
      <c r="J157" s="34">
        <f>+W147+F157</f>
        <v>0</v>
      </c>
      <c r="K157" s="48">
        <f t="shared" ref="K157:K159" si="138">IF(I157&gt;0,(J157/I157),0)</f>
        <v>0</v>
      </c>
      <c r="L157" s="34"/>
      <c r="M157" s="34"/>
      <c r="N157" s="34">
        <f t="shared" ref="N157:N159" si="139">ROUND(IF(K157&gt;0,K157*M157,0),2)</f>
        <v>0</v>
      </c>
      <c r="O157" s="34"/>
      <c r="P157" s="34"/>
      <c r="Q157" s="34">
        <f t="shared" ref="Q157:Q159" si="140">ROUND(IF(K157&gt;0,K157*P157,0),2)</f>
        <v>0</v>
      </c>
      <c r="R157" s="34"/>
      <c r="S157" s="34"/>
      <c r="T157" s="34">
        <f t="shared" ref="T157:T159" si="141">ROUND(IF(K157&gt;0,K157*S157,0),2)</f>
        <v>0</v>
      </c>
      <c r="U157" s="34">
        <f t="shared" ref="U157:V159" si="142">+U147+B157-L157-O157-R157</f>
        <v>0</v>
      </c>
      <c r="V157" s="34">
        <f t="shared" si="142"/>
        <v>0</v>
      </c>
      <c r="W157" s="34">
        <f t="shared" ref="W157:W159" si="143">ROUND(+W147+F157-N157-Q157-T157,2)</f>
        <v>0</v>
      </c>
      <c r="X157" s="43">
        <f t="shared" ref="X157:X159" si="144">IF(V157&gt;0,+W157/V157,0)</f>
        <v>0</v>
      </c>
    </row>
    <row r="158" spans="1:24" ht="24" customHeight="1">
      <c r="A158" s="29" t="s">
        <v>177</v>
      </c>
      <c r="B158" s="34"/>
      <c r="C158" s="34"/>
      <c r="D158" s="30">
        <v>27.45</v>
      </c>
      <c r="E158" s="31">
        <f t="shared" si="137"/>
        <v>0</v>
      </c>
      <c r="F158" s="32">
        <f>(IF($E$160&gt;0,($F$160/$E$160)*E158,0))</f>
        <v>0</v>
      </c>
      <c r="G158" s="42">
        <f>ROUND(IF(C158&gt;0,F158/C158,0),2)</f>
        <v>0</v>
      </c>
      <c r="H158" s="57">
        <f t="shared" si="136"/>
        <v>0</v>
      </c>
      <c r="I158" s="57">
        <f t="shared" si="136"/>
        <v>0</v>
      </c>
      <c r="J158" s="34">
        <f>+W148+F158</f>
        <v>0</v>
      </c>
      <c r="K158" s="48">
        <f t="shared" si="138"/>
        <v>0</v>
      </c>
      <c r="L158" s="34"/>
      <c r="M158" s="34"/>
      <c r="N158" s="34">
        <f t="shared" si="139"/>
        <v>0</v>
      </c>
      <c r="O158" s="34"/>
      <c r="P158" s="34"/>
      <c r="Q158" s="34">
        <f t="shared" si="140"/>
        <v>0</v>
      </c>
      <c r="R158" s="34"/>
      <c r="S158" s="34"/>
      <c r="T158" s="34">
        <f t="shared" si="141"/>
        <v>0</v>
      </c>
      <c r="U158" s="34">
        <f t="shared" si="142"/>
        <v>0</v>
      </c>
      <c r="V158" s="34">
        <f t="shared" si="142"/>
        <v>0</v>
      </c>
      <c r="W158" s="34">
        <f t="shared" si="143"/>
        <v>0</v>
      </c>
      <c r="X158" s="43">
        <f t="shared" si="144"/>
        <v>0</v>
      </c>
    </row>
    <row r="159" spans="1:24" ht="24" customHeight="1">
      <c r="A159" s="29" t="s">
        <v>252</v>
      </c>
      <c r="B159" s="34"/>
      <c r="C159" s="34"/>
      <c r="D159" s="30">
        <v>43.79</v>
      </c>
      <c r="E159" s="31">
        <f t="shared" si="137"/>
        <v>0</v>
      </c>
      <c r="F159" s="32">
        <f>(IF($E$160&gt;0,($F$160/$E$160)*E159,0))</f>
        <v>0</v>
      </c>
      <c r="G159" s="42">
        <f>ROUND(IF(C159&gt;0,F159/C159,0),2)</f>
        <v>0</v>
      </c>
      <c r="H159" s="57">
        <f t="shared" si="136"/>
        <v>0</v>
      </c>
      <c r="I159" s="57">
        <f t="shared" si="136"/>
        <v>0</v>
      </c>
      <c r="J159" s="34">
        <f>+W149+F159</f>
        <v>0</v>
      </c>
      <c r="K159" s="48">
        <f t="shared" si="138"/>
        <v>0</v>
      </c>
      <c r="L159" s="34"/>
      <c r="M159" s="34"/>
      <c r="N159" s="34">
        <f t="shared" si="139"/>
        <v>0</v>
      </c>
      <c r="O159" s="34"/>
      <c r="P159" s="34"/>
      <c r="Q159" s="34">
        <f t="shared" si="140"/>
        <v>0</v>
      </c>
      <c r="R159" s="34"/>
      <c r="S159" s="34"/>
      <c r="T159" s="34">
        <f t="shared" si="141"/>
        <v>0</v>
      </c>
      <c r="U159" s="34">
        <f t="shared" si="142"/>
        <v>0</v>
      </c>
      <c r="V159" s="34">
        <f t="shared" si="142"/>
        <v>0</v>
      </c>
      <c r="W159" s="34">
        <f t="shared" si="143"/>
        <v>0</v>
      </c>
      <c r="X159" s="43">
        <f t="shared" si="144"/>
        <v>0</v>
      </c>
    </row>
    <row r="160" spans="1:24" ht="24" customHeight="1">
      <c r="A160" s="29" t="s">
        <v>5</v>
      </c>
      <c r="B160" s="34">
        <f>SUM(B156:B159)</f>
        <v>0</v>
      </c>
      <c r="C160" s="34">
        <f>SUM(C156:C159)</f>
        <v>0</v>
      </c>
      <c r="D160" s="54">
        <f>SUM(D156:D159)</f>
        <v>100</v>
      </c>
      <c r="E160" s="55">
        <f>SUM(E156:E159)</f>
        <v>0</v>
      </c>
      <c r="F160" s="56">
        <f>+'3.1เก็บค่าใช้จ่าย'!$R$167+'3.2เก็บไม้วัตถุดิบ'!R167</f>
        <v>0</v>
      </c>
      <c r="G160" s="33"/>
      <c r="H160" s="33">
        <f>IF(D160&gt;0,G160/D160,0)</f>
        <v>0</v>
      </c>
      <c r="I160" s="33">
        <f>IF(E160&gt;0,H160/E160,0)</f>
        <v>0</v>
      </c>
      <c r="J160" s="33">
        <f>SUM(J156:J159)</f>
        <v>0</v>
      </c>
      <c r="K160" s="48"/>
      <c r="L160" s="33">
        <f>SUM(L156:L159)</f>
        <v>0</v>
      </c>
      <c r="M160" s="33">
        <f t="shared" ref="M160:X160" si="145">SUM(M156:M159)</f>
        <v>0</v>
      </c>
      <c r="N160" s="33">
        <f t="shared" si="145"/>
        <v>0</v>
      </c>
      <c r="O160" s="33">
        <f t="shared" si="145"/>
        <v>0</v>
      </c>
      <c r="P160" s="33">
        <f t="shared" si="145"/>
        <v>0</v>
      </c>
      <c r="Q160" s="33">
        <f t="shared" si="145"/>
        <v>0</v>
      </c>
      <c r="R160" s="33">
        <f t="shared" si="145"/>
        <v>0</v>
      </c>
      <c r="S160" s="33">
        <f t="shared" si="145"/>
        <v>0</v>
      </c>
      <c r="T160" s="33">
        <f t="shared" si="145"/>
        <v>0</v>
      </c>
      <c r="U160" s="33">
        <f t="shared" si="145"/>
        <v>0</v>
      </c>
      <c r="V160" s="33">
        <f t="shared" si="145"/>
        <v>0</v>
      </c>
      <c r="W160" s="33">
        <f t="shared" si="145"/>
        <v>0</v>
      </c>
      <c r="X160" s="33">
        <f t="shared" si="145"/>
        <v>0</v>
      </c>
    </row>
    <row r="161" spans="1:24" ht="24" customHeight="1">
      <c r="A161" s="194" t="s">
        <v>35</v>
      </c>
      <c r="B161" s="194"/>
      <c r="C161" s="194"/>
      <c r="D161" s="194"/>
      <c r="E161" s="194"/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</row>
    <row r="162" spans="1:24" ht="24" customHeight="1">
      <c r="A162" s="194" t="s">
        <v>173</v>
      </c>
      <c r="B162" s="194"/>
      <c r="C162" s="194"/>
      <c r="D162" s="194"/>
      <c r="E162" s="194"/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</row>
    <row r="163" spans="1:24" ht="24" customHeight="1">
      <c r="B163" s="26">
        <v>1</v>
      </c>
      <c r="C163" s="26">
        <v>2</v>
      </c>
      <c r="D163" s="26" t="s">
        <v>31</v>
      </c>
      <c r="E163" s="26" t="s">
        <v>32</v>
      </c>
      <c r="F163" s="52">
        <v>5</v>
      </c>
      <c r="G163" s="26" t="s">
        <v>33</v>
      </c>
      <c r="J163" s="26">
        <v>7</v>
      </c>
      <c r="K163" s="26">
        <v>8</v>
      </c>
      <c r="L163" s="26">
        <v>9</v>
      </c>
      <c r="M163" s="26">
        <v>10</v>
      </c>
      <c r="N163" s="26" t="s">
        <v>106</v>
      </c>
      <c r="O163" s="26">
        <v>12</v>
      </c>
      <c r="P163" s="26">
        <v>13</v>
      </c>
      <c r="Q163" s="26" t="s">
        <v>107</v>
      </c>
      <c r="R163" s="26">
        <v>15</v>
      </c>
      <c r="S163" s="26">
        <v>16</v>
      </c>
      <c r="T163" s="26" t="s">
        <v>253</v>
      </c>
      <c r="U163" s="26" t="s">
        <v>254</v>
      </c>
      <c r="V163" s="26" t="s">
        <v>255</v>
      </c>
      <c r="W163" s="26" t="s">
        <v>256</v>
      </c>
      <c r="X163" s="26" t="s">
        <v>257</v>
      </c>
    </row>
    <row r="164" spans="1:24" ht="24" customHeight="1">
      <c r="A164" s="195" t="s">
        <v>27</v>
      </c>
      <c r="B164" s="197" t="s">
        <v>21</v>
      </c>
      <c r="C164" s="198"/>
      <c r="D164" s="199" t="s">
        <v>22</v>
      </c>
      <c r="E164" s="41" t="s">
        <v>153</v>
      </c>
      <c r="F164" s="41" t="s">
        <v>23</v>
      </c>
      <c r="G164" s="94" t="s">
        <v>24</v>
      </c>
      <c r="H164" s="53" t="s">
        <v>155</v>
      </c>
      <c r="I164" s="53" t="s">
        <v>1</v>
      </c>
      <c r="J164" s="40" t="s">
        <v>23</v>
      </c>
      <c r="K164" s="40" t="s">
        <v>133</v>
      </c>
      <c r="L164" s="201" t="s">
        <v>25</v>
      </c>
      <c r="M164" s="201"/>
      <c r="N164" s="201" t="s">
        <v>26</v>
      </c>
      <c r="O164" s="188" t="s">
        <v>297</v>
      </c>
      <c r="P164" s="189"/>
      <c r="Q164" s="190" t="s">
        <v>28</v>
      </c>
      <c r="R164" s="192" t="s">
        <v>298</v>
      </c>
      <c r="S164" s="192"/>
      <c r="T164" s="192" t="s">
        <v>28</v>
      </c>
      <c r="U164" s="193" t="s">
        <v>29</v>
      </c>
      <c r="V164" s="193"/>
      <c r="W164" s="193" t="s">
        <v>30</v>
      </c>
      <c r="X164" s="27" t="s">
        <v>30</v>
      </c>
    </row>
    <row r="165" spans="1:24" ht="24" customHeight="1">
      <c r="A165" s="196"/>
      <c r="B165" s="41" t="s">
        <v>155</v>
      </c>
      <c r="C165" s="41" t="s">
        <v>154</v>
      </c>
      <c r="D165" s="200"/>
      <c r="E165" s="41" t="s">
        <v>4</v>
      </c>
      <c r="F165" s="41" t="s">
        <v>3</v>
      </c>
      <c r="G165" s="95" t="s">
        <v>103</v>
      </c>
      <c r="H165" s="53" t="s">
        <v>5</v>
      </c>
      <c r="I165" s="53" t="s">
        <v>5</v>
      </c>
      <c r="J165" s="40" t="s">
        <v>104</v>
      </c>
      <c r="K165" s="40" t="s">
        <v>104</v>
      </c>
      <c r="L165" s="89" t="s">
        <v>155</v>
      </c>
      <c r="M165" s="89" t="s">
        <v>154</v>
      </c>
      <c r="N165" s="201"/>
      <c r="O165" s="86" t="s">
        <v>155</v>
      </c>
      <c r="P165" s="86" t="s">
        <v>154</v>
      </c>
      <c r="Q165" s="191"/>
      <c r="R165" s="100" t="s">
        <v>155</v>
      </c>
      <c r="S165" s="100" t="s">
        <v>154</v>
      </c>
      <c r="T165" s="192"/>
      <c r="U165" s="88" t="s">
        <v>155</v>
      </c>
      <c r="V165" s="88" t="s">
        <v>154</v>
      </c>
      <c r="W165" s="193"/>
      <c r="X165" s="28" t="s">
        <v>105</v>
      </c>
    </row>
    <row r="166" spans="1:24" ht="24" customHeight="1">
      <c r="A166" s="29" t="s">
        <v>151</v>
      </c>
      <c r="B166" s="34"/>
      <c r="C166" s="34"/>
      <c r="D166" s="30">
        <v>9.59</v>
      </c>
      <c r="E166" s="31">
        <f>(C166*D166)</f>
        <v>0</v>
      </c>
      <c r="F166" s="32">
        <f>(IF($E$170&gt;0,($F$170/$E$170)*E166,0))</f>
        <v>0</v>
      </c>
      <c r="G166" s="42">
        <f>ROUND(IF(C166&gt;0,F166/C166,0),2)</f>
        <v>0</v>
      </c>
      <c r="H166" s="57">
        <f t="shared" ref="H166:I169" si="146">+U156+B166</f>
        <v>0</v>
      </c>
      <c r="I166" s="57">
        <f t="shared" si="146"/>
        <v>0</v>
      </c>
      <c r="J166" s="34">
        <f>+W156+F166</f>
        <v>0</v>
      </c>
      <c r="K166" s="48">
        <f>IF(I166&gt;0,(J166/I166),0)</f>
        <v>0</v>
      </c>
      <c r="L166" s="34"/>
      <c r="M166" s="34"/>
      <c r="N166" s="34">
        <f>ROUND(IF(K166&gt;0,K166*M166,0),2)</f>
        <v>0</v>
      </c>
      <c r="O166" s="34"/>
      <c r="P166" s="34"/>
      <c r="Q166" s="34">
        <f>ROUND(IF(K166&gt;0,K166*P166,0),2)</f>
        <v>0</v>
      </c>
      <c r="R166" s="34"/>
      <c r="S166" s="34"/>
      <c r="T166" s="34">
        <f>ROUND(IF(K166&gt;0,K166*S166,0),2)</f>
        <v>0</v>
      </c>
      <c r="U166" s="34">
        <f>+U156+B166-L166-O166-R166</f>
        <v>0</v>
      </c>
      <c r="V166" s="34">
        <f>+V156+C166-M166-P166-S166</f>
        <v>0</v>
      </c>
      <c r="W166" s="34">
        <f>ROUND(+W156+F166-N166-Q166-T166,2)</f>
        <v>0</v>
      </c>
      <c r="X166" s="43">
        <f>IF(V166&gt;0,+W166/V166,0)</f>
        <v>0</v>
      </c>
    </row>
    <row r="167" spans="1:24" ht="24" customHeight="1">
      <c r="A167" s="29" t="s">
        <v>152</v>
      </c>
      <c r="B167" s="34"/>
      <c r="C167" s="34"/>
      <c r="D167" s="30">
        <v>19.170000000000002</v>
      </c>
      <c r="E167" s="31">
        <f t="shared" ref="E167:E169" si="147">(C167*D167)</f>
        <v>0</v>
      </c>
      <c r="F167" s="32">
        <f>(IF($E$170&gt;0,($F$170/$E$170)*E167,0))</f>
        <v>0</v>
      </c>
      <c r="G167" s="42">
        <f>ROUND(IF(C167&gt;0,F167/C167,0),2)</f>
        <v>0</v>
      </c>
      <c r="H167" s="57">
        <f t="shared" si="146"/>
        <v>0</v>
      </c>
      <c r="I167" s="57">
        <f t="shared" si="146"/>
        <v>0</v>
      </c>
      <c r="J167" s="34">
        <f>+W157+F167</f>
        <v>0</v>
      </c>
      <c r="K167" s="48">
        <f t="shared" ref="K167:K169" si="148">IF(I167&gt;0,(J167/I167),0)</f>
        <v>0</v>
      </c>
      <c r="L167" s="34"/>
      <c r="M167" s="34"/>
      <c r="N167" s="34">
        <f t="shared" ref="N167:N169" si="149">ROUND(IF(K167&gt;0,K167*M167,0),2)</f>
        <v>0</v>
      </c>
      <c r="O167" s="34"/>
      <c r="P167" s="34"/>
      <c r="Q167" s="34">
        <f t="shared" ref="Q167:Q169" si="150">ROUND(IF(K167&gt;0,K167*P167,0),2)</f>
        <v>0</v>
      </c>
      <c r="R167" s="34"/>
      <c r="S167" s="34"/>
      <c r="T167" s="34">
        <f t="shared" ref="T167:T169" si="151">ROUND(IF(K167&gt;0,K167*S167,0),2)</f>
        <v>0</v>
      </c>
      <c r="U167" s="34">
        <f t="shared" ref="U167:V169" si="152">+U157+B167-L167-O167-R167</f>
        <v>0</v>
      </c>
      <c r="V167" s="34">
        <f t="shared" si="152"/>
        <v>0</v>
      </c>
      <c r="W167" s="34">
        <f t="shared" ref="W167:W169" si="153">ROUND(+W157+F167-N167-Q167-T167,2)</f>
        <v>0</v>
      </c>
      <c r="X167" s="43">
        <f t="shared" ref="X167:X169" si="154">IF(V167&gt;0,+W167/V167,0)</f>
        <v>0</v>
      </c>
    </row>
    <row r="168" spans="1:24" ht="24" customHeight="1">
      <c r="A168" s="29" t="s">
        <v>177</v>
      </c>
      <c r="B168" s="34"/>
      <c r="C168" s="34"/>
      <c r="D168" s="30">
        <v>27.45</v>
      </c>
      <c r="E168" s="31">
        <f t="shared" si="147"/>
        <v>0</v>
      </c>
      <c r="F168" s="32">
        <f>(IF($E$170&gt;0,($F$170/$E$170)*E168,0))</f>
        <v>0</v>
      </c>
      <c r="G168" s="42">
        <f>ROUND(IF(C168&gt;0,F168/C168,0),2)</f>
        <v>0</v>
      </c>
      <c r="H168" s="57">
        <f t="shared" si="146"/>
        <v>0</v>
      </c>
      <c r="I168" s="57">
        <f t="shared" si="146"/>
        <v>0</v>
      </c>
      <c r="J168" s="34">
        <f>+W158+F168</f>
        <v>0</v>
      </c>
      <c r="K168" s="48">
        <f t="shared" si="148"/>
        <v>0</v>
      </c>
      <c r="L168" s="34"/>
      <c r="M168" s="34"/>
      <c r="N168" s="34">
        <f t="shared" si="149"/>
        <v>0</v>
      </c>
      <c r="O168" s="34"/>
      <c r="P168" s="34"/>
      <c r="Q168" s="34">
        <f t="shared" si="150"/>
        <v>0</v>
      </c>
      <c r="R168" s="34"/>
      <c r="S168" s="34"/>
      <c r="T168" s="34">
        <f t="shared" si="151"/>
        <v>0</v>
      </c>
      <c r="U168" s="34">
        <f t="shared" si="152"/>
        <v>0</v>
      </c>
      <c r="V168" s="34">
        <f t="shared" si="152"/>
        <v>0</v>
      </c>
      <c r="W168" s="34">
        <f t="shared" si="153"/>
        <v>0</v>
      </c>
      <c r="X168" s="43">
        <f t="shared" si="154"/>
        <v>0</v>
      </c>
    </row>
    <row r="169" spans="1:24" ht="24" customHeight="1">
      <c r="A169" s="29" t="s">
        <v>252</v>
      </c>
      <c r="B169" s="34"/>
      <c r="C169" s="34"/>
      <c r="D169" s="30">
        <v>43.79</v>
      </c>
      <c r="E169" s="31">
        <f t="shared" si="147"/>
        <v>0</v>
      </c>
      <c r="F169" s="32">
        <f>(IF($E$170&gt;0,($F$170/$E$170)*E169,0))</f>
        <v>0</v>
      </c>
      <c r="G169" s="42">
        <f>ROUND(IF(C169&gt;0,F169/C169,0),2)</f>
        <v>0</v>
      </c>
      <c r="H169" s="57">
        <f t="shared" si="146"/>
        <v>0</v>
      </c>
      <c r="I169" s="57">
        <f t="shared" si="146"/>
        <v>0</v>
      </c>
      <c r="J169" s="34">
        <f>+W159+F169</f>
        <v>0</v>
      </c>
      <c r="K169" s="48">
        <f t="shared" si="148"/>
        <v>0</v>
      </c>
      <c r="L169" s="34"/>
      <c r="M169" s="34"/>
      <c r="N169" s="34">
        <f t="shared" si="149"/>
        <v>0</v>
      </c>
      <c r="O169" s="34"/>
      <c r="P169" s="34"/>
      <c r="Q169" s="34">
        <f t="shared" si="150"/>
        <v>0</v>
      </c>
      <c r="R169" s="34"/>
      <c r="S169" s="34"/>
      <c r="T169" s="34">
        <f t="shared" si="151"/>
        <v>0</v>
      </c>
      <c r="U169" s="34">
        <f t="shared" si="152"/>
        <v>0</v>
      </c>
      <c r="V169" s="34">
        <f t="shared" si="152"/>
        <v>0</v>
      </c>
      <c r="W169" s="34">
        <f t="shared" si="153"/>
        <v>0</v>
      </c>
      <c r="X169" s="43">
        <f t="shared" si="154"/>
        <v>0</v>
      </c>
    </row>
    <row r="170" spans="1:24" ht="24" customHeight="1">
      <c r="A170" s="29" t="s">
        <v>5</v>
      </c>
      <c r="B170" s="34">
        <f>SUM(B166:B169)</f>
        <v>0</v>
      </c>
      <c r="C170" s="34">
        <f>SUM(C166:C169)</f>
        <v>0</v>
      </c>
      <c r="D170" s="54">
        <f>SUM(D166:D169)</f>
        <v>100</v>
      </c>
      <c r="E170" s="55">
        <f>SUM(E166:E169)</f>
        <v>0</v>
      </c>
      <c r="F170" s="56">
        <f>+'3.1เก็บค่าใช้จ่าย'!$S$167+'3.2เก็บไม้วัตถุดิบ'!S167</f>
        <v>0</v>
      </c>
      <c r="G170" s="33"/>
      <c r="H170" s="33">
        <f>IF(D170&gt;0,G170/D170,0)</f>
        <v>0</v>
      </c>
      <c r="I170" s="33">
        <f>IF(E170&gt;0,H170/E170,0)</f>
        <v>0</v>
      </c>
      <c r="J170" s="33">
        <f>SUM(J166:J169)</f>
        <v>0</v>
      </c>
      <c r="K170" s="48"/>
      <c r="L170" s="33">
        <f>SUM(L166:L169)</f>
        <v>0</v>
      </c>
      <c r="M170" s="33">
        <f t="shared" ref="M170:X170" si="155">SUM(M166:M169)</f>
        <v>0</v>
      </c>
      <c r="N170" s="33">
        <f t="shared" si="155"/>
        <v>0</v>
      </c>
      <c r="O170" s="33">
        <f t="shared" si="155"/>
        <v>0</v>
      </c>
      <c r="P170" s="33">
        <f t="shared" si="155"/>
        <v>0</v>
      </c>
      <c r="Q170" s="33">
        <f t="shared" si="155"/>
        <v>0</v>
      </c>
      <c r="R170" s="33">
        <f t="shared" si="155"/>
        <v>0</v>
      </c>
      <c r="S170" s="33">
        <f t="shared" si="155"/>
        <v>0</v>
      </c>
      <c r="T170" s="33">
        <f t="shared" si="155"/>
        <v>0</v>
      </c>
      <c r="U170" s="33">
        <f t="shared" si="155"/>
        <v>0</v>
      </c>
      <c r="V170" s="33">
        <f t="shared" si="155"/>
        <v>0</v>
      </c>
      <c r="W170" s="33">
        <f t="shared" si="155"/>
        <v>0</v>
      </c>
      <c r="X170" s="33">
        <f t="shared" si="155"/>
        <v>0</v>
      </c>
    </row>
    <row r="171" spans="1:24" ht="24" customHeight="1">
      <c r="A171" s="194" t="s">
        <v>35</v>
      </c>
      <c r="B171" s="194"/>
      <c r="C171" s="194"/>
      <c r="D171" s="194"/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</row>
    <row r="172" spans="1:24" ht="24" customHeight="1">
      <c r="A172" s="194" t="s">
        <v>174</v>
      </c>
      <c r="B172" s="194"/>
      <c r="C172" s="194"/>
      <c r="D172" s="194"/>
      <c r="E172" s="194"/>
      <c r="F172" s="194"/>
      <c r="G172" s="19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</row>
    <row r="173" spans="1:24" ht="24" customHeight="1">
      <c r="B173" s="26">
        <v>1</v>
      </c>
      <c r="C173" s="26">
        <v>2</v>
      </c>
      <c r="D173" s="26" t="s">
        <v>31</v>
      </c>
      <c r="E173" s="26" t="s">
        <v>32</v>
      </c>
      <c r="F173" s="52">
        <v>5</v>
      </c>
      <c r="G173" s="26" t="s">
        <v>33</v>
      </c>
      <c r="J173" s="26">
        <v>7</v>
      </c>
      <c r="K173" s="26">
        <v>8</v>
      </c>
      <c r="L173" s="26">
        <v>9</v>
      </c>
      <c r="M173" s="26">
        <v>10</v>
      </c>
      <c r="N173" s="26" t="s">
        <v>106</v>
      </c>
      <c r="O173" s="26">
        <v>12</v>
      </c>
      <c r="P173" s="26">
        <v>13</v>
      </c>
      <c r="Q173" s="26" t="s">
        <v>107</v>
      </c>
      <c r="R173" s="26">
        <v>15</v>
      </c>
      <c r="S173" s="26">
        <v>16</v>
      </c>
      <c r="T173" s="26" t="s">
        <v>253</v>
      </c>
      <c r="U173" s="26" t="s">
        <v>254</v>
      </c>
      <c r="V173" s="26" t="s">
        <v>255</v>
      </c>
      <c r="W173" s="26" t="s">
        <v>256</v>
      </c>
      <c r="X173" s="26" t="s">
        <v>257</v>
      </c>
    </row>
    <row r="174" spans="1:24" ht="24" customHeight="1">
      <c r="A174" s="195" t="s">
        <v>27</v>
      </c>
      <c r="B174" s="197" t="s">
        <v>21</v>
      </c>
      <c r="C174" s="198"/>
      <c r="D174" s="199" t="s">
        <v>22</v>
      </c>
      <c r="E174" s="41" t="s">
        <v>153</v>
      </c>
      <c r="F174" s="41" t="s">
        <v>23</v>
      </c>
      <c r="G174" s="94" t="s">
        <v>24</v>
      </c>
      <c r="H174" s="53" t="s">
        <v>155</v>
      </c>
      <c r="I174" s="53" t="s">
        <v>1</v>
      </c>
      <c r="J174" s="40" t="s">
        <v>23</v>
      </c>
      <c r="K174" s="40" t="s">
        <v>133</v>
      </c>
      <c r="L174" s="201" t="s">
        <v>25</v>
      </c>
      <c r="M174" s="201"/>
      <c r="N174" s="201" t="s">
        <v>26</v>
      </c>
      <c r="O174" s="188" t="s">
        <v>297</v>
      </c>
      <c r="P174" s="189"/>
      <c r="Q174" s="190" t="s">
        <v>28</v>
      </c>
      <c r="R174" s="192" t="s">
        <v>298</v>
      </c>
      <c r="S174" s="192"/>
      <c r="T174" s="192" t="s">
        <v>28</v>
      </c>
      <c r="U174" s="193" t="s">
        <v>29</v>
      </c>
      <c r="V174" s="193"/>
      <c r="W174" s="193" t="s">
        <v>30</v>
      </c>
      <c r="X174" s="27" t="s">
        <v>30</v>
      </c>
    </row>
    <row r="175" spans="1:24" ht="24" customHeight="1">
      <c r="A175" s="196"/>
      <c r="B175" s="41" t="s">
        <v>155</v>
      </c>
      <c r="C175" s="41" t="s">
        <v>154</v>
      </c>
      <c r="D175" s="200"/>
      <c r="E175" s="41" t="s">
        <v>4</v>
      </c>
      <c r="F175" s="41" t="s">
        <v>3</v>
      </c>
      <c r="G175" s="95" t="s">
        <v>103</v>
      </c>
      <c r="H175" s="53" t="s">
        <v>5</v>
      </c>
      <c r="I175" s="53" t="s">
        <v>5</v>
      </c>
      <c r="J175" s="40" t="s">
        <v>104</v>
      </c>
      <c r="K175" s="40" t="s">
        <v>104</v>
      </c>
      <c r="L175" s="89" t="s">
        <v>155</v>
      </c>
      <c r="M175" s="89" t="s">
        <v>154</v>
      </c>
      <c r="N175" s="201"/>
      <c r="O175" s="86" t="s">
        <v>155</v>
      </c>
      <c r="P175" s="86" t="s">
        <v>154</v>
      </c>
      <c r="Q175" s="191"/>
      <c r="R175" s="100" t="s">
        <v>155</v>
      </c>
      <c r="S175" s="100" t="s">
        <v>154</v>
      </c>
      <c r="T175" s="192"/>
      <c r="U175" s="88" t="s">
        <v>155</v>
      </c>
      <c r="V175" s="88" t="s">
        <v>154</v>
      </c>
      <c r="W175" s="193"/>
      <c r="X175" s="28" t="s">
        <v>105</v>
      </c>
    </row>
    <row r="176" spans="1:24" ht="24" customHeight="1">
      <c r="A176" s="29" t="s">
        <v>151</v>
      </c>
      <c r="B176" s="34"/>
      <c r="C176" s="34"/>
      <c r="D176" s="30">
        <v>9.59</v>
      </c>
      <c r="E176" s="31">
        <f>(C176*D176)</f>
        <v>0</v>
      </c>
      <c r="F176" s="32">
        <f>(IF($E$180&gt;0,($F$180/$E$180)*E176,0))</f>
        <v>0</v>
      </c>
      <c r="G176" s="42">
        <f>ROUND(IF(C176&gt;0,F176/C176,0),2)</f>
        <v>0</v>
      </c>
      <c r="H176" s="57">
        <f t="shared" ref="H176:I179" si="156">+U166+B176</f>
        <v>0</v>
      </c>
      <c r="I176" s="57">
        <f t="shared" si="156"/>
        <v>0</v>
      </c>
      <c r="J176" s="34">
        <f>+W166+F176</f>
        <v>0</v>
      </c>
      <c r="K176" s="48">
        <f>IF(I176&gt;0,(J176/I176),0)</f>
        <v>0</v>
      </c>
      <c r="L176" s="34"/>
      <c r="M176" s="34"/>
      <c r="N176" s="34">
        <f>ROUND(IF(K176&gt;0,K176*M176,0),2)</f>
        <v>0</v>
      </c>
      <c r="O176" s="34"/>
      <c r="P176" s="34"/>
      <c r="Q176" s="34">
        <f>ROUND(IF(K176&gt;0,K176*P176,0),2)</f>
        <v>0</v>
      </c>
      <c r="R176" s="34"/>
      <c r="S176" s="34"/>
      <c r="T176" s="34">
        <f>ROUND(IF(K176&gt;0,K176*S176,0),2)</f>
        <v>0</v>
      </c>
      <c r="U176" s="34">
        <f>+U166+B176-L176-O176-R176</f>
        <v>0</v>
      </c>
      <c r="V176" s="34">
        <f>+V166+C176-M176-P176-S176</f>
        <v>0</v>
      </c>
      <c r="W176" s="34">
        <f>ROUND(+W166+F176-N176-Q176-T176,2)</f>
        <v>0</v>
      </c>
      <c r="X176" s="43">
        <f>IF(V176&gt;0,+W176/V176,0)</f>
        <v>0</v>
      </c>
    </row>
    <row r="177" spans="1:24" ht="24" customHeight="1">
      <c r="A177" s="29" t="s">
        <v>152</v>
      </c>
      <c r="B177" s="34"/>
      <c r="C177" s="34"/>
      <c r="D177" s="30">
        <v>19.170000000000002</v>
      </c>
      <c r="E177" s="31">
        <f t="shared" ref="E177:E179" si="157">(C177*D177)</f>
        <v>0</v>
      </c>
      <c r="F177" s="32">
        <f>(IF($E$180&gt;0,($F$180/$E$180)*E177,0))</f>
        <v>0</v>
      </c>
      <c r="G177" s="42">
        <f>ROUND(IF(C177&gt;0,F177/C177,0),2)</f>
        <v>0</v>
      </c>
      <c r="H177" s="57">
        <f t="shared" si="156"/>
        <v>0</v>
      </c>
      <c r="I177" s="57">
        <f t="shared" si="156"/>
        <v>0</v>
      </c>
      <c r="J177" s="34">
        <f>+W167+F177</f>
        <v>0</v>
      </c>
      <c r="K177" s="48">
        <f t="shared" ref="K177:K179" si="158">IF(I177&gt;0,(J177/I177),0)</f>
        <v>0</v>
      </c>
      <c r="L177" s="34"/>
      <c r="M177" s="34"/>
      <c r="N177" s="34">
        <f t="shared" ref="N177:N179" si="159">ROUND(IF(K177&gt;0,K177*M177,0),2)</f>
        <v>0</v>
      </c>
      <c r="O177" s="34"/>
      <c r="P177" s="34"/>
      <c r="Q177" s="34">
        <f t="shared" ref="Q177:Q179" si="160">ROUND(IF(K177&gt;0,K177*P177,0),2)</f>
        <v>0</v>
      </c>
      <c r="R177" s="34"/>
      <c r="S177" s="34"/>
      <c r="T177" s="34">
        <f t="shared" ref="T177:T179" si="161">ROUND(IF(K177&gt;0,K177*S177,0),2)</f>
        <v>0</v>
      </c>
      <c r="U177" s="34">
        <f t="shared" ref="U177:V179" si="162">+U167+B177-L177-O177-R177</f>
        <v>0</v>
      </c>
      <c r="V177" s="34">
        <f t="shared" si="162"/>
        <v>0</v>
      </c>
      <c r="W177" s="34">
        <f t="shared" ref="W177:W179" si="163">ROUND(+W167+F177-N177-Q177-T177,2)</f>
        <v>0</v>
      </c>
      <c r="X177" s="43">
        <f t="shared" ref="X177:X179" si="164">IF(V177&gt;0,+W177/V177,0)</f>
        <v>0</v>
      </c>
    </row>
    <row r="178" spans="1:24" ht="24" customHeight="1">
      <c r="A178" s="29" t="s">
        <v>177</v>
      </c>
      <c r="B178" s="34"/>
      <c r="C178" s="34"/>
      <c r="D178" s="30">
        <v>27.45</v>
      </c>
      <c r="E178" s="31">
        <f t="shared" si="157"/>
        <v>0</v>
      </c>
      <c r="F178" s="32">
        <f>(IF($E$180&gt;0,($F$180/$E$180)*E178,0))</f>
        <v>0</v>
      </c>
      <c r="G178" s="42">
        <f>ROUND(IF(C178&gt;0,F178/C178,0),2)</f>
        <v>0</v>
      </c>
      <c r="H178" s="57">
        <f t="shared" si="156"/>
        <v>0</v>
      </c>
      <c r="I178" s="57">
        <f t="shared" si="156"/>
        <v>0</v>
      </c>
      <c r="J178" s="34">
        <f>+W168+F178</f>
        <v>0</v>
      </c>
      <c r="K178" s="48">
        <f t="shared" si="158"/>
        <v>0</v>
      </c>
      <c r="L178" s="34"/>
      <c r="M178" s="34"/>
      <c r="N178" s="34">
        <f t="shared" si="159"/>
        <v>0</v>
      </c>
      <c r="O178" s="34"/>
      <c r="P178" s="34"/>
      <c r="Q178" s="34">
        <f t="shared" si="160"/>
        <v>0</v>
      </c>
      <c r="R178" s="34"/>
      <c r="S178" s="34"/>
      <c r="T178" s="34">
        <f t="shared" si="161"/>
        <v>0</v>
      </c>
      <c r="U178" s="34">
        <f t="shared" si="162"/>
        <v>0</v>
      </c>
      <c r="V178" s="34">
        <f t="shared" si="162"/>
        <v>0</v>
      </c>
      <c r="W178" s="34">
        <f t="shared" si="163"/>
        <v>0</v>
      </c>
      <c r="X178" s="43">
        <f t="shared" si="164"/>
        <v>0</v>
      </c>
    </row>
    <row r="179" spans="1:24" ht="24" customHeight="1">
      <c r="A179" s="29" t="s">
        <v>252</v>
      </c>
      <c r="B179" s="34"/>
      <c r="C179" s="34"/>
      <c r="D179" s="30">
        <v>43.79</v>
      </c>
      <c r="E179" s="31">
        <f t="shared" si="157"/>
        <v>0</v>
      </c>
      <c r="F179" s="32">
        <f>(IF($E$180&gt;0,($F$180/$E$180)*E179,0))</f>
        <v>0</v>
      </c>
      <c r="G179" s="42">
        <f>ROUND(IF(C179&gt;0,F179/C179,0),2)</f>
        <v>0</v>
      </c>
      <c r="H179" s="57">
        <f t="shared" si="156"/>
        <v>0</v>
      </c>
      <c r="I179" s="57">
        <f t="shared" si="156"/>
        <v>0</v>
      </c>
      <c r="J179" s="34">
        <f>+W169+F179</f>
        <v>0</v>
      </c>
      <c r="K179" s="48">
        <f t="shared" si="158"/>
        <v>0</v>
      </c>
      <c r="L179" s="34"/>
      <c r="M179" s="34"/>
      <c r="N179" s="34">
        <f t="shared" si="159"/>
        <v>0</v>
      </c>
      <c r="O179" s="34"/>
      <c r="P179" s="34"/>
      <c r="Q179" s="34">
        <f t="shared" si="160"/>
        <v>0</v>
      </c>
      <c r="R179" s="34"/>
      <c r="S179" s="34"/>
      <c r="T179" s="34">
        <f t="shared" si="161"/>
        <v>0</v>
      </c>
      <c r="U179" s="34">
        <f t="shared" si="162"/>
        <v>0</v>
      </c>
      <c r="V179" s="34">
        <f t="shared" si="162"/>
        <v>0</v>
      </c>
      <c r="W179" s="34">
        <f t="shared" si="163"/>
        <v>0</v>
      </c>
      <c r="X179" s="43">
        <f t="shared" si="164"/>
        <v>0</v>
      </c>
    </row>
    <row r="180" spans="1:24" ht="24" customHeight="1">
      <c r="A180" s="29" t="s">
        <v>5</v>
      </c>
      <c r="B180" s="34">
        <f>SUM(B176:B179)</f>
        <v>0</v>
      </c>
      <c r="C180" s="34">
        <f>SUM(C176:C179)</f>
        <v>0</v>
      </c>
      <c r="D180" s="54">
        <f>SUM(D176:D179)</f>
        <v>100</v>
      </c>
      <c r="E180" s="55">
        <f>SUM(E176:E179)</f>
        <v>0</v>
      </c>
      <c r="F180" s="56">
        <f>+'3.1เก็บค่าใช้จ่าย'!$T$167+'3.2เก็บไม้วัตถุดิบ'!T167</f>
        <v>0</v>
      </c>
      <c r="G180" s="33"/>
      <c r="H180" s="33">
        <f>IF(D180&gt;0,G180/D180,0)</f>
        <v>0</v>
      </c>
      <c r="I180" s="33">
        <f>IF(E180&gt;0,H180/E180,0)</f>
        <v>0</v>
      </c>
      <c r="J180" s="33">
        <f>SUM(J176:J179)</f>
        <v>0</v>
      </c>
      <c r="K180" s="48"/>
      <c r="L180" s="33">
        <f>SUM(L176:L179)</f>
        <v>0</v>
      </c>
      <c r="M180" s="33">
        <f t="shared" ref="M180:X180" si="165">SUM(M176:M179)</f>
        <v>0</v>
      </c>
      <c r="N180" s="33">
        <f t="shared" si="165"/>
        <v>0</v>
      </c>
      <c r="O180" s="33">
        <f t="shared" si="165"/>
        <v>0</v>
      </c>
      <c r="P180" s="33">
        <f t="shared" si="165"/>
        <v>0</v>
      </c>
      <c r="Q180" s="33">
        <f t="shared" si="165"/>
        <v>0</v>
      </c>
      <c r="R180" s="33">
        <f t="shared" si="165"/>
        <v>0</v>
      </c>
      <c r="S180" s="33">
        <f t="shared" si="165"/>
        <v>0</v>
      </c>
      <c r="T180" s="33">
        <f t="shared" si="165"/>
        <v>0</v>
      </c>
      <c r="U180" s="33">
        <f t="shared" si="165"/>
        <v>0</v>
      </c>
      <c r="V180" s="33">
        <f t="shared" si="165"/>
        <v>0</v>
      </c>
      <c r="W180" s="33">
        <f t="shared" si="165"/>
        <v>0</v>
      </c>
      <c r="X180" s="33">
        <f t="shared" si="165"/>
        <v>0</v>
      </c>
    </row>
    <row r="181" spans="1:24" ht="24" customHeight="1">
      <c r="A181" s="194" t="s">
        <v>35</v>
      </c>
      <c r="B181" s="194"/>
      <c r="C181" s="194"/>
      <c r="D181" s="194"/>
      <c r="E181" s="194"/>
      <c r="F181" s="194"/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</row>
    <row r="182" spans="1:24" ht="24" customHeight="1">
      <c r="A182" s="194" t="s">
        <v>175</v>
      </c>
      <c r="B182" s="194"/>
      <c r="C182" s="194"/>
      <c r="D182" s="194"/>
      <c r="E182" s="194"/>
      <c r="F182" s="194"/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</row>
    <row r="183" spans="1:24" ht="24" customHeight="1">
      <c r="B183" s="26">
        <v>1</v>
      </c>
      <c r="C183" s="26">
        <v>2</v>
      </c>
      <c r="D183" s="26" t="s">
        <v>31</v>
      </c>
      <c r="E183" s="26" t="s">
        <v>32</v>
      </c>
      <c r="F183" s="52">
        <v>5</v>
      </c>
      <c r="G183" s="26" t="s">
        <v>33</v>
      </c>
      <c r="J183" s="26">
        <v>7</v>
      </c>
      <c r="K183" s="26">
        <v>8</v>
      </c>
      <c r="L183" s="26">
        <v>9</v>
      </c>
      <c r="M183" s="26">
        <v>10</v>
      </c>
      <c r="N183" s="26" t="s">
        <v>106</v>
      </c>
      <c r="O183" s="26">
        <v>12</v>
      </c>
      <c r="P183" s="26">
        <v>13</v>
      </c>
      <c r="Q183" s="26" t="s">
        <v>107</v>
      </c>
      <c r="R183" s="26">
        <v>15</v>
      </c>
      <c r="S183" s="26">
        <v>16</v>
      </c>
      <c r="T183" s="26" t="s">
        <v>253</v>
      </c>
      <c r="U183" s="26" t="s">
        <v>254</v>
      </c>
      <c r="V183" s="26" t="s">
        <v>255</v>
      </c>
      <c r="W183" s="26" t="s">
        <v>256</v>
      </c>
      <c r="X183" s="26" t="s">
        <v>257</v>
      </c>
    </row>
    <row r="184" spans="1:24" ht="24" customHeight="1">
      <c r="A184" s="195" t="s">
        <v>27</v>
      </c>
      <c r="B184" s="197" t="s">
        <v>21</v>
      </c>
      <c r="C184" s="198"/>
      <c r="D184" s="199" t="s">
        <v>22</v>
      </c>
      <c r="E184" s="41" t="s">
        <v>153</v>
      </c>
      <c r="F184" s="41" t="s">
        <v>23</v>
      </c>
      <c r="G184" s="94" t="s">
        <v>24</v>
      </c>
      <c r="H184" s="53" t="s">
        <v>155</v>
      </c>
      <c r="I184" s="53" t="s">
        <v>1</v>
      </c>
      <c r="J184" s="40" t="s">
        <v>23</v>
      </c>
      <c r="K184" s="40" t="s">
        <v>133</v>
      </c>
      <c r="L184" s="201" t="s">
        <v>25</v>
      </c>
      <c r="M184" s="201"/>
      <c r="N184" s="201" t="s">
        <v>26</v>
      </c>
      <c r="O184" s="188" t="s">
        <v>297</v>
      </c>
      <c r="P184" s="189"/>
      <c r="Q184" s="190" t="s">
        <v>28</v>
      </c>
      <c r="R184" s="192" t="s">
        <v>298</v>
      </c>
      <c r="S184" s="192"/>
      <c r="T184" s="192" t="s">
        <v>28</v>
      </c>
      <c r="U184" s="193" t="s">
        <v>29</v>
      </c>
      <c r="V184" s="193"/>
      <c r="W184" s="193" t="s">
        <v>30</v>
      </c>
      <c r="X184" s="27" t="s">
        <v>30</v>
      </c>
    </row>
    <row r="185" spans="1:24" ht="24" customHeight="1">
      <c r="A185" s="196"/>
      <c r="B185" s="41" t="s">
        <v>155</v>
      </c>
      <c r="C185" s="41" t="s">
        <v>154</v>
      </c>
      <c r="D185" s="200"/>
      <c r="E185" s="41" t="s">
        <v>4</v>
      </c>
      <c r="F185" s="41" t="s">
        <v>3</v>
      </c>
      <c r="G185" s="95" t="s">
        <v>103</v>
      </c>
      <c r="H185" s="53" t="s">
        <v>5</v>
      </c>
      <c r="I185" s="53" t="s">
        <v>5</v>
      </c>
      <c r="J185" s="40" t="s">
        <v>104</v>
      </c>
      <c r="K185" s="40" t="s">
        <v>104</v>
      </c>
      <c r="L185" s="89" t="s">
        <v>155</v>
      </c>
      <c r="M185" s="89" t="s">
        <v>154</v>
      </c>
      <c r="N185" s="201"/>
      <c r="O185" s="86" t="s">
        <v>155</v>
      </c>
      <c r="P185" s="86" t="s">
        <v>154</v>
      </c>
      <c r="Q185" s="191"/>
      <c r="R185" s="100" t="s">
        <v>155</v>
      </c>
      <c r="S185" s="100" t="s">
        <v>154</v>
      </c>
      <c r="T185" s="192"/>
      <c r="U185" s="88" t="s">
        <v>155</v>
      </c>
      <c r="V185" s="88" t="s">
        <v>154</v>
      </c>
      <c r="W185" s="193"/>
      <c r="X185" s="28" t="s">
        <v>105</v>
      </c>
    </row>
    <row r="186" spans="1:24" ht="24" customHeight="1">
      <c r="A186" s="29" t="s">
        <v>151</v>
      </c>
      <c r="B186" s="34">
        <f t="shared" ref="B186:C188" si="166">+B176+B166+B156</f>
        <v>0</v>
      </c>
      <c r="C186" s="34">
        <f t="shared" si="166"/>
        <v>0</v>
      </c>
      <c r="D186" s="30">
        <v>9.59</v>
      </c>
      <c r="E186" s="31">
        <f>(C186*D186)</f>
        <v>0</v>
      </c>
      <c r="F186" s="32">
        <f>(IF($E$190&gt;0,($F$190/$E$190)*E186,0))</f>
        <v>0</v>
      </c>
      <c r="G186" s="42">
        <f>ROUND(IF(C186&gt;0,F186/C186,0),2)</f>
        <v>0</v>
      </c>
      <c r="H186" s="57">
        <f t="shared" ref="H186:K189" si="167">+H176</f>
        <v>0</v>
      </c>
      <c r="I186" s="57">
        <f t="shared" si="167"/>
        <v>0</v>
      </c>
      <c r="J186" s="48">
        <f t="shared" si="167"/>
        <v>0</v>
      </c>
      <c r="K186" s="48">
        <f t="shared" si="167"/>
        <v>0</v>
      </c>
      <c r="L186" s="34">
        <f>+L176+L166+L156</f>
        <v>0</v>
      </c>
      <c r="M186" s="34">
        <f t="shared" ref="M186:T186" si="168">+M176+M166+M156</f>
        <v>0</v>
      </c>
      <c r="N186" s="34">
        <f t="shared" si="168"/>
        <v>0</v>
      </c>
      <c r="O186" s="34">
        <f t="shared" si="168"/>
        <v>0</v>
      </c>
      <c r="P186" s="34">
        <f t="shared" si="168"/>
        <v>0</v>
      </c>
      <c r="Q186" s="34">
        <f t="shared" si="168"/>
        <v>0</v>
      </c>
      <c r="R186" s="34">
        <f t="shared" si="168"/>
        <v>0</v>
      </c>
      <c r="S186" s="34">
        <f t="shared" si="168"/>
        <v>0</v>
      </c>
      <c r="T186" s="34">
        <f t="shared" si="168"/>
        <v>0</v>
      </c>
      <c r="U186" s="34">
        <f t="shared" ref="U186:W189" si="169">+U176</f>
        <v>0</v>
      </c>
      <c r="V186" s="34">
        <f t="shared" si="169"/>
        <v>0</v>
      </c>
      <c r="W186" s="34">
        <f t="shared" si="169"/>
        <v>0</v>
      </c>
      <c r="X186" s="35">
        <f>ROUND(IF(V186&gt;0,+W186/V186,0),2)</f>
        <v>0</v>
      </c>
    </row>
    <row r="187" spans="1:24" ht="24" customHeight="1">
      <c r="A187" s="29" t="s">
        <v>152</v>
      </c>
      <c r="B187" s="34">
        <f t="shared" si="166"/>
        <v>0</v>
      </c>
      <c r="C187" s="34">
        <f t="shared" si="166"/>
        <v>0</v>
      </c>
      <c r="D187" s="30">
        <v>19.170000000000002</v>
      </c>
      <c r="E187" s="31">
        <f t="shared" ref="E187:E189" si="170">(C187*D187)</f>
        <v>0</v>
      </c>
      <c r="F187" s="32">
        <f>(IF($E$190&gt;0,($F$190/$E$190)*E187,0))</f>
        <v>0</v>
      </c>
      <c r="G187" s="42">
        <f>ROUND(IF(C187&gt;0,F187/C187,0),2)</f>
        <v>0</v>
      </c>
      <c r="H187" s="57">
        <f t="shared" si="167"/>
        <v>0</v>
      </c>
      <c r="I187" s="57">
        <f t="shared" si="167"/>
        <v>0</v>
      </c>
      <c r="J187" s="48">
        <f t="shared" si="167"/>
        <v>0</v>
      </c>
      <c r="K187" s="48">
        <f t="shared" si="167"/>
        <v>0</v>
      </c>
      <c r="L187" s="34">
        <f t="shared" ref="L187:T189" si="171">+L177+L167+L157</f>
        <v>0</v>
      </c>
      <c r="M187" s="34">
        <f t="shared" si="171"/>
        <v>0</v>
      </c>
      <c r="N187" s="34">
        <f t="shared" si="171"/>
        <v>0</v>
      </c>
      <c r="O187" s="34">
        <f t="shared" si="171"/>
        <v>0</v>
      </c>
      <c r="P187" s="34">
        <f t="shared" si="171"/>
        <v>0</v>
      </c>
      <c r="Q187" s="34">
        <f t="shared" si="171"/>
        <v>0</v>
      </c>
      <c r="R187" s="34">
        <f t="shared" si="171"/>
        <v>0</v>
      </c>
      <c r="S187" s="34">
        <f t="shared" si="171"/>
        <v>0</v>
      </c>
      <c r="T187" s="34">
        <f t="shared" si="171"/>
        <v>0</v>
      </c>
      <c r="U187" s="34">
        <f t="shared" si="169"/>
        <v>0</v>
      </c>
      <c r="V187" s="34">
        <f t="shared" si="169"/>
        <v>0</v>
      </c>
      <c r="W187" s="34">
        <f t="shared" si="169"/>
        <v>0</v>
      </c>
      <c r="X187" s="35">
        <f>ROUND(IF(V187&gt;0,+W187/V187,0),2)</f>
        <v>0</v>
      </c>
    </row>
    <row r="188" spans="1:24" ht="24" customHeight="1">
      <c r="A188" s="29" t="s">
        <v>177</v>
      </c>
      <c r="B188" s="34">
        <f t="shared" si="166"/>
        <v>0</v>
      </c>
      <c r="C188" s="34">
        <f t="shared" si="166"/>
        <v>0</v>
      </c>
      <c r="D188" s="30">
        <v>27.45</v>
      </c>
      <c r="E188" s="31">
        <f t="shared" si="170"/>
        <v>0</v>
      </c>
      <c r="F188" s="32">
        <f>(IF($E$190&gt;0,($F$190/$E$190)*E188,0))</f>
        <v>0</v>
      </c>
      <c r="G188" s="42">
        <f>ROUND(IF(C188&gt;0,F188/C188,0),2)</f>
        <v>0</v>
      </c>
      <c r="H188" s="57">
        <f t="shared" si="167"/>
        <v>0</v>
      </c>
      <c r="I188" s="57">
        <f t="shared" si="167"/>
        <v>0</v>
      </c>
      <c r="J188" s="48">
        <f t="shared" si="167"/>
        <v>0</v>
      </c>
      <c r="K188" s="48">
        <f t="shared" si="167"/>
        <v>0</v>
      </c>
      <c r="L188" s="34">
        <f t="shared" si="171"/>
        <v>0</v>
      </c>
      <c r="M188" s="34">
        <f t="shared" si="171"/>
        <v>0</v>
      </c>
      <c r="N188" s="34">
        <f t="shared" si="171"/>
        <v>0</v>
      </c>
      <c r="O188" s="34">
        <f t="shared" si="171"/>
        <v>0</v>
      </c>
      <c r="P188" s="34">
        <f t="shared" si="171"/>
        <v>0</v>
      </c>
      <c r="Q188" s="34">
        <f t="shared" si="171"/>
        <v>0</v>
      </c>
      <c r="R188" s="34">
        <f t="shared" si="171"/>
        <v>0</v>
      </c>
      <c r="S188" s="34">
        <f t="shared" si="171"/>
        <v>0</v>
      </c>
      <c r="T188" s="34">
        <f t="shared" si="171"/>
        <v>0</v>
      </c>
      <c r="U188" s="34">
        <f t="shared" si="169"/>
        <v>0</v>
      </c>
      <c r="V188" s="34">
        <f t="shared" si="169"/>
        <v>0</v>
      </c>
      <c r="W188" s="34">
        <f t="shared" si="169"/>
        <v>0</v>
      </c>
      <c r="X188" s="35">
        <f>ROUND(IF(V188&gt;0,+W188/V188,0),2)</f>
        <v>0</v>
      </c>
    </row>
    <row r="189" spans="1:24" ht="24" customHeight="1">
      <c r="A189" s="29" t="s">
        <v>252</v>
      </c>
      <c r="B189" s="34"/>
      <c r="C189" s="34"/>
      <c r="D189" s="30">
        <v>43.79</v>
      </c>
      <c r="E189" s="31">
        <f t="shared" si="170"/>
        <v>0</v>
      </c>
      <c r="F189" s="32">
        <f>(IF($E$190&gt;0,($F$190/$E$190)*E189,0))</f>
        <v>0</v>
      </c>
      <c r="G189" s="42">
        <f>ROUND(IF(C189&gt;0,F189/C189,0),2)</f>
        <v>0</v>
      </c>
      <c r="H189" s="57">
        <f t="shared" si="167"/>
        <v>0</v>
      </c>
      <c r="I189" s="57">
        <f t="shared" si="167"/>
        <v>0</v>
      </c>
      <c r="J189" s="48">
        <f t="shared" si="167"/>
        <v>0</v>
      </c>
      <c r="K189" s="48">
        <f t="shared" si="167"/>
        <v>0</v>
      </c>
      <c r="L189" s="34">
        <f t="shared" si="171"/>
        <v>0</v>
      </c>
      <c r="M189" s="34">
        <f t="shared" si="171"/>
        <v>0</v>
      </c>
      <c r="N189" s="34">
        <f t="shared" si="171"/>
        <v>0</v>
      </c>
      <c r="O189" s="34">
        <f t="shared" si="171"/>
        <v>0</v>
      </c>
      <c r="P189" s="34">
        <f t="shared" si="171"/>
        <v>0</v>
      </c>
      <c r="Q189" s="34">
        <f t="shared" si="171"/>
        <v>0</v>
      </c>
      <c r="R189" s="34">
        <f t="shared" si="171"/>
        <v>0</v>
      </c>
      <c r="S189" s="34">
        <f t="shared" si="171"/>
        <v>0</v>
      </c>
      <c r="T189" s="34">
        <f t="shared" si="171"/>
        <v>0</v>
      </c>
      <c r="U189" s="34">
        <f t="shared" si="169"/>
        <v>0</v>
      </c>
      <c r="V189" s="34">
        <f t="shared" si="169"/>
        <v>0</v>
      </c>
      <c r="W189" s="34">
        <f t="shared" si="169"/>
        <v>0</v>
      </c>
      <c r="X189" s="35">
        <f>ROUND(IF(V189&gt;0,+W189/V189,0),2)</f>
        <v>0</v>
      </c>
    </row>
    <row r="190" spans="1:24" ht="24" customHeight="1">
      <c r="A190" s="29" t="s">
        <v>5</v>
      </c>
      <c r="B190" s="34">
        <f>SUM(B186:B189)</f>
        <v>0</v>
      </c>
      <c r="C190" s="34">
        <f>SUM(C186:C189)</f>
        <v>0</v>
      </c>
      <c r="D190" s="54">
        <f>SUM(D186:D189)</f>
        <v>100</v>
      </c>
      <c r="E190" s="55">
        <f>SUM(E186:E189)</f>
        <v>0</v>
      </c>
      <c r="F190" s="56">
        <f>+'3.1เก็บค่าใช้จ่าย'!$U$167+'3.2เก็บไม้วัตถุดิบ'!U167</f>
        <v>0</v>
      </c>
      <c r="G190" s="33"/>
      <c r="H190" s="33">
        <f>IF(D190&gt;0,G190/D190,0)</f>
        <v>0</v>
      </c>
      <c r="I190" s="33">
        <f>IF(E190&gt;0,H190/E190,0)</f>
        <v>0</v>
      </c>
      <c r="J190" s="33">
        <f>SUM(J186:J189)</f>
        <v>0</v>
      </c>
      <c r="K190" s="48"/>
      <c r="L190" s="34">
        <f>SUM(L186:L189)</f>
        <v>0</v>
      </c>
      <c r="M190" s="34">
        <f t="shared" ref="M190:X190" si="172">SUM(M186:M189)</f>
        <v>0</v>
      </c>
      <c r="N190" s="34">
        <f t="shared" si="172"/>
        <v>0</v>
      </c>
      <c r="O190" s="34">
        <f t="shared" si="172"/>
        <v>0</v>
      </c>
      <c r="P190" s="34">
        <f t="shared" si="172"/>
        <v>0</v>
      </c>
      <c r="Q190" s="34">
        <f t="shared" si="172"/>
        <v>0</v>
      </c>
      <c r="R190" s="34">
        <f t="shared" si="172"/>
        <v>0</v>
      </c>
      <c r="S190" s="34">
        <f t="shared" si="172"/>
        <v>0</v>
      </c>
      <c r="T190" s="34">
        <f t="shared" si="172"/>
        <v>0</v>
      </c>
      <c r="U190" s="34">
        <f t="shared" si="172"/>
        <v>0</v>
      </c>
      <c r="V190" s="34">
        <f t="shared" si="172"/>
        <v>0</v>
      </c>
      <c r="W190" s="34">
        <f t="shared" si="172"/>
        <v>0</v>
      </c>
      <c r="X190" s="34">
        <f t="shared" si="172"/>
        <v>0</v>
      </c>
    </row>
    <row r="191" spans="1:24" ht="24" customHeight="1">
      <c r="A191" s="194" t="s">
        <v>35</v>
      </c>
      <c r="B191" s="194"/>
      <c r="C191" s="194"/>
      <c r="D191" s="194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</row>
    <row r="192" spans="1:24" ht="24" customHeight="1">
      <c r="A192" s="194" t="s">
        <v>176</v>
      </c>
      <c r="B192" s="194"/>
      <c r="C192" s="194"/>
      <c r="D192" s="194"/>
      <c r="E192" s="194"/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</row>
    <row r="193" spans="1:24" ht="24" customHeight="1">
      <c r="B193" s="26">
        <v>1</v>
      </c>
      <c r="C193" s="26">
        <v>2</v>
      </c>
      <c r="D193" s="26" t="s">
        <v>31</v>
      </c>
      <c r="E193" s="26" t="s">
        <v>32</v>
      </c>
      <c r="F193" s="52">
        <v>5</v>
      </c>
      <c r="G193" s="26" t="s">
        <v>33</v>
      </c>
      <c r="J193" s="26">
        <v>7</v>
      </c>
      <c r="K193" s="26">
        <v>8</v>
      </c>
      <c r="L193" s="26">
        <v>9</v>
      </c>
      <c r="M193" s="26">
        <v>10</v>
      </c>
      <c r="N193" s="26" t="s">
        <v>106</v>
      </c>
      <c r="O193" s="26">
        <v>12</v>
      </c>
      <c r="P193" s="26">
        <v>13</v>
      </c>
      <c r="Q193" s="26" t="s">
        <v>107</v>
      </c>
      <c r="R193" s="26">
        <v>15</v>
      </c>
      <c r="S193" s="26">
        <v>16</v>
      </c>
      <c r="T193" s="26" t="s">
        <v>253</v>
      </c>
      <c r="U193" s="26" t="s">
        <v>254</v>
      </c>
      <c r="V193" s="26" t="s">
        <v>255</v>
      </c>
      <c r="W193" s="26" t="s">
        <v>256</v>
      </c>
      <c r="X193" s="26" t="s">
        <v>257</v>
      </c>
    </row>
    <row r="194" spans="1:24" ht="24" customHeight="1">
      <c r="A194" s="195" t="s">
        <v>27</v>
      </c>
      <c r="B194" s="197" t="s">
        <v>21</v>
      </c>
      <c r="C194" s="198"/>
      <c r="D194" s="199" t="s">
        <v>22</v>
      </c>
      <c r="E194" s="41" t="s">
        <v>153</v>
      </c>
      <c r="F194" s="41" t="s">
        <v>23</v>
      </c>
      <c r="G194" s="94" t="s">
        <v>24</v>
      </c>
      <c r="H194" s="53" t="s">
        <v>155</v>
      </c>
      <c r="I194" s="53" t="s">
        <v>1</v>
      </c>
      <c r="J194" s="40" t="s">
        <v>23</v>
      </c>
      <c r="K194" s="40" t="s">
        <v>133</v>
      </c>
      <c r="L194" s="201" t="s">
        <v>25</v>
      </c>
      <c r="M194" s="201"/>
      <c r="N194" s="201" t="s">
        <v>26</v>
      </c>
      <c r="O194" s="188" t="s">
        <v>297</v>
      </c>
      <c r="P194" s="189"/>
      <c r="Q194" s="190" t="s">
        <v>28</v>
      </c>
      <c r="R194" s="192" t="s">
        <v>298</v>
      </c>
      <c r="S194" s="192"/>
      <c r="T194" s="192" t="s">
        <v>28</v>
      </c>
      <c r="U194" s="193" t="s">
        <v>29</v>
      </c>
      <c r="V194" s="193"/>
      <c r="W194" s="193" t="s">
        <v>30</v>
      </c>
      <c r="X194" s="27" t="s">
        <v>30</v>
      </c>
    </row>
    <row r="195" spans="1:24" ht="24" customHeight="1">
      <c r="A195" s="196"/>
      <c r="B195" s="41" t="s">
        <v>155</v>
      </c>
      <c r="C195" s="41" t="s">
        <v>154</v>
      </c>
      <c r="D195" s="200"/>
      <c r="E195" s="41" t="s">
        <v>4</v>
      </c>
      <c r="F195" s="41" t="s">
        <v>3</v>
      </c>
      <c r="G195" s="95" t="s">
        <v>103</v>
      </c>
      <c r="H195" s="53" t="s">
        <v>5</v>
      </c>
      <c r="I195" s="53" t="s">
        <v>5</v>
      </c>
      <c r="J195" s="40" t="s">
        <v>104</v>
      </c>
      <c r="K195" s="40" t="s">
        <v>104</v>
      </c>
      <c r="L195" s="89" t="s">
        <v>155</v>
      </c>
      <c r="M195" s="89" t="s">
        <v>154</v>
      </c>
      <c r="N195" s="201"/>
      <c r="O195" s="86" t="s">
        <v>155</v>
      </c>
      <c r="P195" s="86" t="s">
        <v>154</v>
      </c>
      <c r="Q195" s="191"/>
      <c r="R195" s="100" t="s">
        <v>155</v>
      </c>
      <c r="S195" s="100" t="s">
        <v>154</v>
      </c>
      <c r="T195" s="192"/>
      <c r="U195" s="88" t="s">
        <v>155</v>
      </c>
      <c r="V195" s="88" t="s">
        <v>154</v>
      </c>
      <c r="W195" s="193"/>
      <c r="X195" s="28" t="s">
        <v>105</v>
      </c>
    </row>
    <row r="196" spans="1:24" ht="24" customHeight="1">
      <c r="A196" s="29" t="s">
        <v>151</v>
      </c>
      <c r="B196" s="34">
        <f t="shared" ref="B196:C198" si="173">+B146+B186</f>
        <v>0</v>
      </c>
      <c r="C196" s="34">
        <f t="shared" si="173"/>
        <v>0</v>
      </c>
      <c r="D196" s="30">
        <v>9.59</v>
      </c>
      <c r="E196" s="31">
        <f>(C196*D196)</f>
        <v>0</v>
      </c>
      <c r="F196" s="32">
        <f>(IF($E$200&gt;0,($F$200/$E$200)*E196,0))</f>
        <v>0</v>
      </c>
      <c r="G196" s="42">
        <f>ROUND(IF(C196&gt;0,F196/C196,0),2)</f>
        <v>0</v>
      </c>
      <c r="H196" s="57">
        <f t="shared" ref="H196:K199" si="174">+H186</f>
        <v>0</v>
      </c>
      <c r="I196" s="57">
        <f t="shared" si="174"/>
        <v>0</v>
      </c>
      <c r="J196" s="48">
        <f t="shared" si="174"/>
        <v>0</v>
      </c>
      <c r="K196" s="48">
        <f t="shared" si="174"/>
        <v>0</v>
      </c>
      <c r="L196" s="34">
        <f>+L146+L186</f>
        <v>0</v>
      </c>
      <c r="M196" s="34">
        <f t="shared" ref="M196:T196" si="175">+M146+M186</f>
        <v>0</v>
      </c>
      <c r="N196" s="34">
        <f t="shared" si="175"/>
        <v>0</v>
      </c>
      <c r="O196" s="34">
        <f t="shared" si="175"/>
        <v>0</v>
      </c>
      <c r="P196" s="34">
        <f t="shared" si="175"/>
        <v>0</v>
      </c>
      <c r="Q196" s="34">
        <f t="shared" si="175"/>
        <v>0</v>
      </c>
      <c r="R196" s="34">
        <f t="shared" si="175"/>
        <v>0</v>
      </c>
      <c r="S196" s="34">
        <f t="shared" si="175"/>
        <v>0</v>
      </c>
      <c r="T196" s="34">
        <f t="shared" si="175"/>
        <v>0</v>
      </c>
      <c r="U196" s="34">
        <f t="shared" ref="U196:W199" si="176">+U186</f>
        <v>0</v>
      </c>
      <c r="V196" s="34">
        <f t="shared" si="176"/>
        <v>0</v>
      </c>
      <c r="W196" s="34">
        <f t="shared" si="176"/>
        <v>0</v>
      </c>
      <c r="X196" s="35">
        <f>ROUND(IF(V196&gt;0,+W196/V196,0),2)</f>
        <v>0</v>
      </c>
    </row>
    <row r="197" spans="1:24" ht="24" customHeight="1">
      <c r="A197" s="29" t="s">
        <v>152</v>
      </c>
      <c r="B197" s="34">
        <f t="shared" si="173"/>
        <v>0</v>
      </c>
      <c r="C197" s="34">
        <f t="shared" si="173"/>
        <v>0</v>
      </c>
      <c r="D197" s="30">
        <v>19.170000000000002</v>
      </c>
      <c r="E197" s="31">
        <f t="shared" ref="E197:E199" si="177">(C197*D197)</f>
        <v>0</v>
      </c>
      <c r="F197" s="32">
        <f>(IF($E$200&gt;0,($F$200/$E$200)*E197,0))</f>
        <v>0</v>
      </c>
      <c r="G197" s="42">
        <f>ROUND(IF(C197&gt;0,F197/C197,0),2)</f>
        <v>0</v>
      </c>
      <c r="H197" s="57">
        <f t="shared" si="174"/>
        <v>0</v>
      </c>
      <c r="I197" s="57">
        <f t="shared" si="174"/>
        <v>0</v>
      </c>
      <c r="J197" s="48">
        <f t="shared" si="174"/>
        <v>0</v>
      </c>
      <c r="K197" s="48">
        <f t="shared" si="174"/>
        <v>0</v>
      </c>
      <c r="L197" s="34">
        <f t="shared" ref="L197:T199" si="178">+L147+L187</f>
        <v>0</v>
      </c>
      <c r="M197" s="34">
        <f t="shared" si="178"/>
        <v>0</v>
      </c>
      <c r="N197" s="34">
        <f t="shared" si="178"/>
        <v>0</v>
      </c>
      <c r="O197" s="34">
        <f t="shared" si="178"/>
        <v>0</v>
      </c>
      <c r="P197" s="34">
        <f t="shared" si="178"/>
        <v>0</v>
      </c>
      <c r="Q197" s="34">
        <f t="shared" si="178"/>
        <v>0</v>
      </c>
      <c r="R197" s="34">
        <f t="shared" si="178"/>
        <v>0</v>
      </c>
      <c r="S197" s="34">
        <f t="shared" si="178"/>
        <v>0</v>
      </c>
      <c r="T197" s="34">
        <f t="shared" si="178"/>
        <v>0</v>
      </c>
      <c r="U197" s="34">
        <f t="shared" si="176"/>
        <v>0</v>
      </c>
      <c r="V197" s="34">
        <f t="shared" si="176"/>
        <v>0</v>
      </c>
      <c r="W197" s="34">
        <f t="shared" si="176"/>
        <v>0</v>
      </c>
      <c r="X197" s="35">
        <f>ROUND(IF(V197&gt;0,+W197/V197,0),2)</f>
        <v>0</v>
      </c>
    </row>
    <row r="198" spans="1:24" ht="24" customHeight="1">
      <c r="A198" s="29" t="s">
        <v>177</v>
      </c>
      <c r="B198" s="34">
        <f t="shared" si="173"/>
        <v>0</v>
      </c>
      <c r="C198" s="34">
        <f t="shared" si="173"/>
        <v>0</v>
      </c>
      <c r="D198" s="30">
        <v>27.45</v>
      </c>
      <c r="E198" s="31">
        <f t="shared" si="177"/>
        <v>0</v>
      </c>
      <c r="F198" s="32">
        <f>(IF($E$200&gt;0,($F$200/$E$200)*E198,0))</f>
        <v>0</v>
      </c>
      <c r="G198" s="42">
        <f>ROUND(IF(C198&gt;0,F198/C198,0),2)</f>
        <v>0</v>
      </c>
      <c r="H198" s="57">
        <f t="shared" si="174"/>
        <v>0</v>
      </c>
      <c r="I198" s="57">
        <f t="shared" si="174"/>
        <v>0</v>
      </c>
      <c r="J198" s="48">
        <f t="shared" si="174"/>
        <v>0</v>
      </c>
      <c r="K198" s="48">
        <f t="shared" si="174"/>
        <v>0</v>
      </c>
      <c r="L198" s="34">
        <f t="shared" si="178"/>
        <v>0</v>
      </c>
      <c r="M198" s="34">
        <f t="shared" si="178"/>
        <v>0</v>
      </c>
      <c r="N198" s="34">
        <f t="shared" si="178"/>
        <v>0</v>
      </c>
      <c r="O198" s="34">
        <f t="shared" si="178"/>
        <v>0</v>
      </c>
      <c r="P198" s="34">
        <f t="shared" si="178"/>
        <v>0</v>
      </c>
      <c r="Q198" s="34">
        <f t="shared" si="178"/>
        <v>0</v>
      </c>
      <c r="R198" s="34">
        <f t="shared" si="178"/>
        <v>0</v>
      </c>
      <c r="S198" s="34">
        <f t="shared" si="178"/>
        <v>0</v>
      </c>
      <c r="T198" s="34">
        <f t="shared" si="178"/>
        <v>0</v>
      </c>
      <c r="U198" s="34">
        <f t="shared" si="176"/>
        <v>0</v>
      </c>
      <c r="V198" s="34">
        <f t="shared" si="176"/>
        <v>0</v>
      </c>
      <c r="W198" s="34">
        <f t="shared" si="176"/>
        <v>0</v>
      </c>
      <c r="X198" s="35">
        <f>ROUND(IF(V198&gt;0,+W198/V198,0),2)</f>
        <v>0</v>
      </c>
    </row>
    <row r="199" spans="1:24" ht="24" customHeight="1">
      <c r="A199" s="29" t="s">
        <v>252</v>
      </c>
      <c r="B199" s="34"/>
      <c r="C199" s="34"/>
      <c r="D199" s="30">
        <v>43.79</v>
      </c>
      <c r="E199" s="31">
        <f t="shared" si="177"/>
        <v>0</v>
      </c>
      <c r="F199" s="32">
        <f>(IF($E$200&gt;0,($F$200/$E$200)*E199,0))</f>
        <v>0</v>
      </c>
      <c r="G199" s="42">
        <f>ROUND(IF(C199&gt;0,F199/C199,0),2)</f>
        <v>0</v>
      </c>
      <c r="H199" s="57">
        <f t="shared" si="174"/>
        <v>0</v>
      </c>
      <c r="I199" s="57">
        <f t="shared" si="174"/>
        <v>0</v>
      </c>
      <c r="J199" s="48">
        <f t="shared" si="174"/>
        <v>0</v>
      </c>
      <c r="K199" s="48">
        <f t="shared" si="174"/>
        <v>0</v>
      </c>
      <c r="L199" s="34">
        <f t="shared" si="178"/>
        <v>0</v>
      </c>
      <c r="M199" s="34">
        <f t="shared" si="178"/>
        <v>0</v>
      </c>
      <c r="N199" s="34">
        <f t="shared" si="178"/>
        <v>0</v>
      </c>
      <c r="O199" s="34">
        <f t="shared" si="178"/>
        <v>0</v>
      </c>
      <c r="P199" s="34">
        <f t="shared" si="178"/>
        <v>0</v>
      </c>
      <c r="Q199" s="34">
        <f t="shared" si="178"/>
        <v>0</v>
      </c>
      <c r="R199" s="34">
        <f t="shared" si="178"/>
        <v>0</v>
      </c>
      <c r="S199" s="34">
        <f t="shared" si="178"/>
        <v>0</v>
      </c>
      <c r="T199" s="34">
        <f t="shared" si="178"/>
        <v>0</v>
      </c>
      <c r="U199" s="34">
        <f t="shared" si="176"/>
        <v>0</v>
      </c>
      <c r="V199" s="34">
        <f t="shared" si="176"/>
        <v>0</v>
      </c>
      <c r="W199" s="34">
        <f t="shared" si="176"/>
        <v>0</v>
      </c>
      <c r="X199" s="35">
        <f>ROUND(IF(V199&gt;0,+W199/V199,0),2)</f>
        <v>0</v>
      </c>
    </row>
    <row r="200" spans="1:24" ht="24" customHeight="1">
      <c r="A200" s="29" t="s">
        <v>5</v>
      </c>
      <c r="B200" s="34">
        <f>SUM(B196:B199)</f>
        <v>0</v>
      </c>
      <c r="C200" s="34">
        <f>SUM(C196:C199)</f>
        <v>0</v>
      </c>
      <c r="D200" s="54">
        <f>SUM(D196:D199)</f>
        <v>100</v>
      </c>
      <c r="E200" s="55">
        <f>SUM(E196:E199)</f>
        <v>0</v>
      </c>
      <c r="F200" s="56">
        <f>+'3.1เก็บค่าใช้จ่าย'!$V$167+'3.2เก็บไม้วัตถุดิบ'!V167</f>
        <v>0</v>
      </c>
      <c r="G200" s="33"/>
      <c r="H200" s="33">
        <f>IF(D200&gt;0,G200/D200,0)</f>
        <v>0</v>
      </c>
      <c r="I200" s="33">
        <f>IF(E200&gt;0,H200/E200,0)</f>
        <v>0</v>
      </c>
      <c r="J200" s="33">
        <f>SUM(J196:J199)</f>
        <v>0</v>
      </c>
      <c r="K200" s="48"/>
      <c r="L200" s="34">
        <f>SUM(L196:L199)</f>
        <v>0</v>
      </c>
      <c r="M200" s="34">
        <f t="shared" ref="M200:X200" si="179">SUM(M196:M199)</f>
        <v>0</v>
      </c>
      <c r="N200" s="34">
        <f t="shared" si="179"/>
        <v>0</v>
      </c>
      <c r="O200" s="34">
        <f t="shared" si="179"/>
        <v>0</v>
      </c>
      <c r="P200" s="34">
        <f t="shared" si="179"/>
        <v>0</v>
      </c>
      <c r="Q200" s="34">
        <f t="shared" si="179"/>
        <v>0</v>
      </c>
      <c r="R200" s="34">
        <f t="shared" si="179"/>
        <v>0</v>
      </c>
      <c r="S200" s="34">
        <f t="shared" si="179"/>
        <v>0</v>
      </c>
      <c r="T200" s="34">
        <f t="shared" si="179"/>
        <v>0</v>
      </c>
      <c r="U200" s="34">
        <f t="shared" si="179"/>
        <v>0</v>
      </c>
      <c r="V200" s="34">
        <f t="shared" si="179"/>
        <v>0</v>
      </c>
      <c r="W200" s="34">
        <f t="shared" si="179"/>
        <v>0</v>
      </c>
      <c r="X200" s="34">
        <f t="shared" si="179"/>
        <v>0</v>
      </c>
    </row>
    <row r="201" spans="1:24" s="36" customFormat="1" ht="24" customHeight="1">
      <c r="G201" s="38"/>
      <c r="H201" s="38"/>
      <c r="I201" s="38"/>
      <c r="J201" s="38"/>
      <c r="K201" s="38"/>
    </row>
  </sheetData>
  <mergeCells count="260">
    <mergeCell ref="A1:W1"/>
    <mergeCell ref="A2:W2"/>
    <mergeCell ref="A4:A5"/>
    <mergeCell ref="B4:C4"/>
    <mergeCell ref="D4:D5"/>
    <mergeCell ref="L4:M4"/>
    <mergeCell ref="N4:N5"/>
    <mergeCell ref="O4:P4"/>
    <mergeCell ref="Q4:Q5"/>
    <mergeCell ref="R4:S4"/>
    <mergeCell ref="O14:P14"/>
    <mergeCell ref="Q14:Q15"/>
    <mergeCell ref="R14:S14"/>
    <mergeCell ref="T14:T15"/>
    <mergeCell ref="U14:V14"/>
    <mergeCell ref="W14:W15"/>
    <mergeCell ref="T4:T5"/>
    <mergeCell ref="U4:V4"/>
    <mergeCell ref="W4:W5"/>
    <mergeCell ref="A11:W11"/>
    <mergeCell ref="A12:W12"/>
    <mergeCell ref="A14:A15"/>
    <mergeCell ref="B14:C14"/>
    <mergeCell ref="D14:D15"/>
    <mergeCell ref="L14:M14"/>
    <mergeCell ref="N14:N15"/>
    <mergeCell ref="A21:W21"/>
    <mergeCell ref="A22:W22"/>
    <mergeCell ref="A24:A25"/>
    <mergeCell ref="B24:C24"/>
    <mergeCell ref="D24:D25"/>
    <mergeCell ref="L24:M24"/>
    <mergeCell ref="N24:N25"/>
    <mergeCell ref="O24:P24"/>
    <mergeCell ref="Q24:Q25"/>
    <mergeCell ref="R24:S24"/>
    <mergeCell ref="O34:P34"/>
    <mergeCell ref="Q34:Q35"/>
    <mergeCell ref="R34:S34"/>
    <mergeCell ref="T34:T35"/>
    <mergeCell ref="U34:V34"/>
    <mergeCell ref="W34:W35"/>
    <mergeCell ref="T24:T25"/>
    <mergeCell ref="U24:V24"/>
    <mergeCell ref="W24:W25"/>
    <mergeCell ref="A31:W31"/>
    <mergeCell ref="A32:W32"/>
    <mergeCell ref="A34:A35"/>
    <mergeCell ref="B34:C34"/>
    <mergeCell ref="D34:D35"/>
    <mergeCell ref="L34:M34"/>
    <mergeCell ref="N34:N35"/>
    <mergeCell ref="A41:W41"/>
    <mergeCell ref="A42:W42"/>
    <mergeCell ref="A44:A45"/>
    <mergeCell ref="B44:C44"/>
    <mergeCell ref="D44:D45"/>
    <mergeCell ref="L44:M44"/>
    <mergeCell ref="N44:N45"/>
    <mergeCell ref="O44:P44"/>
    <mergeCell ref="Q44:Q45"/>
    <mergeCell ref="R44:S44"/>
    <mergeCell ref="O54:P54"/>
    <mergeCell ref="Q54:Q55"/>
    <mergeCell ref="R54:S54"/>
    <mergeCell ref="T54:T55"/>
    <mergeCell ref="U54:V54"/>
    <mergeCell ref="W54:W55"/>
    <mergeCell ref="T44:T45"/>
    <mergeCell ref="U44:V44"/>
    <mergeCell ref="W44:W45"/>
    <mergeCell ref="A51:W51"/>
    <mergeCell ref="A52:W52"/>
    <mergeCell ref="A54:A55"/>
    <mergeCell ref="B54:C54"/>
    <mergeCell ref="D54:D55"/>
    <mergeCell ref="L54:M54"/>
    <mergeCell ref="N54:N55"/>
    <mergeCell ref="A61:W61"/>
    <mergeCell ref="A62:W62"/>
    <mergeCell ref="A64:A65"/>
    <mergeCell ref="B64:C64"/>
    <mergeCell ref="D64:D65"/>
    <mergeCell ref="L64:M64"/>
    <mergeCell ref="N64:N65"/>
    <mergeCell ref="O64:P64"/>
    <mergeCell ref="Q64:Q65"/>
    <mergeCell ref="R64:S64"/>
    <mergeCell ref="O74:P74"/>
    <mergeCell ref="Q74:Q75"/>
    <mergeCell ref="R74:S74"/>
    <mergeCell ref="T74:T75"/>
    <mergeCell ref="U74:V74"/>
    <mergeCell ref="W74:W75"/>
    <mergeCell ref="T64:T65"/>
    <mergeCell ref="U64:V64"/>
    <mergeCell ref="W64:W65"/>
    <mergeCell ref="A71:W71"/>
    <mergeCell ref="A72:W72"/>
    <mergeCell ref="A74:A75"/>
    <mergeCell ref="B74:C74"/>
    <mergeCell ref="D74:D75"/>
    <mergeCell ref="L74:M74"/>
    <mergeCell ref="N74:N75"/>
    <mergeCell ref="A81:W81"/>
    <mergeCell ref="A82:W82"/>
    <mergeCell ref="A84:A85"/>
    <mergeCell ref="B84:C84"/>
    <mergeCell ref="D84:D85"/>
    <mergeCell ref="L84:M84"/>
    <mergeCell ref="N84:N85"/>
    <mergeCell ref="O84:P84"/>
    <mergeCell ref="Q84:Q85"/>
    <mergeCell ref="R84:S84"/>
    <mergeCell ref="O94:P94"/>
    <mergeCell ref="Q94:Q95"/>
    <mergeCell ref="R94:S94"/>
    <mergeCell ref="T94:T95"/>
    <mergeCell ref="U94:V94"/>
    <mergeCell ref="W94:W95"/>
    <mergeCell ref="T84:T85"/>
    <mergeCell ref="U84:V84"/>
    <mergeCell ref="W84:W85"/>
    <mergeCell ref="A91:W91"/>
    <mergeCell ref="A92:W92"/>
    <mergeCell ref="A94:A95"/>
    <mergeCell ref="B94:C94"/>
    <mergeCell ref="D94:D95"/>
    <mergeCell ref="L94:M94"/>
    <mergeCell ref="N94:N95"/>
    <mergeCell ref="A101:W101"/>
    <mergeCell ref="A102:W102"/>
    <mergeCell ref="A104:A105"/>
    <mergeCell ref="B104:C104"/>
    <mergeCell ref="D104:D105"/>
    <mergeCell ref="L104:M104"/>
    <mergeCell ref="N104:N105"/>
    <mergeCell ref="O104:P104"/>
    <mergeCell ref="Q104:Q105"/>
    <mergeCell ref="R104:S104"/>
    <mergeCell ref="O114:P114"/>
    <mergeCell ref="Q114:Q115"/>
    <mergeCell ref="R114:S114"/>
    <mergeCell ref="T114:T115"/>
    <mergeCell ref="U114:V114"/>
    <mergeCell ref="W114:W115"/>
    <mergeCell ref="T104:T105"/>
    <mergeCell ref="U104:V104"/>
    <mergeCell ref="W104:W105"/>
    <mergeCell ref="A111:W111"/>
    <mergeCell ref="A112:W112"/>
    <mergeCell ref="A114:A115"/>
    <mergeCell ref="B114:C114"/>
    <mergeCell ref="D114:D115"/>
    <mergeCell ref="L114:M114"/>
    <mergeCell ref="N114:N115"/>
    <mergeCell ref="A121:W121"/>
    <mergeCell ref="A122:W122"/>
    <mergeCell ref="A124:A125"/>
    <mergeCell ref="B124:C124"/>
    <mergeCell ref="D124:D125"/>
    <mergeCell ref="L124:M124"/>
    <mergeCell ref="N124:N125"/>
    <mergeCell ref="O124:P124"/>
    <mergeCell ref="Q124:Q125"/>
    <mergeCell ref="R124:S124"/>
    <mergeCell ref="O134:P134"/>
    <mergeCell ref="Q134:Q135"/>
    <mergeCell ref="R134:S134"/>
    <mergeCell ref="T134:T135"/>
    <mergeCell ref="U134:V134"/>
    <mergeCell ref="W134:W135"/>
    <mergeCell ref="T124:T125"/>
    <mergeCell ref="U124:V124"/>
    <mergeCell ref="W124:W125"/>
    <mergeCell ref="A131:W131"/>
    <mergeCell ref="A132:W132"/>
    <mergeCell ref="A134:A135"/>
    <mergeCell ref="B134:C134"/>
    <mergeCell ref="D134:D135"/>
    <mergeCell ref="L134:M134"/>
    <mergeCell ref="N134:N135"/>
    <mergeCell ref="A141:W141"/>
    <mergeCell ref="A142:W142"/>
    <mergeCell ref="A144:A145"/>
    <mergeCell ref="B144:C144"/>
    <mergeCell ref="D144:D145"/>
    <mergeCell ref="L144:M144"/>
    <mergeCell ref="N144:N145"/>
    <mergeCell ref="O144:P144"/>
    <mergeCell ref="Q144:Q145"/>
    <mergeCell ref="R144:S144"/>
    <mergeCell ref="O154:P154"/>
    <mergeCell ref="Q154:Q155"/>
    <mergeCell ref="R154:S154"/>
    <mergeCell ref="T154:T155"/>
    <mergeCell ref="U154:V154"/>
    <mergeCell ref="W154:W155"/>
    <mergeCell ref="T144:T145"/>
    <mergeCell ref="U144:V144"/>
    <mergeCell ref="W144:W145"/>
    <mergeCell ref="A151:W151"/>
    <mergeCell ref="A152:W152"/>
    <mergeCell ref="A154:A155"/>
    <mergeCell ref="B154:C154"/>
    <mergeCell ref="D154:D155"/>
    <mergeCell ref="L154:M154"/>
    <mergeCell ref="N154:N155"/>
    <mergeCell ref="A161:W161"/>
    <mergeCell ref="A162:W162"/>
    <mergeCell ref="A164:A165"/>
    <mergeCell ref="B164:C164"/>
    <mergeCell ref="D164:D165"/>
    <mergeCell ref="L164:M164"/>
    <mergeCell ref="N164:N165"/>
    <mergeCell ref="O164:P164"/>
    <mergeCell ref="Q164:Q165"/>
    <mergeCell ref="R164:S164"/>
    <mergeCell ref="O174:P174"/>
    <mergeCell ref="Q174:Q175"/>
    <mergeCell ref="R174:S174"/>
    <mergeCell ref="T174:T175"/>
    <mergeCell ref="U174:V174"/>
    <mergeCell ref="W174:W175"/>
    <mergeCell ref="T164:T165"/>
    <mergeCell ref="U164:V164"/>
    <mergeCell ref="W164:W165"/>
    <mergeCell ref="A171:W171"/>
    <mergeCell ref="A172:W172"/>
    <mergeCell ref="A174:A175"/>
    <mergeCell ref="B174:C174"/>
    <mergeCell ref="D174:D175"/>
    <mergeCell ref="L174:M174"/>
    <mergeCell ref="N174:N175"/>
    <mergeCell ref="A181:W181"/>
    <mergeCell ref="A182:W182"/>
    <mergeCell ref="A184:A185"/>
    <mergeCell ref="B184:C184"/>
    <mergeCell ref="D184:D185"/>
    <mergeCell ref="L184:M184"/>
    <mergeCell ref="N184:N185"/>
    <mergeCell ref="O184:P184"/>
    <mergeCell ref="Q184:Q185"/>
    <mergeCell ref="R184:S184"/>
    <mergeCell ref="O194:P194"/>
    <mergeCell ref="Q194:Q195"/>
    <mergeCell ref="R194:S194"/>
    <mergeCell ref="T194:T195"/>
    <mergeCell ref="U194:V194"/>
    <mergeCell ref="W194:W195"/>
    <mergeCell ref="T184:T185"/>
    <mergeCell ref="U184:V184"/>
    <mergeCell ref="W184:W185"/>
    <mergeCell ref="A191:W191"/>
    <mergeCell ref="A192:W192"/>
    <mergeCell ref="A194:A195"/>
    <mergeCell ref="B194:C194"/>
    <mergeCell ref="D194:D195"/>
    <mergeCell ref="L194:M194"/>
    <mergeCell ref="N194:N195"/>
  </mergeCells>
  <pageMargins left="0.5" right="0.5" top="0.5" bottom="0.2" header="0.31496062992126" footer="0.31496062992126"/>
  <pageSetup paperSize="9" scale="31" fitToHeight="7" orientation="landscape" r:id="rId1"/>
  <rowBreaks count="1" manualBreakCount="1">
    <brk id="60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AA201"/>
  <sheetViews>
    <sheetView view="pageBreakPreview" zoomScale="70" zoomScaleNormal="55" zoomScaleSheetLayoutView="70" workbookViewId="0">
      <selection activeCell="D6" sqref="D6:D9"/>
    </sheetView>
  </sheetViews>
  <sheetFormatPr defaultColWidth="9.140625" defaultRowHeight="24" customHeight="1"/>
  <cols>
    <col min="1" max="1" width="18.140625" style="26" bestFit="1" customWidth="1"/>
    <col min="2" max="2" width="14.28515625" style="26" bestFit="1" customWidth="1"/>
    <col min="3" max="3" width="18.28515625" style="26" bestFit="1" customWidth="1"/>
    <col min="4" max="4" width="26" style="26" bestFit="1" customWidth="1"/>
    <col min="5" max="5" width="32.5703125" style="26" bestFit="1" customWidth="1"/>
    <col min="6" max="6" width="21.28515625" style="26" bestFit="1" customWidth="1"/>
    <col min="7" max="7" width="23.5703125" style="26" customWidth="1"/>
    <col min="8" max="9" width="9.28515625" style="26" hidden="1" customWidth="1"/>
    <col min="10" max="10" width="21.5703125" style="26" bestFit="1" customWidth="1"/>
    <col min="11" max="11" width="23.28515625" style="26" bestFit="1" customWidth="1"/>
    <col min="12" max="12" width="14.28515625" style="26" bestFit="1" customWidth="1"/>
    <col min="13" max="13" width="18.28515625" style="26" customWidth="1"/>
    <col min="14" max="14" width="17.28515625" style="26" bestFit="1" customWidth="1"/>
    <col min="15" max="15" width="17.28515625" style="26" customWidth="1"/>
    <col min="16" max="16" width="27.42578125" style="26" customWidth="1"/>
    <col min="17" max="17" width="17.28515625" style="26" customWidth="1"/>
    <col min="18" max="18" width="14.28515625" style="26" bestFit="1" customWidth="1"/>
    <col min="19" max="19" width="18.28515625" style="26" bestFit="1" customWidth="1"/>
    <col min="20" max="20" width="17.5703125" style="26" bestFit="1" customWidth="1"/>
    <col min="21" max="21" width="19.5703125" style="26" bestFit="1" customWidth="1"/>
    <col min="22" max="23" width="21.28515625" style="26" bestFit="1" customWidth="1"/>
    <col min="24" max="24" width="15.85546875" style="26" bestFit="1" customWidth="1"/>
    <col min="25" max="25" width="19.140625" style="26" bestFit="1" customWidth="1"/>
    <col min="26" max="26" width="18.28515625" style="26" bestFit="1" customWidth="1"/>
    <col min="27" max="27" width="18.140625" style="26" bestFit="1" customWidth="1"/>
    <col min="28" max="16384" width="9.140625" style="26"/>
  </cols>
  <sheetData>
    <row r="1" spans="1:27" ht="24" customHeight="1">
      <c r="A1" s="194" t="s">
        <v>35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</row>
    <row r="2" spans="1:27" ht="24" customHeight="1">
      <c r="A2" s="194" t="s">
        <v>157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27" ht="24" customHeight="1">
      <c r="B3" s="26">
        <v>1</v>
      </c>
      <c r="C3" s="26">
        <v>2</v>
      </c>
      <c r="D3" s="26" t="s">
        <v>31</v>
      </c>
      <c r="E3" s="26" t="s">
        <v>32</v>
      </c>
      <c r="F3" s="52">
        <v>5</v>
      </c>
      <c r="G3" s="26" t="s">
        <v>33</v>
      </c>
      <c r="J3" s="26">
        <v>7</v>
      </c>
      <c r="K3" s="26">
        <v>8</v>
      </c>
      <c r="L3" s="26">
        <v>9</v>
      </c>
      <c r="M3" s="26">
        <v>10</v>
      </c>
      <c r="N3" s="26" t="s">
        <v>106</v>
      </c>
      <c r="O3" s="26">
        <v>12</v>
      </c>
      <c r="P3" s="26">
        <v>13</v>
      </c>
      <c r="Q3" s="26" t="s">
        <v>107</v>
      </c>
      <c r="R3" s="26">
        <v>15</v>
      </c>
      <c r="S3" s="26">
        <v>16</v>
      </c>
      <c r="T3" s="26" t="s">
        <v>253</v>
      </c>
      <c r="U3" s="26" t="s">
        <v>254</v>
      </c>
      <c r="V3" s="26" t="s">
        <v>255</v>
      </c>
      <c r="W3" s="26" t="s">
        <v>256</v>
      </c>
      <c r="X3" s="26" t="s">
        <v>257</v>
      </c>
    </row>
    <row r="4" spans="1:27" ht="24" customHeight="1">
      <c r="A4" s="195" t="s">
        <v>27</v>
      </c>
      <c r="B4" s="197" t="s">
        <v>300</v>
      </c>
      <c r="C4" s="198"/>
      <c r="D4" s="199" t="s">
        <v>22</v>
      </c>
      <c r="E4" s="41" t="s">
        <v>153</v>
      </c>
      <c r="F4" s="41" t="s">
        <v>23</v>
      </c>
      <c r="G4" s="96" t="s">
        <v>24</v>
      </c>
      <c r="H4" s="53" t="s">
        <v>155</v>
      </c>
      <c r="I4" s="53" t="s">
        <v>1</v>
      </c>
      <c r="J4" s="40" t="s">
        <v>23</v>
      </c>
      <c r="K4" s="40" t="s">
        <v>133</v>
      </c>
      <c r="L4" s="201" t="s">
        <v>25</v>
      </c>
      <c r="M4" s="201"/>
      <c r="N4" s="201" t="s">
        <v>26</v>
      </c>
      <c r="O4" s="188" t="s">
        <v>297</v>
      </c>
      <c r="P4" s="189"/>
      <c r="Q4" s="190" t="s">
        <v>28</v>
      </c>
      <c r="R4" s="192" t="s">
        <v>298</v>
      </c>
      <c r="S4" s="192"/>
      <c r="T4" s="192" t="s">
        <v>28</v>
      </c>
      <c r="U4" s="193" t="s">
        <v>29</v>
      </c>
      <c r="V4" s="193"/>
      <c r="W4" s="193" t="s">
        <v>30</v>
      </c>
      <c r="X4" s="27" t="s">
        <v>30</v>
      </c>
      <c r="Y4" s="202" t="s">
        <v>406</v>
      </c>
      <c r="Z4" s="202"/>
      <c r="AA4" s="192" t="s">
        <v>28</v>
      </c>
    </row>
    <row r="5" spans="1:27" ht="24" customHeight="1">
      <c r="A5" s="196"/>
      <c r="B5" s="41" t="s">
        <v>155</v>
      </c>
      <c r="C5" s="41" t="s">
        <v>154</v>
      </c>
      <c r="D5" s="200"/>
      <c r="E5" s="41" t="s">
        <v>4</v>
      </c>
      <c r="F5" s="41" t="s">
        <v>3</v>
      </c>
      <c r="G5" s="97" t="s">
        <v>103</v>
      </c>
      <c r="H5" s="53" t="s">
        <v>5</v>
      </c>
      <c r="I5" s="53" t="s">
        <v>5</v>
      </c>
      <c r="J5" s="40" t="s">
        <v>104</v>
      </c>
      <c r="K5" s="40" t="s">
        <v>104</v>
      </c>
      <c r="L5" s="98" t="s">
        <v>155</v>
      </c>
      <c r="M5" s="98" t="s">
        <v>154</v>
      </c>
      <c r="N5" s="201"/>
      <c r="O5" s="86" t="s">
        <v>155</v>
      </c>
      <c r="P5" s="86" t="s">
        <v>154</v>
      </c>
      <c r="Q5" s="191"/>
      <c r="R5" s="100" t="s">
        <v>155</v>
      </c>
      <c r="S5" s="100" t="s">
        <v>154</v>
      </c>
      <c r="T5" s="192"/>
      <c r="U5" s="99" t="s">
        <v>155</v>
      </c>
      <c r="V5" s="99" t="s">
        <v>154</v>
      </c>
      <c r="W5" s="193"/>
      <c r="X5" s="28" t="s">
        <v>105</v>
      </c>
      <c r="Y5" s="127" t="s">
        <v>155</v>
      </c>
      <c r="Z5" s="127" t="s">
        <v>154</v>
      </c>
      <c r="AA5" s="192"/>
    </row>
    <row r="6" spans="1:27" ht="24" customHeight="1">
      <c r="A6" s="29" t="s">
        <v>151</v>
      </c>
      <c r="B6" s="37"/>
      <c r="C6" s="37"/>
      <c r="D6" s="30">
        <v>8.61</v>
      </c>
      <c r="E6" s="31">
        <f>(C6*D6)</f>
        <v>0</v>
      </c>
      <c r="F6" s="93"/>
      <c r="G6" s="42">
        <f>ROUND(IF(C6&gt;0,F6/C6,0),2)</f>
        <v>0</v>
      </c>
      <c r="H6" s="37"/>
      <c r="I6" s="37"/>
      <c r="J6" s="34">
        <f>+F6</f>
        <v>0</v>
      </c>
      <c r="K6" s="48">
        <f>+G6</f>
        <v>0</v>
      </c>
      <c r="L6" s="34"/>
      <c r="M6" s="34"/>
      <c r="N6" s="34">
        <f>ROUND(IF(K6&gt;0,K6*M6,0),2)</f>
        <v>0</v>
      </c>
      <c r="O6" s="34"/>
      <c r="P6" s="34"/>
      <c r="Q6" s="34">
        <f>ROUND(IF(K6&gt;0,K6*P6,0),2)</f>
        <v>0</v>
      </c>
      <c r="R6" s="34"/>
      <c r="S6" s="34"/>
      <c r="T6" s="34">
        <f>ROUND(IF(K6&gt;0,K6*S6,0),2)</f>
        <v>0</v>
      </c>
      <c r="U6" s="34">
        <f>+B6-L6-O6-R6</f>
        <v>0</v>
      </c>
      <c r="V6" s="34">
        <f>+C6-M6-P6-S6</f>
        <v>0</v>
      </c>
      <c r="W6" s="34">
        <f>ROUND(+F6-N6-Q6-T6,2)</f>
        <v>0</v>
      </c>
      <c r="X6" s="43">
        <f>IF(V6&gt;0,+W6/V6,0)</f>
        <v>0</v>
      </c>
      <c r="Y6" s="56">
        <f>+'2.1ต้นทุนตามสัดส่วน (ผลิต)'!R6-'2.2ต้นทุนตามสัดส่วน (ไม่ช่อม)'!B6</f>
        <v>0</v>
      </c>
      <c r="Z6" s="56">
        <f>+'2.1ต้นทุนตามสัดส่วน (ผลิต)'!S6-'2.2ต้นทุนตามสัดส่วน (ไม่ช่อม)'!C6</f>
        <v>0</v>
      </c>
      <c r="AA6" s="34">
        <f>+'2.1ต้นทุนตามสัดส่วน (ผลิต)'!T6-'2.2ต้นทุนตามสัดส่วน (ไม่ช่อม)'!F6</f>
        <v>0</v>
      </c>
    </row>
    <row r="7" spans="1:27" ht="24" customHeight="1">
      <c r="A7" s="29" t="s">
        <v>152</v>
      </c>
      <c r="B7" s="37"/>
      <c r="C7" s="37"/>
      <c r="D7" s="30">
        <v>19.73</v>
      </c>
      <c r="E7" s="31">
        <f t="shared" ref="E7:E9" si="0">(C7*D7)</f>
        <v>0</v>
      </c>
      <c r="F7" s="93"/>
      <c r="G7" s="42">
        <f>ROUND(IF(C7&gt;0,F7/C7,0),2)</f>
        <v>0</v>
      </c>
      <c r="H7" s="37"/>
      <c r="I7" s="37"/>
      <c r="J7" s="34">
        <f>+F7</f>
        <v>0</v>
      </c>
      <c r="K7" s="48">
        <f t="shared" ref="K7:K9" si="1">+G7</f>
        <v>0</v>
      </c>
      <c r="L7" s="34"/>
      <c r="M7" s="34"/>
      <c r="N7" s="34">
        <f t="shared" ref="N7:N9" si="2">ROUND(IF(K7&gt;0,K7*M7,0),2)</f>
        <v>0</v>
      </c>
      <c r="O7" s="34"/>
      <c r="P7" s="34"/>
      <c r="Q7" s="34">
        <f t="shared" ref="Q7:Q9" si="3">ROUND(IF(K7&gt;0,K7*P7,0),2)</f>
        <v>0</v>
      </c>
      <c r="R7" s="34"/>
      <c r="S7" s="34"/>
      <c r="T7" s="34">
        <f t="shared" ref="T7:T9" si="4">ROUND(IF(K7&gt;0,K7*S7,0),2)</f>
        <v>0</v>
      </c>
      <c r="U7" s="34">
        <f t="shared" ref="U7:V9" si="5">+B7-L7-O7-R7</f>
        <v>0</v>
      </c>
      <c r="V7" s="34">
        <f t="shared" si="5"/>
        <v>0</v>
      </c>
      <c r="W7" s="34">
        <f t="shared" ref="W7:W9" si="6">ROUND(+F7-N7-Q7-T7,2)</f>
        <v>0</v>
      </c>
      <c r="X7" s="43">
        <f t="shared" ref="X7:X9" si="7">IF(V7&gt;0,+W7/V7,0)</f>
        <v>0</v>
      </c>
      <c r="Y7" s="56">
        <f>+'2.1ต้นทุนตามสัดส่วน (ผลิต)'!R7-'2.2ต้นทุนตามสัดส่วน (ไม่ช่อม)'!B7</f>
        <v>0</v>
      </c>
      <c r="Z7" s="56">
        <f>+'2.1ต้นทุนตามสัดส่วน (ผลิต)'!S7-'2.2ต้นทุนตามสัดส่วน (ไม่ช่อม)'!C7</f>
        <v>0</v>
      </c>
      <c r="AA7" s="34">
        <f>+'2.1ต้นทุนตามสัดส่วน (ผลิต)'!T7-'2.2ต้นทุนตามสัดส่วน (ไม่ช่อม)'!F7</f>
        <v>0</v>
      </c>
    </row>
    <row r="8" spans="1:27" ht="24" customHeight="1">
      <c r="A8" s="29" t="s">
        <v>177</v>
      </c>
      <c r="B8" s="37"/>
      <c r="C8" s="37"/>
      <c r="D8" s="30">
        <v>27.24</v>
      </c>
      <c r="E8" s="31">
        <f t="shared" si="0"/>
        <v>0</v>
      </c>
      <c r="F8" s="93"/>
      <c r="G8" s="42">
        <f>ROUND(IF(C8&gt;0,F8/C8,0),2)</f>
        <v>0</v>
      </c>
      <c r="H8" s="37"/>
      <c r="I8" s="37"/>
      <c r="J8" s="34">
        <f>+F8</f>
        <v>0</v>
      </c>
      <c r="K8" s="48">
        <f t="shared" si="1"/>
        <v>0</v>
      </c>
      <c r="L8" s="34"/>
      <c r="M8" s="34"/>
      <c r="N8" s="34">
        <f t="shared" si="2"/>
        <v>0</v>
      </c>
      <c r="O8" s="34"/>
      <c r="P8" s="34"/>
      <c r="Q8" s="34">
        <f t="shared" si="3"/>
        <v>0</v>
      </c>
      <c r="R8" s="34"/>
      <c r="S8" s="34"/>
      <c r="T8" s="34">
        <f t="shared" si="4"/>
        <v>0</v>
      </c>
      <c r="U8" s="34">
        <f t="shared" si="5"/>
        <v>0</v>
      </c>
      <c r="V8" s="34">
        <f t="shared" si="5"/>
        <v>0</v>
      </c>
      <c r="W8" s="34">
        <f t="shared" si="6"/>
        <v>0</v>
      </c>
      <c r="X8" s="43">
        <f t="shared" si="7"/>
        <v>0</v>
      </c>
      <c r="Y8" s="56">
        <f>+'2.1ต้นทุนตามสัดส่วน (ผลิต)'!R8-'2.2ต้นทุนตามสัดส่วน (ไม่ช่อม)'!B8</f>
        <v>0</v>
      </c>
      <c r="Z8" s="56">
        <f>+'2.1ต้นทุนตามสัดส่วน (ผลิต)'!S8-'2.2ต้นทุนตามสัดส่วน (ไม่ช่อม)'!C8</f>
        <v>0</v>
      </c>
      <c r="AA8" s="34">
        <f>+'2.1ต้นทุนตามสัดส่วน (ผลิต)'!T8-'2.2ต้นทุนตามสัดส่วน (ไม่ช่อม)'!F8</f>
        <v>0</v>
      </c>
    </row>
    <row r="9" spans="1:27" ht="24" customHeight="1">
      <c r="A9" s="29" t="s">
        <v>252</v>
      </c>
      <c r="B9" s="37"/>
      <c r="C9" s="37"/>
      <c r="D9" s="30">
        <v>44.42</v>
      </c>
      <c r="E9" s="31">
        <f t="shared" si="0"/>
        <v>0</v>
      </c>
      <c r="F9" s="93"/>
      <c r="G9" s="42">
        <f>ROUND(IF(C9&gt;0,F9/C9,0),2)</f>
        <v>0</v>
      </c>
      <c r="H9" s="37"/>
      <c r="I9" s="37"/>
      <c r="J9" s="34">
        <f>+F9</f>
        <v>0</v>
      </c>
      <c r="K9" s="48">
        <f t="shared" si="1"/>
        <v>0</v>
      </c>
      <c r="L9" s="34"/>
      <c r="M9" s="34"/>
      <c r="N9" s="34">
        <f t="shared" si="2"/>
        <v>0</v>
      </c>
      <c r="O9" s="34"/>
      <c r="P9" s="34"/>
      <c r="Q9" s="34">
        <f t="shared" si="3"/>
        <v>0</v>
      </c>
      <c r="R9" s="34"/>
      <c r="S9" s="34"/>
      <c r="T9" s="34">
        <f t="shared" si="4"/>
        <v>0</v>
      </c>
      <c r="U9" s="34">
        <f t="shared" si="5"/>
        <v>0</v>
      </c>
      <c r="V9" s="34">
        <f t="shared" si="5"/>
        <v>0</v>
      </c>
      <c r="W9" s="34">
        <f t="shared" si="6"/>
        <v>0</v>
      </c>
      <c r="X9" s="43">
        <f t="shared" si="7"/>
        <v>0</v>
      </c>
      <c r="Y9" s="56">
        <f>+'2.1ต้นทุนตามสัดส่วน (ผลิต)'!R9-'2.2ต้นทุนตามสัดส่วน (ไม่ช่อม)'!B9</f>
        <v>0</v>
      </c>
      <c r="Z9" s="56">
        <f>+'2.1ต้นทุนตามสัดส่วน (ผลิต)'!S9-'2.2ต้นทุนตามสัดส่วน (ไม่ช่อม)'!C9</f>
        <v>0</v>
      </c>
      <c r="AA9" s="34">
        <f>+'2.1ต้นทุนตามสัดส่วน (ผลิต)'!T9-'2.2ต้นทุนตามสัดส่วน (ไม่ช่อม)'!F9</f>
        <v>0</v>
      </c>
    </row>
    <row r="10" spans="1:27" ht="24" customHeight="1">
      <c r="A10" s="29" t="s">
        <v>5</v>
      </c>
      <c r="B10" s="34">
        <f>SUM(B6:B9)</f>
        <v>0</v>
      </c>
      <c r="C10" s="34">
        <f>SUM(C6:C9)</f>
        <v>0</v>
      </c>
      <c r="D10" s="54">
        <f>SUM(D6:D9)</f>
        <v>100</v>
      </c>
      <c r="E10" s="55">
        <f>SUM(E6:E9)</f>
        <v>0</v>
      </c>
      <c r="F10" s="56">
        <f>SUM(F6:F9)</f>
        <v>0</v>
      </c>
      <c r="G10" s="33">
        <f>IF(C10&gt;0,F10/C10,0)</f>
        <v>0</v>
      </c>
      <c r="H10" s="33">
        <f t="shared" ref="H10:I10" si="8">SUM(H6:H8)</f>
        <v>0</v>
      </c>
      <c r="I10" s="33">
        <f t="shared" si="8"/>
        <v>0</v>
      </c>
      <c r="J10" s="33">
        <f>SUM(J6:J9)</f>
        <v>0</v>
      </c>
      <c r="K10" s="48"/>
      <c r="L10" s="33">
        <f>SUM(L6:L9)</f>
        <v>0</v>
      </c>
      <c r="M10" s="33">
        <f t="shared" ref="M10:X10" si="9">SUM(M6:M9)</f>
        <v>0</v>
      </c>
      <c r="N10" s="33">
        <f t="shared" si="9"/>
        <v>0</v>
      </c>
      <c r="O10" s="33">
        <f t="shared" si="9"/>
        <v>0</v>
      </c>
      <c r="P10" s="33">
        <f t="shared" si="9"/>
        <v>0</v>
      </c>
      <c r="Q10" s="33">
        <f t="shared" si="9"/>
        <v>0</v>
      </c>
      <c r="R10" s="33">
        <f t="shared" si="9"/>
        <v>0</v>
      </c>
      <c r="S10" s="33">
        <f t="shared" si="9"/>
        <v>0</v>
      </c>
      <c r="T10" s="33">
        <f t="shared" si="9"/>
        <v>0</v>
      </c>
      <c r="U10" s="33">
        <f t="shared" si="9"/>
        <v>0</v>
      </c>
      <c r="V10" s="33">
        <f t="shared" si="9"/>
        <v>0</v>
      </c>
      <c r="W10" s="33">
        <f t="shared" si="9"/>
        <v>0</v>
      </c>
      <c r="X10" s="33">
        <f t="shared" si="9"/>
        <v>0</v>
      </c>
      <c r="Y10" s="56">
        <f>SUM(Y6:Y9)</f>
        <v>0</v>
      </c>
      <c r="Z10" s="56">
        <f>SUM(Z6:Z9)</f>
        <v>0</v>
      </c>
      <c r="AA10" s="56">
        <f>SUM(AA6:AA9)</f>
        <v>0</v>
      </c>
    </row>
    <row r="11" spans="1:27" ht="24" customHeight="1">
      <c r="A11" s="194" t="s">
        <v>35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</row>
    <row r="12" spans="1:27" ht="24" customHeight="1">
      <c r="A12" s="194" t="s">
        <v>158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</row>
    <row r="13" spans="1:27" ht="24" customHeight="1">
      <c r="B13" s="26">
        <v>1</v>
      </c>
      <c r="C13" s="26">
        <v>2</v>
      </c>
      <c r="D13" s="26" t="s">
        <v>31</v>
      </c>
      <c r="E13" s="26" t="s">
        <v>32</v>
      </c>
      <c r="F13" s="52">
        <v>5</v>
      </c>
      <c r="G13" s="26" t="s">
        <v>33</v>
      </c>
      <c r="J13" s="26">
        <v>7</v>
      </c>
      <c r="K13" s="26">
        <v>8</v>
      </c>
      <c r="L13" s="26">
        <v>9</v>
      </c>
      <c r="M13" s="26">
        <v>10</v>
      </c>
      <c r="N13" s="26" t="s">
        <v>106</v>
      </c>
      <c r="O13" s="26">
        <v>12</v>
      </c>
      <c r="P13" s="26">
        <v>13</v>
      </c>
      <c r="Q13" s="26" t="s">
        <v>107</v>
      </c>
      <c r="R13" s="26">
        <v>15</v>
      </c>
      <c r="S13" s="26">
        <v>16</v>
      </c>
      <c r="T13" s="26" t="s">
        <v>253</v>
      </c>
      <c r="U13" s="26" t="s">
        <v>254</v>
      </c>
      <c r="V13" s="26" t="s">
        <v>255</v>
      </c>
      <c r="W13" s="26" t="s">
        <v>256</v>
      </c>
      <c r="X13" s="26" t="s">
        <v>257</v>
      </c>
    </row>
    <row r="14" spans="1:27" ht="24" customHeight="1">
      <c r="A14" s="195" t="s">
        <v>27</v>
      </c>
      <c r="B14" s="197" t="s">
        <v>300</v>
      </c>
      <c r="C14" s="198"/>
      <c r="D14" s="199" t="s">
        <v>22</v>
      </c>
      <c r="E14" s="41" t="s">
        <v>153</v>
      </c>
      <c r="F14" s="41" t="s">
        <v>23</v>
      </c>
      <c r="G14" s="96" t="s">
        <v>24</v>
      </c>
      <c r="H14" s="53" t="s">
        <v>155</v>
      </c>
      <c r="I14" s="53" t="s">
        <v>1</v>
      </c>
      <c r="J14" s="40" t="s">
        <v>23</v>
      </c>
      <c r="K14" s="40" t="s">
        <v>133</v>
      </c>
      <c r="L14" s="201" t="s">
        <v>25</v>
      </c>
      <c r="M14" s="201"/>
      <c r="N14" s="201" t="s">
        <v>26</v>
      </c>
      <c r="O14" s="188" t="s">
        <v>297</v>
      </c>
      <c r="P14" s="189"/>
      <c r="Q14" s="190" t="s">
        <v>28</v>
      </c>
      <c r="R14" s="192" t="s">
        <v>298</v>
      </c>
      <c r="S14" s="192"/>
      <c r="T14" s="192" t="s">
        <v>28</v>
      </c>
      <c r="U14" s="193" t="s">
        <v>29</v>
      </c>
      <c r="V14" s="193"/>
      <c r="W14" s="193" t="s">
        <v>30</v>
      </c>
      <c r="X14" s="27" t="s">
        <v>30</v>
      </c>
      <c r="Y14" s="202" t="s">
        <v>406</v>
      </c>
      <c r="Z14" s="202"/>
      <c r="AA14" s="192" t="s">
        <v>28</v>
      </c>
    </row>
    <row r="15" spans="1:27" ht="24" customHeight="1">
      <c r="A15" s="196"/>
      <c r="B15" s="41" t="s">
        <v>155</v>
      </c>
      <c r="C15" s="41" t="s">
        <v>154</v>
      </c>
      <c r="D15" s="200"/>
      <c r="E15" s="41" t="s">
        <v>4</v>
      </c>
      <c r="F15" s="41" t="s">
        <v>3</v>
      </c>
      <c r="G15" s="97" t="s">
        <v>103</v>
      </c>
      <c r="H15" s="53" t="s">
        <v>5</v>
      </c>
      <c r="I15" s="53" t="s">
        <v>5</v>
      </c>
      <c r="J15" s="40" t="s">
        <v>104</v>
      </c>
      <c r="K15" s="40" t="s">
        <v>104</v>
      </c>
      <c r="L15" s="98" t="s">
        <v>155</v>
      </c>
      <c r="M15" s="98" t="s">
        <v>154</v>
      </c>
      <c r="N15" s="201"/>
      <c r="O15" s="86" t="s">
        <v>155</v>
      </c>
      <c r="P15" s="86" t="s">
        <v>154</v>
      </c>
      <c r="Q15" s="191"/>
      <c r="R15" s="100" t="s">
        <v>155</v>
      </c>
      <c r="S15" s="100" t="s">
        <v>154</v>
      </c>
      <c r="T15" s="192"/>
      <c r="U15" s="99" t="s">
        <v>155</v>
      </c>
      <c r="V15" s="99" t="s">
        <v>154</v>
      </c>
      <c r="W15" s="193"/>
      <c r="X15" s="28" t="s">
        <v>105</v>
      </c>
      <c r="Y15" s="127" t="s">
        <v>155</v>
      </c>
      <c r="Z15" s="127" t="s">
        <v>154</v>
      </c>
      <c r="AA15" s="192"/>
    </row>
    <row r="16" spans="1:27" ht="24" customHeight="1">
      <c r="A16" s="29" t="s">
        <v>151</v>
      </c>
      <c r="B16" s="34"/>
      <c r="C16" s="34"/>
      <c r="D16" s="30">
        <v>9.59</v>
      </c>
      <c r="E16" s="31">
        <f>(C16*D16)</f>
        <v>0</v>
      </c>
      <c r="F16" s="93"/>
      <c r="G16" s="42">
        <f>ROUND(IF(C16&gt;0,F16/C16,0),2)</f>
        <v>0</v>
      </c>
      <c r="H16" s="57">
        <f t="shared" ref="H16:I19" si="10">+U6+B16</f>
        <v>0</v>
      </c>
      <c r="I16" s="57">
        <f t="shared" si="10"/>
        <v>0</v>
      </c>
      <c r="J16" s="34">
        <f>+W6+F16</f>
        <v>0</v>
      </c>
      <c r="K16" s="48">
        <f>IF(I16&gt;0,(J16/I16),0)</f>
        <v>0</v>
      </c>
      <c r="L16" s="37"/>
      <c r="M16" s="37"/>
      <c r="N16" s="34">
        <f>ROUND(IF(K16&gt;0,K16*M16,0),2)</f>
        <v>0</v>
      </c>
      <c r="O16" s="34"/>
      <c r="P16" s="34"/>
      <c r="Q16" s="34">
        <f>ROUND(IF(K16&gt;0,K16*P16,0),2)</f>
        <v>0</v>
      </c>
      <c r="R16" s="34"/>
      <c r="S16" s="34"/>
      <c r="T16" s="34">
        <f>ROUND(IF(K16&gt;0,K16*S16,0),2)</f>
        <v>0</v>
      </c>
      <c r="U16" s="34">
        <f>+U6+B16-L16-O16-R16</f>
        <v>0</v>
      </c>
      <c r="V16" s="34">
        <f>+V6+C16-M16-P16-S16</f>
        <v>0</v>
      </c>
      <c r="W16" s="34">
        <f>ROUND(+W6+F16-N16-Q16-T16,2)</f>
        <v>0</v>
      </c>
      <c r="X16" s="43">
        <f>IF(V16&gt;0,+W16/V16,0)</f>
        <v>0</v>
      </c>
      <c r="Y16" s="56">
        <f>+'2.1ต้นทุนตามสัดส่วน (ผลิต)'!R16-'2.2ต้นทุนตามสัดส่วน (ไม่ช่อม)'!B16</f>
        <v>0</v>
      </c>
      <c r="Z16" s="56">
        <f>+'2.1ต้นทุนตามสัดส่วน (ผลิต)'!S16-'2.2ต้นทุนตามสัดส่วน (ไม่ช่อม)'!C16</f>
        <v>0</v>
      </c>
      <c r="AA16" s="34">
        <f>+'2.1ต้นทุนตามสัดส่วน (ผลิต)'!T16-'2.2ต้นทุนตามสัดส่วน (ไม่ช่อม)'!F16</f>
        <v>0</v>
      </c>
    </row>
    <row r="17" spans="1:27" ht="24" customHeight="1">
      <c r="A17" s="29" t="s">
        <v>152</v>
      </c>
      <c r="B17" s="34"/>
      <c r="C17" s="34"/>
      <c r="D17" s="30">
        <v>19.170000000000002</v>
      </c>
      <c r="E17" s="31">
        <f t="shared" ref="E17:E19" si="11">(C17*D17)</f>
        <v>0</v>
      </c>
      <c r="F17" s="93"/>
      <c r="G17" s="42">
        <f>ROUND(IF(C17&gt;0,F17/C17,0),2)</f>
        <v>0</v>
      </c>
      <c r="H17" s="57">
        <f t="shared" si="10"/>
        <v>0</v>
      </c>
      <c r="I17" s="57">
        <f t="shared" si="10"/>
        <v>0</v>
      </c>
      <c r="J17" s="34">
        <f>+W7+F17</f>
        <v>0</v>
      </c>
      <c r="K17" s="48">
        <f t="shared" ref="K17:K19" si="12">IF(I17&gt;0,(J17/I17),0)</f>
        <v>0</v>
      </c>
      <c r="L17" s="37"/>
      <c r="M17" s="37"/>
      <c r="N17" s="34">
        <f t="shared" ref="N17:N19" si="13">ROUND(IF(K17&gt;0,K17*M17,0),2)</f>
        <v>0</v>
      </c>
      <c r="O17" s="34"/>
      <c r="P17" s="34"/>
      <c r="Q17" s="34">
        <f t="shared" ref="Q17:Q19" si="14">ROUND(IF(K17&gt;0,K17*P17,0),2)</f>
        <v>0</v>
      </c>
      <c r="R17" s="34"/>
      <c r="S17" s="34"/>
      <c r="T17" s="34">
        <f t="shared" ref="T17:T19" si="15">ROUND(IF(K17&gt;0,K17*S17,0),2)</f>
        <v>0</v>
      </c>
      <c r="U17" s="34">
        <f t="shared" ref="U17:V19" si="16">+U7+B17-L17-O17-R17</f>
        <v>0</v>
      </c>
      <c r="V17" s="34">
        <f t="shared" si="16"/>
        <v>0</v>
      </c>
      <c r="W17" s="34">
        <f t="shared" ref="W17:W19" si="17">ROUND(+W7+F17-N17-Q17-T17,2)</f>
        <v>0</v>
      </c>
      <c r="X17" s="43">
        <f t="shared" ref="X17:X19" si="18">IF(V17&gt;0,+W17/V17,0)</f>
        <v>0</v>
      </c>
      <c r="Y17" s="56">
        <f>+'2.1ต้นทุนตามสัดส่วน (ผลิต)'!R17-'2.2ต้นทุนตามสัดส่วน (ไม่ช่อม)'!B17</f>
        <v>0</v>
      </c>
      <c r="Z17" s="56">
        <f>+'2.1ต้นทุนตามสัดส่วน (ผลิต)'!S17-'2.2ต้นทุนตามสัดส่วน (ไม่ช่อม)'!C17</f>
        <v>0</v>
      </c>
      <c r="AA17" s="34">
        <f>+'2.1ต้นทุนตามสัดส่วน (ผลิต)'!T17-'2.2ต้นทุนตามสัดส่วน (ไม่ช่อม)'!F17</f>
        <v>0</v>
      </c>
    </row>
    <row r="18" spans="1:27" ht="24" customHeight="1">
      <c r="A18" s="29" t="s">
        <v>177</v>
      </c>
      <c r="B18" s="34"/>
      <c r="C18" s="34"/>
      <c r="D18" s="30">
        <v>27.45</v>
      </c>
      <c r="E18" s="31">
        <f t="shared" si="11"/>
        <v>0</v>
      </c>
      <c r="F18" s="93"/>
      <c r="G18" s="42">
        <f>ROUND(IF(C18&gt;0,F18/C18,0),2)</f>
        <v>0</v>
      </c>
      <c r="H18" s="57">
        <f t="shared" si="10"/>
        <v>0</v>
      </c>
      <c r="I18" s="57">
        <f t="shared" si="10"/>
        <v>0</v>
      </c>
      <c r="J18" s="34">
        <f>+W8+F18</f>
        <v>0</v>
      </c>
      <c r="K18" s="48">
        <f t="shared" si="12"/>
        <v>0</v>
      </c>
      <c r="L18" s="37"/>
      <c r="M18" s="37"/>
      <c r="N18" s="34">
        <f t="shared" si="13"/>
        <v>0</v>
      </c>
      <c r="O18" s="34"/>
      <c r="P18" s="34"/>
      <c r="Q18" s="34">
        <f t="shared" si="14"/>
        <v>0</v>
      </c>
      <c r="R18" s="34"/>
      <c r="S18" s="34"/>
      <c r="T18" s="34">
        <f t="shared" si="15"/>
        <v>0</v>
      </c>
      <c r="U18" s="34">
        <f t="shared" si="16"/>
        <v>0</v>
      </c>
      <c r="V18" s="34">
        <f t="shared" si="16"/>
        <v>0</v>
      </c>
      <c r="W18" s="34">
        <f t="shared" si="17"/>
        <v>0</v>
      </c>
      <c r="X18" s="43">
        <f t="shared" si="18"/>
        <v>0</v>
      </c>
      <c r="Y18" s="56">
        <f>+'2.1ต้นทุนตามสัดส่วน (ผลิต)'!R18-'2.2ต้นทุนตามสัดส่วน (ไม่ช่อม)'!B18</f>
        <v>0</v>
      </c>
      <c r="Z18" s="56">
        <f>+'2.1ต้นทุนตามสัดส่วน (ผลิต)'!S18-'2.2ต้นทุนตามสัดส่วน (ไม่ช่อม)'!C18</f>
        <v>0</v>
      </c>
      <c r="AA18" s="34">
        <f>+'2.1ต้นทุนตามสัดส่วน (ผลิต)'!T18-'2.2ต้นทุนตามสัดส่วน (ไม่ช่อม)'!F18</f>
        <v>0</v>
      </c>
    </row>
    <row r="19" spans="1:27" ht="24" customHeight="1">
      <c r="A19" s="29" t="s">
        <v>252</v>
      </c>
      <c r="B19" s="34"/>
      <c r="C19" s="34"/>
      <c r="D19" s="30">
        <v>43.79</v>
      </c>
      <c r="E19" s="31">
        <f t="shared" si="11"/>
        <v>0</v>
      </c>
      <c r="F19" s="93"/>
      <c r="G19" s="42">
        <f>ROUND(IF(C19&gt;0,F19/C19,0),2)</f>
        <v>0</v>
      </c>
      <c r="H19" s="57">
        <f t="shared" si="10"/>
        <v>0</v>
      </c>
      <c r="I19" s="57">
        <f t="shared" si="10"/>
        <v>0</v>
      </c>
      <c r="J19" s="34">
        <f>+W9+F19</f>
        <v>0</v>
      </c>
      <c r="K19" s="48">
        <f t="shared" si="12"/>
        <v>0</v>
      </c>
      <c r="L19" s="37"/>
      <c r="M19" s="37"/>
      <c r="N19" s="34">
        <f t="shared" si="13"/>
        <v>0</v>
      </c>
      <c r="O19" s="34"/>
      <c r="P19" s="34"/>
      <c r="Q19" s="34">
        <f t="shared" si="14"/>
        <v>0</v>
      </c>
      <c r="R19" s="34"/>
      <c r="S19" s="34"/>
      <c r="T19" s="34">
        <f t="shared" si="15"/>
        <v>0</v>
      </c>
      <c r="U19" s="34">
        <f t="shared" si="16"/>
        <v>0</v>
      </c>
      <c r="V19" s="34">
        <f t="shared" si="16"/>
        <v>0</v>
      </c>
      <c r="W19" s="34">
        <f t="shared" si="17"/>
        <v>0</v>
      </c>
      <c r="X19" s="43">
        <f t="shared" si="18"/>
        <v>0</v>
      </c>
      <c r="Y19" s="56">
        <f>+'2.1ต้นทุนตามสัดส่วน (ผลิต)'!R19-'2.2ต้นทุนตามสัดส่วน (ไม่ช่อม)'!B19</f>
        <v>0</v>
      </c>
      <c r="Z19" s="56">
        <f>+'2.1ต้นทุนตามสัดส่วน (ผลิต)'!S19-'2.2ต้นทุนตามสัดส่วน (ไม่ช่อม)'!C19</f>
        <v>0</v>
      </c>
      <c r="AA19" s="34">
        <f>+'2.1ต้นทุนตามสัดส่วน (ผลิต)'!T19-'2.2ต้นทุนตามสัดส่วน (ไม่ช่อม)'!F19</f>
        <v>0</v>
      </c>
    </row>
    <row r="20" spans="1:27" ht="24" customHeight="1">
      <c r="A20" s="29" t="s">
        <v>5</v>
      </c>
      <c r="B20" s="34">
        <f>SUM(B16:B19)</f>
        <v>0</v>
      </c>
      <c r="C20" s="34">
        <f>SUM(C16:C19)</f>
        <v>0</v>
      </c>
      <c r="D20" s="54">
        <f>SUM(D16:D19)</f>
        <v>100</v>
      </c>
      <c r="E20" s="55">
        <f>SUM(E16:E19)</f>
        <v>0</v>
      </c>
      <c r="F20" s="56">
        <f>SUM(F16:F19)</f>
        <v>0</v>
      </c>
      <c r="G20" s="33">
        <f>IF(C20&gt;0,F20/C20,0)</f>
        <v>0</v>
      </c>
      <c r="H20" s="33">
        <f t="shared" ref="H20:I20" si="19">SUM(H16:H18)</f>
        <v>0</v>
      </c>
      <c r="I20" s="33">
        <f t="shared" si="19"/>
        <v>0</v>
      </c>
      <c r="J20" s="33">
        <f>SUM(J16:J19)</f>
        <v>0</v>
      </c>
      <c r="K20" s="48"/>
      <c r="L20" s="33">
        <f>SUM(L16:L19)</f>
        <v>0</v>
      </c>
      <c r="M20" s="33">
        <f t="shared" ref="M20:X20" si="20">SUM(M16:M19)</f>
        <v>0</v>
      </c>
      <c r="N20" s="33">
        <f t="shared" si="20"/>
        <v>0</v>
      </c>
      <c r="O20" s="33">
        <f t="shared" si="20"/>
        <v>0</v>
      </c>
      <c r="P20" s="33">
        <f t="shared" si="20"/>
        <v>0</v>
      </c>
      <c r="Q20" s="33">
        <f t="shared" si="20"/>
        <v>0</v>
      </c>
      <c r="R20" s="33">
        <f t="shared" si="20"/>
        <v>0</v>
      </c>
      <c r="S20" s="33">
        <f t="shared" si="20"/>
        <v>0</v>
      </c>
      <c r="T20" s="33">
        <f t="shared" si="20"/>
        <v>0</v>
      </c>
      <c r="U20" s="33">
        <f t="shared" si="20"/>
        <v>0</v>
      </c>
      <c r="V20" s="33">
        <f t="shared" si="20"/>
        <v>0</v>
      </c>
      <c r="W20" s="33">
        <f t="shared" si="20"/>
        <v>0</v>
      </c>
      <c r="X20" s="33">
        <f t="shared" si="20"/>
        <v>0</v>
      </c>
      <c r="Y20" s="56">
        <f>SUM(Y16:Y19)</f>
        <v>0</v>
      </c>
      <c r="Z20" s="56">
        <f>SUM(Z16:Z19)</f>
        <v>0</v>
      </c>
      <c r="AA20" s="56">
        <f>SUM(AA16:AA19)</f>
        <v>0</v>
      </c>
    </row>
    <row r="21" spans="1:27" ht="24" customHeight="1">
      <c r="A21" s="194" t="s">
        <v>35</v>
      </c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</row>
    <row r="22" spans="1:27" ht="24" customHeight="1">
      <c r="A22" s="194" t="s">
        <v>159</v>
      </c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</row>
    <row r="23" spans="1:27" ht="24" customHeight="1">
      <c r="B23" s="26">
        <v>1</v>
      </c>
      <c r="C23" s="26">
        <v>2</v>
      </c>
      <c r="D23" s="26" t="s">
        <v>31</v>
      </c>
      <c r="E23" s="26" t="s">
        <v>32</v>
      </c>
      <c r="F23" s="52">
        <v>5</v>
      </c>
      <c r="G23" s="26" t="s">
        <v>33</v>
      </c>
      <c r="J23" s="26">
        <v>7</v>
      </c>
      <c r="K23" s="26">
        <v>8</v>
      </c>
      <c r="L23" s="26">
        <v>9</v>
      </c>
      <c r="M23" s="26">
        <v>10</v>
      </c>
      <c r="N23" s="26" t="s">
        <v>106</v>
      </c>
      <c r="O23" s="26">
        <v>12</v>
      </c>
      <c r="P23" s="26">
        <v>13</v>
      </c>
      <c r="Q23" s="26" t="s">
        <v>107</v>
      </c>
      <c r="R23" s="26">
        <v>15</v>
      </c>
      <c r="S23" s="26">
        <v>16</v>
      </c>
      <c r="T23" s="26" t="s">
        <v>253</v>
      </c>
      <c r="U23" s="26" t="s">
        <v>254</v>
      </c>
      <c r="V23" s="26" t="s">
        <v>255</v>
      </c>
      <c r="W23" s="26" t="s">
        <v>256</v>
      </c>
      <c r="X23" s="26" t="s">
        <v>257</v>
      </c>
    </row>
    <row r="24" spans="1:27" ht="24" customHeight="1">
      <c r="A24" s="195" t="s">
        <v>27</v>
      </c>
      <c r="B24" s="197" t="s">
        <v>300</v>
      </c>
      <c r="C24" s="198"/>
      <c r="D24" s="199" t="s">
        <v>22</v>
      </c>
      <c r="E24" s="41" t="s">
        <v>153</v>
      </c>
      <c r="F24" s="41" t="s">
        <v>23</v>
      </c>
      <c r="G24" s="96" t="s">
        <v>24</v>
      </c>
      <c r="H24" s="53" t="s">
        <v>155</v>
      </c>
      <c r="I24" s="53" t="s">
        <v>1</v>
      </c>
      <c r="J24" s="40" t="s">
        <v>23</v>
      </c>
      <c r="K24" s="40" t="s">
        <v>133</v>
      </c>
      <c r="L24" s="201" t="s">
        <v>25</v>
      </c>
      <c r="M24" s="201"/>
      <c r="N24" s="201" t="s">
        <v>26</v>
      </c>
      <c r="O24" s="188" t="s">
        <v>297</v>
      </c>
      <c r="P24" s="189"/>
      <c r="Q24" s="190" t="s">
        <v>28</v>
      </c>
      <c r="R24" s="192" t="s">
        <v>298</v>
      </c>
      <c r="S24" s="192"/>
      <c r="T24" s="192" t="s">
        <v>28</v>
      </c>
      <c r="U24" s="193" t="s">
        <v>29</v>
      </c>
      <c r="V24" s="193"/>
      <c r="W24" s="193" t="s">
        <v>30</v>
      </c>
      <c r="X24" s="27" t="s">
        <v>30</v>
      </c>
      <c r="Y24" s="202" t="s">
        <v>406</v>
      </c>
      <c r="Z24" s="202"/>
      <c r="AA24" s="192" t="s">
        <v>28</v>
      </c>
    </row>
    <row r="25" spans="1:27" ht="24" customHeight="1">
      <c r="A25" s="196"/>
      <c r="B25" s="41" t="s">
        <v>155</v>
      </c>
      <c r="C25" s="41" t="s">
        <v>154</v>
      </c>
      <c r="D25" s="200"/>
      <c r="E25" s="41" t="s">
        <v>4</v>
      </c>
      <c r="F25" s="41" t="s">
        <v>3</v>
      </c>
      <c r="G25" s="97" t="s">
        <v>103</v>
      </c>
      <c r="H25" s="53" t="s">
        <v>5</v>
      </c>
      <c r="I25" s="53" t="s">
        <v>5</v>
      </c>
      <c r="J25" s="40" t="s">
        <v>104</v>
      </c>
      <c r="K25" s="40" t="s">
        <v>104</v>
      </c>
      <c r="L25" s="98" t="s">
        <v>155</v>
      </c>
      <c r="M25" s="98" t="s">
        <v>154</v>
      </c>
      <c r="N25" s="201"/>
      <c r="O25" s="86" t="s">
        <v>155</v>
      </c>
      <c r="P25" s="86" t="s">
        <v>154</v>
      </c>
      <c r="Q25" s="191"/>
      <c r="R25" s="100" t="s">
        <v>155</v>
      </c>
      <c r="S25" s="100" t="s">
        <v>154</v>
      </c>
      <c r="T25" s="192"/>
      <c r="U25" s="99" t="s">
        <v>155</v>
      </c>
      <c r="V25" s="99" t="s">
        <v>154</v>
      </c>
      <c r="W25" s="193"/>
      <c r="X25" s="28" t="s">
        <v>105</v>
      </c>
      <c r="Y25" s="127" t="s">
        <v>155</v>
      </c>
      <c r="Z25" s="127" t="s">
        <v>154</v>
      </c>
      <c r="AA25" s="192"/>
    </row>
    <row r="26" spans="1:27" ht="24" customHeight="1">
      <c r="A26" s="29" t="s">
        <v>151</v>
      </c>
      <c r="B26" s="34"/>
      <c r="C26" s="34"/>
      <c r="D26" s="30">
        <v>9.59</v>
      </c>
      <c r="E26" s="31">
        <f>(C26*D26)</f>
        <v>0</v>
      </c>
      <c r="F26" s="93"/>
      <c r="G26" s="42">
        <f>ROUND(IF(C26&gt;0,F26/C26,0),2)</f>
        <v>0</v>
      </c>
      <c r="H26" s="57">
        <f t="shared" ref="H26:I29" si="21">+U16+B26</f>
        <v>0</v>
      </c>
      <c r="I26" s="57">
        <f t="shared" si="21"/>
        <v>0</v>
      </c>
      <c r="J26" s="34">
        <f>+W16+F26</f>
        <v>0</v>
      </c>
      <c r="K26" s="48">
        <f>IF(I26&gt;0,(J26/I26),0)</f>
        <v>0</v>
      </c>
      <c r="L26" s="34"/>
      <c r="M26" s="34"/>
      <c r="N26" s="34">
        <f>ROUND(IF(K26&gt;0,K26*M26,0),2)</f>
        <v>0</v>
      </c>
      <c r="O26" s="34"/>
      <c r="P26" s="34"/>
      <c r="Q26" s="34">
        <f>ROUND(IF(K26&gt;0,K26*P26,0),2)</f>
        <v>0</v>
      </c>
      <c r="R26" s="34"/>
      <c r="S26" s="34"/>
      <c r="T26" s="34">
        <f>ROUND(IF(K26&gt;0,K26*S26,0),2)</f>
        <v>0</v>
      </c>
      <c r="U26" s="34">
        <f>+U16+B26-L26-O26-R26</f>
        <v>0</v>
      </c>
      <c r="V26" s="34">
        <f>+V16+C26-M26-P26-S26</f>
        <v>0</v>
      </c>
      <c r="W26" s="34">
        <f>ROUND(+W16+F26-N26-Q26-T26,2)</f>
        <v>0</v>
      </c>
      <c r="X26" s="43">
        <f>IF(V26&gt;0,+W26/V26,0)</f>
        <v>0</v>
      </c>
      <c r="Y26" s="56">
        <f>+'2.1ต้นทุนตามสัดส่วน (ผลิต)'!R26-'2.2ต้นทุนตามสัดส่วน (ไม่ช่อม)'!B26</f>
        <v>0</v>
      </c>
      <c r="Z26" s="56">
        <f>+'2.1ต้นทุนตามสัดส่วน (ผลิต)'!S26-'2.2ต้นทุนตามสัดส่วน (ไม่ช่อม)'!C26</f>
        <v>0</v>
      </c>
      <c r="AA26" s="34">
        <f>+'2.1ต้นทุนตามสัดส่วน (ผลิต)'!T26-'2.2ต้นทุนตามสัดส่วน (ไม่ช่อม)'!F26</f>
        <v>0</v>
      </c>
    </row>
    <row r="27" spans="1:27" ht="24" customHeight="1">
      <c r="A27" s="29" t="s">
        <v>152</v>
      </c>
      <c r="B27" s="34"/>
      <c r="C27" s="34"/>
      <c r="D27" s="30">
        <v>19.170000000000002</v>
      </c>
      <c r="E27" s="31">
        <f t="shared" ref="E27:E29" si="22">(C27*D27)</f>
        <v>0</v>
      </c>
      <c r="F27" s="93"/>
      <c r="G27" s="42">
        <f>ROUND(IF(C27&gt;0,F27/C27,0),2)</f>
        <v>0</v>
      </c>
      <c r="H27" s="57">
        <f t="shared" si="21"/>
        <v>0</v>
      </c>
      <c r="I27" s="57">
        <f t="shared" si="21"/>
        <v>0</v>
      </c>
      <c r="J27" s="34">
        <f>+W17+F27</f>
        <v>0</v>
      </c>
      <c r="K27" s="48">
        <f t="shared" ref="K27:K29" si="23">IF(I27&gt;0,(J27/I27),0)</f>
        <v>0</v>
      </c>
      <c r="L27" s="34"/>
      <c r="M27" s="34"/>
      <c r="N27" s="34">
        <f t="shared" ref="N27:N29" si="24">ROUND(IF(K27&gt;0,K27*M27,0),2)</f>
        <v>0</v>
      </c>
      <c r="O27" s="34"/>
      <c r="P27" s="34"/>
      <c r="Q27" s="34">
        <f t="shared" ref="Q27:Q29" si="25">ROUND(IF(K27&gt;0,K27*P27,0),2)</f>
        <v>0</v>
      </c>
      <c r="R27" s="34"/>
      <c r="S27" s="34"/>
      <c r="T27" s="34">
        <f t="shared" ref="T27:T29" si="26">ROUND(IF(K27&gt;0,K27*S27,0),2)</f>
        <v>0</v>
      </c>
      <c r="U27" s="34">
        <f t="shared" ref="U27:V29" si="27">+U17+B27-L27-O27-R27</f>
        <v>0</v>
      </c>
      <c r="V27" s="34">
        <f t="shared" si="27"/>
        <v>0</v>
      </c>
      <c r="W27" s="34">
        <f t="shared" ref="W27:W29" si="28">ROUND(+W17+F27-N27-Q27-T27,2)</f>
        <v>0</v>
      </c>
      <c r="X27" s="43">
        <f t="shared" ref="X27:X29" si="29">IF(V27&gt;0,+W27/V27,0)</f>
        <v>0</v>
      </c>
      <c r="Y27" s="56">
        <f>+'2.1ต้นทุนตามสัดส่วน (ผลิต)'!R27-'2.2ต้นทุนตามสัดส่วน (ไม่ช่อม)'!B27</f>
        <v>0</v>
      </c>
      <c r="Z27" s="56">
        <f>+'2.1ต้นทุนตามสัดส่วน (ผลิต)'!S27-'2.2ต้นทุนตามสัดส่วน (ไม่ช่อม)'!C27</f>
        <v>0</v>
      </c>
      <c r="AA27" s="34">
        <f>+'2.1ต้นทุนตามสัดส่วน (ผลิต)'!T27-'2.2ต้นทุนตามสัดส่วน (ไม่ช่อม)'!F27</f>
        <v>0</v>
      </c>
    </row>
    <row r="28" spans="1:27" ht="24" customHeight="1">
      <c r="A28" s="29" t="s">
        <v>177</v>
      </c>
      <c r="B28" s="34"/>
      <c r="C28" s="34"/>
      <c r="D28" s="30">
        <v>27.45</v>
      </c>
      <c r="E28" s="31">
        <f t="shared" si="22"/>
        <v>0</v>
      </c>
      <c r="F28" s="93"/>
      <c r="G28" s="42">
        <f>ROUND(IF(C28&gt;0,F28/C28,0),2)</f>
        <v>0</v>
      </c>
      <c r="H28" s="57">
        <f t="shared" si="21"/>
        <v>0</v>
      </c>
      <c r="I28" s="57">
        <f t="shared" si="21"/>
        <v>0</v>
      </c>
      <c r="J28" s="34">
        <f>+W18+F28</f>
        <v>0</v>
      </c>
      <c r="K28" s="48">
        <f t="shared" si="23"/>
        <v>0</v>
      </c>
      <c r="L28" s="34"/>
      <c r="M28" s="34"/>
      <c r="N28" s="34">
        <f t="shared" si="24"/>
        <v>0</v>
      </c>
      <c r="O28" s="34"/>
      <c r="P28" s="34"/>
      <c r="Q28" s="34">
        <f t="shared" si="25"/>
        <v>0</v>
      </c>
      <c r="R28" s="34"/>
      <c r="S28" s="34"/>
      <c r="T28" s="34">
        <f t="shared" si="26"/>
        <v>0</v>
      </c>
      <c r="U28" s="34">
        <f t="shared" si="27"/>
        <v>0</v>
      </c>
      <c r="V28" s="34">
        <f t="shared" si="27"/>
        <v>0</v>
      </c>
      <c r="W28" s="34">
        <f t="shared" si="28"/>
        <v>0</v>
      </c>
      <c r="X28" s="43">
        <f t="shared" si="29"/>
        <v>0</v>
      </c>
      <c r="Y28" s="56">
        <f>+'2.1ต้นทุนตามสัดส่วน (ผลิต)'!R28-'2.2ต้นทุนตามสัดส่วน (ไม่ช่อม)'!B28</f>
        <v>0</v>
      </c>
      <c r="Z28" s="56">
        <f>+'2.1ต้นทุนตามสัดส่วน (ผลิต)'!S28-'2.2ต้นทุนตามสัดส่วน (ไม่ช่อม)'!C28</f>
        <v>0</v>
      </c>
      <c r="AA28" s="34">
        <f>+'2.1ต้นทุนตามสัดส่วน (ผลิต)'!T28-'2.2ต้นทุนตามสัดส่วน (ไม่ช่อม)'!F28</f>
        <v>0</v>
      </c>
    </row>
    <row r="29" spans="1:27" ht="24" customHeight="1">
      <c r="A29" s="29" t="s">
        <v>252</v>
      </c>
      <c r="B29" s="34"/>
      <c r="C29" s="34"/>
      <c r="D29" s="30">
        <v>43.79</v>
      </c>
      <c r="E29" s="31">
        <f t="shared" si="22"/>
        <v>0</v>
      </c>
      <c r="F29" s="93"/>
      <c r="G29" s="42">
        <f>ROUND(IF(C29&gt;0,F29/C29,0),2)</f>
        <v>0</v>
      </c>
      <c r="H29" s="57">
        <f t="shared" si="21"/>
        <v>0</v>
      </c>
      <c r="I29" s="57">
        <f t="shared" si="21"/>
        <v>0</v>
      </c>
      <c r="J29" s="34">
        <f>+W19+F29</f>
        <v>0</v>
      </c>
      <c r="K29" s="48">
        <f t="shared" si="23"/>
        <v>0</v>
      </c>
      <c r="L29" s="34"/>
      <c r="M29" s="34"/>
      <c r="N29" s="34">
        <f t="shared" si="24"/>
        <v>0</v>
      </c>
      <c r="O29" s="34"/>
      <c r="P29" s="34"/>
      <c r="Q29" s="34">
        <f t="shared" si="25"/>
        <v>0</v>
      </c>
      <c r="R29" s="34"/>
      <c r="S29" s="34"/>
      <c r="T29" s="34">
        <f t="shared" si="26"/>
        <v>0</v>
      </c>
      <c r="U29" s="34">
        <f t="shared" si="27"/>
        <v>0</v>
      </c>
      <c r="V29" s="34">
        <f t="shared" si="27"/>
        <v>0</v>
      </c>
      <c r="W29" s="34">
        <f t="shared" si="28"/>
        <v>0</v>
      </c>
      <c r="X29" s="43">
        <f t="shared" si="29"/>
        <v>0</v>
      </c>
      <c r="Y29" s="56">
        <f>+'2.1ต้นทุนตามสัดส่วน (ผลิต)'!R29-'2.2ต้นทุนตามสัดส่วน (ไม่ช่อม)'!B29</f>
        <v>0</v>
      </c>
      <c r="Z29" s="56">
        <f>+'2.1ต้นทุนตามสัดส่วน (ผลิต)'!S29-'2.2ต้นทุนตามสัดส่วน (ไม่ช่อม)'!C29</f>
        <v>0</v>
      </c>
      <c r="AA29" s="34">
        <f>+'2.1ต้นทุนตามสัดส่วน (ผลิต)'!T29-'2.2ต้นทุนตามสัดส่วน (ไม่ช่อม)'!F29</f>
        <v>0</v>
      </c>
    </row>
    <row r="30" spans="1:27" ht="24" customHeight="1">
      <c r="A30" s="29" t="s">
        <v>5</v>
      </c>
      <c r="B30" s="34">
        <f>SUM(B26:B29)</f>
        <v>0</v>
      </c>
      <c r="C30" s="34">
        <f>SUM(C26:C29)</f>
        <v>0</v>
      </c>
      <c r="D30" s="54">
        <f>SUM(D26:D29)</f>
        <v>100</v>
      </c>
      <c r="E30" s="55">
        <f>SUM(E26:E29)</f>
        <v>0</v>
      </c>
      <c r="F30" s="56">
        <f>SUM(F26:F29)</f>
        <v>0</v>
      </c>
      <c r="G30" s="33">
        <f>IF(C30&gt;0,F30/C30,0)</f>
        <v>0</v>
      </c>
      <c r="H30" s="33">
        <f>H26+H27+H28</f>
        <v>0</v>
      </c>
      <c r="I30" s="33">
        <f>I26+I27+I28</f>
        <v>0</v>
      </c>
      <c r="J30" s="33">
        <f>SUM(J26:J29)</f>
        <v>0</v>
      </c>
      <c r="K30" s="48"/>
      <c r="L30" s="33">
        <f>SUM(L26:L29)</f>
        <v>0</v>
      </c>
      <c r="M30" s="33">
        <f t="shared" ref="M30:X30" si="30">SUM(M26:M29)</f>
        <v>0</v>
      </c>
      <c r="N30" s="33">
        <f t="shared" si="30"/>
        <v>0</v>
      </c>
      <c r="O30" s="33">
        <f t="shared" si="30"/>
        <v>0</v>
      </c>
      <c r="P30" s="33">
        <f t="shared" si="30"/>
        <v>0</v>
      </c>
      <c r="Q30" s="33">
        <f t="shared" si="30"/>
        <v>0</v>
      </c>
      <c r="R30" s="33">
        <f t="shared" si="30"/>
        <v>0</v>
      </c>
      <c r="S30" s="33">
        <f t="shared" si="30"/>
        <v>0</v>
      </c>
      <c r="T30" s="33">
        <f t="shared" si="30"/>
        <v>0</v>
      </c>
      <c r="U30" s="33">
        <f t="shared" si="30"/>
        <v>0</v>
      </c>
      <c r="V30" s="33">
        <f t="shared" si="30"/>
        <v>0</v>
      </c>
      <c r="W30" s="33">
        <f t="shared" si="30"/>
        <v>0</v>
      </c>
      <c r="X30" s="33">
        <f t="shared" si="30"/>
        <v>0</v>
      </c>
      <c r="Y30" s="56">
        <f>SUM(Y26:Y29)</f>
        <v>0</v>
      </c>
      <c r="Z30" s="56">
        <f>SUM(Z26:Z29)</f>
        <v>0</v>
      </c>
      <c r="AA30" s="56">
        <f>SUM(AA26:AA29)</f>
        <v>0</v>
      </c>
    </row>
    <row r="31" spans="1:27" ht="24" customHeight="1">
      <c r="A31" s="194" t="s">
        <v>35</v>
      </c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</row>
    <row r="32" spans="1:27" ht="24" customHeight="1">
      <c r="A32" s="194" t="s">
        <v>160</v>
      </c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</row>
    <row r="33" spans="1:27" ht="24" customHeight="1">
      <c r="B33" s="26">
        <v>1</v>
      </c>
      <c r="C33" s="26">
        <v>2</v>
      </c>
      <c r="D33" s="26" t="s">
        <v>31</v>
      </c>
      <c r="E33" s="26" t="s">
        <v>32</v>
      </c>
      <c r="F33" s="52">
        <v>5</v>
      </c>
      <c r="G33" s="26" t="s">
        <v>33</v>
      </c>
      <c r="J33" s="26">
        <v>7</v>
      </c>
      <c r="K33" s="26">
        <v>8</v>
      </c>
      <c r="L33" s="26">
        <v>9</v>
      </c>
      <c r="M33" s="26">
        <v>10</v>
      </c>
      <c r="N33" s="26" t="s">
        <v>106</v>
      </c>
      <c r="O33" s="26">
        <v>12</v>
      </c>
      <c r="P33" s="26">
        <v>13</v>
      </c>
      <c r="Q33" s="26" t="s">
        <v>107</v>
      </c>
      <c r="R33" s="26">
        <v>15</v>
      </c>
      <c r="S33" s="26">
        <v>16</v>
      </c>
      <c r="T33" s="26" t="s">
        <v>253</v>
      </c>
      <c r="U33" s="26" t="s">
        <v>254</v>
      </c>
      <c r="V33" s="26" t="s">
        <v>255</v>
      </c>
      <c r="W33" s="26" t="s">
        <v>256</v>
      </c>
      <c r="X33" s="26" t="s">
        <v>257</v>
      </c>
    </row>
    <row r="34" spans="1:27" ht="24" customHeight="1">
      <c r="A34" s="195" t="s">
        <v>27</v>
      </c>
      <c r="B34" s="197" t="s">
        <v>300</v>
      </c>
      <c r="C34" s="198"/>
      <c r="D34" s="199" t="s">
        <v>22</v>
      </c>
      <c r="E34" s="41" t="s">
        <v>153</v>
      </c>
      <c r="F34" s="41" t="s">
        <v>23</v>
      </c>
      <c r="G34" s="96" t="s">
        <v>24</v>
      </c>
      <c r="H34" s="53" t="s">
        <v>155</v>
      </c>
      <c r="I34" s="53" t="s">
        <v>1</v>
      </c>
      <c r="J34" s="40" t="s">
        <v>23</v>
      </c>
      <c r="K34" s="40" t="s">
        <v>133</v>
      </c>
      <c r="L34" s="201" t="s">
        <v>25</v>
      </c>
      <c r="M34" s="201"/>
      <c r="N34" s="201" t="s">
        <v>26</v>
      </c>
      <c r="O34" s="188" t="s">
        <v>297</v>
      </c>
      <c r="P34" s="189"/>
      <c r="Q34" s="190" t="s">
        <v>28</v>
      </c>
      <c r="R34" s="192" t="s">
        <v>298</v>
      </c>
      <c r="S34" s="192"/>
      <c r="T34" s="192" t="s">
        <v>28</v>
      </c>
      <c r="U34" s="193" t="s">
        <v>29</v>
      </c>
      <c r="V34" s="193"/>
      <c r="W34" s="193" t="s">
        <v>30</v>
      </c>
      <c r="X34" s="27" t="s">
        <v>30</v>
      </c>
      <c r="Y34" s="202" t="s">
        <v>406</v>
      </c>
      <c r="Z34" s="202"/>
      <c r="AA34" s="192" t="s">
        <v>28</v>
      </c>
    </row>
    <row r="35" spans="1:27" ht="24" customHeight="1">
      <c r="A35" s="196"/>
      <c r="B35" s="41" t="s">
        <v>155</v>
      </c>
      <c r="C35" s="41" t="s">
        <v>154</v>
      </c>
      <c r="D35" s="200"/>
      <c r="E35" s="41" t="s">
        <v>4</v>
      </c>
      <c r="F35" s="41" t="s">
        <v>3</v>
      </c>
      <c r="G35" s="97" t="s">
        <v>103</v>
      </c>
      <c r="H35" s="53" t="s">
        <v>5</v>
      </c>
      <c r="I35" s="53" t="s">
        <v>5</v>
      </c>
      <c r="J35" s="40" t="s">
        <v>104</v>
      </c>
      <c r="K35" s="40" t="s">
        <v>104</v>
      </c>
      <c r="L35" s="98" t="s">
        <v>155</v>
      </c>
      <c r="M35" s="98" t="s">
        <v>154</v>
      </c>
      <c r="N35" s="201"/>
      <c r="O35" s="86" t="s">
        <v>155</v>
      </c>
      <c r="P35" s="86" t="s">
        <v>154</v>
      </c>
      <c r="Q35" s="191"/>
      <c r="R35" s="100" t="s">
        <v>155</v>
      </c>
      <c r="S35" s="100" t="s">
        <v>154</v>
      </c>
      <c r="T35" s="192"/>
      <c r="U35" s="99" t="s">
        <v>155</v>
      </c>
      <c r="V35" s="99" t="s">
        <v>154</v>
      </c>
      <c r="W35" s="193"/>
      <c r="X35" s="28" t="s">
        <v>105</v>
      </c>
      <c r="Y35" s="127" t="s">
        <v>155</v>
      </c>
      <c r="Z35" s="127" t="s">
        <v>154</v>
      </c>
      <c r="AA35" s="192"/>
    </row>
    <row r="36" spans="1:27" ht="24" customHeight="1">
      <c r="A36" s="29" t="s">
        <v>151</v>
      </c>
      <c r="B36" s="34"/>
      <c r="C36" s="34"/>
      <c r="D36" s="30">
        <v>9.59</v>
      </c>
      <c r="E36" s="31">
        <f>(C36*D36)</f>
        <v>0</v>
      </c>
      <c r="F36" s="93"/>
      <c r="G36" s="42">
        <f>ROUND(IF(C36&gt;0,F36/C36,0),2)</f>
        <v>0</v>
      </c>
      <c r="H36" s="57">
        <f t="shared" ref="H36:I39" si="31">+U26+B36</f>
        <v>0</v>
      </c>
      <c r="I36" s="57">
        <f t="shared" si="31"/>
        <v>0</v>
      </c>
      <c r="J36" s="34">
        <f>+W26+F36</f>
        <v>0</v>
      </c>
      <c r="K36" s="48">
        <f>IF(I36&gt;0,(J36/I36),0)</f>
        <v>0</v>
      </c>
      <c r="L36" s="34"/>
      <c r="M36" s="34"/>
      <c r="N36" s="34">
        <f>ROUND(IF(K36&gt;0,K36*M36,0),2)</f>
        <v>0</v>
      </c>
      <c r="O36" s="34"/>
      <c r="P36" s="34"/>
      <c r="Q36" s="34">
        <f>ROUND(IF(K36&gt;0,K36*P36,0),2)</f>
        <v>0</v>
      </c>
      <c r="R36" s="34"/>
      <c r="S36" s="34"/>
      <c r="T36" s="34">
        <f>ROUND(IF(K36&gt;0,K36*S36,0),2)</f>
        <v>0</v>
      </c>
      <c r="U36" s="34">
        <f>+U26+B36-L36-O36-R36</f>
        <v>0</v>
      </c>
      <c r="V36" s="34">
        <f>+V26+C36-M36-P36-S36</f>
        <v>0</v>
      </c>
      <c r="W36" s="34">
        <f>ROUND(+W26+F36-N36-Q36-T36,2)</f>
        <v>0</v>
      </c>
      <c r="X36" s="43">
        <f>IF(V36&gt;0,+W36/V36,0)</f>
        <v>0</v>
      </c>
      <c r="Y36" s="56">
        <f>+'2.1ต้นทุนตามสัดส่วน (ผลิต)'!R36-'2.2ต้นทุนตามสัดส่วน (ไม่ช่อม)'!B36</f>
        <v>0</v>
      </c>
      <c r="Z36" s="56">
        <f>+'2.1ต้นทุนตามสัดส่วน (ผลิต)'!S36-'2.2ต้นทุนตามสัดส่วน (ไม่ช่อม)'!C36</f>
        <v>0</v>
      </c>
      <c r="AA36" s="34">
        <f>+'2.1ต้นทุนตามสัดส่วน (ผลิต)'!T36-'2.2ต้นทุนตามสัดส่วน (ไม่ช่อม)'!F36</f>
        <v>0</v>
      </c>
    </row>
    <row r="37" spans="1:27" ht="24" customHeight="1">
      <c r="A37" s="29" t="s">
        <v>152</v>
      </c>
      <c r="B37" s="34"/>
      <c r="C37" s="34"/>
      <c r="D37" s="30">
        <v>19.170000000000002</v>
      </c>
      <c r="E37" s="31">
        <f t="shared" ref="E37:E39" si="32">(C37*D37)</f>
        <v>0</v>
      </c>
      <c r="F37" s="93"/>
      <c r="G37" s="42">
        <f>ROUND(IF(C37&gt;0,F37/C37,0),2)</f>
        <v>0</v>
      </c>
      <c r="H37" s="57">
        <f t="shared" si="31"/>
        <v>0</v>
      </c>
      <c r="I37" s="57">
        <f t="shared" si="31"/>
        <v>0</v>
      </c>
      <c r="J37" s="34">
        <f>+W27+F37</f>
        <v>0</v>
      </c>
      <c r="K37" s="48">
        <f t="shared" ref="K37:K39" si="33">IF(I37&gt;0,(J37/I37),0)</f>
        <v>0</v>
      </c>
      <c r="L37" s="34"/>
      <c r="M37" s="34"/>
      <c r="N37" s="34">
        <f t="shared" ref="N37:N39" si="34">ROUND(IF(K37&gt;0,K37*M37,0),2)</f>
        <v>0</v>
      </c>
      <c r="O37" s="34"/>
      <c r="P37" s="34"/>
      <c r="Q37" s="34">
        <f t="shared" ref="Q37:Q39" si="35">ROUND(IF(K37&gt;0,K37*P37,0),2)</f>
        <v>0</v>
      </c>
      <c r="R37" s="34"/>
      <c r="S37" s="34"/>
      <c r="T37" s="34">
        <f t="shared" ref="T37:T39" si="36">ROUND(IF(K37&gt;0,K37*S37,0),2)</f>
        <v>0</v>
      </c>
      <c r="U37" s="34">
        <f t="shared" ref="U37:V39" si="37">+U27+B37-L37-O37-R37</f>
        <v>0</v>
      </c>
      <c r="V37" s="34">
        <f t="shared" si="37"/>
        <v>0</v>
      </c>
      <c r="W37" s="34">
        <f t="shared" ref="W37:W39" si="38">ROUND(+W27+F37-N37-Q37-T37,2)</f>
        <v>0</v>
      </c>
      <c r="X37" s="43">
        <f t="shared" ref="X37:X39" si="39">IF(V37&gt;0,+W37/V37,0)</f>
        <v>0</v>
      </c>
      <c r="Y37" s="56">
        <f>+'2.1ต้นทุนตามสัดส่วน (ผลิต)'!R37-'2.2ต้นทุนตามสัดส่วน (ไม่ช่อม)'!B37</f>
        <v>0</v>
      </c>
      <c r="Z37" s="56">
        <f>+'2.1ต้นทุนตามสัดส่วน (ผลิต)'!S37-'2.2ต้นทุนตามสัดส่วน (ไม่ช่อม)'!C37</f>
        <v>0</v>
      </c>
      <c r="AA37" s="34">
        <f>+'2.1ต้นทุนตามสัดส่วน (ผลิต)'!T37-'2.2ต้นทุนตามสัดส่วน (ไม่ช่อม)'!F37</f>
        <v>0</v>
      </c>
    </row>
    <row r="38" spans="1:27" ht="24" customHeight="1">
      <c r="A38" s="29" t="s">
        <v>177</v>
      </c>
      <c r="B38" s="34"/>
      <c r="C38" s="34"/>
      <c r="D38" s="30">
        <v>27.45</v>
      </c>
      <c r="E38" s="31">
        <f t="shared" si="32"/>
        <v>0</v>
      </c>
      <c r="F38" s="93"/>
      <c r="G38" s="42">
        <f>ROUND(IF(C38&gt;0,F38/C38,0),2)</f>
        <v>0</v>
      </c>
      <c r="H38" s="57">
        <f t="shared" si="31"/>
        <v>0</v>
      </c>
      <c r="I38" s="57">
        <f t="shared" si="31"/>
        <v>0</v>
      </c>
      <c r="J38" s="34">
        <f>+W28+F38</f>
        <v>0</v>
      </c>
      <c r="K38" s="48">
        <f t="shared" si="33"/>
        <v>0</v>
      </c>
      <c r="L38" s="34"/>
      <c r="M38" s="34"/>
      <c r="N38" s="34">
        <f t="shared" si="34"/>
        <v>0</v>
      </c>
      <c r="O38" s="34"/>
      <c r="P38" s="34"/>
      <c r="Q38" s="34">
        <f t="shared" si="35"/>
        <v>0</v>
      </c>
      <c r="R38" s="34"/>
      <c r="S38" s="34"/>
      <c r="T38" s="34">
        <f t="shared" si="36"/>
        <v>0</v>
      </c>
      <c r="U38" s="34">
        <f t="shared" si="37"/>
        <v>0</v>
      </c>
      <c r="V38" s="34">
        <f t="shared" si="37"/>
        <v>0</v>
      </c>
      <c r="W38" s="34">
        <f t="shared" si="38"/>
        <v>0</v>
      </c>
      <c r="X38" s="43">
        <f t="shared" si="39"/>
        <v>0</v>
      </c>
      <c r="Y38" s="56">
        <f>+'2.1ต้นทุนตามสัดส่วน (ผลิต)'!R38-'2.2ต้นทุนตามสัดส่วน (ไม่ช่อม)'!B38</f>
        <v>0</v>
      </c>
      <c r="Z38" s="56">
        <f>+'2.1ต้นทุนตามสัดส่วน (ผลิต)'!S38-'2.2ต้นทุนตามสัดส่วน (ไม่ช่อม)'!C38</f>
        <v>0</v>
      </c>
      <c r="AA38" s="34">
        <f>+'2.1ต้นทุนตามสัดส่วน (ผลิต)'!T38-'2.2ต้นทุนตามสัดส่วน (ไม่ช่อม)'!F38</f>
        <v>0</v>
      </c>
    </row>
    <row r="39" spans="1:27" ht="24" customHeight="1">
      <c r="A39" s="29" t="s">
        <v>252</v>
      </c>
      <c r="B39" s="34"/>
      <c r="C39" s="34"/>
      <c r="D39" s="30">
        <v>43.79</v>
      </c>
      <c r="E39" s="31">
        <f t="shared" si="32"/>
        <v>0</v>
      </c>
      <c r="F39" s="93"/>
      <c r="G39" s="42">
        <f>ROUND(IF(C39&gt;0,F39/C39,0),2)</f>
        <v>0</v>
      </c>
      <c r="H39" s="57">
        <f t="shared" si="31"/>
        <v>0</v>
      </c>
      <c r="I39" s="57">
        <f t="shared" si="31"/>
        <v>0</v>
      </c>
      <c r="J39" s="34">
        <f>+W29+F39</f>
        <v>0</v>
      </c>
      <c r="K39" s="48">
        <f t="shared" si="33"/>
        <v>0</v>
      </c>
      <c r="L39" s="34"/>
      <c r="M39" s="34"/>
      <c r="N39" s="34">
        <f t="shared" si="34"/>
        <v>0</v>
      </c>
      <c r="O39" s="34"/>
      <c r="P39" s="34"/>
      <c r="Q39" s="34">
        <f t="shared" si="35"/>
        <v>0</v>
      </c>
      <c r="R39" s="34"/>
      <c r="S39" s="34"/>
      <c r="T39" s="34">
        <f t="shared" si="36"/>
        <v>0</v>
      </c>
      <c r="U39" s="34">
        <f t="shared" si="37"/>
        <v>0</v>
      </c>
      <c r="V39" s="34">
        <f t="shared" si="37"/>
        <v>0</v>
      </c>
      <c r="W39" s="34">
        <f t="shared" si="38"/>
        <v>0</v>
      </c>
      <c r="X39" s="43">
        <f t="shared" si="39"/>
        <v>0</v>
      </c>
      <c r="Y39" s="56">
        <f>+'2.1ต้นทุนตามสัดส่วน (ผลิต)'!R39-'2.2ต้นทุนตามสัดส่วน (ไม่ช่อม)'!B39</f>
        <v>0</v>
      </c>
      <c r="Z39" s="56">
        <f>+'2.1ต้นทุนตามสัดส่วน (ผลิต)'!S39-'2.2ต้นทุนตามสัดส่วน (ไม่ช่อม)'!C39</f>
        <v>0</v>
      </c>
      <c r="AA39" s="34">
        <f>+'2.1ต้นทุนตามสัดส่วน (ผลิต)'!T39-'2.2ต้นทุนตามสัดส่วน (ไม่ช่อม)'!F39</f>
        <v>0</v>
      </c>
    </row>
    <row r="40" spans="1:27" ht="24" customHeight="1">
      <c r="A40" s="29" t="s">
        <v>5</v>
      </c>
      <c r="B40" s="34">
        <f>SUM(B36:B39)</f>
        <v>0</v>
      </c>
      <c r="C40" s="34">
        <f>SUM(C36:C39)</f>
        <v>0</v>
      </c>
      <c r="D40" s="54">
        <f>SUM(D36:D39)</f>
        <v>100</v>
      </c>
      <c r="E40" s="55">
        <f>SUM(E36:E39)</f>
        <v>0</v>
      </c>
      <c r="F40" s="56">
        <f>SUM(F36:F39)</f>
        <v>0</v>
      </c>
      <c r="G40" s="33">
        <f>IF(C40&gt;0,F40/C40,0)</f>
        <v>0</v>
      </c>
      <c r="H40" s="33">
        <f>IF(D40&gt;0,G40/D40,0)</f>
        <v>0</v>
      </c>
      <c r="I40" s="33">
        <f>IF(E40&gt;0,H40/E40,0)</f>
        <v>0</v>
      </c>
      <c r="J40" s="33">
        <f>SUM(J36:J39)</f>
        <v>0</v>
      </c>
      <c r="K40" s="55"/>
      <c r="L40" s="33">
        <f>SUM(L36:L39)</f>
        <v>0</v>
      </c>
      <c r="M40" s="33">
        <f t="shared" ref="M40:X40" si="40">SUM(M36:M39)</f>
        <v>0</v>
      </c>
      <c r="N40" s="33">
        <f t="shared" si="40"/>
        <v>0</v>
      </c>
      <c r="O40" s="33">
        <f t="shared" si="40"/>
        <v>0</v>
      </c>
      <c r="P40" s="33">
        <f t="shared" si="40"/>
        <v>0</v>
      </c>
      <c r="Q40" s="33">
        <f t="shared" si="40"/>
        <v>0</v>
      </c>
      <c r="R40" s="33">
        <f t="shared" si="40"/>
        <v>0</v>
      </c>
      <c r="S40" s="33">
        <f t="shared" si="40"/>
        <v>0</v>
      </c>
      <c r="T40" s="33">
        <f t="shared" si="40"/>
        <v>0</v>
      </c>
      <c r="U40" s="33">
        <f t="shared" si="40"/>
        <v>0</v>
      </c>
      <c r="V40" s="33">
        <f t="shared" si="40"/>
        <v>0</v>
      </c>
      <c r="W40" s="33">
        <f t="shared" si="40"/>
        <v>0</v>
      </c>
      <c r="X40" s="33">
        <f t="shared" si="40"/>
        <v>0</v>
      </c>
      <c r="Y40" s="56">
        <f>SUM(Y36:Y39)</f>
        <v>0</v>
      </c>
      <c r="Z40" s="56">
        <f>SUM(Z36:Z39)</f>
        <v>0</v>
      </c>
      <c r="AA40" s="56">
        <f>SUM(AA36:AA39)</f>
        <v>0</v>
      </c>
    </row>
    <row r="41" spans="1:27" ht="24" customHeight="1">
      <c r="A41" s="194" t="s">
        <v>35</v>
      </c>
      <c r="B41" s="194"/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</row>
    <row r="42" spans="1:27" ht="24" customHeight="1">
      <c r="A42" s="194" t="s">
        <v>161</v>
      </c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</row>
    <row r="43" spans="1:27" ht="24" customHeight="1">
      <c r="B43" s="26">
        <v>1</v>
      </c>
      <c r="C43" s="26">
        <v>2</v>
      </c>
      <c r="D43" s="26" t="s">
        <v>31</v>
      </c>
      <c r="E43" s="26" t="s">
        <v>32</v>
      </c>
      <c r="F43" s="52">
        <v>5</v>
      </c>
      <c r="G43" s="26" t="s">
        <v>33</v>
      </c>
      <c r="J43" s="26">
        <v>7</v>
      </c>
      <c r="K43" s="26">
        <v>8</v>
      </c>
      <c r="L43" s="26">
        <v>9</v>
      </c>
      <c r="M43" s="26">
        <v>10</v>
      </c>
      <c r="N43" s="26" t="s">
        <v>106</v>
      </c>
      <c r="O43" s="26">
        <v>12</v>
      </c>
      <c r="P43" s="26">
        <v>13</v>
      </c>
      <c r="Q43" s="26" t="s">
        <v>107</v>
      </c>
      <c r="R43" s="26">
        <v>15</v>
      </c>
      <c r="S43" s="26">
        <v>16</v>
      </c>
      <c r="T43" s="26" t="s">
        <v>253</v>
      </c>
      <c r="U43" s="26" t="s">
        <v>254</v>
      </c>
      <c r="V43" s="26" t="s">
        <v>255</v>
      </c>
      <c r="W43" s="26" t="s">
        <v>256</v>
      </c>
      <c r="X43" s="26" t="s">
        <v>257</v>
      </c>
    </row>
    <row r="44" spans="1:27" ht="24" customHeight="1">
      <c r="A44" s="195" t="s">
        <v>27</v>
      </c>
      <c r="B44" s="197" t="s">
        <v>300</v>
      </c>
      <c r="C44" s="198"/>
      <c r="D44" s="199" t="s">
        <v>22</v>
      </c>
      <c r="E44" s="41" t="s">
        <v>153</v>
      </c>
      <c r="F44" s="41" t="s">
        <v>23</v>
      </c>
      <c r="G44" s="96" t="s">
        <v>24</v>
      </c>
      <c r="H44" s="53" t="s">
        <v>155</v>
      </c>
      <c r="I44" s="53" t="s">
        <v>1</v>
      </c>
      <c r="J44" s="40" t="s">
        <v>23</v>
      </c>
      <c r="K44" s="40" t="s">
        <v>133</v>
      </c>
      <c r="L44" s="201" t="s">
        <v>25</v>
      </c>
      <c r="M44" s="201"/>
      <c r="N44" s="201" t="s">
        <v>26</v>
      </c>
      <c r="O44" s="188" t="s">
        <v>297</v>
      </c>
      <c r="P44" s="189"/>
      <c r="Q44" s="190" t="s">
        <v>28</v>
      </c>
      <c r="R44" s="192" t="s">
        <v>298</v>
      </c>
      <c r="S44" s="192"/>
      <c r="T44" s="192" t="s">
        <v>28</v>
      </c>
      <c r="U44" s="193" t="s">
        <v>29</v>
      </c>
      <c r="V44" s="193"/>
      <c r="W44" s="193" t="s">
        <v>30</v>
      </c>
      <c r="X44" s="27" t="s">
        <v>30</v>
      </c>
      <c r="Y44" s="202" t="s">
        <v>406</v>
      </c>
      <c r="Z44" s="202"/>
      <c r="AA44" s="192" t="s">
        <v>28</v>
      </c>
    </row>
    <row r="45" spans="1:27" ht="24" customHeight="1">
      <c r="A45" s="196"/>
      <c r="B45" s="41" t="s">
        <v>155</v>
      </c>
      <c r="C45" s="41" t="s">
        <v>154</v>
      </c>
      <c r="D45" s="200"/>
      <c r="E45" s="41" t="s">
        <v>4</v>
      </c>
      <c r="F45" s="41" t="s">
        <v>3</v>
      </c>
      <c r="G45" s="97" t="s">
        <v>103</v>
      </c>
      <c r="H45" s="53" t="s">
        <v>5</v>
      </c>
      <c r="I45" s="53" t="s">
        <v>5</v>
      </c>
      <c r="J45" s="40" t="s">
        <v>104</v>
      </c>
      <c r="K45" s="40" t="s">
        <v>104</v>
      </c>
      <c r="L45" s="98" t="s">
        <v>155</v>
      </c>
      <c r="M45" s="98" t="s">
        <v>154</v>
      </c>
      <c r="N45" s="201"/>
      <c r="O45" s="86" t="s">
        <v>155</v>
      </c>
      <c r="P45" s="86" t="s">
        <v>154</v>
      </c>
      <c r="Q45" s="191"/>
      <c r="R45" s="100" t="s">
        <v>155</v>
      </c>
      <c r="S45" s="100" t="s">
        <v>154</v>
      </c>
      <c r="T45" s="192"/>
      <c r="U45" s="99" t="s">
        <v>155</v>
      </c>
      <c r="V45" s="99" t="s">
        <v>154</v>
      </c>
      <c r="W45" s="193"/>
      <c r="X45" s="28" t="s">
        <v>105</v>
      </c>
      <c r="Y45" s="127" t="s">
        <v>155</v>
      </c>
      <c r="Z45" s="127" t="s">
        <v>154</v>
      </c>
      <c r="AA45" s="192"/>
    </row>
    <row r="46" spans="1:27" ht="24" customHeight="1">
      <c r="A46" s="29" t="s">
        <v>151</v>
      </c>
      <c r="B46" s="34">
        <f t="shared" ref="B46:C49" si="41">+B36+B26+B16</f>
        <v>0</v>
      </c>
      <c r="C46" s="34">
        <f t="shared" si="41"/>
        <v>0</v>
      </c>
      <c r="D46" s="30">
        <v>9.59</v>
      </c>
      <c r="E46" s="31">
        <f>(C46*D46)</f>
        <v>0</v>
      </c>
      <c r="F46" s="32">
        <f>+F36+F26+F16</f>
        <v>0</v>
      </c>
      <c r="G46" s="42">
        <f>ROUND(IF(C46&gt;0,F46/C46,0),2)</f>
        <v>0</v>
      </c>
      <c r="H46" s="57">
        <f t="shared" ref="H46:K49" si="42">+H36</f>
        <v>0</v>
      </c>
      <c r="I46" s="57">
        <f t="shared" si="42"/>
        <v>0</v>
      </c>
      <c r="J46" s="48">
        <f t="shared" si="42"/>
        <v>0</v>
      </c>
      <c r="K46" s="48">
        <f t="shared" si="42"/>
        <v>0</v>
      </c>
      <c r="L46" s="34">
        <f>+L36+L26+L16</f>
        <v>0</v>
      </c>
      <c r="M46" s="34">
        <f>+M36+M26+M16</f>
        <v>0</v>
      </c>
      <c r="N46" s="34">
        <f>+N36+N26+N16</f>
        <v>0</v>
      </c>
      <c r="O46" s="34">
        <f t="shared" ref="O46:T49" si="43">+O36+O26+O16</f>
        <v>0</v>
      </c>
      <c r="P46" s="34">
        <f t="shared" si="43"/>
        <v>0</v>
      </c>
      <c r="Q46" s="34">
        <f t="shared" si="43"/>
        <v>0</v>
      </c>
      <c r="R46" s="34">
        <f t="shared" si="43"/>
        <v>0</v>
      </c>
      <c r="S46" s="34">
        <f t="shared" si="43"/>
        <v>0</v>
      </c>
      <c r="T46" s="34">
        <f t="shared" si="43"/>
        <v>0</v>
      </c>
      <c r="U46" s="34">
        <f t="shared" ref="U46:W49" si="44">+U36</f>
        <v>0</v>
      </c>
      <c r="V46" s="34">
        <f t="shared" si="44"/>
        <v>0</v>
      </c>
      <c r="W46" s="34">
        <f t="shared" si="44"/>
        <v>0</v>
      </c>
      <c r="X46" s="35">
        <f>ROUND(IF(V46&gt;0,+W46/V46,0),2)</f>
        <v>0</v>
      </c>
      <c r="Y46" s="56">
        <f>+'2.1ต้นทุนตามสัดส่วน (ผลิต)'!R46-'2.2ต้นทุนตามสัดส่วน (ไม่ช่อม)'!B46</f>
        <v>0</v>
      </c>
      <c r="Z46" s="56">
        <f>+'2.1ต้นทุนตามสัดส่วน (ผลิต)'!S46-'2.2ต้นทุนตามสัดส่วน (ไม่ช่อม)'!C46</f>
        <v>0</v>
      </c>
      <c r="AA46" s="34">
        <f>+'2.1ต้นทุนตามสัดส่วน (ผลิต)'!T46-'2.2ต้นทุนตามสัดส่วน (ไม่ช่อม)'!F46</f>
        <v>0</v>
      </c>
    </row>
    <row r="47" spans="1:27" ht="24" customHeight="1">
      <c r="A47" s="29" t="s">
        <v>152</v>
      </c>
      <c r="B47" s="34">
        <f t="shared" si="41"/>
        <v>0</v>
      </c>
      <c r="C47" s="34">
        <f t="shared" si="41"/>
        <v>0</v>
      </c>
      <c r="D47" s="30">
        <v>19.170000000000002</v>
      </c>
      <c r="E47" s="31">
        <f t="shared" ref="E47:E49" si="45">(C47*D47)</f>
        <v>0</v>
      </c>
      <c r="F47" s="32">
        <f t="shared" ref="F47:F49" si="46">+F37+F27+F17</f>
        <v>0</v>
      </c>
      <c r="G47" s="42">
        <f>ROUND(IF(C47&gt;0,F47/C47,0),2)</f>
        <v>0</v>
      </c>
      <c r="H47" s="57">
        <f t="shared" si="42"/>
        <v>0</v>
      </c>
      <c r="I47" s="57">
        <f t="shared" si="42"/>
        <v>0</v>
      </c>
      <c r="J47" s="48">
        <f t="shared" si="42"/>
        <v>0</v>
      </c>
      <c r="K47" s="48">
        <f t="shared" si="42"/>
        <v>0</v>
      </c>
      <c r="L47" s="34">
        <f t="shared" ref="L47:Q49" si="47">+L37+L27+L17</f>
        <v>0</v>
      </c>
      <c r="M47" s="34">
        <f t="shared" si="47"/>
        <v>0</v>
      </c>
      <c r="N47" s="34">
        <f t="shared" si="47"/>
        <v>0</v>
      </c>
      <c r="O47" s="34">
        <f t="shared" si="47"/>
        <v>0</v>
      </c>
      <c r="P47" s="34">
        <f t="shared" si="47"/>
        <v>0</v>
      </c>
      <c r="Q47" s="34">
        <f t="shared" si="47"/>
        <v>0</v>
      </c>
      <c r="R47" s="34">
        <f t="shared" si="43"/>
        <v>0</v>
      </c>
      <c r="S47" s="34">
        <f t="shared" si="43"/>
        <v>0</v>
      </c>
      <c r="T47" s="34">
        <f t="shared" si="43"/>
        <v>0</v>
      </c>
      <c r="U47" s="34">
        <f t="shared" si="44"/>
        <v>0</v>
      </c>
      <c r="V47" s="34">
        <f t="shared" si="44"/>
        <v>0</v>
      </c>
      <c r="W47" s="34">
        <f t="shared" si="44"/>
        <v>0</v>
      </c>
      <c r="X47" s="35">
        <f>ROUND(IF(V47&gt;0,+W47/V47,0),2)</f>
        <v>0</v>
      </c>
      <c r="Y47" s="56">
        <f>+'2.1ต้นทุนตามสัดส่วน (ผลิต)'!R47-'2.2ต้นทุนตามสัดส่วน (ไม่ช่อม)'!B47</f>
        <v>0</v>
      </c>
      <c r="Z47" s="56">
        <f>+'2.1ต้นทุนตามสัดส่วน (ผลิต)'!S47-'2.2ต้นทุนตามสัดส่วน (ไม่ช่อม)'!C47</f>
        <v>0</v>
      </c>
      <c r="AA47" s="34">
        <f>+'2.1ต้นทุนตามสัดส่วน (ผลิต)'!T47-'2.2ต้นทุนตามสัดส่วน (ไม่ช่อม)'!F47</f>
        <v>0</v>
      </c>
    </row>
    <row r="48" spans="1:27" ht="24" customHeight="1">
      <c r="A48" s="29" t="s">
        <v>177</v>
      </c>
      <c r="B48" s="34">
        <f t="shared" si="41"/>
        <v>0</v>
      </c>
      <c r="C48" s="34">
        <f t="shared" si="41"/>
        <v>0</v>
      </c>
      <c r="D48" s="30">
        <v>27.45</v>
      </c>
      <c r="E48" s="31">
        <f t="shared" si="45"/>
        <v>0</v>
      </c>
      <c r="F48" s="32">
        <f t="shared" si="46"/>
        <v>0</v>
      </c>
      <c r="G48" s="42">
        <f>ROUND(IF(C48&gt;0,F48/C48,0),2)</f>
        <v>0</v>
      </c>
      <c r="H48" s="57">
        <f t="shared" si="42"/>
        <v>0</v>
      </c>
      <c r="I48" s="57">
        <f t="shared" si="42"/>
        <v>0</v>
      </c>
      <c r="J48" s="48">
        <f t="shared" si="42"/>
        <v>0</v>
      </c>
      <c r="K48" s="48">
        <f t="shared" si="42"/>
        <v>0</v>
      </c>
      <c r="L48" s="34">
        <f t="shared" si="47"/>
        <v>0</v>
      </c>
      <c r="M48" s="34">
        <f t="shared" si="47"/>
        <v>0</v>
      </c>
      <c r="N48" s="34">
        <f t="shared" si="47"/>
        <v>0</v>
      </c>
      <c r="O48" s="34">
        <f t="shared" si="47"/>
        <v>0</v>
      </c>
      <c r="P48" s="34">
        <f t="shared" si="47"/>
        <v>0</v>
      </c>
      <c r="Q48" s="34">
        <f t="shared" si="47"/>
        <v>0</v>
      </c>
      <c r="R48" s="34">
        <f t="shared" si="43"/>
        <v>0</v>
      </c>
      <c r="S48" s="34">
        <f t="shared" si="43"/>
        <v>0</v>
      </c>
      <c r="T48" s="34">
        <f t="shared" si="43"/>
        <v>0</v>
      </c>
      <c r="U48" s="34">
        <f t="shared" si="44"/>
        <v>0</v>
      </c>
      <c r="V48" s="34">
        <f t="shared" si="44"/>
        <v>0</v>
      </c>
      <c r="W48" s="34">
        <f t="shared" si="44"/>
        <v>0</v>
      </c>
      <c r="X48" s="35">
        <f>ROUND(IF(V48&gt;0,+W48/V48,0),2)</f>
        <v>0</v>
      </c>
      <c r="Y48" s="56">
        <f>+'2.1ต้นทุนตามสัดส่วน (ผลิต)'!R48-'2.2ต้นทุนตามสัดส่วน (ไม่ช่อม)'!B48</f>
        <v>0</v>
      </c>
      <c r="Z48" s="56">
        <f>+'2.1ต้นทุนตามสัดส่วน (ผลิต)'!S48-'2.2ต้นทุนตามสัดส่วน (ไม่ช่อม)'!C48</f>
        <v>0</v>
      </c>
      <c r="AA48" s="34">
        <f>+'2.1ต้นทุนตามสัดส่วน (ผลิต)'!T48-'2.2ต้นทุนตามสัดส่วน (ไม่ช่อม)'!F48</f>
        <v>0</v>
      </c>
    </row>
    <row r="49" spans="1:27" ht="24" customHeight="1">
      <c r="A49" s="29" t="s">
        <v>252</v>
      </c>
      <c r="B49" s="34">
        <f t="shared" si="41"/>
        <v>0</v>
      </c>
      <c r="C49" s="34">
        <f t="shared" si="41"/>
        <v>0</v>
      </c>
      <c r="D49" s="30">
        <v>43.79</v>
      </c>
      <c r="E49" s="31">
        <f t="shared" si="45"/>
        <v>0</v>
      </c>
      <c r="F49" s="32">
        <f t="shared" si="46"/>
        <v>0</v>
      </c>
      <c r="G49" s="42">
        <f>ROUND(IF(C49&gt;0,F49/C49,0),2)</f>
        <v>0</v>
      </c>
      <c r="H49" s="57">
        <f t="shared" si="42"/>
        <v>0</v>
      </c>
      <c r="I49" s="57">
        <f t="shared" si="42"/>
        <v>0</v>
      </c>
      <c r="J49" s="48">
        <f t="shared" si="42"/>
        <v>0</v>
      </c>
      <c r="K49" s="48">
        <f t="shared" si="42"/>
        <v>0</v>
      </c>
      <c r="L49" s="34">
        <f t="shared" si="47"/>
        <v>0</v>
      </c>
      <c r="M49" s="34">
        <f t="shared" si="47"/>
        <v>0</v>
      </c>
      <c r="N49" s="34">
        <f t="shared" si="47"/>
        <v>0</v>
      </c>
      <c r="O49" s="34">
        <f t="shared" si="47"/>
        <v>0</v>
      </c>
      <c r="P49" s="34">
        <f t="shared" si="47"/>
        <v>0</v>
      </c>
      <c r="Q49" s="34">
        <f t="shared" si="47"/>
        <v>0</v>
      </c>
      <c r="R49" s="34">
        <f t="shared" si="43"/>
        <v>0</v>
      </c>
      <c r="S49" s="34">
        <f t="shared" si="43"/>
        <v>0</v>
      </c>
      <c r="T49" s="34">
        <f t="shared" si="43"/>
        <v>0</v>
      </c>
      <c r="U49" s="34">
        <f t="shared" si="44"/>
        <v>0</v>
      </c>
      <c r="V49" s="34">
        <f t="shared" si="44"/>
        <v>0</v>
      </c>
      <c r="W49" s="34">
        <f t="shared" si="44"/>
        <v>0</v>
      </c>
      <c r="X49" s="35">
        <f>ROUND(IF(V49&gt;0,+W49/V49,0),2)</f>
        <v>0</v>
      </c>
      <c r="Y49" s="56">
        <f>+'2.1ต้นทุนตามสัดส่วน (ผลิต)'!R49-'2.2ต้นทุนตามสัดส่วน (ไม่ช่อม)'!B49</f>
        <v>0</v>
      </c>
      <c r="Z49" s="56">
        <f>+'2.1ต้นทุนตามสัดส่วน (ผลิต)'!S49-'2.2ต้นทุนตามสัดส่วน (ไม่ช่อม)'!C49</f>
        <v>0</v>
      </c>
      <c r="AA49" s="34">
        <f>+'2.1ต้นทุนตามสัดส่วน (ผลิต)'!T49-'2.2ต้นทุนตามสัดส่วน (ไม่ช่อม)'!F49</f>
        <v>0</v>
      </c>
    </row>
    <row r="50" spans="1:27" ht="24" customHeight="1">
      <c r="A50" s="29" t="s">
        <v>5</v>
      </c>
      <c r="B50" s="34">
        <f>SUM(B46:B49)</f>
        <v>0</v>
      </c>
      <c r="C50" s="34">
        <f>SUM(C46:C49)</f>
        <v>0</v>
      </c>
      <c r="D50" s="54">
        <f>SUM(D46:D49)</f>
        <v>100</v>
      </c>
      <c r="E50" s="55">
        <f>SUM(E46:E49)</f>
        <v>0</v>
      </c>
      <c r="F50" s="56">
        <f>SUM(F46:F49)</f>
        <v>0</v>
      </c>
      <c r="G50" s="33">
        <f>IF(C50&gt;0,F50/C50,0)</f>
        <v>0</v>
      </c>
      <c r="H50" s="33">
        <f>IF(D50&gt;0,G50/D50,0)</f>
        <v>0</v>
      </c>
      <c r="I50" s="33">
        <f>IF(E50&gt;0,H50/E50,0)</f>
        <v>0</v>
      </c>
      <c r="J50" s="33">
        <f>SUM(J46:J49)</f>
        <v>0</v>
      </c>
      <c r="K50" s="48"/>
      <c r="L50" s="34">
        <f>SUM(L46:L49)</f>
        <v>0</v>
      </c>
      <c r="M50" s="34">
        <f t="shared" ref="M50:X50" si="48">SUM(M46:M49)</f>
        <v>0</v>
      </c>
      <c r="N50" s="34">
        <f t="shared" si="48"/>
        <v>0</v>
      </c>
      <c r="O50" s="34">
        <f t="shared" si="48"/>
        <v>0</v>
      </c>
      <c r="P50" s="34">
        <f t="shared" si="48"/>
        <v>0</v>
      </c>
      <c r="Q50" s="34">
        <f t="shared" si="48"/>
        <v>0</v>
      </c>
      <c r="R50" s="34">
        <f t="shared" si="48"/>
        <v>0</v>
      </c>
      <c r="S50" s="34">
        <f t="shared" si="48"/>
        <v>0</v>
      </c>
      <c r="T50" s="34">
        <f t="shared" si="48"/>
        <v>0</v>
      </c>
      <c r="U50" s="34">
        <f t="shared" si="48"/>
        <v>0</v>
      </c>
      <c r="V50" s="34">
        <f t="shared" si="48"/>
        <v>0</v>
      </c>
      <c r="W50" s="34">
        <f t="shared" si="48"/>
        <v>0</v>
      </c>
      <c r="X50" s="34">
        <f t="shared" si="48"/>
        <v>0</v>
      </c>
      <c r="Y50" s="56">
        <f>SUM(Y46:Y49)</f>
        <v>0</v>
      </c>
      <c r="Z50" s="56">
        <f>SUM(Z46:Z49)</f>
        <v>0</v>
      </c>
      <c r="AA50" s="56">
        <f>SUM(AA46:AA49)</f>
        <v>0</v>
      </c>
    </row>
    <row r="51" spans="1:27" ht="24" customHeight="1">
      <c r="A51" s="194" t="s">
        <v>35</v>
      </c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</row>
    <row r="52" spans="1:27" ht="24" customHeight="1">
      <c r="A52" s="194" t="s">
        <v>162</v>
      </c>
      <c r="B52" s="194"/>
      <c r="C52" s="194"/>
      <c r="D52" s="194"/>
      <c r="E52" s="194"/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</row>
    <row r="53" spans="1:27" ht="24" customHeight="1">
      <c r="B53" s="26">
        <v>1</v>
      </c>
      <c r="C53" s="26">
        <v>2</v>
      </c>
      <c r="D53" s="26" t="s">
        <v>31</v>
      </c>
      <c r="E53" s="26" t="s">
        <v>32</v>
      </c>
      <c r="F53" s="52">
        <v>5</v>
      </c>
      <c r="G53" s="26" t="s">
        <v>33</v>
      </c>
      <c r="J53" s="26">
        <v>7</v>
      </c>
      <c r="K53" s="26">
        <v>8</v>
      </c>
      <c r="L53" s="26">
        <v>9</v>
      </c>
      <c r="M53" s="26">
        <v>10</v>
      </c>
      <c r="N53" s="26" t="s">
        <v>106</v>
      </c>
      <c r="O53" s="26">
        <v>12</v>
      </c>
      <c r="P53" s="26">
        <v>13</v>
      </c>
      <c r="Q53" s="26" t="s">
        <v>107</v>
      </c>
      <c r="R53" s="26">
        <v>15</v>
      </c>
      <c r="S53" s="26">
        <v>16</v>
      </c>
      <c r="T53" s="26" t="s">
        <v>253</v>
      </c>
      <c r="U53" s="26" t="s">
        <v>254</v>
      </c>
      <c r="V53" s="26" t="s">
        <v>255</v>
      </c>
      <c r="W53" s="26" t="s">
        <v>256</v>
      </c>
      <c r="X53" s="26" t="s">
        <v>257</v>
      </c>
    </row>
    <row r="54" spans="1:27" ht="24" customHeight="1">
      <c r="A54" s="195" t="s">
        <v>27</v>
      </c>
      <c r="B54" s="197" t="s">
        <v>300</v>
      </c>
      <c r="C54" s="198"/>
      <c r="D54" s="199" t="s">
        <v>22</v>
      </c>
      <c r="E54" s="41" t="s">
        <v>153</v>
      </c>
      <c r="F54" s="41" t="s">
        <v>23</v>
      </c>
      <c r="G54" s="96" t="s">
        <v>24</v>
      </c>
      <c r="H54" s="53" t="s">
        <v>155</v>
      </c>
      <c r="I54" s="53" t="s">
        <v>1</v>
      </c>
      <c r="J54" s="40" t="s">
        <v>23</v>
      </c>
      <c r="K54" s="40" t="s">
        <v>133</v>
      </c>
      <c r="L54" s="201" t="s">
        <v>25</v>
      </c>
      <c r="M54" s="201"/>
      <c r="N54" s="201" t="s">
        <v>26</v>
      </c>
      <c r="O54" s="188" t="s">
        <v>297</v>
      </c>
      <c r="P54" s="189"/>
      <c r="Q54" s="190" t="s">
        <v>28</v>
      </c>
      <c r="R54" s="192" t="s">
        <v>298</v>
      </c>
      <c r="S54" s="192"/>
      <c r="T54" s="192" t="s">
        <v>28</v>
      </c>
      <c r="U54" s="193" t="s">
        <v>29</v>
      </c>
      <c r="V54" s="193"/>
      <c r="W54" s="193" t="s">
        <v>30</v>
      </c>
      <c r="X54" s="27" t="s">
        <v>30</v>
      </c>
      <c r="Y54" s="202" t="s">
        <v>406</v>
      </c>
      <c r="Z54" s="202"/>
      <c r="AA54" s="192" t="s">
        <v>28</v>
      </c>
    </row>
    <row r="55" spans="1:27" ht="24" customHeight="1">
      <c r="A55" s="196"/>
      <c r="B55" s="41" t="s">
        <v>155</v>
      </c>
      <c r="C55" s="41" t="s">
        <v>154</v>
      </c>
      <c r="D55" s="200"/>
      <c r="E55" s="41" t="s">
        <v>4</v>
      </c>
      <c r="F55" s="41" t="s">
        <v>3</v>
      </c>
      <c r="G55" s="97" t="s">
        <v>103</v>
      </c>
      <c r="H55" s="53" t="s">
        <v>5</v>
      </c>
      <c r="I55" s="53" t="s">
        <v>5</v>
      </c>
      <c r="J55" s="40" t="s">
        <v>104</v>
      </c>
      <c r="K55" s="40" t="s">
        <v>104</v>
      </c>
      <c r="L55" s="98" t="s">
        <v>155</v>
      </c>
      <c r="M55" s="98" t="s">
        <v>154</v>
      </c>
      <c r="N55" s="201"/>
      <c r="O55" s="86" t="s">
        <v>155</v>
      </c>
      <c r="P55" s="86" t="s">
        <v>154</v>
      </c>
      <c r="Q55" s="191"/>
      <c r="R55" s="100" t="s">
        <v>155</v>
      </c>
      <c r="S55" s="100" t="s">
        <v>154</v>
      </c>
      <c r="T55" s="192"/>
      <c r="U55" s="99" t="s">
        <v>155</v>
      </c>
      <c r="V55" s="99" t="s">
        <v>154</v>
      </c>
      <c r="W55" s="193"/>
      <c r="X55" s="28" t="s">
        <v>105</v>
      </c>
      <c r="Y55" s="127" t="s">
        <v>155</v>
      </c>
      <c r="Z55" s="127" t="s">
        <v>154</v>
      </c>
      <c r="AA55" s="192"/>
    </row>
    <row r="56" spans="1:27" ht="24" customHeight="1">
      <c r="A56" s="29" t="s">
        <v>151</v>
      </c>
      <c r="B56" s="34"/>
      <c r="C56" s="34"/>
      <c r="D56" s="30">
        <v>9.59</v>
      </c>
      <c r="E56" s="31">
        <f>(C56*D56)</f>
        <v>0</v>
      </c>
      <c r="F56" s="93"/>
      <c r="G56" s="42">
        <f>ROUND(IF(C56&gt;0,F56/C56,0),2)</f>
        <v>0</v>
      </c>
      <c r="H56" s="57">
        <f t="shared" ref="H56:I59" si="49">+U46+B56</f>
        <v>0</v>
      </c>
      <c r="I56" s="57">
        <f t="shared" si="49"/>
        <v>0</v>
      </c>
      <c r="J56" s="34">
        <f>+W46+F56</f>
        <v>0</v>
      </c>
      <c r="K56" s="48">
        <f>IF(I56&gt;0,(J56/I56),0)</f>
        <v>0</v>
      </c>
      <c r="L56" s="34"/>
      <c r="M56" s="34"/>
      <c r="N56" s="34">
        <f>ROUND(IF(K56&gt;0,K56*M56,0),2)</f>
        <v>0</v>
      </c>
      <c r="O56" s="34"/>
      <c r="P56" s="34"/>
      <c r="Q56" s="34">
        <f>ROUND(IF(K56&gt;0,K56*P56,0),2)</f>
        <v>0</v>
      </c>
      <c r="R56" s="34"/>
      <c r="S56" s="34"/>
      <c r="T56" s="34">
        <f>ROUND(IF(K56&gt;0,K56*S56,0),2)</f>
        <v>0</v>
      </c>
      <c r="U56" s="34">
        <f>+U46+B56-L56-O56-R56</f>
        <v>0</v>
      </c>
      <c r="V56" s="34">
        <f>+V46+C56-M56-P56-S56</f>
        <v>0</v>
      </c>
      <c r="W56" s="34">
        <f>ROUND(+W46+F56-N56-Q56-T56,2)</f>
        <v>0</v>
      </c>
      <c r="X56" s="43">
        <f>IF(V56&gt;0,+W56/V56,0)</f>
        <v>0</v>
      </c>
      <c r="Y56" s="56">
        <f>+'2.1ต้นทุนตามสัดส่วน (ผลิต)'!R56-'2.2ต้นทุนตามสัดส่วน (ไม่ช่อม)'!B56</f>
        <v>0</v>
      </c>
      <c r="Z56" s="56">
        <f>+'2.1ต้นทุนตามสัดส่วน (ผลิต)'!S56-'2.2ต้นทุนตามสัดส่วน (ไม่ช่อม)'!C56</f>
        <v>0</v>
      </c>
      <c r="AA56" s="34">
        <f>+'2.1ต้นทุนตามสัดส่วน (ผลิต)'!T56-'2.2ต้นทุนตามสัดส่วน (ไม่ช่อม)'!F56</f>
        <v>0</v>
      </c>
    </row>
    <row r="57" spans="1:27" ht="24" customHeight="1">
      <c r="A57" s="29" t="s">
        <v>152</v>
      </c>
      <c r="B57" s="34"/>
      <c r="C57" s="34"/>
      <c r="D57" s="30">
        <v>19.170000000000002</v>
      </c>
      <c r="E57" s="31">
        <f t="shared" ref="E57:E59" si="50">(C57*D57)</f>
        <v>0</v>
      </c>
      <c r="F57" s="93"/>
      <c r="G57" s="42">
        <f>ROUND(IF(C57&gt;0,F57/C57,0),2)</f>
        <v>0</v>
      </c>
      <c r="H57" s="57">
        <f t="shared" si="49"/>
        <v>0</v>
      </c>
      <c r="I57" s="57">
        <f t="shared" si="49"/>
        <v>0</v>
      </c>
      <c r="J57" s="34">
        <f>+W47+F57</f>
        <v>0</v>
      </c>
      <c r="K57" s="48">
        <f t="shared" ref="K57:K59" si="51">IF(I57&gt;0,(J57/I57),0)</f>
        <v>0</v>
      </c>
      <c r="L57" s="34"/>
      <c r="M57" s="34"/>
      <c r="N57" s="34">
        <f t="shared" ref="N57:N59" si="52">ROUND(IF(K57&gt;0,K57*M57,0),2)</f>
        <v>0</v>
      </c>
      <c r="O57" s="34"/>
      <c r="P57" s="34"/>
      <c r="Q57" s="34">
        <f t="shared" ref="Q57:Q59" si="53">ROUND(IF(K57&gt;0,K57*P57,0),2)</f>
        <v>0</v>
      </c>
      <c r="R57" s="34"/>
      <c r="S57" s="34"/>
      <c r="T57" s="34">
        <f t="shared" ref="T57:T59" si="54">ROUND(IF(K57&gt;0,K57*S57,0),2)</f>
        <v>0</v>
      </c>
      <c r="U57" s="34">
        <f t="shared" ref="U57:V59" si="55">+U47+B57-L57-O57-R57</f>
        <v>0</v>
      </c>
      <c r="V57" s="34">
        <f t="shared" si="55"/>
        <v>0</v>
      </c>
      <c r="W57" s="34">
        <f t="shared" ref="W57:W59" si="56">ROUND(+W47+F57-N57-Q57-T57,2)</f>
        <v>0</v>
      </c>
      <c r="X57" s="43">
        <f t="shared" ref="X57:X59" si="57">IF(V57&gt;0,+W57/V57,0)</f>
        <v>0</v>
      </c>
      <c r="Y57" s="56">
        <f>+'2.1ต้นทุนตามสัดส่วน (ผลิต)'!R57-'2.2ต้นทุนตามสัดส่วน (ไม่ช่อม)'!B57</f>
        <v>0</v>
      </c>
      <c r="Z57" s="56">
        <f>+'2.1ต้นทุนตามสัดส่วน (ผลิต)'!S57-'2.2ต้นทุนตามสัดส่วน (ไม่ช่อม)'!C57</f>
        <v>0</v>
      </c>
      <c r="AA57" s="34">
        <f>+'2.1ต้นทุนตามสัดส่วน (ผลิต)'!T57-'2.2ต้นทุนตามสัดส่วน (ไม่ช่อม)'!F57</f>
        <v>0</v>
      </c>
    </row>
    <row r="58" spans="1:27" ht="24" customHeight="1">
      <c r="A58" s="29" t="s">
        <v>177</v>
      </c>
      <c r="B58" s="34"/>
      <c r="C58" s="34"/>
      <c r="D58" s="30">
        <v>27.45</v>
      </c>
      <c r="E58" s="31">
        <f t="shared" si="50"/>
        <v>0</v>
      </c>
      <c r="F58" s="93"/>
      <c r="G58" s="42">
        <f>ROUND(IF(C58&gt;0,F58/C58,0),2)</f>
        <v>0</v>
      </c>
      <c r="H58" s="57">
        <f t="shared" si="49"/>
        <v>0</v>
      </c>
      <c r="I58" s="57">
        <f t="shared" si="49"/>
        <v>0</v>
      </c>
      <c r="J58" s="34">
        <f>+W48+F58</f>
        <v>0</v>
      </c>
      <c r="K58" s="48">
        <f t="shared" si="51"/>
        <v>0</v>
      </c>
      <c r="L58" s="34"/>
      <c r="M58" s="34"/>
      <c r="N58" s="34">
        <f t="shared" si="52"/>
        <v>0</v>
      </c>
      <c r="O58" s="34"/>
      <c r="P58" s="34"/>
      <c r="Q58" s="34">
        <f t="shared" si="53"/>
        <v>0</v>
      </c>
      <c r="R58" s="34"/>
      <c r="S58" s="34"/>
      <c r="T58" s="34">
        <f t="shared" si="54"/>
        <v>0</v>
      </c>
      <c r="U58" s="34">
        <f t="shared" si="55"/>
        <v>0</v>
      </c>
      <c r="V58" s="34">
        <f t="shared" si="55"/>
        <v>0</v>
      </c>
      <c r="W58" s="34">
        <f t="shared" si="56"/>
        <v>0</v>
      </c>
      <c r="X58" s="43">
        <f t="shared" si="57"/>
        <v>0</v>
      </c>
      <c r="Y58" s="56">
        <f>+'2.1ต้นทุนตามสัดส่วน (ผลิต)'!R58-'2.2ต้นทุนตามสัดส่วน (ไม่ช่อม)'!B58</f>
        <v>0</v>
      </c>
      <c r="Z58" s="56">
        <f>+'2.1ต้นทุนตามสัดส่วน (ผลิต)'!S58-'2.2ต้นทุนตามสัดส่วน (ไม่ช่อม)'!C58</f>
        <v>0</v>
      </c>
      <c r="AA58" s="34">
        <f>+'2.1ต้นทุนตามสัดส่วน (ผลิต)'!T58-'2.2ต้นทุนตามสัดส่วน (ไม่ช่อม)'!F58</f>
        <v>0</v>
      </c>
    </row>
    <row r="59" spans="1:27" ht="24" customHeight="1">
      <c r="A59" s="29" t="s">
        <v>252</v>
      </c>
      <c r="B59" s="34"/>
      <c r="C59" s="34"/>
      <c r="D59" s="30">
        <v>43.79</v>
      </c>
      <c r="E59" s="31">
        <f t="shared" si="50"/>
        <v>0</v>
      </c>
      <c r="F59" s="93"/>
      <c r="G59" s="42">
        <f>ROUND(IF(C59&gt;0,F59/C59,0),2)</f>
        <v>0</v>
      </c>
      <c r="H59" s="57">
        <f t="shared" si="49"/>
        <v>0</v>
      </c>
      <c r="I59" s="57">
        <f t="shared" si="49"/>
        <v>0</v>
      </c>
      <c r="J59" s="34">
        <f>+W49+F59</f>
        <v>0</v>
      </c>
      <c r="K59" s="48">
        <f t="shared" si="51"/>
        <v>0</v>
      </c>
      <c r="L59" s="34"/>
      <c r="M59" s="34"/>
      <c r="N59" s="34">
        <f t="shared" si="52"/>
        <v>0</v>
      </c>
      <c r="O59" s="34"/>
      <c r="P59" s="34"/>
      <c r="Q59" s="34">
        <f t="shared" si="53"/>
        <v>0</v>
      </c>
      <c r="R59" s="34"/>
      <c r="S59" s="34"/>
      <c r="T59" s="34">
        <f t="shared" si="54"/>
        <v>0</v>
      </c>
      <c r="U59" s="34">
        <f t="shared" si="55"/>
        <v>0</v>
      </c>
      <c r="V59" s="34">
        <f t="shared" si="55"/>
        <v>0</v>
      </c>
      <c r="W59" s="34">
        <f t="shared" si="56"/>
        <v>0</v>
      </c>
      <c r="X59" s="43">
        <f t="shared" si="57"/>
        <v>0</v>
      </c>
      <c r="Y59" s="56">
        <f>+'2.1ต้นทุนตามสัดส่วน (ผลิต)'!R59-'2.2ต้นทุนตามสัดส่วน (ไม่ช่อม)'!B59</f>
        <v>0</v>
      </c>
      <c r="Z59" s="56">
        <f>+'2.1ต้นทุนตามสัดส่วน (ผลิต)'!S59-'2.2ต้นทุนตามสัดส่วน (ไม่ช่อม)'!C59</f>
        <v>0</v>
      </c>
      <c r="AA59" s="34">
        <f>+'2.1ต้นทุนตามสัดส่วน (ผลิต)'!T59-'2.2ต้นทุนตามสัดส่วน (ไม่ช่อม)'!F59</f>
        <v>0</v>
      </c>
    </row>
    <row r="60" spans="1:27" ht="24" customHeight="1">
      <c r="A60" s="29" t="s">
        <v>5</v>
      </c>
      <c r="B60" s="34">
        <f>SUM(B56:B59)</f>
        <v>0</v>
      </c>
      <c r="C60" s="34">
        <f>SUM(C56:C59)</f>
        <v>0</v>
      </c>
      <c r="D60" s="54">
        <f>SUM(D56:D59)</f>
        <v>100</v>
      </c>
      <c r="E60" s="55">
        <f>SUM(E56:E59)</f>
        <v>0</v>
      </c>
      <c r="F60" s="56">
        <f>SUM(F56:F59)</f>
        <v>0</v>
      </c>
      <c r="G60" s="33">
        <f>IF(C60&gt;0,F60/C60,0)</f>
        <v>0</v>
      </c>
      <c r="H60" s="33">
        <f>IF(D60&gt;0,G60/D60,0)</f>
        <v>0</v>
      </c>
      <c r="I60" s="33">
        <f>IF(E60&gt;0,H60/E60,0)</f>
        <v>0</v>
      </c>
      <c r="J60" s="33">
        <f>SUM(J56:J59)</f>
        <v>0</v>
      </c>
      <c r="K60" s="48"/>
      <c r="L60" s="33">
        <f>SUM(L56:L59)</f>
        <v>0</v>
      </c>
      <c r="M60" s="33">
        <f t="shared" ref="M60:X60" si="58">SUM(M56:M59)</f>
        <v>0</v>
      </c>
      <c r="N60" s="33">
        <f t="shared" si="58"/>
        <v>0</v>
      </c>
      <c r="O60" s="33">
        <f t="shared" si="58"/>
        <v>0</v>
      </c>
      <c r="P60" s="33">
        <f t="shared" si="58"/>
        <v>0</v>
      </c>
      <c r="Q60" s="33">
        <f t="shared" si="58"/>
        <v>0</v>
      </c>
      <c r="R60" s="33">
        <f t="shared" si="58"/>
        <v>0</v>
      </c>
      <c r="S60" s="33">
        <f t="shared" si="58"/>
        <v>0</v>
      </c>
      <c r="T60" s="33">
        <f t="shared" si="58"/>
        <v>0</v>
      </c>
      <c r="U60" s="33">
        <f t="shared" si="58"/>
        <v>0</v>
      </c>
      <c r="V60" s="33">
        <f t="shared" si="58"/>
        <v>0</v>
      </c>
      <c r="W60" s="33">
        <f t="shared" si="58"/>
        <v>0</v>
      </c>
      <c r="X60" s="33">
        <f t="shared" si="58"/>
        <v>0</v>
      </c>
      <c r="Y60" s="56">
        <f>SUM(Y56:Y59)</f>
        <v>0</v>
      </c>
      <c r="Z60" s="56">
        <f>SUM(Z56:Z59)</f>
        <v>0</v>
      </c>
      <c r="AA60" s="56">
        <f>SUM(AA56:AA59)</f>
        <v>0</v>
      </c>
    </row>
    <row r="61" spans="1:27" ht="24" customHeight="1">
      <c r="A61" s="194" t="s">
        <v>35</v>
      </c>
      <c r="B61" s="194"/>
      <c r="C61" s="194"/>
      <c r="D61" s="194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</row>
    <row r="62" spans="1:27" ht="24" customHeight="1">
      <c r="A62" s="194" t="s">
        <v>163</v>
      </c>
      <c r="B62" s="194"/>
      <c r="C62" s="194"/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</row>
    <row r="63" spans="1:27" ht="24" customHeight="1">
      <c r="B63" s="26">
        <v>1</v>
      </c>
      <c r="C63" s="26">
        <v>2</v>
      </c>
      <c r="D63" s="26" t="s">
        <v>31</v>
      </c>
      <c r="E63" s="26" t="s">
        <v>32</v>
      </c>
      <c r="F63" s="52">
        <v>5</v>
      </c>
      <c r="G63" s="26" t="s">
        <v>33</v>
      </c>
      <c r="J63" s="26">
        <v>7</v>
      </c>
      <c r="K63" s="26">
        <v>8</v>
      </c>
      <c r="L63" s="26">
        <v>9</v>
      </c>
      <c r="M63" s="26">
        <v>10</v>
      </c>
      <c r="N63" s="26" t="s">
        <v>106</v>
      </c>
      <c r="O63" s="26">
        <v>12</v>
      </c>
      <c r="P63" s="26">
        <v>13</v>
      </c>
      <c r="Q63" s="26" t="s">
        <v>107</v>
      </c>
      <c r="R63" s="26">
        <v>15</v>
      </c>
      <c r="S63" s="26">
        <v>16</v>
      </c>
      <c r="T63" s="26" t="s">
        <v>253</v>
      </c>
      <c r="U63" s="26" t="s">
        <v>254</v>
      </c>
      <c r="V63" s="26" t="s">
        <v>255</v>
      </c>
      <c r="W63" s="26" t="s">
        <v>256</v>
      </c>
      <c r="X63" s="26" t="s">
        <v>257</v>
      </c>
    </row>
    <row r="64" spans="1:27" ht="24" customHeight="1">
      <c r="A64" s="195" t="s">
        <v>27</v>
      </c>
      <c r="B64" s="197" t="s">
        <v>300</v>
      </c>
      <c r="C64" s="198"/>
      <c r="D64" s="199" t="s">
        <v>22</v>
      </c>
      <c r="E64" s="41" t="s">
        <v>153</v>
      </c>
      <c r="F64" s="41" t="s">
        <v>23</v>
      </c>
      <c r="G64" s="96" t="s">
        <v>24</v>
      </c>
      <c r="H64" s="53" t="s">
        <v>155</v>
      </c>
      <c r="I64" s="53" t="s">
        <v>1</v>
      </c>
      <c r="J64" s="40" t="s">
        <v>23</v>
      </c>
      <c r="K64" s="40" t="s">
        <v>133</v>
      </c>
      <c r="L64" s="201" t="s">
        <v>25</v>
      </c>
      <c r="M64" s="201"/>
      <c r="N64" s="201" t="s">
        <v>26</v>
      </c>
      <c r="O64" s="188" t="s">
        <v>297</v>
      </c>
      <c r="P64" s="189"/>
      <c r="Q64" s="190" t="s">
        <v>28</v>
      </c>
      <c r="R64" s="192" t="s">
        <v>298</v>
      </c>
      <c r="S64" s="192"/>
      <c r="T64" s="192" t="s">
        <v>28</v>
      </c>
      <c r="U64" s="193" t="s">
        <v>29</v>
      </c>
      <c r="V64" s="193"/>
      <c r="W64" s="193" t="s">
        <v>30</v>
      </c>
      <c r="X64" s="27" t="s">
        <v>30</v>
      </c>
      <c r="Y64" s="202" t="s">
        <v>406</v>
      </c>
      <c r="Z64" s="202"/>
      <c r="AA64" s="192" t="s">
        <v>28</v>
      </c>
    </row>
    <row r="65" spans="1:27" ht="24" customHeight="1">
      <c r="A65" s="196"/>
      <c r="B65" s="41" t="s">
        <v>155</v>
      </c>
      <c r="C65" s="41" t="s">
        <v>154</v>
      </c>
      <c r="D65" s="200"/>
      <c r="E65" s="41" t="s">
        <v>4</v>
      </c>
      <c r="F65" s="41" t="s">
        <v>3</v>
      </c>
      <c r="G65" s="97" t="s">
        <v>103</v>
      </c>
      <c r="H65" s="53" t="s">
        <v>5</v>
      </c>
      <c r="I65" s="53" t="s">
        <v>5</v>
      </c>
      <c r="J65" s="40" t="s">
        <v>104</v>
      </c>
      <c r="K65" s="40" t="s">
        <v>104</v>
      </c>
      <c r="L65" s="98" t="s">
        <v>155</v>
      </c>
      <c r="M65" s="98" t="s">
        <v>154</v>
      </c>
      <c r="N65" s="201"/>
      <c r="O65" s="86" t="s">
        <v>155</v>
      </c>
      <c r="P65" s="86" t="s">
        <v>154</v>
      </c>
      <c r="Q65" s="191"/>
      <c r="R65" s="100" t="s">
        <v>155</v>
      </c>
      <c r="S65" s="100" t="s">
        <v>154</v>
      </c>
      <c r="T65" s="192"/>
      <c r="U65" s="99" t="s">
        <v>155</v>
      </c>
      <c r="V65" s="99" t="s">
        <v>154</v>
      </c>
      <c r="W65" s="193"/>
      <c r="X65" s="28" t="s">
        <v>105</v>
      </c>
      <c r="Y65" s="127" t="s">
        <v>155</v>
      </c>
      <c r="Z65" s="127" t="s">
        <v>154</v>
      </c>
      <c r="AA65" s="192"/>
    </row>
    <row r="66" spans="1:27" ht="24" customHeight="1">
      <c r="A66" s="29" t="s">
        <v>151</v>
      </c>
      <c r="B66" s="34"/>
      <c r="C66" s="34"/>
      <c r="D66" s="30">
        <v>9.59</v>
      </c>
      <c r="E66" s="31">
        <f>(C66*D66)</f>
        <v>0</v>
      </c>
      <c r="F66" s="93"/>
      <c r="G66" s="42">
        <f>ROUND(IF(C66&gt;0,F66/C66,0),2)</f>
        <v>0</v>
      </c>
      <c r="H66" s="57">
        <f t="shared" ref="H66:I69" si="59">+U56+B66</f>
        <v>0</v>
      </c>
      <c r="I66" s="57">
        <f t="shared" si="59"/>
        <v>0</v>
      </c>
      <c r="J66" s="34">
        <f>+W56+F66</f>
        <v>0</v>
      </c>
      <c r="K66" s="48">
        <f>IF(I66&gt;0,(J66/I66),0)</f>
        <v>0</v>
      </c>
      <c r="L66" s="34"/>
      <c r="M66" s="34"/>
      <c r="N66" s="34">
        <f>ROUND(IF(K66&gt;0,K66*M66,0),2)</f>
        <v>0</v>
      </c>
      <c r="O66" s="34"/>
      <c r="P66" s="34"/>
      <c r="Q66" s="34">
        <f>ROUND(IF(K66&gt;0,K66*P66,0),2)</f>
        <v>0</v>
      </c>
      <c r="R66" s="34"/>
      <c r="S66" s="34"/>
      <c r="T66" s="34">
        <f>ROUND(IF(K66&gt;0,K66*S66,0),2)</f>
        <v>0</v>
      </c>
      <c r="U66" s="34">
        <f>+U56+B66-L66-O66-R66</f>
        <v>0</v>
      </c>
      <c r="V66" s="34">
        <f>+V56+C66-M66-P66-S66</f>
        <v>0</v>
      </c>
      <c r="W66" s="34">
        <f>ROUND(+W56+F66-N66-Q66-T66,2)</f>
        <v>0</v>
      </c>
      <c r="X66" s="43">
        <f>IF(V66&gt;0,+W66/V66,0)</f>
        <v>0</v>
      </c>
      <c r="Y66" s="56">
        <f>+'2.1ต้นทุนตามสัดส่วน (ผลิต)'!R66-'2.2ต้นทุนตามสัดส่วน (ไม่ช่อม)'!B66</f>
        <v>0</v>
      </c>
      <c r="Z66" s="56">
        <f>+'2.1ต้นทุนตามสัดส่วน (ผลิต)'!S66-'2.2ต้นทุนตามสัดส่วน (ไม่ช่อม)'!C66</f>
        <v>0</v>
      </c>
      <c r="AA66" s="34">
        <f>+'2.1ต้นทุนตามสัดส่วน (ผลิต)'!T66-'2.2ต้นทุนตามสัดส่วน (ไม่ช่อม)'!F66</f>
        <v>0</v>
      </c>
    </row>
    <row r="67" spans="1:27" ht="24" customHeight="1">
      <c r="A67" s="29" t="s">
        <v>152</v>
      </c>
      <c r="B67" s="34"/>
      <c r="C67" s="34"/>
      <c r="D67" s="30">
        <v>19.170000000000002</v>
      </c>
      <c r="E67" s="31">
        <f t="shared" ref="E67:E69" si="60">(C67*D67)</f>
        <v>0</v>
      </c>
      <c r="F67" s="93"/>
      <c r="G67" s="42">
        <f>ROUND(IF(C67&gt;0,F67/C67,0),2)</f>
        <v>0</v>
      </c>
      <c r="H67" s="57">
        <f t="shared" si="59"/>
        <v>0</v>
      </c>
      <c r="I67" s="57">
        <f t="shared" si="59"/>
        <v>0</v>
      </c>
      <c r="J67" s="34">
        <f>+W57+F67</f>
        <v>0</v>
      </c>
      <c r="K67" s="48">
        <f t="shared" ref="K67:K69" si="61">IF(I67&gt;0,(J67/I67),0)</f>
        <v>0</v>
      </c>
      <c r="L67" s="34"/>
      <c r="M67" s="34"/>
      <c r="N67" s="34">
        <f t="shared" ref="N67:N69" si="62">ROUND(IF(K67&gt;0,K67*M67,0),2)</f>
        <v>0</v>
      </c>
      <c r="O67" s="34"/>
      <c r="P67" s="34"/>
      <c r="Q67" s="34">
        <f t="shared" ref="Q67:Q69" si="63">ROUND(IF(K67&gt;0,K67*P67,0),2)</f>
        <v>0</v>
      </c>
      <c r="R67" s="34"/>
      <c r="S67" s="34"/>
      <c r="T67" s="34">
        <f t="shared" ref="T67:T69" si="64">ROUND(IF(K67&gt;0,K67*S67,0),2)</f>
        <v>0</v>
      </c>
      <c r="U67" s="34">
        <f t="shared" ref="U67:V69" si="65">+U57+B67-L67-O67-R67</f>
        <v>0</v>
      </c>
      <c r="V67" s="34">
        <f t="shared" si="65"/>
        <v>0</v>
      </c>
      <c r="W67" s="34">
        <f t="shared" ref="W67:W69" si="66">ROUND(+W57+F67-N67-Q67-T67,2)</f>
        <v>0</v>
      </c>
      <c r="X67" s="43">
        <f t="shared" ref="X67:X69" si="67">IF(V67&gt;0,+W67/V67,0)</f>
        <v>0</v>
      </c>
      <c r="Y67" s="56">
        <f>+'2.1ต้นทุนตามสัดส่วน (ผลิต)'!R67-'2.2ต้นทุนตามสัดส่วน (ไม่ช่อม)'!B67</f>
        <v>0</v>
      </c>
      <c r="Z67" s="56">
        <f>+'2.1ต้นทุนตามสัดส่วน (ผลิต)'!S67-'2.2ต้นทุนตามสัดส่วน (ไม่ช่อม)'!C67</f>
        <v>0</v>
      </c>
      <c r="AA67" s="34">
        <f>+'2.1ต้นทุนตามสัดส่วน (ผลิต)'!T67-'2.2ต้นทุนตามสัดส่วน (ไม่ช่อม)'!F67</f>
        <v>0</v>
      </c>
    </row>
    <row r="68" spans="1:27" ht="24" customHeight="1">
      <c r="A68" s="29" t="s">
        <v>177</v>
      </c>
      <c r="B68" s="34"/>
      <c r="C68" s="34"/>
      <c r="D68" s="30">
        <v>27.45</v>
      </c>
      <c r="E68" s="31">
        <f t="shared" si="60"/>
        <v>0</v>
      </c>
      <c r="F68" s="93"/>
      <c r="G68" s="42">
        <f>ROUND(IF(C68&gt;0,F68/C68,0),2)</f>
        <v>0</v>
      </c>
      <c r="H68" s="57">
        <f t="shared" si="59"/>
        <v>0</v>
      </c>
      <c r="I68" s="57">
        <f t="shared" si="59"/>
        <v>0</v>
      </c>
      <c r="J68" s="34">
        <f>+W58+F68</f>
        <v>0</v>
      </c>
      <c r="K68" s="48">
        <f t="shared" si="61"/>
        <v>0</v>
      </c>
      <c r="L68" s="34"/>
      <c r="M68" s="34"/>
      <c r="N68" s="34">
        <f t="shared" si="62"/>
        <v>0</v>
      </c>
      <c r="O68" s="34"/>
      <c r="P68" s="34"/>
      <c r="Q68" s="34">
        <f t="shared" si="63"/>
        <v>0</v>
      </c>
      <c r="R68" s="34"/>
      <c r="S68" s="34"/>
      <c r="T68" s="34">
        <f t="shared" si="64"/>
        <v>0</v>
      </c>
      <c r="U68" s="34">
        <f t="shared" si="65"/>
        <v>0</v>
      </c>
      <c r="V68" s="34">
        <f t="shared" si="65"/>
        <v>0</v>
      </c>
      <c r="W68" s="34">
        <f t="shared" si="66"/>
        <v>0</v>
      </c>
      <c r="X68" s="43">
        <f t="shared" si="67"/>
        <v>0</v>
      </c>
      <c r="Y68" s="56">
        <f>+'2.1ต้นทุนตามสัดส่วน (ผลิต)'!R68-'2.2ต้นทุนตามสัดส่วน (ไม่ช่อม)'!B68</f>
        <v>0</v>
      </c>
      <c r="Z68" s="56">
        <f>+'2.1ต้นทุนตามสัดส่วน (ผลิต)'!S68-'2.2ต้นทุนตามสัดส่วน (ไม่ช่อม)'!C68</f>
        <v>0</v>
      </c>
      <c r="AA68" s="34">
        <f>+'2.1ต้นทุนตามสัดส่วน (ผลิต)'!T68-'2.2ต้นทุนตามสัดส่วน (ไม่ช่อม)'!F68</f>
        <v>0</v>
      </c>
    </row>
    <row r="69" spans="1:27" ht="24" customHeight="1">
      <c r="A69" s="29" t="s">
        <v>252</v>
      </c>
      <c r="B69" s="34"/>
      <c r="C69" s="34"/>
      <c r="D69" s="30">
        <v>43.79</v>
      </c>
      <c r="E69" s="31">
        <f t="shared" si="60"/>
        <v>0</v>
      </c>
      <c r="F69" s="93"/>
      <c r="G69" s="42">
        <f>ROUND(IF(C69&gt;0,F69/C69,0),2)</f>
        <v>0</v>
      </c>
      <c r="H69" s="57">
        <f t="shared" si="59"/>
        <v>0</v>
      </c>
      <c r="I69" s="57">
        <f t="shared" si="59"/>
        <v>0</v>
      </c>
      <c r="J69" s="34">
        <f>+W59+F69</f>
        <v>0</v>
      </c>
      <c r="K69" s="48">
        <f t="shared" si="61"/>
        <v>0</v>
      </c>
      <c r="L69" s="34"/>
      <c r="M69" s="34"/>
      <c r="N69" s="34">
        <f t="shared" si="62"/>
        <v>0</v>
      </c>
      <c r="O69" s="34"/>
      <c r="P69" s="34"/>
      <c r="Q69" s="34">
        <f t="shared" si="63"/>
        <v>0</v>
      </c>
      <c r="R69" s="34"/>
      <c r="S69" s="34"/>
      <c r="T69" s="34">
        <f t="shared" si="64"/>
        <v>0</v>
      </c>
      <c r="U69" s="34">
        <f t="shared" si="65"/>
        <v>0</v>
      </c>
      <c r="V69" s="34">
        <f t="shared" si="65"/>
        <v>0</v>
      </c>
      <c r="W69" s="34">
        <f t="shared" si="66"/>
        <v>0</v>
      </c>
      <c r="X69" s="43">
        <f t="shared" si="67"/>
        <v>0</v>
      </c>
      <c r="Y69" s="56">
        <f>+'2.1ต้นทุนตามสัดส่วน (ผลิต)'!R69-'2.2ต้นทุนตามสัดส่วน (ไม่ช่อม)'!B69</f>
        <v>0</v>
      </c>
      <c r="Z69" s="56">
        <f>+'2.1ต้นทุนตามสัดส่วน (ผลิต)'!S69-'2.2ต้นทุนตามสัดส่วน (ไม่ช่อม)'!C69</f>
        <v>0</v>
      </c>
      <c r="AA69" s="34">
        <f>+'2.1ต้นทุนตามสัดส่วน (ผลิต)'!T69-'2.2ต้นทุนตามสัดส่วน (ไม่ช่อม)'!F69</f>
        <v>0</v>
      </c>
    </row>
    <row r="70" spans="1:27" ht="24" customHeight="1">
      <c r="A70" s="29" t="s">
        <v>5</v>
      </c>
      <c r="B70" s="34">
        <f>SUM(B66:B69)</f>
        <v>0</v>
      </c>
      <c r="C70" s="34">
        <f>SUM(C66:C69)</f>
        <v>0</v>
      </c>
      <c r="D70" s="54">
        <f>SUM(D66:D69)</f>
        <v>100</v>
      </c>
      <c r="E70" s="55">
        <f>SUM(E66:E69)</f>
        <v>0</v>
      </c>
      <c r="F70" s="56">
        <f>SUM(F66:F69)</f>
        <v>0</v>
      </c>
      <c r="G70" s="33"/>
      <c r="H70" s="33">
        <f>IF(D70&gt;0,G70/D70,0)</f>
        <v>0</v>
      </c>
      <c r="I70" s="33">
        <f>IF(E70&gt;0,H70/E70,0)</f>
        <v>0</v>
      </c>
      <c r="J70" s="33">
        <f>SUM(J66:J69)</f>
        <v>0</v>
      </c>
      <c r="K70" s="48"/>
      <c r="L70" s="33">
        <f>SUM(L66:L69)</f>
        <v>0</v>
      </c>
      <c r="M70" s="33">
        <f t="shared" ref="M70:X70" si="68">SUM(M66:M69)</f>
        <v>0</v>
      </c>
      <c r="N70" s="33">
        <f t="shared" si="68"/>
        <v>0</v>
      </c>
      <c r="O70" s="33">
        <f t="shared" si="68"/>
        <v>0</v>
      </c>
      <c r="P70" s="33">
        <f t="shared" si="68"/>
        <v>0</v>
      </c>
      <c r="Q70" s="33">
        <f t="shared" si="68"/>
        <v>0</v>
      </c>
      <c r="R70" s="33">
        <f t="shared" si="68"/>
        <v>0</v>
      </c>
      <c r="S70" s="33">
        <f t="shared" si="68"/>
        <v>0</v>
      </c>
      <c r="T70" s="33">
        <f t="shared" si="68"/>
        <v>0</v>
      </c>
      <c r="U70" s="33">
        <f t="shared" si="68"/>
        <v>0</v>
      </c>
      <c r="V70" s="33">
        <f t="shared" si="68"/>
        <v>0</v>
      </c>
      <c r="W70" s="33">
        <f t="shared" si="68"/>
        <v>0</v>
      </c>
      <c r="X70" s="33">
        <f t="shared" si="68"/>
        <v>0</v>
      </c>
      <c r="Y70" s="56">
        <f>SUM(Y66:Y69)</f>
        <v>0</v>
      </c>
      <c r="Z70" s="56">
        <f>SUM(Z66:Z69)</f>
        <v>0</v>
      </c>
      <c r="AA70" s="56">
        <f>SUM(AA66:AA69)</f>
        <v>0</v>
      </c>
    </row>
    <row r="71" spans="1:27" ht="24" customHeight="1">
      <c r="A71" s="194" t="s">
        <v>35</v>
      </c>
      <c r="B71" s="194"/>
      <c r="C71" s="194"/>
      <c r="D71" s="194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</row>
    <row r="72" spans="1:27" ht="24" customHeight="1">
      <c r="A72" s="194" t="s">
        <v>164</v>
      </c>
      <c r="B72" s="194"/>
      <c r="C72" s="194"/>
      <c r="D72" s="194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</row>
    <row r="73" spans="1:27" ht="24" customHeight="1">
      <c r="B73" s="26">
        <v>1</v>
      </c>
      <c r="C73" s="26">
        <v>2</v>
      </c>
      <c r="D73" s="26" t="s">
        <v>31</v>
      </c>
      <c r="E73" s="26" t="s">
        <v>32</v>
      </c>
      <c r="F73" s="52">
        <v>5</v>
      </c>
      <c r="G73" s="26" t="s">
        <v>33</v>
      </c>
      <c r="J73" s="26">
        <v>7</v>
      </c>
      <c r="K73" s="26">
        <v>8</v>
      </c>
      <c r="L73" s="26">
        <v>9</v>
      </c>
      <c r="M73" s="26">
        <v>10</v>
      </c>
      <c r="N73" s="26" t="s">
        <v>106</v>
      </c>
      <c r="O73" s="26">
        <v>12</v>
      </c>
      <c r="P73" s="26">
        <v>13</v>
      </c>
      <c r="Q73" s="26" t="s">
        <v>107</v>
      </c>
      <c r="R73" s="26">
        <v>15</v>
      </c>
      <c r="S73" s="26">
        <v>16</v>
      </c>
      <c r="T73" s="26" t="s">
        <v>253</v>
      </c>
      <c r="U73" s="26" t="s">
        <v>254</v>
      </c>
      <c r="V73" s="26" t="s">
        <v>255</v>
      </c>
      <c r="W73" s="26" t="s">
        <v>256</v>
      </c>
      <c r="X73" s="26" t="s">
        <v>257</v>
      </c>
    </row>
    <row r="74" spans="1:27" ht="24" customHeight="1">
      <c r="A74" s="195" t="s">
        <v>27</v>
      </c>
      <c r="B74" s="197" t="s">
        <v>300</v>
      </c>
      <c r="C74" s="198"/>
      <c r="D74" s="199" t="s">
        <v>22</v>
      </c>
      <c r="E74" s="41" t="s">
        <v>153</v>
      </c>
      <c r="F74" s="41" t="s">
        <v>23</v>
      </c>
      <c r="G74" s="96" t="s">
        <v>24</v>
      </c>
      <c r="H74" s="53" t="s">
        <v>155</v>
      </c>
      <c r="I74" s="53" t="s">
        <v>1</v>
      </c>
      <c r="J74" s="40" t="s">
        <v>23</v>
      </c>
      <c r="K74" s="40" t="s">
        <v>133</v>
      </c>
      <c r="L74" s="201" t="s">
        <v>25</v>
      </c>
      <c r="M74" s="201"/>
      <c r="N74" s="201" t="s">
        <v>26</v>
      </c>
      <c r="O74" s="188" t="s">
        <v>297</v>
      </c>
      <c r="P74" s="189"/>
      <c r="Q74" s="190" t="s">
        <v>28</v>
      </c>
      <c r="R74" s="192" t="s">
        <v>298</v>
      </c>
      <c r="S74" s="192"/>
      <c r="T74" s="192" t="s">
        <v>28</v>
      </c>
      <c r="U74" s="193" t="s">
        <v>29</v>
      </c>
      <c r="V74" s="193"/>
      <c r="W74" s="193" t="s">
        <v>30</v>
      </c>
      <c r="X74" s="27" t="s">
        <v>30</v>
      </c>
      <c r="Y74" s="202" t="s">
        <v>406</v>
      </c>
      <c r="Z74" s="202"/>
      <c r="AA74" s="192" t="s">
        <v>28</v>
      </c>
    </row>
    <row r="75" spans="1:27" ht="24" customHeight="1">
      <c r="A75" s="196"/>
      <c r="B75" s="41" t="s">
        <v>155</v>
      </c>
      <c r="C75" s="41" t="s">
        <v>154</v>
      </c>
      <c r="D75" s="200"/>
      <c r="E75" s="41" t="s">
        <v>4</v>
      </c>
      <c r="F75" s="41" t="s">
        <v>3</v>
      </c>
      <c r="G75" s="97" t="s">
        <v>103</v>
      </c>
      <c r="H75" s="53" t="s">
        <v>5</v>
      </c>
      <c r="I75" s="53" t="s">
        <v>5</v>
      </c>
      <c r="J75" s="40" t="s">
        <v>104</v>
      </c>
      <c r="K75" s="40" t="s">
        <v>104</v>
      </c>
      <c r="L75" s="98" t="s">
        <v>155</v>
      </c>
      <c r="M75" s="98" t="s">
        <v>154</v>
      </c>
      <c r="N75" s="201"/>
      <c r="O75" s="86" t="s">
        <v>155</v>
      </c>
      <c r="P75" s="86" t="s">
        <v>154</v>
      </c>
      <c r="Q75" s="191"/>
      <c r="R75" s="100" t="s">
        <v>155</v>
      </c>
      <c r="S75" s="100" t="s">
        <v>154</v>
      </c>
      <c r="T75" s="192"/>
      <c r="U75" s="99" t="s">
        <v>155</v>
      </c>
      <c r="V75" s="99" t="s">
        <v>154</v>
      </c>
      <c r="W75" s="193"/>
      <c r="X75" s="28" t="s">
        <v>105</v>
      </c>
      <c r="Y75" s="127" t="s">
        <v>155</v>
      </c>
      <c r="Z75" s="127" t="s">
        <v>154</v>
      </c>
      <c r="AA75" s="192"/>
    </row>
    <row r="76" spans="1:27" ht="24" customHeight="1">
      <c r="A76" s="29" t="s">
        <v>151</v>
      </c>
      <c r="B76" s="34"/>
      <c r="C76" s="34"/>
      <c r="D76" s="30">
        <v>9.59</v>
      </c>
      <c r="E76" s="31">
        <f>(C76*D76)</f>
        <v>0</v>
      </c>
      <c r="F76" s="93"/>
      <c r="G76" s="42">
        <f>ROUND(IF(C76&gt;0,F76/C76,0),2)</f>
        <v>0</v>
      </c>
      <c r="H76" s="57">
        <f t="shared" ref="H76:I79" si="69">+U66+B76</f>
        <v>0</v>
      </c>
      <c r="I76" s="57">
        <f t="shared" si="69"/>
        <v>0</v>
      </c>
      <c r="J76" s="34">
        <f>+W66+F76</f>
        <v>0</v>
      </c>
      <c r="K76" s="48">
        <f>IF(I76&gt;0,(J76/I76),0)</f>
        <v>0</v>
      </c>
      <c r="L76" s="34"/>
      <c r="M76" s="34"/>
      <c r="N76" s="34">
        <f>ROUND(IF(K76&gt;0,K76*M76,0),2)</f>
        <v>0</v>
      </c>
      <c r="O76" s="34"/>
      <c r="P76" s="34"/>
      <c r="Q76" s="34">
        <f>ROUND(IF(K76&gt;0,K76*P76,0),2)</f>
        <v>0</v>
      </c>
      <c r="R76" s="34"/>
      <c r="S76" s="34"/>
      <c r="T76" s="34">
        <f>ROUND(IF(K76&gt;0,K76*S76,0),2)</f>
        <v>0</v>
      </c>
      <c r="U76" s="34">
        <f>+U66+B76-L76-O76-R76</f>
        <v>0</v>
      </c>
      <c r="V76" s="34">
        <f>+V66+C76-M76-P76-S76</f>
        <v>0</v>
      </c>
      <c r="W76" s="34">
        <f>ROUND(+W66+F76-N76-Q76-T76,2)</f>
        <v>0</v>
      </c>
      <c r="X76" s="43">
        <f>IF(V76&gt;0,+W76/V76,0)</f>
        <v>0</v>
      </c>
      <c r="Y76" s="56">
        <f>+'2.1ต้นทุนตามสัดส่วน (ผลิต)'!R76-'2.2ต้นทุนตามสัดส่วน (ไม่ช่อม)'!B76</f>
        <v>0</v>
      </c>
      <c r="Z76" s="56">
        <f>+'2.1ต้นทุนตามสัดส่วน (ผลิต)'!S76-'2.2ต้นทุนตามสัดส่วน (ไม่ช่อม)'!C76</f>
        <v>0</v>
      </c>
      <c r="AA76" s="34">
        <f>+'2.1ต้นทุนตามสัดส่วน (ผลิต)'!T76-'2.2ต้นทุนตามสัดส่วน (ไม่ช่อม)'!F76</f>
        <v>0</v>
      </c>
    </row>
    <row r="77" spans="1:27" ht="24" customHeight="1">
      <c r="A77" s="29" t="s">
        <v>152</v>
      </c>
      <c r="B77" s="34"/>
      <c r="C77" s="34"/>
      <c r="D77" s="30">
        <v>19.170000000000002</v>
      </c>
      <c r="E77" s="31">
        <f t="shared" ref="E77:E79" si="70">(C77*D77)</f>
        <v>0</v>
      </c>
      <c r="F77" s="93"/>
      <c r="G77" s="42">
        <f>ROUND(IF(C77&gt;0,F77/C77,0),2)</f>
        <v>0</v>
      </c>
      <c r="H77" s="57">
        <f t="shared" si="69"/>
        <v>0</v>
      </c>
      <c r="I77" s="57">
        <f t="shared" si="69"/>
        <v>0</v>
      </c>
      <c r="J77" s="34">
        <f>+W67+F77</f>
        <v>0</v>
      </c>
      <c r="K77" s="48">
        <f t="shared" ref="K77:K79" si="71">IF(I77&gt;0,(J77/I77),0)</f>
        <v>0</v>
      </c>
      <c r="L77" s="34"/>
      <c r="M77" s="34"/>
      <c r="N77" s="34">
        <f t="shared" ref="N77:N79" si="72">ROUND(IF(K77&gt;0,K77*M77,0),2)</f>
        <v>0</v>
      </c>
      <c r="O77" s="34"/>
      <c r="P77" s="34"/>
      <c r="Q77" s="34">
        <f t="shared" ref="Q77:Q79" si="73">ROUND(IF(K77&gt;0,K77*P77,0),2)</f>
        <v>0</v>
      </c>
      <c r="R77" s="34"/>
      <c r="S77" s="34"/>
      <c r="T77" s="34">
        <f t="shared" ref="T77:T79" si="74">ROUND(IF(K77&gt;0,K77*S77,0),2)</f>
        <v>0</v>
      </c>
      <c r="U77" s="34">
        <f t="shared" ref="U77:V79" si="75">+U67+B77-L77-O77-R77</f>
        <v>0</v>
      </c>
      <c r="V77" s="34">
        <f t="shared" si="75"/>
        <v>0</v>
      </c>
      <c r="W77" s="34">
        <f t="shared" ref="W77:W79" si="76">ROUND(+W67+F77-N77-Q77-T77,2)</f>
        <v>0</v>
      </c>
      <c r="X77" s="43">
        <f t="shared" ref="X77:X79" si="77">IF(V77&gt;0,+W77/V77,0)</f>
        <v>0</v>
      </c>
      <c r="Y77" s="56">
        <f>+'2.1ต้นทุนตามสัดส่วน (ผลิต)'!R77-'2.2ต้นทุนตามสัดส่วน (ไม่ช่อม)'!B77</f>
        <v>0</v>
      </c>
      <c r="Z77" s="56">
        <f>+'2.1ต้นทุนตามสัดส่วน (ผลิต)'!S77-'2.2ต้นทุนตามสัดส่วน (ไม่ช่อม)'!C77</f>
        <v>0</v>
      </c>
      <c r="AA77" s="34">
        <f>+'2.1ต้นทุนตามสัดส่วน (ผลิต)'!T77-'2.2ต้นทุนตามสัดส่วน (ไม่ช่อม)'!F77</f>
        <v>0</v>
      </c>
    </row>
    <row r="78" spans="1:27" ht="24" customHeight="1">
      <c r="A78" s="29" t="s">
        <v>177</v>
      </c>
      <c r="B78" s="34"/>
      <c r="C78" s="34"/>
      <c r="D78" s="30">
        <v>27.45</v>
      </c>
      <c r="E78" s="31">
        <f t="shared" si="70"/>
        <v>0</v>
      </c>
      <c r="F78" s="93"/>
      <c r="G78" s="42">
        <f>ROUND(IF(C78&gt;0,F78/C78,0),2)</f>
        <v>0</v>
      </c>
      <c r="H78" s="57">
        <f t="shared" si="69"/>
        <v>0</v>
      </c>
      <c r="I78" s="57">
        <f t="shared" si="69"/>
        <v>0</v>
      </c>
      <c r="J78" s="34">
        <f>+W68+F78</f>
        <v>0</v>
      </c>
      <c r="K78" s="48">
        <f t="shared" si="71"/>
        <v>0</v>
      </c>
      <c r="L78" s="34"/>
      <c r="M78" s="34"/>
      <c r="N78" s="34">
        <f t="shared" si="72"/>
        <v>0</v>
      </c>
      <c r="O78" s="34"/>
      <c r="P78" s="34"/>
      <c r="Q78" s="34">
        <f t="shared" si="73"/>
        <v>0</v>
      </c>
      <c r="R78" s="34"/>
      <c r="S78" s="34"/>
      <c r="T78" s="34">
        <f t="shared" si="74"/>
        <v>0</v>
      </c>
      <c r="U78" s="34">
        <f t="shared" si="75"/>
        <v>0</v>
      </c>
      <c r="V78" s="34">
        <f t="shared" si="75"/>
        <v>0</v>
      </c>
      <c r="W78" s="34">
        <f t="shared" si="76"/>
        <v>0</v>
      </c>
      <c r="X78" s="43">
        <f t="shared" si="77"/>
        <v>0</v>
      </c>
      <c r="Y78" s="56">
        <f>+'2.1ต้นทุนตามสัดส่วน (ผลิต)'!R78-'2.2ต้นทุนตามสัดส่วน (ไม่ช่อม)'!B78</f>
        <v>0</v>
      </c>
      <c r="Z78" s="56">
        <f>+'2.1ต้นทุนตามสัดส่วน (ผลิต)'!S78-'2.2ต้นทุนตามสัดส่วน (ไม่ช่อม)'!C78</f>
        <v>0</v>
      </c>
      <c r="AA78" s="34">
        <f>+'2.1ต้นทุนตามสัดส่วน (ผลิต)'!T78-'2.2ต้นทุนตามสัดส่วน (ไม่ช่อม)'!F78</f>
        <v>0</v>
      </c>
    </row>
    <row r="79" spans="1:27" ht="24" customHeight="1">
      <c r="A79" s="29" t="s">
        <v>252</v>
      </c>
      <c r="B79" s="34"/>
      <c r="C79" s="34"/>
      <c r="D79" s="30">
        <v>43.79</v>
      </c>
      <c r="E79" s="31">
        <f t="shared" si="70"/>
        <v>0</v>
      </c>
      <c r="F79" s="93"/>
      <c r="G79" s="42">
        <f>ROUND(IF(C79&gt;0,F79/C79,0),2)</f>
        <v>0</v>
      </c>
      <c r="H79" s="57">
        <f t="shared" si="69"/>
        <v>0</v>
      </c>
      <c r="I79" s="57">
        <f t="shared" si="69"/>
        <v>0</v>
      </c>
      <c r="J79" s="34">
        <f>+W69+F79</f>
        <v>0</v>
      </c>
      <c r="K79" s="48">
        <f t="shared" si="71"/>
        <v>0</v>
      </c>
      <c r="L79" s="34"/>
      <c r="M79" s="34"/>
      <c r="N79" s="34">
        <f t="shared" si="72"/>
        <v>0</v>
      </c>
      <c r="O79" s="34"/>
      <c r="P79" s="34"/>
      <c r="Q79" s="34">
        <f t="shared" si="73"/>
        <v>0</v>
      </c>
      <c r="R79" s="34"/>
      <c r="S79" s="34"/>
      <c r="T79" s="34">
        <f t="shared" si="74"/>
        <v>0</v>
      </c>
      <c r="U79" s="34">
        <f t="shared" si="75"/>
        <v>0</v>
      </c>
      <c r="V79" s="34">
        <f t="shared" si="75"/>
        <v>0</v>
      </c>
      <c r="W79" s="34">
        <f t="shared" si="76"/>
        <v>0</v>
      </c>
      <c r="X79" s="43">
        <f t="shared" si="77"/>
        <v>0</v>
      </c>
      <c r="Y79" s="56">
        <f>+'2.1ต้นทุนตามสัดส่วน (ผลิต)'!R79-'2.2ต้นทุนตามสัดส่วน (ไม่ช่อม)'!B79</f>
        <v>0</v>
      </c>
      <c r="Z79" s="56">
        <f>+'2.1ต้นทุนตามสัดส่วน (ผลิต)'!S79-'2.2ต้นทุนตามสัดส่วน (ไม่ช่อม)'!C79</f>
        <v>0</v>
      </c>
      <c r="AA79" s="34">
        <f>+'2.1ต้นทุนตามสัดส่วน (ผลิต)'!T79-'2.2ต้นทุนตามสัดส่วน (ไม่ช่อม)'!F79</f>
        <v>0</v>
      </c>
    </row>
    <row r="80" spans="1:27" ht="24" customHeight="1">
      <c r="A80" s="29" t="s">
        <v>5</v>
      </c>
      <c r="B80" s="34">
        <f>SUM(B76:B79)</f>
        <v>0</v>
      </c>
      <c r="C80" s="34">
        <f>SUM(C76:C79)</f>
        <v>0</v>
      </c>
      <c r="D80" s="54">
        <f>SUM(D76:D79)</f>
        <v>100</v>
      </c>
      <c r="E80" s="55">
        <f>SUM(E76:E79)</f>
        <v>0</v>
      </c>
      <c r="F80" s="56">
        <f>SUM(F76:F79)</f>
        <v>0</v>
      </c>
      <c r="G80" s="33"/>
      <c r="H80" s="33">
        <f>IF(D80&gt;0,G80/D80,0)</f>
        <v>0</v>
      </c>
      <c r="I80" s="33">
        <f>IF(E80&gt;0,H80/E80,0)</f>
        <v>0</v>
      </c>
      <c r="J80" s="33">
        <f>SUM(J76:J79)</f>
        <v>0</v>
      </c>
      <c r="K80" s="48"/>
      <c r="L80" s="33">
        <f>SUM(L76:L79)</f>
        <v>0</v>
      </c>
      <c r="M80" s="33">
        <f t="shared" ref="M80:X80" si="78">SUM(M76:M79)</f>
        <v>0</v>
      </c>
      <c r="N80" s="33">
        <f t="shared" si="78"/>
        <v>0</v>
      </c>
      <c r="O80" s="33">
        <f t="shared" si="78"/>
        <v>0</v>
      </c>
      <c r="P80" s="33">
        <f t="shared" si="78"/>
        <v>0</v>
      </c>
      <c r="Q80" s="33">
        <f t="shared" si="78"/>
        <v>0</v>
      </c>
      <c r="R80" s="33">
        <f t="shared" si="78"/>
        <v>0</v>
      </c>
      <c r="S80" s="33">
        <f t="shared" si="78"/>
        <v>0</v>
      </c>
      <c r="T80" s="33">
        <f t="shared" si="78"/>
        <v>0</v>
      </c>
      <c r="U80" s="33">
        <f t="shared" si="78"/>
        <v>0</v>
      </c>
      <c r="V80" s="33">
        <f t="shared" si="78"/>
        <v>0</v>
      </c>
      <c r="W80" s="33">
        <f t="shared" si="78"/>
        <v>0</v>
      </c>
      <c r="X80" s="33">
        <f t="shared" si="78"/>
        <v>0</v>
      </c>
      <c r="Y80" s="56">
        <f>SUM(Y76:Y79)</f>
        <v>0</v>
      </c>
      <c r="Z80" s="56">
        <f>SUM(Z76:Z79)</f>
        <v>0</v>
      </c>
      <c r="AA80" s="56">
        <f>SUM(AA76:AA79)</f>
        <v>0</v>
      </c>
    </row>
    <row r="81" spans="1:27" ht="24" customHeight="1">
      <c r="A81" s="194" t="s">
        <v>35</v>
      </c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</row>
    <row r="82" spans="1:27" ht="24" customHeight="1">
      <c r="A82" s="194" t="s">
        <v>165</v>
      </c>
      <c r="B82" s="194"/>
      <c r="C82" s="194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</row>
    <row r="83" spans="1:27" ht="24" customHeight="1">
      <c r="B83" s="26">
        <v>1</v>
      </c>
      <c r="C83" s="26">
        <v>2</v>
      </c>
      <c r="D83" s="26" t="s">
        <v>31</v>
      </c>
      <c r="E83" s="26" t="s">
        <v>32</v>
      </c>
      <c r="F83" s="52">
        <v>5</v>
      </c>
      <c r="G83" s="26" t="s">
        <v>33</v>
      </c>
      <c r="J83" s="26">
        <v>7</v>
      </c>
      <c r="K83" s="26">
        <v>8</v>
      </c>
      <c r="L83" s="26">
        <v>9</v>
      </c>
      <c r="M83" s="26">
        <v>10</v>
      </c>
      <c r="N83" s="26" t="s">
        <v>106</v>
      </c>
      <c r="O83" s="26">
        <v>12</v>
      </c>
      <c r="P83" s="26">
        <v>13</v>
      </c>
      <c r="Q83" s="26" t="s">
        <v>107</v>
      </c>
      <c r="R83" s="26">
        <v>15</v>
      </c>
      <c r="S83" s="26">
        <v>16</v>
      </c>
      <c r="T83" s="26" t="s">
        <v>253</v>
      </c>
      <c r="U83" s="26" t="s">
        <v>254</v>
      </c>
      <c r="V83" s="26" t="s">
        <v>255</v>
      </c>
      <c r="W83" s="26" t="s">
        <v>256</v>
      </c>
      <c r="X83" s="26" t="s">
        <v>257</v>
      </c>
    </row>
    <row r="84" spans="1:27" ht="24" customHeight="1">
      <c r="A84" s="195" t="s">
        <v>27</v>
      </c>
      <c r="B84" s="197" t="s">
        <v>300</v>
      </c>
      <c r="C84" s="198"/>
      <c r="D84" s="199" t="s">
        <v>22</v>
      </c>
      <c r="E84" s="41" t="s">
        <v>153</v>
      </c>
      <c r="F84" s="41" t="s">
        <v>23</v>
      </c>
      <c r="G84" s="96" t="s">
        <v>24</v>
      </c>
      <c r="H84" s="53" t="s">
        <v>155</v>
      </c>
      <c r="I84" s="53" t="s">
        <v>1</v>
      </c>
      <c r="J84" s="40" t="s">
        <v>23</v>
      </c>
      <c r="K84" s="40" t="s">
        <v>133</v>
      </c>
      <c r="L84" s="201" t="s">
        <v>25</v>
      </c>
      <c r="M84" s="201"/>
      <c r="N84" s="201" t="s">
        <v>26</v>
      </c>
      <c r="O84" s="188" t="s">
        <v>297</v>
      </c>
      <c r="P84" s="189"/>
      <c r="Q84" s="190" t="s">
        <v>28</v>
      </c>
      <c r="R84" s="192" t="s">
        <v>298</v>
      </c>
      <c r="S84" s="192"/>
      <c r="T84" s="192" t="s">
        <v>28</v>
      </c>
      <c r="U84" s="193" t="s">
        <v>29</v>
      </c>
      <c r="V84" s="193"/>
      <c r="W84" s="193" t="s">
        <v>30</v>
      </c>
      <c r="X84" s="27" t="s">
        <v>30</v>
      </c>
      <c r="Y84" s="202" t="s">
        <v>406</v>
      </c>
      <c r="Z84" s="202"/>
      <c r="AA84" s="192" t="s">
        <v>28</v>
      </c>
    </row>
    <row r="85" spans="1:27" ht="24" customHeight="1">
      <c r="A85" s="196"/>
      <c r="B85" s="41" t="s">
        <v>155</v>
      </c>
      <c r="C85" s="41" t="s">
        <v>154</v>
      </c>
      <c r="D85" s="200"/>
      <c r="E85" s="41" t="s">
        <v>4</v>
      </c>
      <c r="F85" s="41" t="s">
        <v>3</v>
      </c>
      <c r="G85" s="97" t="s">
        <v>103</v>
      </c>
      <c r="H85" s="53" t="s">
        <v>5</v>
      </c>
      <c r="I85" s="53" t="s">
        <v>5</v>
      </c>
      <c r="J85" s="40" t="s">
        <v>104</v>
      </c>
      <c r="K85" s="40" t="s">
        <v>104</v>
      </c>
      <c r="L85" s="98" t="s">
        <v>155</v>
      </c>
      <c r="M85" s="98" t="s">
        <v>154</v>
      </c>
      <c r="N85" s="201"/>
      <c r="O85" s="86" t="s">
        <v>155</v>
      </c>
      <c r="P85" s="86" t="s">
        <v>154</v>
      </c>
      <c r="Q85" s="191"/>
      <c r="R85" s="100" t="s">
        <v>155</v>
      </c>
      <c r="S85" s="100" t="s">
        <v>154</v>
      </c>
      <c r="T85" s="192"/>
      <c r="U85" s="99" t="s">
        <v>155</v>
      </c>
      <c r="V85" s="99" t="s">
        <v>154</v>
      </c>
      <c r="W85" s="193"/>
      <c r="X85" s="28" t="s">
        <v>105</v>
      </c>
      <c r="Y85" s="127" t="s">
        <v>155</v>
      </c>
      <c r="Z85" s="127" t="s">
        <v>154</v>
      </c>
      <c r="AA85" s="192"/>
    </row>
    <row r="86" spans="1:27" ht="24" customHeight="1">
      <c r="A86" s="29" t="s">
        <v>151</v>
      </c>
      <c r="B86" s="34">
        <f t="shared" ref="B86:C89" si="79">+B56+B66+B76</f>
        <v>0</v>
      </c>
      <c r="C86" s="34">
        <f t="shared" si="79"/>
        <v>0</v>
      </c>
      <c r="D86" s="30">
        <v>9.59</v>
      </c>
      <c r="E86" s="31">
        <f>(C86*D86)</f>
        <v>0</v>
      </c>
      <c r="F86" s="32">
        <f>+F76+F66+F56</f>
        <v>0</v>
      </c>
      <c r="G86" s="42">
        <f>ROUND(IF(C86&gt;0,F86/C86,0),2)</f>
        <v>0</v>
      </c>
      <c r="H86" s="57">
        <f t="shared" ref="H86:K89" si="80">+H76</f>
        <v>0</v>
      </c>
      <c r="I86" s="57">
        <f t="shared" si="80"/>
        <v>0</v>
      </c>
      <c r="J86" s="37">
        <f t="shared" si="80"/>
        <v>0</v>
      </c>
      <c r="K86" s="37">
        <f t="shared" si="80"/>
        <v>0</v>
      </c>
      <c r="L86" s="34">
        <f>+L56+L66+L76</f>
        <v>0</v>
      </c>
      <c r="M86" s="34">
        <f>+M56+M66+M76</f>
        <v>0</v>
      </c>
      <c r="N86" s="34">
        <f>+N56+N66+N76</f>
        <v>0</v>
      </c>
      <c r="O86" s="34">
        <f>+O56+O66+O76</f>
        <v>0</v>
      </c>
      <c r="P86" s="34">
        <f t="shared" ref="P86:T89" si="81">+P56+P66+P76</f>
        <v>0</v>
      </c>
      <c r="Q86" s="34">
        <f t="shared" si="81"/>
        <v>0</v>
      </c>
      <c r="R86" s="34">
        <f t="shared" si="81"/>
        <v>0</v>
      </c>
      <c r="S86" s="34">
        <f t="shared" si="81"/>
        <v>0</v>
      </c>
      <c r="T86" s="34">
        <f t="shared" si="81"/>
        <v>0</v>
      </c>
      <c r="U86" s="34">
        <f t="shared" ref="U86:W89" si="82">+U76</f>
        <v>0</v>
      </c>
      <c r="V86" s="34">
        <f t="shared" si="82"/>
        <v>0</v>
      </c>
      <c r="W86" s="34">
        <f t="shared" si="82"/>
        <v>0</v>
      </c>
      <c r="X86" s="35">
        <f>ROUND(IF(V86&gt;0,+W86/V86,0),2)</f>
        <v>0</v>
      </c>
      <c r="Y86" s="56">
        <f>+'2.1ต้นทุนตามสัดส่วน (ผลิต)'!R86-'2.2ต้นทุนตามสัดส่วน (ไม่ช่อม)'!B86</f>
        <v>0</v>
      </c>
      <c r="Z86" s="56">
        <f>+'2.1ต้นทุนตามสัดส่วน (ผลิต)'!S86-'2.2ต้นทุนตามสัดส่วน (ไม่ช่อม)'!C86</f>
        <v>0</v>
      </c>
      <c r="AA86" s="34">
        <f>+'2.1ต้นทุนตามสัดส่วน (ผลิต)'!T86-'2.2ต้นทุนตามสัดส่วน (ไม่ช่อม)'!F86</f>
        <v>0</v>
      </c>
    </row>
    <row r="87" spans="1:27" ht="24" customHeight="1">
      <c r="A87" s="29" t="s">
        <v>152</v>
      </c>
      <c r="B87" s="34">
        <f t="shared" si="79"/>
        <v>0</v>
      </c>
      <c r="C87" s="34">
        <f t="shared" si="79"/>
        <v>0</v>
      </c>
      <c r="D87" s="30">
        <v>19.170000000000002</v>
      </c>
      <c r="E87" s="31">
        <f t="shared" ref="E87:E89" si="83">(C87*D87)</f>
        <v>0</v>
      </c>
      <c r="F87" s="32">
        <f t="shared" ref="F87:F89" si="84">+F77+F67+F57</f>
        <v>0</v>
      </c>
      <c r="G87" s="42">
        <f>ROUND(IF(C87&gt;0,F87/C87,0),2)</f>
        <v>0</v>
      </c>
      <c r="H87" s="57">
        <f t="shared" si="80"/>
        <v>0</v>
      </c>
      <c r="I87" s="57">
        <f t="shared" si="80"/>
        <v>0</v>
      </c>
      <c r="J87" s="37">
        <f t="shared" si="80"/>
        <v>0</v>
      </c>
      <c r="K87" s="37">
        <f t="shared" si="80"/>
        <v>0</v>
      </c>
      <c r="L87" s="34">
        <f t="shared" ref="L87:Q89" si="85">+L57+L67+L77</f>
        <v>0</v>
      </c>
      <c r="M87" s="34">
        <f t="shared" si="85"/>
        <v>0</v>
      </c>
      <c r="N87" s="34">
        <f t="shared" si="85"/>
        <v>0</v>
      </c>
      <c r="O87" s="34">
        <f t="shared" si="85"/>
        <v>0</v>
      </c>
      <c r="P87" s="34">
        <f t="shared" si="85"/>
        <v>0</v>
      </c>
      <c r="Q87" s="34">
        <f t="shared" si="85"/>
        <v>0</v>
      </c>
      <c r="R87" s="34">
        <f t="shared" si="81"/>
        <v>0</v>
      </c>
      <c r="S87" s="34">
        <f t="shared" si="81"/>
        <v>0</v>
      </c>
      <c r="T87" s="34">
        <f t="shared" si="81"/>
        <v>0</v>
      </c>
      <c r="U87" s="34">
        <f t="shared" si="82"/>
        <v>0</v>
      </c>
      <c r="V87" s="34">
        <f t="shared" si="82"/>
        <v>0</v>
      </c>
      <c r="W87" s="34">
        <f t="shared" si="82"/>
        <v>0</v>
      </c>
      <c r="X87" s="35">
        <f>ROUND(IF(V87&gt;0,+W87/V87,0),2)</f>
        <v>0</v>
      </c>
      <c r="Y87" s="56">
        <f>+'2.1ต้นทุนตามสัดส่วน (ผลิต)'!R87-'2.2ต้นทุนตามสัดส่วน (ไม่ช่อม)'!B87</f>
        <v>0</v>
      </c>
      <c r="Z87" s="56">
        <f>+'2.1ต้นทุนตามสัดส่วน (ผลิต)'!S87-'2.2ต้นทุนตามสัดส่วน (ไม่ช่อม)'!C87</f>
        <v>0</v>
      </c>
      <c r="AA87" s="34">
        <f>+'2.1ต้นทุนตามสัดส่วน (ผลิต)'!T87-'2.2ต้นทุนตามสัดส่วน (ไม่ช่อม)'!F87</f>
        <v>0</v>
      </c>
    </row>
    <row r="88" spans="1:27" ht="24" customHeight="1">
      <c r="A88" s="29" t="s">
        <v>177</v>
      </c>
      <c r="B88" s="34">
        <f t="shared" si="79"/>
        <v>0</v>
      </c>
      <c r="C88" s="34">
        <f t="shared" si="79"/>
        <v>0</v>
      </c>
      <c r="D88" s="30">
        <v>27.45</v>
      </c>
      <c r="E88" s="31">
        <f t="shared" si="83"/>
        <v>0</v>
      </c>
      <c r="F88" s="32">
        <f t="shared" si="84"/>
        <v>0</v>
      </c>
      <c r="G88" s="42">
        <f>ROUND(IF(C88&gt;0,F88/C88,0),2)</f>
        <v>0</v>
      </c>
      <c r="H88" s="57">
        <f t="shared" si="80"/>
        <v>0</v>
      </c>
      <c r="I88" s="57">
        <f t="shared" si="80"/>
        <v>0</v>
      </c>
      <c r="J88" s="37">
        <f t="shared" si="80"/>
        <v>0</v>
      </c>
      <c r="K88" s="37">
        <f t="shared" si="80"/>
        <v>0</v>
      </c>
      <c r="L88" s="34">
        <f t="shared" si="85"/>
        <v>0</v>
      </c>
      <c r="M88" s="34">
        <f t="shared" si="85"/>
        <v>0</v>
      </c>
      <c r="N88" s="34">
        <f t="shared" si="85"/>
        <v>0</v>
      </c>
      <c r="O88" s="34">
        <f t="shared" si="85"/>
        <v>0</v>
      </c>
      <c r="P88" s="34">
        <f t="shared" si="85"/>
        <v>0</v>
      </c>
      <c r="Q88" s="34">
        <f t="shared" si="85"/>
        <v>0</v>
      </c>
      <c r="R88" s="34">
        <f t="shared" si="81"/>
        <v>0</v>
      </c>
      <c r="S88" s="34">
        <f t="shared" si="81"/>
        <v>0</v>
      </c>
      <c r="T88" s="34">
        <f t="shared" si="81"/>
        <v>0</v>
      </c>
      <c r="U88" s="34">
        <f t="shared" si="82"/>
        <v>0</v>
      </c>
      <c r="V88" s="34">
        <f t="shared" si="82"/>
        <v>0</v>
      </c>
      <c r="W88" s="34">
        <f t="shared" si="82"/>
        <v>0</v>
      </c>
      <c r="X88" s="35">
        <f>ROUND(IF(V88&gt;0,+W88/V88,0),2)</f>
        <v>0</v>
      </c>
      <c r="Y88" s="56">
        <f>+'2.1ต้นทุนตามสัดส่วน (ผลิต)'!R88-'2.2ต้นทุนตามสัดส่วน (ไม่ช่อม)'!B88</f>
        <v>0</v>
      </c>
      <c r="Z88" s="56">
        <f>+'2.1ต้นทุนตามสัดส่วน (ผลิต)'!S88-'2.2ต้นทุนตามสัดส่วน (ไม่ช่อม)'!C88</f>
        <v>0</v>
      </c>
      <c r="AA88" s="34">
        <f>+'2.1ต้นทุนตามสัดส่วน (ผลิต)'!T88-'2.2ต้นทุนตามสัดส่วน (ไม่ช่อม)'!F88</f>
        <v>0</v>
      </c>
    </row>
    <row r="89" spans="1:27" ht="24" customHeight="1">
      <c r="A89" s="29" t="s">
        <v>252</v>
      </c>
      <c r="B89" s="34">
        <f t="shared" si="79"/>
        <v>0</v>
      </c>
      <c r="C89" s="34">
        <f t="shared" si="79"/>
        <v>0</v>
      </c>
      <c r="D89" s="30">
        <v>43.79</v>
      </c>
      <c r="E89" s="31">
        <f t="shared" si="83"/>
        <v>0</v>
      </c>
      <c r="F89" s="32">
        <f t="shared" si="84"/>
        <v>0</v>
      </c>
      <c r="G89" s="42">
        <f>ROUND(IF(C89&gt;0,F89/C89,0),2)</f>
        <v>0</v>
      </c>
      <c r="H89" s="57">
        <f t="shared" si="80"/>
        <v>0</v>
      </c>
      <c r="I89" s="57">
        <f t="shared" si="80"/>
        <v>0</v>
      </c>
      <c r="J89" s="37">
        <f t="shared" si="80"/>
        <v>0</v>
      </c>
      <c r="K89" s="37">
        <f t="shared" si="80"/>
        <v>0</v>
      </c>
      <c r="L89" s="34">
        <f t="shared" si="85"/>
        <v>0</v>
      </c>
      <c r="M89" s="34">
        <f t="shared" si="85"/>
        <v>0</v>
      </c>
      <c r="N89" s="34">
        <f t="shared" si="85"/>
        <v>0</v>
      </c>
      <c r="O89" s="34">
        <f t="shared" si="85"/>
        <v>0</v>
      </c>
      <c r="P89" s="34">
        <f t="shared" si="85"/>
        <v>0</v>
      </c>
      <c r="Q89" s="34">
        <f t="shared" si="85"/>
        <v>0</v>
      </c>
      <c r="R89" s="34">
        <f t="shared" si="81"/>
        <v>0</v>
      </c>
      <c r="S89" s="34">
        <f t="shared" si="81"/>
        <v>0</v>
      </c>
      <c r="T89" s="34">
        <f t="shared" si="81"/>
        <v>0</v>
      </c>
      <c r="U89" s="34">
        <f t="shared" si="82"/>
        <v>0</v>
      </c>
      <c r="V89" s="34">
        <f t="shared" si="82"/>
        <v>0</v>
      </c>
      <c r="W89" s="34">
        <f t="shared" si="82"/>
        <v>0</v>
      </c>
      <c r="X89" s="35">
        <f>ROUND(IF(V89&gt;0,+W89/V89,0),2)</f>
        <v>0</v>
      </c>
      <c r="Y89" s="56">
        <f>+'2.1ต้นทุนตามสัดส่วน (ผลิต)'!R89-'2.2ต้นทุนตามสัดส่วน (ไม่ช่อม)'!B89</f>
        <v>0</v>
      </c>
      <c r="Z89" s="56">
        <f>+'2.1ต้นทุนตามสัดส่วน (ผลิต)'!S89-'2.2ต้นทุนตามสัดส่วน (ไม่ช่อม)'!C89</f>
        <v>0</v>
      </c>
      <c r="AA89" s="34">
        <f>+'2.1ต้นทุนตามสัดส่วน (ผลิต)'!T89-'2.2ต้นทุนตามสัดส่วน (ไม่ช่อม)'!F89</f>
        <v>0</v>
      </c>
    </row>
    <row r="90" spans="1:27" ht="24" customHeight="1">
      <c r="A90" s="29" t="s">
        <v>5</v>
      </c>
      <c r="B90" s="34">
        <f>SUM(B86:B89)</f>
        <v>0</v>
      </c>
      <c r="C90" s="34">
        <f>SUM(C86:C89)</f>
        <v>0</v>
      </c>
      <c r="D90" s="54">
        <f>SUM(D86:D89)</f>
        <v>100</v>
      </c>
      <c r="E90" s="55">
        <f>SUM(E86:E89)</f>
        <v>0</v>
      </c>
      <c r="F90" s="56">
        <f>SUM(F86:F89)</f>
        <v>0</v>
      </c>
      <c r="G90" s="33"/>
      <c r="H90" s="33">
        <f>IF(D90&gt;0,G90/D90,0)</f>
        <v>0</v>
      </c>
      <c r="I90" s="33">
        <f>IF(E90&gt;0,H90/E90,0)</f>
        <v>0</v>
      </c>
      <c r="J90" s="33">
        <f>SUM(J86:J89)</f>
        <v>0</v>
      </c>
      <c r="K90" s="37"/>
      <c r="L90" s="34">
        <f>SUM(L86:L89)</f>
        <v>0</v>
      </c>
      <c r="M90" s="34">
        <f t="shared" ref="M90:W90" si="86">SUM(M86:M89)</f>
        <v>0</v>
      </c>
      <c r="N90" s="34">
        <f t="shared" si="86"/>
        <v>0</v>
      </c>
      <c r="O90" s="34">
        <f>SUM(O86:O89)</f>
        <v>0</v>
      </c>
      <c r="P90" s="34">
        <f t="shared" si="86"/>
        <v>0</v>
      </c>
      <c r="Q90" s="34">
        <f t="shared" si="86"/>
        <v>0</v>
      </c>
      <c r="R90" s="34">
        <f t="shared" si="86"/>
        <v>0</v>
      </c>
      <c r="S90" s="34">
        <f t="shared" si="86"/>
        <v>0</v>
      </c>
      <c r="T90" s="34">
        <f t="shared" si="86"/>
        <v>0</v>
      </c>
      <c r="U90" s="34">
        <f t="shared" si="86"/>
        <v>0</v>
      </c>
      <c r="V90" s="34">
        <f t="shared" si="86"/>
        <v>0</v>
      </c>
      <c r="W90" s="34">
        <f t="shared" si="86"/>
        <v>0</v>
      </c>
      <c r="X90" s="34">
        <f>SUM(X86:X89)</f>
        <v>0</v>
      </c>
      <c r="Y90" s="56">
        <f>SUM(Y86:Y89)</f>
        <v>0</v>
      </c>
      <c r="Z90" s="56">
        <f>SUM(Z86:Z89)</f>
        <v>0</v>
      </c>
      <c r="AA90" s="56">
        <f>SUM(AA86:AA89)</f>
        <v>0</v>
      </c>
    </row>
    <row r="91" spans="1:27" ht="24" customHeight="1">
      <c r="A91" s="194" t="s">
        <v>35</v>
      </c>
      <c r="B91" s="194"/>
      <c r="C91" s="194"/>
      <c r="D91" s="194"/>
      <c r="E91" s="194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</row>
    <row r="92" spans="1:27" ht="24" customHeight="1">
      <c r="A92" s="194" t="s">
        <v>166</v>
      </c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</row>
    <row r="93" spans="1:27" ht="24" customHeight="1">
      <c r="B93" s="26">
        <v>1</v>
      </c>
      <c r="C93" s="26">
        <v>2</v>
      </c>
      <c r="D93" s="26" t="s">
        <v>31</v>
      </c>
      <c r="E93" s="26" t="s">
        <v>32</v>
      </c>
      <c r="F93" s="52">
        <v>5</v>
      </c>
      <c r="G93" s="26" t="s">
        <v>33</v>
      </c>
      <c r="J93" s="26">
        <v>7</v>
      </c>
      <c r="K93" s="26">
        <v>8</v>
      </c>
      <c r="L93" s="26">
        <v>9</v>
      </c>
      <c r="M93" s="26">
        <v>10</v>
      </c>
      <c r="N93" s="26" t="s">
        <v>106</v>
      </c>
      <c r="O93" s="26">
        <v>12</v>
      </c>
      <c r="P93" s="26">
        <v>13</v>
      </c>
      <c r="Q93" s="26" t="s">
        <v>107</v>
      </c>
      <c r="R93" s="26">
        <v>15</v>
      </c>
      <c r="S93" s="26">
        <v>16</v>
      </c>
      <c r="T93" s="26" t="s">
        <v>253</v>
      </c>
      <c r="U93" s="26" t="s">
        <v>254</v>
      </c>
      <c r="V93" s="26" t="s">
        <v>255</v>
      </c>
      <c r="W93" s="26" t="s">
        <v>256</v>
      </c>
      <c r="X93" s="26" t="s">
        <v>257</v>
      </c>
    </row>
    <row r="94" spans="1:27" ht="24" customHeight="1">
      <c r="A94" s="195" t="s">
        <v>27</v>
      </c>
      <c r="B94" s="197" t="s">
        <v>300</v>
      </c>
      <c r="C94" s="198"/>
      <c r="D94" s="199" t="s">
        <v>22</v>
      </c>
      <c r="E94" s="41" t="s">
        <v>153</v>
      </c>
      <c r="F94" s="41" t="s">
        <v>23</v>
      </c>
      <c r="G94" s="96" t="s">
        <v>24</v>
      </c>
      <c r="H94" s="53" t="s">
        <v>155</v>
      </c>
      <c r="I94" s="53" t="s">
        <v>1</v>
      </c>
      <c r="J94" s="40" t="s">
        <v>23</v>
      </c>
      <c r="K94" s="40" t="s">
        <v>133</v>
      </c>
      <c r="L94" s="201" t="s">
        <v>25</v>
      </c>
      <c r="M94" s="201"/>
      <c r="N94" s="201" t="s">
        <v>26</v>
      </c>
      <c r="O94" s="188" t="s">
        <v>297</v>
      </c>
      <c r="P94" s="189"/>
      <c r="Q94" s="190" t="s">
        <v>28</v>
      </c>
      <c r="R94" s="192" t="s">
        <v>298</v>
      </c>
      <c r="S94" s="192"/>
      <c r="T94" s="192" t="s">
        <v>28</v>
      </c>
      <c r="U94" s="193" t="s">
        <v>29</v>
      </c>
      <c r="V94" s="193"/>
      <c r="W94" s="193" t="s">
        <v>30</v>
      </c>
      <c r="X94" s="27" t="s">
        <v>30</v>
      </c>
      <c r="Y94" s="202" t="s">
        <v>406</v>
      </c>
      <c r="Z94" s="202"/>
      <c r="AA94" s="192" t="s">
        <v>28</v>
      </c>
    </row>
    <row r="95" spans="1:27" ht="24" customHeight="1">
      <c r="A95" s="196"/>
      <c r="B95" s="41" t="s">
        <v>155</v>
      </c>
      <c r="C95" s="41" t="s">
        <v>154</v>
      </c>
      <c r="D95" s="200"/>
      <c r="E95" s="41" t="s">
        <v>4</v>
      </c>
      <c r="F95" s="41" t="s">
        <v>3</v>
      </c>
      <c r="G95" s="97" t="s">
        <v>103</v>
      </c>
      <c r="H95" s="53" t="s">
        <v>5</v>
      </c>
      <c r="I95" s="53" t="s">
        <v>5</v>
      </c>
      <c r="J95" s="40" t="s">
        <v>104</v>
      </c>
      <c r="K95" s="40" t="s">
        <v>104</v>
      </c>
      <c r="L95" s="98" t="s">
        <v>155</v>
      </c>
      <c r="M95" s="98" t="s">
        <v>154</v>
      </c>
      <c r="N95" s="201"/>
      <c r="O95" s="86" t="s">
        <v>155</v>
      </c>
      <c r="P95" s="86" t="s">
        <v>154</v>
      </c>
      <c r="Q95" s="191"/>
      <c r="R95" s="100" t="s">
        <v>155</v>
      </c>
      <c r="S95" s="100" t="s">
        <v>154</v>
      </c>
      <c r="T95" s="192"/>
      <c r="U95" s="99" t="s">
        <v>155</v>
      </c>
      <c r="V95" s="99" t="s">
        <v>154</v>
      </c>
      <c r="W95" s="193"/>
      <c r="X95" s="28" t="s">
        <v>105</v>
      </c>
      <c r="Y95" s="127" t="s">
        <v>155</v>
      </c>
      <c r="Z95" s="127" t="s">
        <v>154</v>
      </c>
      <c r="AA95" s="192"/>
    </row>
    <row r="96" spans="1:27" ht="24" customHeight="1">
      <c r="A96" s="29" t="s">
        <v>151</v>
      </c>
      <c r="B96" s="34">
        <f t="shared" ref="B96:C99" si="87">+B86+B46</f>
        <v>0</v>
      </c>
      <c r="C96" s="34">
        <f t="shared" si="87"/>
        <v>0</v>
      </c>
      <c r="D96" s="30">
        <v>9.59</v>
      </c>
      <c r="E96" s="31">
        <f>(C96*D96)</f>
        <v>0</v>
      </c>
      <c r="F96" s="32">
        <f>+F86+F46</f>
        <v>0</v>
      </c>
      <c r="G96" s="42">
        <f>ROUND(IF(C96&gt;0,F96/C96,0),2)</f>
        <v>0</v>
      </c>
      <c r="H96" s="57">
        <f t="shared" ref="H96:K99" si="88">+H86</f>
        <v>0</v>
      </c>
      <c r="I96" s="57">
        <f t="shared" si="88"/>
        <v>0</v>
      </c>
      <c r="J96" s="37">
        <f t="shared" si="88"/>
        <v>0</v>
      </c>
      <c r="K96" s="37">
        <f t="shared" si="88"/>
        <v>0</v>
      </c>
      <c r="L96" s="34">
        <f>+L86+L46</f>
        <v>0</v>
      </c>
      <c r="M96" s="34">
        <f t="shared" ref="M96:T96" si="89">+M86+M46</f>
        <v>0</v>
      </c>
      <c r="N96" s="34">
        <f t="shared" si="89"/>
        <v>0</v>
      </c>
      <c r="O96" s="34">
        <f t="shared" si="89"/>
        <v>0</v>
      </c>
      <c r="P96" s="34">
        <f t="shared" si="89"/>
        <v>0</v>
      </c>
      <c r="Q96" s="34">
        <f t="shared" si="89"/>
        <v>0</v>
      </c>
      <c r="R96" s="34">
        <f t="shared" si="89"/>
        <v>0</v>
      </c>
      <c r="S96" s="34">
        <f t="shared" si="89"/>
        <v>0</v>
      </c>
      <c r="T96" s="34">
        <f t="shared" si="89"/>
        <v>0</v>
      </c>
      <c r="U96" s="34">
        <f t="shared" ref="U96:W99" si="90">+U86</f>
        <v>0</v>
      </c>
      <c r="V96" s="34">
        <f t="shared" si="90"/>
        <v>0</v>
      </c>
      <c r="W96" s="34">
        <f t="shared" si="90"/>
        <v>0</v>
      </c>
      <c r="X96" s="35">
        <f>ROUND(IF(V96&gt;0,+W96/V96,0),2)</f>
        <v>0</v>
      </c>
      <c r="Y96" s="56">
        <f>+'2.1ต้นทุนตามสัดส่วน (ผลิต)'!R96-'2.2ต้นทุนตามสัดส่วน (ไม่ช่อม)'!B96</f>
        <v>0</v>
      </c>
      <c r="Z96" s="56">
        <f>+'2.1ต้นทุนตามสัดส่วน (ผลิต)'!S96-'2.2ต้นทุนตามสัดส่วน (ไม่ช่อม)'!C96</f>
        <v>0</v>
      </c>
      <c r="AA96" s="34">
        <f>+'2.1ต้นทุนตามสัดส่วน (ผลิต)'!T96-'2.2ต้นทุนตามสัดส่วน (ไม่ช่อม)'!F96</f>
        <v>0</v>
      </c>
    </row>
    <row r="97" spans="1:27" ht="24" customHeight="1">
      <c r="A97" s="29" t="s">
        <v>152</v>
      </c>
      <c r="B97" s="34">
        <f t="shared" si="87"/>
        <v>0</v>
      </c>
      <c r="C97" s="34">
        <f t="shared" si="87"/>
        <v>0</v>
      </c>
      <c r="D97" s="30">
        <v>19.170000000000002</v>
      </c>
      <c r="E97" s="31">
        <f t="shared" ref="E97:E99" si="91">(C97*D97)</f>
        <v>0</v>
      </c>
      <c r="F97" s="32">
        <f t="shared" ref="F97:F99" si="92">+F87+F47</f>
        <v>0</v>
      </c>
      <c r="G97" s="42">
        <f>ROUND(IF(C97&gt;0,F97/C97,0),2)</f>
        <v>0</v>
      </c>
      <c r="H97" s="57">
        <f t="shared" si="88"/>
        <v>0</v>
      </c>
      <c r="I97" s="57">
        <f t="shared" si="88"/>
        <v>0</v>
      </c>
      <c r="J97" s="37">
        <f t="shared" si="88"/>
        <v>0</v>
      </c>
      <c r="K97" s="37">
        <f t="shared" si="88"/>
        <v>0</v>
      </c>
      <c r="L97" s="34">
        <f t="shared" ref="L97:T99" si="93">+L87+L47</f>
        <v>0</v>
      </c>
      <c r="M97" s="34">
        <f t="shared" si="93"/>
        <v>0</v>
      </c>
      <c r="N97" s="34">
        <f t="shared" si="93"/>
        <v>0</v>
      </c>
      <c r="O97" s="34">
        <f t="shared" si="93"/>
        <v>0</v>
      </c>
      <c r="P97" s="34">
        <f t="shared" si="93"/>
        <v>0</v>
      </c>
      <c r="Q97" s="34">
        <f t="shared" si="93"/>
        <v>0</v>
      </c>
      <c r="R97" s="34">
        <f t="shared" si="93"/>
        <v>0</v>
      </c>
      <c r="S97" s="34">
        <f t="shared" si="93"/>
        <v>0</v>
      </c>
      <c r="T97" s="34">
        <f t="shared" si="93"/>
        <v>0</v>
      </c>
      <c r="U97" s="34">
        <f t="shared" si="90"/>
        <v>0</v>
      </c>
      <c r="V97" s="34">
        <f t="shared" si="90"/>
        <v>0</v>
      </c>
      <c r="W97" s="34">
        <f t="shared" si="90"/>
        <v>0</v>
      </c>
      <c r="X97" s="35">
        <f>ROUND(IF(V97&gt;0,+W97/V97,0),2)</f>
        <v>0</v>
      </c>
      <c r="Y97" s="56">
        <f>+'2.1ต้นทุนตามสัดส่วน (ผลิต)'!R97-'2.2ต้นทุนตามสัดส่วน (ไม่ช่อม)'!B97</f>
        <v>0</v>
      </c>
      <c r="Z97" s="56">
        <f>+'2.1ต้นทุนตามสัดส่วน (ผลิต)'!S97-'2.2ต้นทุนตามสัดส่วน (ไม่ช่อม)'!C97</f>
        <v>0</v>
      </c>
      <c r="AA97" s="34">
        <f>+'2.1ต้นทุนตามสัดส่วน (ผลิต)'!T97-'2.2ต้นทุนตามสัดส่วน (ไม่ช่อม)'!F97</f>
        <v>0</v>
      </c>
    </row>
    <row r="98" spans="1:27" ht="24" customHeight="1">
      <c r="A98" s="29" t="s">
        <v>177</v>
      </c>
      <c r="B98" s="34">
        <f t="shared" si="87"/>
        <v>0</v>
      </c>
      <c r="C98" s="34">
        <f t="shared" si="87"/>
        <v>0</v>
      </c>
      <c r="D98" s="30">
        <v>27.45</v>
      </c>
      <c r="E98" s="31">
        <f t="shared" si="91"/>
        <v>0</v>
      </c>
      <c r="F98" s="32">
        <f t="shared" si="92"/>
        <v>0</v>
      </c>
      <c r="G98" s="42">
        <f>ROUND(IF(C98&gt;0,F98/C98,0),2)</f>
        <v>0</v>
      </c>
      <c r="H98" s="57">
        <f t="shared" si="88"/>
        <v>0</v>
      </c>
      <c r="I98" s="57">
        <f t="shared" si="88"/>
        <v>0</v>
      </c>
      <c r="J98" s="37">
        <f t="shared" si="88"/>
        <v>0</v>
      </c>
      <c r="K98" s="37">
        <f t="shared" si="88"/>
        <v>0</v>
      </c>
      <c r="L98" s="34">
        <f t="shared" si="93"/>
        <v>0</v>
      </c>
      <c r="M98" s="34">
        <f t="shared" si="93"/>
        <v>0</v>
      </c>
      <c r="N98" s="34">
        <f t="shared" si="93"/>
        <v>0</v>
      </c>
      <c r="O98" s="34">
        <f t="shared" si="93"/>
        <v>0</v>
      </c>
      <c r="P98" s="34">
        <f t="shared" si="93"/>
        <v>0</v>
      </c>
      <c r="Q98" s="34">
        <f t="shared" si="93"/>
        <v>0</v>
      </c>
      <c r="R98" s="34">
        <f t="shared" si="93"/>
        <v>0</v>
      </c>
      <c r="S98" s="34">
        <f t="shared" si="93"/>
        <v>0</v>
      </c>
      <c r="T98" s="34">
        <f t="shared" si="93"/>
        <v>0</v>
      </c>
      <c r="U98" s="34">
        <f t="shared" si="90"/>
        <v>0</v>
      </c>
      <c r="V98" s="34">
        <f t="shared" si="90"/>
        <v>0</v>
      </c>
      <c r="W98" s="34">
        <f t="shared" si="90"/>
        <v>0</v>
      </c>
      <c r="X98" s="35">
        <f>ROUND(IF(V98&gt;0,+W98/V98,0),2)</f>
        <v>0</v>
      </c>
      <c r="Y98" s="56">
        <f>+'2.1ต้นทุนตามสัดส่วน (ผลิต)'!R98-'2.2ต้นทุนตามสัดส่วน (ไม่ช่อม)'!B98</f>
        <v>0</v>
      </c>
      <c r="Z98" s="56">
        <f>+'2.1ต้นทุนตามสัดส่วน (ผลิต)'!S98-'2.2ต้นทุนตามสัดส่วน (ไม่ช่อม)'!C98</f>
        <v>0</v>
      </c>
      <c r="AA98" s="34">
        <f>+'2.1ต้นทุนตามสัดส่วน (ผลิต)'!T98-'2.2ต้นทุนตามสัดส่วน (ไม่ช่อม)'!F98</f>
        <v>0</v>
      </c>
    </row>
    <row r="99" spans="1:27" ht="24" customHeight="1">
      <c r="A99" s="29" t="s">
        <v>252</v>
      </c>
      <c r="B99" s="34">
        <f t="shared" si="87"/>
        <v>0</v>
      </c>
      <c r="C99" s="34">
        <f t="shared" si="87"/>
        <v>0</v>
      </c>
      <c r="D99" s="30">
        <v>43.79</v>
      </c>
      <c r="E99" s="31">
        <f t="shared" si="91"/>
        <v>0</v>
      </c>
      <c r="F99" s="32">
        <f t="shared" si="92"/>
        <v>0</v>
      </c>
      <c r="G99" s="42">
        <f>ROUND(IF(C99&gt;0,F99/C99,0),2)</f>
        <v>0</v>
      </c>
      <c r="H99" s="57">
        <f t="shared" si="88"/>
        <v>0</v>
      </c>
      <c r="I99" s="57">
        <f t="shared" si="88"/>
        <v>0</v>
      </c>
      <c r="J99" s="37">
        <f t="shared" si="88"/>
        <v>0</v>
      </c>
      <c r="K99" s="37">
        <f t="shared" si="88"/>
        <v>0</v>
      </c>
      <c r="L99" s="34">
        <f t="shared" si="93"/>
        <v>0</v>
      </c>
      <c r="M99" s="34">
        <f t="shared" si="93"/>
        <v>0</v>
      </c>
      <c r="N99" s="34">
        <f t="shared" si="93"/>
        <v>0</v>
      </c>
      <c r="O99" s="34">
        <f t="shared" si="93"/>
        <v>0</v>
      </c>
      <c r="P99" s="34">
        <f t="shared" si="93"/>
        <v>0</v>
      </c>
      <c r="Q99" s="34">
        <f t="shared" si="93"/>
        <v>0</v>
      </c>
      <c r="R99" s="34">
        <f t="shared" si="93"/>
        <v>0</v>
      </c>
      <c r="S99" s="34">
        <f t="shared" si="93"/>
        <v>0</v>
      </c>
      <c r="T99" s="34">
        <f t="shared" si="93"/>
        <v>0</v>
      </c>
      <c r="U99" s="34">
        <f t="shared" si="90"/>
        <v>0</v>
      </c>
      <c r="V99" s="34">
        <f t="shared" si="90"/>
        <v>0</v>
      </c>
      <c r="W99" s="34">
        <f t="shared" si="90"/>
        <v>0</v>
      </c>
      <c r="X99" s="35">
        <f>ROUND(IF(V99&gt;0,+W99/V99,0),2)</f>
        <v>0</v>
      </c>
      <c r="Y99" s="56">
        <f>+'2.1ต้นทุนตามสัดส่วน (ผลิต)'!R99-'2.2ต้นทุนตามสัดส่วน (ไม่ช่อม)'!B99</f>
        <v>0</v>
      </c>
      <c r="Z99" s="56">
        <f>+'2.1ต้นทุนตามสัดส่วน (ผลิต)'!S99-'2.2ต้นทุนตามสัดส่วน (ไม่ช่อม)'!C99</f>
        <v>0</v>
      </c>
      <c r="AA99" s="34">
        <f>+'2.1ต้นทุนตามสัดส่วน (ผลิต)'!T99-'2.2ต้นทุนตามสัดส่วน (ไม่ช่อม)'!F99</f>
        <v>0</v>
      </c>
    </row>
    <row r="100" spans="1:27" ht="24" customHeight="1">
      <c r="A100" s="29" t="s">
        <v>5</v>
      </c>
      <c r="B100" s="34">
        <f>SUM(B96:B99)</f>
        <v>0</v>
      </c>
      <c r="C100" s="34">
        <f>SUM(C96:C99)</f>
        <v>0</v>
      </c>
      <c r="D100" s="54">
        <f>SUM(D96:D99)</f>
        <v>100</v>
      </c>
      <c r="E100" s="55">
        <f>SUM(E96:E99)</f>
        <v>0</v>
      </c>
      <c r="F100" s="56">
        <f>SUM(F96:F99)</f>
        <v>0</v>
      </c>
      <c r="G100" s="33"/>
      <c r="H100" s="33">
        <f>IF(D100&gt;0,G100/D100,0)</f>
        <v>0</v>
      </c>
      <c r="I100" s="33">
        <f>IF(E100&gt;0,H100/E100,0)</f>
        <v>0</v>
      </c>
      <c r="J100" s="33">
        <f>SUM(J96:J99)</f>
        <v>0</v>
      </c>
      <c r="K100" s="37"/>
      <c r="L100" s="34">
        <f>SUM(L96:L99)</f>
        <v>0</v>
      </c>
      <c r="M100" s="34">
        <f t="shared" ref="M100:X100" si="94">SUM(M96:M99)</f>
        <v>0</v>
      </c>
      <c r="N100" s="34">
        <f t="shared" si="94"/>
        <v>0</v>
      </c>
      <c r="O100" s="34">
        <f t="shared" si="94"/>
        <v>0</v>
      </c>
      <c r="P100" s="34">
        <f t="shared" si="94"/>
        <v>0</v>
      </c>
      <c r="Q100" s="34">
        <f t="shared" si="94"/>
        <v>0</v>
      </c>
      <c r="R100" s="34">
        <f t="shared" si="94"/>
        <v>0</v>
      </c>
      <c r="S100" s="34">
        <f t="shared" si="94"/>
        <v>0</v>
      </c>
      <c r="T100" s="34">
        <f t="shared" si="94"/>
        <v>0</v>
      </c>
      <c r="U100" s="34">
        <f t="shared" si="94"/>
        <v>0</v>
      </c>
      <c r="V100" s="34">
        <f t="shared" si="94"/>
        <v>0</v>
      </c>
      <c r="W100" s="34">
        <f t="shared" si="94"/>
        <v>0</v>
      </c>
      <c r="X100" s="34">
        <f t="shared" si="94"/>
        <v>0</v>
      </c>
      <c r="Y100" s="56">
        <f>SUM(Y96:Y99)</f>
        <v>0</v>
      </c>
      <c r="Z100" s="56">
        <f>SUM(Z96:Z99)</f>
        <v>0</v>
      </c>
      <c r="AA100" s="56">
        <f>SUM(AA96:AA99)</f>
        <v>0</v>
      </c>
    </row>
    <row r="101" spans="1:27" ht="24" customHeight="1">
      <c r="A101" s="194" t="s">
        <v>35</v>
      </c>
      <c r="B101" s="194"/>
      <c r="C101" s="194"/>
      <c r="D101" s="194"/>
      <c r="E101" s="194"/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</row>
    <row r="102" spans="1:27" ht="24" customHeight="1">
      <c r="A102" s="194" t="s">
        <v>167</v>
      </c>
      <c r="B102" s="194"/>
      <c r="C102" s="194"/>
      <c r="D102" s="194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</row>
    <row r="103" spans="1:27" ht="24" customHeight="1">
      <c r="B103" s="26">
        <v>1</v>
      </c>
      <c r="C103" s="26">
        <v>2</v>
      </c>
      <c r="D103" s="26" t="s">
        <v>31</v>
      </c>
      <c r="E103" s="26" t="s">
        <v>32</v>
      </c>
      <c r="F103" s="52">
        <v>5</v>
      </c>
      <c r="G103" s="26" t="s">
        <v>33</v>
      </c>
      <c r="J103" s="26">
        <v>7</v>
      </c>
      <c r="K103" s="26">
        <v>8</v>
      </c>
      <c r="L103" s="26">
        <v>9</v>
      </c>
      <c r="M103" s="26">
        <v>10</v>
      </c>
      <c r="N103" s="26" t="s">
        <v>106</v>
      </c>
      <c r="O103" s="26">
        <v>12</v>
      </c>
      <c r="P103" s="26">
        <v>13</v>
      </c>
      <c r="Q103" s="26" t="s">
        <v>107</v>
      </c>
      <c r="R103" s="26">
        <v>15</v>
      </c>
      <c r="S103" s="26">
        <v>16</v>
      </c>
      <c r="T103" s="26" t="s">
        <v>253</v>
      </c>
      <c r="U103" s="26" t="s">
        <v>254</v>
      </c>
      <c r="V103" s="26" t="s">
        <v>255</v>
      </c>
      <c r="W103" s="26" t="s">
        <v>256</v>
      </c>
      <c r="X103" s="26" t="s">
        <v>257</v>
      </c>
    </row>
    <row r="104" spans="1:27" ht="24" customHeight="1">
      <c r="A104" s="195" t="s">
        <v>27</v>
      </c>
      <c r="B104" s="197" t="s">
        <v>300</v>
      </c>
      <c r="C104" s="198"/>
      <c r="D104" s="199" t="s">
        <v>22</v>
      </c>
      <c r="E104" s="41" t="s">
        <v>153</v>
      </c>
      <c r="F104" s="41" t="s">
        <v>23</v>
      </c>
      <c r="G104" s="96" t="s">
        <v>24</v>
      </c>
      <c r="H104" s="53" t="s">
        <v>155</v>
      </c>
      <c r="I104" s="53" t="s">
        <v>1</v>
      </c>
      <c r="J104" s="40" t="s">
        <v>23</v>
      </c>
      <c r="K104" s="40" t="s">
        <v>133</v>
      </c>
      <c r="L104" s="201" t="s">
        <v>25</v>
      </c>
      <c r="M104" s="201"/>
      <c r="N104" s="201" t="s">
        <v>26</v>
      </c>
      <c r="O104" s="188" t="s">
        <v>297</v>
      </c>
      <c r="P104" s="189"/>
      <c r="Q104" s="190" t="s">
        <v>28</v>
      </c>
      <c r="R104" s="192" t="s">
        <v>298</v>
      </c>
      <c r="S104" s="192"/>
      <c r="T104" s="192" t="s">
        <v>28</v>
      </c>
      <c r="U104" s="193" t="s">
        <v>29</v>
      </c>
      <c r="V104" s="193"/>
      <c r="W104" s="193" t="s">
        <v>30</v>
      </c>
      <c r="X104" s="27" t="s">
        <v>30</v>
      </c>
      <c r="Y104" s="202" t="s">
        <v>406</v>
      </c>
      <c r="Z104" s="202"/>
      <c r="AA104" s="192" t="s">
        <v>28</v>
      </c>
    </row>
    <row r="105" spans="1:27" ht="24" customHeight="1">
      <c r="A105" s="196"/>
      <c r="B105" s="41" t="s">
        <v>155</v>
      </c>
      <c r="C105" s="41" t="s">
        <v>154</v>
      </c>
      <c r="D105" s="200"/>
      <c r="E105" s="41" t="s">
        <v>4</v>
      </c>
      <c r="F105" s="41" t="s">
        <v>3</v>
      </c>
      <c r="G105" s="97" t="s">
        <v>103</v>
      </c>
      <c r="H105" s="53" t="s">
        <v>5</v>
      </c>
      <c r="I105" s="53" t="s">
        <v>5</v>
      </c>
      <c r="J105" s="40" t="s">
        <v>104</v>
      </c>
      <c r="K105" s="40" t="s">
        <v>104</v>
      </c>
      <c r="L105" s="98" t="s">
        <v>155</v>
      </c>
      <c r="M105" s="98" t="s">
        <v>154</v>
      </c>
      <c r="N105" s="201"/>
      <c r="O105" s="86" t="s">
        <v>155</v>
      </c>
      <c r="P105" s="86" t="s">
        <v>154</v>
      </c>
      <c r="Q105" s="191"/>
      <c r="R105" s="100" t="s">
        <v>155</v>
      </c>
      <c r="S105" s="100" t="s">
        <v>154</v>
      </c>
      <c r="T105" s="192"/>
      <c r="U105" s="99" t="s">
        <v>155</v>
      </c>
      <c r="V105" s="99" t="s">
        <v>154</v>
      </c>
      <c r="W105" s="193"/>
      <c r="X105" s="28" t="s">
        <v>105</v>
      </c>
      <c r="Y105" s="127" t="s">
        <v>155</v>
      </c>
      <c r="Z105" s="127" t="s">
        <v>154</v>
      </c>
      <c r="AA105" s="192"/>
    </row>
    <row r="106" spans="1:27" ht="24" customHeight="1">
      <c r="A106" s="29" t="s">
        <v>151</v>
      </c>
      <c r="B106" s="34"/>
      <c r="C106" s="34"/>
      <c r="D106" s="30">
        <v>9.59</v>
      </c>
      <c r="E106" s="31">
        <f>(C106*D106)</f>
        <v>0</v>
      </c>
      <c r="F106" s="93"/>
      <c r="G106" s="42">
        <f>ROUND(IF(C106&gt;0,F106/C106,0),2)</f>
        <v>0</v>
      </c>
      <c r="H106" s="57">
        <f t="shared" ref="H106:I109" si="95">+U96+B106</f>
        <v>0</v>
      </c>
      <c r="I106" s="57">
        <f t="shared" si="95"/>
        <v>0</v>
      </c>
      <c r="J106" s="34">
        <f>+W96+F106</f>
        <v>0</v>
      </c>
      <c r="K106" s="48">
        <f>IF(I106&gt;0,(J106/I106),0)</f>
        <v>0</v>
      </c>
      <c r="L106" s="34"/>
      <c r="M106" s="34"/>
      <c r="N106" s="34">
        <f>ROUND(IF(K106&gt;0,K106*M106,0),2)</f>
        <v>0</v>
      </c>
      <c r="O106" s="34"/>
      <c r="P106" s="34"/>
      <c r="Q106" s="34">
        <f>ROUND(IF(K106&gt;0,K106*P106,0),2)</f>
        <v>0</v>
      </c>
      <c r="R106" s="34"/>
      <c r="S106" s="34"/>
      <c r="T106" s="34">
        <f>ROUND(IF(K106&gt;0,K106*S106,0),2)</f>
        <v>0</v>
      </c>
      <c r="U106" s="34">
        <f>+U96+B106-L106-O106-R106</f>
        <v>0</v>
      </c>
      <c r="V106" s="34">
        <f>+V96+C106-M106-P106-S106</f>
        <v>0</v>
      </c>
      <c r="W106" s="34">
        <f>ROUND(+W96+F106-N106-Q106-T106,2)</f>
        <v>0</v>
      </c>
      <c r="X106" s="43">
        <f>IF(V106&gt;0,+W106/V106,0)</f>
        <v>0</v>
      </c>
      <c r="Y106" s="56">
        <f>+'2.1ต้นทุนตามสัดส่วน (ผลิต)'!R106-'2.2ต้นทุนตามสัดส่วน (ไม่ช่อม)'!B106</f>
        <v>0</v>
      </c>
      <c r="Z106" s="56">
        <f>+'2.1ต้นทุนตามสัดส่วน (ผลิต)'!S106-'2.2ต้นทุนตามสัดส่วน (ไม่ช่อม)'!C106</f>
        <v>0</v>
      </c>
      <c r="AA106" s="34">
        <f>+'2.1ต้นทุนตามสัดส่วน (ผลิต)'!T106-'2.2ต้นทุนตามสัดส่วน (ไม่ช่อม)'!F106</f>
        <v>0</v>
      </c>
    </row>
    <row r="107" spans="1:27" ht="24" customHeight="1">
      <c r="A107" s="29" t="s">
        <v>152</v>
      </c>
      <c r="B107" s="34"/>
      <c r="C107" s="34"/>
      <c r="D107" s="30">
        <v>19.170000000000002</v>
      </c>
      <c r="E107" s="31">
        <f t="shared" ref="E107:E109" si="96">(C107*D107)</f>
        <v>0</v>
      </c>
      <c r="F107" s="93"/>
      <c r="G107" s="42">
        <f>ROUND(IF(C107&gt;0,F107/C107,0),2)</f>
        <v>0</v>
      </c>
      <c r="H107" s="57">
        <f t="shared" si="95"/>
        <v>0</v>
      </c>
      <c r="I107" s="57">
        <f t="shared" si="95"/>
        <v>0</v>
      </c>
      <c r="J107" s="34">
        <f>+W97+F107</f>
        <v>0</v>
      </c>
      <c r="K107" s="48">
        <f t="shared" ref="K107:K109" si="97">IF(I107&gt;0,(J107/I107),0)</f>
        <v>0</v>
      </c>
      <c r="L107" s="34"/>
      <c r="M107" s="34"/>
      <c r="N107" s="34">
        <f t="shared" ref="N107:N109" si="98">ROUND(IF(K107&gt;0,K107*M107,0),2)</f>
        <v>0</v>
      </c>
      <c r="O107" s="34"/>
      <c r="P107" s="34"/>
      <c r="Q107" s="34">
        <f t="shared" ref="Q107:Q109" si="99">ROUND(IF(K107&gt;0,K107*P107,0),2)</f>
        <v>0</v>
      </c>
      <c r="R107" s="34"/>
      <c r="S107" s="34"/>
      <c r="T107" s="34">
        <f t="shared" ref="T107:T109" si="100">ROUND(IF(K107&gt;0,K107*S107,0),2)</f>
        <v>0</v>
      </c>
      <c r="U107" s="34">
        <f t="shared" ref="U107:V109" si="101">+U97+B107-L107-O107-R107</f>
        <v>0</v>
      </c>
      <c r="V107" s="34">
        <f t="shared" si="101"/>
        <v>0</v>
      </c>
      <c r="W107" s="34">
        <f t="shared" ref="W107:W109" si="102">ROUND(+W97+F107-N107-Q107-T107,2)</f>
        <v>0</v>
      </c>
      <c r="X107" s="43">
        <f t="shared" ref="X107:X109" si="103">IF(V107&gt;0,+W107/V107,0)</f>
        <v>0</v>
      </c>
      <c r="Y107" s="56">
        <f>+'2.1ต้นทุนตามสัดส่วน (ผลิต)'!R107-'2.2ต้นทุนตามสัดส่วน (ไม่ช่อม)'!B107</f>
        <v>0</v>
      </c>
      <c r="Z107" s="56">
        <f>+'2.1ต้นทุนตามสัดส่วน (ผลิต)'!S107-'2.2ต้นทุนตามสัดส่วน (ไม่ช่อม)'!C107</f>
        <v>0</v>
      </c>
      <c r="AA107" s="34">
        <f>+'2.1ต้นทุนตามสัดส่วน (ผลิต)'!T107-'2.2ต้นทุนตามสัดส่วน (ไม่ช่อม)'!F107</f>
        <v>0</v>
      </c>
    </row>
    <row r="108" spans="1:27" ht="24" customHeight="1">
      <c r="A108" s="29" t="s">
        <v>177</v>
      </c>
      <c r="B108" s="34"/>
      <c r="C108" s="34"/>
      <c r="D108" s="30">
        <v>27.45</v>
      </c>
      <c r="E108" s="31">
        <f t="shared" si="96"/>
        <v>0</v>
      </c>
      <c r="F108" s="93"/>
      <c r="G108" s="42">
        <f>ROUND(IF(C108&gt;0,F108/C108,0),2)</f>
        <v>0</v>
      </c>
      <c r="H108" s="57">
        <f t="shared" si="95"/>
        <v>0</v>
      </c>
      <c r="I108" s="57">
        <f t="shared" si="95"/>
        <v>0</v>
      </c>
      <c r="J108" s="34">
        <f>+W98+F108</f>
        <v>0</v>
      </c>
      <c r="K108" s="48">
        <f t="shared" si="97"/>
        <v>0</v>
      </c>
      <c r="L108" s="34"/>
      <c r="M108" s="34"/>
      <c r="N108" s="34">
        <f t="shared" si="98"/>
        <v>0</v>
      </c>
      <c r="O108" s="34"/>
      <c r="P108" s="34"/>
      <c r="Q108" s="34">
        <f t="shared" si="99"/>
        <v>0</v>
      </c>
      <c r="R108" s="34"/>
      <c r="S108" s="34"/>
      <c r="T108" s="34">
        <f t="shared" si="100"/>
        <v>0</v>
      </c>
      <c r="U108" s="34">
        <f t="shared" si="101"/>
        <v>0</v>
      </c>
      <c r="V108" s="34">
        <f t="shared" si="101"/>
        <v>0</v>
      </c>
      <c r="W108" s="34">
        <f t="shared" si="102"/>
        <v>0</v>
      </c>
      <c r="X108" s="43">
        <f t="shared" si="103"/>
        <v>0</v>
      </c>
      <c r="Y108" s="56">
        <f>+'2.1ต้นทุนตามสัดส่วน (ผลิต)'!R108-'2.2ต้นทุนตามสัดส่วน (ไม่ช่อม)'!B108</f>
        <v>0</v>
      </c>
      <c r="Z108" s="56">
        <f>+'2.1ต้นทุนตามสัดส่วน (ผลิต)'!S108-'2.2ต้นทุนตามสัดส่วน (ไม่ช่อม)'!C108</f>
        <v>0</v>
      </c>
      <c r="AA108" s="34">
        <f>+'2.1ต้นทุนตามสัดส่วน (ผลิต)'!T108-'2.2ต้นทุนตามสัดส่วน (ไม่ช่อม)'!F108</f>
        <v>0</v>
      </c>
    </row>
    <row r="109" spans="1:27" ht="24" customHeight="1">
      <c r="A109" s="29" t="s">
        <v>252</v>
      </c>
      <c r="B109" s="34"/>
      <c r="C109" s="34"/>
      <c r="D109" s="30">
        <v>43.79</v>
      </c>
      <c r="E109" s="31">
        <f t="shared" si="96"/>
        <v>0</v>
      </c>
      <c r="F109" s="93"/>
      <c r="G109" s="42">
        <f>ROUND(IF(C109&gt;0,F109/C109,0),2)</f>
        <v>0</v>
      </c>
      <c r="H109" s="57">
        <f t="shared" si="95"/>
        <v>0</v>
      </c>
      <c r="I109" s="57">
        <f t="shared" si="95"/>
        <v>0</v>
      </c>
      <c r="J109" s="34">
        <f>+W99+F109</f>
        <v>0</v>
      </c>
      <c r="K109" s="48">
        <f t="shared" si="97"/>
        <v>0</v>
      </c>
      <c r="L109" s="34"/>
      <c r="M109" s="34"/>
      <c r="N109" s="34">
        <f t="shared" si="98"/>
        <v>0</v>
      </c>
      <c r="O109" s="34"/>
      <c r="P109" s="34"/>
      <c r="Q109" s="34">
        <f t="shared" si="99"/>
        <v>0</v>
      </c>
      <c r="R109" s="34"/>
      <c r="S109" s="34"/>
      <c r="T109" s="34">
        <f t="shared" si="100"/>
        <v>0</v>
      </c>
      <c r="U109" s="34">
        <f t="shared" si="101"/>
        <v>0</v>
      </c>
      <c r="V109" s="34">
        <f t="shared" si="101"/>
        <v>0</v>
      </c>
      <c r="W109" s="34">
        <f t="shared" si="102"/>
        <v>0</v>
      </c>
      <c r="X109" s="43">
        <f t="shared" si="103"/>
        <v>0</v>
      </c>
      <c r="Y109" s="56">
        <f>+'2.1ต้นทุนตามสัดส่วน (ผลิต)'!R109-'2.2ต้นทุนตามสัดส่วน (ไม่ช่อม)'!B109</f>
        <v>0</v>
      </c>
      <c r="Z109" s="56">
        <f>+'2.1ต้นทุนตามสัดส่วน (ผลิต)'!S109-'2.2ต้นทุนตามสัดส่วน (ไม่ช่อม)'!C109</f>
        <v>0</v>
      </c>
      <c r="AA109" s="34">
        <f>+'2.1ต้นทุนตามสัดส่วน (ผลิต)'!T109-'2.2ต้นทุนตามสัดส่วน (ไม่ช่อม)'!F109</f>
        <v>0</v>
      </c>
    </row>
    <row r="110" spans="1:27" ht="24" customHeight="1">
      <c r="A110" s="29" t="s">
        <v>5</v>
      </c>
      <c r="B110" s="34">
        <f>SUM(B106:B109)</f>
        <v>0</v>
      </c>
      <c r="C110" s="34">
        <f>SUM(C106:C109)</f>
        <v>0</v>
      </c>
      <c r="D110" s="54">
        <f>SUM(D106:D109)</f>
        <v>100</v>
      </c>
      <c r="E110" s="55">
        <f>SUM(E106:E109)</f>
        <v>0</v>
      </c>
      <c r="F110" s="56">
        <f>SUM(F106:F109)</f>
        <v>0</v>
      </c>
      <c r="G110" s="33"/>
      <c r="H110" s="33">
        <f>IF(D110&gt;0,G110/D110,0)</f>
        <v>0</v>
      </c>
      <c r="I110" s="33">
        <f>IF(E110&gt;0,H110/E110,0)</f>
        <v>0</v>
      </c>
      <c r="J110" s="33">
        <f>SUM(J106:J109)</f>
        <v>0</v>
      </c>
      <c r="K110" s="48"/>
      <c r="L110" s="33">
        <f>SUM(L106:L109)</f>
        <v>0</v>
      </c>
      <c r="M110" s="33">
        <f t="shared" ref="M110:X110" si="104">SUM(M106:M109)</f>
        <v>0</v>
      </c>
      <c r="N110" s="33">
        <f t="shared" si="104"/>
        <v>0</v>
      </c>
      <c r="O110" s="33">
        <f t="shared" si="104"/>
        <v>0</v>
      </c>
      <c r="P110" s="33">
        <f t="shared" si="104"/>
        <v>0</v>
      </c>
      <c r="Q110" s="33">
        <f t="shared" si="104"/>
        <v>0</v>
      </c>
      <c r="R110" s="33">
        <f t="shared" si="104"/>
        <v>0</v>
      </c>
      <c r="S110" s="33">
        <f t="shared" si="104"/>
        <v>0</v>
      </c>
      <c r="T110" s="33">
        <f t="shared" si="104"/>
        <v>0</v>
      </c>
      <c r="U110" s="33">
        <f t="shared" si="104"/>
        <v>0</v>
      </c>
      <c r="V110" s="33">
        <f t="shared" si="104"/>
        <v>0</v>
      </c>
      <c r="W110" s="33">
        <f t="shared" si="104"/>
        <v>0</v>
      </c>
      <c r="X110" s="33">
        <f t="shared" si="104"/>
        <v>0</v>
      </c>
      <c r="Y110" s="56">
        <f>SUM(Y106:Y109)</f>
        <v>0</v>
      </c>
      <c r="Z110" s="56">
        <f>SUM(Z106:Z109)</f>
        <v>0</v>
      </c>
      <c r="AA110" s="56">
        <f>SUM(AA106:AA109)</f>
        <v>0</v>
      </c>
    </row>
    <row r="111" spans="1:27" ht="24" customHeight="1">
      <c r="A111" s="194" t="s">
        <v>35</v>
      </c>
      <c r="B111" s="194"/>
      <c r="C111" s="194"/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</row>
    <row r="112" spans="1:27" ht="24" customHeight="1">
      <c r="A112" s="194" t="s">
        <v>168</v>
      </c>
      <c r="B112" s="194"/>
      <c r="C112" s="194"/>
      <c r="D112" s="194"/>
      <c r="E112" s="194"/>
      <c r="F112" s="194"/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</row>
    <row r="113" spans="1:27" ht="24" customHeight="1">
      <c r="B113" s="26">
        <v>1</v>
      </c>
      <c r="C113" s="26">
        <v>2</v>
      </c>
      <c r="D113" s="26" t="s">
        <v>31</v>
      </c>
      <c r="E113" s="26" t="s">
        <v>32</v>
      </c>
      <c r="F113" s="52">
        <v>5</v>
      </c>
      <c r="G113" s="26" t="s">
        <v>33</v>
      </c>
      <c r="J113" s="26">
        <v>7</v>
      </c>
      <c r="K113" s="26">
        <v>8</v>
      </c>
      <c r="L113" s="26">
        <v>9</v>
      </c>
      <c r="M113" s="26">
        <v>10</v>
      </c>
      <c r="N113" s="26" t="s">
        <v>106</v>
      </c>
      <c r="O113" s="26">
        <v>12</v>
      </c>
      <c r="P113" s="26">
        <v>13</v>
      </c>
      <c r="Q113" s="26" t="s">
        <v>107</v>
      </c>
      <c r="R113" s="26">
        <v>15</v>
      </c>
      <c r="S113" s="26">
        <v>16</v>
      </c>
      <c r="T113" s="26" t="s">
        <v>253</v>
      </c>
      <c r="U113" s="26" t="s">
        <v>254</v>
      </c>
      <c r="V113" s="26" t="s">
        <v>255</v>
      </c>
      <c r="W113" s="26" t="s">
        <v>256</v>
      </c>
      <c r="X113" s="26" t="s">
        <v>257</v>
      </c>
    </row>
    <row r="114" spans="1:27" ht="24" customHeight="1">
      <c r="A114" s="195" t="s">
        <v>27</v>
      </c>
      <c r="B114" s="197" t="s">
        <v>300</v>
      </c>
      <c r="C114" s="198"/>
      <c r="D114" s="199" t="s">
        <v>22</v>
      </c>
      <c r="E114" s="41" t="s">
        <v>153</v>
      </c>
      <c r="F114" s="41" t="s">
        <v>23</v>
      </c>
      <c r="G114" s="96" t="s">
        <v>24</v>
      </c>
      <c r="H114" s="53" t="s">
        <v>155</v>
      </c>
      <c r="I114" s="53" t="s">
        <v>1</v>
      </c>
      <c r="J114" s="40" t="s">
        <v>23</v>
      </c>
      <c r="K114" s="40" t="s">
        <v>133</v>
      </c>
      <c r="L114" s="201" t="s">
        <v>25</v>
      </c>
      <c r="M114" s="201"/>
      <c r="N114" s="201" t="s">
        <v>26</v>
      </c>
      <c r="O114" s="188" t="s">
        <v>297</v>
      </c>
      <c r="P114" s="189"/>
      <c r="Q114" s="190" t="s">
        <v>28</v>
      </c>
      <c r="R114" s="192" t="s">
        <v>298</v>
      </c>
      <c r="S114" s="192"/>
      <c r="T114" s="192" t="s">
        <v>28</v>
      </c>
      <c r="U114" s="193" t="s">
        <v>29</v>
      </c>
      <c r="V114" s="193"/>
      <c r="W114" s="193" t="s">
        <v>30</v>
      </c>
      <c r="X114" s="27" t="s">
        <v>30</v>
      </c>
      <c r="Y114" s="202" t="s">
        <v>406</v>
      </c>
      <c r="Z114" s="202"/>
      <c r="AA114" s="192" t="s">
        <v>28</v>
      </c>
    </row>
    <row r="115" spans="1:27" ht="24" customHeight="1">
      <c r="A115" s="196"/>
      <c r="B115" s="41" t="s">
        <v>155</v>
      </c>
      <c r="C115" s="41" t="s">
        <v>154</v>
      </c>
      <c r="D115" s="200"/>
      <c r="E115" s="41" t="s">
        <v>4</v>
      </c>
      <c r="F115" s="41" t="s">
        <v>3</v>
      </c>
      <c r="G115" s="97" t="s">
        <v>103</v>
      </c>
      <c r="H115" s="53" t="s">
        <v>5</v>
      </c>
      <c r="I115" s="53" t="s">
        <v>5</v>
      </c>
      <c r="J115" s="40" t="s">
        <v>104</v>
      </c>
      <c r="K115" s="40" t="s">
        <v>104</v>
      </c>
      <c r="L115" s="98" t="s">
        <v>155</v>
      </c>
      <c r="M115" s="98" t="s">
        <v>154</v>
      </c>
      <c r="N115" s="201"/>
      <c r="O115" s="86" t="s">
        <v>155</v>
      </c>
      <c r="P115" s="86" t="s">
        <v>154</v>
      </c>
      <c r="Q115" s="191"/>
      <c r="R115" s="100" t="s">
        <v>155</v>
      </c>
      <c r="S115" s="100" t="s">
        <v>154</v>
      </c>
      <c r="T115" s="192"/>
      <c r="U115" s="99" t="s">
        <v>155</v>
      </c>
      <c r="V115" s="99" t="s">
        <v>154</v>
      </c>
      <c r="W115" s="193"/>
      <c r="X115" s="28" t="s">
        <v>105</v>
      </c>
      <c r="Y115" s="127" t="s">
        <v>155</v>
      </c>
      <c r="Z115" s="127" t="s">
        <v>154</v>
      </c>
      <c r="AA115" s="192"/>
    </row>
    <row r="116" spans="1:27" ht="24" customHeight="1">
      <c r="A116" s="29" t="s">
        <v>151</v>
      </c>
      <c r="B116" s="34"/>
      <c r="C116" s="34"/>
      <c r="D116" s="30">
        <v>9.59</v>
      </c>
      <c r="E116" s="31">
        <f>(C116*D116)</f>
        <v>0</v>
      </c>
      <c r="F116" s="93"/>
      <c r="G116" s="42">
        <f>ROUND(IF(C116&gt;0,F116/C116,0),2)</f>
        <v>0</v>
      </c>
      <c r="H116" s="57">
        <f t="shared" ref="H116:I119" si="105">+U106+B116</f>
        <v>0</v>
      </c>
      <c r="I116" s="57">
        <f t="shared" si="105"/>
        <v>0</v>
      </c>
      <c r="J116" s="34">
        <f>+W106+F116</f>
        <v>0</v>
      </c>
      <c r="K116" s="48">
        <f>IF(I116&gt;0,(J116/I116),0)</f>
        <v>0</v>
      </c>
      <c r="L116" s="34"/>
      <c r="M116" s="34"/>
      <c r="N116" s="34">
        <f>ROUND(IF(K116&gt;0,K116*M116,0),2)</f>
        <v>0</v>
      </c>
      <c r="O116" s="34"/>
      <c r="P116" s="34"/>
      <c r="Q116" s="34">
        <f>ROUND(IF(K116&gt;0,K116*P116,0),2)</f>
        <v>0</v>
      </c>
      <c r="R116" s="34"/>
      <c r="S116" s="34"/>
      <c r="T116" s="34">
        <f>ROUND(IF(K116&gt;0,K116*S116,0),2)</f>
        <v>0</v>
      </c>
      <c r="U116" s="34">
        <f>+U106+B116-L116-O116-R116</f>
        <v>0</v>
      </c>
      <c r="V116" s="34">
        <f>+V106+C116-M116-P116-S116</f>
        <v>0</v>
      </c>
      <c r="W116" s="34">
        <f>ROUND(+W106+F116-N116-Q116-T116,2)</f>
        <v>0</v>
      </c>
      <c r="X116" s="43">
        <f>IF(V116&gt;0,+W116/V116,0)</f>
        <v>0</v>
      </c>
      <c r="Y116" s="56">
        <f>+'2.1ต้นทุนตามสัดส่วน (ผลิต)'!R116-'2.2ต้นทุนตามสัดส่วน (ไม่ช่อม)'!B116</f>
        <v>0</v>
      </c>
      <c r="Z116" s="56">
        <f>+'2.1ต้นทุนตามสัดส่วน (ผลิต)'!S116-'2.2ต้นทุนตามสัดส่วน (ไม่ช่อม)'!C116</f>
        <v>0</v>
      </c>
      <c r="AA116" s="34">
        <f>+'2.1ต้นทุนตามสัดส่วน (ผลิต)'!T116-'2.2ต้นทุนตามสัดส่วน (ไม่ช่อม)'!F116</f>
        <v>0</v>
      </c>
    </row>
    <row r="117" spans="1:27" ht="24" customHeight="1">
      <c r="A117" s="29" t="s">
        <v>152</v>
      </c>
      <c r="B117" s="34"/>
      <c r="C117" s="34"/>
      <c r="D117" s="30">
        <v>19.170000000000002</v>
      </c>
      <c r="E117" s="31">
        <f t="shared" ref="E117:E119" si="106">(C117*D117)</f>
        <v>0</v>
      </c>
      <c r="F117" s="93"/>
      <c r="G117" s="42">
        <f>ROUND(IF(C117&gt;0,F117/C117,0),2)</f>
        <v>0</v>
      </c>
      <c r="H117" s="57">
        <f t="shared" si="105"/>
        <v>0</v>
      </c>
      <c r="I117" s="57">
        <f t="shared" si="105"/>
        <v>0</v>
      </c>
      <c r="J117" s="34">
        <f>+W107+F117</f>
        <v>0</v>
      </c>
      <c r="K117" s="48">
        <f t="shared" ref="K117:K119" si="107">IF(I117&gt;0,(J117/I117),0)</f>
        <v>0</v>
      </c>
      <c r="L117" s="34"/>
      <c r="M117" s="34"/>
      <c r="N117" s="34">
        <f t="shared" ref="N117:N119" si="108">ROUND(IF(K117&gt;0,K117*M117,0),2)</f>
        <v>0</v>
      </c>
      <c r="O117" s="34"/>
      <c r="P117" s="34"/>
      <c r="Q117" s="34">
        <f t="shared" ref="Q117:Q119" si="109">ROUND(IF(K117&gt;0,K117*P117,0),2)</f>
        <v>0</v>
      </c>
      <c r="R117" s="34"/>
      <c r="S117" s="34"/>
      <c r="T117" s="34">
        <f t="shared" ref="T117:T119" si="110">ROUND(IF(K117&gt;0,K117*S117,0),2)</f>
        <v>0</v>
      </c>
      <c r="U117" s="34">
        <f t="shared" ref="U117:V119" si="111">+U107+B117-L117-O117-R117</f>
        <v>0</v>
      </c>
      <c r="V117" s="34">
        <f t="shared" si="111"/>
        <v>0</v>
      </c>
      <c r="W117" s="34">
        <f t="shared" ref="W117:W119" si="112">ROUND(+W107+F117-N117-Q117-T117,2)</f>
        <v>0</v>
      </c>
      <c r="X117" s="43">
        <f t="shared" ref="X117:X119" si="113">IF(V117&gt;0,+W117/V117,0)</f>
        <v>0</v>
      </c>
      <c r="Y117" s="56">
        <f>+'2.1ต้นทุนตามสัดส่วน (ผลิต)'!R117-'2.2ต้นทุนตามสัดส่วน (ไม่ช่อม)'!B117</f>
        <v>0</v>
      </c>
      <c r="Z117" s="56">
        <f>+'2.1ต้นทุนตามสัดส่วน (ผลิต)'!S117-'2.2ต้นทุนตามสัดส่วน (ไม่ช่อม)'!C117</f>
        <v>0</v>
      </c>
      <c r="AA117" s="34">
        <f>+'2.1ต้นทุนตามสัดส่วน (ผลิต)'!T117-'2.2ต้นทุนตามสัดส่วน (ไม่ช่อม)'!F117</f>
        <v>0</v>
      </c>
    </row>
    <row r="118" spans="1:27" ht="24" customHeight="1">
      <c r="A118" s="29" t="s">
        <v>177</v>
      </c>
      <c r="B118" s="34"/>
      <c r="C118" s="34"/>
      <c r="D118" s="30">
        <v>27.45</v>
      </c>
      <c r="E118" s="31">
        <f t="shared" si="106"/>
        <v>0</v>
      </c>
      <c r="F118" s="93"/>
      <c r="G118" s="42">
        <f>ROUND(IF(C118&gt;0,F118/C118,0),2)</f>
        <v>0</v>
      </c>
      <c r="H118" s="57">
        <f t="shared" si="105"/>
        <v>0</v>
      </c>
      <c r="I118" s="57">
        <f t="shared" si="105"/>
        <v>0</v>
      </c>
      <c r="J118" s="34">
        <f>+W108+F118</f>
        <v>0</v>
      </c>
      <c r="K118" s="48">
        <f t="shared" si="107"/>
        <v>0</v>
      </c>
      <c r="L118" s="34"/>
      <c r="M118" s="34"/>
      <c r="N118" s="34">
        <f t="shared" si="108"/>
        <v>0</v>
      </c>
      <c r="O118" s="34"/>
      <c r="P118" s="34"/>
      <c r="Q118" s="34">
        <f t="shared" si="109"/>
        <v>0</v>
      </c>
      <c r="R118" s="34"/>
      <c r="S118" s="34"/>
      <c r="T118" s="34">
        <f t="shared" si="110"/>
        <v>0</v>
      </c>
      <c r="U118" s="34">
        <f t="shared" si="111"/>
        <v>0</v>
      </c>
      <c r="V118" s="34">
        <f t="shared" si="111"/>
        <v>0</v>
      </c>
      <c r="W118" s="34">
        <f t="shared" si="112"/>
        <v>0</v>
      </c>
      <c r="X118" s="43">
        <f t="shared" si="113"/>
        <v>0</v>
      </c>
      <c r="Y118" s="56">
        <f>+'2.1ต้นทุนตามสัดส่วน (ผลิต)'!R118-'2.2ต้นทุนตามสัดส่วน (ไม่ช่อม)'!B118</f>
        <v>0</v>
      </c>
      <c r="Z118" s="56">
        <f>+'2.1ต้นทุนตามสัดส่วน (ผลิต)'!S118-'2.2ต้นทุนตามสัดส่วน (ไม่ช่อม)'!C118</f>
        <v>0</v>
      </c>
      <c r="AA118" s="34">
        <f>+'2.1ต้นทุนตามสัดส่วน (ผลิต)'!T118-'2.2ต้นทุนตามสัดส่วน (ไม่ช่อม)'!F118</f>
        <v>0</v>
      </c>
    </row>
    <row r="119" spans="1:27" ht="24" customHeight="1">
      <c r="A119" s="29" t="s">
        <v>252</v>
      </c>
      <c r="B119" s="34"/>
      <c r="C119" s="34"/>
      <c r="D119" s="30">
        <v>43.79</v>
      </c>
      <c r="E119" s="31">
        <f t="shared" si="106"/>
        <v>0</v>
      </c>
      <c r="F119" s="93"/>
      <c r="G119" s="42">
        <f>ROUND(IF(C119&gt;0,F119/C119,0),2)</f>
        <v>0</v>
      </c>
      <c r="H119" s="57">
        <f t="shared" si="105"/>
        <v>0</v>
      </c>
      <c r="I119" s="57">
        <f t="shared" si="105"/>
        <v>0</v>
      </c>
      <c r="J119" s="34">
        <f>+W109+F119</f>
        <v>0</v>
      </c>
      <c r="K119" s="48">
        <f t="shared" si="107"/>
        <v>0</v>
      </c>
      <c r="L119" s="34"/>
      <c r="M119" s="34"/>
      <c r="N119" s="34">
        <f t="shared" si="108"/>
        <v>0</v>
      </c>
      <c r="O119" s="34"/>
      <c r="P119" s="34"/>
      <c r="Q119" s="34">
        <f t="shared" si="109"/>
        <v>0</v>
      </c>
      <c r="R119" s="34"/>
      <c r="S119" s="34"/>
      <c r="T119" s="34">
        <f t="shared" si="110"/>
        <v>0</v>
      </c>
      <c r="U119" s="34">
        <f t="shared" si="111"/>
        <v>0</v>
      </c>
      <c r="V119" s="34">
        <f t="shared" si="111"/>
        <v>0</v>
      </c>
      <c r="W119" s="34">
        <f t="shared" si="112"/>
        <v>0</v>
      </c>
      <c r="X119" s="43">
        <f t="shared" si="113"/>
        <v>0</v>
      </c>
      <c r="Y119" s="56">
        <f>+'2.1ต้นทุนตามสัดส่วน (ผลิต)'!R119-'2.2ต้นทุนตามสัดส่วน (ไม่ช่อม)'!B119</f>
        <v>0</v>
      </c>
      <c r="Z119" s="56">
        <f>+'2.1ต้นทุนตามสัดส่วน (ผลิต)'!S119-'2.2ต้นทุนตามสัดส่วน (ไม่ช่อม)'!C119</f>
        <v>0</v>
      </c>
      <c r="AA119" s="34">
        <f>+'2.1ต้นทุนตามสัดส่วน (ผลิต)'!T119-'2.2ต้นทุนตามสัดส่วน (ไม่ช่อม)'!F119</f>
        <v>0</v>
      </c>
    </row>
    <row r="120" spans="1:27" ht="24" customHeight="1">
      <c r="A120" s="29" t="s">
        <v>5</v>
      </c>
      <c r="B120" s="34">
        <f>SUM(B116:B119)</f>
        <v>0</v>
      </c>
      <c r="C120" s="34">
        <f>SUM(C116:C119)</f>
        <v>0</v>
      </c>
      <c r="D120" s="54">
        <f>SUM(D116:D119)</f>
        <v>100</v>
      </c>
      <c r="E120" s="55">
        <f>SUM(E116:E119)</f>
        <v>0</v>
      </c>
      <c r="F120" s="56">
        <f>SUM(F116:F119)</f>
        <v>0</v>
      </c>
      <c r="G120" s="33"/>
      <c r="H120" s="33">
        <f>IF(D120&gt;0,G120/D120,0)</f>
        <v>0</v>
      </c>
      <c r="I120" s="33">
        <f>IF(E120&gt;0,H120/E120,0)</f>
        <v>0</v>
      </c>
      <c r="J120" s="33">
        <f>SUM(J116:J119)</f>
        <v>0</v>
      </c>
      <c r="K120" s="48"/>
      <c r="L120" s="33">
        <f>SUM(L116:L119)</f>
        <v>0</v>
      </c>
      <c r="M120" s="33">
        <f t="shared" ref="M120:X120" si="114">SUM(M116:M119)</f>
        <v>0</v>
      </c>
      <c r="N120" s="33">
        <f t="shared" si="114"/>
        <v>0</v>
      </c>
      <c r="O120" s="33">
        <f t="shared" si="114"/>
        <v>0</v>
      </c>
      <c r="P120" s="33">
        <f t="shared" si="114"/>
        <v>0</v>
      </c>
      <c r="Q120" s="33">
        <f t="shared" si="114"/>
        <v>0</v>
      </c>
      <c r="R120" s="33">
        <f t="shared" si="114"/>
        <v>0</v>
      </c>
      <c r="S120" s="33">
        <f t="shared" si="114"/>
        <v>0</v>
      </c>
      <c r="T120" s="33">
        <f t="shared" si="114"/>
        <v>0</v>
      </c>
      <c r="U120" s="33">
        <f t="shared" si="114"/>
        <v>0</v>
      </c>
      <c r="V120" s="33">
        <f t="shared" si="114"/>
        <v>0</v>
      </c>
      <c r="W120" s="33">
        <f t="shared" si="114"/>
        <v>0</v>
      </c>
      <c r="X120" s="33">
        <f t="shared" si="114"/>
        <v>0</v>
      </c>
      <c r="Y120" s="56">
        <f>SUM(Y116:Y119)</f>
        <v>0</v>
      </c>
      <c r="Z120" s="56">
        <f>SUM(Z116:Z119)</f>
        <v>0</v>
      </c>
      <c r="AA120" s="56">
        <f>SUM(AA116:AA119)</f>
        <v>0</v>
      </c>
    </row>
    <row r="121" spans="1:27" ht="24" customHeight="1">
      <c r="A121" s="194" t="s">
        <v>35</v>
      </c>
      <c r="B121" s="194"/>
      <c r="C121" s="194"/>
      <c r="D121" s="194"/>
      <c r="E121" s="194"/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</row>
    <row r="122" spans="1:27" ht="24" customHeight="1">
      <c r="A122" s="194" t="s">
        <v>169</v>
      </c>
      <c r="B122" s="194"/>
      <c r="C122" s="194"/>
      <c r="D122" s="194"/>
      <c r="E122" s="194"/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</row>
    <row r="123" spans="1:27" ht="24" customHeight="1">
      <c r="B123" s="26">
        <v>1</v>
      </c>
      <c r="C123" s="26">
        <v>2</v>
      </c>
      <c r="D123" s="26" t="s">
        <v>31</v>
      </c>
      <c r="E123" s="26" t="s">
        <v>32</v>
      </c>
      <c r="F123" s="52">
        <v>5</v>
      </c>
      <c r="G123" s="26" t="s">
        <v>33</v>
      </c>
      <c r="J123" s="26">
        <v>7</v>
      </c>
      <c r="K123" s="26">
        <v>8</v>
      </c>
      <c r="L123" s="26">
        <v>9</v>
      </c>
      <c r="M123" s="26">
        <v>10</v>
      </c>
      <c r="N123" s="26" t="s">
        <v>106</v>
      </c>
      <c r="O123" s="26">
        <v>12</v>
      </c>
      <c r="P123" s="26">
        <v>13</v>
      </c>
      <c r="Q123" s="26" t="s">
        <v>107</v>
      </c>
      <c r="R123" s="26">
        <v>15</v>
      </c>
      <c r="S123" s="26">
        <v>16</v>
      </c>
      <c r="T123" s="26" t="s">
        <v>253</v>
      </c>
      <c r="U123" s="26" t="s">
        <v>254</v>
      </c>
      <c r="V123" s="26" t="s">
        <v>255</v>
      </c>
      <c r="W123" s="26" t="s">
        <v>256</v>
      </c>
      <c r="X123" s="26" t="s">
        <v>257</v>
      </c>
    </row>
    <row r="124" spans="1:27" ht="24" customHeight="1">
      <c r="A124" s="195" t="s">
        <v>27</v>
      </c>
      <c r="B124" s="197" t="s">
        <v>300</v>
      </c>
      <c r="C124" s="198"/>
      <c r="D124" s="199" t="s">
        <v>22</v>
      </c>
      <c r="E124" s="41" t="s">
        <v>153</v>
      </c>
      <c r="F124" s="41" t="s">
        <v>23</v>
      </c>
      <c r="G124" s="96" t="s">
        <v>24</v>
      </c>
      <c r="H124" s="53" t="s">
        <v>155</v>
      </c>
      <c r="I124" s="53" t="s">
        <v>1</v>
      </c>
      <c r="J124" s="40" t="s">
        <v>23</v>
      </c>
      <c r="K124" s="40" t="s">
        <v>133</v>
      </c>
      <c r="L124" s="201" t="s">
        <v>25</v>
      </c>
      <c r="M124" s="201"/>
      <c r="N124" s="201" t="s">
        <v>26</v>
      </c>
      <c r="O124" s="188" t="s">
        <v>297</v>
      </c>
      <c r="P124" s="189"/>
      <c r="Q124" s="190" t="s">
        <v>28</v>
      </c>
      <c r="R124" s="192" t="s">
        <v>298</v>
      </c>
      <c r="S124" s="192"/>
      <c r="T124" s="192" t="s">
        <v>28</v>
      </c>
      <c r="U124" s="193" t="s">
        <v>29</v>
      </c>
      <c r="V124" s="193"/>
      <c r="W124" s="193" t="s">
        <v>30</v>
      </c>
      <c r="X124" s="27" t="s">
        <v>30</v>
      </c>
      <c r="Y124" s="202" t="s">
        <v>406</v>
      </c>
      <c r="Z124" s="202"/>
      <c r="AA124" s="192" t="s">
        <v>28</v>
      </c>
    </row>
    <row r="125" spans="1:27" ht="24" customHeight="1">
      <c r="A125" s="196"/>
      <c r="B125" s="41" t="s">
        <v>155</v>
      </c>
      <c r="C125" s="41" t="s">
        <v>154</v>
      </c>
      <c r="D125" s="200"/>
      <c r="E125" s="41" t="s">
        <v>4</v>
      </c>
      <c r="F125" s="41" t="s">
        <v>3</v>
      </c>
      <c r="G125" s="97" t="s">
        <v>103</v>
      </c>
      <c r="H125" s="53" t="s">
        <v>5</v>
      </c>
      <c r="I125" s="53" t="s">
        <v>5</v>
      </c>
      <c r="J125" s="40" t="s">
        <v>104</v>
      </c>
      <c r="K125" s="40" t="s">
        <v>104</v>
      </c>
      <c r="L125" s="98" t="s">
        <v>155</v>
      </c>
      <c r="M125" s="98" t="s">
        <v>154</v>
      </c>
      <c r="N125" s="201"/>
      <c r="O125" s="86" t="s">
        <v>155</v>
      </c>
      <c r="P125" s="86" t="s">
        <v>154</v>
      </c>
      <c r="Q125" s="191"/>
      <c r="R125" s="100" t="s">
        <v>155</v>
      </c>
      <c r="S125" s="100" t="s">
        <v>154</v>
      </c>
      <c r="T125" s="192"/>
      <c r="U125" s="99" t="s">
        <v>155</v>
      </c>
      <c r="V125" s="99" t="s">
        <v>154</v>
      </c>
      <c r="W125" s="193"/>
      <c r="X125" s="28" t="s">
        <v>105</v>
      </c>
      <c r="Y125" s="127" t="s">
        <v>155</v>
      </c>
      <c r="Z125" s="127" t="s">
        <v>154</v>
      </c>
      <c r="AA125" s="192"/>
    </row>
    <row r="126" spans="1:27" ht="24" customHeight="1">
      <c r="A126" s="29" t="s">
        <v>151</v>
      </c>
      <c r="B126" s="34"/>
      <c r="C126" s="34"/>
      <c r="D126" s="30">
        <v>9.59</v>
      </c>
      <c r="E126" s="31">
        <f>(C126*D126)</f>
        <v>0</v>
      </c>
      <c r="F126" s="93"/>
      <c r="G126" s="42">
        <f>ROUND(IF(C126&gt;0,F126/C126,0),2)</f>
        <v>0</v>
      </c>
      <c r="H126" s="57">
        <f t="shared" ref="H126:I129" si="115">+U116+B126</f>
        <v>0</v>
      </c>
      <c r="I126" s="57">
        <f t="shared" si="115"/>
        <v>0</v>
      </c>
      <c r="J126" s="34">
        <f>+W116+F126</f>
        <v>0</v>
      </c>
      <c r="K126" s="48">
        <f>IF(I126&gt;0,(J126/I126),0)</f>
        <v>0</v>
      </c>
      <c r="L126" s="34"/>
      <c r="M126" s="34"/>
      <c r="N126" s="34">
        <f>ROUND(IF(K126&gt;0,K126*M126,0),2)</f>
        <v>0</v>
      </c>
      <c r="O126" s="34"/>
      <c r="P126" s="34"/>
      <c r="Q126" s="34">
        <f>ROUND(IF(K126&gt;0,K126*P126,0),2)</f>
        <v>0</v>
      </c>
      <c r="R126" s="34"/>
      <c r="S126" s="34"/>
      <c r="T126" s="34">
        <f>ROUND(IF(K126&gt;0,K126*S126,0),2)</f>
        <v>0</v>
      </c>
      <c r="U126" s="34">
        <f>+U116+B126-L126-O126-R126</f>
        <v>0</v>
      </c>
      <c r="V126" s="34">
        <f>+V116+C126-M126-P126-S126</f>
        <v>0</v>
      </c>
      <c r="W126" s="34">
        <f>ROUND(+W116+F126-N126-Q126-T126,2)</f>
        <v>0</v>
      </c>
      <c r="X126" s="43">
        <f>IF(V126&gt;0,+W126/V126,0)</f>
        <v>0</v>
      </c>
      <c r="Y126" s="56">
        <f>+'2.1ต้นทุนตามสัดส่วน (ผลิต)'!R126-'2.2ต้นทุนตามสัดส่วน (ไม่ช่อม)'!B126</f>
        <v>0</v>
      </c>
      <c r="Z126" s="56">
        <f>+'2.1ต้นทุนตามสัดส่วน (ผลิต)'!S126-'2.2ต้นทุนตามสัดส่วน (ไม่ช่อม)'!C126</f>
        <v>0</v>
      </c>
      <c r="AA126" s="34">
        <f>+'2.1ต้นทุนตามสัดส่วน (ผลิต)'!T126-'2.2ต้นทุนตามสัดส่วน (ไม่ช่อม)'!F126</f>
        <v>0</v>
      </c>
    </row>
    <row r="127" spans="1:27" ht="24" customHeight="1">
      <c r="A127" s="29" t="s">
        <v>152</v>
      </c>
      <c r="B127" s="34"/>
      <c r="C127" s="34"/>
      <c r="D127" s="30">
        <v>19.170000000000002</v>
      </c>
      <c r="E127" s="31">
        <f t="shared" ref="E127:E129" si="116">(C127*D127)</f>
        <v>0</v>
      </c>
      <c r="F127" s="93"/>
      <c r="G127" s="42">
        <f>ROUND(IF(C127&gt;0,F127/C127,0),2)</f>
        <v>0</v>
      </c>
      <c r="H127" s="57">
        <f t="shared" si="115"/>
        <v>0</v>
      </c>
      <c r="I127" s="57">
        <f t="shared" si="115"/>
        <v>0</v>
      </c>
      <c r="J127" s="34">
        <f>+W117+F127</f>
        <v>0</v>
      </c>
      <c r="K127" s="48">
        <f t="shared" ref="K127:K129" si="117">IF(I127&gt;0,(J127/I127),0)</f>
        <v>0</v>
      </c>
      <c r="L127" s="34"/>
      <c r="M127" s="34"/>
      <c r="N127" s="34">
        <f t="shared" ref="N127:N129" si="118">ROUND(IF(K127&gt;0,K127*M127,0),2)</f>
        <v>0</v>
      </c>
      <c r="O127" s="34"/>
      <c r="P127" s="34"/>
      <c r="Q127" s="34">
        <f t="shared" ref="Q127:Q129" si="119">ROUND(IF(K127&gt;0,K127*P127,0),2)</f>
        <v>0</v>
      </c>
      <c r="R127" s="34"/>
      <c r="S127" s="34"/>
      <c r="T127" s="34">
        <f t="shared" ref="T127:T129" si="120">ROUND(IF(K127&gt;0,K127*S127,0),2)</f>
        <v>0</v>
      </c>
      <c r="U127" s="34">
        <f t="shared" ref="U127:V129" si="121">+U117+B127-L127-O127-R127</f>
        <v>0</v>
      </c>
      <c r="V127" s="34">
        <f t="shared" si="121"/>
        <v>0</v>
      </c>
      <c r="W127" s="34">
        <f t="shared" ref="W127:W129" si="122">ROUND(+W117+F127-N127-Q127-T127,2)</f>
        <v>0</v>
      </c>
      <c r="X127" s="43">
        <f t="shared" ref="X127:X129" si="123">IF(V127&gt;0,+W127/V127,0)</f>
        <v>0</v>
      </c>
      <c r="Y127" s="56">
        <f>+'2.1ต้นทุนตามสัดส่วน (ผลิต)'!R127-'2.2ต้นทุนตามสัดส่วน (ไม่ช่อม)'!B127</f>
        <v>0</v>
      </c>
      <c r="Z127" s="56">
        <f>+'2.1ต้นทุนตามสัดส่วน (ผลิต)'!S127-'2.2ต้นทุนตามสัดส่วน (ไม่ช่อม)'!C127</f>
        <v>0</v>
      </c>
      <c r="AA127" s="34">
        <f>+'2.1ต้นทุนตามสัดส่วน (ผลิต)'!T127-'2.2ต้นทุนตามสัดส่วน (ไม่ช่อม)'!F127</f>
        <v>0</v>
      </c>
    </row>
    <row r="128" spans="1:27" ht="24" customHeight="1">
      <c r="A128" s="29" t="s">
        <v>177</v>
      </c>
      <c r="B128" s="34"/>
      <c r="C128" s="34"/>
      <c r="D128" s="30">
        <v>27.45</v>
      </c>
      <c r="E128" s="31">
        <f t="shared" si="116"/>
        <v>0</v>
      </c>
      <c r="F128" s="93"/>
      <c r="G128" s="42">
        <f>ROUND(IF(C128&gt;0,F128/C128,0),2)</f>
        <v>0</v>
      </c>
      <c r="H128" s="57">
        <f t="shared" si="115"/>
        <v>0</v>
      </c>
      <c r="I128" s="57">
        <f t="shared" si="115"/>
        <v>0</v>
      </c>
      <c r="J128" s="34">
        <f>+W118+F128</f>
        <v>0</v>
      </c>
      <c r="K128" s="48">
        <f t="shared" si="117"/>
        <v>0</v>
      </c>
      <c r="L128" s="34"/>
      <c r="M128" s="34"/>
      <c r="N128" s="34">
        <f t="shared" si="118"/>
        <v>0</v>
      </c>
      <c r="O128" s="34"/>
      <c r="P128" s="34"/>
      <c r="Q128" s="34">
        <f t="shared" si="119"/>
        <v>0</v>
      </c>
      <c r="R128" s="34"/>
      <c r="S128" s="34"/>
      <c r="T128" s="34">
        <f t="shared" si="120"/>
        <v>0</v>
      </c>
      <c r="U128" s="34">
        <f t="shared" si="121"/>
        <v>0</v>
      </c>
      <c r="V128" s="34">
        <f t="shared" si="121"/>
        <v>0</v>
      </c>
      <c r="W128" s="34">
        <f t="shared" si="122"/>
        <v>0</v>
      </c>
      <c r="X128" s="43">
        <f t="shared" si="123"/>
        <v>0</v>
      </c>
      <c r="Y128" s="56">
        <f>+'2.1ต้นทุนตามสัดส่วน (ผลิต)'!R128-'2.2ต้นทุนตามสัดส่วน (ไม่ช่อม)'!B128</f>
        <v>0</v>
      </c>
      <c r="Z128" s="56">
        <f>+'2.1ต้นทุนตามสัดส่วน (ผลิต)'!S128-'2.2ต้นทุนตามสัดส่วน (ไม่ช่อม)'!C128</f>
        <v>0</v>
      </c>
      <c r="AA128" s="34">
        <f>+'2.1ต้นทุนตามสัดส่วน (ผลิต)'!T128-'2.2ต้นทุนตามสัดส่วน (ไม่ช่อม)'!F128</f>
        <v>0</v>
      </c>
    </row>
    <row r="129" spans="1:27" ht="24" customHeight="1">
      <c r="A129" s="29" t="s">
        <v>252</v>
      </c>
      <c r="B129" s="34"/>
      <c r="C129" s="34"/>
      <c r="D129" s="30">
        <v>43.79</v>
      </c>
      <c r="E129" s="31">
        <f t="shared" si="116"/>
        <v>0</v>
      </c>
      <c r="F129" s="93"/>
      <c r="G129" s="42">
        <f>ROUND(IF(C129&gt;0,F129/C129,0),2)</f>
        <v>0</v>
      </c>
      <c r="H129" s="57">
        <f t="shared" si="115"/>
        <v>0</v>
      </c>
      <c r="I129" s="57">
        <f t="shared" si="115"/>
        <v>0</v>
      </c>
      <c r="J129" s="34">
        <f>+W119+F129</f>
        <v>0</v>
      </c>
      <c r="K129" s="48">
        <f t="shared" si="117"/>
        <v>0</v>
      </c>
      <c r="L129" s="34"/>
      <c r="M129" s="34"/>
      <c r="N129" s="34">
        <f t="shared" si="118"/>
        <v>0</v>
      </c>
      <c r="O129" s="34"/>
      <c r="P129" s="34"/>
      <c r="Q129" s="34">
        <f t="shared" si="119"/>
        <v>0</v>
      </c>
      <c r="R129" s="34"/>
      <c r="S129" s="34"/>
      <c r="T129" s="34">
        <f t="shared" si="120"/>
        <v>0</v>
      </c>
      <c r="U129" s="34">
        <f t="shared" si="121"/>
        <v>0</v>
      </c>
      <c r="V129" s="34">
        <f t="shared" si="121"/>
        <v>0</v>
      </c>
      <c r="W129" s="34">
        <f t="shared" si="122"/>
        <v>0</v>
      </c>
      <c r="X129" s="43">
        <f t="shared" si="123"/>
        <v>0</v>
      </c>
      <c r="Y129" s="56">
        <f>+'2.1ต้นทุนตามสัดส่วน (ผลิต)'!R129-'2.2ต้นทุนตามสัดส่วน (ไม่ช่อม)'!B129</f>
        <v>0</v>
      </c>
      <c r="Z129" s="56">
        <f>+'2.1ต้นทุนตามสัดส่วน (ผลิต)'!S129-'2.2ต้นทุนตามสัดส่วน (ไม่ช่อม)'!C129</f>
        <v>0</v>
      </c>
      <c r="AA129" s="34">
        <f>+'2.1ต้นทุนตามสัดส่วน (ผลิต)'!T129-'2.2ต้นทุนตามสัดส่วน (ไม่ช่อม)'!F129</f>
        <v>0</v>
      </c>
    </row>
    <row r="130" spans="1:27" ht="24" customHeight="1">
      <c r="A130" s="29" t="s">
        <v>5</v>
      </c>
      <c r="B130" s="34">
        <f>SUM(B126:B129)</f>
        <v>0</v>
      </c>
      <c r="C130" s="34">
        <f>SUM(C126:C129)</f>
        <v>0</v>
      </c>
      <c r="D130" s="54">
        <f>SUM(D126:D129)</f>
        <v>100</v>
      </c>
      <c r="E130" s="55">
        <f>SUM(E126:E129)</f>
        <v>0</v>
      </c>
      <c r="F130" s="56">
        <f>SUM(F126:F129)</f>
        <v>0</v>
      </c>
      <c r="G130" s="33"/>
      <c r="H130" s="33">
        <f>IF(D130&gt;0,G130/D130,0)</f>
        <v>0</v>
      </c>
      <c r="I130" s="33">
        <f>IF(E130&gt;0,H130/E130,0)</f>
        <v>0</v>
      </c>
      <c r="J130" s="33">
        <f>SUM(J126:J129)</f>
        <v>0</v>
      </c>
      <c r="K130" s="48"/>
      <c r="L130" s="33">
        <f>SUM(L126:L129)</f>
        <v>0</v>
      </c>
      <c r="M130" s="33">
        <f t="shared" ref="M130:X130" si="124">SUM(M126:M129)</f>
        <v>0</v>
      </c>
      <c r="N130" s="33">
        <f t="shared" si="124"/>
        <v>0</v>
      </c>
      <c r="O130" s="33">
        <f t="shared" si="124"/>
        <v>0</v>
      </c>
      <c r="P130" s="33">
        <f t="shared" si="124"/>
        <v>0</v>
      </c>
      <c r="Q130" s="33">
        <f t="shared" si="124"/>
        <v>0</v>
      </c>
      <c r="R130" s="33">
        <f t="shared" si="124"/>
        <v>0</v>
      </c>
      <c r="S130" s="33">
        <f t="shared" si="124"/>
        <v>0</v>
      </c>
      <c r="T130" s="33">
        <f t="shared" si="124"/>
        <v>0</v>
      </c>
      <c r="U130" s="33">
        <f t="shared" si="124"/>
        <v>0</v>
      </c>
      <c r="V130" s="33">
        <f t="shared" si="124"/>
        <v>0</v>
      </c>
      <c r="W130" s="33">
        <f t="shared" si="124"/>
        <v>0</v>
      </c>
      <c r="X130" s="33">
        <f t="shared" si="124"/>
        <v>0</v>
      </c>
      <c r="Y130" s="56">
        <f>SUM(Y126:Y129)</f>
        <v>0</v>
      </c>
      <c r="Z130" s="56">
        <f>SUM(Z126:Z129)</f>
        <v>0</v>
      </c>
      <c r="AA130" s="56">
        <f>SUM(AA126:AA129)</f>
        <v>0</v>
      </c>
    </row>
    <row r="131" spans="1:27" ht="24" customHeight="1">
      <c r="A131" s="194" t="s">
        <v>35</v>
      </c>
      <c r="B131" s="194"/>
      <c r="C131" s="194"/>
      <c r="D131" s="194"/>
      <c r="E131" s="194"/>
      <c r="F131" s="194"/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</row>
    <row r="132" spans="1:27" ht="24" customHeight="1">
      <c r="A132" s="194" t="s">
        <v>170</v>
      </c>
      <c r="B132" s="194"/>
      <c r="C132" s="194"/>
      <c r="D132" s="194"/>
      <c r="E132" s="194"/>
      <c r="F132" s="194"/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</row>
    <row r="133" spans="1:27" ht="24" customHeight="1">
      <c r="B133" s="26">
        <v>1</v>
      </c>
      <c r="C133" s="26">
        <v>2</v>
      </c>
      <c r="D133" s="26" t="s">
        <v>31</v>
      </c>
      <c r="E133" s="26" t="s">
        <v>32</v>
      </c>
      <c r="F133" s="52">
        <v>5</v>
      </c>
      <c r="G133" s="26" t="s">
        <v>33</v>
      </c>
      <c r="J133" s="26">
        <v>7</v>
      </c>
      <c r="K133" s="26">
        <v>8</v>
      </c>
      <c r="L133" s="26">
        <v>9</v>
      </c>
      <c r="M133" s="26">
        <v>10</v>
      </c>
      <c r="N133" s="26" t="s">
        <v>106</v>
      </c>
      <c r="O133" s="26">
        <v>12</v>
      </c>
      <c r="P133" s="26">
        <v>13</v>
      </c>
      <c r="Q133" s="26" t="s">
        <v>107</v>
      </c>
      <c r="R133" s="26">
        <v>15</v>
      </c>
      <c r="S133" s="26">
        <v>16</v>
      </c>
      <c r="T133" s="26" t="s">
        <v>253</v>
      </c>
      <c r="U133" s="26" t="s">
        <v>254</v>
      </c>
      <c r="V133" s="26" t="s">
        <v>255</v>
      </c>
      <c r="W133" s="26" t="s">
        <v>256</v>
      </c>
      <c r="X133" s="26" t="s">
        <v>257</v>
      </c>
    </row>
    <row r="134" spans="1:27" ht="24" customHeight="1">
      <c r="A134" s="195" t="s">
        <v>27</v>
      </c>
      <c r="B134" s="197" t="s">
        <v>300</v>
      </c>
      <c r="C134" s="198"/>
      <c r="D134" s="199" t="s">
        <v>22</v>
      </c>
      <c r="E134" s="41" t="s">
        <v>153</v>
      </c>
      <c r="F134" s="41" t="s">
        <v>23</v>
      </c>
      <c r="G134" s="96" t="s">
        <v>24</v>
      </c>
      <c r="H134" s="53" t="s">
        <v>155</v>
      </c>
      <c r="I134" s="53" t="s">
        <v>1</v>
      </c>
      <c r="J134" s="40" t="s">
        <v>23</v>
      </c>
      <c r="K134" s="40" t="s">
        <v>133</v>
      </c>
      <c r="L134" s="201" t="s">
        <v>25</v>
      </c>
      <c r="M134" s="201"/>
      <c r="N134" s="201" t="s">
        <v>26</v>
      </c>
      <c r="O134" s="188" t="s">
        <v>297</v>
      </c>
      <c r="P134" s="189"/>
      <c r="Q134" s="190" t="s">
        <v>28</v>
      </c>
      <c r="R134" s="192" t="s">
        <v>298</v>
      </c>
      <c r="S134" s="192"/>
      <c r="T134" s="192" t="s">
        <v>28</v>
      </c>
      <c r="U134" s="193" t="s">
        <v>29</v>
      </c>
      <c r="V134" s="193"/>
      <c r="W134" s="193" t="s">
        <v>30</v>
      </c>
      <c r="X134" s="27" t="s">
        <v>30</v>
      </c>
      <c r="Y134" s="202" t="s">
        <v>406</v>
      </c>
      <c r="Z134" s="202"/>
      <c r="AA134" s="192" t="s">
        <v>28</v>
      </c>
    </row>
    <row r="135" spans="1:27" ht="24" customHeight="1">
      <c r="A135" s="196"/>
      <c r="B135" s="41" t="s">
        <v>155</v>
      </c>
      <c r="C135" s="41" t="s">
        <v>154</v>
      </c>
      <c r="D135" s="200"/>
      <c r="E135" s="41" t="s">
        <v>4</v>
      </c>
      <c r="F135" s="41" t="s">
        <v>3</v>
      </c>
      <c r="G135" s="97" t="s">
        <v>103</v>
      </c>
      <c r="H135" s="53" t="s">
        <v>5</v>
      </c>
      <c r="I135" s="53" t="s">
        <v>5</v>
      </c>
      <c r="J135" s="40" t="s">
        <v>104</v>
      </c>
      <c r="K135" s="40" t="s">
        <v>104</v>
      </c>
      <c r="L135" s="98" t="s">
        <v>155</v>
      </c>
      <c r="M135" s="98" t="s">
        <v>154</v>
      </c>
      <c r="N135" s="201"/>
      <c r="O135" s="86" t="s">
        <v>155</v>
      </c>
      <c r="P135" s="86" t="s">
        <v>154</v>
      </c>
      <c r="Q135" s="191"/>
      <c r="R135" s="100" t="s">
        <v>155</v>
      </c>
      <c r="S135" s="100" t="s">
        <v>154</v>
      </c>
      <c r="T135" s="192"/>
      <c r="U135" s="99" t="s">
        <v>155</v>
      </c>
      <c r="V135" s="99" t="s">
        <v>154</v>
      </c>
      <c r="W135" s="193"/>
      <c r="X135" s="28" t="s">
        <v>105</v>
      </c>
      <c r="Y135" s="127" t="s">
        <v>155</v>
      </c>
      <c r="Z135" s="127" t="s">
        <v>154</v>
      </c>
      <c r="AA135" s="192"/>
    </row>
    <row r="136" spans="1:27" ht="24" customHeight="1">
      <c r="A136" s="29" t="s">
        <v>151</v>
      </c>
      <c r="B136" s="34">
        <f t="shared" ref="B136:C139" si="125">+B126+B116+B106</f>
        <v>0</v>
      </c>
      <c r="C136" s="34">
        <f t="shared" si="125"/>
        <v>0</v>
      </c>
      <c r="D136" s="30">
        <v>9.59</v>
      </c>
      <c r="E136" s="31">
        <f>(C136*D136)</f>
        <v>0</v>
      </c>
      <c r="F136" s="32">
        <f>+F126+F116+F106</f>
        <v>0</v>
      </c>
      <c r="G136" s="42">
        <f>ROUND(IF(C136&gt;0,F136/C136,0),2)</f>
        <v>0</v>
      </c>
      <c r="H136" s="57">
        <f t="shared" ref="H136:K139" si="126">+H126</f>
        <v>0</v>
      </c>
      <c r="I136" s="57">
        <f t="shared" si="126"/>
        <v>0</v>
      </c>
      <c r="J136" s="48">
        <f t="shared" si="126"/>
        <v>0</v>
      </c>
      <c r="K136" s="48">
        <f t="shared" si="126"/>
        <v>0</v>
      </c>
      <c r="L136" s="34">
        <f>+L126+L116+L106</f>
        <v>0</v>
      </c>
      <c r="M136" s="34">
        <f>+M126+M116+M106</f>
        <v>0</v>
      </c>
      <c r="N136" s="34">
        <f>+N126+N116+N106</f>
        <v>0</v>
      </c>
      <c r="O136" s="34">
        <f t="shared" ref="O136:T139" si="127">+O126+O116+O106</f>
        <v>0</v>
      </c>
      <c r="P136" s="34">
        <f t="shared" si="127"/>
        <v>0</v>
      </c>
      <c r="Q136" s="34">
        <f t="shared" si="127"/>
        <v>0</v>
      </c>
      <c r="R136" s="34">
        <f t="shared" si="127"/>
        <v>0</v>
      </c>
      <c r="S136" s="34">
        <f t="shared" si="127"/>
        <v>0</v>
      </c>
      <c r="T136" s="34">
        <f t="shared" si="127"/>
        <v>0</v>
      </c>
      <c r="U136" s="34">
        <f t="shared" ref="U136:W139" si="128">+U126</f>
        <v>0</v>
      </c>
      <c r="V136" s="34">
        <f t="shared" si="128"/>
        <v>0</v>
      </c>
      <c r="W136" s="34">
        <f t="shared" si="128"/>
        <v>0</v>
      </c>
      <c r="X136" s="35">
        <f>ROUND(IF(V136&gt;0,+W136/V136,0),2)</f>
        <v>0</v>
      </c>
      <c r="Y136" s="56">
        <f>+'2.1ต้นทุนตามสัดส่วน (ผลิต)'!R136-'2.2ต้นทุนตามสัดส่วน (ไม่ช่อม)'!B136</f>
        <v>0</v>
      </c>
      <c r="Z136" s="56">
        <f>+'2.1ต้นทุนตามสัดส่วน (ผลิต)'!S136-'2.2ต้นทุนตามสัดส่วน (ไม่ช่อม)'!C136</f>
        <v>0</v>
      </c>
      <c r="AA136" s="34">
        <f>+'2.1ต้นทุนตามสัดส่วน (ผลิต)'!T136-'2.2ต้นทุนตามสัดส่วน (ไม่ช่อม)'!F136</f>
        <v>0</v>
      </c>
    </row>
    <row r="137" spans="1:27" ht="24" customHeight="1">
      <c r="A137" s="29" t="s">
        <v>152</v>
      </c>
      <c r="B137" s="34">
        <f t="shared" si="125"/>
        <v>0</v>
      </c>
      <c r="C137" s="34">
        <f t="shared" si="125"/>
        <v>0</v>
      </c>
      <c r="D137" s="30">
        <v>19.170000000000002</v>
      </c>
      <c r="E137" s="31">
        <f t="shared" ref="E137:E139" si="129">(C137*D137)</f>
        <v>0</v>
      </c>
      <c r="F137" s="32">
        <f t="shared" ref="F137:F139" si="130">+F127+F117+F107</f>
        <v>0</v>
      </c>
      <c r="G137" s="42">
        <f>ROUND(IF(C137&gt;0,F137/C137,0),2)</f>
        <v>0</v>
      </c>
      <c r="H137" s="57">
        <f t="shared" si="126"/>
        <v>0</v>
      </c>
      <c r="I137" s="57">
        <f t="shared" si="126"/>
        <v>0</v>
      </c>
      <c r="J137" s="48">
        <f t="shared" si="126"/>
        <v>0</v>
      </c>
      <c r="K137" s="48">
        <f t="shared" si="126"/>
        <v>0</v>
      </c>
      <c r="L137" s="34">
        <f t="shared" ref="L137:Q139" si="131">+L127+L117+L107</f>
        <v>0</v>
      </c>
      <c r="M137" s="34">
        <f t="shared" si="131"/>
        <v>0</v>
      </c>
      <c r="N137" s="34">
        <f t="shared" si="131"/>
        <v>0</v>
      </c>
      <c r="O137" s="34">
        <f t="shared" si="131"/>
        <v>0</v>
      </c>
      <c r="P137" s="34">
        <f t="shared" si="131"/>
        <v>0</v>
      </c>
      <c r="Q137" s="34">
        <f t="shared" si="131"/>
        <v>0</v>
      </c>
      <c r="R137" s="34">
        <f t="shared" si="127"/>
        <v>0</v>
      </c>
      <c r="S137" s="34">
        <f t="shared" si="127"/>
        <v>0</v>
      </c>
      <c r="T137" s="34">
        <f t="shared" si="127"/>
        <v>0</v>
      </c>
      <c r="U137" s="34">
        <f t="shared" si="128"/>
        <v>0</v>
      </c>
      <c r="V137" s="34">
        <f t="shared" si="128"/>
        <v>0</v>
      </c>
      <c r="W137" s="34">
        <f t="shared" si="128"/>
        <v>0</v>
      </c>
      <c r="X137" s="35">
        <f>ROUND(IF(V137&gt;0,+W137/V137,0),2)</f>
        <v>0</v>
      </c>
      <c r="Y137" s="56">
        <f>+'2.1ต้นทุนตามสัดส่วน (ผลิต)'!R137-'2.2ต้นทุนตามสัดส่วน (ไม่ช่อม)'!B137</f>
        <v>0</v>
      </c>
      <c r="Z137" s="56">
        <f>+'2.1ต้นทุนตามสัดส่วน (ผลิต)'!S137-'2.2ต้นทุนตามสัดส่วน (ไม่ช่อม)'!C137</f>
        <v>0</v>
      </c>
      <c r="AA137" s="34">
        <f>+'2.1ต้นทุนตามสัดส่วน (ผลิต)'!T137-'2.2ต้นทุนตามสัดส่วน (ไม่ช่อม)'!F137</f>
        <v>0</v>
      </c>
    </row>
    <row r="138" spans="1:27" ht="24" customHeight="1">
      <c r="A138" s="29" t="s">
        <v>177</v>
      </c>
      <c r="B138" s="34">
        <f t="shared" si="125"/>
        <v>0</v>
      </c>
      <c r="C138" s="34">
        <f t="shared" si="125"/>
        <v>0</v>
      </c>
      <c r="D138" s="30">
        <v>27.45</v>
      </c>
      <c r="E138" s="31">
        <f t="shared" si="129"/>
        <v>0</v>
      </c>
      <c r="F138" s="32">
        <f t="shared" si="130"/>
        <v>0</v>
      </c>
      <c r="G138" s="42">
        <f>ROUND(IF(C138&gt;0,F138/C138,0),2)</f>
        <v>0</v>
      </c>
      <c r="H138" s="57">
        <f t="shared" si="126"/>
        <v>0</v>
      </c>
      <c r="I138" s="57">
        <f t="shared" si="126"/>
        <v>0</v>
      </c>
      <c r="J138" s="48">
        <f t="shared" si="126"/>
        <v>0</v>
      </c>
      <c r="K138" s="48">
        <f t="shared" si="126"/>
        <v>0</v>
      </c>
      <c r="L138" s="34">
        <f t="shared" si="131"/>
        <v>0</v>
      </c>
      <c r="M138" s="34">
        <f t="shared" si="131"/>
        <v>0</v>
      </c>
      <c r="N138" s="34">
        <f t="shared" si="131"/>
        <v>0</v>
      </c>
      <c r="O138" s="34">
        <f t="shared" si="131"/>
        <v>0</v>
      </c>
      <c r="P138" s="34">
        <f t="shared" si="131"/>
        <v>0</v>
      </c>
      <c r="Q138" s="34">
        <f t="shared" si="131"/>
        <v>0</v>
      </c>
      <c r="R138" s="34">
        <f t="shared" si="127"/>
        <v>0</v>
      </c>
      <c r="S138" s="34">
        <f t="shared" si="127"/>
        <v>0</v>
      </c>
      <c r="T138" s="34">
        <f t="shared" si="127"/>
        <v>0</v>
      </c>
      <c r="U138" s="34">
        <f t="shared" si="128"/>
        <v>0</v>
      </c>
      <c r="V138" s="34">
        <f t="shared" si="128"/>
        <v>0</v>
      </c>
      <c r="W138" s="34">
        <f t="shared" si="128"/>
        <v>0</v>
      </c>
      <c r="X138" s="35">
        <f>ROUND(IF(V138&gt;0,+W138/V138,0),2)</f>
        <v>0</v>
      </c>
      <c r="Y138" s="56">
        <f>+'2.1ต้นทุนตามสัดส่วน (ผลิต)'!R138-'2.2ต้นทุนตามสัดส่วน (ไม่ช่อม)'!B138</f>
        <v>0</v>
      </c>
      <c r="Z138" s="56">
        <f>+'2.1ต้นทุนตามสัดส่วน (ผลิต)'!S138-'2.2ต้นทุนตามสัดส่วน (ไม่ช่อม)'!C138</f>
        <v>0</v>
      </c>
      <c r="AA138" s="34">
        <f>+'2.1ต้นทุนตามสัดส่วน (ผลิต)'!T138-'2.2ต้นทุนตามสัดส่วน (ไม่ช่อม)'!F138</f>
        <v>0</v>
      </c>
    </row>
    <row r="139" spans="1:27" ht="24" customHeight="1">
      <c r="A139" s="29" t="s">
        <v>252</v>
      </c>
      <c r="B139" s="34">
        <f t="shared" si="125"/>
        <v>0</v>
      </c>
      <c r="C139" s="34">
        <f t="shared" si="125"/>
        <v>0</v>
      </c>
      <c r="D139" s="30">
        <v>43.79</v>
      </c>
      <c r="E139" s="31">
        <f t="shared" si="129"/>
        <v>0</v>
      </c>
      <c r="F139" s="32">
        <f t="shared" si="130"/>
        <v>0</v>
      </c>
      <c r="G139" s="42">
        <f>ROUND(IF(C139&gt;0,F139/C139,0),2)</f>
        <v>0</v>
      </c>
      <c r="H139" s="57">
        <f t="shared" si="126"/>
        <v>0</v>
      </c>
      <c r="I139" s="57">
        <f t="shared" si="126"/>
        <v>0</v>
      </c>
      <c r="J139" s="48">
        <f t="shared" si="126"/>
        <v>0</v>
      </c>
      <c r="K139" s="48">
        <f t="shared" si="126"/>
        <v>0</v>
      </c>
      <c r="L139" s="34">
        <f t="shared" si="131"/>
        <v>0</v>
      </c>
      <c r="M139" s="34">
        <f t="shared" si="131"/>
        <v>0</v>
      </c>
      <c r="N139" s="34">
        <f t="shared" si="131"/>
        <v>0</v>
      </c>
      <c r="O139" s="34">
        <f t="shared" si="131"/>
        <v>0</v>
      </c>
      <c r="P139" s="34">
        <f t="shared" si="131"/>
        <v>0</v>
      </c>
      <c r="Q139" s="34">
        <f t="shared" si="131"/>
        <v>0</v>
      </c>
      <c r="R139" s="34">
        <f t="shared" si="127"/>
        <v>0</v>
      </c>
      <c r="S139" s="34">
        <f t="shared" si="127"/>
        <v>0</v>
      </c>
      <c r="T139" s="34">
        <f t="shared" si="127"/>
        <v>0</v>
      </c>
      <c r="U139" s="34">
        <f t="shared" si="128"/>
        <v>0</v>
      </c>
      <c r="V139" s="34">
        <f t="shared" si="128"/>
        <v>0</v>
      </c>
      <c r="W139" s="34">
        <f t="shared" si="128"/>
        <v>0</v>
      </c>
      <c r="X139" s="35">
        <f>ROUND(IF(V139&gt;0,+W139/V139,0),2)</f>
        <v>0</v>
      </c>
      <c r="Y139" s="56">
        <f>+'2.1ต้นทุนตามสัดส่วน (ผลิต)'!R139-'2.2ต้นทุนตามสัดส่วน (ไม่ช่อม)'!B139</f>
        <v>0</v>
      </c>
      <c r="Z139" s="56">
        <f>+'2.1ต้นทุนตามสัดส่วน (ผลิต)'!S139-'2.2ต้นทุนตามสัดส่วน (ไม่ช่อม)'!C139</f>
        <v>0</v>
      </c>
      <c r="AA139" s="34">
        <f>+'2.1ต้นทุนตามสัดส่วน (ผลิต)'!T139-'2.2ต้นทุนตามสัดส่วน (ไม่ช่อม)'!F139</f>
        <v>0</v>
      </c>
    </row>
    <row r="140" spans="1:27" ht="24" customHeight="1">
      <c r="A140" s="29" t="s">
        <v>5</v>
      </c>
      <c r="B140" s="34">
        <f>SUM(B136:B139)</f>
        <v>0</v>
      </c>
      <c r="C140" s="34">
        <f>SUM(C136:C139)</f>
        <v>0</v>
      </c>
      <c r="D140" s="54">
        <f>SUM(D136:D139)</f>
        <v>100</v>
      </c>
      <c r="E140" s="55">
        <f>SUM(E136:E139)</f>
        <v>0</v>
      </c>
      <c r="F140" s="56">
        <f>SUM(F136:F139)</f>
        <v>0</v>
      </c>
      <c r="G140" s="33"/>
      <c r="H140" s="33">
        <f>IF(D140&gt;0,G140/D140,0)</f>
        <v>0</v>
      </c>
      <c r="I140" s="33">
        <f>IF(E140&gt;0,H140/E140,0)</f>
        <v>0</v>
      </c>
      <c r="J140" s="33">
        <f>SUM(J136:J139)</f>
        <v>0</v>
      </c>
      <c r="K140" s="48"/>
      <c r="L140" s="34">
        <f>SUM(L136:L139)</f>
        <v>0</v>
      </c>
      <c r="M140" s="34">
        <f t="shared" ref="M140:X140" si="132">SUM(M136:M139)</f>
        <v>0</v>
      </c>
      <c r="N140" s="34">
        <f t="shared" si="132"/>
        <v>0</v>
      </c>
      <c r="O140" s="34">
        <f t="shared" si="132"/>
        <v>0</v>
      </c>
      <c r="P140" s="34">
        <f t="shared" si="132"/>
        <v>0</v>
      </c>
      <c r="Q140" s="34">
        <f t="shared" si="132"/>
        <v>0</v>
      </c>
      <c r="R140" s="34">
        <f t="shared" si="132"/>
        <v>0</v>
      </c>
      <c r="S140" s="34">
        <f t="shared" si="132"/>
        <v>0</v>
      </c>
      <c r="T140" s="34">
        <f t="shared" si="132"/>
        <v>0</v>
      </c>
      <c r="U140" s="34">
        <f t="shared" si="132"/>
        <v>0</v>
      </c>
      <c r="V140" s="34">
        <f t="shared" si="132"/>
        <v>0</v>
      </c>
      <c r="W140" s="34">
        <f t="shared" si="132"/>
        <v>0</v>
      </c>
      <c r="X140" s="34">
        <f t="shared" si="132"/>
        <v>0</v>
      </c>
      <c r="Y140" s="56">
        <f>SUM(Y136:Y139)</f>
        <v>0</v>
      </c>
      <c r="Z140" s="56">
        <f>SUM(Z136:Z139)</f>
        <v>0</v>
      </c>
      <c r="AA140" s="56">
        <f>SUM(AA136:AA139)</f>
        <v>0</v>
      </c>
    </row>
    <row r="141" spans="1:27" ht="24" customHeight="1">
      <c r="A141" s="194" t="s">
        <v>35</v>
      </c>
      <c r="B141" s="194"/>
      <c r="C141" s="194"/>
      <c r="D141" s="194"/>
      <c r="E141" s="194"/>
      <c r="F141" s="194"/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</row>
    <row r="142" spans="1:27" ht="24" customHeight="1">
      <c r="A142" s="194" t="s">
        <v>171</v>
      </c>
      <c r="B142" s="194"/>
      <c r="C142" s="194"/>
      <c r="D142" s="194"/>
      <c r="E142" s="194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</row>
    <row r="143" spans="1:27" ht="24" customHeight="1">
      <c r="B143" s="26">
        <v>1</v>
      </c>
      <c r="C143" s="26">
        <v>2</v>
      </c>
      <c r="D143" s="26" t="s">
        <v>31</v>
      </c>
      <c r="E143" s="26" t="s">
        <v>32</v>
      </c>
      <c r="F143" s="52">
        <v>5</v>
      </c>
      <c r="G143" s="26" t="s">
        <v>33</v>
      </c>
      <c r="J143" s="26">
        <v>7</v>
      </c>
      <c r="K143" s="26">
        <v>8</v>
      </c>
      <c r="L143" s="26">
        <v>9</v>
      </c>
      <c r="M143" s="26">
        <v>10</v>
      </c>
      <c r="N143" s="26" t="s">
        <v>106</v>
      </c>
      <c r="O143" s="26">
        <v>12</v>
      </c>
      <c r="P143" s="26">
        <v>13</v>
      </c>
      <c r="Q143" s="26" t="s">
        <v>107</v>
      </c>
      <c r="R143" s="26">
        <v>15</v>
      </c>
      <c r="S143" s="26">
        <v>16</v>
      </c>
      <c r="T143" s="26" t="s">
        <v>253</v>
      </c>
      <c r="U143" s="26" t="s">
        <v>254</v>
      </c>
      <c r="V143" s="26" t="s">
        <v>255</v>
      </c>
      <c r="W143" s="26" t="s">
        <v>256</v>
      </c>
      <c r="X143" s="26" t="s">
        <v>257</v>
      </c>
    </row>
    <row r="144" spans="1:27" ht="24" customHeight="1">
      <c r="A144" s="195" t="s">
        <v>27</v>
      </c>
      <c r="B144" s="197" t="s">
        <v>300</v>
      </c>
      <c r="C144" s="198"/>
      <c r="D144" s="199" t="s">
        <v>22</v>
      </c>
      <c r="E144" s="41" t="s">
        <v>153</v>
      </c>
      <c r="F144" s="41" t="s">
        <v>23</v>
      </c>
      <c r="G144" s="96" t="s">
        <v>24</v>
      </c>
      <c r="H144" s="53" t="s">
        <v>155</v>
      </c>
      <c r="I144" s="53" t="s">
        <v>1</v>
      </c>
      <c r="J144" s="40" t="s">
        <v>23</v>
      </c>
      <c r="K144" s="40" t="s">
        <v>133</v>
      </c>
      <c r="L144" s="201" t="s">
        <v>25</v>
      </c>
      <c r="M144" s="201"/>
      <c r="N144" s="201" t="s">
        <v>26</v>
      </c>
      <c r="O144" s="188" t="s">
        <v>297</v>
      </c>
      <c r="P144" s="189"/>
      <c r="Q144" s="190" t="s">
        <v>28</v>
      </c>
      <c r="R144" s="192" t="s">
        <v>298</v>
      </c>
      <c r="S144" s="192"/>
      <c r="T144" s="192" t="s">
        <v>28</v>
      </c>
      <c r="U144" s="193" t="s">
        <v>29</v>
      </c>
      <c r="V144" s="193"/>
      <c r="W144" s="193" t="s">
        <v>30</v>
      </c>
      <c r="X144" s="27" t="s">
        <v>30</v>
      </c>
      <c r="Y144" s="202" t="s">
        <v>406</v>
      </c>
      <c r="Z144" s="202"/>
      <c r="AA144" s="192" t="s">
        <v>28</v>
      </c>
    </row>
    <row r="145" spans="1:27" ht="24" customHeight="1">
      <c r="A145" s="196"/>
      <c r="B145" s="41" t="s">
        <v>155</v>
      </c>
      <c r="C145" s="41" t="s">
        <v>154</v>
      </c>
      <c r="D145" s="200"/>
      <c r="E145" s="41" t="s">
        <v>4</v>
      </c>
      <c r="F145" s="41" t="s">
        <v>3</v>
      </c>
      <c r="G145" s="97" t="s">
        <v>103</v>
      </c>
      <c r="H145" s="53" t="s">
        <v>5</v>
      </c>
      <c r="I145" s="53" t="s">
        <v>5</v>
      </c>
      <c r="J145" s="40" t="s">
        <v>104</v>
      </c>
      <c r="K145" s="40" t="s">
        <v>104</v>
      </c>
      <c r="L145" s="98" t="s">
        <v>155</v>
      </c>
      <c r="M145" s="98" t="s">
        <v>154</v>
      </c>
      <c r="N145" s="201"/>
      <c r="O145" s="86" t="s">
        <v>155</v>
      </c>
      <c r="P145" s="86" t="s">
        <v>154</v>
      </c>
      <c r="Q145" s="191"/>
      <c r="R145" s="100" t="s">
        <v>155</v>
      </c>
      <c r="S145" s="100" t="s">
        <v>154</v>
      </c>
      <c r="T145" s="192"/>
      <c r="U145" s="99" t="s">
        <v>155</v>
      </c>
      <c r="V145" s="99" t="s">
        <v>154</v>
      </c>
      <c r="W145" s="193"/>
      <c r="X145" s="28" t="s">
        <v>105</v>
      </c>
      <c r="Y145" s="127" t="s">
        <v>155</v>
      </c>
      <c r="Z145" s="127" t="s">
        <v>154</v>
      </c>
      <c r="AA145" s="192"/>
    </row>
    <row r="146" spans="1:27" ht="24" customHeight="1">
      <c r="A146" s="29" t="s">
        <v>151</v>
      </c>
      <c r="B146" s="34">
        <f t="shared" ref="B146:C149" si="133">+B136+B96</f>
        <v>0</v>
      </c>
      <c r="C146" s="34">
        <f t="shared" si="133"/>
        <v>0</v>
      </c>
      <c r="D146" s="30">
        <v>9.59</v>
      </c>
      <c r="E146" s="31">
        <f>(C146*D146)</f>
        <v>0</v>
      </c>
      <c r="F146" s="32">
        <f>+F136+F96</f>
        <v>0</v>
      </c>
      <c r="G146" s="42">
        <f>ROUND(IF(C146&gt;0,F146/C146,0),2)</f>
        <v>0</v>
      </c>
      <c r="H146" s="57">
        <f t="shared" ref="H146:K149" si="134">+H136</f>
        <v>0</v>
      </c>
      <c r="I146" s="57">
        <f t="shared" si="134"/>
        <v>0</v>
      </c>
      <c r="J146" s="48">
        <f t="shared" si="134"/>
        <v>0</v>
      </c>
      <c r="K146" s="48">
        <f t="shared" si="134"/>
        <v>0</v>
      </c>
      <c r="L146" s="34">
        <f>+L136+L96</f>
        <v>0</v>
      </c>
      <c r="M146" s="34">
        <f t="shared" ref="M146:T146" si="135">+M136+M96</f>
        <v>0</v>
      </c>
      <c r="N146" s="34">
        <f t="shared" si="135"/>
        <v>0</v>
      </c>
      <c r="O146" s="34">
        <f t="shared" si="135"/>
        <v>0</v>
      </c>
      <c r="P146" s="34">
        <f t="shared" si="135"/>
        <v>0</v>
      </c>
      <c r="Q146" s="34">
        <f t="shared" si="135"/>
        <v>0</v>
      </c>
      <c r="R146" s="34">
        <f t="shared" si="135"/>
        <v>0</v>
      </c>
      <c r="S146" s="34">
        <f t="shared" si="135"/>
        <v>0</v>
      </c>
      <c r="T146" s="34">
        <f t="shared" si="135"/>
        <v>0</v>
      </c>
      <c r="U146" s="34">
        <f t="shared" ref="U146:W149" si="136">+U136</f>
        <v>0</v>
      </c>
      <c r="V146" s="34">
        <f t="shared" si="136"/>
        <v>0</v>
      </c>
      <c r="W146" s="34">
        <f t="shared" si="136"/>
        <v>0</v>
      </c>
      <c r="X146" s="35">
        <f>ROUND(IF(V146&gt;0,+W146/V146,0),2)</f>
        <v>0</v>
      </c>
      <c r="Y146" s="56">
        <f>+'2.1ต้นทุนตามสัดส่วน (ผลิต)'!R146-'2.2ต้นทุนตามสัดส่วน (ไม่ช่อม)'!B146</f>
        <v>0</v>
      </c>
      <c r="Z146" s="56">
        <f>+'2.1ต้นทุนตามสัดส่วน (ผลิต)'!S146-'2.2ต้นทุนตามสัดส่วน (ไม่ช่อม)'!C146</f>
        <v>0</v>
      </c>
      <c r="AA146" s="34">
        <f>+'2.1ต้นทุนตามสัดส่วน (ผลิต)'!T146-'2.2ต้นทุนตามสัดส่วน (ไม่ช่อม)'!F146</f>
        <v>0</v>
      </c>
    </row>
    <row r="147" spans="1:27" ht="24" customHeight="1">
      <c r="A147" s="29" t="s">
        <v>152</v>
      </c>
      <c r="B147" s="34">
        <f t="shared" si="133"/>
        <v>0</v>
      </c>
      <c r="C147" s="34">
        <f t="shared" si="133"/>
        <v>0</v>
      </c>
      <c r="D147" s="30">
        <v>19.170000000000002</v>
      </c>
      <c r="E147" s="31">
        <f t="shared" ref="E147:E149" si="137">(C147*D147)</f>
        <v>0</v>
      </c>
      <c r="F147" s="32">
        <f t="shared" ref="F147:F149" si="138">+F137+F97</f>
        <v>0</v>
      </c>
      <c r="G147" s="42">
        <f>ROUND(IF(C147&gt;0,F147/C147,0),2)</f>
        <v>0</v>
      </c>
      <c r="H147" s="57">
        <f t="shared" si="134"/>
        <v>0</v>
      </c>
      <c r="I147" s="57">
        <f t="shared" si="134"/>
        <v>0</v>
      </c>
      <c r="J147" s="48">
        <f t="shared" si="134"/>
        <v>0</v>
      </c>
      <c r="K147" s="48">
        <f t="shared" si="134"/>
        <v>0</v>
      </c>
      <c r="L147" s="34">
        <f t="shared" ref="L147:T149" si="139">+L137+L97</f>
        <v>0</v>
      </c>
      <c r="M147" s="34">
        <f t="shared" si="139"/>
        <v>0</v>
      </c>
      <c r="N147" s="34">
        <f t="shared" si="139"/>
        <v>0</v>
      </c>
      <c r="O147" s="34">
        <f t="shared" si="139"/>
        <v>0</v>
      </c>
      <c r="P147" s="34">
        <f t="shared" si="139"/>
        <v>0</v>
      </c>
      <c r="Q147" s="34">
        <f t="shared" si="139"/>
        <v>0</v>
      </c>
      <c r="R147" s="34">
        <f t="shared" si="139"/>
        <v>0</v>
      </c>
      <c r="S147" s="34">
        <f t="shared" si="139"/>
        <v>0</v>
      </c>
      <c r="T147" s="34">
        <f t="shared" si="139"/>
        <v>0</v>
      </c>
      <c r="U147" s="34">
        <f t="shared" si="136"/>
        <v>0</v>
      </c>
      <c r="V147" s="34">
        <f t="shared" si="136"/>
        <v>0</v>
      </c>
      <c r="W147" s="34">
        <f t="shared" si="136"/>
        <v>0</v>
      </c>
      <c r="X147" s="35">
        <f>ROUND(IF(V147&gt;0,+W147/V147,0),2)</f>
        <v>0</v>
      </c>
      <c r="Y147" s="56">
        <f>+'2.1ต้นทุนตามสัดส่วน (ผลิต)'!R147-'2.2ต้นทุนตามสัดส่วน (ไม่ช่อม)'!B147</f>
        <v>0</v>
      </c>
      <c r="Z147" s="56">
        <f>+'2.1ต้นทุนตามสัดส่วน (ผลิต)'!S147-'2.2ต้นทุนตามสัดส่วน (ไม่ช่อม)'!C147</f>
        <v>0</v>
      </c>
      <c r="AA147" s="34">
        <f>+'2.1ต้นทุนตามสัดส่วน (ผลิต)'!T147-'2.2ต้นทุนตามสัดส่วน (ไม่ช่อม)'!F147</f>
        <v>0</v>
      </c>
    </row>
    <row r="148" spans="1:27" ht="24" customHeight="1">
      <c r="A148" s="29" t="s">
        <v>177</v>
      </c>
      <c r="B148" s="34">
        <f t="shared" si="133"/>
        <v>0</v>
      </c>
      <c r="C148" s="34">
        <f t="shared" si="133"/>
        <v>0</v>
      </c>
      <c r="D148" s="30">
        <v>27.45</v>
      </c>
      <c r="E148" s="31">
        <f t="shared" si="137"/>
        <v>0</v>
      </c>
      <c r="F148" s="32">
        <f t="shared" si="138"/>
        <v>0</v>
      </c>
      <c r="G148" s="42">
        <f>ROUND(IF(C148&gt;0,F148/C148,0),2)</f>
        <v>0</v>
      </c>
      <c r="H148" s="57">
        <f t="shared" si="134"/>
        <v>0</v>
      </c>
      <c r="I148" s="57">
        <f t="shared" si="134"/>
        <v>0</v>
      </c>
      <c r="J148" s="48">
        <f t="shared" si="134"/>
        <v>0</v>
      </c>
      <c r="K148" s="48">
        <f t="shared" si="134"/>
        <v>0</v>
      </c>
      <c r="L148" s="34">
        <f t="shared" si="139"/>
        <v>0</v>
      </c>
      <c r="M148" s="34">
        <f t="shared" si="139"/>
        <v>0</v>
      </c>
      <c r="N148" s="34">
        <f t="shared" si="139"/>
        <v>0</v>
      </c>
      <c r="O148" s="34">
        <f t="shared" si="139"/>
        <v>0</v>
      </c>
      <c r="P148" s="34">
        <f t="shared" si="139"/>
        <v>0</v>
      </c>
      <c r="Q148" s="34">
        <f t="shared" si="139"/>
        <v>0</v>
      </c>
      <c r="R148" s="34">
        <f t="shared" si="139"/>
        <v>0</v>
      </c>
      <c r="S148" s="34">
        <f t="shared" si="139"/>
        <v>0</v>
      </c>
      <c r="T148" s="34">
        <f t="shared" si="139"/>
        <v>0</v>
      </c>
      <c r="U148" s="34">
        <f t="shared" si="136"/>
        <v>0</v>
      </c>
      <c r="V148" s="34">
        <f t="shared" si="136"/>
        <v>0</v>
      </c>
      <c r="W148" s="34">
        <f t="shared" si="136"/>
        <v>0</v>
      </c>
      <c r="X148" s="35">
        <f>ROUND(IF(V148&gt;0,+W148/V148,0),2)</f>
        <v>0</v>
      </c>
      <c r="Y148" s="56">
        <f>+'2.1ต้นทุนตามสัดส่วน (ผลิต)'!R148-'2.2ต้นทุนตามสัดส่วน (ไม่ช่อม)'!B148</f>
        <v>0</v>
      </c>
      <c r="Z148" s="56">
        <f>+'2.1ต้นทุนตามสัดส่วน (ผลิต)'!S148-'2.2ต้นทุนตามสัดส่วน (ไม่ช่อม)'!C148</f>
        <v>0</v>
      </c>
      <c r="AA148" s="34">
        <f>+'2.1ต้นทุนตามสัดส่วน (ผลิต)'!T148-'2.2ต้นทุนตามสัดส่วน (ไม่ช่อม)'!F148</f>
        <v>0</v>
      </c>
    </row>
    <row r="149" spans="1:27" ht="24" customHeight="1">
      <c r="A149" s="29" t="s">
        <v>252</v>
      </c>
      <c r="B149" s="34">
        <f t="shared" si="133"/>
        <v>0</v>
      </c>
      <c r="C149" s="34">
        <f t="shared" si="133"/>
        <v>0</v>
      </c>
      <c r="D149" s="30">
        <v>43.79</v>
      </c>
      <c r="E149" s="31">
        <f t="shared" si="137"/>
        <v>0</v>
      </c>
      <c r="F149" s="32">
        <f t="shared" si="138"/>
        <v>0</v>
      </c>
      <c r="G149" s="42">
        <f>ROUND(IF(C149&gt;0,F149/C149,0),2)</f>
        <v>0</v>
      </c>
      <c r="H149" s="57">
        <f t="shared" si="134"/>
        <v>0</v>
      </c>
      <c r="I149" s="57">
        <f t="shared" si="134"/>
        <v>0</v>
      </c>
      <c r="J149" s="48">
        <f t="shared" si="134"/>
        <v>0</v>
      </c>
      <c r="K149" s="48">
        <f t="shared" si="134"/>
        <v>0</v>
      </c>
      <c r="L149" s="34">
        <f t="shared" si="139"/>
        <v>0</v>
      </c>
      <c r="M149" s="34">
        <f t="shared" si="139"/>
        <v>0</v>
      </c>
      <c r="N149" s="34">
        <f t="shared" si="139"/>
        <v>0</v>
      </c>
      <c r="O149" s="34">
        <f t="shared" si="139"/>
        <v>0</v>
      </c>
      <c r="P149" s="34">
        <f t="shared" si="139"/>
        <v>0</v>
      </c>
      <c r="Q149" s="34">
        <f t="shared" si="139"/>
        <v>0</v>
      </c>
      <c r="R149" s="34">
        <f t="shared" si="139"/>
        <v>0</v>
      </c>
      <c r="S149" s="34">
        <f t="shared" si="139"/>
        <v>0</v>
      </c>
      <c r="T149" s="34">
        <f t="shared" si="139"/>
        <v>0</v>
      </c>
      <c r="U149" s="34">
        <f t="shared" si="136"/>
        <v>0</v>
      </c>
      <c r="V149" s="34">
        <f t="shared" si="136"/>
        <v>0</v>
      </c>
      <c r="W149" s="34">
        <f t="shared" si="136"/>
        <v>0</v>
      </c>
      <c r="X149" s="35">
        <f>ROUND(IF(V149&gt;0,+W149/V149,0),2)</f>
        <v>0</v>
      </c>
      <c r="Y149" s="56">
        <f>+'2.1ต้นทุนตามสัดส่วน (ผลิต)'!R149-'2.2ต้นทุนตามสัดส่วน (ไม่ช่อม)'!B149</f>
        <v>0</v>
      </c>
      <c r="Z149" s="56">
        <f>+'2.1ต้นทุนตามสัดส่วน (ผลิต)'!S149-'2.2ต้นทุนตามสัดส่วน (ไม่ช่อม)'!C149</f>
        <v>0</v>
      </c>
      <c r="AA149" s="34">
        <f>+'2.1ต้นทุนตามสัดส่วน (ผลิต)'!T149-'2.2ต้นทุนตามสัดส่วน (ไม่ช่อม)'!F149</f>
        <v>0</v>
      </c>
    </row>
    <row r="150" spans="1:27" ht="24" customHeight="1">
      <c r="A150" s="29" t="s">
        <v>5</v>
      </c>
      <c r="B150" s="34">
        <f>SUM(B146:B149)</f>
        <v>0</v>
      </c>
      <c r="C150" s="34">
        <f>SUM(C146:C149)</f>
        <v>0</v>
      </c>
      <c r="D150" s="54">
        <f>SUM(D146:D149)</f>
        <v>100</v>
      </c>
      <c r="E150" s="55">
        <f>SUM(E146:E149)</f>
        <v>0</v>
      </c>
      <c r="F150" s="56">
        <f>SUM(F146:F149)</f>
        <v>0</v>
      </c>
      <c r="G150" s="33"/>
      <c r="H150" s="33">
        <f>IF(D150&gt;0,G150/D150,0)</f>
        <v>0</v>
      </c>
      <c r="I150" s="33">
        <f>IF(E150&gt;0,H150/E150,0)</f>
        <v>0</v>
      </c>
      <c r="J150" s="33">
        <f>SUM(J146:J149)</f>
        <v>0</v>
      </c>
      <c r="K150" s="48"/>
      <c r="L150" s="37">
        <f>SUM(L146:L149)</f>
        <v>0</v>
      </c>
      <c r="M150" s="37">
        <f t="shared" ref="M150:X150" si="140">SUM(M146:M149)</f>
        <v>0</v>
      </c>
      <c r="N150" s="37">
        <f t="shared" si="140"/>
        <v>0</v>
      </c>
      <c r="O150" s="37">
        <f t="shared" si="140"/>
        <v>0</v>
      </c>
      <c r="P150" s="37">
        <f t="shared" si="140"/>
        <v>0</v>
      </c>
      <c r="Q150" s="37">
        <f t="shared" si="140"/>
        <v>0</v>
      </c>
      <c r="R150" s="37">
        <f t="shared" si="140"/>
        <v>0</v>
      </c>
      <c r="S150" s="37">
        <f t="shared" si="140"/>
        <v>0</v>
      </c>
      <c r="T150" s="37">
        <f t="shared" si="140"/>
        <v>0</v>
      </c>
      <c r="U150" s="37">
        <f t="shared" si="140"/>
        <v>0</v>
      </c>
      <c r="V150" s="37">
        <f t="shared" si="140"/>
        <v>0</v>
      </c>
      <c r="W150" s="37">
        <f t="shared" si="140"/>
        <v>0</v>
      </c>
      <c r="X150" s="37">
        <f t="shared" si="140"/>
        <v>0</v>
      </c>
      <c r="Y150" s="56">
        <f>SUM(Y146:Y149)</f>
        <v>0</v>
      </c>
      <c r="Z150" s="56">
        <f>SUM(Z146:Z149)</f>
        <v>0</v>
      </c>
      <c r="AA150" s="56">
        <f>SUM(AA146:AA149)</f>
        <v>0</v>
      </c>
    </row>
    <row r="151" spans="1:27" ht="24" customHeight="1">
      <c r="A151" s="194" t="s">
        <v>35</v>
      </c>
      <c r="B151" s="194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</row>
    <row r="152" spans="1:27" ht="24" customHeight="1">
      <c r="A152" s="194" t="s">
        <v>172</v>
      </c>
      <c r="B152" s="194"/>
      <c r="C152" s="194"/>
      <c r="D152" s="194"/>
      <c r="E152" s="194"/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</row>
    <row r="153" spans="1:27" ht="24" customHeight="1">
      <c r="B153" s="26">
        <v>1</v>
      </c>
      <c r="C153" s="26">
        <v>2</v>
      </c>
      <c r="D153" s="26" t="s">
        <v>31</v>
      </c>
      <c r="E153" s="26" t="s">
        <v>32</v>
      </c>
      <c r="F153" s="52">
        <v>5</v>
      </c>
      <c r="G153" s="26" t="s">
        <v>33</v>
      </c>
      <c r="J153" s="26">
        <v>7</v>
      </c>
      <c r="K153" s="26">
        <v>8</v>
      </c>
      <c r="L153" s="26">
        <v>9</v>
      </c>
      <c r="M153" s="26">
        <v>10</v>
      </c>
      <c r="N153" s="26" t="s">
        <v>106</v>
      </c>
      <c r="O153" s="26">
        <v>12</v>
      </c>
      <c r="P153" s="26">
        <v>13</v>
      </c>
      <c r="Q153" s="26" t="s">
        <v>107</v>
      </c>
      <c r="R153" s="26">
        <v>15</v>
      </c>
      <c r="S153" s="26">
        <v>16</v>
      </c>
      <c r="T153" s="26" t="s">
        <v>253</v>
      </c>
      <c r="U153" s="26" t="s">
        <v>254</v>
      </c>
      <c r="V153" s="26" t="s">
        <v>255</v>
      </c>
      <c r="W153" s="26" t="s">
        <v>256</v>
      </c>
      <c r="X153" s="26" t="s">
        <v>257</v>
      </c>
    </row>
    <row r="154" spans="1:27" ht="24" customHeight="1">
      <c r="A154" s="195" t="s">
        <v>27</v>
      </c>
      <c r="B154" s="197" t="s">
        <v>300</v>
      </c>
      <c r="C154" s="198"/>
      <c r="D154" s="199" t="s">
        <v>22</v>
      </c>
      <c r="E154" s="41" t="s">
        <v>153</v>
      </c>
      <c r="F154" s="41" t="s">
        <v>23</v>
      </c>
      <c r="G154" s="96" t="s">
        <v>24</v>
      </c>
      <c r="H154" s="53" t="s">
        <v>155</v>
      </c>
      <c r="I154" s="53" t="s">
        <v>1</v>
      </c>
      <c r="J154" s="40" t="s">
        <v>23</v>
      </c>
      <c r="K154" s="40" t="s">
        <v>133</v>
      </c>
      <c r="L154" s="201" t="s">
        <v>25</v>
      </c>
      <c r="M154" s="201"/>
      <c r="N154" s="201" t="s">
        <v>26</v>
      </c>
      <c r="O154" s="188" t="s">
        <v>297</v>
      </c>
      <c r="P154" s="189"/>
      <c r="Q154" s="190" t="s">
        <v>28</v>
      </c>
      <c r="R154" s="192" t="s">
        <v>298</v>
      </c>
      <c r="S154" s="192"/>
      <c r="T154" s="192" t="s">
        <v>28</v>
      </c>
      <c r="U154" s="193" t="s">
        <v>29</v>
      </c>
      <c r="V154" s="193"/>
      <c r="W154" s="193" t="s">
        <v>30</v>
      </c>
      <c r="X154" s="27" t="s">
        <v>30</v>
      </c>
      <c r="Y154" s="202" t="s">
        <v>406</v>
      </c>
      <c r="Z154" s="202"/>
      <c r="AA154" s="192" t="s">
        <v>28</v>
      </c>
    </row>
    <row r="155" spans="1:27" ht="24" customHeight="1">
      <c r="A155" s="196"/>
      <c r="B155" s="41" t="s">
        <v>155</v>
      </c>
      <c r="C155" s="41" t="s">
        <v>154</v>
      </c>
      <c r="D155" s="200"/>
      <c r="E155" s="41" t="s">
        <v>4</v>
      </c>
      <c r="F155" s="41" t="s">
        <v>3</v>
      </c>
      <c r="G155" s="97" t="s">
        <v>103</v>
      </c>
      <c r="H155" s="53" t="s">
        <v>5</v>
      </c>
      <c r="I155" s="53" t="s">
        <v>5</v>
      </c>
      <c r="J155" s="40" t="s">
        <v>104</v>
      </c>
      <c r="K155" s="40" t="s">
        <v>104</v>
      </c>
      <c r="L155" s="98" t="s">
        <v>155</v>
      </c>
      <c r="M155" s="98" t="s">
        <v>154</v>
      </c>
      <c r="N155" s="201"/>
      <c r="O155" s="86" t="s">
        <v>155</v>
      </c>
      <c r="P155" s="86" t="s">
        <v>154</v>
      </c>
      <c r="Q155" s="191"/>
      <c r="R155" s="100" t="s">
        <v>155</v>
      </c>
      <c r="S155" s="100" t="s">
        <v>154</v>
      </c>
      <c r="T155" s="192"/>
      <c r="U155" s="99" t="s">
        <v>155</v>
      </c>
      <c r="V155" s="99" t="s">
        <v>154</v>
      </c>
      <c r="W155" s="193"/>
      <c r="X155" s="28" t="s">
        <v>105</v>
      </c>
      <c r="Y155" s="127" t="s">
        <v>155</v>
      </c>
      <c r="Z155" s="127" t="s">
        <v>154</v>
      </c>
      <c r="AA155" s="192"/>
    </row>
    <row r="156" spans="1:27" ht="24" customHeight="1">
      <c r="A156" s="29" t="s">
        <v>151</v>
      </c>
      <c r="B156" s="34"/>
      <c r="C156" s="34"/>
      <c r="D156" s="30">
        <v>9.59</v>
      </c>
      <c r="E156" s="31">
        <f>(C156*D156)</f>
        <v>0</v>
      </c>
      <c r="F156" s="93"/>
      <c r="G156" s="42">
        <f>ROUND(IF(C156&gt;0,F156/C156,0),2)</f>
        <v>0</v>
      </c>
      <c r="H156" s="57">
        <f t="shared" ref="H156:I159" si="141">+U146+B156</f>
        <v>0</v>
      </c>
      <c r="I156" s="57">
        <f t="shared" si="141"/>
        <v>0</v>
      </c>
      <c r="J156" s="34">
        <f>+W146+F156</f>
        <v>0</v>
      </c>
      <c r="K156" s="48">
        <f>IF(I156&gt;0,(J156/I156),0)</f>
        <v>0</v>
      </c>
      <c r="L156" s="34"/>
      <c r="M156" s="34"/>
      <c r="N156" s="34">
        <f>ROUND(IF(K156&gt;0,K156*M156,0),2)</f>
        <v>0</v>
      </c>
      <c r="O156" s="34"/>
      <c r="P156" s="34"/>
      <c r="Q156" s="34">
        <f>ROUND(IF(K156&gt;0,K156*P156,0),2)</f>
        <v>0</v>
      </c>
      <c r="R156" s="34"/>
      <c r="S156" s="34"/>
      <c r="T156" s="34">
        <f>ROUND(IF(K156&gt;0,K156*S156,0),2)</f>
        <v>0</v>
      </c>
      <c r="U156" s="34">
        <f>+U146+B156-L156-O156-R156</f>
        <v>0</v>
      </c>
      <c r="V156" s="34">
        <f>+V146+C156-M156-P156-S156</f>
        <v>0</v>
      </c>
      <c r="W156" s="34">
        <f>ROUND(+W146+F156-N156-Q156-T156,2)</f>
        <v>0</v>
      </c>
      <c r="X156" s="43">
        <f>IF(V156&gt;0,+W156/V156,0)</f>
        <v>0</v>
      </c>
      <c r="Y156" s="56">
        <f>+'2.1ต้นทุนตามสัดส่วน (ผลิต)'!R156-'2.2ต้นทุนตามสัดส่วน (ไม่ช่อม)'!B156</f>
        <v>0</v>
      </c>
      <c r="Z156" s="56">
        <f>+'2.1ต้นทุนตามสัดส่วน (ผลิต)'!S156-'2.2ต้นทุนตามสัดส่วน (ไม่ช่อม)'!C156</f>
        <v>0</v>
      </c>
      <c r="AA156" s="34">
        <f>+'2.1ต้นทุนตามสัดส่วน (ผลิต)'!T156-'2.2ต้นทุนตามสัดส่วน (ไม่ช่อม)'!F156</f>
        <v>0</v>
      </c>
    </row>
    <row r="157" spans="1:27" ht="24" customHeight="1">
      <c r="A157" s="29" t="s">
        <v>152</v>
      </c>
      <c r="B157" s="34"/>
      <c r="C157" s="34"/>
      <c r="D157" s="30">
        <v>19.170000000000002</v>
      </c>
      <c r="E157" s="31">
        <f t="shared" ref="E157:E159" si="142">(C157*D157)</f>
        <v>0</v>
      </c>
      <c r="F157" s="93"/>
      <c r="G157" s="42">
        <f>ROUND(IF(C157&gt;0,F157/C157,0),2)</f>
        <v>0</v>
      </c>
      <c r="H157" s="57">
        <f t="shared" si="141"/>
        <v>0</v>
      </c>
      <c r="I157" s="57">
        <f t="shared" si="141"/>
        <v>0</v>
      </c>
      <c r="J157" s="34">
        <f>+W147+F157</f>
        <v>0</v>
      </c>
      <c r="K157" s="48">
        <f t="shared" ref="K157:K159" si="143">IF(I157&gt;0,(J157/I157),0)</f>
        <v>0</v>
      </c>
      <c r="L157" s="34"/>
      <c r="M157" s="34"/>
      <c r="N157" s="34">
        <f t="shared" ref="N157:N159" si="144">ROUND(IF(K157&gt;0,K157*M157,0),2)</f>
        <v>0</v>
      </c>
      <c r="O157" s="34"/>
      <c r="P157" s="34"/>
      <c r="Q157" s="34">
        <f t="shared" ref="Q157:Q159" si="145">ROUND(IF(K157&gt;0,K157*P157,0),2)</f>
        <v>0</v>
      </c>
      <c r="R157" s="34"/>
      <c r="S157" s="34"/>
      <c r="T157" s="34">
        <f t="shared" ref="T157:T159" si="146">ROUND(IF(K157&gt;0,K157*S157,0),2)</f>
        <v>0</v>
      </c>
      <c r="U157" s="34">
        <f t="shared" ref="U157:V159" si="147">+U147+B157-L157-O157-R157</f>
        <v>0</v>
      </c>
      <c r="V157" s="34">
        <f t="shared" si="147"/>
        <v>0</v>
      </c>
      <c r="W157" s="34">
        <f t="shared" ref="W157:W159" si="148">ROUND(+W147+F157-N157-Q157-T157,2)</f>
        <v>0</v>
      </c>
      <c r="X157" s="43">
        <f t="shared" ref="X157:X159" si="149">IF(V157&gt;0,+W157/V157,0)</f>
        <v>0</v>
      </c>
      <c r="Y157" s="56">
        <f>+'2.1ต้นทุนตามสัดส่วน (ผลิต)'!R157-'2.2ต้นทุนตามสัดส่วน (ไม่ช่อม)'!B157</f>
        <v>0</v>
      </c>
      <c r="Z157" s="56">
        <f>+'2.1ต้นทุนตามสัดส่วน (ผลิต)'!S157-'2.2ต้นทุนตามสัดส่วน (ไม่ช่อม)'!C157</f>
        <v>0</v>
      </c>
      <c r="AA157" s="34">
        <f>+'2.1ต้นทุนตามสัดส่วน (ผลิต)'!T157-'2.2ต้นทุนตามสัดส่วน (ไม่ช่อม)'!F157</f>
        <v>0</v>
      </c>
    </row>
    <row r="158" spans="1:27" ht="24" customHeight="1">
      <c r="A158" s="29" t="s">
        <v>177</v>
      </c>
      <c r="B158" s="34"/>
      <c r="C158" s="34"/>
      <c r="D158" s="30">
        <v>27.45</v>
      </c>
      <c r="E158" s="31">
        <f t="shared" si="142"/>
        <v>0</v>
      </c>
      <c r="F158" s="93"/>
      <c r="G158" s="42">
        <f>ROUND(IF(C158&gt;0,F158/C158,0),2)</f>
        <v>0</v>
      </c>
      <c r="H158" s="57">
        <f t="shared" si="141"/>
        <v>0</v>
      </c>
      <c r="I158" s="57">
        <f t="shared" si="141"/>
        <v>0</v>
      </c>
      <c r="J158" s="34">
        <f>+W148+F158</f>
        <v>0</v>
      </c>
      <c r="K158" s="48">
        <f t="shared" si="143"/>
        <v>0</v>
      </c>
      <c r="L158" s="34"/>
      <c r="M158" s="34"/>
      <c r="N158" s="34">
        <f t="shared" si="144"/>
        <v>0</v>
      </c>
      <c r="O158" s="34"/>
      <c r="P158" s="34"/>
      <c r="Q158" s="34">
        <f t="shared" si="145"/>
        <v>0</v>
      </c>
      <c r="R158" s="34"/>
      <c r="S158" s="34"/>
      <c r="T158" s="34">
        <f t="shared" si="146"/>
        <v>0</v>
      </c>
      <c r="U158" s="34">
        <f t="shared" si="147"/>
        <v>0</v>
      </c>
      <c r="V158" s="34">
        <f t="shared" si="147"/>
        <v>0</v>
      </c>
      <c r="W158" s="34">
        <f t="shared" si="148"/>
        <v>0</v>
      </c>
      <c r="X158" s="43">
        <f t="shared" si="149"/>
        <v>0</v>
      </c>
      <c r="Y158" s="56">
        <f>+'2.1ต้นทุนตามสัดส่วน (ผลิต)'!R158-'2.2ต้นทุนตามสัดส่วน (ไม่ช่อม)'!B158</f>
        <v>0</v>
      </c>
      <c r="Z158" s="56">
        <f>+'2.1ต้นทุนตามสัดส่วน (ผลิต)'!S158-'2.2ต้นทุนตามสัดส่วน (ไม่ช่อม)'!C158</f>
        <v>0</v>
      </c>
      <c r="AA158" s="34">
        <f>+'2.1ต้นทุนตามสัดส่วน (ผลิต)'!T158-'2.2ต้นทุนตามสัดส่วน (ไม่ช่อม)'!F158</f>
        <v>0</v>
      </c>
    </row>
    <row r="159" spans="1:27" ht="24" customHeight="1">
      <c r="A159" s="29" t="s">
        <v>252</v>
      </c>
      <c r="B159" s="34"/>
      <c r="C159" s="34"/>
      <c r="D159" s="30">
        <v>43.79</v>
      </c>
      <c r="E159" s="31">
        <f t="shared" si="142"/>
        <v>0</v>
      </c>
      <c r="F159" s="93"/>
      <c r="G159" s="42">
        <f>ROUND(IF(C159&gt;0,F159/C159,0),2)</f>
        <v>0</v>
      </c>
      <c r="H159" s="57">
        <f t="shared" si="141"/>
        <v>0</v>
      </c>
      <c r="I159" s="57">
        <f t="shared" si="141"/>
        <v>0</v>
      </c>
      <c r="J159" s="34">
        <f>+W149+F159</f>
        <v>0</v>
      </c>
      <c r="K159" s="48">
        <f t="shared" si="143"/>
        <v>0</v>
      </c>
      <c r="L159" s="34"/>
      <c r="M159" s="34"/>
      <c r="N159" s="34">
        <f t="shared" si="144"/>
        <v>0</v>
      </c>
      <c r="O159" s="34"/>
      <c r="P159" s="34"/>
      <c r="Q159" s="34">
        <f t="shared" si="145"/>
        <v>0</v>
      </c>
      <c r="R159" s="34"/>
      <c r="S159" s="34"/>
      <c r="T159" s="34">
        <f t="shared" si="146"/>
        <v>0</v>
      </c>
      <c r="U159" s="34">
        <f t="shared" si="147"/>
        <v>0</v>
      </c>
      <c r="V159" s="34">
        <f t="shared" si="147"/>
        <v>0</v>
      </c>
      <c r="W159" s="34">
        <f t="shared" si="148"/>
        <v>0</v>
      </c>
      <c r="X159" s="43">
        <f t="shared" si="149"/>
        <v>0</v>
      </c>
      <c r="Y159" s="56">
        <f>+'2.1ต้นทุนตามสัดส่วน (ผลิต)'!R159-'2.2ต้นทุนตามสัดส่วน (ไม่ช่อม)'!B159</f>
        <v>0</v>
      </c>
      <c r="Z159" s="56">
        <f>+'2.1ต้นทุนตามสัดส่วน (ผลิต)'!S159-'2.2ต้นทุนตามสัดส่วน (ไม่ช่อม)'!C159</f>
        <v>0</v>
      </c>
      <c r="AA159" s="34">
        <f>+'2.1ต้นทุนตามสัดส่วน (ผลิต)'!T159-'2.2ต้นทุนตามสัดส่วน (ไม่ช่อม)'!F159</f>
        <v>0</v>
      </c>
    </row>
    <row r="160" spans="1:27" ht="24" customHeight="1">
      <c r="A160" s="29" t="s">
        <v>5</v>
      </c>
      <c r="B160" s="34">
        <f>SUM(B156:B159)</f>
        <v>0</v>
      </c>
      <c r="C160" s="34">
        <f>SUM(C156:C159)</f>
        <v>0</v>
      </c>
      <c r="D160" s="54">
        <f>SUM(D156:D159)</f>
        <v>100</v>
      </c>
      <c r="E160" s="55">
        <f>SUM(E156:E159)</f>
        <v>0</v>
      </c>
      <c r="F160" s="56">
        <f>SUM(F156:F159)</f>
        <v>0</v>
      </c>
      <c r="G160" s="33"/>
      <c r="H160" s="33">
        <f>IF(D160&gt;0,G160/D160,0)</f>
        <v>0</v>
      </c>
      <c r="I160" s="33">
        <f>IF(E160&gt;0,H160/E160,0)</f>
        <v>0</v>
      </c>
      <c r="J160" s="33">
        <f>SUM(J156:J159)</f>
        <v>0</v>
      </c>
      <c r="K160" s="48"/>
      <c r="L160" s="33">
        <f>SUM(L156:L159)</f>
        <v>0</v>
      </c>
      <c r="M160" s="33">
        <f t="shared" ref="M160:X160" si="150">SUM(M156:M159)</f>
        <v>0</v>
      </c>
      <c r="N160" s="33">
        <f t="shared" si="150"/>
        <v>0</v>
      </c>
      <c r="O160" s="33">
        <f t="shared" si="150"/>
        <v>0</v>
      </c>
      <c r="P160" s="33">
        <f t="shared" si="150"/>
        <v>0</v>
      </c>
      <c r="Q160" s="33">
        <f t="shared" si="150"/>
        <v>0</v>
      </c>
      <c r="R160" s="33">
        <f t="shared" si="150"/>
        <v>0</v>
      </c>
      <c r="S160" s="33">
        <f t="shared" si="150"/>
        <v>0</v>
      </c>
      <c r="T160" s="33">
        <f t="shared" si="150"/>
        <v>0</v>
      </c>
      <c r="U160" s="33">
        <f t="shared" si="150"/>
        <v>0</v>
      </c>
      <c r="V160" s="33">
        <f t="shared" si="150"/>
        <v>0</v>
      </c>
      <c r="W160" s="33">
        <f t="shared" si="150"/>
        <v>0</v>
      </c>
      <c r="X160" s="33">
        <f t="shared" si="150"/>
        <v>0</v>
      </c>
      <c r="Y160" s="56">
        <f>SUM(Y156:Y159)</f>
        <v>0</v>
      </c>
      <c r="Z160" s="56">
        <f>SUM(Z156:Z159)</f>
        <v>0</v>
      </c>
      <c r="AA160" s="56">
        <f>SUM(AA156:AA159)</f>
        <v>0</v>
      </c>
    </row>
    <row r="161" spans="1:27" ht="24" customHeight="1">
      <c r="A161" s="194" t="s">
        <v>35</v>
      </c>
      <c r="B161" s="194"/>
      <c r="C161" s="194"/>
      <c r="D161" s="194"/>
      <c r="E161" s="194"/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</row>
    <row r="162" spans="1:27" ht="24" customHeight="1">
      <c r="A162" s="194" t="s">
        <v>173</v>
      </c>
      <c r="B162" s="194"/>
      <c r="C162" s="194"/>
      <c r="D162" s="194"/>
      <c r="E162" s="194"/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</row>
    <row r="163" spans="1:27" ht="24" customHeight="1">
      <c r="B163" s="26">
        <v>1</v>
      </c>
      <c r="C163" s="26">
        <v>2</v>
      </c>
      <c r="D163" s="26" t="s">
        <v>31</v>
      </c>
      <c r="E163" s="26" t="s">
        <v>32</v>
      </c>
      <c r="F163" s="52">
        <v>5</v>
      </c>
      <c r="G163" s="26" t="s">
        <v>33</v>
      </c>
      <c r="J163" s="26">
        <v>7</v>
      </c>
      <c r="K163" s="26">
        <v>8</v>
      </c>
      <c r="L163" s="26">
        <v>9</v>
      </c>
      <c r="M163" s="26">
        <v>10</v>
      </c>
      <c r="N163" s="26" t="s">
        <v>106</v>
      </c>
      <c r="O163" s="26">
        <v>12</v>
      </c>
      <c r="P163" s="26">
        <v>13</v>
      </c>
      <c r="Q163" s="26" t="s">
        <v>107</v>
      </c>
      <c r="R163" s="26">
        <v>15</v>
      </c>
      <c r="S163" s="26">
        <v>16</v>
      </c>
      <c r="T163" s="26" t="s">
        <v>253</v>
      </c>
      <c r="U163" s="26" t="s">
        <v>254</v>
      </c>
      <c r="V163" s="26" t="s">
        <v>255</v>
      </c>
      <c r="W163" s="26" t="s">
        <v>256</v>
      </c>
      <c r="X163" s="26" t="s">
        <v>257</v>
      </c>
    </row>
    <row r="164" spans="1:27" ht="24" customHeight="1">
      <c r="A164" s="195" t="s">
        <v>27</v>
      </c>
      <c r="B164" s="197" t="s">
        <v>300</v>
      </c>
      <c r="C164" s="198"/>
      <c r="D164" s="199" t="s">
        <v>22</v>
      </c>
      <c r="E164" s="41" t="s">
        <v>153</v>
      </c>
      <c r="F164" s="41" t="s">
        <v>23</v>
      </c>
      <c r="G164" s="96" t="s">
        <v>24</v>
      </c>
      <c r="H164" s="53" t="s">
        <v>155</v>
      </c>
      <c r="I164" s="53" t="s">
        <v>1</v>
      </c>
      <c r="J164" s="40" t="s">
        <v>23</v>
      </c>
      <c r="K164" s="40" t="s">
        <v>133</v>
      </c>
      <c r="L164" s="201" t="s">
        <v>25</v>
      </c>
      <c r="M164" s="201"/>
      <c r="N164" s="201" t="s">
        <v>26</v>
      </c>
      <c r="O164" s="188" t="s">
        <v>297</v>
      </c>
      <c r="P164" s="189"/>
      <c r="Q164" s="190" t="s">
        <v>28</v>
      </c>
      <c r="R164" s="192" t="s">
        <v>298</v>
      </c>
      <c r="S164" s="192"/>
      <c r="T164" s="192" t="s">
        <v>28</v>
      </c>
      <c r="U164" s="193" t="s">
        <v>29</v>
      </c>
      <c r="V164" s="193"/>
      <c r="W164" s="193" t="s">
        <v>30</v>
      </c>
      <c r="X164" s="27" t="s">
        <v>30</v>
      </c>
      <c r="Y164" s="202" t="s">
        <v>406</v>
      </c>
      <c r="Z164" s="202"/>
      <c r="AA164" s="192" t="s">
        <v>28</v>
      </c>
    </row>
    <row r="165" spans="1:27" ht="24" customHeight="1">
      <c r="A165" s="196"/>
      <c r="B165" s="41" t="s">
        <v>155</v>
      </c>
      <c r="C165" s="41" t="s">
        <v>154</v>
      </c>
      <c r="D165" s="200"/>
      <c r="E165" s="41" t="s">
        <v>4</v>
      </c>
      <c r="F165" s="41" t="s">
        <v>3</v>
      </c>
      <c r="G165" s="97" t="s">
        <v>103</v>
      </c>
      <c r="H165" s="53" t="s">
        <v>5</v>
      </c>
      <c r="I165" s="53" t="s">
        <v>5</v>
      </c>
      <c r="J165" s="40" t="s">
        <v>104</v>
      </c>
      <c r="K165" s="40" t="s">
        <v>104</v>
      </c>
      <c r="L165" s="98" t="s">
        <v>155</v>
      </c>
      <c r="M165" s="98" t="s">
        <v>154</v>
      </c>
      <c r="N165" s="201"/>
      <c r="O165" s="86" t="s">
        <v>155</v>
      </c>
      <c r="P165" s="86" t="s">
        <v>154</v>
      </c>
      <c r="Q165" s="191"/>
      <c r="R165" s="100" t="s">
        <v>155</v>
      </c>
      <c r="S165" s="100" t="s">
        <v>154</v>
      </c>
      <c r="T165" s="192"/>
      <c r="U165" s="99" t="s">
        <v>155</v>
      </c>
      <c r="V165" s="99" t="s">
        <v>154</v>
      </c>
      <c r="W165" s="193"/>
      <c r="X165" s="28" t="s">
        <v>105</v>
      </c>
      <c r="Y165" s="127" t="s">
        <v>155</v>
      </c>
      <c r="Z165" s="127" t="s">
        <v>154</v>
      </c>
      <c r="AA165" s="192"/>
    </row>
    <row r="166" spans="1:27" ht="24" customHeight="1">
      <c r="A166" s="29" t="s">
        <v>151</v>
      </c>
      <c r="B166" s="34"/>
      <c r="C166" s="34"/>
      <c r="D166" s="30">
        <v>9.59</v>
      </c>
      <c r="E166" s="31">
        <f>(C166*D166)</f>
        <v>0</v>
      </c>
      <c r="F166" s="93"/>
      <c r="G166" s="42">
        <f>ROUND(IF(C166&gt;0,F166/C166,0),2)</f>
        <v>0</v>
      </c>
      <c r="H166" s="57">
        <f t="shared" ref="H166:I169" si="151">+U156+B166</f>
        <v>0</v>
      </c>
      <c r="I166" s="57">
        <f t="shared" si="151"/>
        <v>0</v>
      </c>
      <c r="J166" s="34">
        <f>+W156+F166</f>
        <v>0</v>
      </c>
      <c r="K166" s="48">
        <f>IF(I166&gt;0,(J166/I166),0)</f>
        <v>0</v>
      </c>
      <c r="L166" s="34"/>
      <c r="M166" s="34"/>
      <c r="N166" s="34">
        <f>ROUND(IF(K166&gt;0,K166*M166,0),2)</f>
        <v>0</v>
      </c>
      <c r="O166" s="34"/>
      <c r="P166" s="34"/>
      <c r="Q166" s="34">
        <f>ROUND(IF(K166&gt;0,K166*P166,0),2)</f>
        <v>0</v>
      </c>
      <c r="R166" s="34"/>
      <c r="S166" s="34"/>
      <c r="T166" s="34">
        <f>ROUND(IF(K166&gt;0,K166*S166,0),2)</f>
        <v>0</v>
      </c>
      <c r="U166" s="34">
        <f>+U156+B166-L166-O166-R166</f>
        <v>0</v>
      </c>
      <c r="V166" s="34">
        <f>+V156+C166-M166-P166-S166</f>
        <v>0</v>
      </c>
      <c r="W166" s="34">
        <f>ROUND(+W156+F166-N166-Q166-T166,2)</f>
        <v>0</v>
      </c>
      <c r="X166" s="43">
        <f>IF(V166&gt;0,+W166/V166,0)</f>
        <v>0</v>
      </c>
      <c r="Y166" s="56">
        <f>+'2.1ต้นทุนตามสัดส่วน (ผลิต)'!R166-'2.2ต้นทุนตามสัดส่วน (ไม่ช่อม)'!B166</f>
        <v>0</v>
      </c>
      <c r="Z166" s="56">
        <f>+'2.1ต้นทุนตามสัดส่วน (ผลิต)'!S166-'2.2ต้นทุนตามสัดส่วน (ไม่ช่อม)'!C166</f>
        <v>0</v>
      </c>
      <c r="AA166" s="34">
        <f>+'2.1ต้นทุนตามสัดส่วน (ผลิต)'!T166-'2.2ต้นทุนตามสัดส่วน (ไม่ช่อม)'!F166</f>
        <v>0</v>
      </c>
    </row>
    <row r="167" spans="1:27" ht="24" customHeight="1">
      <c r="A167" s="29" t="s">
        <v>152</v>
      </c>
      <c r="B167" s="34"/>
      <c r="C167" s="34"/>
      <c r="D167" s="30">
        <v>19.170000000000002</v>
      </c>
      <c r="E167" s="31">
        <f t="shared" ref="E167:E169" si="152">(C167*D167)</f>
        <v>0</v>
      </c>
      <c r="F167" s="93"/>
      <c r="G167" s="42">
        <f>ROUND(IF(C167&gt;0,F167/C167,0),2)</f>
        <v>0</v>
      </c>
      <c r="H167" s="57">
        <f t="shared" si="151"/>
        <v>0</v>
      </c>
      <c r="I167" s="57">
        <f t="shared" si="151"/>
        <v>0</v>
      </c>
      <c r="J167" s="34">
        <f>+W157+F167</f>
        <v>0</v>
      </c>
      <c r="K167" s="48">
        <f t="shared" ref="K167:K169" si="153">IF(I167&gt;0,(J167/I167),0)</f>
        <v>0</v>
      </c>
      <c r="L167" s="34"/>
      <c r="M167" s="34"/>
      <c r="N167" s="34">
        <f t="shared" ref="N167:N169" si="154">ROUND(IF(K167&gt;0,K167*M167,0),2)</f>
        <v>0</v>
      </c>
      <c r="O167" s="34"/>
      <c r="P167" s="34"/>
      <c r="Q167" s="34">
        <f t="shared" ref="Q167:Q169" si="155">ROUND(IF(K167&gt;0,K167*P167,0),2)</f>
        <v>0</v>
      </c>
      <c r="R167" s="34"/>
      <c r="S167" s="34"/>
      <c r="T167" s="34">
        <f t="shared" ref="T167:T169" si="156">ROUND(IF(K167&gt;0,K167*S167,0),2)</f>
        <v>0</v>
      </c>
      <c r="U167" s="34">
        <f t="shared" ref="U167:V169" si="157">+U157+B167-L167-O167-R167</f>
        <v>0</v>
      </c>
      <c r="V167" s="34">
        <f t="shared" si="157"/>
        <v>0</v>
      </c>
      <c r="W167" s="34">
        <f t="shared" ref="W167:W169" si="158">ROUND(+W157+F167-N167-Q167-T167,2)</f>
        <v>0</v>
      </c>
      <c r="X167" s="43">
        <f t="shared" ref="X167:X169" si="159">IF(V167&gt;0,+W167/V167,0)</f>
        <v>0</v>
      </c>
      <c r="Y167" s="56">
        <f>+'2.1ต้นทุนตามสัดส่วน (ผลิต)'!R167-'2.2ต้นทุนตามสัดส่วน (ไม่ช่อม)'!B167</f>
        <v>0</v>
      </c>
      <c r="Z167" s="56">
        <f>+'2.1ต้นทุนตามสัดส่วน (ผลิต)'!S167-'2.2ต้นทุนตามสัดส่วน (ไม่ช่อม)'!C167</f>
        <v>0</v>
      </c>
      <c r="AA167" s="34">
        <f>+'2.1ต้นทุนตามสัดส่วน (ผลิต)'!T167-'2.2ต้นทุนตามสัดส่วน (ไม่ช่อม)'!F167</f>
        <v>0</v>
      </c>
    </row>
    <row r="168" spans="1:27" ht="24" customHeight="1">
      <c r="A168" s="29" t="s">
        <v>177</v>
      </c>
      <c r="B168" s="34"/>
      <c r="C168" s="34"/>
      <c r="D168" s="30">
        <v>27.45</v>
      </c>
      <c r="E168" s="31">
        <f t="shared" si="152"/>
        <v>0</v>
      </c>
      <c r="F168" s="93"/>
      <c r="G168" s="42">
        <f>ROUND(IF(C168&gt;0,F168/C168,0),2)</f>
        <v>0</v>
      </c>
      <c r="H168" s="57">
        <f t="shared" si="151"/>
        <v>0</v>
      </c>
      <c r="I168" s="57">
        <f t="shared" si="151"/>
        <v>0</v>
      </c>
      <c r="J168" s="34">
        <f>+W158+F168</f>
        <v>0</v>
      </c>
      <c r="K168" s="48">
        <f t="shared" si="153"/>
        <v>0</v>
      </c>
      <c r="L168" s="34"/>
      <c r="M168" s="34"/>
      <c r="N168" s="34">
        <f t="shared" si="154"/>
        <v>0</v>
      </c>
      <c r="O168" s="34"/>
      <c r="P168" s="34"/>
      <c r="Q168" s="34">
        <f t="shared" si="155"/>
        <v>0</v>
      </c>
      <c r="R168" s="34"/>
      <c r="S168" s="34"/>
      <c r="T168" s="34">
        <f t="shared" si="156"/>
        <v>0</v>
      </c>
      <c r="U168" s="34">
        <f t="shared" si="157"/>
        <v>0</v>
      </c>
      <c r="V168" s="34">
        <f t="shared" si="157"/>
        <v>0</v>
      </c>
      <c r="W168" s="34">
        <f t="shared" si="158"/>
        <v>0</v>
      </c>
      <c r="X168" s="43">
        <f t="shared" si="159"/>
        <v>0</v>
      </c>
      <c r="Y168" s="56">
        <f>+'2.1ต้นทุนตามสัดส่วน (ผลิต)'!R168-'2.2ต้นทุนตามสัดส่วน (ไม่ช่อม)'!B168</f>
        <v>0</v>
      </c>
      <c r="Z168" s="56">
        <f>+'2.1ต้นทุนตามสัดส่วน (ผลิต)'!S168-'2.2ต้นทุนตามสัดส่วน (ไม่ช่อม)'!C168</f>
        <v>0</v>
      </c>
      <c r="AA168" s="34">
        <f>+'2.1ต้นทุนตามสัดส่วน (ผลิต)'!T168-'2.2ต้นทุนตามสัดส่วน (ไม่ช่อม)'!F168</f>
        <v>0</v>
      </c>
    </row>
    <row r="169" spans="1:27" ht="24" customHeight="1">
      <c r="A169" s="29" t="s">
        <v>252</v>
      </c>
      <c r="B169" s="34"/>
      <c r="C169" s="34"/>
      <c r="D169" s="30">
        <v>43.79</v>
      </c>
      <c r="E169" s="31">
        <f t="shared" si="152"/>
        <v>0</v>
      </c>
      <c r="F169" s="93"/>
      <c r="G169" s="42">
        <f>ROUND(IF(C169&gt;0,F169/C169,0),2)</f>
        <v>0</v>
      </c>
      <c r="H169" s="57">
        <f t="shared" si="151"/>
        <v>0</v>
      </c>
      <c r="I169" s="57">
        <f t="shared" si="151"/>
        <v>0</v>
      </c>
      <c r="J169" s="34">
        <f>+W159+F169</f>
        <v>0</v>
      </c>
      <c r="K169" s="48">
        <f t="shared" si="153"/>
        <v>0</v>
      </c>
      <c r="L169" s="34"/>
      <c r="M169" s="34"/>
      <c r="N169" s="34">
        <f t="shared" si="154"/>
        <v>0</v>
      </c>
      <c r="O169" s="34"/>
      <c r="P169" s="34"/>
      <c r="Q169" s="34">
        <f t="shared" si="155"/>
        <v>0</v>
      </c>
      <c r="R169" s="34"/>
      <c r="S169" s="34"/>
      <c r="T169" s="34">
        <f t="shared" si="156"/>
        <v>0</v>
      </c>
      <c r="U169" s="34">
        <f t="shared" si="157"/>
        <v>0</v>
      </c>
      <c r="V169" s="34">
        <f t="shared" si="157"/>
        <v>0</v>
      </c>
      <c r="W169" s="34">
        <f t="shared" si="158"/>
        <v>0</v>
      </c>
      <c r="X169" s="43">
        <f t="shared" si="159"/>
        <v>0</v>
      </c>
      <c r="Y169" s="56">
        <f>+'2.1ต้นทุนตามสัดส่วน (ผลิต)'!R169-'2.2ต้นทุนตามสัดส่วน (ไม่ช่อม)'!B169</f>
        <v>0</v>
      </c>
      <c r="Z169" s="56">
        <f>+'2.1ต้นทุนตามสัดส่วน (ผลิต)'!S169-'2.2ต้นทุนตามสัดส่วน (ไม่ช่อม)'!C169</f>
        <v>0</v>
      </c>
      <c r="AA169" s="34">
        <f>+'2.1ต้นทุนตามสัดส่วน (ผลิต)'!T169-'2.2ต้นทุนตามสัดส่วน (ไม่ช่อม)'!F169</f>
        <v>0</v>
      </c>
    </row>
    <row r="170" spans="1:27" ht="24" customHeight="1">
      <c r="A170" s="29" t="s">
        <v>5</v>
      </c>
      <c r="B170" s="34">
        <f>SUM(B166:B169)</f>
        <v>0</v>
      </c>
      <c r="C170" s="34">
        <f>SUM(C166:C169)</f>
        <v>0</v>
      </c>
      <c r="D170" s="54">
        <f>SUM(D166:D169)</f>
        <v>100</v>
      </c>
      <c r="E170" s="55">
        <f>SUM(E166:E169)</f>
        <v>0</v>
      </c>
      <c r="F170" s="56">
        <f>SUM(F166:F169)</f>
        <v>0</v>
      </c>
      <c r="G170" s="33"/>
      <c r="H170" s="33">
        <f>IF(D170&gt;0,G170/D170,0)</f>
        <v>0</v>
      </c>
      <c r="I170" s="33">
        <f>IF(E170&gt;0,H170/E170,0)</f>
        <v>0</v>
      </c>
      <c r="J170" s="33">
        <f>SUM(J166:J169)</f>
        <v>0</v>
      </c>
      <c r="K170" s="48"/>
      <c r="L170" s="33">
        <f>SUM(L166:L169)</f>
        <v>0</v>
      </c>
      <c r="M170" s="33">
        <f t="shared" ref="M170:X170" si="160">SUM(M166:M169)</f>
        <v>0</v>
      </c>
      <c r="N170" s="33">
        <f t="shared" si="160"/>
        <v>0</v>
      </c>
      <c r="O170" s="33">
        <f t="shared" si="160"/>
        <v>0</v>
      </c>
      <c r="P170" s="33">
        <f t="shared" si="160"/>
        <v>0</v>
      </c>
      <c r="Q170" s="33">
        <f t="shared" si="160"/>
        <v>0</v>
      </c>
      <c r="R170" s="33">
        <f t="shared" si="160"/>
        <v>0</v>
      </c>
      <c r="S170" s="33">
        <f t="shared" si="160"/>
        <v>0</v>
      </c>
      <c r="T170" s="33">
        <f t="shared" si="160"/>
        <v>0</v>
      </c>
      <c r="U170" s="33">
        <f t="shared" si="160"/>
        <v>0</v>
      </c>
      <c r="V170" s="33">
        <f t="shared" si="160"/>
        <v>0</v>
      </c>
      <c r="W170" s="33">
        <f t="shared" si="160"/>
        <v>0</v>
      </c>
      <c r="X170" s="33">
        <f t="shared" si="160"/>
        <v>0</v>
      </c>
      <c r="Y170" s="56">
        <f>SUM(Y166:Y169)</f>
        <v>0</v>
      </c>
      <c r="Z170" s="56">
        <f>SUM(Z166:Z169)</f>
        <v>0</v>
      </c>
      <c r="AA170" s="56">
        <f>SUM(AA166:AA169)</f>
        <v>0</v>
      </c>
    </row>
    <row r="171" spans="1:27" ht="24" customHeight="1">
      <c r="A171" s="194" t="s">
        <v>35</v>
      </c>
      <c r="B171" s="194"/>
      <c r="C171" s="194"/>
      <c r="D171" s="194"/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</row>
    <row r="172" spans="1:27" ht="24" customHeight="1">
      <c r="A172" s="194" t="s">
        <v>174</v>
      </c>
      <c r="B172" s="194"/>
      <c r="C172" s="194"/>
      <c r="D172" s="194"/>
      <c r="E172" s="194"/>
      <c r="F172" s="194"/>
      <c r="G172" s="19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</row>
    <row r="173" spans="1:27" ht="24" customHeight="1">
      <c r="B173" s="26">
        <v>1</v>
      </c>
      <c r="C173" s="26">
        <v>2</v>
      </c>
      <c r="D173" s="26" t="s">
        <v>31</v>
      </c>
      <c r="E173" s="26" t="s">
        <v>32</v>
      </c>
      <c r="F173" s="52">
        <v>5</v>
      </c>
      <c r="G173" s="26" t="s">
        <v>33</v>
      </c>
      <c r="J173" s="26">
        <v>7</v>
      </c>
      <c r="K173" s="26">
        <v>8</v>
      </c>
      <c r="L173" s="26">
        <v>9</v>
      </c>
      <c r="M173" s="26">
        <v>10</v>
      </c>
      <c r="N173" s="26" t="s">
        <v>106</v>
      </c>
      <c r="O173" s="26">
        <v>12</v>
      </c>
      <c r="P173" s="26">
        <v>13</v>
      </c>
      <c r="Q173" s="26" t="s">
        <v>107</v>
      </c>
      <c r="R173" s="26">
        <v>15</v>
      </c>
      <c r="S173" s="26">
        <v>16</v>
      </c>
      <c r="T173" s="26" t="s">
        <v>253</v>
      </c>
      <c r="U173" s="26" t="s">
        <v>254</v>
      </c>
      <c r="V173" s="26" t="s">
        <v>255</v>
      </c>
      <c r="W173" s="26" t="s">
        <v>256</v>
      </c>
      <c r="X173" s="26" t="s">
        <v>257</v>
      </c>
    </row>
    <row r="174" spans="1:27" ht="24" customHeight="1">
      <c r="A174" s="195" t="s">
        <v>27</v>
      </c>
      <c r="B174" s="197" t="s">
        <v>300</v>
      </c>
      <c r="C174" s="198"/>
      <c r="D174" s="199" t="s">
        <v>22</v>
      </c>
      <c r="E174" s="41" t="s">
        <v>153</v>
      </c>
      <c r="F174" s="41" t="s">
        <v>23</v>
      </c>
      <c r="G174" s="96" t="s">
        <v>24</v>
      </c>
      <c r="H174" s="53" t="s">
        <v>155</v>
      </c>
      <c r="I174" s="53" t="s">
        <v>1</v>
      </c>
      <c r="J174" s="40" t="s">
        <v>23</v>
      </c>
      <c r="K174" s="40" t="s">
        <v>133</v>
      </c>
      <c r="L174" s="201" t="s">
        <v>25</v>
      </c>
      <c r="M174" s="201"/>
      <c r="N174" s="201" t="s">
        <v>26</v>
      </c>
      <c r="O174" s="188" t="s">
        <v>297</v>
      </c>
      <c r="P174" s="189"/>
      <c r="Q174" s="190" t="s">
        <v>28</v>
      </c>
      <c r="R174" s="192" t="s">
        <v>298</v>
      </c>
      <c r="S174" s="192"/>
      <c r="T174" s="192" t="s">
        <v>28</v>
      </c>
      <c r="U174" s="193" t="s">
        <v>29</v>
      </c>
      <c r="V174" s="193"/>
      <c r="W174" s="193" t="s">
        <v>30</v>
      </c>
      <c r="X174" s="27" t="s">
        <v>30</v>
      </c>
      <c r="Y174" s="202" t="s">
        <v>406</v>
      </c>
      <c r="Z174" s="202"/>
      <c r="AA174" s="192" t="s">
        <v>28</v>
      </c>
    </row>
    <row r="175" spans="1:27" ht="24" customHeight="1">
      <c r="A175" s="196"/>
      <c r="B175" s="41" t="s">
        <v>155</v>
      </c>
      <c r="C175" s="41" t="s">
        <v>154</v>
      </c>
      <c r="D175" s="200"/>
      <c r="E175" s="41" t="s">
        <v>4</v>
      </c>
      <c r="F175" s="41" t="s">
        <v>3</v>
      </c>
      <c r="G175" s="97" t="s">
        <v>103</v>
      </c>
      <c r="H175" s="53" t="s">
        <v>5</v>
      </c>
      <c r="I175" s="53" t="s">
        <v>5</v>
      </c>
      <c r="J175" s="40" t="s">
        <v>104</v>
      </c>
      <c r="K175" s="40" t="s">
        <v>104</v>
      </c>
      <c r="L175" s="98" t="s">
        <v>155</v>
      </c>
      <c r="M175" s="98" t="s">
        <v>154</v>
      </c>
      <c r="N175" s="201"/>
      <c r="O175" s="86" t="s">
        <v>155</v>
      </c>
      <c r="P175" s="86" t="s">
        <v>154</v>
      </c>
      <c r="Q175" s="191"/>
      <c r="R175" s="100" t="s">
        <v>155</v>
      </c>
      <c r="S175" s="100" t="s">
        <v>154</v>
      </c>
      <c r="T175" s="192"/>
      <c r="U175" s="99" t="s">
        <v>155</v>
      </c>
      <c r="V175" s="99" t="s">
        <v>154</v>
      </c>
      <c r="W175" s="193"/>
      <c r="X175" s="28" t="s">
        <v>105</v>
      </c>
      <c r="Y175" s="127" t="s">
        <v>155</v>
      </c>
      <c r="Z175" s="127" t="s">
        <v>154</v>
      </c>
      <c r="AA175" s="192"/>
    </row>
    <row r="176" spans="1:27" ht="24" customHeight="1">
      <c r="A176" s="29" t="s">
        <v>151</v>
      </c>
      <c r="B176" s="34"/>
      <c r="C176" s="34"/>
      <c r="D176" s="30">
        <v>9.59</v>
      </c>
      <c r="E176" s="31">
        <f>(C176*D176)</f>
        <v>0</v>
      </c>
      <c r="F176" s="93"/>
      <c r="G176" s="42">
        <f>ROUND(IF(C176&gt;0,F176/C176,0),2)</f>
        <v>0</v>
      </c>
      <c r="H176" s="57">
        <f t="shared" ref="H176:I179" si="161">+U166+B176</f>
        <v>0</v>
      </c>
      <c r="I176" s="57">
        <f t="shared" si="161"/>
        <v>0</v>
      </c>
      <c r="J176" s="34">
        <f>+W166+F176</f>
        <v>0</v>
      </c>
      <c r="K176" s="48">
        <f>IF(I176&gt;0,(J176/I176),0)</f>
        <v>0</v>
      </c>
      <c r="L176" s="34"/>
      <c r="M176" s="34"/>
      <c r="N176" s="34">
        <f>ROUND(IF(K176&gt;0,K176*M176,0),2)</f>
        <v>0</v>
      </c>
      <c r="O176" s="34"/>
      <c r="P176" s="34"/>
      <c r="Q176" s="34">
        <f>ROUND(IF(K176&gt;0,K176*P176,0),2)</f>
        <v>0</v>
      </c>
      <c r="R176" s="34"/>
      <c r="S176" s="34"/>
      <c r="T176" s="34">
        <f>ROUND(IF(K176&gt;0,K176*S176,0),2)</f>
        <v>0</v>
      </c>
      <c r="U176" s="34">
        <f>+U166+B176-L176-O176-R176</f>
        <v>0</v>
      </c>
      <c r="V176" s="34">
        <f>+V166+C176-M176-P176-S176</f>
        <v>0</v>
      </c>
      <c r="W176" s="34">
        <f>ROUND(+W166+F176-N176-Q176-T176,2)</f>
        <v>0</v>
      </c>
      <c r="X176" s="43">
        <f>IF(V176&gt;0,+W176/V176,0)</f>
        <v>0</v>
      </c>
      <c r="Y176" s="56">
        <f>+'2.1ต้นทุนตามสัดส่วน (ผลิต)'!R176-'2.2ต้นทุนตามสัดส่วน (ไม่ช่อม)'!B176</f>
        <v>0</v>
      </c>
      <c r="Z176" s="56">
        <f>+'2.1ต้นทุนตามสัดส่วน (ผลิต)'!S176-'2.2ต้นทุนตามสัดส่วน (ไม่ช่อม)'!C176</f>
        <v>0</v>
      </c>
      <c r="AA176" s="34">
        <f>+'2.1ต้นทุนตามสัดส่วน (ผลิต)'!T176-'2.2ต้นทุนตามสัดส่วน (ไม่ช่อม)'!F176</f>
        <v>0</v>
      </c>
    </row>
    <row r="177" spans="1:27" ht="24" customHeight="1">
      <c r="A177" s="29" t="s">
        <v>152</v>
      </c>
      <c r="B177" s="34"/>
      <c r="C177" s="34"/>
      <c r="D177" s="30">
        <v>19.170000000000002</v>
      </c>
      <c r="E177" s="31">
        <f t="shared" ref="E177:E179" si="162">(C177*D177)</f>
        <v>0</v>
      </c>
      <c r="F177" s="93"/>
      <c r="G177" s="42">
        <f>ROUND(IF(C177&gt;0,F177/C177,0),2)</f>
        <v>0</v>
      </c>
      <c r="H177" s="57">
        <f t="shared" si="161"/>
        <v>0</v>
      </c>
      <c r="I177" s="57">
        <f t="shared" si="161"/>
        <v>0</v>
      </c>
      <c r="J177" s="34">
        <f>+W167+F177</f>
        <v>0</v>
      </c>
      <c r="K177" s="48">
        <f t="shared" ref="K177:K179" si="163">IF(I177&gt;0,(J177/I177),0)</f>
        <v>0</v>
      </c>
      <c r="L177" s="34"/>
      <c r="M177" s="34"/>
      <c r="N177" s="34">
        <f t="shared" ref="N177:N179" si="164">ROUND(IF(K177&gt;0,K177*M177,0),2)</f>
        <v>0</v>
      </c>
      <c r="O177" s="34"/>
      <c r="P177" s="34"/>
      <c r="Q177" s="34">
        <f t="shared" ref="Q177:Q179" si="165">ROUND(IF(K177&gt;0,K177*P177,0),2)</f>
        <v>0</v>
      </c>
      <c r="R177" s="34"/>
      <c r="S177" s="34"/>
      <c r="T177" s="34">
        <f t="shared" ref="T177:T179" si="166">ROUND(IF(K177&gt;0,K177*S177,0),2)</f>
        <v>0</v>
      </c>
      <c r="U177" s="34">
        <f t="shared" ref="U177:V179" si="167">+U167+B177-L177-O177-R177</f>
        <v>0</v>
      </c>
      <c r="V177" s="34">
        <f t="shared" si="167"/>
        <v>0</v>
      </c>
      <c r="W177" s="34">
        <f t="shared" ref="W177:W179" si="168">ROUND(+W167+F177-N177-Q177-T177,2)</f>
        <v>0</v>
      </c>
      <c r="X177" s="43">
        <f t="shared" ref="X177:X179" si="169">IF(V177&gt;0,+W177/V177,0)</f>
        <v>0</v>
      </c>
      <c r="Y177" s="56">
        <f>+'2.1ต้นทุนตามสัดส่วน (ผลิต)'!R177-'2.2ต้นทุนตามสัดส่วน (ไม่ช่อม)'!B177</f>
        <v>0</v>
      </c>
      <c r="Z177" s="56">
        <f>+'2.1ต้นทุนตามสัดส่วน (ผลิต)'!S177-'2.2ต้นทุนตามสัดส่วน (ไม่ช่อม)'!C177</f>
        <v>0</v>
      </c>
      <c r="AA177" s="34">
        <f>+'2.1ต้นทุนตามสัดส่วน (ผลิต)'!T177-'2.2ต้นทุนตามสัดส่วน (ไม่ช่อม)'!F177</f>
        <v>0</v>
      </c>
    </row>
    <row r="178" spans="1:27" ht="24" customHeight="1">
      <c r="A178" s="29" t="s">
        <v>177</v>
      </c>
      <c r="B178" s="34"/>
      <c r="C178" s="34"/>
      <c r="D178" s="30">
        <v>27.45</v>
      </c>
      <c r="E178" s="31">
        <f t="shared" si="162"/>
        <v>0</v>
      </c>
      <c r="F178" s="93"/>
      <c r="G178" s="42">
        <f>ROUND(IF(C178&gt;0,F178/C178,0),2)</f>
        <v>0</v>
      </c>
      <c r="H178" s="57">
        <f t="shared" si="161"/>
        <v>0</v>
      </c>
      <c r="I178" s="57">
        <f t="shared" si="161"/>
        <v>0</v>
      </c>
      <c r="J178" s="34">
        <f>+W168+F178</f>
        <v>0</v>
      </c>
      <c r="K178" s="48">
        <f t="shared" si="163"/>
        <v>0</v>
      </c>
      <c r="L178" s="34"/>
      <c r="M178" s="34"/>
      <c r="N178" s="34">
        <f t="shared" si="164"/>
        <v>0</v>
      </c>
      <c r="O178" s="34"/>
      <c r="P178" s="34"/>
      <c r="Q178" s="34">
        <f t="shared" si="165"/>
        <v>0</v>
      </c>
      <c r="R178" s="34"/>
      <c r="S178" s="34"/>
      <c r="T178" s="34">
        <f t="shared" si="166"/>
        <v>0</v>
      </c>
      <c r="U178" s="34">
        <f t="shared" si="167"/>
        <v>0</v>
      </c>
      <c r="V178" s="34">
        <f t="shared" si="167"/>
        <v>0</v>
      </c>
      <c r="W178" s="34">
        <f t="shared" si="168"/>
        <v>0</v>
      </c>
      <c r="X178" s="43">
        <f t="shared" si="169"/>
        <v>0</v>
      </c>
      <c r="Y178" s="56">
        <f>+'2.1ต้นทุนตามสัดส่วน (ผลิต)'!R178-'2.2ต้นทุนตามสัดส่วน (ไม่ช่อม)'!B178</f>
        <v>0</v>
      </c>
      <c r="Z178" s="56">
        <f>+'2.1ต้นทุนตามสัดส่วน (ผลิต)'!S178-'2.2ต้นทุนตามสัดส่วน (ไม่ช่อม)'!C178</f>
        <v>0</v>
      </c>
      <c r="AA178" s="34">
        <f>+'2.1ต้นทุนตามสัดส่วน (ผลิต)'!T178-'2.2ต้นทุนตามสัดส่วน (ไม่ช่อม)'!F178</f>
        <v>0</v>
      </c>
    </row>
    <row r="179" spans="1:27" ht="24" customHeight="1">
      <c r="A179" s="29" t="s">
        <v>252</v>
      </c>
      <c r="B179" s="34"/>
      <c r="C179" s="34"/>
      <c r="D179" s="30">
        <v>43.79</v>
      </c>
      <c r="E179" s="31">
        <f t="shared" si="162"/>
        <v>0</v>
      </c>
      <c r="F179" s="93"/>
      <c r="G179" s="42">
        <f>ROUND(IF(C179&gt;0,F179/C179,0),2)</f>
        <v>0</v>
      </c>
      <c r="H179" s="57">
        <f t="shared" si="161"/>
        <v>0</v>
      </c>
      <c r="I179" s="57">
        <f t="shared" si="161"/>
        <v>0</v>
      </c>
      <c r="J179" s="34">
        <f>+W169+F179</f>
        <v>0</v>
      </c>
      <c r="K179" s="48">
        <f t="shared" si="163"/>
        <v>0</v>
      </c>
      <c r="L179" s="34"/>
      <c r="M179" s="34"/>
      <c r="N179" s="34">
        <f t="shared" si="164"/>
        <v>0</v>
      </c>
      <c r="O179" s="34"/>
      <c r="P179" s="34"/>
      <c r="Q179" s="34">
        <f t="shared" si="165"/>
        <v>0</v>
      </c>
      <c r="R179" s="34"/>
      <c r="S179" s="34"/>
      <c r="T179" s="34">
        <f t="shared" si="166"/>
        <v>0</v>
      </c>
      <c r="U179" s="34">
        <f t="shared" si="167"/>
        <v>0</v>
      </c>
      <c r="V179" s="34">
        <f t="shared" si="167"/>
        <v>0</v>
      </c>
      <c r="W179" s="34">
        <f t="shared" si="168"/>
        <v>0</v>
      </c>
      <c r="X179" s="43">
        <f t="shared" si="169"/>
        <v>0</v>
      </c>
      <c r="Y179" s="56">
        <f>+'2.1ต้นทุนตามสัดส่วน (ผลิต)'!R179-'2.2ต้นทุนตามสัดส่วน (ไม่ช่อม)'!B179</f>
        <v>0</v>
      </c>
      <c r="Z179" s="56">
        <f>+'2.1ต้นทุนตามสัดส่วน (ผลิต)'!S179-'2.2ต้นทุนตามสัดส่วน (ไม่ช่อม)'!C179</f>
        <v>0</v>
      </c>
      <c r="AA179" s="34">
        <f>+'2.1ต้นทุนตามสัดส่วน (ผลิต)'!T179-'2.2ต้นทุนตามสัดส่วน (ไม่ช่อม)'!F179</f>
        <v>0</v>
      </c>
    </row>
    <row r="180" spans="1:27" ht="24" customHeight="1">
      <c r="A180" s="29" t="s">
        <v>5</v>
      </c>
      <c r="B180" s="34">
        <f>SUM(B176:B179)</f>
        <v>0</v>
      </c>
      <c r="C180" s="34">
        <f>SUM(C176:C179)</f>
        <v>0</v>
      </c>
      <c r="D180" s="54">
        <f>SUM(D176:D179)</f>
        <v>100</v>
      </c>
      <c r="E180" s="55">
        <f>SUM(E176:E179)</f>
        <v>0</v>
      </c>
      <c r="F180" s="56">
        <f>SUM(F176:F179)</f>
        <v>0</v>
      </c>
      <c r="G180" s="33"/>
      <c r="H180" s="33">
        <f>IF(D180&gt;0,G180/D180,0)</f>
        <v>0</v>
      </c>
      <c r="I180" s="33">
        <f>IF(E180&gt;0,H180/E180,0)</f>
        <v>0</v>
      </c>
      <c r="J180" s="33">
        <f>SUM(J176:J179)</f>
        <v>0</v>
      </c>
      <c r="K180" s="48"/>
      <c r="L180" s="33">
        <f>SUM(L176:L179)</f>
        <v>0</v>
      </c>
      <c r="M180" s="33">
        <f t="shared" ref="M180:X180" si="170">SUM(M176:M179)</f>
        <v>0</v>
      </c>
      <c r="N180" s="33">
        <f t="shared" si="170"/>
        <v>0</v>
      </c>
      <c r="O180" s="33">
        <f t="shared" si="170"/>
        <v>0</v>
      </c>
      <c r="P180" s="33">
        <f t="shared" si="170"/>
        <v>0</v>
      </c>
      <c r="Q180" s="33">
        <f t="shared" si="170"/>
        <v>0</v>
      </c>
      <c r="R180" s="33">
        <f t="shared" si="170"/>
        <v>0</v>
      </c>
      <c r="S180" s="33">
        <f t="shared" si="170"/>
        <v>0</v>
      </c>
      <c r="T180" s="33">
        <f t="shared" si="170"/>
        <v>0</v>
      </c>
      <c r="U180" s="33">
        <f t="shared" si="170"/>
        <v>0</v>
      </c>
      <c r="V180" s="33">
        <f t="shared" si="170"/>
        <v>0</v>
      </c>
      <c r="W180" s="33">
        <f t="shared" si="170"/>
        <v>0</v>
      </c>
      <c r="X180" s="33">
        <f t="shared" si="170"/>
        <v>0</v>
      </c>
      <c r="Y180" s="56">
        <f>SUM(Y176:Y179)</f>
        <v>0</v>
      </c>
      <c r="Z180" s="56">
        <f>SUM(Z176:Z179)</f>
        <v>0</v>
      </c>
      <c r="AA180" s="56">
        <f>SUM(AA176:AA179)</f>
        <v>0</v>
      </c>
    </row>
    <row r="181" spans="1:27" ht="24" customHeight="1">
      <c r="A181" s="194" t="s">
        <v>35</v>
      </c>
      <c r="B181" s="194"/>
      <c r="C181" s="194"/>
      <c r="D181" s="194"/>
      <c r="E181" s="194"/>
      <c r="F181" s="194"/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</row>
    <row r="182" spans="1:27" ht="24" customHeight="1">
      <c r="A182" s="194" t="s">
        <v>175</v>
      </c>
      <c r="B182" s="194"/>
      <c r="C182" s="194"/>
      <c r="D182" s="194"/>
      <c r="E182" s="194"/>
      <c r="F182" s="194"/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</row>
    <row r="183" spans="1:27" ht="24" customHeight="1">
      <c r="B183" s="26">
        <v>1</v>
      </c>
      <c r="C183" s="26">
        <v>2</v>
      </c>
      <c r="D183" s="26" t="s">
        <v>31</v>
      </c>
      <c r="E183" s="26" t="s">
        <v>32</v>
      </c>
      <c r="F183" s="52">
        <v>5</v>
      </c>
      <c r="G183" s="26" t="s">
        <v>33</v>
      </c>
      <c r="J183" s="26">
        <v>7</v>
      </c>
      <c r="K183" s="26">
        <v>8</v>
      </c>
      <c r="L183" s="26">
        <v>9</v>
      </c>
      <c r="M183" s="26">
        <v>10</v>
      </c>
      <c r="N183" s="26" t="s">
        <v>106</v>
      </c>
      <c r="O183" s="26">
        <v>12</v>
      </c>
      <c r="P183" s="26">
        <v>13</v>
      </c>
      <c r="Q183" s="26" t="s">
        <v>107</v>
      </c>
      <c r="R183" s="26">
        <v>15</v>
      </c>
      <c r="S183" s="26">
        <v>16</v>
      </c>
      <c r="T183" s="26" t="s">
        <v>253</v>
      </c>
      <c r="U183" s="26" t="s">
        <v>254</v>
      </c>
      <c r="V183" s="26" t="s">
        <v>255</v>
      </c>
      <c r="W183" s="26" t="s">
        <v>256</v>
      </c>
      <c r="X183" s="26" t="s">
        <v>257</v>
      </c>
    </row>
    <row r="184" spans="1:27" ht="24" customHeight="1">
      <c r="A184" s="195" t="s">
        <v>27</v>
      </c>
      <c r="B184" s="197" t="s">
        <v>300</v>
      </c>
      <c r="C184" s="198"/>
      <c r="D184" s="199" t="s">
        <v>22</v>
      </c>
      <c r="E184" s="41" t="s">
        <v>153</v>
      </c>
      <c r="F184" s="41" t="s">
        <v>23</v>
      </c>
      <c r="G184" s="96" t="s">
        <v>24</v>
      </c>
      <c r="H184" s="53" t="s">
        <v>155</v>
      </c>
      <c r="I184" s="53" t="s">
        <v>1</v>
      </c>
      <c r="J184" s="40" t="s">
        <v>23</v>
      </c>
      <c r="K184" s="40" t="s">
        <v>133</v>
      </c>
      <c r="L184" s="201" t="s">
        <v>25</v>
      </c>
      <c r="M184" s="201"/>
      <c r="N184" s="201" t="s">
        <v>26</v>
      </c>
      <c r="O184" s="188" t="s">
        <v>297</v>
      </c>
      <c r="P184" s="189"/>
      <c r="Q184" s="190" t="s">
        <v>28</v>
      </c>
      <c r="R184" s="192" t="s">
        <v>298</v>
      </c>
      <c r="S184" s="192"/>
      <c r="T184" s="192" t="s">
        <v>28</v>
      </c>
      <c r="U184" s="193" t="s">
        <v>29</v>
      </c>
      <c r="V184" s="193"/>
      <c r="W184" s="193" t="s">
        <v>30</v>
      </c>
      <c r="X184" s="27" t="s">
        <v>30</v>
      </c>
      <c r="Y184" s="202" t="s">
        <v>406</v>
      </c>
      <c r="Z184" s="202"/>
      <c r="AA184" s="192" t="s">
        <v>28</v>
      </c>
    </row>
    <row r="185" spans="1:27" ht="24" customHeight="1">
      <c r="A185" s="196"/>
      <c r="B185" s="41" t="s">
        <v>155</v>
      </c>
      <c r="C185" s="41" t="s">
        <v>154</v>
      </c>
      <c r="D185" s="200"/>
      <c r="E185" s="41" t="s">
        <v>4</v>
      </c>
      <c r="F185" s="41" t="s">
        <v>3</v>
      </c>
      <c r="G185" s="97" t="s">
        <v>103</v>
      </c>
      <c r="H185" s="53" t="s">
        <v>5</v>
      </c>
      <c r="I185" s="53" t="s">
        <v>5</v>
      </c>
      <c r="J185" s="40" t="s">
        <v>104</v>
      </c>
      <c r="K185" s="40" t="s">
        <v>104</v>
      </c>
      <c r="L185" s="98" t="s">
        <v>155</v>
      </c>
      <c r="M185" s="98" t="s">
        <v>154</v>
      </c>
      <c r="N185" s="201"/>
      <c r="O185" s="86" t="s">
        <v>155</v>
      </c>
      <c r="P185" s="86" t="s">
        <v>154</v>
      </c>
      <c r="Q185" s="191"/>
      <c r="R185" s="100" t="s">
        <v>155</v>
      </c>
      <c r="S185" s="100" t="s">
        <v>154</v>
      </c>
      <c r="T185" s="192"/>
      <c r="U185" s="99" t="s">
        <v>155</v>
      </c>
      <c r="V185" s="99" t="s">
        <v>154</v>
      </c>
      <c r="W185" s="193"/>
      <c r="X185" s="28" t="s">
        <v>105</v>
      </c>
      <c r="Y185" s="127" t="s">
        <v>155</v>
      </c>
      <c r="Z185" s="127" t="s">
        <v>154</v>
      </c>
      <c r="AA185" s="192"/>
    </row>
    <row r="186" spans="1:27" ht="24" customHeight="1">
      <c r="A186" s="29" t="s">
        <v>151</v>
      </c>
      <c r="B186" s="34">
        <f t="shared" ref="B186:C189" si="171">+B176+B166+B156</f>
        <v>0</v>
      </c>
      <c r="C186" s="34">
        <f t="shared" si="171"/>
        <v>0</v>
      </c>
      <c r="D186" s="30">
        <v>9.59</v>
      </c>
      <c r="E186" s="31">
        <f>(C186*D186)</f>
        <v>0</v>
      </c>
      <c r="F186" s="32">
        <f>+F176+F166+F156</f>
        <v>0</v>
      </c>
      <c r="G186" s="42">
        <f>ROUND(IF(C186&gt;0,F186/C186,0),2)</f>
        <v>0</v>
      </c>
      <c r="H186" s="57">
        <f t="shared" ref="H186:K189" si="172">+H176</f>
        <v>0</v>
      </c>
      <c r="I186" s="57">
        <f t="shared" si="172"/>
        <v>0</v>
      </c>
      <c r="J186" s="48">
        <f t="shared" si="172"/>
        <v>0</v>
      </c>
      <c r="K186" s="48">
        <f t="shared" si="172"/>
        <v>0</v>
      </c>
      <c r="L186" s="34">
        <f>+L176+L166+L156</f>
        <v>0</v>
      </c>
      <c r="M186" s="34">
        <f t="shared" ref="M186:T186" si="173">+M176+M166+M156</f>
        <v>0</v>
      </c>
      <c r="N186" s="34">
        <f t="shared" si="173"/>
        <v>0</v>
      </c>
      <c r="O186" s="34">
        <f t="shared" si="173"/>
        <v>0</v>
      </c>
      <c r="P186" s="34">
        <f t="shared" si="173"/>
        <v>0</v>
      </c>
      <c r="Q186" s="34">
        <f t="shared" si="173"/>
        <v>0</v>
      </c>
      <c r="R186" s="34">
        <f t="shared" si="173"/>
        <v>0</v>
      </c>
      <c r="S186" s="34">
        <f t="shared" si="173"/>
        <v>0</v>
      </c>
      <c r="T186" s="34">
        <f t="shared" si="173"/>
        <v>0</v>
      </c>
      <c r="U186" s="34">
        <f t="shared" ref="U186:W189" si="174">+U176</f>
        <v>0</v>
      </c>
      <c r="V186" s="34">
        <f t="shared" si="174"/>
        <v>0</v>
      </c>
      <c r="W186" s="34">
        <f t="shared" si="174"/>
        <v>0</v>
      </c>
      <c r="X186" s="35">
        <f>ROUND(IF(V186&gt;0,+W186/V186,0),2)</f>
        <v>0</v>
      </c>
      <c r="Y186" s="56">
        <f>+'2.1ต้นทุนตามสัดส่วน (ผลิต)'!R186-'2.2ต้นทุนตามสัดส่วน (ไม่ช่อม)'!B186</f>
        <v>0</v>
      </c>
      <c r="Z186" s="56">
        <f>+'2.1ต้นทุนตามสัดส่วน (ผลิต)'!S186-'2.2ต้นทุนตามสัดส่วน (ไม่ช่อม)'!C186</f>
        <v>0</v>
      </c>
      <c r="AA186" s="34">
        <f>+'2.1ต้นทุนตามสัดส่วน (ผลิต)'!T186-'2.2ต้นทุนตามสัดส่วน (ไม่ช่อม)'!F186</f>
        <v>0</v>
      </c>
    </row>
    <row r="187" spans="1:27" ht="24" customHeight="1">
      <c r="A187" s="29" t="s">
        <v>152</v>
      </c>
      <c r="B187" s="34">
        <f t="shared" si="171"/>
        <v>0</v>
      </c>
      <c r="C187" s="34">
        <f t="shared" si="171"/>
        <v>0</v>
      </c>
      <c r="D187" s="30">
        <v>19.170000000000002</v>
      </c>
      <c r="E187" s="31">
        <f t="shared" ref="E187:E189" si="175">(C187*D187)</f>
        <v>0</v>
      </c>
      <c r="F187" s="32">
        <f t="shared" ref="F187:F189" si="176">+F177+F167+F157</f>
        <v>0</v>
      </c>
      <c r="G187" s="42">
        <f>ROUND(IF(C187&gt;0,F187/C187,0),2)</f>
        <v>0</v>
      </c>
      <c r="H187" s="57">
        <f t="shared" si="172"/>
        <v>0</v>
      </c>
      <c r="I187" s="57">
        <f t="shared" si="172"/>
        <v>0</v>
      </c>
      <c r="J187" s="48">
        <f t="shared" si="172"/>
        <v>0</v>
      </c>
      <c r="K187" s="48">
        <f t="shared" si="172"/>
        <v>0</v>
      </c>
      <c r="L187" s="34">
        <f t="shared" ref="L187:T189" si="177">+L177+L167+L157</f>
        <v>0</v>
      </c>
      <c r="M187" s="34">
        <f t="shared" si="177"/>
        <v>0</v>
      </c>
      <c r="N187" s="34">
        <f t="shared" si="177"/>
        <v>0</v>
      </c>
      <c r="O187" s="34">
        <f t="shared" si="177"/>
        <v>0</v>
      </c>
      <c r="P187" s="34">
        <f t="shared" si="177"/>
        <v>0</v>
      </c>
      <c r="Q187" s="34">
        <f t="shared" si="177"/>
        <v>0</v>
      </c>
      <c r="R187" s="34">
        <f t="shared" si="177"/>
        <v>0</v>
      </c>
      <c r="S187" s="34">
        <f t="shared" si="177"/>
        <v>0</v>
      </c>
      <c r="T187" s="34">
        <f t="shared" si="177"/>
        <v>0</v>
      </c>
      <c r="U187" s="34">
        <f t="shared" si="174"/>
        <v>0</v>
      </c>
      <c r="V187" s="34">
        <f t="shared" si="174"/>
        <v>0</v>
      </c>
      <c r="W187" s="34">
        <f t="shared" si="174"/>
        <v>0</v>
      </c>
      <c r="X187" s="35">
        <f>ROUND(IF(V187&gt;0,+W187/V187,0),2)</f>
        <v>0</v>
      </c>
      <c r="Y187" s="56">
        <f>+'2.1ต้นทุนตามสัดส่วน (ผลิต)'!R187-'2.2ต้นทุนตามสัดส่วน (ไม่ช่อม)'!B187</f>
        <v>0</v>
      </c>
      <c r="Z187" s="56">
        <f>+'2.1ต้นทุนตามสัดส่วน (ผลิต)'!S187-'2.2ต้นทุนตามสัดส่วน (ไม่ช่อม)'!C187</f>
        <v>0</v>
      </c>
      <c r="AA187" s="34">
        <f>+'2.1ต้นทุนตามสัดส่วน (ผลิต)'!T187-'2.2ต้นทุนตามสัดส่วน (ไม่ช่อม)'!F187</f>
        <v>0</v>
      </c>
    </row>
    <row r="188" spans="1:27" ht="24" customHeight="1">
      <c r="A188" s="29" t="s">
        <v>177</v>
      </c>
      <c r="B188" s="34">
        <f t="shared" si="171"/>
        <v>0</v>
      </c>
      <c r="C188" s="34">
        <f t="shared" si="171"/>
        <v>0</v>
      </c>
      <c r="D188" s="30">
        <v>27.45</v>
      </c>
      <c r="E188" s="31">
        <f t="shared" si="175"/>
        <v>0</v>
      </c>
      <c r="F188" s="32">
        <f t="shared" si="176"/>
        <v>0</v>
      </c>
      <c r="G188" s="42">
        <f>ROUND(IF(C188&gt;0,F188/C188,0),2)</f>
        <v>0</v>
      </c>
      <c r="H188" s="57">
        <f t="shared" si="172"/>
        <v>0</v>
      </c>
      <c r="I188" s="57">
        <f t="shared" si="172"/>
        <v>0</v>
      </c>
      <c r="J188" s="48">
        <f t="shared" si="172"/>
        <v>0</v>
      </c>
      <c r="K188" s="48">
        <f t="shared" si="172"/>
        <v>0</v>
      </c>
      <c r="L188" s="34">
        <f t="shared" si="177"/>
        <v>0</v>
      </c>
      <c r="M188" s="34">
        <f t="shared" si="177"/>
        <v>0</v>
      </c>
      <c r="N188" s="34">
        <f t="shared" si="177"/>
        <v>0</v>
      </c>
      <c r="O188" s="34">
        <f t="shared" si="177"/>
        <v>0</v>
      </c>
      <c r="P188" s="34">
        <f t="shared" si="177"/>
        <v>0</v>
      </c>
      <c r="Q188" s="34">
        <f t="shared" si="177"/>
        <v>0</v>
      </c>
      <c r="R188" s="34">
        <f t="shared" si="177"/>
        <v>0</v>
      </c>
      <c r="S188" s="34">
        <f t="shared" si="177"/>
        <v>0</v>
      </c>
      <c r="T188" s="34">
        <f t="shared" si="177"/>
        <v>0</v>
      </c>
      <c r="U188" s="34">
        <f t="shared" si="174"/>
        <v>0</v>
      </c>
      <c r="V188" s="34">
        <f t="shared" si="174"/>
        <v>0</v>
      </c>
      <c r="W188" s="34">
        <f t="shared" si="174"/>
        <v>0</v>
      </c>
      <c r="X188" s="35">
        <f>ROUND(IF(V188&gt;0,+W188/V188,0),2)</f>
        <v>0</v>
      </c>
      <c r="Y188" s="56">
        <f>+'2.1ต้นทุนตามสัดส่วน (ผลิต)'!R188-'2.2ต้นทุนตามสัดส่วน (ไม่ช่อม)'!B188</f>
        <v>0</v>
      </c>
      <c r="Z188" s="56">
        <f>+'2.1ต้นทุนตามสัดส่วน (ผลิต)'!S188-'2.2ต้นทุนตามสัดส่วน (ไม่ช่อม)'!C188</f>
        <v>0</v>
      </c>
      <c r="AA188" s="34">
        <f>+'2.1ต้นทุนตามสัดส่วน (ผลิต)'!T188-'2.2ต้นทุนตามสัดส่วน (ไม่ช่อม)'!F188</f>
        <v>0</v>
      </c>
    </row>
    <row r="189" spans="1:27" ht="24" customHeight="1">
      <c r="A189" s="29" t="s">
        <v>252</v>
      </c>
      <c r="B189" s="34">
        <f t="shared" si="171"/>
        <v>0</v>
      </c>
      <c r="C189" s="34">
        <f t="shared" si="171"/>
        <v>0</v>
      </c>
      <c r="D189" s="30">
        <v>43.79</v>
      </c>
      <c r="E189" s="31">
        <f t="shared" si="175"/>
        <v>0</v>
      </c>
      <c r="F189" s="32">
        <f t="shared" si="176"/>
        <v>0</v>
      </c>
      <c r="G189" s="42">
        <f>ROUND(IF(C189&gt;0,F189/C189,0),2)</f>
        <v>0</v>
      </c>
      <c r="H189" s="57">
        <f t="shared" si="172"/>
        <v>0</v>
      </c>
      <c r="I189" s="57">
        <f t="shared" si="172"/>
        <v>0</v>
      </c>
      <c r="J189" s="48">
        <f t="shared" si="172"/>
        <v>0</v>
      </c>
      <c r="K189" s="48">
        <f t="shared" si="172"/>
        <v>0</v>
      </c>
      <c r="L189" s="34">
        <f t="shared" si="177"/>
        <v>0</v>
      </c>
      <c r="M189" s="34">
        <f t="shared" si="177"/>
        <v>0</v>
      </c>
      <c r="N189" s="34">
        <f t="shared" si="177"/>
        <v>0</v>
      </c>
      <c r="O189" s="34">
        <f t="shared" si="177"/>
        <v>0</v>
      </c>
      <c r="P189" s="34">
        <f t="shared" si="177"/>
        <v>0</v>
      </c>
      <c r="Q189" s="34">
        <f t="shared" si="177"/>
        <v>0</v>
      </c>
      <c r="R189" s="34">
        <f t="shared" si="177"/>
        <v>0</v>
      </c>
      <c r="S189" s="34">
        <f t="shared" si="177"/>
        <v>0</v>
      </c>
      <c r="T189" s="34">
        <f t="shared" si="177"/>
        <v>0</v>
      </c>
      <c r="U189" s="34">
        <f t="shared" si="174"/>
        <v>0</v>
      </c>
      <c r="V189" s="34">
        <f t="shared" si="174"/>
        <v>0</v>
      </c>
      <c r="W189" s="34">
        <f t="shared" si="174"/>
        <v>0</v>
      </c>
      <c r="X189" s="35">
        <f>ROUND(IF(V189&gt;0,+W189/V189,0),2)</f>
        <v>0</v>
      </c>
      <c r="Y189" s="56">
        <f>+'2.1ต้นทุนตามสัดส่วน (ผลิต)'!R189-'2.2ต้นทุนตามสัดส่วน (ไม่ช่อม)'!B189</f>
        <v>0</v>
      </c>
      <c r="Z189" s="56">
        <f>+'2.1ต้นทุนตามสัดส่วน (ผลิต)'!S189-'2.2ต้นทุนตามสัดส่วน (ไม่ช่อม)'!C189</f>
        <v>0</v>
      </c>
      <c r="AA189" s="34">
        <f>+'2.1ต้นทุนตามสัดส่วน (ผลิต)'!T189-'2.2ต้นทุนตามสัดส่วน (ไม่ช่อม)'!F189</f>
        <v>0</v>
      </c>
    </row>
    <row r="190" spans="1:27" ht="24" customHeight="1">
      <c r="A190" s="29" t="s">
        <v>5</v>
      </c>
      <c r="B190" s="34">
        <f>SUM(B186:B189)</f>
        <v>0</v>
      </c>
      <c r="C190" s="34">
        <f>SUM(C186:C189)</f>
        <v>0</v>
      </c>
      <c r="D190" s="54">
        <f>SUM(D186:D189)</f>
        <v>100</v>
      </c>
      <c r="E190" s="55">
        <f>SUM(E186:E189)</f>
        <v>0</v>
      </c>
      <c r="F190" s="56">
        <f>SUM(F186:F189)</f>
        <v>0</v>
      </c>
      <c r="G190" s="33"/>
      <c r="H190" s="33">
        <f>IF(D190&gt;0,G190/D190,0)</f>
        <v>0</v>
      </c>
      <c r="I190" s="33">
        <f>IF(E190&gt;0,H190/E190,0)</f>
        <v>0</v>
      </c>
      <c r="J190" s="33">
        <f>SUM(J186:J189)</f>
        <v>0</v>
      </c>
      <c r="K190" s="48"/>
      <c r="L190" s="34">
        <f>SUM(L186:L189)</f>
        <v>0</v>
      </c>
      <c r="M190" s="34">
        <f t="shared" ref="M190:X190" si="178">SUM(M186:M189)</f>
        <v>0</v>
      </c>
      <c r="N190" s="34">
        <f t="shared" si="178"/>
        <v>0</v>
      </c>
      <c r="O190" s="34">
        <f t="shared" si="178"/>
        <v>0</v>
      </c>
      <c r="P190" s="34">
        <f t="shared" si="178"/>
        <v>0</v>
      </c>
      <c r="Q190" s="34">
        <f t="shared" si="178"/>
        <v>0</v>
      </c>
      <c r="R190" s="34">
        <f t="shared" si="178"/>
        <v>0</v>
      </c>
      <c r="S190" s="34">
        <f t="shared" si="178"/>
        <v>0</v>
      </c>
      <c r="T190" s="34">
        <f t="shared" si="178"/>
        <v>0</v>
      </c>
      <c r="U190" s="34">
        <f t="shared" si="178"/>
        <v>0</v>
      </c>
      <c r="V190" s="34">
        <f t="shared" si="178"/>
        <v>0</v>
      </c>
      <c r="W190" s="34">
        <f t="shared" si="178"/>
        <v>0</v>
      </c>
      <c r="X190" s="34">
        <f t="shared" si="178"/>
        <v>0</v>
      </c>
      <c r="Y190" s="56">
        <f>SUM(Y186:Y189)</f>
        <v>0</v>
      </c>
      <c r="Z190" s="56">
        <f>SUM(Z186:Z189)</f>
        <v>0</v>
      </c>
      <c r="AA190" s="56">
        <f>SUM(AA186:AA189)</f>
        <v>0</v>
      </c>
    </row>
    <row r="191" spans="1:27" ht="24" customHeight="1">
      <c r="A191" s="194" t="s">
        <v>35</v>
      </c>
      <c r="B191" s="194"/>
      <c r="C191" s="194"/>
      <c r="D191" s="194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</row>
    <row r="192" spans="1:27" ht="24" customHeight="1">
      <c r="A192" s="194" t="s">
        <v>176</v>
      </c>
      <c r="B192" s="194"/>
      <c r="C192" s="194"/>
      <c r="D192" s="194"/>
      <c r="E192" s="194"/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</row>
    <row r="193" spans="1:27" ht="24" customHeight="1">
      <c r="B193" s="26">
        <v>1</v>
      </c>
      <c r="C193" s="26">
        <v>2</v>
      </c>
      <c r="D193" s="26" t="s">
        <v>31</v>
      </c>
      <c r="E193" s="26" t="s">
        <v>32</v>
      </c>
      <c r="F193" s="52">
        <v>5</v>
      </c>
      <c r="G193" s="26" t="s">
        <v>33</v>
      </c>
      <c r="J193" s="26">
        <v>7</v>
      </c>
      <c r="K193" s="26">
        <v>8</v>
      </c>
      <c r="L193" s="26">
        <v>9</v>
      </c>
      <c r="M193" s="26">
        <v>10</v>
      </c>
      <c r="N193" s="26" t="s">
        <v>106</v>
      </c>
      <c r="O193" s="26">
        <v>12</v>
      </c>
      <c r="P193" s="26">
        <v>13</v>
      </c>
      <c r="Q193" s="26" t="s">
        <v>107</v>
      </c>
      <c r="R193" s="26">
        <v>15</v>
      </c>
      <c r="S193" s="26">
        <v>16</v>
      </c>
      <c r="T193" s="26" t="s">
        <v>253</v>
      </c>
      <c r="U193" s="26" t="s">
        <v>254</v>
      </c>
      <c r="V193" s="26" t="s">
        <v>255</v>
      </c>
      <c r="W193" s="26" t="s">
        <v>256</v>
      </c>
      <c r="X193" s="26" t="s">
        <v>257</v>
      </c>
    </row>
    <row r="194" spans="1:27" ht="24" customHeight="1">
      <c r="A194" s="195" t="s">
        <v>27</v>
      </c>
      <c r="B194" s="197" t="s">
        <v>300</v>
      </c>
      <c r="C194" s="198"/>
      <c r="D194" s="199" t="s">
        <v>22</v>
      </c>
      <c r="E194" s="41" t="s">
        <v>153</v>
      </c>
      <c r="F194" s="41" t="s">
        <v>23</v>
      </c>
      <c r="G194" s="96" t="s">
        <v>24</v>
      </c>
      <c r="H194" s="53" t="s">
        <v>155</v>
      </c>
      <c r="I194" s="53" t="s">
        <v>1</v>
      </c>
      <c r="J194" s="40" t="s">
        <v>23</v>
      </c>
      <c r="K194" s="40" t="s">
        <v>133</v>
      </c>
      <c r="L194" s="201" t="s">
        <v>25</v>
      </c>
      <c r="M194" s="201"/>
      <c r="N194" s="201" t="s">
        <v>26</v>
      </c>
      <c r="O194" s="188" t="s">
        <v>297</v>
      </c>
      <c r="P194" s="189"/>
      <c r="Q194" s="190" t="s">
        <v>28</v>
      </c>
      <c r="R194" s="192" t="s">
        <v>298</v>
      </c>
      <c r="S194" s="192"/>
      <c r="T194" s="192" t="s">
        <v>28</v>
      </c>
      <c r="U194" s="193" t="s">
        <v>29</v>
      </c>
      <c r="V194" s="193"/>
      <c r="W194" s="193" t="s">
        <v>30</v>
      </c>
      <c r="X194" s="27" t="s">
        <v>30</v>
      </c>
      <c r="Y194" s="202" t="s">
        <v>406</v>
      </c>
      <c r="Z194" s="202"/>
      <c r="AA194" s="192" t="s">
        <v>28</v>
      </c>
    </row>
    <row r="195" spans="1:27" ht="24" customHeight="1">
      <c r="A195" s="196"/>
      <c r="B195" s="41" t="s">
        <v>155</v>
      </c>
      <c r="C195" s="41" t="s">
        <v>154</v>
      </c>
      <c r="D195" s="200"/>
      <c r="E195" s="41" t="s">
        <v>4</v>
      </c>
      <c r="F195" s="41" t="s">
        <v>3</v>
      </c>
      <c r="G195" s="97" t="s">
        <v>103</v>
      </c>
      <c r="H195" s="53" t="s">
        <v>5</v>
      </c>
      <c r="I195" s="53" t="s">
        <v>5</v>
      </c>
      <c r="J195" s="40" t="s">
        <v>104</v>
      </c>
      <c r="K195" s="40" t="s">
        <v>104</v>
      </c>
      <c r="L195" s="98" t="s">
        <v>155</v>
      </c>
      <c r="M195" s="98" t="s">
        <v>154</v>
      </c>
      <c r="N195" s="201"/>
      <c r="O195" s="86" t="s">
        <v>155</v>
      </c>
      <c r="P195" s="86" t="s">
        <v>154</v>
      </c>
      <c r="Q195" s="191"/>
      <c r="R195" s="100" t="s">
        <v>155</v>
      </c>
      <c r="S195" s="100" t="s">
        <v>154</v>
      </c>
      <c r="T195" s="192"/>
      <c r="U195" s="99" t="s">
        <v>155</v>
      </c>
      <c r="V195" s="99" t="s">
        <v>154</v>
      </c>
      <c r="W195" s="193"/>
      <c r="X195" s="28" t="s">
        <v>105</v>
      </c>
      <c r="Y195" s="127" t="s">
        <v>155</v>
      </c>
      <c r="Z195" s="127" t="s">
        <v>154</v>
      </c>
      <c r="AA195" s="192"/>
    </row>
    <row r="196" spans="1:27" ht="24" customHeight="1">
      <c r="A196" s="29" t="s">
        <v>151</v>
      </c>
      <c r="B196" s="34">
        <f t="shared" ref="B196:C199" si="179">+B146+B186</f>
        <v>0</v>
      </c>
      <c r="C196" s="34">
        <f t="shared" si="179"/>
        <v>0</v>
      </c>
      <c r="D196" s="30">
        <v>9.59</v>
      </c>
      <c r="E196" s="31">
        <f>(C196*D196)</f>
        <v>0</v>
      </c>
      <c r="F196" s="32">
        <f>+F186+F146</f>
        <v>0</v>
      </c>
      <c r="G196" s="42">
        <f>ROUND(IF(C196&gt;0,F196/C196,0),2)</f>
        <v>0</v>
      </c>
      <c r="H196" s="57">
        <f t="shared" ref="H196:K199" si="180">+H186</f>
        <v>0</v>
      </c>
      <c r="I196" s="57">
        <f t="shared" si="180"/>
        <v>0</v>
      </c>
      <c r="J196" s="48">
        <f t="shared" si="180"/>
        <v>0</v>
      </c>
      <c r="K196" s="48">
        <f t="shared" si="180"/>
        <v>0</v>
      </c>
      <c r="L196" s="34">
        <f>+L146+L186</f>
        <v>0</v>
      </c>
      <c r="M196" s="34">
        <f t="shared" ref="M196:T196" si="181">+M146+M186</f>
        <v>0</v>
      </c>
      <c r="N196" s="34">
        <f t="shared" si="181"/>
        <v>0</v>
      </c>
      <c r="O196" s="34">
        <f t="shared" si="181"/>
        <v>0</v>
      </c>
      <c r="P196" s="34">
        <f t="shared" si="181"/>
        <v>0</v>
      </c>
      <c r="Q196" s="34">
        <f t="shared" si="181"/>
        <v>0</v>
      </c>
      <c r="R196" s="34">
        <f t="shared" si="181"/>
        <v>0</v>
      </c>
      <c r="S196" s="34">
        <f t="shared" si="181"/>
        <v>0</v>
      </c>
      <c r="T196" s="34">
        <f t="shared" si="181"/>
        <v>0</v>
      </c>
      <c r="U196" s="34">
        <f t="shared" ref="U196:W199" si="182">+U186</f>
        <v>0</v>
      </c>
      <c r="V196" s="34">
        <f t="shared" si="182"/>
        <v>0</v>
      </c>
      <c r="W196" s="34">
        <f t="shared" si="182"/>
        <v>0</v>
      </c>
      <c r="X196" s="35">
        <f>ROUND(IF(V196&gt;0,+W196/V196,0),2)</f>
        <v>0</v>
      </c>
      <c r="Y196" s="56">
        <f>+'2.1ต้นทุนตามสัดส่วน (ผลิต)'!R196-'2.2ต้นทุนตามสัดส่วน (ไม่ช่อม)'!B196</f>
        <v>0</v>
      </c>
      <c r="Z196" s="56">
        <f>+'2.1ต้นทุนตามสัดส่วน (ผลิต)'!S196-'2.2ต้นทุนตามสัดส่วน (ไม่ช่อม)'!C196</f>
        <v>0</v>
      </c>
      <c r="AA196" s="34">
        <f>+'2.1ต้นทุนตามสัดส่วน (ผลิต)'!T196-'2.2ต้นทุนตามสัดส่วน (ไม่ช่อม)'!F196</f>
        <v>0</v>
      </c>
    </row>
    <row r="197" spans="1:27" ht="24" customHeight="1">
      <c r="A197" s="29" t="s">
        <v>152</v>
      </c>
      <c r="B197" s="34">
        <f t="shared" si="179"/>
        <v>0</v>
      </c>
      <c r="C197" s="34">
        <f t="shared" si="179"/>
        <v>0</v>
      </c>
      <c r="D197" s="30">
        <v>19.170000000000002</v>
      </c>
      <c r="E197" s="31">
        <f t="shared" ref="E197:E199" si="183">(C197*D197)</f>
        <v>0</v>
      </c>
      <c r="F197" s="32">
        <f t="shared" ref="F197:F199" si="184">+F187+F147</f>
        <v>0</v>
      </c>
      <c r="G197" s="42">
        <f>ROUND(IF(C197&gt;0,F197/C197,0),2)</f>
        <v>0</v>
      </c>
      <c r="H197" s="57">
        <f t="shared" si="180"/>
        <v>0</v>
      </c>
      <c r="I197" s="57">
        <f t="shared" si="180"/>
        <v>0</v>
      </c>
      <c r="J197" s="48">
        <f t="shared" si="180"/>
        <v>0</v>
      </c>
      <c r="K197" s="48">
        <f t="shared" si="180"/>
        <v>0</v>
      </c>
      <c r="L197" s="34">
        <f t="shared" ref="L197:T199" si="185">+L147+L187</f>
        <v>0</v>
      </c>
      <c r="M197" s="34">
        <f t="shared" si="185"/>
        <v>0</v>
      </c>
      <c r="N197" s="34">
        <f t="shared" si="185"/>
        <v>0</v>
      </c>
      <c r="O197" s="34">
        <f t="shared" si="185"/>
        <v>0</v>
      </c>
      <c r="P197" s="34">
        <f t="shared" si="185"/>
        <v>0</v>
      </c>
      <c r="Q197" s="34">
        <f t="shared" si="185"/>
        <v>0</v>
      </c>
      <c r="R197" s="34">
        <f t="shared" si="185"/>
        <v>0</v>
      </c>
      <c r="S197" s="34">
        <f t="shared" si="185"/>
        <v>0</v>
      </c>
      <c r="T197" s="34">
        <f t="shared" si="185"/>
        <v>0</v>
      </c>
      <c r="U197" s="34">
        <f t="shared" si="182"/>
        <v>0</v>
      </c>
      <c r="V197" s="34">
        <f t="shared" si="182"/>
        <v>0</v>
      </c>
      <c r="W197" s="34">
        <f t="shared" si="182"/>
        <v>0</v>
      </c>
      <c r="X197" s="35">
        <f>ROUND(IF(V197&gt;0,+W197/V197,0),2)</f>
        <v>0</v>
      </c>
      <c r="Y197" s="56">
        <f>+'2.1ต้นทุนตามสัดส่วน (ผลิต)'!R197-'2.2ต้นทุนตามสัดส่วน (ไม่ช่อม)'!B197</f>
        <v>0</v>
      </c>
      <c r="Z197" s="56">
        <f>+'2.1ต้นทุนตามสัดส่วน (ผลิต)'!S197-'2.2ต้นทุนตามสัดส่วน (ไม่ช่อม)'!C197</f>
        <v>0</v>
      </c>
      <c r="AA197" s="34">
        <f>+'2.1ต้นทุนตามสัดส่วน (ผลิต)'!T197-'2.2ต้นทุนตามสัดส่วน (ไม่ช่อม)'!F197</f>
        <v>0</v>
      </c>
    </row>
    <row r="198" spans="1:27" ht="24" customHeight="1">
      <c r="A198" s="29" t="s">
        <v>177</v>
      </c>
      <c r="B198" s="34">
        <f t="shared" si="179"/>
        <v>0</v>
      </c>
      <c r="C198" s="34">
        <f t="shared" si="179"/>
        <v>0</v>
      </c>
      <c r="D198" s="30">
        <v>27.45</v>
      </c>
      <c r="E198" s="31">
        <f t="shared" si="183"/>
        <v>0</v>
      </c>
      <c r="F198" s="32">
        <f t="shared" si="184"/>
        <v>0</v>
      </c>
      <c r="G198" s="42">
        <f>ROUND(IF(C198&gt;0,F198/C198,0),2)</f>
        <v>0</v>
      </c>
      <c r="H198" s="57">
        <f t="shared" si="180"/>
        <v>0</v>
      </c>
      <c r="I198" s="57">
        <f t="shared" si="180"/>
        <v>0</v>
      </c>
      <c r="J198" s="48">
        <f t="shared" si="180"/>
        <v>0</v>
      </c>
      <c r="K198" s="48">
        <f t="shared" si="180"/>
        <v>0</v>
      </c>
      <c r="L198" s="34">
        <f t="shared" si="185"/>
        <v>0</v>
      </c>
      <c r="M198" s="34">
        <f t="shared" si="185"/>
        <v>0</v>
      </c>
      <c r="N198" s="34">
        <f t="shared" si="185"/>
        <v>0</v>
      </c>
      <c r="O198" s="34">
        <f t="shared" si="185"/>
        <v>0</v>
      </c>
      <c r="P198" s="34">
        <f t="shared" si="185"/>
        <v>0</v>
      </c>
      <c r="Q198" s="34">
        <f t="shared" si="185"/>
        <v>0</v>
      </c>
      <c r="R198" s="34">
        <f t="shared" si="185"/>
        <v>0</v>
      </c>
      <c r="S198" s="34">
        <f t="shared" si="185"/>
        <v>0</v>
      </c>
      <c r="T198" s="34">
        <f t="shared" si="185"/>
        <v>0</v>
      </c>
      <c r="U198" s="34">
        <f t="shared" si="182"/>
        <v>0</v>
      </c>
      <c r="V198" s="34">
        <f t="shared" si="182"/>
        <v>0</v>
      </c>
      <c r="W198" s="34">
        <f t="shared" si="182"/>
        <v>0</v>
      </c>
      <c r="X198" s="35">
        <f>ROUND(IF(V198&gt;0,+W198/V198,0),2)</f>
        <v>0</v>
      </c>
      <c r="Y198" s="56">
        <f>+'2.1ต้นทุนตามสัดส่วน (ผลิต)'!R198-'2.2ต้นทุนตามสัดส่วน (ไม่ช่อม)'!B198</f>
        <v>0</v>
      </c>
      <c r="Z198" s="56">
        <f>+'2.1ต้นทุนตามสัดส่วน (ผลิต)'!S198-'2.2ต้นทุนตามสัดส่วน (ไม่ช่อม)'!C198</f>
        <v>0</v>
      </c>
      <c r="AA198" s="34">
        <f>+'2.1ต้นทุนตามสัดส่วน (ผลิต)'!T198-'2.2ต้นทุนตามสัดส่วน (ไม่ช่อม)'!F198</f>
        <v>0</v>
      </c>
    </row>
    <row r="199" spans="1:27" ht="24" customHeight="1">
      <c r="A199" s="29" t="s">
        <v>252</v>
      </c>
      <c r="B199" s="34">
        <f t="shared" si="179"/>
        <v>0</v>
      </c>
      <c r="C199" s="34">
        <f t="shared" si="179"/>
        <v>0</v>
      </c>
      <c r="D199" s="30">
        <v>43.79</v>
      </c>
      <c r="E199" s="31">
        <f t="shared" si="183"/>
        <v>0</v>
      </c>
      <c r="F199" s="32">
        <f t="shared" si="184"/>
        <v>0</v>
      </c>
      <c r="G199" s="42">
        <f>ROUND(IF(C199&gt;0,F199/C199,0),2)</f>
        <v>0</v>
      </c>
      <c r="H199" s="57">
        <f t="shared" si="180"/>
        <v>0</v>
      </c>
      <c r="I199" s="57">
        <f t="shared" si="180"/>
        <v>0</v>
      </c>
      <c r="J199" s="48">
        <f t="shared" si="180"/>
        <v>0</v>
      </c>
      <c r="K199" s="48">
        <f t="shared" si="180"/>
        <v>0</v>
      </c>
      <c r="L199" s="34">
        <f t="shared" si="185"/>
        <v>0</v>
      </c>
      <c r="M199" s="34">
        <f t="shared" si="185"/>
        <v>0</v>
      </c>
      <c r="N199" s="34">
        <f t="shared" si="185"/>
        <v>0</v>
      </c>
      <c r="O199" s="34">
        <f t="shared" si="185"/>
        <v>0</v>
      </c>
      <c r="P199" s="34">
        <f t="shared" si="185"/>
        <v>0</v>
      </c>
      <c r="Q199" s="34">
        <f t="shared" si="185"/>
        <v>0</v>
      </c>
      <c r="R199" s="34">
        <f t="shared" si="185"/>
        <v>0</v>
      </c>
      <c r="S199" s="34">
        <f t="shared" si="185"/>
        <v>0</v>
      </c>
      <c r="T199" s="34">
        <f t="shared" si="185"/>
        <v>0</v>
      </c>
      <c r="U199" s="34">
        <f t="shared" si="182"/>
        <v>0</v>
      </c>
      <c r="V199" s="34">
        <f t="shared" si="182"/>
        <v>0</v>
      </c>
      <c r="W199" s="34">
        <f t="shared" si="182"/>
        <v>0</v>
      </c>
      <c r="X199" s="35">
        <f>ROUND(IF(V199&gt;0,+W199/V199,0),2)</f>
        <v>0</v>
      </c>
      <c r="Y199" s="56">
        <f>+'2.1ต้นทุนตามสัดส่วน (ผลิต)'!R199-'2.2ต้นทุนตามสัดส่วน (ไม่ช่อม)'!B199</f>
        <v>0</v>
      </c>
      <c r="Z199" s="56">
        <f>+'2.1ต้นทุนตามสัดส่วน (ผลิต)'!S199-'2.2ต้นทุนตามสัดส่วน (ไม่ช่อม)'!C199</f>
        <v>0</v>
      </c>
      <c r="AA199" s="34">
        <f>+'2.1ต้นทุนตามสัดส่วน (ผลิต)'!T199-'2.2ต้นทุนตามสัดส่วน (ไม่ช่อม)'!F199</f>
        <v>0</v>
      </c>
    </row>
    <row r="200" spans="1:27" ht="24" customHeight="1">
      <c r="A200" s="29" t="s">
        <v>5</v>
      </c>
      <c r="B200" s="34">
        <f>SUM(B196:B199)</f>
        <v>0</v>
      </c>
      <c r="C200" s="34">
        <f>SUM(C196:C199)</f>
        <v>0</v>
      </c>
      <c r="D200" s="54">
        <f>SUM(D196:D199)</f>
        <v>100</v>
      </c>
      <c r="E200" s="55">
        <f>SUM(E196:E199)</f>
        <v>0</v>
      </c>
      <c r="F200" s="56">
        <f>SUM(F196:F199)</f>
        <v>0</v>
      </c>
      <c r="G200" s="33"/>
      <c r="H200" s="33">
        <f>IF(D200&gt;0,G200/D200,0)</f>
        <v>0</v>
      </c>
      <c r="I200" s="33">
        <f>IF(E200&gt;0,H200/E200,0)</f>
        <v>0</v>
      </c>
      <c r="J200" s="33">
        <f>SUM(J196:J199)</f>
        <v>0</v>
      </c>
      <c r="K200" s="48"/>
      <c r="L200" s="34">
        <f>SUM(L196:L199)</f>
        <v>0</v>
      </c>
      <c r="M200" s="34">
        <f t="shared" ref="M200:X200" si="186">SUM(M196:M199)</f>
        <v>0</v>
      </c>
      <c r="N200" s="34">
        <f t="shared" si="186"/>
        <v>0</v>
      </c>
      <c r="O200" s="34">
        <f t="shared" si="186"/>
        <v>0</v>
      </c>
      <c r="P200" s="34">
        <f t="shared" si="186"/>
        <v>0</v>
      </c>
      <c r="Q200" s="34">
        <f t="shared" si="186"/>
        <v>0</v>
      </c>
      <c r="R200" s="34">
        <f t="shared" si="186"/>
        <v>0</v>
      </c>
      <c r="S200" s="34">
        <f t="shared" si="186"/>
        <v>0</v>
      </c>
      <c r="T200" s="34">
        <f t="shared" si="186"/>
        <v>0</v>
      </c>
      <c r="U200" s="34">
        <f t="shared" si="186"/>
        <v>0</v>
      </c>
      <c r="V200" s="34">
        <f t="shared" si="186"/>
        <v>0</v>
      </c>
      <c r="W200" s="34">
        <f t="shared" si="186"/>
        <v>0</v>
      </c>
      <c r="X200" s="34">
        <f t="shared" si="186"/>
        <v>0</v>
      </c>
      <c r="Y200" s="56">
        <f>SUM(Y196:Y199)</f>
        <v>0</v>
      </c>
      <c r="Z200" s="56">
        <f>SUM(Z196:Z199)</f>
        <v>0</v>
      </c>
      <c r="AA200" s="56">
        <f>SUM(AA196:AA199)</f>
        <v>0</v>
      </c>
    </row>
    <row r="201" spans="1:27" s="36" customFormat="1" ht="24" customHeight="1">
      <c r="G201" s="38"/>
      <c r="H201" s="38"/>
      <c r="I201" s="38"/>
      <c r="J201" s="38"/>
      <c r="K201" s="38"/>
    </row>
  </sheetData>
  <mergeCells count="300">
    <mergeCell ref="O194:P194"/>
    <mergeCell ref="Q194:Q195"/>
    <mergeCell ref="R194:S194"/>
    <mergeCell ref="T194:T195"/>
    <mergeCell ref="U194:V194"/>
    <mergeCell ref="W194:W195"/>
    <mergeCell ref="T184:T185"/>
    <mergeCell ref="U184:V184"/>
    <mergeCell ref="W184:W185"/>
    <mergeCell ref="A191:W191"/>
    <mergeCell ref="A192:W192"/>
    <mergeCell ref="A194:A195"/>
    <mergeCell ref="B194:C194"/>
    <mergeCell ref="D194:D195"/>
    <mergeCell ref="L194:M194"/>
    <mergeCell ref="N194:N195"/>
    <mergeCell ref="A184:A185"/>
    <mergeCell ref="B184:C184"/>
    <mergeCell ref="D184:D185"/>
    <mergeCell ref="L184:M184"/>
    <mergeCell ref="N184:N185"/>
    <mergeCell ref="O184:P184"/>
    <mergeCell ref="Q184:Q185"/>
    <mergeCell ref="R184:S184"/>
    <mergeCell ref="O174:P174"/>
    <mergeCell ref="Q174:Q175"/>
    <mergeCell ref="R174:S174"/>
    <mergeCell ref="T174:T175"/>
    <mergeCell ref="U174:V174"/>
    <mergeCell ref="A181:W181"/>
    <mergeCell ref="A182:W182"/>
    <mergeCell ref="W174:W175"/>
    <mergeCell ref="T164:T165"/>
    <mergeCell ref="U164:V164"/>
    <mergeCell ref="W164:W165"/>
    <mergeCell ref="A171:W171"/>
    <mergeCell ref="A172:W172"/>
    <mergeCell ref="A174:A175"/>
    <mergeCell ref="B174:C174"/>
    <mergeCell ref="D174:D175"/>
    <mergeCell ref="L174:M174"/>
    <mergeCell ref="N174:N175"/>
    <mergeCell ref="A161:W161"/>
    <mergeCell ref="A162:W162"/>
    <mergeCell ref="A164:A165"/>
    <mergeCell ref="B164:C164"/>
    <mergeCell ref="D164:D165"/>
    <mergeCell ref="L164:M164"/>
    <mergeCell ref="N164:N165"/>
    <mergeCell ref="O164:P164"/>
    <mergeCell ref="Q164:Q165"/>
    <mergeCell ref="R164:S164"/>
    <mergeCell ref="O154:P154"/>
    <mergeCell ref="Q154:Q155"/>
    <mergeCell ref="R154:S154"/>
    <mergeCell ref="T154:T155"/>
    <mergeCell ref="U154:V154"/>
    <mergeCell ref="W154:W155"/>
    <mergeCell ref="T144:T145"/>
    <mergeCell ref="U144:V144"/>
    <mergeCell ref="W144:W145"/>
    <mergeCell ref="A151:W151"/>
    <mergeCell ref="A152:W152"/>
    <mergeCell ref="A154:A155"/>
    <mergeCell ref="B154:C154"/>
    <mergeCell ref="D154:D155"/>
    <mergeCell ref="L154:M154"/>
    <mergeCell ref="N154:N155"/>
    <mergeCell ref="A141:W141"/>
    <mergeCell ref="A142:W142"/>
    <mergeCell ref="A144:A145"/>
    <mergeCell ref="B144:C144"/>
    <mergeCell ref="D144:D145"/>
    <mergeCell ref="L144:M144"/>
    <mergeCell ref="N144:N145"/>
    <mergeCell ref="O144:P144"/>
    <mergeCell ref="Q144:Q145"/>
    <mergeCell ref="R144:S144"/>
    <mergeCell ref="O134:P134"/>
    <mergeCell ref="Q134:Q135"/>
    <mergeCell ref="R134:S134"/>
    <mergeCell ref="T134:T135"/>
    <mergeCell ref="U134:V134"/>
    <mergeCell ref="W134:W135"/>
    <mergeCell ref="T124:T125"/>
    <mergeCell ref="U124:V124"/>
    <mergeCell ref="W124:W125"/>
    <mergeCell ref="A131:W131"/>
    <mergeCell ref="A132:W132"/>
    <mergeCell ref="A134:A135"/>
    <mergeCell ref="B134:C134"/>
    <mergeCell ref="D134:D135"/>
    <mergeCell ref="L134:M134"/>
    <mergeCell ref="N134:N135"/>
    <mergeCell ref="A121:W121"/>
    <mergeCell ref="A122:W122"/>
    <mergeCell ref="A124:A125"/>
    <mergeCell ref="B124:C124"/>
    <mergeCell ref="D124:D125"/>
    <mergeCell ref="L124:M124"/>
    <mergeCell ref="N124:N125"/>
    <mergeCell ref="O124:P124"/>
    <mergeCell ref="Q124:Q125"/>
    <mergeCell ref="R124:S124"/>
    <mergeCell ref="O114:P114"/>
    <mergeCell ref="Q114:Q115"/>
    <mergeCell ref="R114:S114"/>
    <mergeCell ref="T114:T115"/>
    <mergeCell ref="U114:V114"/>
    <mergeCell ref="W114:W115"/>
    <mergeCell ref="T104:T105"/>
    <mergeCell ref="U104:V104"/>
    <mergeCell ref="W104:W105"/>
    <mergeCell ref="A111:W111"/>
    <mergeCell ref="A112:W112"/>
    <mergeCell ref="A114:A115"/>
    <mergeCell ref="B114:C114"/>
    <mergeCell ref="D114:D115"/>
    <mergeCell ref="L114:M114"/>
    <mergeCell ref="N114:N115"/>
    <mergeCell ref="A101:W101"/>
    <mergeCell ref="A102:W102"/>
    <mergeCell ref="A104:A105"/>
    <mergeCell ref="B104:C104"/>
    <mergeCell ref="D104:D105"/>
    <mergeCell ref="L104:M104"/>
    <mergeCell ref="N104:N105"/>
    <mergeCell ref="O104:P104"/>
    <mergeCell ref="Q104:Q105"/>
    <mergeCell ref="R104:S104"/>
    <mergeCell ref="O94:P94"/>
    <mergeCell ref="Q94:Q95"/>
    <mergeCell ref="R94:S94"/>
    <mergeCell ref="T94:T95"/>
    <mergeCell ref="U94:V94"/>
    <mergeCell ref="W94:W95"/>
    <mergeCell ref="T84:T85"/>
    <mergeCell ref="U84:V84"/>
    <mergeCell ref="W84:W85"/>
    <mergeCell ref="A91:W91"/>
    <mergeCell ref="A92:W92"/>
    <mergeCell ref="A94:A95"/>
    <mergeCell ref="B94:C94"/>
    <mergeCell ref="D94:D95"/>
    <mergeCell ref="L94:M94"/>
    <mergeCell ref="N94:N95"/>
    <mergeCell ref="A81:W81"/>
    <mergeCell ref="A82:W82"/>
    <mergeCell ref="A84:A85"/>
    <mergeCell ref="B84:C84"/>
    <mergeCell ref="D84:D85"/>
    <mergeCell ref="L84:M84"/>
    <mergeCell ref="N84:N85"/>
    <mergeCell ref="O84:P84"/>
    <mergeCell ref="Q84:Q85"/>
    <mergeCell ref="R84:S84"/>
    <mergeCell ref="O74:P74"/>
    <mergeCell ref="Q74:Q75"/>
    <mergeCell ref="R74:S74"/>
    <mergeCell ref="T74:T75"/>
    <mergeCell ref="U74:V74"/>
    <mergeCell ref="W74:W75"/>
    <mergeCell ref="T64:T65"/>
    <mergeCell ref="U64:V64"/>
    <mergeCell ref="W64:W65"/>
    <mergeCell ref="A71:W71"/>
    <mergeCell ref="A72:W72"/>
    <mergeCell ref="A74:A75"/>
    <mergeCell ref="B74:C74"/>
    <mergeCell ref="D74:D75"/>
    <mergeCell ref="L74:M74"/>
    <mergeCell ref="N74:N75"/>
    <mergeCell ref="A61:W61"/>
    <mergeCell ref="A62:W62"/>
    <mergeCell ref="A64:A65"/>
    <mergeCell ref="B64:C64"/>
    <mergeCell ref="D64:D65"/>
    <mergeCell ref="L64:M64"/>
    <mergeCell ref="N64:N65"/>
    <mergeCell ref="O64:P64"/>
    <mergeCell ref="Q64:Q65"/>
    <mergeCell ref="R64:S64"/>
    <mergeCell ref="O54:P54"/>
    <mergeCell ref="Q54:Q55"/>
    <mergeCell ref="R54:S54"/>
    <mergeCell ref="T54:T55"/>
    <mergeCell ref="U54:V54"/>
    <mergeCell ref="W54:W55"/>
    <mergeCell ref="T44:T45"/>
    <mergeCell ref="U44:V44"/>
    <mergeCell ref="W44:W45"/>
    <mergeCell ref="A51:W51"/>
    <mergeCell ref="A52:W52"/>
    <mergeCell ref="A54:A55"/>
    <mergeCell ref="B54:C54"/>
    <mergeCell ref="D54:D55"/>
    <mergeCell ref="L54:M54"/>
    <mergeCell ref="N54:N55"/>
    <mergeCell ref="A41:W41"/>
    <mergeCell ref="A42:W42"/>
    <mergeCell ref="A44:A45"/>
    <mergeCell ref="B44:C44"/>
    <mergeCell ref="D44:D45"/>
    <mergeCell ref="L44:M44"/>
    <mergeCell ref="N44:N45"/>
    <mergeCell ref="O44:P44"/>
    <mergeCell ref="Q44:Q45"/>
    <mergeCell ref="R44:S44"/>
    <mergeCell ref="O34:P34"/>
    <mergeCell ref="Q34:Q35"/>
    <mergeCell ref="R34:S34"/>
    <mergeCell ref="T34:T35"/>
    <mergeCell ref="U34:V34"/>
    <mergeCell ref="W34:W35"/>
    <mergeCell ref="T24:T25"/>
    <mergeCell ref="U24:V24"/>
    <mergeCell ref="W24:W25"/>
    <mergeCell ref="A31:W31"/>
    <mergeCell ref="A32:W32"/>
    <mergeCell ref="A34:A35"/>
    <mergeCell ref="B34:C34"/>
    <mergeCell ref="D34:D35"/>
    <mergeCell ref="L34:M34"/>
    <mergeCell ref="N34:N35"/>
    <mergeCell ref="A21:W21"/>
    <mergeCell ref="A22:W22"/>
    <mergeCell ref="A24:A25"/>
    <mergeCell ref="B24:C24"/>
    <mergeCell ref="D24:D25"/>
    <mergeCell ref="L24:M24"/>
    <mergeCell ref="N24:N25"/>
    <mergeCell ref="O24:P24"/>
    <mergeCell ref="Q24:Q25"/>
    <mergeCell ref="R24:S24"/>
    <mergeCell ref="O14:P14"/>
    <mergeCell ref="Q14:Q15"/>
    <mergeCell ref="R14:S14"/>
    <mergeCell ref="T14:T15"/>
    <mergeCell ref="U14:V14"/>
    <mergeCell ref="W14:W15"/>
    <mergeCell ref="T4:T5"/>
    <mergeCell ref="U4:V4"/>
    <mergeCell ref="W4:W5"/>
    <mergeCell ref="A11:W11"/>
    <mergeCell ref="A12:W12"/>
    <mergeCell ref="A14:A15"/>
    <mergeCell ref="B14:C14"/>
    <mergeCell ref="D14:D15"/>
    <mergeCell ref="L14:M14"/>
    <mergeCell ref="N14:N15"/>
    <mergeCell ref="A1:W1"/>
    <mergeCell ref="A2:W2"/>
    <mergeCell ref="A4:A5"/>
    <mergeCell ref="B4:C4"/>
    <mergeCell ref="D4:D5"/>
    <mergeCell ref="L4:M4"/>
    <mergeCell ref="N4:N5"/>
    <mergeCell ref="O4:P4"/>
    <mergeCell ref="Q4:Q5"/>
    <mergeCell ref="R4:S4"/>
    <mergeCell ref="Y114:Z114"/>
    <mergeCell ref="Y124:Z124"/>
    <mergeCell ref="Y134:Z134"/>
    <mergeCell ref="Y144:Z144"/>
    <mergeCell ref="Y154:Z154"/>
    <mergeCell ref="Y164:Z164"/>
    <mergeCell ref="Y174:Z174"/>
    <mergeCell ref="Y4:Z4"/>
    <mergeCell ref="Y14:Z14"/>
    <mergeCell ref="Y24:Z24"/>
    <mergeCell ref="Y34:Z34"/>
    <mergeCell ref="Y44:Z44"/>
    <mergeCell ref="Y54:Z54"/>
    <mergeCell ref="Y64:Z64"/>
    <mergeCell ref="Y74:Z74"/>
    <mergeCell ref="Y84:Z84"/>
    <mergeCell ref="Y184:Z184"/>
    <mergeCell ref="Y194:Z194"/>
    <mergeCell ref="AA4:AA5"/>
    <mergeCell ref="AA14:AA15"/>
    <mergeCell ref="AA24:AA25"/>
    <mergeCell ref="AA34:AA35"/>
    <mergeCell ref="AA44:AA45"/>
    <mergeCell ref="AA54:AA55"/>
    <mergeCell ref="AA64:AA65"/>
    <mergeCell ref="AA74:AA75"/>
    <mergeCell ref="AA84:AA85"/>
    <mergeCell ref="AA94:AA95"/>
    <mergeCell ref="AA104:AA105"/>
    <mergeCell ref="AA114:AA115"/>
    <mergeCell ref="AA124:AA125"/>
    <mergeCell ref="AA134:AA135"/>
    <mergeCell ref="AA144:AA145"/>
    <mergeCell ref="AA154:AA155"/>
    <mergeCell ref="AA164:AA165"/>
    <mergeCell ref="AA174:AA175"/>
    <mergeCell ref="AA184:AA185"/>
    <mergeCell ref="AA194:AA195"/>
    <mergeCell ref="Y94:Z94"/>
    <mergeCell ref="Y104:Z104"/>
  </mergeCells>
  <pageMargins left="0.5" right="0.5" top="0.5" bottom="0.2" header="0.31496062992126" footer="0.31496062992126"/>
  <pageSetup paperSize="9" scale="31" fitToHeight="7" orientation="landscape" r:id="rId1"/>
  <rowBreaks count="1" manualBreakCount="1">
    <brk id="60" max="2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X201"/>
  <sheetViews>
    <sheetView view="pageBreakPreview" zoomScale="70" zoomScaleNormal="55" zoomScaleSheetLayoutView="70" workbookViewId="0">
      <selection activeCell="D6" sqref="D6:D9"/>
    </sheetView>
  </sheetViews>
  <sheetFormatPr defaultColWidth="9.140625" defaultRowHeight="24" customHeight="1"/>
  <cols>
    <col min="1" max="1" width="18.140625" style="26" bestFit="1" customWidth="1"/>
    <col min="2" max="2" width="14.28515625" style="26" bestFit="1" customWidth="1"/>
    <col min="3" max="3" width="18.28515625" style="26" bestFit="1" customWidth="1"/>
    <col min="4" max="4" width="26" style="26" bestFit="1" customWidth="1"/>
    <col min="5" max="5" width="32.5703125" style="26" bestFit="1" customWidth="1"/>
    <col min="6" max="6" width="21.28515625" style="26" bestFit="1" customWidth="1"/>
    <col min="7" max="7" width="23.5703125" style="26" customWidth="1"/>
    <col min="8" max="9" width="9.28515625" style="26" hidden="1" customWidth="1"/>
    <col min="10" max="10" width="21.5703125" style="26" bestFit="1" customWidth="1"/>
    <col min="11" max="11" width="23.28515625" style="26" bestFit="1" customWidth="1"/>
    <col min="12" max="12" width="14.28515625" style="26" bestFit="1" customWidth="1"/>
    <col min="13" max="13" width="18.28515625" style="26" customWidth="1"/>
    <col min="14" max="14" width="17.28515625" style="26" bestFit="1" customWidth="1"/>
    <col min="15" max="15" width="17.28515625" style="26" customWidth="1"/>
    <col min="16" max="16" width="27.42578125" style="26" customWidth="1"/>
    <col min="17" max="17" width="17.28515625" style="26" customWidth="1"/>
    <col min="18" max="18" width="14.28515625" style="26" bestFit="1" customWidth="1"/>
    <col min="19" max="19" width="18.28515625" style="26" bestFit="1" customWidth="1"/>
    <col min="20" max="20" width="17.5703125" style="26" bestFit="1" customWidth="1"/>
    <col min="21" max="21" width="19.5703125" style="26" bestFit="1" customWidth="1"/>
    <col min="22" max="23" width="21.28515625" style="26" bestFit="1" customWidth="1"/>
    <col min="24" max="24" width="15.85546875" style="26" bestFit="1" customWidth="1"/>
    <col min="25" max="16384" width="9.140625" style="26"/>
  </cols>
  <sheetData>
    <row r="1" spans="1:24" ht="24" customHeight="1">
      <c r="A1" s="194" t="s">
        <v>35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</row>
    <row r="2" spans="1:24" ht="24" customHeight="1">
      <c r="A2" s="194" t="s">
        <v>157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24" ht="24" customHeight="1">
      <c r="B3" s="26">
        <v>1</v>
      </c>
      <c r="C3" s="26">
        <v>2</v>
      </c>
      <c r="D3" s="26" t="s">
        <v>31</v>
      </c>
      <c r="E3" s="26" t="s">
        <v>32</v>
      </c>
      <c r="F3" s="52">
        <v>5</v>
      </c>
      <c r="G3" s="26" t="s">
        <v>33</v>
      </c>
      <c r="J3" s="26">
        <v>7</v>
      </c>
      <c r="K3" s="26">
        <v>8</v>
      </c>
      <c r="L3" s="26">
        <v>9</v>
      </c>
      <c r="M3" s="26">
        <v>10</v>
      </c>
      <c r="N3" s="26" t="s">
        <v>106</v>
      </c>
      <c r="O3" s="26">
        <v>12</v>
      </c>
      <c r="P3" s="26">
        <v>13</v>
      </c>
      <c r="Q3" s="26" t="s">
        <v>107</v>
      </c>
      <c r="R3" s="26">
        <v>15</v>
      </c>
      <c r="S3" s="26">
        <v>16</v>
      </c>
      <c r="T3" s="26" t="s">
        <v>253</v>
      </c>
      <c r="U3" s="26" t="s">
        <v>254</v>
      </c>
      <c r="V3" s="26" t="s">
        <v>255</v>
      </c>
      <c r="W3" s="26" t="s">
        <v>256</v>
      </c>
      <c r="X3" s="26" t="s">
        <v>257</v>
      </c>
    </row>
    <row r="4" spans="1:24" ht="24" customHeight="1">
      <c r="A4" s="195" t="s">
        <v>27</v>
      </c>
      <c r="B4" s="197" t="s">
        <v>264</v>
      </c>
      <c r="C4" s="198"/>
      <c r="D4" s="199" t="s">
        <v>22</v>
      </c>
      <c r="E4" s="41" t="s">
        <v>153</v>
      </c>
      <c r="F4" s="41" t="s">
        <v>23</v>
      </c>
      <c r="G4" s="94" t="s">
        <v>24</v>
      </c>
      <c r="H4" s="53" t="s">
        <v>155</v>
      </c>
      <c r="I4" s="53" t="s">
        <v>1</v>
      </c>
      <c r="J4" s="40" t="s">
        <v>23</v>
      </c>
      <c r="K4" s="40" t="s">
        <v>133</v>
      </c>
      <c r="L4" s="201" t="s">
        <v>25</v>
      </c>
      <c r="M4" s="201"/>
      <c r="N4" s="201" t="s">
        <v>26</v>
      </c>
      <c r="O4" s="188" t="s">
        <v>297</v>
      </c>
      <c r="P4" s="189"/>
      <c r="Q4" s="190" t="s">
        <v>28</v>
      </c>
      <c r="R4" s="192" t="s">
        <v>298</v>
      </c>
      <c r="S4" s="192"/>
      <c r="T4" s="192" t="s">
        <v>28</v>
      </c>
      <c r="U4" s="193" t="s">
        <v>29</v>
      </c>
      <c r="V4" s="193"/>
      <c r="W4" s="193" t="s">
        <v>30</v>
      </c>
      <c r="X4" s="27" t="s">
        <v>30</v>
      </c>
    </row>
    <row r="5" spans="1:24" ht="24" customHeight="1">
      <c r="A5" s="196"/>
      <c r="B5" s="41" t="s">
        <v>155</v>
      </c>
      <c r="C5" s="41" t="s">
        <v>154</v>
      </c>
      <c r="D5" s="200"/>
      <c r="E5" s="41" t="s">
        <v>4</v>
      </c>
      <c r="F5" s="41" t="s">
        <v>3</v>
      </c>
      <c r="G5" s="95" t="s">
        <v>103</v>
      </c>
      <c r="H5" s="53" t="s">
        <v>5</v>
      </c>
      <c r="I5" s="53" t="s">
        <v>5</v>
      </c>
      <c r="J5" s="40" t="s">
        <v>104</v>
      </c>
      <c r="K5" s="40" t="s">
        <v>104</v>
      </c>
      <c r="L5" s="89" t="s">
        <v>155</v>
      </c>
      <c r="M5" s="89" t="s">
        <v>154</v>
      </c>
      <c r="N5" s="201"/>
      <c r="O5" s="86" t="s">
        <v>155</v>
      </c>
      <c r="P5" s="86" t="s">
        <v>154</v>
      </c>
      <c r="Q5" s="191"/>
      <c r="R5" s="100" t="s">
        <v>155</v>
      </c>
      <c r="S5" s="100" t="s">
        <v>154</v>
      </c>
      <c r="T5" s="192"/>
      <c r="U5" s="88" t="s">
        <v>155</v>
      </c>
      <c r="V5" s="88" t="s">
        <v>154</v>
      </c>
      <c r="W5" s="193"/>
      <c r="X5" s="28" t="s">
        <v>105</v>
      </c>
    </row>
    <row r="6" spans="1:24" ht="24" customHeight="1">
      <c r="A6" s="29" t="s">
        <v>151</v>
      </c>
      <c r="B6" s="37"/>
      <c r="C6" s="37"/>
      <c r="D6" s="30">
        <v>8.61</v>
      </c>
      <c r="E6" s="31">
        <f>(C6*D6)</f>
        <v>0</v>
      </c>
      <c r="F6" s="93"/>
      <c r="G6" s="42">
        <f>ROUND(IF(C6&gt;0,F6/C6,0),2)</f>
        <v>0</v>
      </c>
      <c r="H6" s="37"/>
      <c r="I6" s="37"/>
      <c r="J6" s="34">
        <f>+F6</f>
        <v>0</v>
      </c>
      <c r="K6" s="48">
        <f>+G6</f>
        <v>0</v>
      </c>
      <c r="L6" s="34"/>
      <c r="M6" s="34"/>
      <c r="N6" s="34">
        <f>ROUND(IF(K6&gt;0,K6*M6,0),2)</f>
        <v>0</v>
      </c>
      <c r="O6" s="34"/>
      <c r="P6" s="34"/>
      <c r="Q6" s="34">
        <f>ROUND(IF(K6&gt;0,K6*P6,0),2)</f>
        <v>0</v>
      </c>
      <c r="R6" s="34"/>
      <c r="S6" s="34"/>
      <c r="T6" s="34">
        <f>ROUND(IF(K6&gt;0,K6*S6,0),2)</f>
        <v>0</v>
      </c>
      <c r="U6" s="34">
        <f>+B6-L6-O6-R6</f>
        <v>0</v>
      </c>
      <c r="V6" s="34">
        <f>+C6-M6-P6-S6</f>
        <v>0</v>
      </c>
      <c r="W6" s="34">
        <f>ROUND(+F6-N6-Q6-T6,2)</f>
        <v>0</v>
      </c>
      <c r="X6" s="43">
        <f>IF(V6&gt;0,+W6/V6,0)</f>
        <v>0</v>
      </c>
    </row>
    <row r="7" spans="1:24" ht="24" customHeight="1">
      <c r="A7" s="29" t="s">
        <v>152</v>
      </c>
      <c r="B7" s="37"/>
      <c r="C7" s="37"/>
      <c r="D7" s="30">
        <v>19.73</v>
      </c>
      <c r="E7" s="31">
        <f t="shared" ref="E7:E9" si="0">(C7*D7)</f>
        <v>0</v>
      </c>
      <c r="F7" s="93"/>
      <c r="G7" s="42">
        <f>ROUND(IF(C7&gt;0,F7/C7,0),2)</f>
        <v>0</v>
      </c>
      <c r="H7" s="37"/>
      <c r="I7" s="37"/>
      <c r="J7" s="34">
        <f>+F7</f>
        <v>0</v>
      </c>
      <c r="K7" s="48">
        <f t="shared" ref="K7:K9" si="1">+G7</f>
        <v>0</v>
      </c>
      <c r="L7" s="34"/>
      <c r="M7" s="34"/>
      <c r="N7" s="34">
        <f t="shared" ref="N7:N9" si="2">ROUND(IF(K7&gt;0,K7*M7,0),2)</f>
        <v>0</v>
      </c>
      <c r="O7" s="34"/>
      <c r="P7" s="34"/>
      <c r="Q7" s="34">
        <f t="shared" ref="Q7:Q9" si="3">ROUND(IF(K7&gt;0,K7*P7,0),2)</f>
        <v>0</v>
      </c>
      <c r="R7" s="34"/>
      <c r="S7" s="34"/>
      <c r="T7" s="34">
        <f t="shared" ref="T7:T9" si="4">ROUND(IF(K7&gt;0,K7*S7,0),2)</f>
        <v>0</v>
      </c>
      <c r="U7" s="34">
        <f t="shared" ref="U7:V9" si="5">+B7-L7-O7-R7</f>
        <v>0</v>
      </c>
      <c r="V7" s="34">
        <f t="shared" si="5"/>
        <v>0</v>
      </c>
      <c r="W7" s="34">
        <f t="shared" ref="W7:W9" si="6">ROUND(+F7-N7-Q7-T7,2)</f>
        <v>0</v>
      </c>
      <c r="X7" s="43">
        <f t="shared" ref="X7:X9" si="7">IF(V7&gt;0,+W7/V7,0)</f>
        <v>0</v>
      </c>
    </row>
    <row r="8" spans="1:24" ht="24" customHeight="1">
      <c r="A8" s="29" t="s">
        <v>177</v>
      </c>
      <c r="B8" s="37"/>
      <c r="C8" s="37"/>
      <c r="D8" s="30">
        <v>27.24</v>
      </c>
      <c r="E8" s="31">
        <f t="shared" si="0"/>
        <v>0</v>
      </c>
      <c r="F8" s="93"/>
      <c r="G8" s="42">
        <f>ROUND(IF(C8&gt;0,F8/C8,0),2)</f>
        <v>0</v>
      </c>
      <c r="H8" s="37"/>
      <c r="I8" s="37"/>
      <c r="J8" s="34">
        <f>+F8</f>
        <v>0</v>
      </c>
      <c r="K8" s="48">
        <f t="shared" si="1"/>
        <v>0</v>
      </c>
      <c r="L8" s="34"/>
      <c r="M8" s="34"/>
      <c r="N8" s="34">
        <f t="shared" si="2"/>
        <v>0</v>
      </c>
      <c r="O8" s="34"/>
      <c r="P8" s="34"/>
      <c r="Q8" s="34">
        <f t="shared" si="3"/>
        <v>0</v>
      </c>
      <c r="R8" s="34"/>
      <c r="S8" s="34"/>
      <c r="T8" s="34">
        <f t="shared" si="4"/>
        <v>0</v>
      </c>
      <c r="U8" s="34">
        <f t="shared" si="5"/>
        <v>0</v>
      </c>
      <c r="V8" s="34">
        <f t="shared" si="5"/>
        <v>0</v>
      </c>
      <c r="W8" s="34">
        <f t="shared" si="6"/>
        <v>0</v>
      </c>
      <c r="X8" s="43">
        <f t="shared" si="7"/>
        <v>0</v>
      </c>
    </row>
    <row r="9" spans="1:24" ht="24" customHeight="1">
      <c r="A9" s="29" t="s">
        <v>252</v>
      </c>
      <c r="B9" s="37"/>
      <c r="C9" s="37"/>
      <c r="D9" s="30">
        <v>44.42</v>
      </c>
      <c r="E9" s="31">
        <f t="shared" si="0"/>
        <v>0</v>
      </c>
      <c r="F9" s="93"/>
      <c r="G9" s="42">
        <f>ROUND(IF(C9&gt;0,F9/C9,0),2)</f>
        <v>0</v>
      </c>
      <c r="H9" s="37"/>
      <c r="I9" s="37"/>
      <c r="J9" s="34">
        <f>+F9</f>
        <v>0</v>
      </c>
      <c r="K9" s="48">
        <f t="shared" si="1"/>
        <v>0</v>
      </c>
      <c r="L9" s="34"/>
      <c r="M9" s="34"/>
      <c r="N9" s="34">
        <f t="shared" si="2"/>
        <v>0</v>
      </c>
      <c r="O9" s="34"/>
      <c r="P9" s="34"/>
      <c r="Q9" s="34">
        <f t="shared" si="3"/>
        <v>0</v>
      </c>
      <c r="R9" s="34"/>
      <c r="S9" s="34"/>
      <c r="T9" s="34">
        <f t="shared" si="4"/>
        <v>0</v>
      </c>
      <c r="U9" s="34">
        <f t="shared" si="5"/>
        <v>0</v>
      </c>
      <c r="V9" s="34">
        <f t="shared" si="5"/>
        <v>0</v>
      </c>
      <c r="W9" s="34">
        <f t="shared" si="6"/>
        <v>0</v>
      </c>
      <c r="X9" s="43">
        <f t="shared" si="7"/>
        <v>0</v>
      </c>
    </row>
    <row r="10" spans="1:24" ht="24" customHeight="1">
      <c r="A10" s="29" t="s">
        <v>5</v>
      </c>
      <c r="B10" s="34">
        <f>SUM(B6:B9)</f>
        <v>0</v>
      </c>
      <c r="C10" s="34">
        <f>SUM(C6:C9)</f>
        <v>0</v>
      </c>
      <c r="D10" s="54">
        <f>SUM(D6:D9)</f>
        <v>100</v>
      </c>
      <c r="E10" s="55">
        <f>SUM(E6:E9)</f>
        <v>0</v>
      </c>
      <c r="F10" s="56">
        <f>SUM(F6:F9)</f>
        <v>0</v>
      </c>
      <c r="G10" s="33">
        <f>IF(C10&gt;0,F10/C10,0)</f>
        <v>0</v>
      </c>
      <c r="H10" s="33">
        <f t="shared" ref="H10:I10" si="8">SUM(H6:H8)</f>
        <v>0</v>
      </c>
      <c r="I10" s="33">
        <f t="shared" si="8"/>
        <v>0</v>
      </c>
      <c r="J10" s="33">
        <f>SUM(J6:J9)</f>
        <v>0</v>
      </c>
      <c r="K10" s="48"/>
      <c r="L10" s="33">
        <f>SUM(L6:L9)</f>
        <v>0</v>
      </c>
      <c r="M10" s="33">
        <f t="shared" ref="M10:X10" si="9">SUM(M6:M9)</f>
        <v>0</v>
      </c>
      <c r="N10" s="33">
        <f t="shared" si="9"/>
        <v>0</v>
      </c>
      <c r="O10" s="33">
        <f t="shared" si="9"/>
        <v>0</v>
      </c>
      <c r="P10" s="33">
        <f t="shared" si="9"/>
        <v>0</v>
      </c>
      <c r="Q10" s="33">
        <f t="shared" si="9"/>
        <v>0</v>
      </c>
      <c r="R10" s="33">
        <f t="shared" si="9"/>
        <v>0</v>
      </c>
      <c r="S10" s="33">
        <f t="shared" si="9"/>
        <v>0</v>
      </c>
      <c r="T10" s="33">
        <f t="shared" si="9"/>
        <v>0</v>
      </c>
      <c r="U10" s="33">
        <f t="shared" si="9"/>
        <v>0</v>
      </c>
      <c r="V10" s="33">
        <f t="shared" si="9"/>
        <v>0</v>
      </c>
      <c r="W10" s="33">
        <f t="shared" si="9"/>
        <v>0</v>
      </c>
      <c r="X10" s="33">
        <f t="shared" si="9"/>
        <v>0</v>
      </c>
    </row>
    <row r="11" spans="1:24" ht="24" customHeight="1">
      <c r="A11" s="194" t="s">
        <v>35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</row>
    <row r="12" spans="1:24" ht="24" customHeight="1">
      <c r="A12" s="194" t="s">
        <v>158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</row>
    <row r="13" spans="1:24" ht="24" customHeight="1">
      <c r="B13" s="26">
        <v>1</v>
      </c>
      <c r="C13" s="26">
        <v>2</v>
      </c>
      <c r="D13" s="26" t="s">
        <v>31</v>
      </c>
      <c r="E13" s="26" t="s">
        <v>32</v>
      </c>
      <c r="F13" s="52">
        <v>5</v>
      </c>
      <c r="G13" s="26" t="s">
        <v>33</v>
      </c>
      <c r="J13" s="26">
        <v>7</v>
      </c>
      <c r="K13" s="26">
        <v>8</v>
      </c>
      <c r="L13" s="26">
        <v>9</v>
      </c>
      <c r="M13" s="26">
        <v>10</v>
      </c>
      <c r="N13" s="26" t="s">
        <v>106</v>
      </c>
      <c r="O13" s="26">
        <v>12</v>
      </c>
      <c r="P13" s="26">
        <v>13</v>
      </c>
      <c r="Q13" s="26" t="s">
        <v>107</v>
      </c>
      <c r="R13" s="26">
        <v>15</v>
      </c>
      <c r="S13" s="26">
        <v>16</v>
      </c>
      <c r="T13" s="26" t="s">
        <v>253</v>
      </c>
      <c r="U13" s="26" t="s">
        <v>254</v>
      </c>
      <c r="V13" s="26" t="s">
        <v>255</v>
      </c>
      <c r="W13" s="26" t="s">
        <v>256</v>
      </c>
      <c r="X13" s="26" t="s">
        <v>257</v>
      </c>
    </row>
    <row r="14" spans="1:24" ht="24" customHeight="1">
      <c r="A14" s="195" t="s">
        <v>27</v>
      </c>
      <c r="B14" s="197" t="s">
        <v>264</v>
      </c>
      <c r="C14" s="198"/>
      <c r="D14" s="199" t="s">
        <v>22</v>
      </c>
      <c r="E14" s="41" t="s">
        <v>153</v>
      </c>
      <c r="F14" s="41" t="s">
        <v>23</v>
      </c>
      <c r="G14" s="94" t="s">
        <v>24</v>
      </c>
      <c r="H14" s="53" t="s">
        <v>155</v>
      </c>
      <c r="I14" s="53" t="s">
        <v>1</v>
      </c>
      <c r="J14" s="40" t="s">
        <v>23</v>
      </c>
      <c r="K14" s="40" t="s">
        <v>133</v>
      </c>
      <c r="L14" s="201" t="s">
        <v>25</v>
      </c>
      <c r="M14" s="201"/>
      <c r="N14" s="201" t="s">
        <v>26</v>
      </c>
      <c r="O14" s="188" t="s">
        <v>297</v>
      </c>
      <c r="P14" s="189"/>
      <c r="Q14" s="190" t="s">
        <v>28</v>
      </c>
      <c r="R14" s="192" t="s">
        <v>298</v>
      </c>
      <c r="S14" s="192"/>
      <c r="T14" s="192" t="s">
        <v>28</v>
      </c>
      <c r="U14" s="193" t="s">
        <v>29</v>
      </c>
      <c r="V14" s="193"/>
      <c r="W14" s="193" t="s">
        <v>30</v>
      </c>
      <c r="X14" s="27" t="s">
        <v>30</v>
      </c>
    </row>
    <row r="15" spans="1:24" ht="24" customHeight="1">
      <c r="A15" s="196"/>
      <c r="B15" s="41" t="s">
        <v>155</v>
      </c>
      <c r="C15" s="41" t="s">
        <v>154</v>
      </c>
      <c r="D15" s="200"/>
      <c r="E15" s="41" t="s">
        <v>4</v>
      </c>
      <c r="F15" s="41" t="s">
        <v>3</v>
      </c>
      <c r="G15" s="95" t="s">
        <v>103</v>
      </c>
      <c r="H15" s="53" t="s">
        <v>5</v>
      </c>
      <c r="I15" s="53" t="s">
        <v>5</v>
      </c>
      <c r="J15" s="40" t="s">
        <v>104</v>
      </c>
      <c r="K15" s="40" t="s">
        <v>104</v>
      </c>
      <c r="L15" s="89" t="s">
        <v>155</v>
      </c>
      <c r="M15" s="89" t="s">
        <v>154</v>
      </c>
      <c r="N15" s="201"/>
      <c r="O15" s="86" t="s">
        <v>155</v>
      </c>
      <c r="P15" s="86" t="s">
        <v>154</v>
      </c>
      <c r="Q15" s="191"/>
      <c r="R15" s="100" t="s">
        <v>155</v>
      </c>
      <c r="S15" s="100" t="s">
        <v>154</v>
      </c>
      <c r="T15" s="192"/>
      <c r="U15" s="88" t="s">
        <v>155</v>
      </c>
      <c r="V15" s="88" t="s">
        <v>154</v>
      </c>
      <c r="W15" s="193"/>
      <c r="X15" s="28" t="s">
        <v>105</v>
      </c>
    </row>
    <row r="16" spans="1:24" ht="24" customHeight="1">
      <c r="A16" s="29" t="s">
        <v>151</v>
      </c>
      <c r="B16" s="34"/>
      <c r="C16" s="34"/>
      <c r="D16" s="30">
        <v>9.59</v>
      </c>
      <c r="E16" s="31">
        <f>(C16*D16)</f>
        <v>0</v>
      </c>
      <c r="F16" s="93"/>
      <c r="G16" s="42">
        <f>ROUND(IF(C16&gt;0,F16/C16,0),2)</f>
        <v>0</v>
      </c>
      <c r="H16" s="57">
        <f t="shared" ref="H16:I19" si="10">+U6+B16</f>
        <v>0</v>
      </c>
      <c r="I16" s="57">
        <f t="shared" si="10"/>
        <v>0</v>
      </c>
      <c r="J16" s="34">
        <f>+W6+F16</f>
        <v>0</v>
      </c>
      <c r="K16" s="48">
        <f>IF(I16&gt;0,(J16/I16),0)</f>
        <v>0</v>
      </c>
      <c r="L16" s="34"/>
      <c r="M16" s="34"/>
      <c r="N16" s="34">
        <f>ROUND(IF(K16&gt;0,K16*M16,0),2)</f>
        <v>0</v>
      </c>
      <c r="O16" s="34"/>
      <c r="P16" s="34"/>
      <c r="Q16" s="34">
        <f>ROUND(IF(K16&gt;0,K16*P16,0),2)</f>
        <v>0</v>
      </c>
      <c r="R16" s="34"/>
      <c r="S16" s="34"/>
      <c r="T16" s="34">
        <f>ROUND(IF(K16&gt;0,K16*S16,0),2)</f>
        <v>0</v>
      </c>
      <c r="U16" s="34">
        <f>+U6+B16-L16-O16-R16</f>
        <v>0</v>
      </c>
      <c r="V16" s="34">
        <f>+V6+C16-M16-P16-S16</f>
        <v>0</v>
      </c>
      <c r="W16" s="34">
        <f>ROUND(+W6+F16-N16-Q16-T16,2)</f>
        <v>0</v>
      </c>
      <c r="X16" s="43">
        <f>IF(V16&gt;0,+W16/V16,0)</f>
        <v>0</v>
      </c>
    </row>
    <row r="17" spans="1:24" ht="24" customHeight="1">
      <c r="A17" s="29" t="s">
        <v>152</v>
      </c>
      <c r="B17" s="34"/>
      <c r="C17" s="34"/>
      <c r="D17" s="30">
        <v>19.170000000000002</v>
      </c>
      <c r="E17" s="31">
        <f t="shared" ref="E17:E19" si="11">(C17*D17)</f>
        <v>0</v>
      </c>
      <c r="F17" s="93"/>
      <c r="G17" s="42">
        <f>ROUND(IF(C17&gt;0,F17/C17,0),2)</f>
        <v>0</v>
      </c>
      <c r="H17" s="57">
        <f t="shared" si="10"/>
        <v>0</v>
      </c>
      <c r="I17" s="57">
        <f t="shared" si="10"/>
        <v>0</v>
      </c>
      <c r="J17" s="34">
        <f>+W7+F17</f>
        <v>0</v>
      </c>
      <c r="K17" s="48">
        <f t="shared" ref="K17:K19" si="12">IF(I17&gt;0,(J17/I17),0)</f>
        <v>0</v>
      </c>
      <c r="L17" s="34"/>
      <c r="M17" s="34"/>
      <c r="N17" s="34">
        <f t="shared" ref="N17:N19" si="13">ROUND(IF(K17&gt;0,K17*M17,0),2)</f>
        <v>0</v>
      </c>
      <c r="O17" s="34"/>
      <c r="P17" s="34"/>
      <c r="Q17" s="34">
        <f t="shared" ref="Q17:Q19" si="14">ROUND(IF(K17&gt;0,K17*P17,0),2)</f>
        <v>0</v>
      </c>
      <c r="R17" s="34"/>
      <c r="S17" s="34"/>
      <c r="T17" s="34">
        <f t="shared" ref="T17:T19" si="15">ROUND(IF(K17&gt;0,K17*S17,0),2)</f>
        <v>0</v>
      </c>
      <c r="U17" s="34">
        <f t="shared" ref="U17:V19" si="16">+U7+B17-L17-O17-R17</f>
        <v>0</v>
      </c>
      <c r="V17" s="34">
        <f t="shared" si="16"/>
        <v>0</v>
      </c>
      <c r="W17" s="34">
        <f t="shared" ref="W17:W19" si="17">ROUND(+W7+F17-N17-Q17-T17,2)</f>
        <v>0</v>
      </c>
      <c r="X17" s="43">
        <f t="shared" ref="X17:X19" si="18">IF(V17&gt;0,+W17/V17,0)</f>
        <v>0</v>
      </c>
    </row>
    <row r="18" spans="1:24" ht="24" customHeight="1">
      <c r="A18" s="29" t="s">
        <v>177</v>
      </c>
      <c r="B18" s="34"/>
      <c r="C18" s="34"/>
      <c r="D18" s="30">
        <v>27.45</v>
      </c>
      <c r="E18" s="31">
        <f t="shared" si="11"/>
        <v>0</v>
      </c>
      <c r="F18" s="93"/>
      <c r="G18" s="42">
        <f>ROUND(IF(C18&gt;0,F18/C18,0),2)</f>
        <v>0</v>
      </c>
      <c r="H18" s="57">
        <f t="shared" si="10"/>
        <v>0</v>
      </c>
      <c r="I18" s="57">
        <f t="shared" si="10"/>
        <v>0</v>
      </c>
      <c r="J18" s="34">
        <f>+W8+F18</f>
        <v>0</v>
      </c>
      <c r="K18" s="48">
        <f t="shared" si="12"/>
        <v>0</v>
      </c>
      <c r="L18" s="34"/>
      <c r="M18" s="34"/>
      <c r="N18" s="34">
        <f t="shared" si="13"/>
        <v>0</v>
      </c>
      <c r="O18" s="34"/>
      <c r="P18" s="34"/>
      <c r="Q18" s="34">
        <f t="shared" si="14"/>
        <v>0</v>
      </c>
      <c r="R18" s="34"/>
      <c r="S18" s="34"/>
      <c r="T18" s="34">
        <f t="shared" si="15"/>
        <v>0</v>
      </c>
      <c r="U18" s="34">
        <f t="shared" si="16"/>
        <v>0</v>
      </c>
      <c r="V18" s="34">
        <f t="shared" si="16"/>
        <v>0</v>
      </c>
      <c r="W18" s="34">
        <f t="shared" si="17"/>
        <v>0</v>
      </c>
      <c r="X18" s="43">
        <f t="shared" si="18"/>
        <v>0</v>
      </c>
    </row>
    <row r="19" spans="1:24" ht="24" customHeight="1">
      <c r="A19" s="29" t="s">
        <v>252</v>
      </c>
      <c r="B19" s="34"/>
      <c r="C19" s="34"/>
      <c r="D19" s="30">
        <v>43.79</v>
      </c>
      <c r="E19" s="31">
        <f t="shared" si="11"/>
        <v>0</v>
      </c>
      <c r="F19" s="93"/>
      <c r="G19" s="42">
        <f>ROUND(IF(C19&gt;0,F19/C19,0),2)</f>
        <v>0</v>
      </c>
      <c r="H19" s="57">
        <f t="shared" si="10"/>
        <v>0</v>
      </c>
      <c r="I19" s="57">
        <f t="shared" si="10"/>
        <v>0</v>
      </c>
      <c r="J19" s="34">
        <f>+W9+F19</f>
        <v>0</v>
      </c>
      <c r="K19" s="48">
        <f t="shared" si="12"/>
        <v>0</v>
      </c>
      <c r="L19" s="34"/>
      <c r="M19" s="34"/>
      <c r="N19" s="34">
        <f t="shared" si="13"/>
        <v>0</v>
      </c>
      <c r="O19" s="34"/>
      <c r="P19" s="34"/>
      <c r="Q19" s="34">
        <f t="shared" si="14"/>
        <v>0</v>
      </c>
      <c r="R19" s="34"/>
      <c r="S19" s="34"/>
      <c r="T19" s="34">
        <f t="shared" si="15"/>
        <v>0</v>
      </c>
      <c r="U19" s="34">
        <f t="shared" si="16"/>
        <v>0</v>
      </c>
      <c r="V19" s="34">
        <f t="shared" si="16"/>
        <v>0</v>
      </c>
      <c r="W19" s="34">
        <f t="shared" si="17"/>
        <v>0</v>
      </c>
      <c r="X19" s="43">
        <f t="shared" si="18"/>
        <v>0</v>
      </c>
    </row>
    <row r="20" spans="1:24" ht="24" customHeight="1">
      <c r="A20" s="29" t="s">
        <v>5</v>
      </c>
      <c r="B20" s="34">
        <f>SUM(B16:B19)</f>
        <v>0</v>
      </c>
      <c r="C20" s="34">
        <f>SUM(C16:C19)</f>
        <v>0</v>
      </c>
      <c r="D20" s="54">
        <f>SUM(D16:D19)</f>
        <v>100</v>
      </c>
      <c r="E20" s="55">
        <f>SUM(E16:E19)</f>
        <v>0</v>
      </c>
      <c r="F20" s="56">
        <f>SUM(F16:F19)</f>
        <v>0</v>
      </c>
      <c r="G20" s="33">
        <f>IF(C20&gt;0,F20/C20,0)</f>
        <v>0</v>
      </c>
      <c r="H20" s="33">
        <f t="shared" ref="H20:I20" si="19">SUM(H16:H18)</f>
        <v>0</v>
      </c>
      <c r="I20" s="33">
        <f t="shared" si="19"/>
        <v>0</v>
      </c>
      <c r="J20" s="33">
        <f>SUM(J16:J19)</f>
        <v>0</v>
      </c>
      <c r="K20" s="48"/>
      <c r="L20" s="33">
        <f>SUM(L16:L19)</f>
        <v>0</v>
      </c>
      <c r="M20" s="33">
        <f t="shared" ref="M20:X20" si="20">SUM(M16:M19)</f>
        <v>0</v>
      </c>
      <c r="N20" s="33">
        <f t="shared" si="20"/>
        <v>0</v>
      </c>
      <c r="O20" s="33">
        <f t="shared" si="20"/>
        <v>0</v>
      </c>
      <c r="P20" s="33">
        <f t="shared" si="20"/>
        <v>0</v>
      </c>
      <c r="Q20" s="33">
        <f t="shared" si="20"/>
        <v>0</v>
      </c>
      <c r="R20" s="33">
        <f t="shared" si="20"/>
        <v>0</v>
      </c>
      <c r="S20" s="33">
        <f t="shared" si="20"/>
        <v>0</v>
      </c>
      <c r="T20" s="33">
        <f t="shared" si="20"/>
        <v>0</v>
      </c>
      <c r="U20" s="33">
        <f t="shared" si="20"/>
        <v>0</v>
      </c>
      <c r="V20" s="33">
        <f t="shared" si="20"/>
        <v>0</v>
      </c>
      <c r="W20" s="33">
        <f t="shared" si="20"/>
        <v>0</v>
      </c>
      <c r="X20" s="33">
        <f t="shared" si="20"/>
        <v>0</v>
      </c>
    </row>
    <row r="21" spans="1:24" ht="24" customHeight="1">
      <c r="A21" s="194" t="s">
        <v>35</v>
      </c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</row>
    <row r="22" spans="1:24" ht="24" customHeight="1">
      <c r="A22" s="194" t="s">
        <v>159</v>
      </c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</row>
    <row r="23" spans="1:24" ht="24" customHeight="1">
      <c r="B23" s="26">
        <v>1</v>
      </c>
      <c r="C23" s="26">
        <v>2</v>
      </c>
      <c r="D23" s="26" t="s">
        <v>31</v>
      </c>
      <c r="E23" s="26" t="s">
        <v>32</v>
      </c>
      <c r="F23" s="52">
        <v>5</v>
      </c>
      <c r="G23" s="26" t="s">
        <v>33</v>
      </c>
      <c r="J23" s="26">
        <v>7</v>
      </c>
      <c r="K23" s="26">
        <v>8</v>
      </c>
      <c r="L23" s="26">
        <v>9</v>
      </c>
      <c r="M23" s="26">
        <v>10</v>
      </c>
      <c r="N23" s="26" t="s">
        <v>106</v>
      </c>
      <c r="O23" s="26">
        <v>12</v>
      </c>
      <c r="P23" s="26">
        <v>13</v>
      </c>
      <c r="Q23" s="26" t="s">
        <v>107</v>
      </c>
      <c r="R23" s="26">
        <v>15</v>
      </c>
      <c r="S23" s="26">
        <v>16</v>
      </c>
      <c r="T23" s="26" t="s">
        <v>253</v>
      </c>
      <c r="U23" s="26" t="s">
        <v>254</v>
      </c>
      <c r="V23" s="26" t="s">
        <v>255</v>
      </c>
      <c r="W23" s="26" t="s">
        <v>256</v>
      </c>
      <c r="X23" s="26" t="s">
        <v>257</v>
      </c>
    </row>
    <row r="24" spans="1:24" ht="24" customHeight="1">
      <c r="A24" s="195" t="s">
        <v>27</v>
      </c>
      <c r="B24" s="197" t="s">
        <v>264</v>
      </c>
      <c r="C24" s="198"/>
      <c r="D24" s="199" t="s">
        <v>22</v>
      </c>
      <c r="E24" s="41" t="s">
        <v>153</v>
      </c>
      <c r="F24" s="41" t="s">
        <v>23</v>
      </c>
      <c r="G24" s="94" t="s">
        <v>24</v>
      </c>
      <c r="H24" s="53" t="s">
        <v>155</v>
      </c>
      <c r="I24" s="53" t="s">
        <v>1</v>
      </c>
      <c r="J24" s="40" t="s">
        <v>23</v>
      </c>
      <c r="K24" s="40" t="s">
        <v>133</v>
      </c>
      <c r="L24" s="201" t="s">
        <v>25</v>
      </c>
      <c r="M24" s="201"/>
      <c r="N24" s="201" t="s">
        <v>26</v>
      </c>
      <c r="O24" s="188" t="s">
        <v>297</v>
      </c>
      <c r="P24" s="189"/>
      <c r="Q24" s="190" t="s">
        <v>28</v>
      </c>
      <c r="R24" s="192" t="s">
        <v>298</v>
      </c>
      <c r="S24" s="192"/>
      <c r="T24" s="192" t="s">
        <v>28</v>
      </c>
      <c r="U24" s="193" t="s">
        <v>29</v>
      </c>
      <c r="V24" s="193"/>
      <c r="W24" s="193" t="s">
        <v>30</v>
      </c>
      <c r="X24" s="27" t="s">
        <v>30</v>
      </c>
    </row>
    <row r="25" spans="1:24" ht="24" customHeight="1">
      <c r="A25" s="196"/>
      <c r="B25" s="41" t="s">
        <v>155</v>
      </c>
      <c r="C25" s="41" t="s">
        <v>154</v>
      </c>
      <c r="D25" s="200"/>
      <c r="E25" s="41" t="s">
        <v>4</v>
      </c>
      <c r="F25" s="41" t="s">
        <v>3</v>
      </c>
      <c r="G25" s="95" t="s">
        <v>103</v>
      </c>
      <c r="H25" s="53" t="s">
        <v>5</v>
      </c>
      <c r="I25" s="53" t="s">
        <v>5</v>
      </c>
      <c r="J25" s="40" t="s">
        <v>104</v>
      </c>
      <c r="K25" s="40" t="s">
        <v>104</v>
      </c>
      <c r="L25" s="89" t="s">
        <v>155</v>
      </c>
      <c r="M25" s="89" t="s">
        <v>154</v>
      </c>
      <c r="N25" s="201"/>
      <c r="O25" s="86" t="s">
        <v>155</v>
      </c>
      <c r="P25" s="86" t="s">
        <v>154</v>
      </c>
      <c r="Q25" s="191"/>
      <c r="R25" s="100" t="s">
        <v>155</v>
      </c>
      <c r="S25" s="100" t="s">
        <v>154</v>
      </c>
      <c r="T25" s="192"/>
      <c r="U25" s="88" t="s">
        <v>155</v>
      </c>
      <c r="V25" s="88" t="s">
        <v>154</v>
      </c>
      <c r="W25" s="193"/>
      <c r="X25" s="28" t="s">
        <v>105</v>
      </c>
    </row>
    <row r="26" spans="1:24" ht="24" customHeight="1">
      <c r="A26" s="29" t="s">
        <v>151</v>
      </c>
      <c r="B26" s="34"/>
      <c r="C26" s="34"/>
      <c r="D26" s="30">
        <v>9.59</v>
      </c>
      <c r="E26" s="31">
        <f>(C26*D26)</f>
        <v>0</v>
      </c>
      <c r="F26" s="93"/>
      <c r="G26" s="42">
        <f>ROUND(IF(C26&gt;0,F26/C26,0),2)</f>
        <v>0</v>
      </c>
      <c r="H26" s="57">
        <f t="shared" ref="H26:I29" si="21">+U16+B26</f>
        <v>0</v>
      </c>
      <c r="I26" s="57">
        <f t="shared" si="21"/>
        <v>0</v>
      </c>
      <c r="J26" s="34">
        <f>+W16+F26</f>
        <v>0</v>
      </c>
      <c r="K26" s="48">
        <f>IF(I26&gt;0,(J26/I26),0)</f>
        <v>0</v>
      </c>
      <c r="L26" s="34"/>
      <c r="M26" s="34"/>
      <c r="N26" s="34">
        <f>ROUND(IF(K26&gt;0,K26*M26,0),2)</f>
        <v>0</v>
      </c>
      <c r="O26" s="34"/>
      <c r="P26" s="34"/>
      <c r="Q26" s="34">
        <f>ROUND(IF(K26&gt;0,K26*P26,0),2)</f>
        <v>0</v>
      </c>
      <c r="R26" s="34"/>
      <c r="S26" s="34"/>
      <c r="T26" s="34">
        <f>ROUND(IF(K26&gt;0,K26*S26,0),2)</f>
        <v>0</v>
      </c>
      <c r="U26" s="34">
        <f>+U16+B26-L26-O26-R26</f>
        <v>0</v>
      </c>
      <c r="V26" s="34">
        <f>+V16+C26-M26-P26-S26</f>
        <v>0</v>
      </c>
      <c r="W26" s="34">
        <f>ROUND(+W16+F26-N26-Q26-T26,2)</f>
        <v>0</v>
      </c>
      <c r="X26" s="43">
        <f>IF(V26&gt;0,+W26/V26,0)</f>
        <v>0</v>
      </c>
    </row>
    <row r="27" spans="1:24" ht="24" customHeight="1">
      <c r="A27" s="29" t="s">
        <v>152</v>
      </c>
      <c r="B27" s="34"/>
      <c r="C27" s="34"/>
      <c r="D27" s="30">
        <v>19.170000000000002</v>
      </c>
      <c r="E27" s="31">
        <f t="shared" ref="E27:E29" si="22">(C27*D27)</f>
        <v>0</v>
      </c>
      <c r="F27" s="93"/>
      <c r="G27" s="42">
        <f>ROUND(IF(C27&gt;0,F27/C27,0),2)</f>
        <v>0</v>
      </c>
      <c r="H27" s="57">
        <f t="shared" si="21"/>
        <v>0</v>
      </c>
      <c r="I27" s="57">
        <f t="shared" si="21"/>
        <v>0</v>
      </c>
      <c r="J27" s="34">
        <f>+W17+F27</f>
        <v>0</v>
      </c>
      <c r="K27" s="48">
        <f t="shared" ref="K27:K29" si="23">IF(I27&gt;0,(J27/I27),0)</f>
        <v>0</v>
      </c>
      <c r="L27" s="34"/>
      <c r="M27" s="34"/>
      <c r="N27" s="34">
        <f t="shared" ref="N27:N29" si="24">ROUND(IF(K27&gt;0,K27*M27,0),2)</f>
        <v>0</v>
      </c>
      <c r="O27" s="34"/>
      <c r="P27" s="34"/>
      <c r="Q27" s="34">
        <f t="shared" ref="Q27:Q29" si="25">ROUND(IF(K27&gt;0,K27*P27,0),2)</f>
        <v>0</v>
      </c>
      <c r="R27" s="34"/>
      <c r="S27" s="34"/>
      <c r="T27" s="34">
        <f t="shared" ref="T27:T29" si="26">ROUND(IF(K27&gt;0,K27*S27,0),2)</f>
        <v>0</v>
      </c>
      <c r="U27" s="34">
        <f t="shared" ref="U27:V29" si="27">+U17+B27-L27-O27-R27</f>
        <v>0</v>
      </c>
      <c r="V27" s="34">
        <f t="shared" si="27"/>
        <v>0</v>
      </c>
      <c r="W27" s="34">
        <f t="shared" ref="W27:W29" si="28">ROUND(+W17+F27-N27-Q27-T27,2)</f>
        <v>0</v>
      </c>
      <c r="X27" s="43">
        <f t="shared" ref="X27:X29" si="29">IF(V27&gt;0,+W27/V27,0)</f>
        <v>0</v>
      </c>
    </row>
    <row r="28" spans="1:24" ht="24" customHeight="1">
      <c r="A28" s="29" t="s">
        <v>177</v>
      </c>
      <c r="B28" s="34"/>
      <c r="C28" s="34"/>
      <c r="D28" s="30">
        <v>27.45</v>
      </c>
      <c r="E28" s="31">
        <f t="shared" si="22"/>
        <v>0</v>
      </c>
      <c r="F28" s="93"/>
      <c r="G28" s="42">
        <f>ROUND(IF(C28&gt;0,F28/C28,0),2)</f>
        <v>0</v>
      </c>
      <c r="H28" s="57">
        <f t="shared" si="21"/>
        <v>0</v>
      </c>
      <c r="I28" s="57">
        <f t="shared" si="21"/>
        <v>0</v>
      </c>
      <c r="J28" s="34">
        <f>+W18+F28</f>
        <v>0</v>
      </c>
      <c r="K28" s="48">
        <f t="shared" si="23"/>
        <v>0</v>
      </c>
      <c r="L28" s="34"/>
      <c r="M28" s="34"/>
      <c r="N28" s="34">
        <f t="shared" si="24"/>
        <v>0</v>
      </c>
      <c r="O28" s="34"/>
      <c r="P28" s="34"/>
      <c r="Q28" s="34">
        <f t="shared" si="25"/>
        <v>0</v>
      </c>
      <c r="R28" s="34"/>
      <c r="S28" s="34"/>
      <c r="T28" s="34">
        <f t="shared" si="26"/>
        <v>0</v>
      </c>
      <c r="U28" s="34">
        <f t="shared" si="27"/>
        <v>0</v>
      </c>
      <c r="V28" s="34">
        <f t="shared" si="27"/>
        <v>0</v>
      </c>
      <c r="W28" s="34">
        <f t="shared" si="28"/>
        <v>0</v>
      </c>
      <c r="X28" s="43">
        <f t="shared" si="29"/>
        <v>0</v>
      </c>
    </row>
    <row r="29" spans="1:24" ht="24" customHeight="1">
      <c r="A29" s="29" t="s">
        <v>252</v>
      </c>
      <c r="B29" s="34"/>
      <c r="C29" s="34"/>
      <c r="D29" s="30">
        <v>43.79</v>
      </c>
      <c r="E29" s="31">
        <f t="shared" si="22"/>
        <v>0</v>
      </c>
      <c r="F29" s="93"/>
      <c r="G29" s="42">
        <f>ROUND(IF(C29&gt;0,F29/C29,0),2)</f>
        <v>0</v>
      </c>
      <c r="H29" s="57">
        <f t="shared" si="21"/>
        <v>0</v>
      </c>
      <c r="I29" s="57">
        <f t="shared" si="21"/>
        <v>0</v>
      </c>
      <c r="J29" s="34">
        <f>+W19+F29</f>
        <v>0</v>
      </c>
      <c r="K29" s="48">
        <f t="shared" si="23"/>
        <v>0</v>
      </c>
      <c r="L29" s="34"/>
      <c r="M29" s="34"/>
      <c r="N29" s="34">
        <f t="shared" si="24"/>
        <v>0</v>
      </c>
      <c r="O29" s="34"/>
      <c r="P29" s="34"/>
      <c r="Q29" s="34">
        <f t="shared" si="25"/>
        <v>0</v>
      </c>
      <c r="R29" s="34"/>
      <c r="S29" s="34"/>
      <c r="T29" s="34">
        <f t="shared" si="26"/>
        <v>0</v>
      </c>
      <c r="U29" s="34">
        <f t="shared" si="27"/>
        <v>0</v>
      </c>
      <c r="V29" s="34">
        <f t="shared" si="27"/>
        <v>0</v>
      </c>
      <c r="W29" s="34">
        <f t="shared" si="28"/>
        <v>0</v>
      </c>
      <c r="X29" s="43">
        <f t="shared" si="29"/>
        <v>0</v>
      </c>
    </row>
    <row r="30" spans="1:24" ht="24" customHeight="1">
      <c r="A30" s="29" t="s">
        <v>5</v>
      </c>
      <c r="B30" s="34">
        <f>SUM(B26:B29)</f>
        <v>0</v>
      </c>
      <c r="C30" s="34">
        <f>SUM(C26:C29)</f>
        <v>0</v>
      </c>
      <c r="D30" s="54">
        <f>SUM(D26:D29)</f>
        <v>100</v>
      </c>
      <c r="E30" s="55">
        <f>SUM(E26:E29)</f>
        <v>0</v>
      </c>
      <c r="F30" s="56">
        <f>SUM(F26:F29)</f>
        <v>0</v>
      </c>
      <c r="G30" s="33">
        <f>IF(C30&gt;0,F30/C30,0)</f>
        <v>0</v>
      </c>
      <c r="H30" s="33">
        <f>H26+H27+H28</f>
        <v>0</v>
      </c>
      <c r="I30" s="33">
        <f>I26+I27+I28</f>
        <v>0</v>
      </c>
      <c r="J30" s="33">
        <f>SUM(J26:J29)</f>
        <v>0</v>
      </c>
      <c r="K30" s="48"/>
      <c r="L30" s="33">
        <f>SUM(L26:L29)</f>
        <v>0</v>
      </c>
      <c r="M30" s="33">
        <f t="shared" ref="M30:X30" si="30">SUM(M26:M29)</f>
        <v>0</v>
      </c>
      <c r="N30" s="33">
        <f t="shared" si="30"/>
        <v>0</v>
      </c>
      <c r="O30" s="33">
        <f t="shared" si="30"/>
        <v>0</v>
      </c>
      <c r="P30" s="33">
        <f t="shared" si="30"/>
        <v>0</v>
      </c>
      <c r="Q30" s="33">
        <f t="shared" si="30"/>
        <v>0</v>
      </c>
      <c r="R30" s="33">
        <f t="shared" si="30"/>
        <v>0</v>
      </c>
      <c r="S30" s="33">
        <f t="shared" si="30"/>
        <v>0</v>
      </c>
      <c r="T30" s="33">
        <f t="shared" si="30"/>
        <v>0</v>
      </c>
      <c r="U30" s="33">
        <f t="shared" si="30"/>
        <v>0</v>
      </c>
      <c r="V30" s="33">
        <f t="shared" si="30"/>
        <v>0</v>
      </c>
      <c r="W30" s="33">
        <f t="shared" si="30"/>
        <v>0</v>
      </c>
      <c r="X30" s="33">
        <f t="shared" si="30"/>
        <v>0</v>
      </c>
    </row>
    <row r="31" spans="1:24" ht="24" customHeight="1">
      <c r="A31" s="194" t="s">
        <v>35</v>
      </c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</row>
    <row r="32" spans="1:24" ht="24" customHeight="1">
      <c r="A32" s="194" t="s">
        <v>160</v>
      </c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</row>
    <row r="33" spans="1:24" ht="24" customHeight="1">
      <c r="B33" s="26">
        <v>1</v>
      </c>
      <c r="C33" s="26">
        <v>2</v>
      </c>
      <c r="D33" s="26" t="s">
        <v>31</v>
      </c>
      <c r="E33" s="26" t="s">
        <v>32</v>
      </c>
      <c r="F33" s="52">
        <v>5</v>
      </c>
      <c r="G33" s="26" t="s">
        <v>33</v>
      </c>
      <c r="J33" s="26">
        <v>7</v>
      </c>
      <c r="K33" s="26">
        <v>8</v>
      </c>
      <c r="L33" s="26">
        <v>9</v>
      </c>
      <c r="M33" s="26">
        <v>10</v>
      </c>
      <c r="N33" s="26" t="s">
        <v>106</v>
      </c>
      <c r="O33" s="26">
        <v>12</v>
      </c>
      <c r="P33" s="26">
        <v>13</v>
      </c>
      <c r="Q33" s="26" t="s">
        <v>107</v>
      </c>
      <c r="R33" s="26">
        <v>15</v>
      </c>
      <c r="S33" s="26">
        <v>16</v>
      </c>
      <c r="T33" s="26" t="s">
        <v>253</v>
      </c>
      <c r="U33" s="26" t="s">
        <v>254</v>
      </c>
      <c r="V33" s="26" t="s">
        <v>255</v>
      </c>
      <c r="W33" s="26" t="s">
        <v>256</v>
      </c>
      <c r="X33" s="26" t="s">
        <v>257</v>
      </c>
    </row>
    <row r="34" spans="1:24" ht="24" customHeight="1">
      <c r="A34" s="195" t="s">
        <v>27</v>
      </c>
      <c r="B34" s="197" t="s">
        <v>264</v>
      </c>
      <c r="C34" s="198"/>
      <c r="D34" s="199" t="s">
        <v>22</v>
      </c>
      <c r="E34" s="41" t="s">
        <v>153</v>
      </c>
      <c r="F34" s="41" t="s">
        <v>23</v>
      </c>
      <c r="G34" s="94" t="s">
        <v>24</v>
      </c>
      <c r="H34" s="53" t="s">
        <v>155</v>
      </c>
      <c r="I34" s="53" t="s">
        <v>1</v>
      </c>
      <c r="J34" s="40" t="s">
        <v>23</v>
      </c>
      <c r="K34" s="40" t="s">
        <v>133</v>
      </c>
      <c r="L34" s="201" t="s">
        <v>25</v>
      </c>
      <c r="M34" s="201"/>
      <c r="N34" s="201" t="s">
        <v>26</v>
      </c>
      <c r="O34" s="188" t="s">
        <v>297</v>
      </c>
      <c r="P34" s="189"/>
      <c r="Q34" s="190" t="s">
        <v>28</v>
      </c>
      <c r="R34" s="192" t="s">
        <v>298</v>
      </c>
      <c r="S34" s="192"/>
      <c r="T34" s="192" t="s">
        <v>28</v>
      </c>
      <c r="U34" s="193" t="s">
        <v>29</v>
      </c>
      <c r="V34" s="193"/>
      <c r="W34" s="193" t="s">
        <v>30</v>
      </c>
      <c r="X34" s="27" t="s">
        <v>30</v>
      </c>
    </row>
    <row r="35" spans="1:24" ht="24" customHeight="1">
      <c r="A35" s="196"/>
      <c r="B35" s="41" t="s">
        <v>155</v>
      </c>
      <c r="C35" s="41" t="s">
        <v>154</v>
      </c>
      <c r="D35" s="200"/>
      <c r="E35" s="41" t="s">
        <v>4</v>
      </c>
      <c r="F35" s="41" t="s">
        <v>3</v>
      </c>
      <c r="G35" s="95" t="s">
        <v>103</v>
      </c>
      <c r="H35" s="53" t="s">
        <v>5</v>
      </c>
      <c r="I35" s="53" t="s">
        <v>5</v>
      </c>
      <c r="J35" s="40" t="s">
        <v>104</v>
      </c>
      <c r="K35" s="40" t="s">
        <v>104</v>
      </c>
      <c r="L35" s="89" t="s">
        <v>155</v>
      </c>
      <c r="M35" s="89" t="s">
        <v>154</v>
      </c>
      <c r="N35" s="201"/>
      <c r="O35" s="86" t="s">
        <v>155</v>
      </c>
      <c r="P35" s="86" t="s">
        <v>154</v>
      </c>
      <c r="Q35" s="191"/>
      <c r="R35" s="100" t="s">
        <v>155</v>
      </c>
      <c r="S35" s="100" t="s">
        <v>154</v>
      </c>
      <c r="T35" s="192"/>
      <c r="U35" s="88" t="s">
        <v>155</v>
      </c>
      <c r="V35" s="88" t="s">
        <v>154</v>
      </c>
      <c r="W35" s="193"/>
      <c r="X35" s="28" t="s">
        <v>105</v>
      </c>
    </row>
    <row r="36" spans="1:24" ht="24" customHeight="1">
      <c r="A36" s="29" t="s">
        <v>151</v>
      </c>
      <c r="B36" s="34"/>
      <c r="C36" s="34"/>
      <c r="D36" s="30">
        <v>9.59</v>
      </c>
      <c r="E36" s="31">
        <f>(C36*D36)</f>
        <v>0</v>
      </c>
      <c r="F36" s="93"/>
      <c r="G36" s="42">
        <f>ROUND(IF(C36&gt;0,F36/C36,0),2)</f>
        <v>0</v>
      </c>
      <c r="H36" s="57">
        <f t="shared" ref="H36:I39" si="31">+U26+B36</f>
        <v>0</v>
      </c>
      <c r="I36" s="57">
        <f t="shared" si="31"/>
        <v>0</v>
      </c>
      <c r="J36" s="34">
        <f>+W26+F36</f>
        <v>0</v>
      </c>
      <c r="K36" s="48">
        <f>IF(I36&gt;0,(J36/I36),0)</f>
        <v>0</v>
      </c>
      <c r="L36" s="34"/>
      <c r="M36" s="34"/>
      <c r="N36" s="34">
        <f>ROUND(IF(K36&gt;0,K36*M36,0),2)</f>
        <v>0</v>
      </c>
      <c r="O36" s="34"/>
      <c r="P36" s="34"/>
      <c r="Q36" s="34">
        <f>ROUND(IF(K36&gt;0,K36*P36,0),2)</f>
        <v>0</v>
      </c>
      <c r="R36" s="34"/>
      <c r="S36" s="34"/>
      <c r="T36" s="34">
        <f>ROUND(IF(K36&gt;0,K36*S36,0),2)</f>
        <v>0</v>
      </c>
      <c r="U36" s="34">
        <f>+U26+B36-L36-O36-R36</f>
        <v>0</v>
      </c>
      <c r="V36" s="34">
        <f>+V26+C36-M36-P36-S36</f>
        <v>0</v>
      </c>
      <c r="W36" s="34">
        <f>ROUND(+W26+F36-N36-Q36-T36,2)</f>
        <v>0</v>
      </c>
      <c r="X36" s="43">
        <f>IF(V36&gt;0,+W36/V36,0)</f>
        <v>0</v>
      </c>
    </row>
    <row r="37" spans="1:24" ht="24" customHeight="1">
      <c r="A37" s="29" t="s">
        <v>152</v>
      </c>
      <c r="B37" s="34"/>
      <c r="C37" s="34"/>
      <c r="D37" s="30">
        <v>19.170000000000002</v>
      </c>
      <c r="E37" s="31">
        <f t="shared" ref="E37:E39" si="32">(C37*D37)</f>
        <v>0</v>
      </c>
      <c r="F37" s="93"/>
      <c r="G37" s="42">
        <f>ROUND(IF(C37&gt;0,F37/C37,0),2)</f>
        <v>0</v>
      </c>
      <c r="H37" s="57">
        <f t="shared" si="31"/>
        <v>0</v>
      </c>
      <c r="I37" s="57">
        <f t="shared" si="31"/>
        <v>0</v>
      </c>
      <c r="J37" s="34">
        <f>+W27+F37</f>
        <v>0</v>
      </c>
      <c r="K37" s="48">
        <f t="shared" ref="K37:K39" si="33">IF(I37&gt;0,(J37/I37),0)</f>
        <v>0</v>
      </c>
      <c r="L37" s="34"/>
      <c r="M37" s="34"/>
      <c r="N37" s="34">
        <f t="shared" ref="N37:N39" si="34">ROUND(IF(K37&gt;0,K37*M37,0),2)</f>
        <v>0</v>
      </c>
      <c r="O37" s="34"/>
      <c r="P37" s="34"/>
      <c r="Q37" s="34">
        <f t="shared" ref="Q37:Q39" si="35">ROUND(IF(K37&gt;0,K37*P37,0),2)</f>
        <v>0</v>
      </c>
      <c r="R37" s="34"/>
      <c r="S37" s="34"/>
      <c r="T37" s="34">
        <f t="shared" ref="T37:T39" si="36">ROUND(IF(K37&gt;0,K37*S37,0),2)</f>
        <v>0</v>
      </c>
      <c r="U37" s="34">
        <f t="shared" ref="U37:V39" si="37">+U27+B37-L37-O37-R37</f>
        <v>0</v>
      </c>
      <c r="V37" s="34">
        <f t="shared" si="37"/>
        <v>0</v>
      </c>
      <c r="W37" s="34">
        <f t="shared" ref="W37:W39" si="38">ROUND(+W27+F37-N37-Q37-T37,2)</f>
        <v>0</v>
      </c>
      <c r="X37" s="43">
        <f t="shared" ref="X37:X39" si="39">IF(V37&gt;0,+W37/V37,0)</f>
        <v>0</v>
      </c>
    </row>
    <row r="38" spans="1:24" ht="24" customHeight="1">
      <c r="A38" s="29" t="s">
        <v>177</v>
      </c>
      <c r="B38" s="34"/>
      <c r="C38" s="34"/>
      <c r="D38" s="30">
        <v>27.45</v>
      </c>
      <c r="E38" s="31">
        <f t="shared" si="32"/>
        <v>0</v>
      </c>
      <c r="F38" s="93"/>
      <c r="G38" s="42">
        <f>ROUND(IF(C38&gt;0,F38/C38,0),2)</f>
        <v>0</v>
      </c>
      <c r="H38" s="57">
        <f t="shared" si="31"/>
        <v>0</v>
      </c>
      <c r="I38" s="57">
        <f t="shared" si="31"/>
        <v>0</v>
      </c>
      <c r="J38" s="34">
        <f>+W28+F38</f>
        <v>0</v>
      </c>
      <c r="K38" s="48">
        <f t="shared" si="33"/>
        <v>0</v>
      </c>
      <c r="L38" s="34"/>
      <c r="M38" s="34"/>
      <c r="N38" s="34">
        <f t="shared" si="34"/>
        <v>0</v>
      </c>
      <c r="O38" s="34"/>
      <c r="P38" s="34"/>
      <c r="Q38" s="34">
        <f t="shared" si="35"/>
        <v>0</v>
      </c>
      <c r="R38" s="34"/>
      <c r="S38" s="34"/>
      <c r="T38" s="34">
        <f t="shared" si="36"/>
        <v>0</v>
      </c>
      <c r="U38" s="34">
        <f t="shared" si="37"/>
        <v>0</v>
      </c>
      <c r="V38" s="34">
        <f t="shared" si="37"/>
        <v>0</v>
      </c>
      <c r="W38" s="34">
        <f t="shared" si="38"/>
        <v>0</v>
      </c>
      <c r="X38" s="43">
        <f t="shared" si="39"/>
        <v>0</v>
      </c>
    </row>
    <row r="39" spans="1:24" ht="24" customHeight="1">
      <c r="A39" s="29" t="s">
        <v>252</v>
      </c>
      <c r="B39" s="34"/>
      <c r="C39" s="34"/>
      <c r="D39" s="30">
        <v>43.79</v>
      </c>
      <c r="E39" s="31">
        <f t="shared" si="32"/>
        <v>0</v>
      </c>
      <c r="F39" s="93"/>
      <c r="G39" s="42">
        <f>ROUND(IF(C39&gt;0,F39/C39,0),2)</f>
        <v>0</v>
      </c>
      <c r="H39" s="57">
        <f t="shared" si="31"/>
        <v>0</v>
      </c>
      <c r="I39" s="57">
        <f t="shared" si="31"/>
        <v>0</v>
      </c>
      <c r="J39" s="34">
        <f>+W29+F39</f>
        <v>0</v>
      </c>
      <c r="K39" s="48">
        <f t="shared" si="33"/>
        <v>0</v>
      </c>
      <c r="L39" s="34"/>
      <c r="M39" s="34"/>
      <c r="N39" s="34">
        <f t="shared" si="34"/>
        <v>0</v>
      </c>
      <c r="O39" s="34"/>
      <c r="P39" s="34"/>
      <c r="Q39" s="34">
        <f t="shared" si="35"/>
        <v>0</v>
      </c>
      <c r="R39" s="34"/>
      <c r="S39" s="34"/>
      <c r="T39" s="34">
        <f t="shared" si="36"/>
        <v>0</v>
      </c>
      <c r="U39" s="34">
        <f t="shared" si="37"/>
        <v>0</v>
      </c>
      <c r="V39" s="34">
        <f t="shared" si="37"/>
        <v>0</v>
      </c>
      <c r="W39" s="34">
        <f t="shared" si="38"/>
        <v>0</v>
      </c>
      <c r="X39" s="43">
        <f t="shared" si="39"/>
        <v>0</v>
      </c>
    </row>
    <row r="40" spans="1:24" ht="24" customHeight="1">
      <c r="A40" s="29" t="s">
        <v>5</v>
      </c>
      <c r="B40" s="34">
        <f>SUM(B36:B39)</f>
        <v>0</v>
      </c>
      <c r="C40" s="34">
        <f>SUM(C36:C39)</f>
        <v>0</v>
      </c>
      <c r="D40" s="54">
        <f>SUM(D36:D39)</f>
        <v>100</v>
      </c>
      <c r="E40" s="55">
        <f>SUM(E36:E39)</f>
        <v>0</v>
      </c>
      <c r="F40" s="56">
        <f>SUM(F36:F39)</f>
        <v>0</v>
      </c>
      <c r="G40" s="33">
        <f>IF(C40&gt;0,F40/C40,0)</f>
        <v>0</v>
      </c>
      <c r="H40" s="33">
        <f>IF(D40&gt;0,G40/D40,0)</f>
        <v>0</v>
      </c>
      <c r="I40" s="33">
        <f>IF(E40&gt;0,H40/E40,0)</f>
        <v>0</v>
      </c>
      <c r="J40" s="33">
        <f>SUM(J36:J39)</f>
        <v>0</v>
      </c>
      <c r="K40" s="55"/>
      <c r="L40" s="33">
        <f>SUM(L36:L39)</f>
        <v>0</v>
      </c>
      <c r="M40" s="33">
        <f t="shared" ref="M40:X40" si="40">SUM(M36:M39)</f>
        <v>0</v>
      </c>
      <c r="N40" s="33">
        <f t="shared" si="40"/>
        <v>0</v>
      </c>
      <c r="O40" s="33">
        <f t="shared" si="40"/>
        <v>0</v>
      </c>
      <c r="P40" s="33">
        <f t="shared" si="40"/>
        <v>0</v>
      </c>
      <c r="Q40" s="33">
        <f t="shared" si="40"/>
        <v>0</v>
      </c>
      <c r="R40" s="33">
        <f t="shared" si="40"/>
        <v>0</v>
      </c>
      <c r="S40" s="33">
        <f t="shared" si="40"/>
        <v>0</v>
      </c>
      <c r="T40" s="33">
        <f t="shared" si="40"/>
        <v>0</v>
      </c>
      <c r="U40" s="33">
        <f t="shared" si="40"/>
        <v>0</v>
      </c>
      <c r="V40" s="33">
        <f t="shared" si="40"/>
        <v>0</v>
      </c>
      <c r="W40" s="33">
        <f t="shared" si="40"/>
        <v>0</v>
      </c>
      <c r="X40" s="33">
        <f t="shared" si="40"/>
        <v>0</v>
      </c>
    </row>
    <row r="41" spans="1:24" ht="24" customHeight="1">
      <c r="A41" s="194" t="s">
        <v>35</v>
      </c>
      <c r="B41" s="194"/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</row>
    <row r="42" spans="1:24" ht="24" customHeight="1">
      <c r="A42" s="194" t="s">
        <v>161</v>
      </c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</row>
    <row r="43" spans="1:24" ht="24" customHeight="1">
      <c r="B43" s="26">
        <v>1</v>
      </c>
      <c r="C43" s="26">
        <v>2</v>
      </c>
      <c r="D43" s="26" t="s">
        <v>31</v>
      </c>
      <c r="E43" s="26" t="s">
        <v>32</v>
      </c>
      <c r="F43" s="52">
        <v>5</v>
      </c>
      <c r="G43" s="26" t="s">
        <v>33</v>
      </c>
      <c r="J43" s="26">
        <v>7</v>
      </c>
      <c r="K43" s="26">
        <v>8</v>
      </c>
      <c r="L43" s="26">
        <v>9</v>
      </c>
      <c r="M43" s="26">
        <v>10</v>
      </c>
      <c r="N43" s="26" t="s">
        <v>106</v>
      </c>
      <c r="O43" s="26">
        <v>12</v>
      </c>
      <c r="P43" s="26">
        <v>13</v>
      </c>
      <c r="Q43" s="26" t="s">
        <v>107</v>
      </c>
      <c r="R43" s="26">
        <v>15</v>
      </c>
      <c r="S43" s="26">
        <v>16</v>
      </c>
      <c r="T43" s="26" t="s">
        <v>253</v>
      </c>
      <c r="U43" s="26" t="s">
        <v>254</v>
      </c>
      <c r="V43" s="26" t="s">
        <v>255</v>
      </c>
      <c r="W43" s="26" t="s">
        <v>256</v>
      </c>
      <c r="X43" s="26" t="s">
        <v>257</v>
      </c>
    </row>
    <row r="44" spans="1:24" ht="24" customHeight="1">
      <c r="A44" s="195" t="s">
        <v>27</v>
      </c>
      <c r="B44" s="197" t="s">
        <v>264</v>
      </c>
      <c r="C44" s="198"/>
      <c r="D44" s="199" t="s">
        <v>22</v>
      </c>
      <c r="E44" s="41" t="s">
        <v>153</v>
      </c>
      <c r="F44" s="41" t="s">
        <v>23</v>
      </c>
      <c r="G44" s="94" t="s">
        <v>24</v>
      </c>
      <c r="H44" s="53" t="s">
        <v>155</v>
      </c>
      <c r="I44" s="53" t="s">
        <v>1</v>
      </c>
      <c r="J44" s="40" t="s">
        <v>23</v>
      </c>
      <c r="K44" s="40" t="s">
        <v>133</v>
      </c>
      <c r="L44" s="201" t="s">
        <v>25</v>
      </c>
      <c r="M44" s="201"/>
      <c r="N44" s="201" t="s">
        <v>26</v>
      </c>
      <c r="O44" s="188" t="s">
        <v>297</v>
      </c>
      <c r="P44" s="189"/>
      <c r="Q44" s="190" t="s">
        <v>28</v>
      </c>
      <c r="R44" s="192" t="s">
        <v>298</v>
      </c>
      <c r="S44" s="192"/>
      <c r="T44" s="192" t="s">
        <v>28</v>
      </c>
      <c r="U44" s="193" t="s">
        <v>29</v>
      </c>
      <c r="V44" s="193"/>
      <c r="W44" s="193" t="s">
        <v>30</v>
      </c>
      <c r="X44" s="27" t="s">
        <v>30</v>
      </c>
    </row>
    <row r="45" spans="1:24" ht="24" customHeight="1">
      <c r="A45" s="196"/>
      <c r="B45" s="41" t="s">
        <v>155</v>
      </c>
      <c r="C45" s="41" t="s">
        <v>154</v>
      </c>
      <c r="D45" s="200"/>
      <c r="E45" s="41" t="s">
        <v>4</v>
      </c>
      <c r="F45" s="41" t="s">
        <v>3</v>
      </c>
      <c r="G45" s="95" t="s">
        <v>103</v>
      </c>
      <c r="H45" s="53" t="s">
        <v>5</v>
      </c>
      <c r="I45" s="53" t="s">
        <v>5</v>
      </c>
      <c r="J45" s="40" t="s">
        <v>104</v>
      </c>
      <c r="K45" s="40" t="s">
        <v>104</v>
      </c>
      <c r="L45" s="89" t="s">
        <v>155</v>
      </c>
      <c r="M45" s="89" t="s">
        <v>154</v>
      </c>
      <c r="N45" s="201"/>
      <c r="O45" s="86" t="s">
        <v>155</v>
      </c>
      <c r="P45" s="86" t="s">
        <v>154</v>
      </c>
      <c r="Q45" s="191"/>
      <c r="R45" s="100" t="s">
        <v>155</v>
      </c>
      <c r="S45" s="100" t="s">
        <v>154</v>
      </c>
      <c r="T45" s="192"/>
      <c r="U45" s="88" t="s">
        <v>155</v>
      </c>
      <c r="V45" s="88" t="s">
        <v>154</v>
      </c>
      <c r="W45" s="193"/>
      <c r="X45" s="28" t="s">
        <v>105</v>
      </c>
    </row>
    <row r="46" spans="1:24" ht="24" customHeight="1">
      <c r="A46" s="29" t="s">
        <v>151</v>
      </c>
      <c r="B46" s="34">
        <f t="shared" ref="B46:C49" si="41">+B36+B26+B16</f>
        <v>0</v>
      </c>
      <c r="C46" s="34">
        <f t="shared" si="41"/>
        <v>0</v>
      </c>
      <c r="D46" s="30">
        <v>9.59</v>
      </c>
      <c r="E46" s="31">
        <f>(C46*D46)</f>
        <v>0</v>
      </c>
      <c r="F46" s="32">
        <f>+F36+F26+F16</f>
        <v>0</v>
      </c>
      <c r="G46" s="42">
        <f>ROUND(IF(C46&gt;0,F46/C46,0),2)</f>
        <v>0</v>
      </c>
      <c r="H46" s="57">
        <f t="shared" ref="H46:K49" si="42">+H36</f>
        <v>0</v>
      </c>
      <c r="I46" s="57">
        <f t="shared" si="42"/>
        <v>0</v>
      </c>
      <c r="J46" s="48">
        <f t="shared" si="42"/>
        <v>0</v>
      </c>
      <c r="K46" s="48">
        <f t="shared" si="42"/>
        <v>0</v>
      </c>
      <c r="L46" s="34">
        <f>+L36+L26+L16</f>
        <v>0</v>
      </c>
      <c r="M46" s="34">
        <f>+M36+M26+M16</f>
        <v>0</v>
      </c>
      <c r="N46" s="34">
        <f>+N36+N26+N16</f>
        <v>0</v>
      </c>
      <c r="O46" s="34">
        <f t="shared" ref="O46:T49" si="43">+O36+O26+O16</f>
        <v>0</v>
      </c>
      <c r="P46" s="34">
        <f t="shared" si="43"/>
        <v>0</v>
      </c>
      <c r="Q46" s="34">
        <f t="shared" si="43"/>
        <v>0</v>
      </c>
      <c r="R46" s="34">
        <f t="shared" si="43"/>
        <v>0</v>
      </c>
      <c r="S46" s="34">
        <f t="shared" si="43"/>
        <v>0</v>
      </c>
      <c r="T46" s="34">
        <f t="shared" si="43"/>
        <v>0</v>
      </c>
      <c r="U46" s="34">
        <f t="shared" ref="U46:W49" si="44">+U36</f>
        <v>0</v>
      </c>
      <c r="V46" s="34">
        <f t="shared" si="44"/>
        <v>0</v>
      </c>
      <c r="W46" s="34">
        <f t="shared" si="44"/>
        <v>0</v>
      </c>
      <c r="X46" s="35">
        <f>ROUND(IF(V46&gt;0,+W46/V46,0),2)</f>
        <v>0</v>
      </c>
    </row>
    <row r="47" spans="1:24" ht="24" customHeight="1">
      <c r="A47" s="29" t="s">
        <v>152</v>
      </c>
      <c r="B47" s="34">
        <f t="shared" si="41"/>
        <v>0</v>
      </c>
      <c r="C47" s="34">
        <f t="shared" si="41"/>
        <v>0</v>
      </c>
      <c r="D47" s="30">
        <v>19.170000000000002</v>
      </c>
      <c r="E47" s="31">
        <f t="shared" ref="E47:E49" si="45">(C47*D47)</f>
        <v>0</v>
      </c>
      <c r="F47" s="32">
        <f t="shared" ref="F47:F49" si="46">+F37+F27+F17</f>
        <v>0</v>
      </c>
      <c r="G47" s="42">
        <f>ROUND(IF(C47&gt;0,F47/C47,0),2)</f>
        <v>0</v>
      </c>
      <c r="H47" s="57">
        <f t="shared" si="42"/>
        <v>0</v>
      </c>
      <c r="I47" s="57">
        <f t="shared" si="42"/>
        <v>0</v>
      </c>
      <c r="J47" s="48">
        <f t="shared" si="42"/>
        <v>0</v>
      </c>
      <c r="K47" s="48">
        <f t="shared" si="42"/>
        <v>0</v>
      </c>
      <c r="L47" s="34">
        <f t="shared" ref="L47:Q49" si="47">+L37+L27+L17</f>
        <v>0</v>
      </c>
      <c r="M47" s="34">
        <f t="shared" si="47"/>
        <v>0</v>
      </c>
      <c r="N47" s="34">
        <f t="shared" si="47"/>
        <v>0</v>
      </c>
      <c r="O47" s="34">
        <f t="shared" si="47"/>
        <v>0</v>
      </c>
      <c r="P47" s="34">
        <f t="shared" si="47"/>
        <v>0</v>
      </c>
      <c r="Q47" s="34">
        <f t="shared" si="47"/>
        <v>0</v>
      </c>
      <c r="R47" s="34">
        <f t="shared" si="43"/>
        <v>0</v>
      </c>
      <c r="S47" s="34">
        <f t="shared" si="43"/>
        <v>0</v>
      </c>
      <c r="T47" s="34">
        <f t="shared" si="43"/>
        <v>0</v>
      </c>
      <c r="U47" s="34">
        <f t="shared" si="44"/>
        <v>0</v>
      </c>
      <c r="V47" s="34">
        <f t="shared" si="44"/>
        <v>0</v>
      </c>
      <c r="W47" s="34">
        <f t="shared" si="44"/>
        <v>0</v>
      </c>
      <c r="X47" s="35">
        <f>ROUND(IF(V47&gt;0,+W47/V47,0),2)</f>
        <v>0</v>
      </c>
    </row>
    <row r="48" spans="1:24" ht="24" customHeight="1">
      <c r="A48" s="29" t="s">
        <v>177</v>
      </c>
      <c r="B48" s="34">
        <f t="shared" si="41"/>
        <v>0</v>
      </c>
      <c r="C48" s="34">
        <f t="shared" si="41"/>
        <v>0</v>
      </c>
      <c r="D48" s="30">
        <v>27.45</v>
      </c>
      <c r="E48" s="31">
        <f t="shared" si="45"/>
        <v>0</v>
      </c>
      <c r="F48" s="32">
        <f t="shared" si="46"/>
        <v>0</v>
      </c>
      <c r="G48" s="42">
        <f>ROUND(IF(C48&gt;0,F48/C48,0),2)</f>
        <v>0</v>
      </c>
      <c r="H48" s="57">
        <f t="shared" si="42"/>
        <v>0</v>
      </c>
      <c r="I48" s="57">
        <f t="shared" si="42"/>
        <v>0</v>
      </c>
      <c r="J48" s="48">
        <f t="shared" si="42"/>
        <v>0</v>
      </c>
      <c r="K48" s="48">
        <f t="shared" si="42"/>
        <v>0</v>
      </c>
      <c r="L48" s="34">
        <f t="shared" si="47"/>
        <v>0</v>
      </c>
      <c r="M48" s="34">
        <f t="shared" si="47"/>
        <v>0</v>
      </c>
      <c r="N48" s="34">
        <f t="shared" si="47"/>
        <v>0</v>
      </c>
      <c r="O48" s="34">
        <f t="shared" si="47"/>
        <v>0</v>
      </c>
      <c r="P48" s="34">
        <f t="shared" si="47"/>
        <v>0</v>
      </c>
      <c r="Q48" s="34">
        <f t="shared" si="47"/>
        <v>0</v>
      </c>
      <c r="R48" s="34">
        <f t="shared" si="43"/>
        <v>0</v>
      </c>
      <c r="S48" s="34">
        <f t="shared" si="43"/>
        <v>0</v>
      </c>
      <c r="T48" s="34">
        <f t="shared" si="43"/>
        <v>0</v>
      </c>
      <c r="U48" s="34">
        <f t="shared" si="44"/>
        <v>0</v>
      </c>
      <c r="V48" s="34">
        <f t="shared" si="44"/>
        <v>0</v>
      </c>
      <c r="W48" s="34">
        <f t="shared" si="44"/>
        <v>0</v>
      </c>
      <c r="X48" s="35">
        <f>ROUND(IF(V48&gt;0,+W48/V48,0),2)</f>
        <v>0</v>
      </c>
    </row>
    <row r="49" spans="1:24" ht="24" customHeight="1">
      <c r="A49" s="29" t="s">
        <v>252</v>
      </c>
      <c r="B49" s="34">
        <f t="shared" si="41"/>
        <v>0</v>
      </c>
      <c r="C49" s="34">
        <f t="shared" si="41"/>
        <v>0</v>
      </c>
      <c r="D49" s="30">
        <v>43.79</v>
      </c>
      <c r="E49" s="31">
        <f t="shared" si="45"/>
        <v>0</v>
      </c>
      <c r="F49" s="32">
        <f t="shared" si="46"/>
        <v>0</v>
      </c>
      <c r="G49" s="42">
        <f>ROUND(IF(C49&gt;0,F49/C49,0),2)</f>
        <v>0</v>
      </c>
      <c r="H49" s="57">
        <f t="shared" si="42"/>
        <v>0</v>
      </c>
      <c r="I49" s="57">
        <f t="shared" si="42"/>
        <v>0</v>
      </c>
      <c r="J49" s="48">
        <f t="shared" si="42"/>
        <v>0</v>
      </c>
      <c r="K49" s="48">
        <f t="shared" si="42"/>
        <v>0</v>
      </c>
      <c r="L49" s="34">
        <f t="shared" si="47"/>
        <v>0</v>
      </c>
      <c r="M49" s="34">
        <f t="shared" si="47"/>
        <v>0</v>
      </c>
      <c r="N49" s="34">
        <f t="shared" si="47"/>
        <v>0</v>
      </c>
      <c r="O49" s="34">
        <f t="shared" si="47"/>
        <v>0</v>
      </c>
      <c r="P49" s="34">
        <f t="shared" si="47"/>
        <v>0</v>
      </c>
      <c r="Q49" s="34">
        <f t="shared" si="47"/>
        <v>0</v>
      </c>
      <c r="R49" s="34">
        <f t="shared" si="43"/>
        <v>0</v>
      </c>
      <c r="S49" s="34">
        <f t="shared" si="43"/>
        <v>0</v>
      </c>
      <c r="T49" s="34">
        <f t="shared" si="43"/>
        <v>0</v>
      </c>
      <c r="U49" s="34">
        <f t="shared" si="44"/>
        <v>0</v>
      </c>
      <c r="V49" s="34">
        <f t="shared" si="44"/>
        <v>0</v>
      </c>
      <c r="W49" s="34">
        <f t="shared" si="44"/>
        <v>0</v>
      </c>
      <c r="X49" s="35">
        <f>ROUND(IF(V49&gt;0,+W49/V49,0),2)</f>
        <v>0</v>
      </c>
    </row>
    <row r="50" spans="1:24" ht="24" customHeight="1">
      <c r="A50" s="29" t="s">
        <v>5</v>
      </c>
      <c r="B50" s="34">
        <f>SUM(B46:B49)</f>
        <v>0</v>
      </c>
      <c r="C50" s="34">
        <f>SUM(C46:C49)</f>
        <v>0</v>
      </c>
      <c r="D50" s="54">
        <f>SUM(D46:D49)</f>
        <v>100</v>
      </c>
      <c r="E50" s="55">
        <f>SUM(E46:E49)</f>
        <v>0</v>
      </c>
      <c r="F50" s="56">
        <f>SUM(F46:F49)</f>
        <v>0</v>
      </c>
      <c r="G50" s="33">
        <f>IF(C50&gt;0,F50/C50,0)</f>
        <v>0</v>
      </c>
      <c r="H50" s="33">
        <f>IF(D50&gt;0,G50/D50,0)</f>
        <v>0</v>
      </c>
      <c r="I50" s="33">
        <f>IF(E50&gt;0,H50/E50,0)</f>
        <v>0</v>
      </c>
      <c r="J50" s="33">
        <f>SUM(J46:J49)</f>
        <v>0</v>
      </c>
      <c r="K50" s="48"/>
      <c r="L50" s="34">
        <f>SUM(L46:L49)</f>
        <v>0</v>
      </c>
      <c r="M50" s="34">
        <f t="shared" ref="M50:X50" si="48">SUM(M46:M49)</f>
        <v>0</v>
      </c>
      <c r="N50" s="34">
        <f t="shared" si="48"/>
        <v>0</v>
      </c>
      <c r="O50" s="34">
        <f t="shared" si="48"/>
        <v>0</v>
      </c>
      <c r="P50" s="34">
        <f t="shared" si="48"/>
        <v>0</v>
      </c>
      <c r="Q50" s="34">
        <f t="shared" si="48"/>
        <v>0</v>
      </c>
      <c r="R50" s="34">
        <f t="shared" si="48"/>
        <v>0</v>
      </c>
      <c r="S50" s="34">
        <f t="shared" si="48"/>
        <v>0</v>
      </c>
      <c r="T50" s="34">
        <f t="shared" si="48"/>
        <v>0</v>
      </c>
      <c r="U50" s="34">
        <f t="shared" si="48"/>
        <v>0</v>
      </c>
      <c r="V50" s="34">
        <f t="shared" si="48"/>
        <v>0</v>
      </c>
      <c r="W50" s="34">
        <f t="shared" si="48"/>
        <v>0</v>
      </c>
      <c r="X50" s="34">
        <f t="shared" si="48"/>
        <v>0</v>
      </c>
    </row>
    <row r="51" spans="1:24" ht="24" customHeight="1">
      <c r="A51" s="194" t="s">
        <v>35</v>
      </c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</row>
    <row r="52" spans="1:24" ht="24" customHeight="1">
      <c r="A52" s="194" t="s">
        <v>162</v>
      </c>
      <c r="B52" s="194"/>
      <c r="C52" s="194"/>
      <c r="D52" s="194"/>
      <c r="E52" s="194"/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</row>
    <row r="53" spans="1:24" ht="24" customHeight="1">
      <c r="B53" s="26">
        <v>1</v>
      </c>
      <c r="C53" s="26">
        <v>2</v>
      </c>
      <c r="D53" s="26" t="s">
        <v>31</v>
      </c>
      <c r="E53" s="26" t="s">
        <v>32</v>
      </c>
      <c r="F53" s="52">
        <v>5</v>
      </c>
      <c r="G53" s="26" t="s">
        <v>33</v>
      </c>
      <c r="J53" s="26">
        <v>7</v>
      </c>
      <c r="K53" s="26">
        <v>8</v>
      </c>
      <c r="L53" s="26">
        <v>9</v>
      </c>
      <c r="M53" s="26">
        <v>10</v>
      </c>
      <c r="N53" s="26" t="s">
        <v>106</v>
      </c>
      <c r="O53" s="26">
        <v>12</v>
      </c>
      <c r="P53" s="26">
        <v>13</v>
      </c>
      <c r="Q53" s="26" t="s">
        <v>107</v>
      </c>
      <c r="R53" s="26">
        <v>15</v>
      </c>
      <c r="S53" s="26">
        <v>16</v>
      </c>
      <c r="T53" s="26" t="s">
        <v>253</v>
      </c>
      <c r="U53" s="26" t="s">
        <v>254</v>
      </c>
      <c r="V53" s="26" t="s">
        <v>255</v>
      </c>
      <c r="W53" s="26" t="s">
        <v>256</v>
      </c>
      <c r="X53" s="26" t="s">
        <v>257</v>
      </c>
    </row>
    <row r="54" spans="1:24" ht="24" customHeight="1">
      <c r="A54" s="195" t="s">
        <v>27</v>
      </c>
      <c r="B54" s="197" t="s">
        <v>264</v>
      </c>
      <c r="C54" s="198"/>
      <c r="D54" s="199" t="s">
        <v>22</v>
      </c>
      <c r="E54" s="41" t="s">
        <v>153</v>
      </c>
      <c r="F54" s="41" t="s">
        <v>23</v>
      </c>
      <c r="G54" s="94" t="s">
        <v>24</v>
      </c>
      <c r="H54" s="53" t="s">
        <v>155</v>
      </c>
      <c r="I54" s="53" t="s">
        <v>1</v>
      </c>
      <c r="J54" s="40" t="s">
        <v>23</v>
      </c>
      <c r="K54" s="40" t="s">
        <v>133</v>
      </c>
      <c r="L54" s="201" t="s">
        <v>25</v>
      </c>
      <c r="M54" s="201"/>
      <c r="N54" s="201" t="s">
        <v>26</v>
      </c>
      <c r="O54" s="188" t="s">
        <v>297</v>
      </c>
      <c r="P54" s="189"/>
      <c r="Q54" s="190" t="s">
        <v>28</v>
      </c>
      <c r="R54" s="192" t="s">
        <v>298</v>
      </c>
      <c r="S54" s="192"/>
      <c r="T54" s="192" t="s">
        <v>28</v>
      </c>
      <c r="U54" s="193" t="s">
        <v>29</v>
      </c>
      <c r="V54" s="193"/>
      <c r="W54" s="193" t="s">
        <v>30</v>
      </c>
      <c r="X54" s="27" t="s">
        <v>30</v>
      </c>
    </row>
    <row r="55" spans="1:24" ht="24" customHeight="1">
      <c r="A55" s="196"/>
      <c r="B55" s="41" t="s">
        <v>155</v>
      </c>
      <c r="C55" s="41" t="s">
        <v>154</v>
      </c>
      <c r="D55" s="200"/>
      <c r="E55" s="41" t="s">
        <v>4</v>
      </c>
      <c r="F55" s="41" t="s">
        <v>3</v>
      </c>
      <c r="G55" s="95" t="s">
        <v>103</v>
      </c>
      <c r="H55" s="53" t="s">
        <v>5</v>
      </c>
      <c r="I55" s="53" t="s">
        <v>5</v>
      </c>
      <c r="J55" s="40" t="s">
        <v>104</v>
      </c>
      <c r="K55" s="40" t="s">
        <v>104</v>
      </c>
      <c r="L55" s="89" t="s">
        <v>155</v>
      </c>
      <c r="M55" s="89" t="s">
        <v>154</v>
      </c>
      <c r="N55" s="201"/>
      <c r="O55" s="86" t="s">
        <v>155</v>
      </c>
      <c r="P55" s="86" t="s">
        <v>154</v>
      </c>
      <c r="Q55" s="191"/>
      <c r="R55" s="100" t="s">
        <v>155</v>
      </c>
      <c r="S55" s="100" t="s">
        <v>154</v>
      </c>
      <c r="T55" s="192"/>
      <c r="U55" s="88" t="s">
        <v>155</v>
      </c>
      <c r="V55" s="88" t="s">
        <v>154</v>
      </c>
      <c r="W55" s="193"/>
      <c r="X55" s="28" t="s">
        <v>105</v>
      </c>
    </row>
    <row r="56" spans="1:24" ht="24" customHeight="1">
      <c r="A56" s="29" t="s">
        <v>151</v>
      </c>
      <c r="B56" s="34"/>
      <c r="C56" s="34"/>
      <c r="D56" s="30">
        <v>9.59</v>
      </c>
      <c r="E56" s="31">
        <f>(C56*D56)</f>
        <v>0</v>
      </c>
      <c r="F56" s="93"/>
      <c r="G56" s="42">
        <f>ROUND(IF(C56&gt;0,F56/C56,0),2)</f>
        <v>0</v>
      </c>
      <c r="H56" s="57">
        <f t="shared" ref="H56:I59" si="49">+U46+B56</f>
        <v>0</v>
      </c>
      <c r="I56" s="57">
        <f t="shared" si="49"/>
        <v>0</v>
      </c>
      <c r="J56" s="34">
        <f>+W46+F56</f>
        <v>0</v>
      </c>
      <c r="K56" s="48">
        <f>IF(I56&gt;0,(J56/I56),0)</f>
        <v>0</v>
      </c>
      <c r="L56" s="34"/>
      <c r="M56" s="34"/>
      <c r="N56" s="34">
        <f>ROUND(IF(K56&gt;0,K56*M56,0),2)</f>
        <v>0</v>
      </c>
      <c r="O56" s="34"/>
      <c r="P56" s="34"/>
      <c r="Q56" s="34">
        <f>ROUND(IF(K56&gt;0,K56*P56,0),2)</f>
        <v>0</v>
      </c>
      <c r="R56" s="34"/>
      <c r="S56" s="34"/>
      <c r="T56" s="34">
        <f>ROUND(IF(K56&gt;0,K56*S56,0),2)</f>
        <v>0</v>
      </c>
      <c r="U56" s="34">
        <f>+U46+B56-L56-O56-R56</f>
        <v>0</v>
      </c>
      <c r="V56" s="34">
        <f>+V46+C56-M56-P56-S56</f>
        <v>0</v>
      </c>
      <c r="W56" s="34">
        <f>ROUND(+W46+F56-N56-Q56-T56,2)</f>
        <v>0</v>
      </c>
      <c r="X56" s="43">
        <f>IF(V56&gt;0,+W56/V56,0)</f>
        <v>0</v>
      </c>
    </row>
    <row r="57" spans="1:24" ht="24" customHeight="1">
      <c r="A57" s="29" t="s">
        <v>152</v>
      </c>
      <c r="B57" s="34"/>
      <c r="C57" s="34"/>
      <c r="D57" s="30">
        <v>19.170000000000002</v>
      </c>
      <c r="E57" s="31">
        <f t="shared" ref="E57:E59" si="50">(C57*D57)</f>
        <v>0</v>
      </c>
      <c r="F57" s="93"/>
      <c r="G57" s="42">
        <f>ROUND(IF(C57&gt;0,F57/C57,0),2)</f>
        <v>0</v>
      </c>
      <c r="H57" s="57">
        <f t="shared" si="49"/>
        <v>0</v>
      </c>
      <c r="I57" s="57">
        <f t="shared" si="49"/>
        <v>0</v>
      </c>
      <c r="J57" s="34">
        <f>+W47+F57</f>
        <v>0</v>
      </c>
      <c r="K57" s="48">
        <f t="shared" ref="K57:K59" si="51">IF(I57&gt;0,(J57/I57),0)</f>
        <v>0</v>
      </c>
      <c r="L57" s="34"/>
      <c r="M57" s="34"/>
      <c r="N57" s="34">
        <f t="shared" ref="N57:N59" si="52">ROUND(IF(K57&gt;0,K57*M57,0),2)</f>
        <v>0</v>
      </c>
      <c r="O57" s="34"/>
      <c r="P57" s="34"/>
      <c r="Q57" s="34">
        <f t="shared" ref="Q57:Q59" si="53">ROUND(IF(K57&gt;0,K57*P57,0),2)</f>
        <v>0</v>
      </c>
      <c r="R57" s="34"/>
      <c r="S57" s="34"/>
      <c r="T57" s="34">
        <f t="shared" ref="T57:T59" si="54">ROUND(IF(K57&gt;0,K57*S57,0),2)</f>
        <v>0</v>
      </c>
      <c r="U57" s="34">
        <f t="shared" ref="U57:V59" si="55">+U47+B57-L57-O57-R57</f>
        <v>0</v>
      </c>
      <c r="V57" s="34">
        <f t="shared" si="55"/>
        <v>0</v>
      </c>
      <c r="W57" s="34">
        <f t="shared" ref="W57:W59" si="56">ROUND(+W47+F57-N57-Q57-T57,2)</f>
        <v>0</v>
      </c>
      <c r="X57" s="43">
        <f t="shared" ref="X57:X59" si="57">IF(V57&gt;0,+W57/V57,0)</f>
        <v>0</v>
      </c>
    </row>
    <row r="58" spans="1:24" ht="24" customHeight="1">
      <c r="A58" s="29" t="s">
        <v>177</v>
      </c>
      <c r="B58" s="34"/>
      <c r="C58" s="34"/>
      <c r="D58" s="30">
        <v>27.45</v>
      </c>
      <c r="E58" s="31">
        <f t="shared" si="50"/>
        <v>0</v>
      </c>
      <c r="F58" s="93"/>
      <c r="G58" s="42">
        <f>ROUND(IF(C58&gt;0,F58/C58,0),2)</f>
        <v>0</v>
      </c>
      <c r="H58" s="57">
        <f t="shared" si="49"/>
        <v>0</v>
      </c>
      <c r="I58" s="57">
        <f t="shared" si="49"/>
        <v>0</v>
      </c>
      <c r="J58" s="34">
        <f>+W48+F58</f>
        <v>0</v>
      </c>
      <c r="K58" s="48">
        <f t="shared" si="51"/>
        <v>0</v>
      </c>
      <c r="L58" s="34"/>
      <c r="M58" s="34"/>
      <c r="N58" s="34">
        <f t="shared" si="52"/>
        <v>0</v>
      </c>
      <c r="O58" s="34"/>
      <c r="P58" s="34"/>
      <c r="Q58" s="34">
        <f t="shared" si="53"/>
        <v>0</v>
      </c>
      <c r="R58" s="34"/>
      <c r="S58" s="34"/>
      <c r="T58" s="34">
        <f t="shared" si="54"/>
        <v>0</v>
      </c>
      <c r="U58" s="34">
        <f t="shared" si="55"/>
        <v>0</v>
      </c>
      <c r="V58" s="34">
        <f t="shared" si="55"/>
        <v>0</v>
      </c>
      <c r="W58" s="34">
        <f t="shared" si="56"/>
        <v>0</v>
      </c>
      <c r="X58" s="43">
        <f t="shared" si="57"/>
        <v>0</v>
      </c>
    </row>
    <row r="59" spans="1:24" ht="24" customHeight="1">
      <c r="A59" s="29" t="s">
        <v>252</v>
      </c>
      <c r="B59" s="34"/>
      <c r="C59" s="34"/>
      <c r="D59" s="30">
        <v>43.79</v>
      </c>
      <c r="E59" s="31">
        <f t="shared" si="50"/>
        <v>0</v>
      </c>
      <c r="F59" s="93"/>
      <c r="G59" s="42">
        <f>ROUND(IF(C59&gt;0,F59/C59,0),2)</f>
        <v>0</v>
      </c>
      <c r="H59" s="57">
        <f t="shared" si="49"/>
        <v>0</v>
      </c>
      <c r="I59" s="57">
        <f t="shared" si="49"/>
        <v>0</v>
      </c>
      <c r="J59" s="34">
        <f>+W49+F59</f>
        <v>0</v>
      </c>
      <c r="K59" s="48">
        <f t="shared" si="51"/>
        <v>0</v>
      </c>
      <c r="L59" s="34"/>
      <c r="M59" s="34"/>
      <c r="N59" s="34">
        <f t="shared" si="52"/>
        <v>0</v>
      </c>
      <c r="O59" s="34"/>
      <c r="P59" s="34"/>
      <c r="Q59" s="34">
        <f t="shared" si="53"/>
        <v>0</v>
      </c>
      <c r="R59" s="34"/>
      <c r="S59" s="34"/>
      <c r="T59" s="34">
        <f t="shared" si="54"/>
        <v>0</v>
      </c>
      <c r="U59" s="34">
        <f t="shared" si="55"/>
        <v>0</v>
      </c>
      <c r="V59" s="34">
        <f t="shared" si="55"/>
        <v>0</v>
      </c>
      <c r="W59" s="34">
        <f t="shared" si="56"/>
        <v>0</v>
      </c>
      <c r="X59" s="43">
        <f t="shared" si="57"/>
        <v>0</v>
      </c>
    </row>
    <row r="60" spans="1:24" ht="24" customHeight="1">
      <c r="A60" s="29" t="s">
        <v>5</v>
      </c>
      <c r="B60" s="34">
        <f>SUM(B56:B59)</f>
        <v>0</v>
      </c>
      <c r="C60" s="34">
        <f>SUM(C56:C59)</f>
        <v>0</v>
      </c>
      <c r="D60" s="54">
        <f>SUM(D56:D59)</f>
        <v>100</v>
      </c>
      <c r="E60" s="55">
        <f>SUM(E56:E59)</f>
        <v>0</v>
      </c>
      <c r="F60" s="56">
        <f>SUM(F56:F59)</f>
        <v>0</v>
      </c>
      <c r="G60" s="33">
        <f>IF(C60&gt;0,F60/C60,0)</f>
        <v>0</v>
      </c>
      <c r="H60" s="33">
        <f>IF(D60&gt;0,G60/D60,0)</f>
        <v>0</v>
      </c>
      <c r="I60" s="33">
        <f>IF(E60&gt;0,H60/E60,0)</f>
        <v>0</v>
      </c>
      <c r="J60" s="33">
        <f>SUM(J56:J59)</f>
        <v>0</v>
      </c>
      <c r="K60" s="48"/>
      <c r="L60" s="33">
        <f>SUM(L56:L59)</f>
        <v>0</v>
      </c>
      <c r="M60" s="33">
        <f t="shared" ref="M60:X60" si="58">SUM(M56:M59)</f>
        <v>0</v>
      </c>
      <c r="N60" s="33">
        <f t="shared" si="58"/>
        <v>0</v>
      </c>
      <c r="O60" s="33">
        <f t="shared" si="58"/>
        <v>0</v>
      </c>
      <c r="P60" s="33">
        <f t="shared" si="58"/>
        <v>0</v>
      </c>
      <c r="Q60" s="33">
        <f t="shared" si="58"/>
        <v>0</v>
      </c>
      <c r="R60" s="33">
        <f t="shared" si="58"/>
        <v>0</v>
      </c>
      <c r="S60" s="33">
        <f t="shared" si="58"/>
        <v>0</v>
      </c>
      <c r="T60" s="33">
        <f t="shared" si="58"/>
        <v>0</v>
      </c>
      <c r="U60" s="33">
        <f t="shared" si="58"/>
        <v>0</v>
      </c>
      <c r="V60" s="33">
        <f t="shared" si="58"/>
        <v>0</v>
      </c>
      <c r="W60" s="33">
        <f t="shared" si="58"/>
        <v>0</v>
      </c>
      <c r="X60" s="33">
        <f t="shared" si="58"/>
        <v>0</v>
      </c>
    </row>
    <row r="61" spans="1:24" ht="24" customHeight="1">
      <c r="A61" s="194" t="s">
        <v>35</v>
      </c>
      <c r="B61" s="194"/>
      <c r="C61" s="194"/>
      <c r="D61" s="194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</row>
    <row r="62" spans="1:24" ht="24" customHeight="1">
      <c r="A62" s="194" t="s">
        <v>163</v>
      </c>
      <c r="B62" s="194"/>
      <c r="C62" s="194"/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</row>
    <row r="63" spans="1:24" ht="24" customHeight="1">
      <c r="B63" s="26">
        <v>1</v>
      </c>
      <c r="C63" s="26">
        <v>2</v>
      </c>
      <c r="D63" s="26" t="s">
        <v>31</v>
      </c>
      <c r="E63" s="26" t="s">
        <v>32</v>
      </c>
      <c r="F63" s="52">
        <v>5</v>
      </c>
      <c r="G63" s="26" t="s">
        <v>33</v>
      </c>
      <c r="J63" s="26">
        <v>7</v>
      </c>
      <c r="K63" s="26">
        <v>8</v>
      </c>
      <c r="L63" s="26">
        <v>9</v>
      </c>
      <c r="M63" s="26">
        <v>10</v>
      </c>
      <c r="N63" s="26" t="s">
        <v>106</v>
      </c>
      <c r="O63" s="26">
        <v>12</v>
      </c>
      <c r="P63" s="26">
        <v>13</v>
      </c>
      <c r="Q63" s="26" t="s">
        <v>107</v>
      </c>
      <c r="R63" s="26">
        <v>15</v>
      </c>
      <c r="S63" s="26">
        <v>16</v>
      </c>
      <c r="T63" s="26" t="s">
        <v>253</v>
      </c>
      <c r="U63" s="26" t="s">
        <v>254</v>
      </c>
      <c r="V63" s="26" t="s">
        <v>255</v>
      </c>
      <c r="W63" s="26" t="s">
        <v>256</v>
      </c>
      <c r="X63" s="26" t="s">
        <v>257</v>
      </c>
    </row>
    <row r="64" spans="1:24" ht="24" customHeight="1">
      <c r="A64" s="195" t="s">
        <v>27</v>
      </c>
      <c r="B64" s="197" t="s">
        <v>264</v>
      </c>
      <c r="C64" s="198"/>
      <c r="D64" s="199" t="s">
        <v>22</v>
      </c>
      <c r="E64" s="41" t="s">
        <v>153</v>
      </c>
      <c r="F64" s="41" t="s">
        <v>23</v>
      </c>
      <c r="G64" s="94" t="s">
        <v>24</v>
      </c>
      <c r="H64" s="53" t="s">
        <v>155</v>
      </c>
      <c r="I64" s="53" t="s">
        <v>1</v>
      </c>
      <c r="J64" s="40" t="s">
        <v>23</v>
      </c>
      <c r="K64" s="40" t="s">
        <v>133</v>
      </c>
      <c r="L64" s="201" t="s">
        <v>25</v>
      </c>
      <c r="M64" s="201"/>
      <c r="N64" s="201" t="s">
        <v>26</v>
      </c>
      <c r="O64" s="188" t="s">
        <v>297</v>
      </c>
      <c r="P64" s="189"/>
      <c r="Q64" s="190" t="s">
        <v>28</v>
      </c>
      <c r="R64" s="192" t="s">
        <v>298</v>
      </c>
      <c r="S64" s="192"/>
      <c r="T64" s="192" t="s">
        <v>28</v>
      </c>
      <c r="U64" s="193" t="s">
        <v>29</v>
      </c>
      <c r="V64" s="193"/>
      <c r="W64" s="193" t="s">
        <v>30</v>
      </c>
      <c r="X64" s="27" t="s">
        <v>30</v>
      </c>
    </row>
    <row r="65" spans="1:24" ht="24" customHeight="1">
      <c r="A65" s="196"/>
      <c r="B65" s="41" t="s">
        <v>155</v>
      </c>
      <c r="C65" s="41" t="s">
        <v>154</v>
      </c>
      <c r="D65" s="200"/>
      <c r="E65" s="41" t="s">
        <v>4</v>
      </c>
      <c r="F65" s="41" t="s">
        <v>3</v>
      </c>
      <c r="G65" s="95" t="s">
        <v>103</v>
      </c>
      <c r="H65" s="53" t="s">
        <v>5</v>
      </c>
      <c r="I65" s="53" t="s">
        <v>5</v>
      </c>
      <c r="J65" s="40" t="s">
        <v>104</v>
      </c>
      <c r="K65" s="40" t="s">
        <v>104</v>
      </c>
      <c r="L65" s="89" t="s">
        <v>155</v>
      </c>
      <c r="M65" s="89" t="s">
        <v>154</v>
      </c>
      <c r="N65" s="201"/>
      <c r="O65" s="86" t="s">
        <v>155</v>
      </c>
      <c r="P65" s="86" t="s">
        <v>154</v>
      </c>
      <c r="Q65" s="191"/>
      <c r="R65" s="100" t="s">
        <v>155</v>
      </c>
      <c r="S65" s="100" t="s">
        <v>154</v>
      </c>
      <c r="T65" s="192"/>
      <c r="U65" s="88" t="s">
        <v>155</v>
      </c>
      <c r="V65" s="88" t="s">
        <v>154</v>
      </c>
      <c r="W65" s="193"/>
      <c r="X65" s="28" t="s">
        <v>105</v>
      </c>
    </row>
    <row r="66" spans="1:24" ht="24" customHeight="1">
      <c r="A66" s="29" t="s">
        <v>151</v>
      </c>
      <c r="B66" s="34"/>
      <c r="C66" s="34"/>
      <c r="D66" s="30">
        <v>9.59</v>
      </c>
      <c r="E66" s="31">
        <f>(C66*D66)</f>
        <v>0</v>
      </c>
      <c r="F66" s="93"/>
      <c r="G66" s="42">
        <f>ROUND(IF(C66&gt;0,F66/C66,0),2)</f>
        <v>0</v>
      </c>
      <c r="H66" s="57">
        <f t="shared" ref="H66:I69" si="59">+U56+B66</f>
        <v>0</v>
      </c>
      <c r="I66" s="57">
        <f t="shared" si="59"/>
        <v>0</v>
      </c>
      <c r="J66" s="34">
        <f>+W56+F66</f>
        <v>0</v>
      </c>
      <c r="K66" s="48">
        <f>IF(I66&gt;0,(J66/I66),0)</f>
        <v>0</v>
      </c>
      <c r="L66" s="34"/>
      <c r="M66" s="34"/>
      <c r="N66" s="34">
        <f>ROUND(IF(K66&gt;0,K66*M66,0),2)</f>
        <v>0</v>
      </c>
      <c r="O66" s="34"/>
      <c r="P66" s="34"/>
      <c r="Q66" s="34">
        <f>ROUND(IF(K66&gt;0,K66*P66,0),2)</f>
        <v>0</v>
      </c>
      <c r="R66" s="34"/>
      <c r="S66" s="34"/>
      <c r="T66" s="34">
        <f>ROUND(IF(K66&gt;0,K66*S66,0),2)</f>
        <v>0</v>
      </c>
      <c r="U66" s="34">
        <f>+U56+B66-L66-O66-R66</f>
        <v>0</v>
      </c>
      <c r="V66" s="34">
        <f>+V56+C66-M66-P66-S66</f>
        <v>0</v>
      </c>
      <c r="W66" s="34">
        <f>ROUND(+W56+F66-N66-Q66-T66,2)</f>
        <v>0</v>
      </c>
      <c r="X66" s="43">
        <f>IF(V66&gt;0,+W66/V66,0)</f>
        <v>0</v>
      </c>
    </row>
    <row r="67" spans="1:24" ht="24" customHeight="1">
      <c r="A67" s="29" t="s">
        <v>152</v>
      </c>
      <c r="B67" s="34"/>
      <c r="C67" s="34"/>
      <c r="D67" s="30">
        <v>19.170000000000002</v>
      </c>
      <c r="E67" s="31">
        <f t="shared" ref="E67:E69" si="60">(C67*D67)</f>
        <v>0</v>
      </c>
      <c r="F67" s="93"/>
      <c r="G67" s="42">
        <f>ROUND(IF(C67&gt;0,F67/C67,0),2)</f>
        <v>0</v>
      </c>
      <c r="H67" s="57">
        <f t="shared" si="59"/>
        <v>0</v>
      </c>
      <c r="I67" s="57">
        <f t="shared" si="59"/>
        <v>0</v>
      </c>
      <c r="J67" s="34">
        <f>+W57+F67</f>
        <v>0</v>
      </c>
      <c r="K67" s="48">
        <f t="shared" ref="K67:K69" si="61">IF(I67&gt;0,(J67/I67),0)</f>
        <v>0</v>
      </c>
      <c r="L67" s="34"/>
      <c r="M67" s="34"/>
      <c r="N67" s="34">
        <f t="shared" ref="N67:N69" si="62">ROUND(IF(K67&gt;0,K67*M67,0),2)</f>
        <v>0</v>
      </c>
      <c r="O67" s="34"/>
      <c r="P67" s="34"/>
      <c r="Q67" s="34">
        <f t="shared" ref="Q67:Q69" si="63">ROUND(IF(K67&gt;0,K67*P67,0),2)</f>
        <v>0</v>
      </c>
      <c r="R67" s="34"/>
      <c r="S67" s="34"/>
      <c r="T67" s="34">
        <f t="shared" ref="T67:T69" si="64">ROUND(IF(K67&gt;0,K67*S67,0),2)</f>
        <v>0</v>
      </c>
      <c r="U67" s="34">
        <f t="shared" ref="U67:V69" si="65">+U57+B67-L67-O67-R67</f>
        <v>0</v>
      </c>
      <c r="V67" s="34">
        <f t="shared" si="65"/>
        <v>0</v>
      </c>
      <c r="W67" s="34">
        <f t="shared" ref="W67:W69" si="66">ROUND(+W57+F67-N67-Q67-T67,2)</f>
        <v>0</v>
      </c>
      <c r="X67" s="43">
        <f t="shared" ref="X67:X69" si="67">IF(V67&gt;0,+W67/V67,0)</f>
        <v>0</v>
      </c>
    </row>
    <row r="68" spans="1:24" ht="24" customHeight="1">
      <c r="A68" s="29" t="s">
        <v>177</v>
      </c>
      <c r="B68" s="34"/>
      <c r="C68" s="34"/>
      <c r="D68" s="30">
        <v>27.45</v>
      </c>
      <c r="E68" s="31">
        <f t="shared" si="60"/>
        <v>0</v>
      </c>
      <c r="F68" s="93"/>
      <c r="G68" s="42">
        <f>ROUND(IF(C68&gt;0,F68/C68,0),2)</f>
        <v>0</v>
      </c>
      <c r="H68" s="57">
        <f t="shared" si="59"/>
        <v>0</v>
      </c>
      <c r="I68" s="57">
        <f t="shared" si="59"/>
        <v>0</v>
      </c>
      <c r="J68" s="34">
        <f>+W58+F68</f>
        <v>0</v>
      </c>
      <c r="K68" s="48">
        <f t="shared" si="61"/>
        <v>0</v>
      </c>
      <c r="L68" s="34"/>
      <c r="M68" s="34"/>
      <c r="N68" s="34">
        <f t="shared" si="62"/>
        <v>0</v>
      </c>
      <c r="O68" s="34"/>
      <c r="P68" s="34"/>
      <c r="Q68" s="34">
        <f t="shared" si="63"/>
        <v>0</v>
      </c>
      <c r="R68" s="34"/>
      <c r="S68" s="34"/>
      <c r="T68" s="34">
        <f t="shared" si="64"/>
        <v>0</v>
      </c>
      <c r="U68" s="34">
        <f t="shared" si="65"/>
        <v>0</v>
      </c>
      <c r="V68" s="34">
        <f t="shared" si="65"/>
        <v>0</v>
      </c>
      <c r="W68" s="34">
        <f t="shared" si="66"/>
        <v>0</v>
      </c>
      <c r="X68" s="43">
        <f t="shared" si="67"/>
        <v>0</v>
      </c>
    </row>
    <row r="69" spans="1:24" ht="24" customHeight="1">
      <c r="A69" s="29" t="s">
        <v>252</v>
      </c>
      <c r="B69" s="34"/>
      <c r="C69" s="34"/>
      <c r="D69" s="30">
        <v>43.79</v>
      </c>
      <c r="E69" s="31">
        <f t="shared" si="60"/>
        <v>0</v>
      </c>
      <c r="F69" s="93"/>
      <c r="G69" s="42">
        <f>ROUND(IF(C69&gt;0,F69/C69,0),2)</f>
        <v>0</v>
      </c>
      <c r="H69" s="57">
        <f t="shared" si="59"/>
        <v>0</v>
      </c>
      <c r="I69" s="57">
        <f t="shared" si="59"/>
        <v>0</v>
      </c>
      <c r="J69" s="34">
        <f>+W59+F69</f>
        <v>0</v>
      </c>
      <c r="K69" s="48">
        <f t="shared" si="61"/>
        <v>0</v>
      </c>
      <c r="L69" s="34"/>
      <c r="M69" s="34"/>
      <c r="N69" s="34">
        <f t="shared" si="62"/>
        <v>0</v>
      </c>
      <c r="O69" s="34"/>
      <c r="P69" s="34"/>
      <c r="Q69" s="34">
        <f t="shared" si="63"/>
        <v>0</v>
      </c>
      <c r="R69" s="34"/>
      <c r="S69" s="34"/>
      <c r="T69" s="34">
        <f t="shared" si="64"/>
        <v>0</v>
      </c>
      <c r="U69" s="34">
        <f t="shared" si="65"/>
        <v>0</v>
      </c>
      <c r="V69" s="34">
        <f t="shared" si="65"/>
        <v>0</v>
      </c>
      <c r="W69" s="34">
        <f t="shared" si="66"/>
        <v>0</v>
      </c>
      <c r="X69" s="43">
        <f t="shared" si="67"/>
        <v>0</v>
      </c>
    </row>
    <row r="70" spans="1:24" ht="24" customHeight="1">
      <c r="A70" s="29" t="s">
        <v>5</v>
      </c>
      <c r="B70" s="34">
        <f>SUM(B66:B69)</f>
        <v>0</v>
      </c>
      <c r="C70" s="34">
        <f>SUM(C66:C69)</f>
        <v>0</v>
      </c>
      <c r="D70" s="54">
        <f>SUM(D66:D69)</f>
        <v>100</v>
      </c>
      <c r="E70" s="55">
        <f>SUM(E66:E69)</f>
        <v>0</v>
      </c>
      <c r="F70" s="56">
        <f>SUM(F66:F69)</f>
        <v>0</v>
      </c>
      <c r="G70" s="33"/>
      <c r="H70" s="33">
        <f>IF(D70&gt;0,G70/D70,0)</f>
        <v>0</v>
      </c>
      <c r="I70" s="33">
        <f>IF(E70&gt;0,H70/E70,0)</f>
        <v>0</v>
      </c>
      <c r="J70" s="33">
        <f>SUM(J66:J69)</f>
        <v>0</v>
      </c>
      <c r="K70" s="48"/>
      <c r="L70" s="33">
        <f>SUM(L66:L69)</f>
        <v>0</v>
      </c>
      <c r="M70" s="33">
        <f t="shared" ref="M70:X70" si="68">SUM(M66:M69)</f>
        <v>0</v>
      </c>
      <c r="N70" s="33">
        <f t="shared" si="68"/>
        <v>0</v>
      </c>
      <c r="O70" s="33">
        <f t="shared" si="68"/>
        <v>0</v>
      </c>
      <c r="P70" s="33">
        <f t="shared" si="68"/>
        <v>0</v>
      </c>
      <c r="Q70" s="33">
        <f t="shared" si="68"/>
        <v>0</v>
      </c>
      <c r="R70" s="33">
        <f t="shared" si="68"/>
        <v>0</v>
      </c>
      <c r="S70" s="33">
        <f t="shared" si="68"/>
        <v>0</v>
      </c>
      <c r="T70" s="33">
        <f t="shared" si="68"/>
        <v>0</v>
      </c>
      <c r="U70" s="33">
        <f t="shared" si="68"/>
        <v>0</v>
      </c>
      <c r="V70" s="33">
        <f t="shared" si="68"/>
        <v>0</v>
      </c>
      <c r="W70" s="33">
        <f t="shared" si="68"/>
        <v>0</v>
      </c>
      <c r="X70" s="33">
        <f t="shared" si="68"/>
        <v>0</v>
      </c>
    </row>
    <row r="71" spans="1:24" ht="24" customHeight="1">
      <c r="A71" s="194" t="s">
        <v>35</v>
      </c>
      <c r="B71" s="194"/>
      <c r="C71" s="194"/>
      <c r="D71" s="194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</row>
    <row r="72" spans="1:24" ht="24" customHeight="1">
      <c r="A72" s="194" t="s">
        <v>164</v>
      </c>
      <c r="B72" s="194"/>
      <c r="C72" s="194"/>
      <c r="D72" s="194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</row>
    <row r="73" spans="1:24" ht="24" customHeight="1">
      <c r="B73" s="26">
        <v>1</v>
      </c>
      <c r="C73" s="26">
        <v>2</v>
      </c>
      <c r="D73" s="26" t="s">
        <v>31</v>
      </c>
      <c r="E73" s="26" t="s">
        <v>32</v>
      </c>
      <c r="F73" s="52">
        <v>5</v>
      </c>
      <c r="G73" s="26" t="s">
        <v>33</v>
      </c>
      <c r="J73" s="26">
        <v>7</v>
      </c>
      <c r="K73" s="26">
        <v>8</v>
      </c>
      <c r="L73" s="26">
        <v>9</v>
      </c>
      <c r="M73" s="26">
        <v>10</v>
      </c>
      <c r="N73" s="26" t="s">
        <v>106</v>
      </c>
      <c r="O73" s="26">
        <v>12</v>
      </c>
      <c r="P73" s="26">
        <v>13</v>
      </c>
      <c r="Q73" s="26" t="s">
        <v>107</v>
      </c>
      <c r="R73" s="26">
        <v>15</v>
      </c>
      <c r="S73" s="26">
        <v>16</v>
      </c>
      <c r="T73" s="26" t="s">
        <v>253</v>
      </c>
      <c r="U73" s="26" t="s">
        <v>254</v>
      </c>
      <c r="V73" s="26" t="s">
        <v>255</v>
      </c>
      <c r="W73" s="26" t="s">
        <v>256</v>
      </c>
      <c r="X73" s="26" t="s">
        <v>257</v>
      </c>
    </row>
    <row r="74" spans="1:24" ht="24" customHeight="1">
      <c r="A74" s="195" t="s">
        <v>27</v>
      </c>
      <c r="B74" s="197" t="s">
        <v>264</v>
      </c>
      <c r="C74" s="198"/>
      <c r="D74" s="199" t="s">
        <v>22</v>
      </c>
      <c r="E74" s="41" t="s">
        <v>153</v>
      </c>
      <c r="F74" s="41" t="s">
        <v>23</v>
      </c>
      <c r="G74" s="94" t="s">
        <v>24</v>
      </c>
      <c r="H74" s="53" t="s">
        <v>155</v>
      </c>
      <c r="I74" s="53" t="s">
        <v>1</v>
      </c>
      <c r="J74" s="40" t="s">
        <v>23</v>
      </c>
      <c r="K74" s="40" t="s">
        <v>133</v>
      </c>
      <c r="L74" s="201" t="s">
        <v>25</v>
      </c>
      <c r="M74" s="201"/>
      <c r="N74" s="201" t="s">
        <v>26</v>
      </c>
      <c r="O74" s="188" t="s">
        <v>297</v>
      </c>
      <c r="P74" s="189"/>
      <c r="Q74" s="190" t="s">
        <v>28</v>
      </c>
      <c r="R74" s="192" t="s">
        <v>298</v>
      </c>
      <c r="S74" s="192"/>
      <c r="T74" s="192" t="s">
        <v>28</v>
      </c>
      <c r="U74" s="193" t="s">
        <v>29</v>
      </c>
      <c r="V74" s="193"/>
      <c r="W74" s="193" t="s">
        <v>30</v>
      </c>
      <c r="X74" s="27" t="s">
        <v>30</v>
      </c>
    </row>
    <row r="75" spans="1:24" ht="24" customHeight="1">
      <c r="A75" s="196"/>
      <c r="B75" s="41" t="s">
        <v>155</v>
      </c>
      <c r="C75" s="41" t="s">
        <v>154</v>
      </c>
      <c r="D75" s="200"/>
      <c r="E75" s="41" t="s">
        <v>4</v>
      </c>
      <c r="F75" s="41" t="s">
        <v>3</v>
      </c>
      <c r="G75" s="95" t="s">
        <v>103</v>
      </c>
      <c r="H75" s="53" t="s">
        <v>5</v>
      </c>
      <c r="I75" s="53" t="s">
        <v>5</v>
      </c>
      <c r="J75" s="40" t="s">
        <v>104</v>
      </c>
      <c r="K75" s="40" t="s">
        <v>104</v>
      </c>
      <c r="L75" s="89" t="s">
        <v>155</v>
      </c>
      <c r="M75" s="89" t="s">
        <v>154</v>
      </c>
      <c r="N75" s="201"/>
      <c r="O75" s="86" t="s">
        <v>155</v>
      </c>
      <c r="P75" s="86" t="s">
        <v>154</v>
      </c>
      <c r="Q75" s="191"/>
      <c r="R75" s="100" t="s">
        <v>155</v>
      </c>
      <c r="S75" s="100" t="s">
        <v>154</v>
      </c>
      <c r="T75" s="192"/>
      <c r="U75" s="88" t="s">
        <v>155</v>
      </c>
      <c r="V75" s="88" t="s">
        <v>154</v>
      </c>
      <c r="W75" s="193"/>
      <c r="X75" s="28" t="s">
        <v>105</v>
      </c>
    </row>
    <row r="76" spans="1:24" ht="24" customHeight="1">
      <c r="A76" s="29" t="s">
        <v>151</v>
      </c>
      <c r="B76" s="34"/>
      <c r="C76" s="34"/>
      <c r="D76" s="30">
        <v>9.59</v>
      </c>
      <c r="E76" s="31">
        <f>(C76*D76)</f>
        <v>0</v>
      </c>
      <c r="F76" s="93"/>
      <c r="G76" s="42">
        <f>ROUND(IF(C76&gt;0,F76/C76,0),2)</f>
        <v>0</v>
      </c>
      <c r="H76" s="57">
        <f t="shared" ref="H76:I79" si="69">+U66+B76</f>
        <v>0</v>
      </c>
      <c r="I76" s="57">
        <f t="shared" si="69"/>
        <v>0</v>
      </c>
      <c r="J76" s="34">
        <f>+W66+F76</f>
        <v>0</v>
      </c>
      <c r="K76" s="48">
        <f>IF(I76&gt;0,(J76/I76),0)</f>
        <v>0</v>
      </c>
      <c r="L76" s="34"/>
      <c r="M76" s="34"/>
      <c r="N76" s="34">
        <f>ROUND(IF(K76&gt;0,K76*M76,0),2)</f>
        <v>0</v>
      </c>
      <c r="O76" s="34"/>
      <c r="P76" s="34"/>
      <c r="Q76" s="34">
        <f>ROUND(IF(K76&gt;0,K76*P76,0),2)</f>
        <v>0</v>
      </c>
      <c r="R76" s="34"/>
      <c r="S76" s="34"/>
      <c r="T76" s="34">
        <f>ROUND(IF(K76&gt;0,K76*S76,0),2)</f>
        <v>0</v>
      </c>
      <c r="U76" s="34">
        <f>+U66+B76-L76-O76-R76</f>
        <v>0</v>
      </c>
      <c r="V76" s="34">
        <f>+V66+C76-M76-P76-S76</f>
        <v>0</v>
      </c>
      <c r="W76" s="34">
        <f>ROUND(+W66+F76-N76-Q76-T76,2)</f>
        <v>0</v>
      </c>
      <c r="X76" s="43">
        <f>IF(V76&gt;0,+W76/V76,0)</f>
        <v>0</v>
      </c>
    </row>
    <row r="77" spans="1:24" ht="24" customHeight="1">
      <c r="A77" s="29" t="s">
        <v>152</v>
      </c>
      <c r="B77" s="34"/>
      <c r="C77" s="34"/>
      <c r="D77" s="30">
        <v>19.170000000000002</v>
      </c>
      <c r="E77" s="31">
        <f t="shared" ref="E77:E79" si="70">(C77*D77)</f>
        <v>0</v>
      </c>
      <c r="F77" s="93"/>
      <c r="G77" s="42">
        <f>ROUND(IF(C77&gt;0,F77/C77,0),2)</f>
        <v>0</v>
      </c>
      <c r="H77" s="57">
        <f t="shared" si="69"/>
        <v>0</v>
      </c>
      <c r="I77" s="57">
        <f t="shared" si="69"/>
        <v>0</v>
      </c>
      <c r="J77" s="34">
        <f>+W67+F77</f>
        <v>0</v>
      </c>
      <c r="K77" s="48">
        <f t="shared" ref="K77:K79" si="71">IF(I77&gt;0,(J77/I77),0)</f>
        <v>0</v>
      </c>
      <c r="L77" s="34"/>
      <c r="M77" s="34"/>
      <c r="N77" s="34">
        <f t="shared" ref="N77:N79" si="72">ROUND(IF(K77&gt;0,K77*M77,0),2)</f>
        <v>0</v>
      </c>
      <c r="O77" s="34"/>
      <c r="P77" s="34"/>
      <c r="Q77" s="34">
        <f t="shared" ref="Q77:Q79" si="73">ROUND(IF(K77&gt;0,K77*P77,0),2)</f>
        <v>0</v>
      </c>
      <c r="R77" s="34"/>
      <c r="S77" s="34"/>
      <c r="T77" s="34">
        <f t="shared" ref="T77:T79" si="74">ROUND(IF(K77&gt;0,K77*S77,0),2)</f>
        <v>0</v>
      </c>
      <c r="U77" s="34">
        <f t="shared" ref="U77:V79" si="75">+U67+B77-L77-O77-R77</f>
        <v>0</v>
      </c>
      <c r="V77" s="34">
        <f t="shared" si="75"/>
        <v>0</v>
      </c>
      <c r="W77" s="34">
        <f t="shared" ref="W77:W79" si="76">ROUND(+W67+F77-N77-Q77-T77,2)</f>
        <v>0</v>
      </c>
      <c r="X77" s="43">
        <f t="shared" ref="X77:X79" si="77">IF(V77&gt;0,+W77/V77,0)</f>
        <v>0</v>
      </c>
    </row>
    <row r="78" spans="1:24" ht="24" customHeight="1">
      <c r="A78" s="29" t="s">
        <v>177</v>
      </c>
      <c r="B78" s="34"/>
      <c r="C78" s="34"/>
      <c r="D78" s="30">
        <v>27.45</v>
      </c>
      <c r="E78" s="31">
        <f t="shared" si="70"/>
        <v>0</v>
      </c>
      <c r="F78" s="93"/>
      <c r="G78" s="42">
        <f>ROUND(IF(C78&gt;0,F78/C78,0),2)</f>
        <v>0</v>
      </c>
      <c r="H78" s="57">
        <f t="shared" si="69"/>
        <v>0</v>
      </c>
      <c r="I78" s="57">
        <f t="shared" si="69"/>
        <v>0</v>
      </c>
      <c r="J78" s="34">
        <f>+W68+F78</f>
        <v>0</v>
      </c>
      <c r="K78" s="48">
        <f t="shared" si="71"/>
        <v>0</v>
      </c>
      <c r="L78" s="34"/>
      <c r="M78" s="34"/>
      <c r="N78" s="34">
        <f t="shared" si="72"/>
        <v>0</v>
      </c>
      <c r="O78" s="34"/>
      <c r="P78" s="34"/>
      <c r="Q78" s="34">
        <f t="shared" si="73"/>
        <v>0</v>
      </c>
      <c r="R78" s="34"/>
      <c r="S78" s="34"/>
      <c r="T78" s="34">
        <f t="shared" si="74"/>
        <v>0</v>
      </c>
      <c r="U78" s="34">
        <f t="shared" si="75"/>
        <v>0</v>
      </c>
      <c r="V78" s="34">
        <f t="shared" si="75"/>
        <v>0</v>
      </c>
      <c r="W78" s="34">
        <f t="shared" si="76"/>
        <v>0</v>
      </c>
      <c r="X78" s="43">
        <f t="shared" si="77"/>
        <v>0</v>
      </c>
    </row>
    <row r="79" spans="1:24" ht="24" customHeight="1">
      <c r="A79" s="29" t="s">
        <v>252</v>
      </c>
      <c r="B79" s="34"/>
      <c r="C79" s="34"/>
      <c r="D79" s="30">
        <v>43.79</v>
      </c>
      <c r="E79" s="31">
        <f t="shared" si="70"/>
        <v>0</v>
      </c>
      <c r="F79" s="93"/>
      <c r="G79" s="42">
        <f>ROUND(IF(C79&gt;0,F79/C79,0),2)</f>
        <v>0</v>
      </c>
      <c r="H79" s="57">
        <f t="shared" si="69"/>
        <v>0</v>
      </c>
      <c r="I79" s="57">
        <f t="shared" si="69"/>
        <v>0</v>
      </c>
      <c r="J79" s="34">
        <f>+W69+F79</f>
        <v>0</v>
      </c>
      <c r="K79" s="48">
        <f t="shared" si="71"/>
        <v>0</v>
      </c>
      <c r="L79" s="34"/>
      <c r="M79" s="34"/>
      <c r="N79" s="34">
        <f t="shared" si="72"/>
        <v>0</v>
      </c>
      <c r="O79" s="34"/>
      <c r="P79" s="34"/>
      <c r="Q79" s="34">
        <f t="shared" si="73"/>
        <v>0</v>
      </c>
      <c r="R79" s="34"/>
      <c r="S79" s="34"/>
      <c r="T79" s="34">
        <f t="shared" si="74"/>
        <v>0</v>
      </c>
      <c r="U79" s="34">
        <f t="shared" si="75"/>
        <v>0</v>
      </c>
      <c r="V79" s="34">
        <f t="shared" si="75"/>
        <v>0</v>
      </c>
      <c r="W79" s="34">
        <f t="shared" si="76"/>
        <v>0</v>
      </c>
      <c r="X79" s="43">
        <f t="shared" si="77"/>
        <v>0</v>
      </c>
    </row>
    <row r="80" spans="1:24" ht="24" customHeight="1">
      <c r="A80" s="29" t="s">
        <v>5</v>
      </c>
      <c r="B80" s="34">
        <f>SUM(B76:B79)</f>
        <v>0</v>
      </c>
      <c r="C80" s="34">
        <f>SUM(C76:C79)</f>
        <v>0</v>
      </c>
      <c r="D80" s="54">
        <f>SUM(D76:D79)</f>
        <v>100</v>
      </c>
      <c r="E80" s="55">
        <f>SUM(E76:E79)</f>
        <v>0</v>
      </c>
      <c r="F80" s="56">
        <f>SUM(F76:F79)</f>
        <v>0</v>
      </c>
      <c r="G80" s="33"/>
      <c r="H80" s="33">
        <f>IF(D80&gt;0,G80/D80,0)</f>
        <v>0</v>
      </c>
      <c r="I80" s="33">
        <f>IF(E80&gt;0,H80/E80,0)</f>
        <v>0</v>
      </c>
      <c r="J80" s="33">
        <f>SUM(J76:J79)</f>
        <v>0</v>
      </c>
      <c r="K80" s="48"/>
      <c r="L80" s="33">
        <f>SUM(L76:L79)</f>
        <v>0</v>
      </c>
      <c r="M80" s="33">
        <f t="shared" ref="M80:X80" si="78">SUM(M76:M79)</f>
        <v>0</v>
      </c>
      <c r="N80" s="33">
        <f t="shared" si="78"/>
        <v>0</v>
      </c>
      <c r="O80" s="33">
        <f t="shared" si="78"/>
        <v>0</v>
      </c>
      <c r="P80" s="33">
        <f t="shared" si="78"/>
        <v>0</v>
      </c>
      <c r="Q80" s="33">
        <f t="shared" si="78"/>
        <v>0</v>
      </c>
      <c r="R80" s="33">
        <f t="shared" si="78"/>
        <v>0</v>
      </c>
      <c r="S80" s="33">
        <f t="shared" si="78"/>
        <v>0</v>
      </c>
      <c r="T80" s="33">
        <f t="shared" si="78"/>
        <v>0</v>
      </c>
      <c r="U80" s="33">
        <f t="shared" si="78"/>
        <v>0</v>
      </c>
      <c r="V80" s="33">
        <f t="shared" si="78"/>
        <v>0</v>
      </c>
      <c r="W80" s="33">
        <f t="shared" si="78"/>
        <v>0</v>
      </c>
      <c r="X80" s="33">
        <f t="shared" si="78"/>
        <v>0</v>
      </c>
    </row>
    <row r="81" spans="1:24" ht="24" customHeight="1">
      <c r="A81" s="194" t="s">
        <v>35</v>
      </c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</row>
    <row r="82" spans="1:24" ht="24" customHeight="1">
      <c r="A82" s="194" t="s">
        <v>165</v>
      </c>
      <c r="B82" s="194"/>
      <c r="C82" s="194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</row>
    <row r="83" spans="1:24" ht="24" customHeight="1">
      <c r="B83" s="26">
        <v>1</v>
      </c>
      <c r="C83" s="26">
        <v>2</v>
      </c>
      <c r="D83" s="26" t="s">
        <v>31</v>
      </c>
      <c r="E83" s="26" t="s">
        <v>32</v>
      </c>
      <c r="F83" s="52">
        <v>5</v>
      </c>
      <c r="G83" s="26" t="s">
        <v>33</v>
      </c>
      <c r="J83" s="26">
        <v>7</v>
      </c>
      <c r="K83" s="26">
        <v>8</v>
      </c>
      <c r="L83" s="26">
        <v>9</v>
      </c>
      <c r="M83" s="26">
        <v>10</v>
      </c>
      <c r="N83" s="26" t="s">
        <v>106</v>
      </c>
      <c r="O83" s="26">
        <v>12</v>
      </c>
      <c r="P83" s="26">
        <v>13</v>
      </c>
      <c r="Q83" s="26" t="s">
        <v>107</v>
      </c>
      <c r="R83" s="26">
        <v>15</v>
      </c>
      <c r="S83" s="26">
        <v>16</v>
      </c>
      <c r="T83" s="26" t="s">
        <v>253</v>
      </c>
      <c r="U83" s="26" t="s">
        <v>254</v>
      </c>
      <c r="V83" s="26" t="s">
        <v>255</v>
      </c>
      <c r="W83" s="26" t="s">
        <v>256</v>
      </c>
      <c r="X83" s="26" t="s">
        <v>257</v>
      </c>
    </row>
    <row r="84" spans="1:24" ht="24" customHeight="1">
      <c r="A84" s="195" t="s">
        <v>27</v>
      </c>
      <c r="B84" s="197" t="s">
        <v>264</v>
      </c>
      <c r="C84" s="198"/>
      <c r="D84" s="199" t="s">
        <v>22</v>
      </c>
      <c r="E84" s="41" t="s">
        <v>153</v>
      </c>
      <c r="F84" s="41" t="s">
        <v>23</v>
      </c>
      <c r="G84" s="94" t="s">
        <v>24</v>
      </c>
      <c r="H84" s="53" t="s">
        <v>155</v>
      </c>
      <c r="I84" s="53" t="s">
        <v>1</v>
      </c>
      <c r="J84" s="40" t="s">
        <v>23</v>
      </c>
      <c r="K84" s="40" t="s">
        <v>133</v>
      </c>
      <c r="L84" s="201" t="s">
        <v>25</v>
      </c>
      <c r="M84" s="201"/>
      <c r="N84" s="201" t="s">
        <v>26</v>
      </c>
      <c r="O84" s="188" t="s">
        <v>297</v>
      </c>
      <c r="P84" s="189"/>
      <c r="Q84" s="190" t="s">
        <v>28</v>
      </c>
      <c r="R84" s="192" t="s">
        <v>298</v>
      </c>
      <c r="S84" s="192"/>
      <c r="T84" s="192" t="s">
        <v>28</v>
      </c>
      <c r="U84" s="193" t="s">
        <v>29</v>
      </c>
      <c r="V84" s="193"/>
      <c r="W84" s="193" t="s">
        <v>30</v>
      </c>
      <c r="X84" s="27" t="s">
        <v>30</v>
      </c>
    </row>
    <row r="85" spans="1:24" ht="24" customHeight="1">
      <c r="A85" s="196"/>
      <c r="B85" s="41" t="s">
        <v>155</v>
      </c>
      <c r="C85" s="41" t="s">
        <v>154</v>
      </c>
      <c r="D85" s="200"/>
      <c r="E85" s="41" t="s">
        <v>4</v>
      </c>
      <c r="F85" s="41" t="s">
        <v>3</v>
      </c>
      <c r="G85" s="95" t="s">
        <v>103</v>
      </c>
      <c r="H85" s="53" t="s">
        <v>5</v>
      </c>
      <c r="I85" s="53" t="s">
        <v>5</v>
      </c>
      <c r="J85" s="40" t="s">
        <v>104</v>
      </c>
      <c r="K85" s="40" t="s">
        <v>104</v>
      </c>
      <c r="L85" s="89" t="s">
        <v>155</v>
      </c>
      <c r="M85" s="89" t="s">
        <v>154</v>
      </c>
      <c r="N85" s="201"/>
      <c r="O85" s="86" t="s">
        <v>155</v>
      </c>
      <c r="P85" s="86" t="s">
        <v>154</v>
      </c>
      <c r="Q85" s="191"/>
      <c r="R85" s="100" t="s">
        <v>155</v>
      </c>
      <c r="S85" s="100" t="s">
        <v>154</v>
      </c>
      <c r="T85" s="192"/>
      <c r="U85" s="88" t="s">
        <v>155</v>
      </c>
      <c r="V85" s="88" t="s">
        <v>154</v>
      </c>
      <c r="W85" s="193"/>
      <c r="X85" s="28" t="s">
        <v>105</v>
      </c>
    </row>
    <row r="86" spans="1:24" ht="24" customHeight="1">
      <c r="A86" s="29" t="s">
        <v>151</v>
      </c>
      <c r="B86" s="34">
        <f t="shared" ref="B86:C89" si="79">+B56+B66+B76</f>
        <v>0</v>
      </c>
      <c r="C86" s="34">
        <f t="shared" si="79"/>
        <v>0</v>
      </c>
      <c r="D86" s="30">
        <v>9.59</v>
      </c>
      <c r="E86" s="31">
        <f>(C86*D86)</f>
        <v>0</v>
      </c>
      <c r="F86" s="32">
        <f>+F76+F66+F56</f>
        <v>0</v>
      </c>
      <c r="G86" s="42">
        <f>ROUND(IF(C86&gt;0,F86/C86,0),2)</f>
        <v>0</v>
      </c>
      <c r="H86" s="57">
        <f t="shared" ref="H86:K89" si="80">+H76</f>
        <v>0</v>
      </c>
      <c r="I86" s="57">
        <f t="shared" si="80"/>
        <v>0</v>
      </c>
      <c r="J86" s="37">
        <f t="shared" si="80"/>
        <v>0</v>
      </c>
      <c r="K86" s="37">
        <f t="shared" si="80"/>
        <v>0</v>
      </c>
      <c r="L86" s="34">
        <f>+L56+L66+L76</f>
        <v>0</v>
      </c>
      <c r="M86" s="34">
        <f>+M56+M66+M76</f>
        <v>0</v>
      </c>
      <c r="N86" s="34">
        <f>+N56+N66+N76</f>
        <v>0</v>
      </c>
      <c r="O86" s="34">
        <f>+O56+O66+O76</f>
        <v>0</v>
      </c>
      <c r="P86" s="34">
        <f t="shared" ref="P86:T89" si="81">+P56+P66+P76</f>
        <v>0</v>
      </c>
      <c r="Q86" s="34">
        <f t="shared" si="81"/>
        <v>0</v>
      </c>
      <c r="R86" s="34">
        <f t="shared" si="81"/>
        <v>0</v>
      </c>
      <c r="S86" s="34">
        <f t="shared" si="81"/>
        <v>0</v>
      </c>
      <c r="T86" s="34">
        <f t="shared" si="81"/>
        <v>0</v>
      </c>
      <c r="U86" s="34">
        <f t="shared" ref="U86:W89" si="82">+U76</f>
        <v>0</v>
      </c>
      <c r="V86" s="34">
        <f t="shared" si="82"/>
        <v>0</v>
      </c>
      <c r="W86" s="34">
        <f t="shared" si="82"/>
        <v>0</v>
      </c>
      <c r="X86" s="35">
        <f>ROUND(IF(V86&gt;0,+W86/V86,0),2)</f>
        <v>0</v>
      </c>
    </row>
    <row r="87" spans="1:24" ht="24" customHeight="1">
      <c r="A87" s="29" t="s">
        <v>152</v>
      </c>
      <c r="B87" s="34">
        <f t="shared" si="79"/>
        <v>0</v>
      </c>
      <c r="C87" s="34">
        <f t="shared" si="79"/>
        <v>0</v>
      </c>
      <c r="D87" s="30">
        <v>19.170000000000002</v>
      </c>
      <c r="E87" s="31">
        <f t="shared" ref="E87:E89" si="83">(C87*D87)</f>
        <v>0</v>
      </c>
      <c r="F87" s="32">
        <f t="shared" ref="F87:F89" si="84">+F77+F67+F57</f>
        <v>0</v>
      </c>
      <c r="G87" s="42">
        <f>ROUND(IF(C87&gt;0,F87/C87,0),2)</f>
        <v>0</v>
      </c>
      <c r="H87" s="57">
        <f t="shared" si="80"/>
        <v>0</v>
      </c>
      <c r="I87" s="57">
        <f t="shared" si="80"/>
        <v>0</v>
      </c>
      <c r="J87" s="37">
        <f t="shared" si="80"/>
        <v>0</v>
      </c>
      <c r="K87" s="37">
        <f t="shared" si="80"/>
        <v>0</v>
      </c>
      <c r="L87" s="34">
        <f t="shared" ref="L87:Q89" si="85">+L57+L67+L77</f>
        <v>0</v>
      </c>
      <c r="M87" s="34">
        <f t="shared" si="85"/>
        <v>0</v>
      </c>
      <c r="N87" s="34">
        <f t="shared" si="85"/>
        <v>0</v>
      </c>
      <c r="O87" s="34">
        <f t="shared" si="85"/>
        <v>0</v>
      </c>
      <c r="P87" s="34">
        <f t="shared" si="85"/>
        <v>0</v>
      </c>
      <c r="Q87" s="34">
        <f t="shared" si="85"/>
        <v>0</v>
      </c>
      <c r="R87" s="34">
        <f t="shared" si="81"/>
        <v>0</v>
      </c>
      <c r="S87" s="34">
        <f t="shared" si="81"/>
        <v>0</v>
      </c>
      <c r="T87" s="34">
        <f t="shared" si="81"/>
        <v>0</v>
      </c>
      <c r="U87" s="34">
        <f t="shared" si="82"/>
        <v>0</v>
      </c>
      <c r="V87" s="34">
        <f t="shared" si="82"/>
        <v>0</v>
      </c>
      <c r="W87" s="34">
        <f t="shared" si="82"/>
        <v>0</v>
      </c>
      <c r="X87" s="35">
        <f>ROUND(IF(V87&gt;0,+W87/V87,0),2)</f>
        <v>0</v>
      </c>
    </row>
    <row r="88" spans="1:24" ht="24" customHeight="1">
      <c r="A88" s="29" t="s">
        <v>177</v>
      </c>
      <c r="B88" s="34">
        <f t="shared" si="79"/>
        <v>0</v>
      </c>
      <c r="C88" s="34">
        <f t="shared" si="79"/>
        <v>0</v>
      </c>
      <c r="D88" s="30">
        <v>27.45</v>
      </c>
      <c r="E88" s="31">
        <f t="shared" si="83"/>
        <v>0</v>
      </c>
      <c r="F88" s="32">
        <f t="shared" si="84"/>
        <v>0</v>
      </c>
      <c r="G88" s="42">
        <f>ROUND(IF(C88&gt;0,F88/C88,0),2)</f>
        <v>0</v>
      </c>
      <c r="H88" s="57">
        <f t="shared" si="80"/>
        <v>0</v>
      </c>
      <c r="I88" s="57">
        <f t="shared" si="80"/>
        <v>0</v>
      </c>
      <c r="J88" s="37">
        <f t="shared" si="80"/>
        <v>0</v>
      </c>
      <c r="K88" s="37">
        <f t="shared" si="80"/>
        <v>0</v>
      </c>
      <c r="L88" s="34">
        <f t="shared" si="85"/>
        <v>0</v>
      </c>
      <c r="M88" s="34">
        <f t="shared" si="85"/>
        <v>0</v>
      </c>
      <c r="N88" s="34">
        <f t="shared" si="85"/>
        <v>0</v>
      </c>
      <c r="O88" s="34">
        <f t="shared" si="85"/>
        <v>0</v>
      </c>
      <c r="P88" s="34">
        <f t="shared" si="85"/>
        <v>0</v>
      </c>
      <c r="Q88" s="34">
        <f t="shared" si="85"/>
        <v>0</v>
      </c>
      <c r="R88" s="34">
        <f t="shared" si="81"/>
        <v>0</v>
      </c>
      <c r="S88" s="34">
        <f t="shared" si="81"/>
        <v>0</v>
      </c>
      <c r="T88" s="34">
        <f t="shared" si="81"/>
        <v>0</v>
      </c>
      <c r="U88" s="34">
        <f t="shared" si="82"/>
        <v>0</v>
      </c>
      <c r="V88" s="34">
        <f t="shared" si="82"/>
        <v>0</v>
      </c>
      <c r="W88" s="34">
        <f t="shared" si="82"/>
        <v>0</v>
      </c>
      <c r="X88" s="35">
        <f>ROUND(IF(V88&gt;0,+W88/V88,0),2)</f>
        <v>0</v>
      </c>
    </row>
    <row r="89" spans="1:24" ht="24" customHeight="1">
      <c r="A89" s="29" t="s">
        <v>252</v>
      </c>
      <c r="B89" s="34">
        <f t="shared" si="79"/>
        <v>0</v>
      </c>
      <c r="C89" s="34">
        <f t="shared" si="79"/>
        <v>0</v>
      </c>
      <c r="D89" s="30">
        <v>43.79</v>
      </c>
      <c r="E89" s="31">
        <f t="shared" si="83"/>
        <v>0</v>
      </c>
      <c r="F89" s="32">
        <f t="shared" si="84"/>
        <v>0</v>
      </c>
      <c r="G89" s="42">
        <f>ROUND(IF(C89&gt;0,F89/C89,0),2)</f>
        <v>0</v>
      </c>
      <c r="H89" s="57">
        <f t="shared" si="80"/>
        <v>0</v>
      </c>
      <c r="I89" s="57">
        <f t="shared" si="80"/>
        <v>0</v>
      </c>
      <c r="J89" s="37">
        <f t="shared" si="80"/>
        <v>0</v>
      </c>
      <c r="K89" s="37">
        <f t="shared" si="80"/>
        <v>0</v>
      </c>
      <c r="L89" s="34">
        <f t="shared" si="85"/>
        <v>0</v>
      </c>
      <c r="M89" s="34">
        <f t="shared" si="85"/>
        <v>0</v>
      </c>
      <c r="N89" s="34">
        <f t="shared" si="85"/>
        <v>0</v>
      </c>
      <c r="O89" s="34">
        <f t="shared" si="85"/>
        <v>0</v>
      </c>
      <c r="P89" s="34">
        <f t="shared" si="85"/>
        <v>0</v>
      </c>
      <c r="Q89" s="34">
        <f t="shared" si="85"/>
        <v>0</v>
      </c>
      <c r="R89" s="34">
        <f t="shared" si="81"/>
        <v>0</v>
      </c>
      <c r="S89" s="34">
        <f t="shared" si="81"/>
        <v>0</v>
      </c>
      <c r="T89" s="34">
        <f t="shared" si="81"/>
        <v>0</v>
      </c>
      <c r="U89" s="34">
        <f t="shared" si="82"/>
        <v>0</v>
      </c>
      <c r="V89" s="34">
        <f t="shared" si="82"/>
        <v>0</v>
      </c>
      <c r="W89" s="34">
        <f t="shared" si="82"/>
        <v>0</v>
      </c>
      <c r="X89" s="35">
        <f>ROUND(IF(V89&gt;0,+W89/V89,0),2)</f>
        <v>0</v>
      </c>
    </row>
    <row r="90" spans="1:24" ht="24" customHeight="1">
      <c r="A90" s="29" t="s">
        <v>5</v>
      </c>
      <c r="B90" s="34">
        <f>SUM(B86:B89)</f>
        <v>0</v>
      </c>
      <c r="C90" s="34">
        <f>SUM(C86:C89)</f>
        <v>0</v>
      </c>
      <c r="D90" s="54">
        <f>SUM(D86:D89)</f>
        <v>100</v>
      </c>
      <c r="E90" s="55">
        <f>SUM(E86:E89)</f>
        <v>0</v>
      </c>
      <c r="F90" s="56">
        <f>SUM(F86:F89)</f>
        <v>0</v>
      </c>
      <c r="G90" s="33"/>
      <c r="H90" s="33">
        <f>IF(D90&gt;0,G90/D90,0)</f>
        <v>0</v>
      </c>
      <c r="I90" s="33">
        <f>IF(E90&gt;0,H90/E90,0)</f>
        <v>0</v>
      </c>
      <c r="J90" s="33">
        <f>SUM(J86:J89)</f>
        <v>0</v>
      </c>
      <c r="K90" s="37"/>
      <c r="L90" s="34">
        <f>SUM(L86:L89)</f>
        <v>0</v>
      </c>
      <c r="M90" s="34">
        <f t="shared" ref="M90:W90" si="86">SUM(M86:M89)</f>
        <v>0</v>
      </c>
      <c r="N90" s="34">
        <f t="shared" si="86"/>
        <v>0</v>
      </c>
      <c r="O90" s="34">
        <f>SUM(O86:O89)</f>
        <v>0</v>
      </c>
      <c r="P90" s="34">
        <f t="shared" si="86"/>
        <v>0</v>
      </c>
      <c r="Q90" s="34">
        <f t="shared" si="86"/>
        <v>0</v>
      </c>
      <c r="R90" s="34">
        <f t="shared" si="86"/>
        <v>0</v>
      </c>
      <c r="S90" s="34">
        <f t="shared" si="86"/>
        <v>0</v>
      </c>
      <c r="T90" s="34">
        <f t="shared" si="86"/>
        <v>0</v>
      </c>
      <c r="U90" s="34">
        <f t="shared" si="86"/>
        <v>0</v>
      </c>
      <c r="V90" s="34">
        <f t="shared" si="86"/>
        <v>0</v>
      </c>
      <c r="W90" s="34">
        <f t="shared" si="86"/>
        <v>0</v>
      </c>
      <c r="X90" s="34">
        <f>SUM(X86:X89)</f>
        <v>0</v>
      </c>
    </row>
    <row r="91" spans="1:24" ht="24" customHeight="1">
      <c r="A91" s="194" t="s">
        <v>35</v>
      </c>
      <c r="B91" s="194"/>
      <c r="C91" s="194"/>
      <c r="D91" s="194"/>
      <c r="E91" s="194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</row>
    <row r="92" spans="1:24" ht="24" customHeight="1">
      <c r="A92" s="194" t="s">
        <v>166</v>
      </c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</row>
    <row r="93" spans="1:24" ht="24" customHeight="1">
      <c r="B93" s="26">
        <v>1</v>
      </c>
      <c r="C93" s="26">
        <v>2</v>
      </c>
      <c r="D93" s="26" t="s">
        <v>31</v>
      </c>
      <c r="E93" s="26" t="s">
        <v>32</v>
      </c>
      <c r="F93" s="52">
        <v>5</v>
      </c>
      <c r="G93" s="26" t="s">
        <v>33</v>
      </c>
      <c r="J93" s="26">
        <v>7</v>
      </c>
      <c r="K93" s="26">
        <v>8</v>
      </c>
      <c r="L93" s="26">
        <v>9</v>
      </c>
      <c r="M93" s="26">
        <v>10</v>
      </c>
      <c r="N93" s="26" t="s">
        <v>106</v>
      </c>
      <c r="O93" s="26">
        <v>12</v>
      </c>
      <c r="P93" s="26">
        <v>13</v>
      </c>
      <c r="Q93" s="26" t="s">
        <v>107</v>
      </c>
      <c r="R93" s="26">
        <v>15</v>
      </c>
      <c r="S93" s="26">
        <v>16</v>
      </c>
      <c r="T93" s="26" t="s">
        <v>253</v>
      </c>
      <c r="U93" s="26" t="s">
        <v>254</v>
      </c>
      <c r="V93" s="26" t="s">
        <v>255</v>
      </c>
      <c r="W93" s="26" t="s">
        <v>256</v>
      </c>
      <c r="X93" s="26" t="s">
        <v>257</v>
      </c>
    </row>
    <row r="94" spans="1:24" ht="24" customHeight="1">
      <c r="A94" s="195" t="s">
        <v>27</v>
      </c>
      <c r="B94" s="197" t="s">
        <v>264</v>
      </c>
      <c r="C94" s="198"/>
      <c r="D94" s="199" t="s">
        <v>22</v>
      </c>
      <c r="E94" s="41" t="s">
        <v>153</v>
      </c>
      <c r="F94" s="41" t="s">
        <v>23</v>
      </c>
      <c r="G94" s="94" t="s">
        <v>24</v>
      </c>
      <c r="H94" s="53" t="s">
        <v>155</v>
      </c>
      <c r="I94" s="53" t="s">
        <v>1</v>
      </c>
      <c r="J94" s="40" t="s">
        <v>23</v>
      </c>
      <c r="K94" s="40" t="s">
        <v>133</v>
      </c>
      <c r="L94" s="201" t="s">
        <v>25</v>
      </c>
      <c r="M94" s="201"/>
      <c r="N94" s="201" t="s">
        <v>26</v>
      </c>
      <c r="O94" s="188" t="s">
        <v>297</v>
      </c>
      <c r="P94" s="189"/>
      <c r="Q94" s="190" t="s">
        <v>28</v>
      </c>
      <c r="R94" s="192" t="s">
        <v>298</v>
      </c>
      <c r="S94" s="192"/>
      <c r="T94" s="192" t="s">
        <v>28</v>
      </c>
      <c r="U94" s="193" t="s">
        <v>29</v>
      </c>
      <c r="V94" s="193"/>
      <c r="W94" s="193" t="s">
        <v>30</v>
      </c>
      <c r="X94" s="27" t="s">
        <v>30</v>
      </c>
    </row>
    <row r="95" spans="1:24" ht="24" customHeight="1">
      <c r="A95" s="196"/>
      <c r="B95" s="41" t="s">
        <v>155</v>
      </c>
      <c r="C95" s="41" t="s">
        <v>154</v>
      </c>
      <c r="D95" s="200"/>
      <c r="E95" s="41" t="s">
        <v>4</v>
      </c>
      <c r="F95" s="41" t="s">
        <v>3</v>
      </c>
      <c r="G95" s="95" t="s">
        <v>103</v>
      </c>
      <c r="H95" s="53" t="s">
        <v>5</v>
      </c>
      <c r="I95" s="53" t="s">
        <v>5</v>
      </c>
      <c r="J95" s="40" t="s">
        <v>104</v>
      </c>
      <c r="K95" s="40" t="s">
        <v>104</v>
      </c>
      <c r="L95" s="89" t="s">
        <v>155</v>
      </c>
      <c r="M95" s="89" t="s">
        <v>154</v>
      </c>
      <c r="N95" s="201"/>
      <c r="O95" s="86" t="s">
        <v>155</v>
      </c>
      <c r="P95" s="86" t="s">
        <v>154</v>
      </c>
      <c r="Q95" s="191"/>
      <c r="R95" s="100" t="s">
        <v>155</v>
      </c>
      <c r="S95" s="100" t="s">
        <v>154</v>
      </c>
      <c r="T95" s="192"/>
      <c r="U95" s="88" t="s">
        <v>155</v>
      </c>
      <c r="V95" s="88" t="s">
        <v>154</v>
      </c>
      <c r="W95" s="193"/>
      <c r="X95" s="28" t="s">
        <v>105</v>
      </c>
    </row>
    <row r="96" spans="1:24" ht="24" customHeight="1">
      <c r="A96" s="29" t="s">
        <v>151</v>
      </c>
      <c r="B96" s="34">
        <f t="shared" ref="B96:C99" si="87">+B86+B46</f>
        <v>0</v>
      </c>
      <c r="C96" s="34">
        <f t="shared" si="87"/>
        <v>0</v>
      </c>
      <c r="D96" s="30">
        <v>9.59</v>
      </c>
      <c r="E96" s="31">
        <f>(C96*D96)</f>
        <v>0</v>
      </c>
      <c r="F96" s="32">
        <f>+F86+F46</f>
        <v>0</v>
      </c>
      <c r="G96" s="42">
        <f>ROUND(IF(C96&gt;0,F96/C96,0),2)</f>
        <v>0</v>
      </c>
      <c r="H96" s="57">
        <f t="shared" ref="H96:K99" si="88">+H86</f>
        <v>0</v>
      </c>
      <c r="I96" s="57">
        <f t="shared" si="88"/>
        <v>0</v>
      </c>
      <c r="J96" s="37">
        <f t="shared" si="88"/>
        <v>0</v>
      </c>
      <c r="K96" s="37">
        <f t="shared" si="88"/>
        <v>0</v>
      </c>
      <c r="L96" s="34">
        <f>+L86+L46</f>
        <v>0</v>
      </c>
      <c r="M96" s="34">
        <f t="shared" ref="M96:T96" si="89">+M86+M46</f>
        <v>0</v>
      </c>
      <c r="N96" s="34">
        <f t="shared" si="89"/>
        <v>0</v>
      </c>
      <c r="O96" s="34">
        <f t="shared" si="89"/>
        <v>0</v>
      </c>
      <c r="P96" s="34">
        <f t="shared" si="89"/>
        <v>0</v>
      </c>
      <c r="Q96" s="34">
        <f t="shared" si="89"/>
        <v>0</v>
      </c>
      <c r="R96" s="34">
        <f t="shared" si="89"/>
        <v>0</v>
      </c>
      <c r="S96" s="34">
        <f t="shared" si="89"/>
        <v>0</v>
      </c>
      <c r="T96" s="34">
        <f t="shared" si="89"/>
        <v>0</v>
      </c>
      <c r="U96" s="34">
        <f t="shared" ref="U96:W99" si="90">+U86</f>
        <v>0</v>
      </c>
      <c r="V96" s="34">
        <f t="shared" si="90"/>
        <v>0</v>
      </c>
      <c r="W96" s="34">
        <f t="shared" si="90"/>
        <v>0</v>
      </c>
      <c r="X96" s="35">
        <f>ROUND(IF(V96&gt;0,+W96/V96,0),2)</f>
        <v>0</v>
      </c>
    </row>
    <row r="97" spans="1:24" ht="24" customHeight="1">
      <c r="A97" s="29" t="s">
        <v>152</v>
      </c>
      <c r="B97" s="34">
        <f t="shared" si="87"/>
        <v>0</v>
      </c>
      <c r="C97" s="34">
        <f t="shared" si="87"/>
        <v>0</v>
      </c>
      <c r="D97" s="30">
        <v>19.170000000000002</v>
      </c>
      <c r="E97" s="31">
        <f t="shared" ref="E97:E99" si="91">(C97*D97)</f>
        <v>0</v>
      </c>
      <c r="F97" s="32">
        <f t="shared" ref="F97:F99" si="92">+F87+F47</f>
        <v>0</v>
      </c>
      <c r="G97" s="42">
        <f>ROUND(IF(C97&gt;0,F97/C97,0),2)</f>
        <v>0</v>
      </c>
      <c r="H97" s="57">
        <f t="shared" si="88"/>
        <v>0</v>
      </c>
      <c r="I97" s="57">
        <f t="shared" si="88"/>
        <v>0</v>
      </c>
      <c r="J97" s="37">
        <f t="shared" si="88"/>
        <v>0</v>
      </c>
      <c r="K97" s="37">
        <f t="shared" si="88"/>
        <v>0</v>
      </c>
      <c r="L97" s="34">
        <f t="shared" ref="L97:T99" si="93">+L87+L47</f>
        <v>0</v>
      </c>
      <c r="M97" s="34">
        <f t="shared" si="93"/>
        <v>0</v>
      </c>
      <c r="N97" s="34">
        <f t="shared" si="93"/>
        <v>0</v>
      </c>
      <c r="O97" s="34">
        <f t="shared" si="93"/>
        <v>0</v>
      </c>
      <c r="P97" s="34">
        <f t="shared" si="93"/>
        <v>0</v>
      </c>
      <c r="Q97" s="34">
        <f t="shared" si="93"/>
        <v>0</v>
      </c>
      <c r="R97" s="34">
        <f t="shared" si="93"/>
        <v>0</v>
      </c>
      <c r="S97" s="34">
        <f t="shared" si="93"/>
        <v>0</v>
      </c>
      <c r="T97" s="34">
        <f t="shared" si="93"/>
        <v>0</v>
      </c>
      <c r="U97" s="34">
        <f t="shared" si="90"/>
        <v>0</v>
      </c>
      <c r="V97" s="34">
        <f t="shared" si="90"/>
        <v>0</v>
      </c>
      <c r="W97" s="34">
        <f t="shared" si="90"/>
        <v>0</v>
      </c>
      <c r="X97" s="35">
        <f>ROUND(IF(V97&gt;0,+W97/V97,0),2)</f>
        <v>0</v>
      </c>
    </row>
    <row r="98" spans="1:24" ht="24" customHeight="1">
      <c r="A98" s="29" t="s">
        <v>177</v>
      </c>
      <c r="B98" s="34">
        <f t="shared" si="87"/>
        <v>0</v>
      </c>
      <c r="C98" s="34">
        <f t="shared" si="87"/>
        <v>0</v>
      </c>
      <c r="D98" s="30">
        <v>27.45</v>
      </c>
      <c r="E98" s="31">
        <f t="shared" si="91"/>
        <v>0</v>
      </c>
      <c r="F98" s="32">
        <f t="shared" si="92"/>
        <v>0</v>
      </c>
      <c r="G98" s="42">
        <f>ROUND(IF(C98&gt;0,F98/C98,0),2)</f>
        <v>0</v>
      </c>
      <c r="H98" s="57">
        <f t="shared" si="88"/>
        <v>0</v>
      </c>
      <c r="I98" s="57">
        <f t="shared" si="88"/>
        <v>0</v>
      </c>
      <c r="J98" s="37">
        <f t="shared" si="88"/>
        <v>0</v>
      </c>
      <c r="K98" s="37">
        <f t="shared" si="88"/>
        <v>0</v>
      </c>
      <c r="L98" s="34">
        <f t="shared" si="93"/>
        <v>0</v>
      </c>
      <c r="M98" s="34">
        <f t="shared" si="93"/>
        <v>0</v>
      </c>
      <c r="N98" s="34">
        <f t="shared" si="93"/>
        <v>0</v>
      </c>
      <c r="O98" s="34">
        <f t="shared" si="93"/>
        <v>0</v>
      </c>
      <c r="P98" s="34">
        <f t="shared" si="93"/>
        <v>0</v>
      </c>
      <c r="Q98" s="34">
        <f t="shared" si="93"/>
        <v>0</v>
      </c>
      <c r="R98" s="34">
        <f t="shared" si="93"/>
        <v>0</v>
      </c>
      <c r="S98" s="34">
        <f t="shared" si="93"/>
        <v>0</v>
      </c>
      <c r="T98" s="34">
        <f t="shared" si="93"/>
        <v>0</v>
      </c>
      <c r="U98" s="34">
        <f t="shared" si="90"/>
        <v>0</v>
      </c>
      <c r="V98" s="34">
        <f t="shared" si="90"/>
        <v>0</v>
      </c>
      <c r="W98" s="34">
        <f t="shared" si="90"/>
        <v>0</v>
      </c>
      <c r="X98" s="35">
        <f>ROUND(IF(V98&gt;0,+W98/V98,0),2)</f>
        <v>0</v>
      </c>
    </row>
    <row r="99" spans="1:24" ht="24" customHeight="1">
      <c r="A99" s="29" t="s">
        <v>252</v>
      </c>
      <c r="B99" s="34">
        <f t="shared" si="87"/>
        <v>0</v>
      </c>
      <c r="C99" s="34">
        <f t="shared" si="87"/>
        <v>0</v>
      </c>
      <c r="D99" s="30">
        <v>43.79</v>
      </c>
      <c r="E99" s="31">
        <f t="shared" si="91"/>
        <v>0</v>
      </c>
      <c r="F99" s="32">
        <f t="shared" si="92"/>
        <v>0</v>
      </c>
      <c r="G99" s="42">
        <f>ROUND(IF(C99&gt;0,F99/C99,0),2)</f>
        <v>0</v>
      </c>
      <c r="H99" s="57">
        <f t="shared" si="88"/>
        <v>0</v>
      </c>
      <c r="I99" s="57">
        <f t="shared" si="88"/>
        <v>0</v>
      </c>
      <c r="J99" s="37">
        <f t="shared" si="88"/>
        <v>0</v>
      </c>
      <c r="K99" s="37">
        <f t="shared" si="88"/>
        <v>0</v>
      </c>
      <c r="L99" s="34">
        <f t="shared" si="93"/>
        <v>0</v>
      </c>
      <c r="M99" s="34">
        <f t="shared" si="93"/>
        <v>0</v>
      </c>
      <c r="N99" s="34">
        <f t="shared" si="93"/>
        <v>0</v>
      </c>
      <c r="O99" s="34">
        <f t="shared" si="93"/>
        <v>0</v>
      </c>
      <c r="P99" s="34">
        <f t="shared" si="93"/>
        <v>0</v>
      </c>
      <c r="Q99" s="34">
        <f t="shared" si="93"/>
        <v>0</v>
      </c>
      <c r="R99" s="34">
        <f t="shared" si="93"/>
        <v>0</v>
      </c>
      <c r="S99" s="34">
        <f t="shared" si="93"/>
        <v>0</v>
      </c>
      <c r="T99" s="34">
        <f t="shared" si="93"/>
        <v>0</v>
      </c>
      <c r="U99" s="34">
        <f t="shared" si="90"/>
        <v>0</v>
      </c>
      <c r="V99" s="34">
        <f t="shared" si="90"/>
        <v>0</v>
      </c>
      <c r="W99" s="34">
        <f t="shared" si="90"/>
        <v>0</v>
      </c>
      <c r="X99" s="35">
        <f>ROUND(IF(V99&gt;0,+W99/V99,0),2)</f>
        <v>0</v>
      </c>
    </row>
    <row r="100" spans="1:24" ht="24" customHeight="1">
      <c r="A100" s="29" t="s">
        <v>5</v>
      </c>
      <c r="B100" s="34">
        <f>SUM(B96:B99)</f>
        <v>0</v>
      </c>
      <c r="C100" s="34">
        <f>SUM(C96:C99)</f>
        <v>0</v>
      </c>
      <c r="D100" s="54">
        <f>SUM(D96:D99)</f>
        <v>100</v>
      </c>
      <c r="E100" s="55">
        <f>SUM(E96:E99)</f>
        <v>0</v>
      </c>
      <c r="F100" s="56">
        <f>SUM(F96:F99)</f>
        <v>0</v>
      </c>
      <c r="G100" s="33"/>
      <c r="H100" s="33">
        <f>IF(D100&gt;0,G100/D100,0)</f>
        <v>0</v>
      </c>
      <c r="I100" s="33">
        <f>IF(E100&gt;0,H100/E100,0)</f>
        <v>0</v>
      </c>
      <c r="J100" s="33">
        <f>SUM(J96:J99)</f>
        <v>0</v>
      </c>
      <c r="K100" s="37"/>
      <c r="L100" s="34">
        <f>SUM(L96:L99)</f>
        <v>0</v>
      </c>
      <c r="M100" s="34">
        <f t="shared" ref="M100:X100" si="94">SUM(M96:M99)</f>
        <v>0</v>
      </c>
      <c r="N100" s="34">
        <f t="shared" si="94"/>
        <v>0</v>
      </c>
      <c r="O100" s="34">
        <f t="shared" si="94"/>
        <v>0</v>
      </c>
      <c r="P100" s="34">
        <f t="shared" si="94"/>
        <v>0</v>
      </c>
      <c r="Q100" s="34">
        <f t="shared" si="94"/>
        <v>0</v>
      </c>
      <c r="R100" s="34">
        <f t="shared" si="94"/>
        <v>0</v>
      </c>
      <c r="S100" s="34">
        <f t="shared" si="94"/>
        <v>0</v>
      </c>
      <c r="T100" s="34">
        <f t="shared" si="94"/>
        <v>0</v>
      </c>
      <c r="U100" s="34">
        <f t="shared" si="94"/>
        <v>0</v>
      </c>
      <c r="V100" s="34">
        <f t="shared" si="94"/>
        <v>0</v>
      </c>
      <c r="W100" s="34">
        <f t="shared" si="94"/>
        <v>0</v>
      </c>
      <c r="X100" s="34">
        <f t="shared" si="94"/>
        <v>0</v>
      </c>
    </row>
    <row r="101" spans="1:24" ht="24" customHeight="1">
      <c r="A101" s="194" t="s">
        <v>35</v>
      </c>
      <c r="B101" s="194"/>
      <c r="C101" s="194"/>
      <c r="D101" s="194"/>
      <c r="E101" s="194"/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</row>
    <row r="102" spans="1:24" ht="24" customHeight="1">
      <c r="A102" s="194" t="s">
        <v>167</v>
      </c>
      <c r="B102" s="194"/>
      <c r="C102" s="194"/>
      <c r="D102" s="194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</row>
    <row r="103" spans="1:24" ht="24" customHeight="1">
      <c r="B103" s="26">
        <v>1</v>
      </c>
      <c r="C103" s="26">
        <v>2</v>
      </c>
      <c r="D103" s="26" t="s">
        <v>31</v>
      </c>
      <c r="E103" s="26" t="s">
        <v>32</v>
      </c>
      <c r="F103" s="52">
        <v>5</v>
      </c>
      <c r="G103" s="26" t="s">
        <v>33</v>
      </c>
      <c r="J103" s="26">
        <v>7</v>
      </c>
      <c r="K103" s="26">
        <v>8</v>
      </c>
      <c r="L103" s="26">
        <v>9</v>
      </c>
      <c r="M103" s="26">
        <v>10</v>
      </c>
      <c r="N103" s="26" t="s">
        <v>106</v>
      </c>
      <c r="O103" s="26">
        <v>12</v>
      </c>
      <c r="P103" s="26">
        <v>13</v>
      </c>
      <c r="Q103" s="26" t="s">
        <v>107</v>
      </c>
      <c r="R103" s="26">
        <v>15</v>
      </c>
      <c r="S103" s="26">
        <v>16</v>
      </c>
      <c r="T103" s="26" t="s">
        <v>253</v>
      </c>
      <c r="U103" s="26" t="s">
        <v>254</v>
      </c>
      <c r="V103" s="26" t="s">
        <v>255</v>
      </c>
      <c r="W103" s="26" t="s">
        <v>256</v>
      </c>
      <c r="X103" s="26" t="s">
        <v>257</v>
      </c>
    </row>
    <row r="104" spans="1:24" ht="24" customHeight="1">
      <c r="A104" s="195" t="s">
        <v>27</v>
      </c>
      <c r="B104" s="197" t="s">
        <v>264</v>
      </c>
      <c r="C104" s="198"/>
      <c r="D104" s="199" t="s">
        <v>22</v>
      </c>
      <c r="E104" s="41" t="s">
        <v>153</v>
      </c>
      <c r="F104" s="41" t="s">
        <v>23</v>
      </c>
      <c r="G104" s="94" t="s">
        <v>24</v>
      </c>
      <c r="H104" s="53" t="s">
        <v>155</v>
      </c>
      <c r="I104" s="53" t="s">
        <v>1</v>
      </c>
      <c r="J104" s="40" t="s">
        <v>23</v>
      </c>
      <c r="K104" s="40" t="s">
        <v>133</v>
      </c>
      <c r="L104" s="201" t="s">
        <v>25</v>
      </c>
      <c r="M104" s="201"/>
      <c r="N104" s="201" t="s">
        <v>26</v>
      </c>
      <c r="O104" s="188" t="s">
        <v>297</v>
      </c>
      <c r="P104" s="189"/>
      <c r="Q104" s="190" t="s">
        <v>28</v>
      </c>
      <c r="R104" s="192" t="s">
        <v>298</v>
      </c>
      <c r="S104" s="192"/>
      <c r="T104" s="192" t="s">
        <v>28</v>
      </c>
      <c r="U104" s="193" t="s">
        <v>29</v>
      </c>
      <c r="V104" s="193"/>
      <c r="W104" s="193" t="s">
        <v>30</v>
      </c>
      <c r="X104" s="27" t="s">
        <v>30</v>
      </c>
    </row>
    <row r="105" spans="1:24" ht="24" customHeight="1">
      <c r="A105" s="196"/>
      <c r="B105" s="41" t="s">
        <v>155</v>
      </c>
      <c r="C105" s="41" t="s">
        <v>154</v>
      </c>
      <c r="D105" s="200"/>
      <c r="E105" s="41" t="s">
        <v>4</v>
      </c>
      <c r="F105" s="41" t="s">
        <v>3</v>
      </c>
      <c r="G105" s="95" t="s">
        <v>103</v>
      </c>
      <c r="H105" s="53" t="s">
        <v>5</v>
      </c>
      <c r="I105" s="53" t="s">
        <v>5</v>
      </c>
      <c r="J105" s="40" t="s">
        <v>104</v>
      </c>
      <c r="K105" s="40" t="s">
        <v>104</v>
      </c>
      <c r="L105" s="89" t="s">
        <v>155</v>
      </c>
      <c r="M105" s="89" t="s">
        <v>154</v>
      </c>
      <c r="N105" s="201"/>
      <c r="O105" s="86" t="s">
        <v>155</v>
      </c>
      <c r="P105" s="86" t="s">
        <v>154</v>
      </c>
      <c r="Q105" s="191"/>
      <c r="R105" s="100" t="s">
        <v>155</v>
      </c>
      <c r="S105" s="100" t="s">
        <v>154</v>
      </c>
      <c r="T105" s="192"/>
      <c r="U105" s="88" t="s">
        <v>155</v>
      </c>
      <c r="V105" s="88" t="s">
        <v>154</v>
      </c>
      <c r="W105" s="193"/>
      <c r="X105" s="28" t="s">
        <v>105</v>
      </c>
    </row>
    <row r="106" spans="1:24" ht="24" customHeight="1">
      <c r="A106" s="29" t="s">
        <v>151</v>
      </c>
      <c r="B106" s="34"/>
      <c r="C106" s="34"/>
      <c r="D106" s="30">
        <v>9.59</v>
      </c>
      <c r="E106" s="31">
        <f>(C106*D106)</f>
        <v>0</v>
      </c>
      <c r="F106" s="93"/>
      <c r="G106" s="42">
        <f>ROUND(IF(C106&gt;0,F106/C106,0),2)</f>
        <v>0</v>
      </c>
      <c r="H106" s="57">
        <f t="shared" ref="H106:I109" si="95">+U96+B106</f>
        <v>0</v>
      </c>
      <c r="I106" s="57">
        <f t="shared" si="95"/>
        <v>0</v>
      </c>
      <c r="J106" s="34">
        <f>+W96+F106</f>
        <v>0</v>
      </c>
      <c r="K106" s="48">
        <f>IF(I106&gt;0,(J106/I106),0)</f>
        <v>0</v>
      </c>
      <c r="L106" s="34"/>
      <c r="M106" s="34"/>
      <c r="N106" s="34">
        <f>ROUND(IF(K106&gt;0,K106*M106,0),2)</f>
        <v>0</v>
      </c>
      <c r="O106" s="34"/>
      <c r="P106" s="34"/>
      <c r="Q106" s="34">
        <f>ROUND(IF(K106&gt;0,K106*P106,0),2)</f>
        <v>0</v>
      </c>
      <c r="R106" s="34"/>
      <c r="S106" s="34"/>
      <c r="T106" s="34">
        <f>ROUND(IF(K106&gt;0,K106*S106,0),2)</f>
        <v>0</v>
      </c>
      <c r="U106" s="34">
        <f>+U96+B106-L106-O106-R106</f>
        <v>0</v>
      </c>
      <c r="V106" s="34">
        <f>+V96+C106-M106-P106-S106</f>
        <v>0</v>
      </c>
      <c r="W106" s="34">
        <f>ROUND(+W96+F106-N106-Q106-T106,2)</f>
        <v>0</v>
      </c>
      <c r="X106" s="43">
        <f>IF(V106&gt;0,+W106/V106,0)</f>
        <v>0</v>
      </c>
    </row>
    <row r="107" spans="1:24" ht="24" customHeight="1">
      <c r="A107" s="29" t="s">
        <v>152</v>
      </c>
      <c r="B107" s="34"/>
      <c r="C107" s="34"/>
      <c r="D107" s="30">
        <v>19.170000000000002</v>
      </c>
      <c r="E107" s="31">
        <f t="shared" ref="E107:E109" si="96">(C107*D107)</f>
        <v>0</v>
      </c>
      <c r="F107" s="93"/>
      <c r="G107" s="42">
        <f>ROUND(IF(C107&gt;0,F107/C107,0),2)</f>
        <v>0</v>
      </c>
      <c r="H107" s="57">
        <f t="shared" si="95"/>
        <v>0</v>
      </c>
      <c r="I107" s="57">
        <f t="shared" si="95"/>
        <v>0</v>
      </c>
      <c r="J107" s="34">
        <f>+W97+F107</f>
        <v>0</v>
      </c>
      <c r="K107" s="48">
        <f t="shared" ref="K107:K109" si="97">IF(I107&gt;0,(J107/I107),0)</f>
        <v>0</v>
      </c>
      <c r="L107" s="34"/>
      <c r="M107" s="34"/>
      <c r="N107" s="34">
        <f t="shared" ref="N107:N109" si="98">ROUND(IF(K107&gt;0,K107*M107,0),2)</f>
        <v>0</v>
      </c>
      <c r="O107" s="34"/>
      <c r="P107" s="34"/>
      <c r="Q107" s="34">
        <f t="shared" ref="Q107:Q109" si="99">ROUND(IF(K107&gt;0,K107*P107,0),2)</f>
        <v>0</v>
      </c>
      <c r="R107" s="34"/>
      <c r="S107" s="34"/>
      <c r="T107" s="34">
        <f t="shared" ref="T107:T109" si="100">ROUND(IF(K107&gt;0,K107*S107,0),2)</f>
        <v>0</v>
      </c>
      <c r="U107" s="34">
        <f t="shared" ref="U107:V109" si="101">+U97+B107-L107-O107-R107</f>
        <v>0</v>
      </c>
      <c r="V107" s="34">
        <f t="shared" si="101"/>
        <v>0</v>
      </c>
      <c r="W107" s="34">
        <f t="shared" ref="W107:W109" si="102">ROUND(+W97+F107-N107-Q107-T107,2)</f>
        <v>0</v>
      </c>
      <c r="X107" s="43">
        <f t="shared" ref="X107:X109" si="103">IF(V107&gt;0,+W107/V107,0)</f>
        <v>0</v>
      </c>
    </row>
    <row r="108" spans="1:24" ht="24" customHeight="1">
      <c r="A108" s="29" t="s">
        <v>177</v>
      </c>
      <c r="B108" s="34"/>
      <c r="C108" s="34"/>
      <c r="D108" s="30">
        <v>27.45</v>
      </c>
      <c r="E108" s="31">
        <f t="shared" si="96"/>
        <v>0</v>
      </c>
      <c r="F108" s="93"/>
      <c r="G108" s="42">
        <f>ROUND(IF(C108&gt;0,F108/C108,0),2)</f>
        <v>0</v>
      </c>
      <c r="H108" s="57">
        <f t="shared" si="95"/>
        <v>0</v>
      </c>
      <c r="I108" s="57">
        <f t="shared" si="95"/>
        <v>0</v>
      </c>
      <c r="J108" s="34">
        <f>+W98+F108</f>
        <v>0</v>
      </c>
      <c r="K108" s="48">
        <f t="shared" si="97"/>
        <v>0</v>
      </c>
      <c r="L108" s="34"/>
      <c r="M108" s="34"/>
      <c r="N108" s="34">
        <f t="shared" si="98"/>
        <v>0</v>
      </c>
      <c r="O108" s="34"/>
      <c r="P108" s="34"/>
      <c r="Q108" s="34">
        <f t="shared" si="99"/>
        <v>0</v>
      </c>
      <c r="R108" s="34"/>
      <c r="S108" s="34"/>
      <c r="T108" s="34">
        <f t="shared" si="100"/>
        <v>0</v>
      </c>
      <c r="U108" s="34">
        <f t="shared" si="101"/>
        <v>0</v>
      </c>
      <c r="V108" s="34">
        <f t="shared" si="101"/>
        <v>0</v>
      </c>
      <c r="W108" s="34">
        <f t="shared" si="102"/>
        <v>0</v>
      </c>
      <c r="X108" s="43">
        <f t="shared" si="103"/>
        <v>0</v>
      </c>
    </row>
    <row r="109" spans="1:24" ht="24" customHeight="1">
      <c r="A109" s="29" t="s">
        <v>252</v>
      </c>
      <c r="B109" s="34"/>
      <c r="C109" s="34"/>
      <c r="D109" s="30">
        <v>43.79</v>
      </c>
      <c r="E109" s="31">
        <f t="shared" si="96"/>
        <v>0</v>
      </c>
      <c r="F109" s="93"/>
      <c r="G109" s="42">
        <f>ROUND(IF(C109&gt;0,F109/C109,0),2)</f>
        <v>0</v>
      </c>
      <c r="H109" s="57">
        <f t="shared" si="95"/>
        <v>0</v>
      </c>
      <c r="I109" s="57">
        <f t="shared" si="95"/>
        <v>0</v>
      </c>
      <c r="J109" s="34">
        <f>+W99+F109</f>
        <v>0</v>
      </c>
      <c r="K109" s="48">
        <f t="shared" si="97"/>
        <v>0</v>
      </c>
      <c r="L109" s="34"/>
      <c r="M109" s="34"/>
      <c r="N109" s="34">
        <f t="shared" si="98"/>
        <v>0</v>
      </c>
      <c r="O109" s="34"/>
      <c r="P109" s="34"/>
      <c r="Q109" s="34">
        <f t="shared" si="99"/>
        <v>0</v>
      </c>
      <c r="R109" s="34"/>
      <c r="S109" s="34"/>
      <c r="T109" s="34">
        <f t="shared" si="100"/>
        <v>0</v>
      </c>
      <c r="U109" s="34">
        <f t="shared" si="101"/>
        <v>0</v>
      </c>
      <c r="V109" s="34">
        <f t="shared" si="101"/>
        <v>0</v>
      </c>
      <c r="W109" s="34">
        <f t="shared" si="102"/>
        <v>0</v>
      </c>
      <c r="X109" s="43">
        <f t="shared" si="103"/>
        <v>0</v>
      </c>
    </row>
    <row r="110" spans="1:24" ht="24" customHeight="1">
      <c r="A110" s="29" t="s">
        <v>5</v>
      </c>
      <c r="B110" s="34">
        <f>SUM(B106:B109)</f>
        <v>0</v>
      </c>
      <c r="C110" s="34">
        <f>SUM(C106:C109)</f>
        <v>0</v>
      </c>
      <c r="D110" s="54">
        <f>SUM(D106:D109)</f>
        <v>100</v>
      </c>
      <c r="E110" s="55">
        <f>SUM(E106:E109)</f>
        <v>0</v>
      </c>
      <c r="F110" s="56">
        <f>SUM(F106:F109)</f>
        <v>0</v>
      </c>
      <c r="G110" s="33"/>
      <c r="H110" s="33">
        <f>IF(D110&gt;0,G110/D110,0)</f>
        <v>0</v>
      </c>
      <c r="I110" s="33">
        <f>IF(E110&gt;0,H110/E110,0)</f>
        <v>0</v>
      </c>
      <c r="J110" s="33">
        <f>SUM(J106:J109)</f>
        <v>0</v>
      </c>
      <c r="K110" s="48"/>
      <c r="L110" s="33">
        <f>SUM(L106:L109)</f>
        <v>0</v>
      </c>
      <c r="M110" s="33">
        <f t="shared" ref="M110:X110" si="104">SUM(M106:M109)</f>
        <v>0</v>
      </c>
      <c r="N110" s="33">
        <f t="shared" si="104"/>
        <v>0</v>
      </c>
      <c r="O110" s="33">
        <f t="shared" si="104"/>
        <v>0</v>
      </c>
      <c r="P110" s="33">
        <f t="shared" si="104"/>
        <v>0</v>
      </c>
      <c r="Q110" s="33">
        <f t="shared" si="104"/>
        <v>0</v>
      </c>
      <c r="R110" s="33">
        <f t="shared" si="104"/>
        <v>0</v>
      </c>
      <c r="S110" s="33">
        <f t="shared" si="104"/>
        <v>0</v>
      </c>
      <c r="T110" s="33">
        <f t="shared" si="104"/>
        <v>0</v>
      </c>
      <c r="U110" s="33">
        <f t="shared" si="104"/>
        <v>0</v>
      </c>
      <c r="V110" s="33">
        <f t="shared" si="104"/>
        <v>0</v>
      </c>
      <c r="W110" s="33">
        <f t="shared" si="104"/>
        <v>0</v>
      </c>
      <c r="X110" s="33">
        <f t="shared" si="104"/>
        <v>0</v>
      </c>
    </row>
    <row r="111" spans="1:24" ht="24" customHeight="1">
      <c r="A111" s="194" t="s">
        <v>35</v>
      </c>
      <c r="B111" s="194"/>
      <c r="C111" s="194"/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</row>
    <row r="112" spans="1:24" ht="24" customHeight="1">
      <c r="A112" s="194" t="s">
        <v>168</v>
      </c>
      <c r="B112" s="194"/>
      <c r="C112" s="194"/>
      <c r="D112" s="194"/>
      <c r="E112" s="194"/>
      <c r="F112" s="194"/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</row>
    <row r="113" spans="1:24" ht="24" customHeight="1">
      <c r="B113" s="26">
        <v>1</v>
      </c>
      <c r="C113" s="26">
        <v>2</v>
      </c>
      <c r="D113" s="26" t="s">
        <v>31</v>
      </c>
      <c r="E113" s="26" t="s">
        <v>32</v>
      </c>
      <c r="F113" s="52">
        <v>5</v>
      </c>
      <c r="G113" s="26" t="s">
        <v>33</v>
      </c>
      <c r="J113" s="26">
        <v>7</v>
      </c>
      <c r="K113" s="26">
        <v>8</v>
      </c>
      <c r="L113" s="26">
        <v>9</v>
      </c>
      <c r="M113" s="26">
        <v>10</v>
      </c>
      <c r="N113" s="26" t="s">
        <v>106</v>
      </c>
      <c r="O113" s="26">
        <v>12</v>
      </c>
      <c r="P113" s="26">
        <v>13</v>
      </c>
      <c r="Q113" s="26" t="s">
        <v>107</v>
      </c>
      <c r="R113" s="26">
        <v>15</v>
      </c>
      <c r="S113" s="26">
        <v>16</v>
      </c>
      <c r="T113" s="26" t="s">
        <v>253</v>
      </c>
      <c r="U113" s="26" t="s">
        <v>254</v>
      </c>
      <c r="V113" s="26" t="s">
        <v>255</v>
      </c>
      <c r="W113" s="26" t="s">
        <v>256</v>
      </c>
      <c r="X113" s="26" t="s">
        <v>257</v>
      </c>
    </row>
    <row r="114" spans="1:24" ht="24" customHeight="1">
      <c r="A114" s="195" t="s">
        <v>27</v>
      </c>
      <c r="B114" s="197" t="s">
        <v>264</v>
      </c>
      <c r="C114" s="198"/>
      <c r="D114" s="199" t="s">
        <v>22</v>
      </c>
      <c r="E114" s="41" t="s">
        <v>153</v>
      </c>
      <c r="F114" s="41" t="s">
        <v>23</v>
      </c>
      <c r="G114" s="94" t="s">
        <v>24</v>
      </c>
      <c r="H114" s="53" t="s">
        <v>155</v>
      </c>
      <c r="I114" s="53" t="s">
        <v>1</v>
      </c>
      <c r="J114" s="40" t="s">
        <v>23</v>
      </c>
      <c r="K114" s="40" t="s">
        <v>133</v>
      </c>
      <c r="L114" s="201" t="s">
        <v>25</v>
      </c>
      <c r="M114" s="201"/>
      <c r="N114" s="201" t="s">
        <v>26</v>
      </c>
      <c r="O114" s="188" t="s">
        <v>297</v>
      </c>
      <c r="P114" s="189"/>
      <c r="Q114" s="190" t="s">
        <v>28</v>
      </c>
      <c r="R114" s="192" t="s">
        <v>298</v>
      </c>
      <c r="S114" s="192"/>
      <c r="T114" s="192" t="s">
        <v>28</v>
      </c>
      <c r="U114" s="193" t="s">
        <v>29</v>
      </c>
      <c r="V114" s="193"/>
      <c r="W114" s="193" t="s">
        <v>30</v>
      </c>
      <c r="X114" s="27" t="s">
        <v>30</v>
      </c>
    </row>
    <row r="115" spans="1:24" ht="24" customHeight="1">
      <c r="A115" s="196"/>
      <c r="B115" s="41" t="s">
        <v>155</v>
      </c>
      <c r="C115" s="41" t="s">
        <v>154</v>
      </c>
      <c r="D115" s="200"/>
      <c r="E115" s="41" t="s">
        <v>4</v>
      </c>
      <c r="F115" s="41" t="s">
        <v>3</v>
      </c>
      <c r="G115" s="95" t="s">
        <v>103</v>
      </c>
      <c r="H115" s="53" t="s">
        <v>5</v>
      </c>
      <c r="I115" s="53" t="s">
        <v>5</v>
      </c>
      <c r="J115" s="40" t="s">
        <v>104</v>
      </c>
      <c r="K115" s="40" t="s">
        <v>104</v>
      </c>
      <c r="L115" s="89" t="s">
        <v>155</v>
      </c>
      <c r="M115" s="89" t="s">
        <v>154</v>
      </c>
      <c r="N115" s="201"/>
      <c r="O115" s="86" t="s">
        <v>155</v>
      </c>
      <c r="P115" s="86" t="s">
        <v>154</v>
      </c>
      <c r="Q115" s="191"/>
      <c r="R115" s="100" t="s">
        <v>155</v>
      </c>
      <c r="S115" s="100" t="s">
        <v>154</v>
      </c>
      <c r="T115" s="192"/>
      <c r="U115" s="88" t="s">
        <v>155</v>
      </c>
      <c r="V115" s="88" t="s">
        <v>154</v>
      </c>
      <c r="W115" s="193"/>
      <c r="X115" s="28" t="s">
        <v>105</v>
      </c>
    </row>
    <row r="116" spans="1:24" ht="24" customHeight="1">
      <c r="A116" s="29" t="s">
        <v>151</v>
      </c>
      <c r="B116" s="34"/>
      <c r="C116" s="34"/>
      <c r="D116" s="30">
        <v>9.59</v>
      </c>
      <c r="E116" s="31">
        <f>(C116*D116)</f>
        <v>0</v>
      </c>
      <c r="F116" s="93"/>
      <c r="G116" s="42">
        <f>ROUND(IF(C116&gt;0,F116/C116,0),2)</f>
        <v>0</v>
      </c>
      <c r="H116" s="57">
        <f t="shared" ref="H116:I119" si="105">+U106+B116</f>
        <v>0</v>
      </c>
      <c r="I116" s="57">
        <f t="shared" si="105"/>
        <v>0</v>
      </c>
      <c r="J116" s="34">
        <f>+W106+F116</f>
        <v>0</v>
      </c>
      <c r="K116" s="48">
        <f>IF(I116&gt;0,(J116/I116),0)</f>
        <v>0</v>
      </c>
      <c r="L116" s="34"/>
      <c r="M116" s="34"/>
      <c r="N116" s="34">
        <f>ROUND(IF(K116&gt;0,K116*M116,0),2)</f>
        <v>0</v>
      </c>
      <c r="O116" s="34"/>
      <c r="P116" s="34"/>
      <c r="Q116" s="34">
        <f>ROUND(IF(K116&gt;0,K116*P116,0),2)</f>
        <v>0</v>
      </c>
      <c r="R116" s="34"/>
      <c r="S116" s="34"/>
      <c r="T116" s="34">
        <f>ROUND(IF(K116&gt;0,K116*S116,0),2)</f>
        <v>0</v>
      </c>
      <c r="U116" s="34">
        <f>+U106+B116-L116-O116-R116</f>
        <v>0</v>
      </c>
      <c r="V116" s="34">
        <f>+V106+C116-M116-P116-S116</f>
        <v>0</v>
      </c>
      <c r="W116" s="34">
        <f>ROUND(+W106+F116-N116-Q116-T116,2)</f>
        <v>0</v>
      </c>
      <c r="X116" s="43">
        <f>IF(V116&gt;0,+W116/V116,0)</f>
        <v>0</v>
      </c>
    </row>
    <row r="117" spans="1:24" ht="24" customHeight="1">
      <c r="A117" s="29" t="s">
        <v>152</v>
      </c>
      <c r="B117" s="34"/>
      <c r="C117" s="34"/>
      <c r="D117" s="30">
        <v>19.170000000000002</v>
      </c>
      <c r="E117" s="31">
        <f t="shared" ref="E117:E119" si="106">(C117*D117)</f>
        <v>0</v>
      </c>
      <c r="F117" s="93"/>
      <c r="G117" s="42">
        <f>ROUND(IF(C117&gt;0,F117/C117,0),2)</f>
        <v>0</v>
      </c>
      <c r="H117" s="57">
        <f t="shared" si="105"/>
        <v>0</v>
      </c>
      <c r="I117" s="57">
        <f t="shared" si="105"/>
        <v>0</v>
      </c>
      <c r="J117" s="34">
        <f>+W107+F117</f>
        <v>0</v>
      </c>
      <c r="K117" s="48">
        <f t="shared" ref="K117:K119" si="107">IF(I117&gt;0,(J117/I117),0)</f>
        <v>0</v>
      </c>
      <c r="L117" s="34"/>
      <c r="M117" s="34"/>
      <c r="N117" s="34">
        <f t="shared" ref="N117:N119" si="108">ROUND(IF(K117&gt;0,K117*M117,0),2)</f>
        <v>0</v>
      </c>
      <c r="O117" s="34"/>
      <c r="P117" s="34"/>
      <c r="Q117" s="34">
        <f t="shared" ref="Q117:Q119" si="109">ROUND(IF(K117&gt;0,K117*P117,0),2)</f>
        <v>0</v>
      </c>
      <c r="R117" s="34"/>
      <c r="S117" s="34"/>
      <c r="T117" s="34">
        <f t="shared" ref="T117:T119" si="110">ROUND(IF(K117&gt;0,K117*S117,0),2)</f>
        <v>0</v>
      </c>
      <c r="U117" s="34">
        <f t="shared" ref="U117:V119" si="111">+U107+B117-L117-O117-R117</f>
        <v>0</v>
      </c>
      <c r="V117" s="34">
        <f t="shared" si="111"/>
        <v>0</v>
      </c>
      <c r="W117" s="34">
        <f t="shared" ref="W117:W119" si="112">ROUND(+W107+F117-N117-Q117-T117,2)</f>
        <v>0</v>
      </c>
      <c r="X117" s="43">
        <f t="shared" ref="X117:X119" si="113">IF(V117&gt;0,+W117/V117,0)</f>
        <v>0</v>
      </c>
    </row>
    <row r="118" spans="1:24" ht="24" customHeight="1">
      <c r="A118" s="29" t="s">
        <v>177</v>
      </c>
      <c r="B118" s="34"/>
      <c r="C118" s="34"/>
      <c r="D118" s="30">
        <v>27.45</v>
      </c>
      <c r="E118" s="31">
        <f t="shared" si="106"/>
        <v>0</v>
      </c>
      <c r="F118" s="93"/>
      <c r="G118" s="42">
        <f>ROUND(IF(C118&gt;0,F118/C118,0),2)</f>
        <v>0</v>
      </c>
      <c r="H118" s="57">
        <f t="shared" si="105"/>
        <v>0</v>
      </c>
      <c r="I118" s="57">
        <f t="shared" si="105"/>
        <v>0</v>
      </c>
      <c r="J118" s="34">
        <f>+W108+F118</f>
        <v>0</v>
      </c>
      <c r="K118" s="48">
        <f t="shared" si="107"/>
        <v>0</v>
      </c>
      <c r="L118" s="34"/>
      <c r="M118" s="34"/>
      <c r="N118" s="34">
        <f t="shared" si="108"/>
        <v>0</v>
      </c>
      <c r="O118" s="34"/>
      <c r="P118" s="34"/>
      <c r="Q118" s="34">
        <f t="shared" si="109"/>
        <v>0</v>
      </c>
      <c r="R118" s="34"/>
      <c r="S118" s="34"/>
      <c r="T118" s="34">
        <f t="shared" si="110"/>
        <v>0</v>
      </c>
      <c r="U118" s="34">
        <f t="shared" si="111"/>
        <v>0</v>
      </c>
      <c r="V118" s="34">
        <f t="shared" si="111"/>
        <v>0</v>
      </c>
      <c r="W118" s="34">
        <f t="shared" si="112"/>
        <v>0</v>
      </c>
      <c r="X118" s="43">
        <f t="shared" si="113"/>
        <v>0</v>
      </c>
    </row>
    <row r="119" spans="1:24" ht="24" customHeight="1">
      <c r="A119" s="29" t="s">
        <v>252</v>
      </c>
      <c r="B119" s="34"/>
      <c r="C119" s="34"/>
      <c r="D119" s="30">
        <v>43.79</v>
      </c>
      <c r="E119" s="31">
        <f t="shared" si="106"/>
        <v>0</v>
      </c>
      <c r="F119" s="93"/>
      <c r="G119" s="42">
        <f>ROUND(IF(C119&gt;0,F119/C119,0),2)</f>
        <v>0</v>
      </c>
      <c r="H119" s="57">
        <f t="shared" si="105"/>
        <v>0</v>
      </c>
      <c r="I119" s="57">
        <f t="shared" si="105"/>
        <v>0</v>
      </c>
      <c r="J119" s="34">
        <f>+W109+F119</f>
        <v>0</v>
      </c>
      <c r="K119" s="48">
        <f t="shared" si="107"/>
        <v>0</v>
      </c>
      <c r="L119" s="34"/>
      <c r="M119" s="34"/>
      <c r="N119" s="34">
        <f t="shared" si="108"/>
        <v>0</v>
      </c>
      <c r="O119" s="34"/>
      <c r="P119" s="34"/>
      <c r="Q119" s="34">
        <f t="shared" si="109"/>
        <v>0</v>
      </c>
      <c r="R119" s="34"/>
      <c r="S119" s="34"/>
      <c r="T119" s="34">
        <f t="shared" si="110"/>
        <v>0</v>
      </c>
      <c r="U119" s="34">
        <f t="shared" si="111"/>
        <v>0</v>
      </c>
      <c r="V119" s="34">
        <f t="shared" si="111"/>
        <v>0</v>
      </c>
      <c r="W119" s="34">
        <f t="shared" si="112"/>
        <v>0</v>
      </c>
      <c r="X119" s="43">
        <f t="shared" si="113"/>
        <v>0</v>
      </c>
    </row>
    <row r="120" spans="1:24" ht="24" customHeight="1">
      <c r="A120" s="29" t="s">
        <v>5</v>
      </c>
      <c r="B120" s="34">
        <f>SUM(B116:B119)</f>
        <v>0</v>
      </c>
      <c r="C120" s="34">
        <f>SUM(C116:C119)</f>
        <v>0</v>
      </c>
      <c r="D120" s="54">
        <f>SUM(D116:D119)</f>
        <v>100</v>
      </c>
      <c r="E120" s="55">
        <f>SUM(E116:E119)</f>
        <v>0</v>
      </c>
      <c r="F120" s="56">
        <f>SUM(F116:F119)</f>
        <v>0</v>
      </c>
      <c r="G120" s="33"/>
      <c r="H120" s="33">
        <f>IF(D120&gt;0,G120/D120,0)</f>
        <v>0</v>
      </c>
      <c r="I120" s="33">
        <f>IF(E120&gt;0,H120/E120,0)</f>
        <v>0</v>
      </c>
      <c r="J120" s="33">
        <f>SUM(J116:J119)</f>
        <v>0</v>
      </c>
      <c r="K120" s="48"/>
      <c r="L120" s="33">
        <f>SUM(L116:L119)</f>
        <v>0</v>
      </c>
      <c r="M120" s="33">
        <f t="shared" ref="M120:X120" si="114">SUM(M116:M119)</f>
        <v>0</v>
      </c>
      <c r="N120" s="33">
        <f t="shared" si="114"/>
        <v>0</v>
      </c>
      <c r="O120" s="33">
        <f t="shared" si="114"/>
        <v>0</v>
      </c>
      <c r="P120" s="33">
        <f t="shared" si="114"/>
        <v>0</v>
      </c>
      <c r="Q120" s="33">
        <f t="shared" si="114"/>
        <v>0</v>
      </c>
      <c r="R120" s="33">
        <f t="shared" si="114"/>
        <v>0</v>
      </c>
      <c r="S120" s="33">
        <f t="shared" si="114"/>
        <v>0</v>
      </c>
      <c r="T120" s="33">
        <f t="shared" si="114"/>
        <v>0</v>
      </c>
      <c r="U120" s="33">
        <f t="shared" si="114"/>
        <v>0</v>
      </c>
      <c r="V120" s="33">
        <f t="shared" si="114"/>
        <v>0</v>
      </c>
      <c r="W120" s="33">
        <f t="shared" si="114"/>
        <v>0</v>
      </c>
      <c r="X120" s="33">
        <f t="shared" si="114"/>
        <v>0</v>
      </c>
    </row>
    <row r="121" spans="1:24" ht="24" customHeight="1">
      <c r="A121" s="194" t="s">
        <v>35</v>
      </c>
      <c r="B121" s="194"/>
      <c r="C121" s="194"/>
      <c r="D121" s="194"/>
      <c r="E121" s="194"/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</row>
    <row r="122" spans="1:24" ht="24" customHeight="1">
      <c r="A122" s="194" t="s">
        <v>169</v>
      </c>
      <c r="B122" s="194"/>
      <c r="C122" s="194"/>
      <c r="D122" s="194"/>
      <c r="E122" s="194"/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</row>
    <row r="123" spans="1:24" ht="24" customHeight="1">
      <c r="B123" s="26">
        <v>1</v>
      </c>
      <c r="C123" s="26">
        <v>2</v>
      </c>
      <c r="D123" s="26" t="s">
        <v>31</v>
      </c>
      <c r="E123" s="26" t="s">
        <v>32</v>
      </c>
      <c r="F123" s="52">
        <v>5</v>
      </c>
      <c r="G123" s="26" t="s">
        <v>33</v>
      </c>
      <c r="J123" s="26">
        <v>7</v>
      </c>
      <c r="K123" s="26">
        <v>8</v>
      </c>
      <c r="L123" s="26">
        <v>9</v>
      </c>
      <c r="M123" s="26">
        <v>10</v>
      </c>
      <c r="N123" s="26" t="s">
        <v>106</v>
      </c>
      <c r="O123" s="26">
        <v>12</v>
      </c>
      <c r="P123" s="26">
        <v>13</v>
      </c>
      <c r="Q123" s="26" t="s">
        <v>107</v>
      </c>
      <c r="R123" s="26">
        <v>15</v>
      </c>
      <c r="S123" s="26">
        <v>16</v>
      </c>
      <c r="T123" s="26" t="s">
        <v>253</v>
      </c>
      <c r="U123" s="26" t="s">
        <v>254</v>
      </c>
      <c r="V123" s="26" t="s">
        <v>255</v>
      </c>
      <c r="W123" s="26" t="s">
        <v>256</v>
      </c>
      <c r="X123" s="26" t="s">
        <v>257</v>
      </c>
    </row>
    <row r="124" spans="1:24" ht="24" customHeight="1">
      <c r="A124" s="195" t="s">
        <v>27</v>
      </c>
      <c r="B124" s="197" t="s">
        <v>264</v>
      </c>
      <c r="C124" s="198"/>
      <c r="D124" s="199" t="s">
        <v>22</v>
      </c>
      <c r="E124" s="41" t="s">
        <v>153</v>
      </c>
      <c r="F124" s="41" t="s">
        <v>23</v>
      </c>
      <c r="G124" s="94" t="s">
        <v>24</v>
      </c>
      <c r="H124" s="53" t="s">
        <v>155</v>
      </c>
      <c r="I124" s="53" t="s">
        <v>1</v>
      </c>
      <c r="J124" s="40" t="s">
        <v>23</v>
      </c>
      <c r="K124" s="40" t="s">
        <v>133</v>
      </c>
      <c r="L124" s="201" t="s">
        <v>25</v>
      </c>
      <c r="M124" s="201"/>
      <c r="N124" s="201" t="s">
        <v>26</v>
      </c>
      <c r="O124" s="188" t="s">
        <v>297</v>
      </c>
      <c r="P124" s="189"/>
      <c r="Q124" s="190" t="s">
        <v>28</v>
      </c>
      <c r="R124" s="192" t="s">
        <v>298</v>
      </c>
      <c r="S124" s="192"/>
      <c r="T124" s="192" t="s">
        <v>28</v>
      </c>
      <c r="U124" s="193" t="s">
        <v>29</v>
      </c>
      <c r="V124" s="193"/>
      <c r="W124" s="193" t="s">
        <v>30</v>
      </c>
      <c r="X124" s="27" t="s">
        <v>30</v>
      </c>
    </row>
    <row r="125" spans="1:24" ht="24" customHeight="1">
      <c r="A125" s="196"/>
      <c r="B125" s="41" t="s">
        <v>155</v>
      </c>
      <c r="C125" s="41" t="s">
        <v>154</v>
      </c>
      <c r="D125" s="200"/>
      <c r="E125" s="41" t="s">
        <v>4</v>
      </c>
      <c r="F125" s="41" t="s">
        <v>3</v>
      </c>
      <c r="G125" s="95" t="s">
        <v>103</v>
      </c>
      <c r="H125" s="53" t="s">
        <v>5</v>
      </c>
      <c r="I125" s="53" t="s">
        <v>5</v>
      </c>
      <c r="J125" s="40" t="s">
        <v>104</v>
      </c>
      <c r="K125" s="40" t="s">
        <v>104</v>
      </c>
      <c r="L125" s="89" t="s">
        <v>155</v>
      </c>
      <c r="M125" s="89" t="s">
        <v>154</v>
      </c>
      <c r="N125" s="201"/>
      <c r="O125" s="86" t="s">
        <v>155</v>
      </c>
      <c r="P125" s="86" t="s">
        <v>154</v>
      </c>
      <c r="Q125" s="191"/>
      <c r="R125" s="100" t="s">
        <v>155</v>
      </c>
      <c r="S125" s="100" t="s">
        <v>154</v>
      </c>
      <c r="T125" s="192"/>
      <c r="U125" s="88" t="s">
        <v>155</v>
      </c>
      <c r="V125" s="88" t="s">
        <v>154</v>
      </c>
      <c r="W125" s="193"/>
      <c r="X125" s="28" t="s">
        <v>105</v>
      </c>
    </row>
    <row r="126" spans="1:24" ht="24" customHeight="1">
      <c r="A126" s="29" t="s">
        <v>151</v>
      </c>
      <c r="B126" s="34"/>
      <c r="C126" s="34"/>
      <c r="D126" s="30">
        <v>9.59</v>
      </c>
      <c r="E126" s="31">
        <f>(C126*D126)</f>
        <v>0</v>
      </c>
      <c r="F126" s="93"/>
      <c r="G126" s="42">
        <f>ROUND(IF(C126&gt;0,F126/C126,0),2)</f>
        <v>0</v>
      </c>
      <c r="H126" s="57">
        <f t="shared" ref="H126:I129" si="115">+U116+B126</f>
        <v>0</v>
      </c>
      <c r="I126" s="57">
        <f t="shared" si="115"/>
        <v>0</v>
      </c>
      <c r="J126" s="34">
        <f>+W116+F126</f>
        <v>0</v>
      </c>
      <c r="K126" s="48">
        <f>IF(I126&gt;0,(J126/I126),0)</f>
        <v>0</v>
      </c>
      <c r="L126" s="34"/>
      <c r="M126" s="34"/>
      <c r="N126" s="34">
        <f>ROUND(IF(K126&gt;0,K126*M126,0),2)</f>
        <v>0</v>
      </c>
      <c r="O126" s="34"/>
      <c r="P126" s="34"/>
      <c r="Q126" s="34">
        <f>ROUND(IF(K126&gt;0,K126*P126,0),2)</f>
        <v>0</v>
      </c>
      <c r="R126" s="34"/>
      <c r="S126" s="34"/>
      <c r="T126" s="34">
        <f>ROUND(IF(K126&gt;0,K126*S126,0),2)</f>
        <v>0</v>
      </c>
      <c r="U126" s="34">
        <f>+U116+B126-L126-O126-R126</f>
        <v>0</v>
      </c>
      <c r="V126" s="34">
        <f>+V116+C126-M126-P126-S126</f>
        <v>0</v>
      </c>
      <c r="W126" s="34">
        <f>ROUND(+W116+F126-N126-Q126-T126,2)</f>
        <v>0</v>
      </c>
      <c r="X126" s="43">
        <f>IF(V126&gt;0,+W126/V126,0)</f>
        <v>0</v>
      </c>
    </row>
    <row r="127" spans="1:24" ht="24" customHeight="1">
      <c r="A127" s="29" t="s">
        <v>152</v>
      </c>
      <c r="B127" s="34"/>
      <c r="C127" s="34"/>
      <c r="D127" s="30">
        <v>19.170000000000002</v>
      </c>
      <c r="E127" s="31">
        <f t="shared" ref="E127:E129" si="116">(C127*D127)</f>
        <v>0</v>
      </c>
      <c r="F127" s="93"/>
      <c r="G127" s="42">
        <f>ROUND(IF(C127&gt;0,F127/C127,0),2)</f>
        <v>0</v>
      </c>
      <c r="H127" s="57">
        <f t="shared" si="115"/>
        <v>0</v>
      </c>
      <c r="I127" s="57">
        <f t="shared" si="115"/>
        <v>0</v>
      </c>
      <c r="J127" s="34">
        <f>+W117+F127</f>
        <v>0</v>
      </c>
      <c r="K127" s="48">
        <f t="shared" ref="K127:K129" si="117">IF(I127&gt;0,(J127/I127),0)</f>
        <v>0</v>
      </c>
      <c r="L127" s="34"/>
      <c r="M127" s="34"/>
      <c r="N127" s="34">
        <f t="shared" ref="N127:N129" si="118">ROUND(IF(K127&gt;0,K127*M127,0),2)</f>
        <v>0</v>
      </c>
      <c r="O127" s="34"/>
      <c r="P127" s="34"/>
      <c r="Q127" s="34">
        <f t="shared" ref="Q127:Q129" si="119">ROUND(IF(K127&gt;0,K127*P127,0),2)</f>
        <v>0</v>
      </c>
      <c r="R127" s="34"/>
      <c r="S127" s="34"/>
      <c r="T127" s="34">
        <f t="shared" ref="T127:T129" si="120">ROUND(IF(K127&gt;0,K127*S127,0),2)</f>
        <v>0</v>
      </c>
      <c r="U127" s="34">
        <f t="shared" ref="U127:V129" si="121">+U117+B127-L127-O127-R127</f>
        <v>0</v>
      </c>
      <c r="V127" s="34">
        <f t="shared" si="121"/>
        <v>0</v>
      </c>
      <c r="W127" s="34">
        <f t="shared" ref="W127:W129" si="122">ROUND(+W117+F127-N127-Q127-T127,2)</f>
        <v>0</v>
      </c>
      <c r="X127" s="43">
        <f t="shared" ref="X127:X129" si="123">IF(V127&gt;0,+W127/V127,0)</f>
        <v>0</v>
      </c>
    </row>
    <row r="128" spans="1:24" ht="24" customHeight="1">
      <c r="A128" s="29" t="s">
        <v>177</v>
      </c>
      <c r="B128" s="34"/>
      <c r="C128" s="34"/>
      <c r="D128" s="30">
        <v>27.45</v>
      </c>
      <c r="E128" s="31">
        <f t="shared" si="116"/>
        <v>0</v>
      </c>
      <c r="F128" s="93"/>
      <c r="G128" s="42">
        <f>ROUND(IF(C128&gt;0,F128/C128,0),2)</f>
        <v>0</v>
      </c>
      <c r="H128" s="57">
        <f t="shared" si="115"/>
        <v>0</v>
      </c>
      <c r="I128" s="57">
        <f t="shared" si="115"/>
        <v>0</v>
      </c>
      <c r="J128" s="34">
        <f>+W118+F128</f>
        <v>0</v>
      </c>
      <c r="K128" s="48">
        <f t="shared" si="117"/>
        <v>0</v>
      </c>
      <c r="L128" s="34"/>
      <c r="M128" s="34"/>
      <c r="N128" s="34">
        <f t="shared" si="118"/>
        <v>0</v>
      </c>
      <c r="O128" s="34"/>
      <c r="P128" s="34"/>
      <c r="Q128" s="34">
        <f t="shared" si="119"/>
        <v>0</v>
      </c>
      <c r="R128" s="34"/>
      <c r="S128" s="34"/>
      <c r="T128" s="34">
        <f t="shared" si="120"/>
        <v>0</v>
      </c>
      <c r="U128" s="34">
        <f t="shared" si="121"/>
        <v>0</v>
      </c>
      <c r="V128" s="34">
        <f t="shared" si="121"/>
        <v>0</v>
      </c>
      <c r="W128" s="34">
        <f t="shared" si="122"/>
        <v>0</v>
      </c>
      <c r="X128" s="43">
        <f t="shared" si="123"/>
        <v>0</v>
      </c>
    </row>
    <row r="129" spans="1:24" ht="24" customHeight="1">
      <c r="A129" s="29" t="s">
        <v>252</v>
      </c>
      <c r="B129" s="34"/>
      <c r="C129" s="34"/>
      <c r="D129" s="30">
        <v>43.79</v>
      </c>
      <c r="E129" s="31">
        <f t="shared" si="116"/>
        <v>0</v>
      </c>
      <c r="F129" s="93"/>
      <c r="G129" s="42">
        <f>ROUND(IF(C129&gt;0,F129/C129,0),2)</f>
        <v>0</v>
      </c>
      <c r="H129" s="57">
        <f t="shared" si="115"/>
        <v>0</v>
      </c>
      <c r="I129" s="57">
        <f t="shared" si="115"/>
        <v>0</v>
      </c>
      <c r="J129" s="34">
        <f>+W119+F129</f>
        <v>0</v>
      </c>
      <c r="K129" s="48">
        <f t="shared" si="117"/>
        <v>0</v>
      </c>
      <c r="L129" s="34"/>
      <c r="M129" s="34"/>
      <c r="N129" s="34">
        <f t="shared" si="118"/>
        <v>0</v>
      </c>
      <c r="O129" s="34"/>
      <c r="P129" s="34"/>
      <c r="Q129" s="34">
        <f t="shared" si="119"/>
        <v>0</v>
      </c>
      <c r="R129" s="34"/>
      <c r="S129" s="34"/>
      <c r="T129" s="34">
        <f t="shared" si="120"/>
        <v>0</v>
      </c>
      <c r="U129" s="34">
        <f t="shared" si="121"/>
        <v>0</v>
      </c>
      <c r="V129" s="34">
        <f t="shared" si="121"/>
        <v>0</v>
      </c>
      <c r="W129" s="34">
        <f t="shared" si="122"/>
        <v>0</v>
      </c>
      <c r="X129" s="43">
        <f t="shared" si="123"/>
        <v>0</v>
      </c>
    </row>
    <row r="130" spans="1:24" ht="24" customHeight="1">
      <c r="A130" s="29" t="s">
        <v>5</v>
      </c>
      <c r="B130" s="34">
        <f>SUM(B126:B129)</f>
        <v>0</v>
      </c>
      <c r="C130" s="34">
        <f>SUM(C126:C129)</f>
        <v>0</v>
      </c>
      <c r="D130" s="54">
        <f>SUM(D126:D129)</f>
        <v>100</v>
      </c>
      <c r="E130" s="55">
        <f>SUM(E126:E129)</f>
        <v>0</v>
      </c>
      <c r="F130" s="56">
        <f>SUM(F126:F129)</f>
        <v>0</v>
      </c>
      <c r="G130" s="33"/>
      <c r="H130" s="33">
        <f>IF(D130&gt;0,G130/D130,0)</f>
        <v>0</v>
      </c>
      <c r="I130" s="33">
        <f>IF(E130&gt;0,H130/E130,0)</f>
        <v>0</v>
      </c>
      <c r="J130" s="33">
        <f>SUM(J126:J129)</f>
        <v>0</v>
      </c>
      <c r="K130" s="48"/>
      <c r="L130" s="33">
        <f>SUM(L126:L129)</f>
        <v>0</v>
      </c>
      <c r="M130" s="33">
        <f t="shared" ref="M130:X130" si="124">SUM(M126:M129)</f>
        <v>0</v>
      </c>
      <c r="N130" s="33">
        <f t="shared" si="124"/>
        <v>0</v>
      </c>
      <c r="O130" s="33">
        <f t="shared" si="124"/>
        <v>0</v>
      </c>
      <c r="P130" s="33">
        <f t="shared" si="124"/>
        <v>0</v>
      </c>
      <c r="Q130" s="33">
        <f t="shared" si="124"/>
        <v>0</v>
      </c>
      <c r="R130" s="33">
        <f t="shared" si="124"/>
        <v>0</v>
      </c>
      <c r="S130" s="33">
        <f t="shared" si="124"/>
        <v>0</v>
      </c>
      <c r="T130" s="33">
        <f t="shared" si="124"/>
        <v>0</v>
      </c>
      <c r="U130" s="33">
        <f t="shared" si="124"/>
        <v>0</v>
      </c>
      <c r="V130" s="33">
        <f t="shared" si="124"/>
        <v>0</v>
      </c>
      <c r="W130" s="33">
        <f t="shared" si="124"/>
        <v>0</v>
      </c>
      <c r="X130" s="33">
        <f t="shared" si="124"/>
        <v>0</v>
      </c>
    </row>
    <row r="131" spans="1:24" ht="24" customHeight="1">
      <c r="A131" s="194" t="s">
        <v>35</v>
      </c>
      <c r="B131" s="194"/>
      <c r="C131" s="194"/>
      <c r="D131" s="194"/>
      <c r="E131" s="194"/>
      <c r="F131" s="194"/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</row>
    <row r="132" spans="1:24" ht="24" customHeight="1">
      <c r="A132" s="194" t="s">
        <v>170</v>
      </c>
      <c r="B132" s="194"/>
      <c r="C132" s="194"/>
      <c r="D132" s="194"/>
      <c r="E132" s="194"/>
      <c r="F132" s="194"/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</row>
    <row r="133" spans="1:24" ht="24" customHeight="1">
      <c r="B133" s="26">
        <v>1</v>
      </c>
      <c r="C133" s="26">
        <v>2</v>
      </c>
      <c r="D133" s="26" t="s">
        <v>31</v>
      </c>
      <c r="E133" s="26" t="s">
        <v>32</v>
      </c>
      <c r="F133" s="52">
        <v>5</v>
      </c>
      <c r="G133" s="26" t="s">
        <v>33</v>
      </c>
      <c r="J133" s="26">
        <v>7</v>
      </c>
      <c r="K133" s="26">
        <v>8</v>
      </c>
      <c r="L133" s="26">
        <v>9</v>
      </c>
      <c r="M133" s="26">
        <v>10</v>
      </c>
      <c r="N133" s="26" t="s">
        <v>106</v>
      </c>
      <c r="O133" s="26">
        <v>12</v>
      </c>
      <c r="P133" s="26">
        <v>13</v>
      </c>
      <c r="Q133" s="26" t="s">
        <v>107</v>
      </c>
      <c r="R133" s="26">
        <v>15</v>
      </c>
      <c r="S133" s="26">
        <v>16</v>
      </c>
      <c r="T133" s="26" t="s">
        <v>253</v>
      </c>
      <c r="U133" s="26" t="s">
        <v>254</v>
      </c>
      <c r="V133" s="26" t="s">
        <v>255</v>
      </c>
      <c r="W133" s="26" t="s">
        <v>256</v>
      </c>
      <c r="X133" s="26" t="s">
        <v>257</v>
      </c>
    </row>
    <row r="134" spans="1:24" ht="24" customHeight="1">
      <c r="A134" s="195" t="s">
        <v>27</v>
      </c>
      <c r="B134" s="197" t="s">
        <v>264</v>
      </c>
      <c r="C134" s="198"/>
      <c r="D134" s="199" t="s">
        <v>22</v>
      </c>
      <c r="E134" s="41" t="s">
        <v>153</v>
      </c>
      <c r="F134" s="41" t="s">
        <v>23</v>
      </c>
      <c r="G134" s="94" t="s">
        <v>24</v>
      </c>
      <c r="H134" s="53" t="s">
        <v>155</v>
      </c>
      <c r="I134" s="53" t="s">
        <v>1</v>
      </c>
      <c r="J134" s="40" t="s">
        <v>23</v>
      </c>
      <c r="K134" s="40" t="s">
        <v>133</v>
      </c>
      <c r="L134" s="201" t="s">
        <v>25</v>
      </c>
      <c r="M134" s="201"/>
      <c r="N134" s="201" t="s">
        <v>26</v>
      </c>
      <c r="O134" s="188" t="s">
        <v>297</v>
      </c>
      <c r="P134" s="189"/>
      <c r="Q134" s="190" t="s">
        <v>28</v>
      </c>
      <c r="R134" s="192" t="s">
        <v>298</v>
      </c>
      <c r="S134" s="192"/>
      <c r="T134" s="192" t="s">
        <v>28</v>
      </c>
      <c r="U134" s="193" t="s">
        <v>29</v>
      </c>
      <c r="V134" s="193"/>
      <c r="W134" s="193" t="s">
        <v>30</v>
      </c>
      <c r="X134" s="27" t="s">
        <v>30</v>
      </c>
    </row>
    <row r="135" spans="1:24" ht="24" customHeight="1">
      <c r="A135" s="196"/>
      <c r="B135" s="41" t="s">
        <v>155</v>
      </c>
      <c r="C135" s="41" t="s">
        <v>154</v>
      </c>
      <c r="D135" s="200"/>
      <c r="E135" s="41" t="s">
        <v>4</v>
      </c>
      <c r="F135" s="41" t="s">
        <v>3</v>
      </c>
      <c r="G135" s="95" t="s">
        <v>103</v>
      </c>
      <c r="H135" s="53" t="s">
        <v>5</v>
      </c>
      <c r="I135" s="53" t="s">
        <v>5</v>
      </c>
      <c r="J135" s="40" t="s">
        <v>104</v>
      </c>
      <c r="K135" s="40" t="s">
        <v>104</v>
      </c>
      <c r="L135" s="89" t="s">
        <v>155</v>
      </c>
      <c r="M135" s="89" t="s">
        <v>154</v>
      </c>
      <c r="N135" s="201"/>
      <c r="O135" s="86" t="s">
        <v>155</v>
      </c>
      <c r="P135" s="86" t="s">
        <v>154</v>
      </c>
      <c r="Q135" s="191"/>
      <c r="R135" s="100" t="s">
        <v>155</v>
      </c>
      <c r="S135" s="100" t="s">
        <v>154</v>
      </c>
      <c r="T135" s="192"/>
      <c r="U135" s="88" t="s">
        <v>155</v>
      </c>
      <c r="V135" s="88" t="s">
        <v>154</v>
      </c>
      <c r="W135" s="193"/>
      <c r="X135" s="28" t="s">
        <v>105</v>
      </c>
    </row>
    <row r="136" spans="1:24" ht="24" customHeight="1">
      <c r="A136" s="29" t="s">
        <v>151</v>
      </c>
      <c r="B136" s="34">
        <f t="shared" ref="B136:C139" si="125">+B126+B116+B106</f>
        <v>0</v>
      </c>
      <c r="C136" s="34">
        <f t="shared" si="125"/>
        <v>0</v>
      </c>
      <c r="D136" s="30">
        <v>9.59</v>
      </c>
      <c r="E136" s="31">
        <f>(C136*D136)</f>
        <v>0</v>
      </c>
      <c r="F136" s="32">
        <f>+F126+F116+F106</f>
        <v>0</v>
      </c>
      <c r="G136" s="42">
        <f>ROUND(IF(C136&gt;0,F136/C136,0),2)</f>
        <v>0</v>
      </c>
      <c r="H136" s="57">
        <f t="shared" ref="H136:K139" si="126">+H126</f>
        <v>0</v>
      </c>
      <c r="I136" s="57">
        <f t="shared" si="126"/>
        <v>0</v>
      </c>
      <c r="J136" s="48">
        <f t="shared" si="126"/>
        <v>0</v>
      </c>
      <c r="K136" s="48">
        <f t="shared" si="126"/>
        <v>0</v>
      </c>
      <c r="L136" s="34">
        <f>+L126+L116+L106</f>
        <v>0</v>
      </c>
      <c r="M136" s="34">
        <f>+M126+M116+M106</f>
        <v>0</v>
      </c>
      <c r="N136" s="34">
        <f>+N126+N116+N106</f>
        <v>0</v>
      </c>
      <c r="O136" s="34">
        <f t="shared" ref="O136:T139" si="127">+O126+O116+O106</f>
        <v>0</v>
      </c>
      <c r="P136" s="34">
        <f t="shared" si="127"/>
        <v>0</v>
      </c>
      <c r="Q136" s="34">
        <f t="shared" si="127"/>
        <v>0</v>
      </c>
      <c r="R136" s="34">
        <f t="shared" si="127"/>
        <v>0</v>
      </c>
      <c r="S136" s="34">
        <f t="shared" si="127"/>
        <v>0</v>
      </c>
      <c r="T136" s="34">
        <f t="shared" si="127"/>
        <v>0</v>
      </c>
      <c r="U136" s="34">
        <f t="shared" ref="U136:W139" si="128">+U126</f>
        <v>0</v>
      </c>
      <c r="V136" s="34">
        <f t="shared" si="128"/>
        <v>0</v>
      </c>
      <c r="W136" s="34">
        <f t="shared" si="128"/>
        <v>0</v>
      </c>
      <c r="X136" s="35">
        <f>ROUND(IF(V136&gt;0,+W136/V136,0),2)</f>
        <v>0</v>
      </c>
    </row>
    <row r="137" spans="1:24" ht="24" customHeight="1">
      <c r="A137" s="29" t="s">
        <v>152</v>
      </c>
      <c r="B137" s="34">
        <f t="shared" si="125"/>
        <v>0</v>
      </c>
      <c r="C137" s="34">
        <f t="shared" si="125"/>
        <v>0</v>
      </c>
      <c r="D137" s="30">
        <v>19.170000000000002</v>
      </c>
      <c r="E137" s="31">
        <f t="shared" ref="E137:E139" si="129">(C137*D137)</f>
        <v>0</v>
      </c>
      <c r="F137" s="32">
        <f t="shared" ref="F137:F139" si="130">+F127+F117+F107</f>
        <v>0</v>
      </c>
      <c r="G137" s="42">
        <f>ROUND(IF(C137&gt;0,F137/C137,0),2)</f>
        <v>0</v>
      </c>
      <c r="H137" s="57">
        <f t="shared" si="126"/>
        <v>0</v>
      </c>
      <c r="I137" s="57">
        <f t="shared" si="126"/>
        <v>0</v>
      </c>
      <c r="J137" s="48">
        <f t="shared" si="126"/>
        <v>0</v>
      </c>
      <c r="K137" s="48">
        <f t="shared" si="126"/>
        <v>0</v>
      </c>
      <c r="L137" s="34">
        <f t="shared" ref="L137:Q139" si="131">+L127+L117+L107</f>
        <v>0</v>
      </c>
      <c r="M137" s="34">
        <f t="shared" si="131"/>
        <v>0</v>
      </c>
      <c r="N137" s="34">
        <f t="shared" si="131"/>
        <v>0</v>
      </c>
      <c r="O137" s="34">
        <f t="shared" si="131"/>
        <v>0</v>
      </c>
      <c r="P137" s="34">
        <f t="shared" si="131"/>
        <v>0</v>
      </c>
      <c r="Q137" s="34">
        <f t="shared" si="131"/>
        <v>0</v>
      </c>
      <c r="R137" s="34">
        <f t="shared" si="127"/>
        <v>0</v>
      </c>
      <c r="S137" s="34">
        <f t="shared" si="127"/>
        <v>0</v>
      </c>
      <c r="T137" s="34">
        <f t="shared" si="127"/>
        <v>0</v>
      </c>
      <c r="U137" s="34">
        <f t="shared" si="128"/>
        <v>0</v>
      </c>
      <c r="V137" s="34">
        <f t="shared" si="128"/>
        <v>0</v>
      </c>
      <c r="W137" s="34">
        <f t="shared" si="128"/>
        <v>0</v>
      </c>
      <c r="X137" s="35">
        <f>ROUND(IF(V137&gt;0,+W137/V137,0),2)</f>
        <v>0</v>
      </c>
    </row>
    <row r="138" spans="1:24" ht="24" customHeight="1">
      <c r="A138" s="29" t="s">
        <v>177</v>
      </c>
      <c r="B138" s="34">
        <f t="shared" si="125"/>
        <v>0</v>
      </c>
      <c r="C138" s="34">
        <f t="shared" si="125"/>
        <v>0</v>
      </c>
      <c r="D138" s="30">
        <v>27.45</v>
      </c>
      <c r="E138" s="31">
        <f t="shared" si="129"/>
        <v>0</v>
      </c>
      <c r="F138" s="32">
        <f t="shared" si="130"/>
        <v>0</v>
      </c>
      <c r="G138" s="42">
        <f>ROUND(IF(C138&gt;0,F138/C138,0),2)</f>
        <v>0</v>
      </c>
      <c r="H138" s="57">
        <f t="shared" si="126"/>
        <v>0</v>
      </c>
      <c r="I138" s="57">
        <f t="shared" si="126"/>
        <v>0</v>
      </c>
      <c r="J138" s="48">
        <f t="shared" si="126"/>
        <v>0</v>
      </c>
      <c r="K138" s="48">
        <f t="shared" si="126"/>
        <v>0</v>
      </c>
      <c r="L138" s="34">
        <f t="shared" si="131"/>
        <v>0</v>
      </c>
      <c r="M138" s="34">
        <f t="shared" si="131"/>
        <v>0</v>
      </c>
      <c r="N138" s="34">
        <f t="shared" si="131"/>
        <v>0</v>
      </c>
      <c r="O138" s="34">
        <f t="shared" si="131"/>
        <v>0</v>
      </c>
      <c r="P138" s="34">
        <f t="shared" si="131"/>
        <v>0</v>
      </c>
      <c r="Q138" s="34">
        <f t="shared" si="131"/>
        <v>0</v>
      </c>
      <c r="R138" s="34">
        <f t="shared" si="127"/>
        <v>0</v>
      </c>
      <c r="S138" s="34">
        <f t="shared" si="127"/>
        <v>0</v>
      </c>
      <c r="T138" s="34">
        <f t="shared" si="127"/>
        <v>0</v>
      </c>
      <c r="U138" s="34">
        <f t="shared" si="128"/>
        <v>0</v>
      </c>
      <c r="V138" s="34">
        <f t="shared" si="128"/>
        <v>0</v>
      </c>
      <c r="W138" s="34">
        <f t="shared" si="128"/>
        <v>0</v>
      </c>
      <c r="X138" s="35">
        <f>ROUND(IF(V138&gt;0,+W138/V138,0),2)</f>
        <v>0</v>
      </c>
    </row>
    <row r="139" spans="1:24" ht="24" customHeight="1">
      <c r="A139" s="29" t="s">
        <v>252</v>
      </c>
      <c r="B139" s="34">
        <f t="shared" si="125"/>
        <v>0</v>
      </c>
      <c r="C139" s="34">
        <f t="shared" si="125"/>
        <v>0</v>
      </c>
      <c r="D139" s="30">
        <v>43.79</v>
      </c>
      <c r="E139" s="31">
        <f t="shared" si="129"/>
        <v>0</v>
      </c>
      <c r="F139" s="32">
        <f t="shared" si="130"/>
        <v>0</v>
      </c>
      <c r="G139" s="42">
        <f>ROUND(IF(C139&gt;0,F139/C139,0),2)</f>
        <v>0</v>
      </c>
      <c r="H139" s="57">
        <f t="shared" si="126"/>
        <v>0</v>
      </c>
      <c r="I139" s="57">
        <f t="shared" si="126"/>
        <v>0</v>
      </c>
      <c r="J139" s="48">
        <f t="shared" si="126"/>
        <v>0</v>
      </c>
      <c r="K139" s="48">
        <f t="shared" si="126"/>
        <v>0</v>
      </c>
      <c r="L139" s="34">
        <f t="shared" si="131"/>
        <v>0</v>
      </c>
      <c r="M139" s="34">
        <f t="shared" si="131"/>
        <v>0</v>
      </c>
      <c r="N139" s="34">
        <f t="shared" si="131"/>
        <v>0</v>
      </c>
      <c r="O139" s="34">
        <f t="shared" si="131"/>
        <v>0</v>
      </c>
      <c r="P139" s="34">
        <f t="shared" si="131"/>
        <v>0</v>
      </c>
      <c r="Q139" s="34">
        <f t="shared" si="131"/>
        <v>0</v>
      </c>
      <c r="R139" s="34">
        <f t="shared" si="127"/>
        <v>0</v>
      </c>
      <c r="S139" s="34">
        <f t="shared" si="127"/>
        <v>0</v>
      </c>
      <c r="T139" s="34">
        <f t="shared" si="127"/>
        <v>0</v>
      </c>
      <c r="U139" s="34">
        <f t="shared" si="128"/>
        <v>0</v>
      </c>
      <c r="V139" s="34">
        <f t="shared" si="128"/>
        <v>0</v>
      </c>
      <c r="W139" s="34">
        <f t="shared" si="128"/>
        <v>0</v>
      </c>
      <c r="X139" s="35">
        <f>ROUND(IF(V139&gt;0,+W139/V139,0),2)</f>
        <v>0</v>
      </c>
    </row>
    <row r="140" spans="1:24" ht="24" customHeight="1">
      <c r="A140" s="29" t="s">
        <v>5</v>
      </c>
      <c r="B140" s="34">
        <f>SUM(B136:B139)</f>
        <v>0</v>
      </c>
      <c r="C140" s="34">
        <f>SUM(C136:C139)</f>
        <v>0</v>
      </c>
      <c r="D140" s="54">
        <f>SUM(D136:D139)</f>
        <v>100</v>
      </c>
      <c r="E140" s="55">
        <f>SUM(E136:E139)</f>
        <v>0</v>
      </c>
      <c r="F140" s="56">
        <f>SUM(F136:F139)</f>
        <v>0</v>
      </c>
      <c r="G140" s="33"/>
      <c r="H140" s="33">
        <f>IF(D140&gt;0,G140/D140,0)</f>
        <v>0</v>
      </c>
      <c r="I140" s="33">
        <f>IF(E140&gt;0,H140/E140,0)</f>
        <v>0</v>
      </c>
      <c r="J140" s="33">
        <f>SUM(J136:J139)</f>
        <v>0</v>
      </c>
      <c r="K140" s="48"/>
      <c r="L140" s="34">
        <f>SUM(L136:L139)</f>
        <v>0</v>
      </c>
      <c r="M140" s="34">
        <f t="shared" ref="M140:X140" si="132">SUM(M136:M139)</f>
        <v>0</v>
      </c>
      <c r="N140" s="34">
        <f t="shared" si="132"/>
        <v>0</v>
      </c>
      <c r="O140" s="34">
        <f t="shared" si="132"/>
        <v>0</v>
      </c>
      <c r="P140" s="34">
        <f t="shared" si="132"/>
        <v>0</v>
      </c>
      <c r="Q140" s="34">
        <f t="shared" si="132"/>
        <v>0</v>
      </c>
      <c r="R140" s="34">
        <f t="shared" si="132"/>
        <v>0</v>
      </c>
      <c r="S140" s="34">
        <f t="shared" si="132"/>
        <v>0</v>
      </c>
      <c r="T140" s="34">
        <f t="shared" si="132"/>
        <v>0</v>
      </c>
      <c r="U140" s="34">
        <f t="shared" si="132"/>
        <v>0</v>
      </c>
      <c r="V140" s="34">
        <f t="shared" si="132"/>
        <v>0</v>
      </c>
      <c r="W140" s="34">
        <f t="shared" si="132"/>
        <v>0</v>
      </c>
      <c r="X140" s="34">
        <f t="shared" si="132"/>
        <v>0</v>
      </c>
    </row>
    <row r="141" spans="1:24" ht="24" customHeight="1">
      <c r="A141" s="194" t="s">
        <v>35</v>
      </c>
      <c r="B141" s="194"/>
      <c r="C141" s="194"/>
      <c r="D141" s="194"/>
      <c r="E141" s="194"/>
      <c r="F141" s="194"/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</row>
    <row r="142" spans="1:24" ht="24" customHeight="1">
      <c r="A142" s="194" t="s">
        <v>171</v>
      </c>
      <c r="B142" s="194"/>
      <c r="C142" s="194"/>
      <c r="D142" s="194"/>
      <c r="E142" s="194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</row>
    <row r="143" spans="1:24" ht="24" customHeight="1">
      <c r="B143" s="26">
        <v>1</v>
      </c>
      <c r="C143" s="26">
        <v>2</v>
      </c>
      <c r="D143" s="26" t="s">
        <v>31</v>
      </c>
      <c r="E143" s="26" t="s">
        <v>32</v>
      </c>
      <c r="F143" s="52">
        <v>5</v>
      </c>
      <c r="G143" s="26" t="s">
        <v>33</v>
      </c>
      <c r="J143" s="26">
        <v>7</v>
      </c>
      <c r="K143" s="26">
        <v>8</v>
      </c>
      <c r="L143" s="26">
        <v>9</v>
      </c>
      <c r="M143" s="26">
        <v>10</v>
      </c>
      <c r="N143" s="26" t="s">
        <v>106</v>
      </c>
      <c r="O143" s="26">
        <v>12</v>
      </c>
      <c r="P143" s="26">
        <v>13</v>
      </c>
      <c r="Q143" s="26" t="s">
        <v>107</v>
      </c>
      <c r="R143" s="26">
        <v>15</v>
      </c>
      <c r="S143" s="26">
        <v>16</v>
      </c>
      <c r="T143" s="26" t="s">
        <v>253</v>
      </c>
      <c r="U143" s="26" t="s">
        <v>254</v>
      </c>
      <c r="V143" s="26" t="s">
        <v>255</v>
      </c>
      <c r="W143" s="26" t="s">
        <v>256</v>
      </c>
      <c r="X143" s="26" t="s">
        <v>257</v>
      </c>
    </row>
    <row r="144" spans="1:24" ht="24" customHeight="1">
      <c r="A144" s="195" t="s">
        <v>27</v>
      </c>
      <c r="B144" s="197" t="s">
        <v>264</v>
      </c>
      <c r="C144" s="198"/>
      <c r="D144" s="199" t="s">
        <v>22</v>
      </c>
      <c r="E144" s="41" t="s">
        <v>153</v>
      </c>
      <c r="F144" s="41" t="s">
        <v>23</v>
      </c>
      <c r="G144" s="94" t="s">
        <v>24</v>
      </c>
      <c r="H144" s="53" t="s">
        <v>155</v>
      </c>
      <c r="I144" s="53" t="s">
        <v>1</v>
      </c>
      <c r="J144" s="40" t="s">
        <v>23</v>
      </c>
      <c r="K144" s="40" t="s">
        <v>133</v>
      </c>
      <c r="L144" s="201" t="s">
        <v>25</v>
      </c>
      <c r="M144" s="201"/>
      <c r="N144" s="201" t="s">
        <v>26</v>
      </c>
      <c r="O144" s="188" t="s">
        <v>297</v>
      </c>
      <c r="P144" s="189"/>
      <c r="Q144" s="190" t="s">
        <v>28</v>
      </c>
      <c r="R144" s="192" t="s">
        <v>298</v>
      </c>
      <c r="S144" s="192"/>
      <c r="T144" s="192" t="s">
        <v>28</v>
      </c>
      <c r="U144" s="193" t="s">
        <v>29</v>
      </c>
      <c r="V144" s="193"/>
      <c r="W144" s="193" t="s">
        <v>30</v>
      </c>
      <c r="X144" s="27" t="s">
        <v>30</v>
      </c>
    </row>
    <row r="145" spans="1:24" ht="24" customHeight="1">
      <c r="A145" s="196"/>
      <c r="B145" s="41" t="s">
        <v>155</v>
      </c>
      <c r="C145" s="41" t="s">
        <v>154</v>
      </c>
      <c r="D145" s="200"/>
      <c r="E145" s="41" t="s">
        <v>4</v>
      </c>
      <c r="F145" s="41" t="s">
        <v>3</v>
      </c>
      <c r="G145" s="95" t="s">
        <v>103</v>
      </c>
      <c r="H145" s="53" t="s">
        <v>5</v>
      </c>
      <c r="I145" s="53" t="s">
        <v>5</v>
      </c>
      <c r="J145" s="40" t="s">
        <v>104</v>
      </c>
      <c r="K145" s="40" t="s">
        <v>104</v>
      </c>
      <c r="L145" s="89" t="s">
        <v>155</v>
      </c>
      <c r="M145" s="89" t="s">
        <v>154</v>
      </c>
      <c r="N145" s="201"/>
      <c r="O145" s="86" t="s">
        <v>155</v>
      </c>
      <c r="P145" s="86" t="s">
        <v>154</v>
      </c>
      <c r="Q145" s="191"/>
      <c r="R145" s="100" t="s">
        <v>155</v>
      </c>
      <c r="S145" s="100" t="s">
        <v>154</v>
      </c>
      <c r="T145" s="192"/>
      <c r="U145" s="88" t="s">
        <v>155</v>
      </c>
      <c r="V145" s="88" t="s">
        <v>154</v>
      </c>
      <c r="W145" s="193"/>
      <c r="X145" s="28" t="s">
        <v>105</v>
      </c>
    </row>
    <row r="146" spans="1:24" ht="24" customHeight="1">
      <c r="A146" s="29" t="s">
        <v>151</v>
      </c>
      <c r="B146" s="34">
        <f t="shared" ref="B146:C149" si="133">+B136+B96</f>
        <v>0</v>
      </c>
      <c r="C146" s="34">
        <f t="shared" si="133"/>
        <v>0</v>
      </c>
      <c r="D146" s="30">
        <v>9.59</v>
      </c>
      <c r="E146" s="31">
        <f>(C146*D146)</f>
        <v>0</v>
      </c>
      <c r="F146" s="32">
        <f>+F136+F96</f>
        <v>0</v>
      </c>
      <c r="G146" s="42">
        <f>ROUND(IF(C146&gt;0,F146/C146,0),2)</f>
        <v>0</v>
      </c>
      <c r="H146" s="57">
        <f t="shared" ref="H146:K149" si="134">+H136</f>
        <v>0</v>
      </c>
      <c r="I146" s="57">
        <f t="shared" si="134"/>
        <v>0</v>
      </c>
      <c r="J146" s="48">
        <f t="shared" si="134"/>
        <v>0</v>
      </c>
      <c r="K146" s="48">
        <f t="shared" si="134"/>
        <v>0</v>
      </c>
      <c r="L146" s="34">
        <f>+L136+L96</f>
        <v>0</v>
      </c>
      <c r="M146" s="34">
        <f t="shared" ref="M146:T146" si="135">+M136+M96</f>
        <v>0</v>
      </c>
      <c r="N146" s="34">
        <f t="shared" si="135"/>
        <v>0</v>
      </c>
      <c r="O146" s="34">
        <f t="shared" si="135"/>
        <v>0</v>
      </c>
      <c r="P146" s="34">
        <f t="shared" si="135"/>
        <v>0</v>
      </c>
      <c r="Q146" s="34">
        <f t="shared" si="135"/>
        <v>0</v>
      </c>
      <c r="R146" s="34">
        <f t="shared" si="135"/>
        <v>0</v>
      </c>
      <c r="S146" s="34">
        <f t="shared" si="135"/>
        <v>0</v>
      </c>
      <c r="T146" s="34">
        <f t="shared" si="135"/>
        <v>0</v>
      </c>
      <c r="U146" s="34">
        <f t="shared" ref="U146:W149" si="136">+U136</f>
        <v>0</v>
      </c>
      <c r="V146" s="34">
        <f t="shared" si="136"/>
        <v>0</v>
      </c>
      <c r="W146" s="34">
        <f t="shared" si="136"/>
        <v>0</v>
      </c>
      <c r="X146" s="35">
        <f>ROUND(IF(V146&gt;0,+W146/V146,0),2)</f>
        <v>0</v>
      </c>
    </row>
    <row r="147" spans="1:24" ht="24" customHeight="1">
      <c r="A147" s="29" t="s">
        <v>152</v>
      </c>
      <c r="B147" s="34">
        <f t="shared" si="133"/>
        <v>0</v>
      </c>
      <c r="C147" s="34">
        <f t="shared" si="133"/>
        <v>0</v>
      </c>
      <c r="D147" s="30">
        <v>19.170000000000002</v>
      </c>
      <c r="E147" s="31">
        <f t="shared" ref="E147:E149" si="137">(C147*D147)</f>
        <v>0</v>
      </c>
      <c r="F147" s="32">
        <f t="shared" ref="F147:F149" si="138">+F137+F97</f>
        <v>0</v>
      </c>
      <c r="G147" s="42">
        <f>ROUND(IF(C147&gt;0,F147/C147,0),2)</f>
        <v>0</v>
      </c>
      <c r="H147" s="57">
        <f t="shared" si="134"/>
        <v>0</v>
      </c>
      <c r="I147" s="57">
        <f t="shared" si="134"/>
        <v>0</v>
      </c>
      <c r="J147" s="48">
        <f t="shared" si="134"/>
        <v>0</v>
      </c>
      <c r="K147" s="48">
        <f t="shared" si="134"/>
        <v>0</v>
      </c>
      <c r="L147" s="34">
        <f t="shared" ref="L147:T149" si="139">+L137+L97</f>
        <v>0</v>
      </c>
      <c r="M147" s="34">
        <f t="shared" si="139"/>
        <v>0</v>
      </c>
      <c r="N147" s="34">
        <f t="shared" si="139"/>
        <v>0</v>
      </c>
      <c r="O147" s="34">
        <f t="shared" si="139"/>
        <v>0</v>
      </c>
      <c r="P147" s="34">
        <f t="shared" si="139"/>
        <v>0</v>
      </c>
      <c r="Q147" s="34">
        <f t="shared" si="139"/>
        <v>0</v>
      </c>
      <c r="R147" s="34">
        <f t="shared" si="139"/>
        <v>0</v>
      </c>
      <c r="S147" s="34">
        <f t="shared" si="139"/>
        <v>0</v>
      </c>
      <c r="T147" s="34">
        <f t="shared" si="139"/>
        <v>0</v>
      </c>
      <c r="U147" s="34">
        <f t="shared" si="136"/>
        <v>0</v>
      </c>
      <c r="V147" s="34">
        <f t="shared" si="136"/>
        <v>0</v>
      </c>
      <c r="W147" s="34">
        <f t="shared" si="136"/>
        <v>0</v>
      </c>
      <c r="X147" s="35">
        <f>ROUND(IF(V147&gt;0,+W147/V147,0),2)</f>
        <v>0</v>
      </c>
    </row>
    <row r="148" spans="1:24" ht="24" customHeight="1">
      <c r="A148" s="29" t="s">
        <v>177</v>
      </c>
      <c r="B148" s="34">
        <f t="shared" si="133"/>
        <v>0</v>
      </c>
      <c r="C148" s="34">
        <f t="shared" si="133"/>
        <v>0</v>
      </c>
      <c r="D148" s="30">
        <v>27.45</v>
      </c>
      <c r="E148" s="31">
        <f t="shared" si="137"/>
        <v>0</v>
      </c>
      <c r="F148" s="32">
        <f t="shared" si="138"/>
        <v>0</v>
      </c>
      <c r="G148" s="42">
        <f>ROUND(IF(C148&gt;0,F148/C148,0),2)</f>
        <v>0</v>
      </c>
      <c r="H148" s="57">
        <f t="shared" si="134"/>
        <v>0</v>
      </c>
      <c r="I148" s="57">
        <f t="shared" si="134"/>
        <v>0</v>
      </c>
      <c r="J148" s="48">
        <f t="shared" si="134"/>
        <v>0</v>
      </c>
      <c r="K148" s="48">
        <f t="shared" si="134"/>
        <v>0</v>
      </c>
      <c r="L148" s="34">
        <f t="shared" si="139"/>
        <v>0</v>
      </c>
      <c r="M148" s="34">
        <f t="shared" si="139"/>
        <v>0</v>
      </c>
      <c r="N148" s="34">
        <f t="shared" si="139"/>
        <v>0</v>
      </c>
      <c r="O148" s="34">
        <f t="shared" si="139"/>
        <v>0</v>
      </c>
      <c r="P148" s="34">
        <f t="shared" si="139"/>
        <v>0</v>
      </c>
      <c r="Q148" s="34">
        <f t="shared" si="139"/>
        <v>0</v>
      </c>
      <c r="R148" s="34">
        <f t="shared" si="139"/>
        <v>0</v>
      </c>
      <c r="S148" s="34">
        <f t="shared" si="139"/>
        <v>0</v>
      </c>
      <c r="T148" s="34">
        <f t="shared" si="139"/>
        <v>0</v>
      </c>
      <c r="U148" s="34">
        <f t="shared" si="136"/>
        <v>0</v>
      </c>
      <c r="V148" s="34">
        <f t="shared" si="136"/>
        <v>0</v>
      </c>
      <c r="W148" s="34">
        <f t="shared" si="136"/>
        <v>0</v>
      </c>
      <c r="X148" s="35">
        <f>ROUND(IF(V148&gt;0,+W148/V148,0),2)</f>
        <v>0</v>
      </c>
    </row>
    <row r="149" spans="1:24" ht="24" customHeight="1">
      <c r="A149" s="29" t="s">
        <v>252</v>
      </c>
      <c r="B149" s="34">
        <f t="shared" si="133"/>
        <v>0</v>
      </c>
      <c r="C149" s="34">
        <f t="shared" si="133"/>
        <v>0</v>
      </c>
      <c r="D149" s="30">
        <v>43.79</v>
      </c>
      <c r="E149" s="31">
        <f t="shared" si="137"/>
        <v>0</v>
      </c>
      <c r="F149" s="32">
        <f t="shared" si="138"/>
        <v>0</v>
      </c>
      <c r="G149" s="42">
        <f>ROUND(IF(C149&gt;0,F149/C149,0),2)</f>
        <v>0</v>
      </c>
      <c r="H149" s="57">
        <f t="shared" si="134"/>
        <v>0</v>
      </c>
      <c r="I149" s="57">
        <f t="shared" si="134"/>
        <v>0</v>
      </c>
      <c r="J149" s="48">
        <f t="shared" si="134"/>
        <v>0</v>
      </c>
      <c r="K149" s="48">
        <f t="shared" si="134"/>
        <v>0</v>
      </c>
      <c r="L149" s="34">
        <f t="shared" si="139"/>
        <v>0</v>
      </c>
      <c r="M149" s="34">
        <f t="shared" si="139"/>
        <v>0</v>
      </c>
      <c r="N149" s="34">
        <f t="shared" si="139"/>
        <v>0</v>
      </c>
      <c r="O149" s="34">
        <f t="shared" si="139"/>
        <v>0</v>
      </c>
      <c r="P149" s="34">
        <f t="shared" si="139"/>
        <v>0</v>
      </c>
      <c r="Q149" s="34">
        <f t="shared" si="139"/>
        <v>0</v>
      </c>
      <c r="R149" s="34">
        <f t="shared" si="139"/>
        <v>0</v>
      </c>
      <c r="S149" s="34">
        <f t="shared" si="139"/>
        <v>0</v>
      </c>
      <c r="T149" s="34">
        <f t="shared" si="139"/>
        <v>0</v>
      </c>
      <c r="U149" s="34">
        <f t="shared" si="136"/>
        <v>0</v>
      </c>
      <c r="V149" s="34">
        <f t="shared" si="136"/>
        <v>0</v>
      </c>
      <c r="W149" s="34">
        <f t="shared" si="136"/>
        <v>0</v>
      </c>
      <c r="X149" s="35">
        <f>ROUND(IF(V149&gt;0,+W149/V149,0),2)</f>
        <v>0</v>
      </c>
    </row>
    <row r="150" spans="1:24" ht="24" customHeight="1">
      <c r="A150" s="29" t="s">
        <v>5</v>
      </c>
      <c r="B150" s="34">
        <f>SUM(B146:B149)</f>
        <v>0</v>
      </c>
      <c r="C150" s="34">
        <f>SUM(C146:C149)</f>
        <v>0</v>
      </c>
      <c r="D150" s="54">
        <f>SUM(D146:D149)</f>
        <v>100</v>
      </c>
      <c r="E150" s="55">
        <f>SUM(E146:E149)</f>
        <v>0</v>
      </c>
      <c r="F150" s="56">
        <f>SUM(F146:F149)</f>
        <v>0</v>
      </c>
      <c r="G150" s="33"/>
      <c r="H150" s="33">
        <f>IF(D150&gt;0,G150/D150,0)</f>
        <v>0</v>
      </c>
      <c r="I150" s="33">
        <f>IF(E150&gt;0,H150/E150,0)</f>
        <v>0</v>
      </c>
      <c r="J150" s="33">
        <f>SUM(J146:J149)</f>
        <v>0</v>
      </c>
      <c r="K150" s="48"/>
      <c r="L150" s="37">
        <f>SUM(L146:L149)</f>
        <v>0</v>
      </c>
      <c r="M150" s="37">
        <f t="shared" ref="M150:X150" si="140">SUM(M146:M149)</f>
        <v>0</v>
      </c>
      <c r="N150" s="37">
        <f t="shared" si="140"/>
        <v>0</v>
      </c>
      <c r="O150" s="37">
        <f t="shared" si="140"/>
        <v>0</v>
      </c>
      <c r="P150" s="37">
        <f t="shared" si="140"/>
        <v>0</v>
      </c>
      <c r="Q150" s="37">
        <f t="shared" si="140"/>
        <v>0</v>
      </c>
      <c r="R150" s="37">
        <f t="shared" si="140"/>
        <v>0</v>
      </c>
      <c r="S150" s="37">
        <f t="shared" si="140"/>
        <v>0</v>
      </c>
      <c r="T150" s="37">
        <f t="shared" si="140"/>
        <v>0</v>
      </c>
      <c r="U150" s="37">
        <f t="shared" si="140"/>
        <v>0</v>
      </c>
      <c r="V150" s="37">
        <f t="shared" si="140"/>
        <v>0</v>
      </c>
      <c r="W150" s="37">
        <f t="shared" si="140"/>
        <v>0</v>
      </c>
      <c r="X150" s="37">
        <f t="shared" si="140"/>
        <v>0</v>
      </c>
    </row>
    <row r="151" spans="1:24" ht="24" customHeight="1">
      <c r="A151" s="194" t="s">
        <v>35</v>
      </c>
      <c r="B151" s="194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</row>
    <row r="152" spans="1:24" ht="24" customHeight="1">
      <c r="A152" s="194" t="s">
        <v>172</v>
      </c>
      <c r="B152" s="194"/>
      <c r="C152" s="194"/>
      <c r="D152" s="194"/>
      <c r="E152" s="194"/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</row>
    <row r="153" spans="1:24" ht="24" customHeight="1">
      <c r="B153" s="26">
        <v>1</v>
      </c>
      <c r="C153" s="26">
        <v>2</v>
      </c>
      <c r="D153" s="26" t="s">
        <v>31</v>
      </c>
      <c r="E153" s="26" t="s">
        <v>32</v>
      </c>
      <c r="F153" s="52">
        <v>5</v>
      </c>
      <c r="G153" s="26" t="s">
        <v>33</v>
      </c>
      <c r="J153" s="26">
        <v>7</v>
      </c>
      <c r="K153" s="26">
        <v>8</v>
      </c>
      <c r="L153" s="26">
        <v>9</v>
      </c>
      <c r="M153" s="26">
        <v>10</v>
      </c>
      <c r="N153" s="26" t="s">
        <v>106</v>
      </c>
      <c r="O153" s="26">
        <v>12</v>
      </c>
      <c r="P153" s="26">
        <v>13</v>
      </c>
      <c r="Q153" s="26" t="s">
        <v>107</v>
      </c>
      <c r="R153" s="26">
        <v>15</v>
      </c>
      <c r="S153" s="26">
        <v>16</v>
      </c>
      <c r="T153" s="26" t="s">
        <v>253</v>
      </c>
      <c r="U153" s="26" t="s">
        <v>254</v>
      </c>
      <c r="V153" s="26" t="s">
        <v>255</v>
      </c>
      <c r="W153" s="26" t="s">
        <v>256</v>
      </c>
      <c r="X153" s="26" t="s">
        <v>257</v>
      </c>
    </row>
    <row r="154" spans="1:24" ht="24" customHeight="1">
      <c r="A154" s="195" t="s">
        <v>27</v>
      </c>
      <c r="B154" s="197" t="s">
        <v>264</v>
      </c>
      <c r="C154" s="198"/>
      <c r="D154" s="199" t="s">
        <v>22</v>
      </c>
      <c r="E154" s="41" t="s">
        <v>153</v>
      </c>
      <c r="F154" s="41" t="s">
        <v>23</v>
      </c>
      <c r="G154" s="94" t="s">
        <v>24</v>
      </c>
      <c r="H154" s="53" t="s">
        <v>155</v>
      </c>
      <c r="I154" s="53" t="s">
        <v>1</v>
      </c>
      <c r="J154" s="40" t="s">
        <v>23</v>
      </c>
      <c r="K154" s="40" t="s">
        <v>133</v>
      </c>
      <c r="L154" s="201" t="s">
        <v>25</v>
      </c>
      <c r="M154" s="201"/>
      <c r="N154" s="201" t="s">
        <v>26</v>
      </c>
      <c r="O154" s="188" t="s">
        <v>297</v>
      </c>
      <c r="P154" s="189"/>
      <c r="Q154" s="190" t="s">
        <v>28</v>
      </c>
      <c r="R154" s="192" t="s">
        <v>298</v>
      </c>
      <c r="S154" s="192"/>
      <c r="T154" s="192" t="s">
        <v>28</v>
      </c>
      <c r="U154" s="193" t="s">
        <v>29</v>
      </c>
      <c r="V154" s="193"/>
      <c r="W154" s="193" t="s">
        <v>30</v>
      </c>
      <c r="X154" s="27" t="s">
        <v>30</v>
      </c>
    </row>
    <row r="155" spans="1:24" ht="24" customHeight="1">
      <c r="A155" s="196"/>
      <c r="B155" s="41" t="s">
        <v>155</v>
      </c>
      <c r="C155" s="41" t="s">
        <v>154</v>
      </c>
      <c r="D155" s="200"/>
      <c r="E155" s="41" t="s">
        <v>4</v>
      </c>
      <c r="F155" s="41" t="s">
        <v>3</v>
      </c>
      <c r="G155" s="95" t="s">
        <v>103</v>
      </c>
      <c r="H155" s="53" t="s">
        <v>5</v>
      </c>
      <c r="I155" s="53" t="s">
        <v>5</v>
      </c>
      <c r="J155" s="40" t="s">
        <v>104</v>
      </c>
      <c r="K155" s="40" t="s">
        <v>104</v>
      </c>
      <c r="L155" s="89" t="s">
        <v>155</v>
      </c>
      <c r="M155" s="89" t="s">
        <v>154</v>
      </c>
      <c r="N155" s="201"/>
      <c r="O155" s="86" t="s">
        <v>155</v>
      </c>
      <c r="P155" s="86" t="s">
        <v>154</v>
      </c>
      <c r="Q155" s="191"/>
      <c r="R155" s="100" t="s">
        <v>155</v>
      </c>
      <c r="S155" s="100" t="s">
        <v>154</v>
      </c>
      <c r="T155" s="192"/>
      <c r="U155" s="88" t="s">
        <v>155</v>
      </c>
      <c r="V155" s="88" t="s">
        <v>154</v>
      </c>
      <c r="W155" s="193"/>
      <c r="X155" s="28" t="s">
        <v>105</v>
      </c>
    </row>
    <row r="156" spans="1:24" ht="24" customHeight="1">
      <c r="A156" s="29" t="s">
        <v>151</v>
      </c>
      <c r="B156" s="34"/>
      <c r="C156" s="34"/>
      <c r="D156" s="30">
        <v>9.59</v>
      </c>
      <c r="E156" s="31">
        <f>(C156*D156)</f>
        <v>0</v>
      </c>
      <c r="F156" s="93"/>
      <c r="G156" s="42">
        <f>ROUND(IF(C156&gt;0,F156/C156,0),2)</f>
        <v>0</v>
      </c>
      <c r="H156" s="57">
        <f t="shared" ref="H156:I159" si="141">+U146+B156</f>
        <v>0</v>
      </c>
      <c r="I156" s="57">
        <f t="shared" si="141"/>
        <v>0</v>
      </c>
      <c r="J156" s="34">
        <f>+W146+F156</f>
        <v>0</v>
      </c>
      <c r="K156" s="48">
        <f>IF(I156&gt;0,(J156/I156),0)</f>
        <v>0</v>
      </c>
      <c r="L156" s="34"/>
      <c r="M156" s="34"/>
      <c r="N156" s="34">
        <f>ROUND(IF(K156&gt;0,K156*M156,0),2)</f>
        <v>0</v>
      </c>
      <c r="O156" s="34"/>
      <c r="P156" s="34"/>
      <c r="Q156" s="34">
        <f>ROUND(IF(K156&gt;0,K156*P156,0),2)</f>
        <v>0</v>
      </c>
      <c r="R156" s="34"/>
      <c r="S156" s="34"/>
      <c r="T156" s="34">
        <f>ROUND(IF(K156&gt;0,K156*S156,0),2)</f>
        <v>0</v>
      </c>
      <c r="U156" s="34">
        <f>+U146+B156-L156-O156-R156</f>
        <v>0</v>
      </c>
      <c r="V156" s="34">
        <f>+V146+C156-M156-P156-S156</f>
        <v>0</v>
      </c>
      <c r="W156" s="34">
        <f>ROUND(+W146+F156-N156-Q156-T156,2)</f>
        <v>0</v>
      </c>
      <c r="X156" s="43">
        <f>IF(V156&gt;0,+W156/V156,0)</f>
        <v>0</v>
      </c>
    </row>
    <row r="157" spans="1:24" ht="24" customHeight="1">
      <c r="A157" s="29" t="s">
        <v>152</v>
      </c>
      <c r="B157" s="34"/>
      <c r="C157" s="34"/>
      <c r="D157" s="30">
        <v>19.170000000000002</v>
      </c>
      <c r="E157" s="31">
        <f t="shared" ref="E157:E159" si="142">(C157*D157)</f>
        <v>0</v>
      </c>
      <c r="F157" s="93"/>
      <c r="G157" s="42">
        <f>ROUND(IF(C157&gt;0,F157/C157,0),2)</f>
        <v>0</v>
      </c>
      <c r="H157" s="57">
        <f t="shared" si="141"/>
        <v>0</v>
      </c>
      <c r="I157" s="57">
        <f t="shared" si="141"/>
        <v>0</v>
      </c>
      <c r="J157" s="34">
        <f>+W147+F157</f>
        <v>0</v>
      </c>
      <c r="K157" s="48">
        <f t="shared" ref="K157:K159" si="143">IF(I157&gt;0,(J157/I157),0)</f>
        <v>0</v>
      </c>
      <c r="L157" s="34"/>
      <c r="M157" s="34"/>
      <c r="N157" s="34">
        <f t="shared" ref="N157:N159" si="144">ROUND(IF(K157&gt;0,K157*M157,0),2)</f>
        <v>0</v>
      </c>
      <c r="O157" s="34"/>
      <c r="P157" s="34"/>
      <c r="Q157" s="34">
        <f t="shared" ref="Q157:Q159" si="145">ROUND(IF(K157&gt;0,K157*P157,0),2)</f>
        <v>0</v>
      </c>
      <c r="R157" s="34"/>
      <c r="S157" s="34"/>
      <c r="T157" s="34">
        <f t="shared" ref="T157:T159" si="146">ROUND(IF(K157&gt;0,K157*S157,0),2)</f>
        <v>0</v>
      </c>
      <c r="U157" s="34">
        <f t="shared" ref="U157:V159" si="147">+U147+B157-L157-O157-R157</f>
        <v>0</v>
      </c>
      <c r="V157" s="34">
        <f t="shared" si="147"/>
        <v>0</v>
      </c>
      <c r="W157" s="34">
        <f t="shared" ref="W157:W159" si="148">ROUND(+W147+F157-N157-Q157-T157,2)</f>
        <v>0</v>
      </c>
      <c r="X157" s="43">
        <f t="shared" ref="X157:X159" si="149">IF(V157&gt;0,+W157/V157,0)</f>
        <v>0</v>
      </c>
    </row>
    <row r="158" spans="1:24" ht="24" customHeight="1">
      <c r="A158" s="29" t="s">
        <v>177</v>
      </c>
      <c r="B158" s="34"/>
      <c r="C158" s="34"/>
      <c r="D158" s="30">
        <v>27.45</v>
      </c>
      <c r="E158" s="31">
        <f t="shared" si="142"/>
        <v>0</v>
      </c>
      <c r="F158" s="93"/>
      <c r="G158" s="42">
        <f>ROUND(IF(C158&gt;0,F158/C158,0),2)</f>
        <v>0</v>
      </c>
      <c r="H158" s="57">
        <f t="shared" si="141"/>
        <v>0</v>
      </c>
      <c r="I158" s="57">
        <f t="shared" si="141"/>
        <v>0</v>
      </c>
      <c r="J158" s="34">
        <f>+W148+F158</f>
        <v>0</v>
      </c>
      <c r="K158" s="48">
        <f t="shared" si="143"/>
        <v>0</v>
      </c>
      <c r="L158" s="34"/>
      <c r="M158" s="34"/>
      <c r="N158" s="34">
        <f t="shared" si="144"/>
        <v>0</v>
      </c>
      <c r="O158" s="34"/>
      <c r="P158" s="34"/>
      <c r="Q158" s="34">
        <f t="shared" si="145"/>
        <v>0</v>
      </c>
      <c r="R158" s="34"/>
      <c r="S158" s="34"/>
      <c r="T158" s="34">
        <f t="shared" si="146"/>
        <v>0</v>
      </c>
      <c r="U158" s="34">
        <f t="shared" si="147"/>
        <v>0</v>
      </c>
      <c r="V158" s="34">
        <f t="shared" si="147"/>
        <v>0</v>
      </c>
      <c r="W158" s="34">
        <f t="shared" si="148"/>
        <v>0</v>
      </c>
      <c r="X158" s="43">
        <f t="shared" si="149"/>
        <v>0</v>
      </c>
    </row>
    <row r="159" spans="1:24" ht="24" customHeight="1">
      <c r="A159" s="29" t="s">
        <v>252</v>
      </c>
      <c r="B159" s="34"/>
      <c r="C159" s="34"/>
      <c r="D159" s="30">
        <v>43.79</v>
      </c>
      <c r="E159" s="31">
        <f t="shared" si="142"/>
        <v>0</v>
      </c>
      <c r="F159" s="93"/>
      <c r="G159" s="42">
        <f>ROUND(IF(C159&gt;0,F159/C159,0),2)</f>
        <v>0</v>
      </c>
      <c r="H159" s="57">
        <f t="shared" si="141"/>
        <v>0</v>
      </c>
      <c r="I159" s="57">
        <f t="shared" si="141"/>
        <v>0</v>
      </c>
      <c r="J159" s="34">
        <f>+W149+F159</f>
        <v>0</v>
      </c>
      <c r="K159" s="48">
        <f t="shared" si="143"/>
        <v>0</v>
      </c>
      <c r="L159" s="34"/>
      <c r="M159" s="34"/>
      <c r="N159" s="34">
        <f t="shared" si="144"/>
        <v>0</v>
      </c>
      <c r="O159" s="34"/>
      <c r="P159" s="34"/>
      <c r="Q159" s="34">
        <f t="shared" si="145"/>
        <v>0</v>
      </c>
      <c r="R159" s="34"/>
      <c r="S159" s="34"/>
      <c r="T159" s="34">
        <f t="shared" si="146"/>
        <v>0</v>
      </c>
      <c r="U159" s="34">
        <f t="shared" si="147"/>
        <v>0</v>
      </c>
      <c r="V159" s="34">
        <f t="shared" si="147"/>
        <v>0</v>
      </c>
      <c r="W159" s="34">
        <f t="shared" si="148"/>
        <v>0</v>
      </c>
      <c r="X159" s="43">
        <f t="shared" si="149"/>
        <v>0</v>
      </c>
    </row>
    <row r="160" spans="1:24" ht="24" customHeight="1">
      <c r="A160" s="29" t="s">
        <v>5</v>
      </c>
      <c r="B160" s="34">
        <f>SUM(B156:B159)</f>
        <v>0</v>
      </c>
      <c r="C160" s="34">
        <f>SUM(C156:C159)</f>
        <v>0</v>
      </c>
      <c r="D160" s="54">
        <f>SUM(D156:D159)</f>
        <v>100</v>
      </c>
      <c r="E160" s="55">
        <f>SUM(E156:E159)</f>
        <v>0</v>
      </c>
      <c r="F160" s="56">
        <f>SUM(F156:F159)</f>
        <v>0</v>
      </c>
      <c r="G160" s="33"/>
      <c r="H160" s="33">
        <f>IF(D160&gt;0,G160/D160,0)</f>
        <v>0</v>
      </c>
      <c r="I160" s="33">
        <f>IF(E160&gt;0,H160/E160,0)</f>
        <v>0</v>
      </c>
      <c r="J160" s="33">
        <f>SUM(J156:J159)</f>
        <v>0</v>
      </c>
      <c r="K160" s="48"/>
      <c r="L160" s="33">
        <f>SUM(L156:L159)</f>
        <v>0</v>
      </c>
      <c r="M160" s="33">
        <f t="shared" ref="M160:X160" si="150">SUM(M156:M159)</f>
        <v>0</v>
      </c>
      <c r="N160" s="33">
        <f t="shared" si="150"/>
        <v>0</v>
      </c>
      <c r="O160" s="33">
        <f t="shared" si="150"/>
        <v>0</v>
      </c>
      <c r="P160" s="33">
        <f t="shared" si="150"/>
        <v>0</v>
      </c>
      <c r="Q160" s="33">
        <f t="shared" si="150"/>
        <v>0</v>
      </c>
      <c r="R160" s="33">
        <f t="shared" si="150"/>
        <v>0</v>
      </c>
      <c r="S160" s="33">
        <f t="shared" si="150"/>
        <v>0</v>
      </c>
      <c r="T160" s="33">
        <f t="shared" si="150"/>
        <v>0</v>
      </c>
      <c r="U160" s="33">
        <f t="shared" si="150"/>
        <v>0</v>
      </c>
      <c r="V160" s="33">
        <f t="shared" si="150"/>
        <v>0</v>
      </c>
      <c r="W160" s="33">
        <f t="shared" si="150"/>
        <v>0</v>
      </c>
      <c r="X160" s="33">
        <f t="shared" si="150"/>
        <v>0</v>
      </c>
    </row>
    <row r="161" spans="1:24" ht="24" customHeight="1">
      <c r="A161" s="194" t="s">
        <v>35</v>
      </c>
      <c r="B161" s="194"/>
      <c r="C161" s="194"/>
      <c r="D161" s="194"/>
      <c r="E161" s="194"/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</row>
    <row r="162" spans="1:24" ht="24" customHeight="1">
      <c r="A162" s="194" t="s">
        <v>173</v>
      </c>
      <c r="B162" s="194"/>
      <c r="C162" s="194"/>
      <c r="D162" s="194"/>
      <c r="E162" s="194"/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</row>
    <row r="163" spans="1:24" ht="24" customHeight="1">
      <c r="B163" s="26">
        <v>1</v>
      </c>
      <c r="C163" s="26">
        <v>2</v>
      </c>
      <c r="D163" s="26" t="s">
        <v>31</v>
      </c>
      <c r="E163" s="26" t="s">
        <v>32</v>
      </c>
      <c r="F163" s="52">
        <v>5</v>
      </c>
      <c r="G163" s="26" t="s">
        <v>33</v>
      </c>
      <c r="J163" s="26">
        <v>7</v>
      </c>
      <c r="K163" s="26">
        <v>8</v>
      </c>
      <c r="L163" s="26">
        <v>9</v>
      </c>
      <c r="M163" s="26">
        <v>10</v>
      </c>
      <c r="N163" s="26" t="s">
        <v>106</v>
      </c>
      <c r="O163" s="26">
        <v>12</v>
      </c>
      <c r="P163" s="26">
        <v>13</v>
      </c>
      <c r="Q163" s="26" t="s">
        <v>107</v>
      </c>
      <c r="R163" s="26">
        <v>15</v>
      </c>
      <c r="S163" s="26">
        <v>16</v>
      </c>
      <c r="T163" s="26" t="s">
        <v>253</v>
      </c>
      <c r="U163" s="26" t="s">
        <v>254</v>
      </c>
      <c r="V163" s="26" t="s">
        <v>255</v>
      </c>
      <c r="W163" s="26" t="s">
        <v>256</v>
      </c>
      <c r="X163" s="26" t="s">
        <v>257</v>
      </c>
    </row>
    <row r="164" spans="1:24" ht="24" customHeight="1">
      <c r="A164" s="195" t="s">
        <v>27</v>
      </c>
      <c r="B164" s="197" t="s">
        <v>264</v>
      </c>
      <c r="C164" s="198"/>
      <c r="D164" s="199" t="s">
        <v>22</v>
      </c>
      <c r="E164" s="41" t="s">
        <v>153</v>
      </c>
      <c r="F164" s="41" t="s">
        <v>23</v>
      </c>
      <c r="G164" s="94" t="s">
        <v>24</v>
      </c>
      <c r="H164" s="53" t="s">
        <v>155</v>
      </c>
      <c r="I164" s="53" t="s">
        <v>1</v>
      </c>
      <c r="J164" s="40" t="s">
        <v>23</v>
      </c>
      <c r="K164" s="40" t="s">
        <v>133</v>
      </c>
      <c r="L164" s="201" t="s">
        <v>25</v>
      </c>
      <c r="M164" s="201"/>
      <c r="N164" s="201" t="s">
        <v>26</v>
      </c>
      <c r="O164" s="188" t="s">
        <v>297</v>
      </c>
      <c r="P164" s="189"/>
      <c r="Q164" s="190" t="s">
        <v>28</v>
      </c>
      <c r="R164" s="192" t="s">
        <v>298</v>
      </c>
      <c r="S164" s="192"/>
      <c r="T164" s="192" t="s">
        <v>28</v>
      </c>
      <c r="U164" s="193" t="s">
        <v>29</v>
      </c>
      <c r="V164" s="193"/>
      <c r="W164" s="193" t="s">
        <v>30</v>
      </c>
      <c r="X164" s="27" t="s">
        <v>30</v>
      </c>
    </row>
    <row r="165" spans="1:24" ht="24" customHeight="1">
      <c r="A165" s="196"/>
      <c r="B165" s="41" t="s">
        <v>155</v>
      </c>
      <c r="C165" s="41" t="s">
        <v>154</v>
      </c>
      <c r="D165" s="200"/>
      <c r="E165" s="41" t="s">
        <v>4</v>
      </c>
      <c r="F165" s="41" t="s">
        <v>3</v>
      </c>
      <c r="G165" s="95" t="s">
        <v>103</v>
      </c>
      <c r="H165" s="53" t="s">
        <v>5</v>
      </c>
      <c r="I165" s="53" t="s">
        <v>5</v>
      </c>
      <c r="J165" s="40" t="s">
        <v>104</v>
      </c>
      <c r="K165" s="40" t="s">
        <v>104</v>
      </c>
      <c r="L165" s="89" t="s">
        <v>155</v>
      </c>
      <c r="M165" s="89" t="s">
        <v>154</v>
      </c>
      <c r="N165" s="201"/>
      <c r="O165" s="86" t="s">
        <v>155</v>
      </c>
      <c r="P165" s="86" t="s">
        <v>154</v>
      </c>
      <c r="Q165" s="191"/>
      <c r="R165" s="100" t="s">
        <v>155</v>
      </c>
      <c r="S165" s="100" t="s">
        <v>154</v>
      </c>
      <c r="T165" s="192"/>
      <c r="U165" s="88" t="s">
        <v>155</v>
      </c>
      <c r="V165" s="88" t="s">
        <v>154</v>
      </c>
      <c r="W165" s="193"/>
      <c r="X165" s="28" t="s">
        <v>105</v>
      </c>
    </row>
    <row r="166" spans="1:24" ht="24" customHeight="1">
      <c r="A166" s="29" t="s">
        <v>151</v>
      </c>
      <c r="B166" s="34"/>
      <c r="C166" s="34"/>
      <c r="D166" s="30">
        <v>9.59</v>
      </c>
      <c r="E166" s="31">
        <f>(C166*D166)</f>
        <v>0</v>
      </c>
      <c r="F166" s="93"/>
      <c r="G166" s="42">
        <f>ROUND(IF(C166&gt;0,F166/C166,0),2)</f>
        <v>0</v>
      </c>
      <c r="H166" s="57">
        <f t="shared" ref="H166:I169" si="151">+U156+B166</f>
        <v>0</v>
      </c>
      <c r="I166" s="57">
        <f t="shared" si="151"/>
        <v>0</v>
      </c>
      <c r="J166" s="34">
        <f>+W156+F166</f>
        <v>0</v>
      </c>
      <c r="K166" s="48">
        <f>IF(I166&gt;0,(J166/I166),0)</f>
        <v>0</v>
      </c>
      <c r="L166" s="34"/>
      <c r="M166" s="34"/>
      <c r="N166" s="34">
        <f>ROUND(IF(K166&gt;0,K166*M166,0),2)</f>
        <v>0</v>
      </c>
      <c r="O166" s="34"/>
      <c r="P166" s="34"/>
      <c r="Q166" s="34">
        <f>ROUND(IF(K166&gt;0,K166*P166,0),2)</f>
        <v>0</v>
      </c>
      <c r="R166" s="34"/>
      <c r="S166" s="34"/>
      <c r="T166" s="34">
        <f>ROUND(IF(K166&gt;0,K166*S166,0),2)</f>
        <v>0</v>
      </c>
      <c r="U166" s="34">
        <f>+U156+B166-L166-O166-R166</f>
        <v>0</v>
      </c>
      <c r="V166" s="34">
        <f>+V156+C166-M166-P166-S166</f>
        <v>0</v>
      </c>
      <c r="W166" s="34">
        <f>ROUND(+W156+F166-N166-Q166-T166,2)</f>
        <v>0</v>
      </c>
      <c r="X166" s="43">
        <f>IF(V166&gt;0,+W166/V166,0)</f>
        <v>0</v>
      </c>
    </row>
    <row r="167" spans="1:24" ht="24" customHeight="1">
      <c r="A167" s="29" t="s">
        <v>152</v>
      </c>
      <c r="B167" s="34"/>
      <c r="C167" s="34"/>
      <c r="D167" s="30">
        <v>19.170000000000002</v>
      </c>
      <c r="E167" s="31">
        <f t="shared" ref="E167:E169" si="152">(C167*D167)</f>
        <v>0</v>
      </c>
      <c r="F167" s="93"/>
      <c r="G167" s="42">
        <f>ROUND(IF(C167&gt;0,F167/C167,0),2)</f>
        <v>0</v>
      </c>
      <c r="H167" s="57">
        <f t="shared" si="151"/>
        <v>0</v>
      </c>
      <c r="I167" s="57">
        <f t="shared" si="151"/>
        <v>0</v>
      </c>
      <c r="J167" s="34">
        <f>+W157+F167</f>
        <v>0</v>
      </c>
      <c r="K167" s="48">
        <f t="shared" ref="K167:K169" si="153">IF(I167&gt;0,(J167/I167),0)</f>
        <v>0</v>
      </c>
      <c r="L167" s="34"/>
      <c r="M167" s="34"/>
      <c r="N167" s="34">
        <f t="shared" ref="N167:N169" si="154">ROUND(IF(K167&gt;0,K167*M167,0),2)</f>
        <v>0</v>
      </c>
      <c r="O167" s="34"/>
      <c r="P167" s="34"/>
      <c r="Q167" s="34">
        <f t="shared" ref="Q167:Q169" si="155">ROUND(IF(K167&gt;0,K167*P167,0),2)</f>
        <v>0</v>
      </c>
      <c r="R167" s="34"/>
      <c r="S167" s="34"/>
      <c r="T167" s="34">
        <f t="shared" ref="T167:T169" si="156">ROUND(IF(K167&gt;0,K167*S167,0),2)</f>
        <v>0</v>
      </c>
      <c r="U167" s="34">
        <f t="shared" ref="U167:V169" si="157">+U157+B167-L167-O167-R167</f>
        <v>0</v>
      </c>
      <c r="V167" s="34">
        <f t="shared" si="157"/>
        <v>0</v>
      </c>
      <c r="W167" s="34">
        <f t="shared" ref="W167:W169" si="158">ROUND(+W157+F167-N167-Q167-T167,2)</f>
        <v>0</v>
      </c>
      <c r="X167" s="43">
        <f t="shared" ref="X167:X169" si="159">IF(V167&gt;0,+W167/V167,0)</f>
        <v>0</v>
      </c>
    </row>
    <row r="168" spans="1:24" ht="24" customHeight="1">
      <c r="A168" s="29" t="s">
        <v>177</v>
      </c>
      <c r="B168" s="34"/>
      <c r="C168" s="34"/>
      <c r="D168" s="30">
        <v>27.45</v>
      </c>
      <c r="E168" s="31">
        <f t="shared" si="152"/>
        <v>0</v>
      </c>
      <c r="F168" s="93"/>
      <c r="G168" s="42">
        <f>ROUND(IF(C168&gt;0,F168/C168,0),2)</f>
        <v>0</v>
      </c>
      <c r="H168" s="57">
        <f t="shared" si="151"/>
        <v>0</v>
      </c>
      <c r="I168" s="57">
        <f t="shared" si="151"/>
        <v>0</v>
      </c>
      <c r="J168" s="34">
        <f>+W158+F168</f>
        <v>0</v>
      </c>
      <c r="K168" s="48">
        <f t="shared" si="153"/>
        <v>0</v>
      </c>
      <c r="L168" s="34"/>
      <c r="M168" s="34"/>
      <c r="N168" s="34">
        <f t="shared" si="154"/>
        <v>0</v>
      </c>
      <c r="O168" s="34"/>
      <c r="P168" s="34"/>
      <c r="Q168" s="34">
        <f t="shared" si="155"/>
        <v>0</v>
      </c>
      <c r="R168" s="34"/>
      <c r="S168" s="34"/>
      <c r="T168" s="34">
        <f t="shared" si="156"/>
        <v>0</v>
      </c>
      <c r="U168" s="34">
        <f t="shared" si="157"/>
        <v>0</v>
      </c>
      <c r="V168" s="34">
        <f t="shared" si="157"/>
        <v>0</v>
      </c>
      <c r="W168" s="34">
        <f t="shared" si="158"/>
        <v>0</v>
      </c>
      <c r="X168" s="43">
        <f t="shared" si="159"/>
        <v>0</v>
      </c>
    </row>
    <row r="169" spans="1:24" ht="24" customHeight="1">
      <c r="A169" s="29" t="s">
        <v>252</v>
      </c>
      <c r="B169" s="34"/>
      <c r="C169" s="34"/>
      <c r="D169" s="30">
        <v>43.79</v>
      </c>
      <c r="E169" s="31">
        <f t="shared" si="152"/>
        <v>0</v>
      </c>
      <c r="F169" s="93"/>
      <c r="G169" s="42">
        <f>ROUND(IF(C169&gt;0,F169/C169,0),2)</f>
        <v>0</v>
      </c>
      <c r="H169" s="57">
        <f t="shared" si="151"/>
        <v>0</v>
      </c>
      <c r="I169" s="57">
        <f t="shared" si="151"/>
        <v>0</v>
      </c>
      <c r="J169" s="34">
        <f>+W159+F169</f>
        <v>0</v>
      </c>
      <c r="K169" s="48">
        <f t="shared" si="153"/>
        <v>0</v>
      </c>
      <c r="L169" s="34"/>
      <c r="M169" s="34"/>
      <c r="N169" s="34">
        <f t="shared" si="154"/>
        <v>0</v>
      </c>
      <c r="O169" s="34"/>
      <c r="P169" s="34"/>
      <c r="Q169" s="34">
        <f t="shared" si="155"/>
        <v>0</v>
      </c>
      <c r="R169" s="34"/>
      <c r="S169" s="34"/>
      <c r="T169" s="34">
        <f t="shared" si="156"/>
        <v>0</v>
      </c>
      <c r="U169" s="34">
        <f t="shared" si="157"/>
        <v>0</v>
      </c>
      <c r="V169" s="34">
        <f t="shared" si="157"/>
        <v>0</v>
      </c>
      <c r="W169" s="34">
        <f t="shared" si="158"/>
        <v>0</v>
      </c>
      <c r="X169" s="43">
        <f t="shared" si="159"/>
        <v>0</v>
      </c>
    </row>
    <row r="170" spans="1:24" ht="24" customHeight="1">
      <c r="A170" s="29" t="s">
        <v>5</v>
      </c>
      <c r="B170" s="34">
        <f>SUM(B166:B169)</f>
        <v>0</v>
      </c>
      <c r="C170" s="34">
        <f>SUM(C166:C169)</f>
        <v>0</v>
      </c>
      <c r="D170" s="54">
        <f>SUM(D166:D169)</f>
        <v>100</v>
      </c>
      <c r="E170" s="55">
        <f>SUM(E166:E169)</f>
        <v>0</v>
      </c>
      <c r="F170" s="56">
        <f>SUM(F166:F169)</f>
        <v>0</v>
      </c>
      <c r="G170" s="33"/>
      <c r="H170" s="33">
        <f>IF(D170&gt;0,G170/D170,0)</f>
        <v>0</v>
      </c>
      <c r="I170" s="33">
        <f>IF(E170&gt;0,H170/E170,0)</f>
        <v>0</v>
      </c>
      <c r="J170" s="33">
        <f>SUM(J166:J169)</f>
        <v>0</v>
      </c>
      <c r="K170" s="48"/>
      <c r="L170" s="33">
        <f>SUM(L166:L169)</f>
        <v>0</v>
      </c>
      <c r="M170" s="33">
        <f t="shared" ref="M170:X170" si="160">SUM(M166:M169)</f>
        <v>0</v>
      </c>
      <c r="N170" s="33">
        <f t="shared" si="160"/>
        <v>0</v>
      </c>
      <c r="O170" s="33">
        <f t="shared" si="160"/>
        <v>0</v>
      </c>
      <c r="P170" s="33">
        <f t="shared" si="160"/>
        <v>0</v>
      </c>
      <c r="Q170" s="33">
        <f t="shared" si="160"/>
        <v>0</v>
      </c>
      <c r="R170" s="33">
        <f t="shared" si="160"/>
        <v>0</v>
      </c>
      <c r="S170" s="33">
        <f t="shared" si="160"/>
        <v>0</v>
      </c>
      <c r="T170" s="33">
        <f t="shared" si="160"/>
        <v>0</v>
      </c>
      <c r="U170" s="33">
        <f t="shared" si="160"/>
        <v>0</v>
      </c>
      <c r="V170" s="33">
        <f t="shared" si="160"/>
        <v>0</v>
      </c>
      <c r="W170" s="33">
        <f t="shared" si="160"/>
        <v>0</v>
      </c>
      <c r="X170" s="33">
        <f t="shared" si="160"/>
        <v>0</v>
      </c>
    </row>
    <row r="171" spans="1:24" ht="24" customHeight="1">
      <c r="A171" s="194" t="s">
        <v>35</v>
      </c>
      <c r="B171" s="194"/>
      <c r="C171" s="194"/>
      <c r="D171" s="194"/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</row>
    <row r="172" spans="1:24" ht="24" customHeight="1">
      <c r="A172" s="194" t="s">
        <v>174</v>
      </c>
      <c r="B172" s="194"/>
      <c r="C172" s="194"/>
      <c r="D172" s="194"/>
      <c r="E172" s="194"/>
      <c r="F172" s="194"/>
      <c r="G172" s="19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</row>
    <row r="173" spans="1:24" ht="24" customHeight="1">
      <c r="B173" s="26">
        <v>1</v>
      </c>
      <c r="C173" s="26">
        <v>2</v>
      </c>
      <c r="D173" s="26" t="s">
        <v>31</v>
      </c>
      <c r="E173" s="26" t="s">
        <v>32</v>
      </c>
      <c r="F173" s="52">
        <v>5</v>
      </c>
      <c r="G173" s="26" t="s">
        <v>33</v>
      </c>
      <c r="J173" s="26">
        <v>7</v>
      </c>
      <c r="K173" s="26">
        <v>8</v>
      </c>
      <c r="L173" s="26">
        <v>9</v>
      </c>
      <c r="M173" s="26">
        <v>10</v>
      </c>
      <c r="N173" s="26" t="s">
        <v>106</v>
      </c>
      <c r="O173" s="26">
        <v>12</v>
      </c>
      <c r="P173" s="26">
        <v>13</v>
      </c>
      <c r="Q173" s="26" t="s">
        <v>107</v>
      </c>
      <c r="R173" s="26">
        <v>15</v>
      </c>
      <c r="S173" s="26">
        <v>16</v>
      </c>
      <c r="T173" s="26" t="s">
        <v>253</v>
      </c>
      <c r="U173" s="26" t="s">
        <v>254</v>
      </c>
      <c r="V173" s="26" t="s">
        <v>255</v>
      </c>
      <c r="W173" s="26" t="s">
        <v>256</v>
      </c>
      <c r="X173" s="26" t="s">
        <v>257</v>
      </c>
    </row>
    <row r="174" spans="1:24" ht="24" customHeight="1">
      <c r="A174" s="195" t="s">
        <v>27</v>
      </c>
      <c r="B174" s="197" t="s">
        <v>264</v>
      </c>
      <c r="C174" s="198"/>
      <c r="D174" s="199" t="s">
        <v>22</v>
      </c>
      <c r="E174" s="41" t="s">
        <v>153</v>
      </c>
      <c r="F174" s="41" t="s">
        <v>23</v>
      </c>
      <c r="G174" s="94" t="s">
        <v>24</v>
      </c>
      <c r="H174" s="53" t="s">
        <v>155</v>
      </c>
      <c r="I174" s="53" t="s">
        <v>1</v>
      </c>
      <c r="J174" s="40" t="s">
        <v>23</v>
      </c>
      <c r="K174" s="40" t="s">
        <v>133</v>
      </c>
      <c r="L174" s="201" t="s">
        <v>25</v>
      </c>
      <c r="M174" s="201"/>
      <c r="N174" s="201" t="s">
        <v>26</v>
      </c>
      <c r="O174" s="188" t="s">
        <v>297</v>
      </c>
      <c r="P174" s="189"/>
      <c r="Q174" s="190" t="s">
        <v>28</v>
      </c>
      <c r="R174" s="192" t="s">
        <v>298</v>
      </c>
      <c r="S174" s="192"/>
      <c r="T174" s="192" t="s">
        <v>28</v>
      </c>
      <c r="U174" s="193" t="s">
        <v>29</v>
      </c>
      <c r="V174" s="193"/>
      <c r="W174" s="193" t="s">
        <v>30</v>
      </c>
      <c r="X174" s="27" t="s">
        <v>30</v>
      </c>
    </row>
    <row r="175" spans="1:24" ht="24" customHeight="1">
      <c r="A175" s="196"/>
      <c r="B175" s="41" t="s">
        <v>155</v>
      </c>
      <c r="C175" s="41" t="s">
        <v>154</v>
      </c>
      <c r="D175" s="200"/>
      <c r="E175" s="41" t="s">
        <v>4</v>
      </c>
      <c r="F175" s="41" t="s">
        <v>3</v>
      </c>
      <c r="G175" s="95" t="s">
        <v>103</v>
      </c>
      <c r="H175" s="53" t="s">
        <v>5</v>
      </c>
      <c r="I175" s="53" t="s">
        <v>5</v>
      </c>
      <c r="J175" s="40" t="s">
        <v>104</v>
      </c>
      <c r="K175" s="40" t="s">
        <v>104</v>
      </c>
      <c r="L175" s="89" t="s">
        <v>155</v>
      </c>
      <c r="M175" s="89" t="s">
        <v>154</v>
      </c>
      <c r="N175" s="201"/>
      <c r="O175" s="86" t="s">
        <v>155</v>
      </c>
      <c r="P175" s="86" t="s">
        <v>154</v>
      </c>
      <c r="Q175" s="191"/>
      <c r="R175" s="100" t="s">
        <v>155</v>
      </c>
      <c r="S175" s="100" t="s">
        <v>154</v>
      </c>
      <c r="T175" s="192"/>
      <c r="U175" s="88" t="s">
        <v>155</v>
      </c>
      <c r="V175" s="88" t="s">
        <v>154</v>
      </c>
      <c r="W175" s="193"/>
      <c r="X175" s="28" t="s">
        <v>105</v>
      </c>
    </row>
    <row r="176" spans="1:24" ht="24" customHeight="1">
      <c r="A176" s="29" t="s">
        <v>151</v>
      </c>
      <c r="B176" s="34"/>
      <c r="C176" s="34"/>
      <c r="D176" s="30">
        <v>9.59</v>
      </c>
      <c r="E176" s="31">
        <f>(C176*D176)</f>
        <v>0</v>
      </c>
      <c r="F176" s="93"/>
      <c r="G176" s="42">
        <f>ROUND(IF(C176&gt;0,F176/C176,0),2)</f>
        <v>0</v>
      </c>
      <c r="H176" s="57">
        <f t="shared" ref="H176:I179" si="161">+U166+B176</f>
        <v>0</v>
      </c>
      <c r="I176" s="57">
        <f t="shared" si="161"/>
        <v>0</v>
      </c>
      <c r="J176" s="34">
        <f>+W166+F176</f>
        <v>0</v>
      </c>
      <c r="K176" s="48">
        <f>IF(I176&gt;0,(J176/I176),0)</f>
        <v>0</v>
      </c>
      <c r="L176" s="34"/>
      <c r="M176" s="34"/>
      <c r="N176" s="34">
        <f>ROUND(IF(K176&gt;0,K176*M176,0),2)</f>
        <v>0</v>
      </c>
      <c r="O176" s="34"/>
      <c r="P176" s="34"/>
      <c r="Q176" s="34">
        <f>ROUND(IF(K176&gt;0,K176*P176,0),2)</f>
        <v>0</v>
      </c>
      <c r="R176" s="34"/>
      <c r="S176" s="34"/>
      <c r="T176" s="34">
        <f>ROUND(IF(K176&gt;0,K176*S176,0),2)</f>
        <v>0</v>
      </c>
      <c r="U176" s="34">
        <f>+U166+B176-L176-O176-R176</f>
        <v>0</v>
      </c>
      <c r="V176" s="34">
        <f>+V166+C176-M176-P176-S176</f>
        <v>0</v>
      </c>
      <c r="W176" s="34">
        <f>ROUND(+W166+F176-N176-Q176-T176,2)</f>
        <v>0</v>
      </c>
      <c r="X176" s="43">
        <f>IF(V176&gt;0,+W176/V176,0)</f>
        <v>0</v>
      </c>
    </row>
    <row r="177" spans="1:24" ht="24" customHeight="1">
      <c r="A177" s="29" t="s">
        <v>152</v>
      </c>
      <c r="B177" s="34"/>
      <c r="C177" s="34"/>
      <c r="D177" s="30">
        <v>19.170000000000002</v>
      </c>
      <c r="E177" s="31">
        <f t="shared" ref="E177:E179" si="162">(C177*D177)</f>
        <v>0</v>
      </c>
      <c r="F177" s="93"/>
      <c r="G177" s="42">
        <f>ROUND(IF(C177&gt;0,F177/C177,0),2)</f>
        <v>0</v>
      </c>
      <c r="H177" s="57">
        <f t="shared" si="161"/>
        <v>0</v>
      </c>
      <c r="I177" s="57">
        <f t="shared" si="161"/>
        <v>0</v>
      </c>
      <c r="J177" s="34">
        <f>+W167+F177</f>
        <v>0</v>
      </c>
      <c r="K177" s="48">
        <f t="shared" ref="K177:K179" si="163">IF(I177&gt;0,(J177/I177),0)</f>
        <v>0</v>
      </c>
      <c r="L177" s="34"/>
      <c r="M177" s="34"/>
      <c r="N177" s="34">
        <f t="shared" ref="N177:N179" si="164">ROUND(IF(K177&gt;0,K177*M177,0),2)</f>
        <v>0</v>
      </c>
      <c r="O177" s="34"/>
      <c r="P177" s="34"/>
      <c r="Q177" s="34">
        <f t="shared" ref="Q177:Q179" si="165">ROUND(IF(K177&gt;0,K177*P177,0),2)</f>
        <v>0</v>
      </c>
      <c r="R177" s="34"/>
      <c r="S177" s="34"/>
      <c r="T177" s="34">
        <f t="shared" ref="T177:T179" si="166">ROUND(IF(K177&gt;0,K177*S177,0),2)</f>
        <v>0</v>
      </c>
      <c r="U177" s="34">
        <f t="shared" ref="U177:V179" si="167">+U167+B177-L177-O177-R177</f>
        <v>0</v>
      </c>
      <c r="V177" s="34">
        <f t="shared" si="167"/>
        <v>0</v>
      </c>
      <c r="W177" s="34">
        <f t="shared" ref="W177:W179" si="168">ROUND(+W167+F177-N177-Q177-T177,2)</f>
        <v>0</v>
      </c>
      <c r="X177" s="43">
        <f t="shared" ref="X177:X179" si="169">IF(V177&gt;0,+W177/V177,0)</f>
        <v>0</v>
      </c>
    </row>
    <row r="178" spans="1:24" ht="24" customHeight="1">
      <c r="A178" s="29" t="s">
        <v>177</v>
      </c>
      <c r="B178" s="34"/>
      <c r="C178" s="34"/>
      <c r="D178" s="30">
        <v>27.45</v>
      </c>
      <c r="E178" s="31">
        <f t="shared" si="162"/>
        <v>0</v>
      </c>
      <c r="F178" s="93"/>
      <c r="G178" s="42">
        <f>ROUND(IF(C178&gt;0,F178/C178,0),2)</f>
        <v>0</v>
      </c>
      <c r="H178" s="57">
        <f t="shared" si="161"/>
        <v>0</v>
      </c>
      <c r="I178" s="57">
        <f t="shared" si="161"/>
        <v>0</v>
      </c>
      <c r="J178" s="34">
        <f>+W168+F178</f>
        <v>0</v>
      </c>
      <c r="K178" s="48">
        <f t="shared" si="163"/>
        <v>0</v>
      </c>
      <c r="L178" s="34"/>
      <c r="M178" s="34"/>
      <c r="N178" s="34">
        <f t="shared" si="164"/>
        <v>0</v>
      </c>
      <c r="O178" s="34"/>
      <c r="P178" s="34"/>
      <c r="Q178" s="34">
        <f t="shared" si="165"/>
        <v>0</v>
      </c>
      <c r="R178" s="34"/>
      <c r="S178" s="34"/>
      <c r="T178" s="34">
        <f t="shared" si="166"/>
        <v>0</v>
      </c>
      <c r="U178" s="34">
        <f t="shared" si="167"/>
        <v>0</v>
      </c>
      <c r="V178" s="34">
        <f t="shared" si="167"/>
        <v>0</v>
      </c>
      <c r="W178" s="34">
        <f t="shared" si="168"/>
        <v>0</v>
      </c>
      <c r="X178" s="43">
        <f t="shared" si="169"/>
        <v>0</v>
      </c>
    </row>
    <row r="179" spans="1:24" ht="24" customHeight="1">
      <c r="A179" s="29" t="s">
        <v>252</v>
      </c>
      <c r="B179" s="34"/>
      <c r="C179" s="34"/>
      <c r="D179" s="30">
        <v>43.79</v>
      </c>
      <c r="E179" s="31">
        <f t="shared" si="162"/>
        <v>0</v>
      </c>
      <c r="F179" s="93"/>
      <c r="G179" s="42">
        <f>ROUND(IF(C179&gt;0,F179/C179,0),2)</f>
        <v>0</v>
      </c>
      <c r="H179" s="57">
        <f t="shared" si="161"/>
        <v>0</v>
      </c>
      <c r="I179" s="57">
        <f t="shared" si="161"/>
        <v>0</v>
      </c>
      <c r="J179" s="34">
        <f>+W169+F179</f>
        <v>0</v>
      </c>
      <c r="K179" s="48">
        <f t="shared" si="163"/>
        <v>0</v>
      </c>
      <c r="L179" s="34"/>
      <c r="M179" s="34"/>
      <c r="N179" s="34">
        <f t="shared" si="164"/>
        <v>0</v>
      </c>
      <c r="O179" s="34"/>
      <c r="P179" s="34"/>
      <c r="Q179" s="34">
        <f t="shared" si="165"/>
        <v>0</v>
      </c>
      <c r="R179" s="34"/>
      <c r="S179" s="34"/>
      <c r="T179" s="34">
        <f t="shared" si="166"/>
        <v>0</v>
      </c>
      <c r="U179" s="34">
        <f t="shared" si="167"/>
        <v>0</v>
      </c>
      <c r="V179" s="34">
        <f t="shared" si="167"/>
        <v>0</v>
      </c>
      <c r="W179" s="34">
        <f t="shared" si="168"/>
        <v>0</v>
      </c>
      <c r="X179" s="43">
        <f t="shared" si="169"/>
        <v>0</v>
      </c>
    </row>
    <row r="180" spans="1:24" ht="24" customHeight="1">
      <c r="A180" s="29" t="s">
        <v>5</v>
      </c>
      <c r="B180" s="34">
        <f>SUM(B176:B179)</f>
        <v>0</v>
      </c>
      <c r="C180" s="34">
        <f>SUM(C176:C179)</f>
        <v>0</v>
      </c>
      <c r="D180" s="54">
        <f>SUM(D176:D179)</f>
        <v>100</v>
      </c>
      <c r="E180" s="55">
        <f>SUM(E176:E179)</f>
        <v>0</v>
      </c>
      <c r="F180" s="56">
        <f>SUM(F176:F179)</f>
        <v>0</v>
      </c>
      <c r="G180" s="33"/>
      <c r="H180" s="33">
        <f>IF(D180&gt;0,G180/D180,0)</f>
        <v>0</v>
      </c>
      <c r="I180" s="33">
        <f>IF(E180&gt;0,H180/E180,0)</f>
        <v>0</v>
      </c>
      <c r="J180" s="33">
        <f>SUM(J176:J179)</f>
        <v>0</v>
      </c>
      <c r="K180" s="48"/>
      <c r="L180" s="33">
        <f>SUM(L176:L179)</f>
        <v>0</v>
      </c>
      <c r="M180" s="33">
        <f t="shared" ref="M180:X180" si="170">SUM(M176:M179)</f>
        <v>0</v>
      </c>
      <c r="N180" s="33">
        <f t="shared" si="170"/>
        <v>0</v>
      </c>
      <c r="O180" s="33">
        <f t="shared" si="170"/>
        <v>0</v>
      </c>
      <c r="P180" s="33">
        <f t="shared" si="170"/>
        <v>0</v>
      </c>
      <c r="Q180" s="33">
        <f t="shared" si="170"/>
        <v>0</v>
      </c>
      <c r="R180" s="33">
        <f t="shared" si="170"/>
        <v>0</v>
      </c>
      <c r="S180" s="33">
        <f t="shared" si="170"/>
        <v>0</v>
      </c>
      <c r="T180" s="33">
        <f t="shared" si="170"/>
        <v>0</v>
      </c>
      <c r="U180" s="33">
        <f t="shared" si="170"/>
        <v>0</v>
      </c>
      <c r="V180" s="33">
        <f t="shared" si="170"/>
        <v>0</v>
      </c>
      <c r="W180" s="33">
        <f t="shared" si="170"/>
        <v>0</v>
      </c>
      <c r="X180" s="33">
        <f t="shared" si="170"/>
        <v>0</v>
      </c>
    </row>
    <row r="181" spans="1:24" ht="24" customHeight="1">
      <c r="A181" s="194" t="s">
        <v>35</v>
      </c>
      <c r="B181" s="194"/>
      <c r="C181" s="194"/>
      <c r="D181" s="194"/>
      <c r="E181" s="194"/>
      <c r="F181" s="194"/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</row>
    <row r="182" spans="1:24" ht="24" customHeight="1">
      <c r="A182" s="194" t="s">
        <v>175</v>
      </c>
      <c r="B182" s="194"/>
      <c r="C182" s="194"/>
      <c r="D182" s="194"/>
      <c r="E182" s="194"/>
      <c r="F182" s="194"/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</row>
    <row r="183" spans="1:24" ht="24" customHeight="1">
      <c r="B183" s="26">
        <v>1</v>
      </c>
      <c r="C183" s="26">
        <v>2</v>
      </c>
      <c r="D183" s="26" t="s">
        <v>31</v>
      </c>
      <c r="E183" s="26" t="s">
        <v>32</v>
      </c>
      <c r="F183" s="52">
        <v>5</v>
      </c>
      <c r="G183" s="26" t="s">
        <v>33</v>
      </c>
      <c r="J183" s="26">
        <v>7</v>
      </c>
      <c r="K183" s="26">
        <v>8</v>
      </c>
      <c r="L183" s="26">
        <v>9</v>
      </c>
      <c r="M183" s="26">
        <v>10</v>
      </c>
      <c r="N183" s="26" t="s">
        <v>106</v>
      </c>
      <c r="O183" s="26">
        <v>12</v>
      </c>
      <c r="P183" s="26">
        <v>13</v>
      </c>
      <c r="Q183" s="26" t="s">
        <v>107</v>
      </c>
      <c r="R183" s="26">
        <v>15</v>
      </c>
      <c r="S183" s="26">
        <v>16</v>
      </c>
      <c r="T183" s="26" t="s">
        <v>253</v>
      </c>
      <c r="U183" s="26" t="s">
        <v>254</v>
      </c>
      <c r="V183" s="26" t="s">
        <v>255</v>
      </c>
      <c r="W183" s="26" t="s">
        <v>256</v>
      </c>
      <c r="X183" s="26" t="s">
        <v>257</v>
      </c>
    </row>
    <row r="184" spans="1:24" ht="24" customHeight="1">
      <c r="A184" s="195" t="s">
        <v>27</v>
      </c>
      <c r="B184" s="197" t="s">
        <v>264</v>
      </c>
      <c r="C184" s="198"/>
      <c r="D184" s="199" t="s">
        <v>22</v>
      </c>
      <c r="E184" s="41" t="s">
        <v>153</v>
      </c>
      <c r="F184" s="41" t="s">
        <v>23</v>
      </c>
      <c r="G184" s="94" t="s">
        <v>24</v>
      </c>
      <c r="H184" s="53" t="s">
        <v>155</v>
      </c>
      <c r="I184" s="53" t="s">
        <v>1</v>
      </c>
      <c r="J184" s="40" t="s">
        <v>23</v>
      </c>
      <c r="K184" s="40" t="s">
        <v>133</v>
      </c>
      <c r="L184" s="201" t="s">
        <v>25</v>
      </c>
      <c r="M184" s="201"/>
      <c r="N184" s="201" t="s">
        <v>26</v>
      </c>
      <c r="O184" s="188" t="s">
        <v>297</v>
      </c>
      <c r="P184" s="189"/>
      <c r="Q184" s="190" t="s">
        <v>28</v>
      </c>
      <c r="R184" s="192" t="s">
        <v>298</v>
      </c>
      <c r="S184" s="192"/>
      <c r="T184" s="192" t="s">
        <v>28</v>
      </c>
      <c r="U184" s="193" t="s">
        <v>29</v>
      </c>
      <c r="V184" s="193"/>
      <c r="W184" s="193" t="s">
        <v>30</v>
      </c>
      <c r="X184" s="27" t="s">
        <v>30</v>
      </c>
    </row>
    <row r="185" spans="1:24" ht="24" customHeight="1">
      <c r="A185" s="196"/>
      <c r="B185" s="41" t="s">
        <v>155</v>
      </c>
      <c r="C185" s="41" t="s">
        <v>154</v>
      </c>
      <c r="D185" s="200"/>
      <c r="E185" s="41" t="s">
        <v>4</v>
      </c>
      <c r="F185" s="41" t="s">
        <v>3</v>
      </c>
      <c r="G185" s="95" t="s">
        <v>103</v>
      </c>
      <c r="H185" s="53" t="s">
        <v>5</v>
      </c>
      <c r="I185" s="53" t="s">
        <v>5</v>
      </c>
      <c r="J185" s="40" t="s">
        <v>104</v>
      </c>
      <c r="K185" s="40" t="s">
        <v>104</v>
      </c>
      <c r="L185" s="89" t="s">
        <v>155</v>
      </c>
      <c r="M185" s="89" t="s">
        <v>154</v>
      </c>
      <c r="N185" s="201"/>
      <c r="O185" s="86" t="s">
        <v>155</v>
      </c>
      <c r="P185" s="86" t="s">
        <v>154</v>
      </c>
      <c r="Q185" s="191"/>
      <c r="R185" s="100" t="s">
        <v>155</v>
      </c>
      <c r="S185" s="100" t="s">
        <v>154</v>
      </c>
      <c r="T185" s="192"/>
      <c r="U185" s="88" t="s">
        <v>155</v>
      </c>
      <c r="V185" s="88" t="s">
        <v>154</v>
      </c>
      <c r="W185" s="193"/>
      <c r="X185" s="28" t="s">
        <v>105</v>
      </c>
    </row>
    <row r="186" spans="1:24" ht="24" customHeight="1">
      <c r="A186" s="29" t="s">
        <v>151</v>
      </c>
      <c r="B186" s="34">
        <f t="shared" ref="B186:C189" si="171">+B176+B166+B156</f>
        <v>0</v>
      </c>
      <c r="C186" s="34">
        <f t="shared" si="171"/>
        <v>0</v>
      </c>
      <c r="D186" s="30">
        <v>9.59</v>
      </c>
      <c r="E186" s="31">
        <f>(C186*D186)</f>
        <v>0</v>
      </c>
      <c r="F186" s="32">
        <f>+F176+F166+F156</f>
        <v>0</v>
      </c>
      <c r="G186" s="42">
        <f>ROUND(IF(C186&gt;0,F186/C186,0),2)</f>
        <v>0</v>
      </c>
      <c r="H186" s="57">
        <f t="shared" ref="H186:K189" si="172">+H176</f>
        <v>0</v>
      </c>
      <c r="I186" s="57">
        <f t="shared" si="172"/>
        <v>0</v>
      </c>
      <c r="J186" s="48">
        <f t="shared" si="172"/>
        <v>0</v>
      </c>
      <c r="K186" s="48">
        <f t="shared" si="172"/>
        <v>0</v>
      </c>
      <c r="L186" s="34">
        <f>+L176+L166+L156</f>
        <v>0</v>
      </c>
      <c r="M186" s="34">
        <f t="shared" ref="M186:T186" si="173">+M176+M166+M156</f>
        <v>0</v>
      </c>
      <c r="N186" s="34">
        <f t="shared" si="173"/>
        <v>0</v>
      </c>
      <c r="O186" s="34">
        <f t="shared" si="173"/>
        <v>0</v>
      </c>
      <c r="P186" s="34">
        <f t="shared" si="173"/>
        <v>0</v>
      </c>
      <c r="Q186" s="34">
        <f t="shared" si="173"/>
        <v>0</v>
      </c>
      <c r="R186" s="34">
        <f t="shared" si="173"/>
        <v>0</v>
      </c>
      <c r="S186" s="34">
        <f t="shared" si="173"/>
        <v>0</v>
      </c>
      <c r="T186" s="34">
        <f t="shared" si="173"/>
        <v>0</v>
      </c>
      <c r="U186" s="34">
        <f t="shared" ref="U186:W189" si="174">+U176</f>
        <v>0</v>
      </c>
      <c r="V186" s="34">
        <f t="shared" si="174"/>
        <v>0</v>
      </c>
      <c r="W186" s="34">
        <f t="shared" si="174"/>
        <v>0</v>
      </c>
      <c r="X186" s="35">
        <f>ROUND(IF(V186&gt;0,+W186/V186,0),2)</f>
        <v>0</v>
      </c>
    </row>
    <row r="187" spans="1:24" ht="24" customHeight="1">
      <c r="A187" s="29" t="s">
        <v>152</v>
      </c>
      <c r="B187" s="34">
        <f t="shared" si="171"/>
        <v>0</v>
      </c>
      <c r="C187" s="34">
        <f t="shared" si="171"/>
        <v>0</v>
      </c>
      <c r="D187" s="30">
        <v>19.170000000000002</v>
      </c>
      <c r="E187" s="31">
        <f t="shared" ref="E187:E189" si="175">(C187*D187)</f>
        <v>0</v>
      </c>
      <c r="F187" s="32">
        <f t="shared" ref="F187:F189" si="176">+F177+F167+F157</f>
        <v>0</v>
      </c>
      <c r="G187" s="42">
        <f>ROUND(IF(C187&gt;0,F187/C187,0),2)</f>
        <v>0</v>
      </c>
      <c r="H187" s="57">
        <f t="shared" si="172"/>
        <v>0</v>
      </c>
      <c r="I187" s="57">
        <f t="shared" si="172"/>
        <v>0</v>
      </c>
      <c r="J187" s="48">
        <f t="shared" si="172"/>
        <v>0</v>
      </c>
      <c r="K187" s="48">
        <f t="shared" si="172"/>
        <v>0</v>
      </c>
      <c r="L187" s="34">
        <f t="shared" ref="L187:T189" si="177">+L177+L167+L157</f>
        <v>0</v>
      </c>
      <c r="M187" s="34">
        <f t="shared" si="177"/>
        <v>0</v>
      </c>
      <c r="N187" s="34">
        <f t="shared" si="177"/>
        <v>0</v>
      </c>
      <c r="O187" s="34">
        <f t="shared" si="177"/>
        <v>0</v>
      </c>
      <c r="P187" s="34">
        <f t="shared" si="177"/>
        <v>0</v>
      </c>
      <c r="Q187" s="34">
        <f t="shared" si="177"/>
        <v>0</v>
      </c>
      <c r="R187" s="34">
        <f t="shared" si="177"/>
        <v>0</v>
      </c>
      <c r="S187" s="34">
        <f t="shared" si="177"/>
        <v>0</v>
      </c>
      <c r="T187" s="34">
        <f t="shared" si="177"/>
        <v>0</v>
      </c>
      <c r="U187" s="34">
        <f t="shared" si="174"/>
        <v>0</v>
      </c>
      <c r="V187" s="34">
        <f t="shared" si="174"/>
        <v>0</v>
      </c>
      <c r="W187" s="34">
        <f t="shared" si="174"/>
        <v>0</v>
      </c>
      <c r="X187" s="35">
        <f>ROUND(IF(V187&gt;0,+W187/V187,0),2)</f>
        <v>0</v>
      </c>
    </row>
    <row r="188" spans="1:24" ht="24" customHeight="1">
      <c r="A188" s="29" t="s">
        <v>177</v>
      </c>
      <c r="B188" s="34">
        <f t="shared" si="171"/>
        <v>0</v>
      </c>
      <c r="C188" s="34">
        <f t="shared" si="171"/>
        <v>0</v>
      </c>
      <c r="D188" s="30">
        <v>27.45</v>
      </c>
      <c r="E188" s="31">
        <f t="shared" si="175"/>
        <v>0</v>
      </c>
      <c r="F188" s="32">
        <f t="shared" si="176"/>
        <v>0</v>
      </c>
      <c r="G188" s="42">
        <f>ROUND(IF(C188&gt;0,F188/C188,0),2)</f>
        <v>0</v>
      </c>
      <c r="H188" s="57">
        <f t="shared" si="172"/>
        <v>0</v>
      </c>
      <c r="I188" s="57">
        <f t="shared" si="172"/>
        <v>0</v>
      </c>
      <c r="J188" s="48">
        <f t="shared" si="172"/>
        <v>0</v>
      </c>
      <c r="K188" s="48">
        <f t="shared" si="172"/>
        <v>0</v>
      </c>
      <c r="L188" s="34">
        <f t="shared" si="177"/>
        <v>0</v>
      </c>
      <c r="M188" s="34">
        <f t="shared" si="177"/>
        <v>0</v>
      </c>
      <c r="N188" s="34">
        <f t="shared" si="177"/>
        <v>0</v>
      </c>
      <c r="O188" s="34">
        <f t="shared" si="177"/>
        <v>0</v>
      </c>
      <c r="P188" s="34">
        <f t="shared" si="177"/>
        <v>0</v>
      </c>
      <c r="Q188" s="34">
        <f t="shared" si="177"/>
        <v>0</v>
      </c>
      <c r="R188" s="34">
        <f t="shared" si="177"/>
        <v>0</v>
      </c>
      <c r="S188" s="34">
        <f t="shared" si="177"/>
        <v>0</v>
      </c>
      <c r="T188" s="34">
        <f t="shared" si="177"/>
        <v>0</v>
      </c>
      <c r="U188" s="34">
        <f t="shared" si="174"/>
        <v>0</v>
      </c>
      <c r="V188" s="34">
        <f t="shared" si="174"/>
        <v>0</v>
      </c>
      <c r="W188" s="34">
        <f t="shared" si="174"/>
        <v>0</v>
      </c>
      <c r="X188" s="35">
        <f>ROUND(IF(V188&gt;0,+W188/V188,0),2)</f>
        <v>0</v>
      </c>
    </row>
    <row r="189" spans="1:24" ht="24" customHeight="1">
      <c r="A189" s="29" t="s">
        <v>252</v>
      </c>
      <c r="B189" s="34">
        <f t="shared" si="171"/>
        <v>0</v>
      </c>
      <c r="C189" s="34">
        <f t="shared" si="171"/>
        <v>0</v>
      </c>
      <c r="D189" s="30">
        <v>43.79</v>
      </c>
      <c r="E189" s="31">
        <f t="shared" si="175"/>
        <v>0</v>
      </c>
      <c r="F189" s="32">
        <f t="shared" si="176"/>
        <v>0</v>
      </c>
      <c r="G189" s="42">
        <f>ROUND(IF(C189&gt;0,F189/C189,0),2)</f>
        <v>0</v>
      </c>
      <c r="H189" s="57">
        <f t="shared" si="172"/>
        <v>0</v>
      </c>
      <c r="I189" s="57">
        <f t="shared" si="172"/>
        <v>0</v>
      </c>
      <c r="J189" s="48">
        <f t="shared" si="172"/>
        <v>0</v>
      </c>
      <c r="K189" s="48">
        <f t="shared" si="172"/>
        <v>0</v>
      </c>
      <c r="L189" s="34">
        <f t="shared" si="177"/>
        <v>0</v>
      </c>
      <c r="M189" s="34">
        <f t="shared" si="177"/>
        <v>0</v>
      </c>
      <c r="N189" s="34">
        <f t="shared" si="177"/>
        <v>0</v>
      </c>
      <c r="O189" s="34">
        <f t="shared" si="177"/>
        <v>0</v>
      </c>
      <c r="P189" s="34">
        <f t="shared" si="177"/>
        <v>0</v>
      </c>
      <c r="Q189" s="34">
        <f t="shared" si="177"/>
        <v>0</v>
      </c>
      <c r="R189" s="34">
        <f t="shared" si="177"/>
        <v>0</v>
      </c>
      <c r="S189" s="34">
        <f t="shared" si="177"/>
        <v>0</v>
      </c>
      <c r="T189" s="34">
        <f t="shared" si="177"/>
        <v>0</v>
      </c>
      <c r="U189" s="34">
        <f t="shared" si="174"/>
        <v>0</v>
      </c>
      <c r="V189" s="34">
        <f t="shared" si="174"/>
        <v>0</v>
      </c>
      <c r="W189" s="34">
        <f t="shared" si="174"/>
        <v>0</v>
      </c>
      <c r="X189" s="35">
        <f>ROUND(IF(V189&gt;0,+W189/V189,0),2)</f>
        <v>0</v>
      </c>
    </row>
    <row r="190" spans="1:24" ht="24" customHeight="1">
      <c r="A190" s="29" t="s">
        <v>5</v>
      </c>
      <c r="B190" s="34">
        <f>SUM(B186:B189)</f>
        <v>0</v>
      </c>
      <c r="C190" s="34">
        <f>SUM(C186:C189)</f>
        <v>0</v>
      </c>
      <c r="D190" s="54">
        <f>SUM(D186:D189)</f>
        <v>100</v>
      </c>
      <c r="E190" s="55">
        <f>SUM(E186:E189)</f>
        <v>0</v>
      </c>
      <c r="F190" s="56">
        <f>SUM(F186:F189)</f>
        <v>0</v>
      </c>
      <c r="G190" s="33"/>
      <c r="H190" s="33">
        <f>IF(D190&gt;0,G190/D190,0)</f>
        <v>0</v>
      </c>
      <c r="I190" s="33">
        <f>IF(E190&gt;0,H190/E190,0)</f>
        <v>0</v>
      </c>
      <c r="J190" s="33">
        <f>SUM(J186:J189)</f>
        <v>0</v>
      </c>
      <c r="K190" s="48"/>
      <c r="L190" s="34">
        <f>SUM(L186:L189)</f>
        <v>0</v>
      </c>
      <c r="M190" s="34">
        <f t="shared" ref="M190:X190" si="178">SUM(M186:M189)</f>
        <v>0</v>
      </c>
      <c r="N190" s="34">
        <f t="shared" si="178"/>
        <v>0</v>
      </c>
      <c r="O190" s="34">
        <f t="shared" si="178"/>
        <v>0</v>
      </c>
      <c r="P190" s="34">
        <f t="shared" si="178"/>
        <v>0</v>
      </c>
      <c r="Q190" s="34">
        <f t="shared" si="178"/>
        <v>0</v>
      </c>
      <c r="R190" s="34">
        <f t="shared" si="178"/>
        <v>0</v>
      </c>
      <c r="S190" s="34">
        <f t="shared" si="178"/>
        <v>0</v>
      </c>
      <c r="T190" s="34">
        <f t="shared" si="178"/>
        <v>0</v>
      </c>
      <c r="U190" s="34">
        <f t="shared" si="178"/>
        <v>0</v>
      </c>
      <c r="V190" s="34">
        <f t="shared" si="178"/>
        <v>0</v>
      </c>
      <c r="W190" s="34">
        <f t="shared" si="178"/>
        <v>0</v>
      </c>
      <c r="X190" s="34">
        <f t="shared" si="178"/>
        <v>0</v>
      </c>
    </row>
    <row r="191" spans="1:24" ht="24" customHeight="1">
      <c r="A191" s="194" t="s">
        <v>35</v>
      </c>
      <c r="B191" s="194"/>
      <c r="C191" s="194"/>
      <c r="D191" s="194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</row>
    <row r="192" spans="1:24" ht="24" customHeight="1">
      <c r="A192" s="194" t="s">
        <v>176</v>
      </c>
      <c r="B192" s="194"/>
      <c r="C192" s="194"/>
      <c r="D192" s="194"/>
      <c r="E192" s="194"/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</row>
    <row r="193" spans="1:24" ht="24" customHeight="1">
      <c r="B193" s="26">
        <v>1</v>
      </c>
      <c r="C193" s="26">
        <v>2</v>
      </c>
      <c r="D193" s="26" t="s">
        <v>31</v>
      </c>
      <c r="E193" s="26" t="s">
        <v>32</v>
      </c>
      <c r="F193" s="52">
        <v>5</v>
      </c>
      <c r="G193" s="26" t="s">
        <v>33</v>
      </c>
      <c r="J193" s="26">
        <v>7</v>
      </c>
      <c r="K193" s="26">
        <v>8</v>
      </c>
      <c r="L193" s="26">
        <v>9</v>
      </c>
      <c r="M193" s="26">
        <v>10</v>
      </c>
      <c r="N193" s="26" t="s">
        <v>106</v>
      </c>
      <c r="O193" s="26">
        <v>12</v>
      </c>
      <c r="P193" s="26">
        <v>13</v>
      </c>
      <c r="Q193" s="26" t="s">
        <v>107</v>
      </c>
      <c r="R193" s="26">
        <v>15</v>
      </c>
      <c r="S193" s="26">
        <v>16</v>
      </c>
      <c r="T193" s="26" t="s">
        <v>253</v>
      </c>
      <c r="U193" s="26" t="s">
        <v>254</v>
      </c>
      <c r="V193" s="26" t="s">
        <v>255</v>
      </c>
      <c r="W193" s="26" t="s">
        <v>256</v>
      </c>
      <c r="X193" s="26" t="s">
        <v>257</v>
      </c>
    </row>
    <row r="194" spans="1:24" ht="24" customHeight="1">
      <c r="A194" s="195" t="s">
        <v>27</v>
      </c>
      <c r="B194" s="197" t="s">
        <v>264</v>
      </c>
      <c r="C194" s="198"/>
      <c r="D194" s="199" t="s">
        <v>22</v>
      </c>
      <c r="E194" s="41" t="s">
        <v>153</v>
      </c>
      <c r="F194" s="41" t="s">
        <v>23</v>
      </c>
      <c r="G194" s="94" t="s">
        <v>24</v>
      </c>
      <c r="H194" s="53" t="s">
        <v>155</v>
      </c>
      <c r="I194" s="53" t="s">
        <v>1</v>
      </c>
      <c r="J194" s="40" t="s">
        <v>23</v>
      </c>
      <c r="K194" s="40" t="s">
        <v>133</v>
      </c>
      <c r="L194" s="201" t="s">
        <v>25</v>
      </c>
      <c r="M194" s="201"/>
      <c r="N194" s="201" t="s">
        <v>26</v>
      </c>
      <c r="O194" s="188" t="s">
        <v>297</v>
      </c>
      <c r="P194" s="189"/>
      <c r="Q194" s="190" t="s">
        <v>28</v>
      </c>
      <c r="R194" s="192" t="s">
        <v>298</v>
      </c>
      <c r="S194" s="192"/>
      <c r="T194" s="192" t="s">
        <v>28</v>
      </c>
      <c r="U194" s="193" t="s">
        <v>29</v>
      </c>
      <c r="V194" s="193"/>
      <c r="W194" s="193" t="s">
        <v>30</v>
      </c>
      <c r="X194" s="27" t="s">
        <v>30</v>
      </c>
    </row>
    <row r="195" spans="1:24" ht="24" customHeight="1">
      <c r="A195" s="196"/>
      <c r="B195" s="41" t="s">
        <v>155</v>
      </c>
      <c r="C195" s="41" t="s">
        <v>154</v>
      </c>
      <c r="D195" s="200"/>
      <c r="E195" s="41" t="s">
        <v>4</v>
      </c>
      <c r="F195" s="41" t="s">
        <v>3</v>
      </c>
      <c r="G195" s="95" t="s">
        <v>103</v>
      </c>
      <c r="H195" s="53" t="s">
        <v>5</v>
      </c>
      <c r="I195" s="53" t="s">
        <v>5</v>
      </c>
      <c r="J195" s="40" t="s">
        <v>104</v>
      </c>
      <c r="K195" s="40" t="s">
        <v>104</v>
      </c>
      <c r="L195" s="89" t="s">
        <v>155</v>
      </c>
      <c r="M195" s="89" t="s">
        <v>154</v>
      </c>
      <c r="N195" s="201"/>
      <c r="O195" s="86" t="s">
        <v>155</v>
      </c>
      <c r="P195" s="86" t="s">
        <v>154</v>
      </c>
      <c r="Q195" s="191"/>
      <c r="R195" s="100" t="s">
        <v>155</v>
      </c>
      <c r="S195" s="100" t="s">
        <v>154</v>
      </c>
      <c r="T195" s="192"/>
      <c r="U195" s="88" t="s">
        <v>155</v>
      </c>
      <c r="V195" s="88" t="s">
        <v>154</v>
      </c>
      <c r="W195" s="193"/>
      <c r="X195" s="28" t="s">
        <v>105</v>
      </c>
    </row>
    <row r="196" spans="1:24" ht="24" customHeight="1">
      <c r="A196" s="29" t="s">
        <v>151</v>
      </c>
      <c r="B196" s="34">
        <f t="shared" ref="B196:C199" si="179">+B146+B186</f>
        <v>0</v>
      </c>
      <c r="C196" s="34">
        <f t="shared" si="179"/>
        <v>0</v>
      </c>
      <c r="D196" s="30">
        <v>9.59</v>
      </c>
      <c r="E196" s="31">
        <f>(C196*D196)</f>
        <v>0</v>
      </c>
      <c r="F196" s="32">
        <f>+F186+F146</f>
        <v>0</v>
      </c>
      <c r="G196" s="42">
        <f>ROUND(IF(C196&gt;0,F196/C196,0),2)</f>
        <v>0</v>
      </c>
      <c r="H196" s="57">
        <f t="shared" ref="H196:K199" si="180">+H186</f>
        <v>0</v>
      </c>
      <c r="I196" s="57">
        <f t="shared" si="180"/>
        <v>0</v>
      </c>
      <c r="J196" s="48">
        <f t="shared" si="180"/>
        <v>0</v>
      </c>
      <c r="K196" s="48">
        <f t="shared" si="180"/>
        <v>0</v>
      </c>
      <c r="L196" s="34">
        <f>+L146+L186</f>
        <v>0</v>
      </c>
      <c r="M196" s="34">
        <f t="shared" ref="M196:T196" si="181">+M146+M186</f>
        <v>0</v>
      </c>
      <c r="N196" s="34">
        <f t="shared" si="181"/>
        <v>0</v>
      </c>
      <c r="O196" s="34">
        <f t="shared" si="181"/>
        <v>0</v>
      </c>
      <c r="P196" s="34">
        <f t="shared" si="181"/>
        <v>0</v>
      </c>
      <c r="Q196" s="34">
        <f t="shared" si="181"/>
        <v>0</v>
      </c>
      <c r="R196" s="34">
        <f t="shared" si="181"/>
        <v>0</v>
      </c>
      <c r="S196" s="34">
        <f t="shared" si="181"/>
        <v>0</v>
      </c>
      <c r="T196" s="34">
        <f t="shared" si="181"/>
        <v>0</v>
      </c>
      <c r="U196" s="34">
        <f t="shared" ref="U196:W199" si="182">+U186</f>
        <v>0</v>
      </c>
      <c r="V196" s="34">
        <f t="shared" si="182"/>
        <v>0</v>
      </c>
      <c r="W196" s="34">
        <f t="shared" si="182"/>
        <v>0</v>
      </c>
      <c r="X196" s="35">
        <f>ROUND(IF(V196&gt;0,+W196/V196,0),2)</f>
        <v>0</v>
      </c>
    </row>
    <row r="197" spans="1:24" ht="24" customHeight="1">
      <c r="A197" s="29" t="s">
        <v>152</v>
      </c>
      <c r="B197" s="34">
        <f t="shared" si="179"/>
        <v>0</v>
      </c>
      <c r="C197" s="34">
        <f t="shared" si="179"/>
        <v>0</v>
      </c>
      <c r="D197" s="30">
        <v>19.170000000000002</v>
      </c>
      <c r="E197" s="31">
        <f t="shared" ref="E197:E199" si="183">(C197*D197)</f>
        <v>0</v>
      </c>
      <c r="F197" s="32">
        <f t="shared" ref="F197:F199" si="184">+F187+F147</f>
        <v>0</v>
      </c>
      <c r="G197" s="42">
        <f>ROUND(IF(C197&gt;0,F197/C197,0),2)</f>
        <v>0</v>
      </c>
      <c r="H197" s="57">
        <f t="shared" si="180"/>
        <v>0</v>
      </c>
      <c r="I197" s="57">
        <f t="shared" si="180"/>
        <v>0</v>
      </c>
      <c r="J197" s="48">
        <f t="shared" si="180"/>
        <v>0</v>
      </c>
      <c r="K197" s="48">
        <f t="shared" si="180"/>
        <v>0</v>
      </c>
      <c r="L197" s="34">
        <f t="shared" ref="L197:T199" si="185">+L147+L187</f>
        <v>0</v>
      </c>
      <c r="M197" s="34">
        <f t="shared" si="185"/>
        <v>0</v>
      </c>
      <c r="N197" s="34">
        <f t="shared" si="185"/>
        <v>0</v>
      </c>
      <c r="O197" s="34">
        <f t="shared" si="185"/>
        <v>0</v>
      </c>
      <c r="P197" s="34">
        <f t="shared" si="185"/>
        <v>0</v>
      </c>
      <c r="Q197" s="34">
        <f t="shared" si="185"/>
        <v>0</v>
      </c>
      <c r="R197" s="34">
        <f t="shared" si="185"/>
        <v>0</v>
      </c>
      <c r="S197" s="34">
        <f t="shared" si="185"/>
        <v>0</v>
      </c>
      <c r="T197" s="34">
        <f t="shared" si="185"/>
        <v>0</v>
      </c>
      <c r="U197" s="34">
        <f t="shared" si="182"/>
        <v>0</v>
      </c>
      <c r="V197" s="34">
        <f t="shared" si="182"/>
        <v>0</v>
      </c>
      <c r="W197" s="34">
        <f t="shared" si="182"/>
        <v>0</v>
      </c>
      <c r="X197" s="35">
        <f>ROUND(IF(V197&gt;0,+W197/V197,0),2)</f>
        <v>0</v>
      </c>
    </row>
    <row r="198" spans="1:24" ht="24" customHeight="1">
      <c r="A198" s="29" t="s">
        <v>177</v>
      </c>
      <c r="B198" s="34">
        <f t="shared" si="179"/>
        <v>0</v>
      </c>
      <c r="C198" s="34">
        <f t="shared" si="179"/>
        <v>0</v>
      </c>
      <c r="D198" s="30">
        <v>27.45</v>
      </c>
      <c r="E198" s="31">
        <f t="shared" si="183"/>
        <v>0</v>
      </c>
      <c r="F198" s="32">
        <f t="shared" si="184"/>
        <v>0</v>
      </c>
      <c r="G198" s="42">
        <f>ROUND(IF(C198&gt;0,F198/C198,0),2)</f>
        <v>0</v>
      </c>
      <c r="H198" s="57">
        <f t="shared" si="180"/>
        <v>0</v>
      </c>
      <c r="I198" s="57">
        <f t="shared" si="180"/>
        <v>0</v>
      </c>
      <c r="J198" s="48">
        <f t="shared" si="180"/>
        <v>0</v>
      </c>
      <c r="K198" s="48">
        <f t="shared" si="180"/>
        <v>0</v>
      </c>
      <c r="L198" s="34">
        <f t="shared" si="185"/>
        <v>0</v>
      </c>
      <c r="M198" s="34">
        <f t="shared" si="185"/>
        <v>0</v>
      </c>
      <c r="N198" s="34">
        <f t="shared" si="185"/>
        <v>0</v>
      </c>
      <c r="O198" s="34">
        <f t="shared" si="185"/>
        <v>0</v>
      </c>
      <c r="P198" s="34">
        <f t="shared" si="185"/>
        <v>0</v>
      </c>
      <c r="Q198" s="34">
        <f t="shared" si="185"/>
        <v>0</v>
      </c>
      <c r="R198" s="34">
        <f t="shared" si="185"/>
        <v>0</v>
      </c>
      <c r="S198" s="34">
        <f t="shared" si="185"/>
        <v>0</v>
      </c>
      <c r="T198" s="34">
        <f t="shared" si="185"/>
        <v>0</v>
      </c>
      <c r="U198" s="34">
        <f t="shared" si="182"/>
        <v>0</v>
      </c>
      <c r="V198" s="34">
        <f t="shared" si="182"/>
        <v>0</v>
      </c>
      <c r="W198" s="34">
        <f t="shared" si="182"/>
        <v>0</v>
      </c>
      <c r="X198" s="35">
        <f>ROUND(IF(V198&gt;0,+W198/V198,0),2)</f>
        <v>0</v>
      </c>
    </row>
    <row r="199" spans="1:24" ht="24" customHeight="1">
      <c r="A199" s="29" t="s">
        <v>252</v>
      </c>
      <c r="B199" s="34">
        <f t="shared" si="179"/>
        <v>0</v>
      </c>
      <c r="C199" s="34">
        <f t="shared" si="179"/>
        <v>0</v>
      </c>
      <c r="D199" s="30">
        <v>43.79</v>
      </c>
      <c r="E199" s="31">
        <f t="shared" si="183"/>
        <v>0</v>
      </c>
      <c r="F199" s="32">
        <f t="shared" si="184"/>
        <v>0</v>
      </c>
      <c r="G199" s="42">
        <f>ROUND(IF(C199&gt;0,F199/C199,0),2)</f>
        <v>0</v>
      </c>
      <c r="H199" s="57">
        <f t="shared" si="180"/>
        <v>0</v>
      </c>
      <c r="I199" s="57">
        <f t="shared" si="180"/>
        <v>0</v>
      </c>
      <c r="J199" s="48">
        <f t="shared" si="180"/>
        <v>0</v>
      </c>
      <c r="K199" s="48">
        <f t="shared" si="180"/>
        <v>0</v>
      </c>
      <c r="L199" s="34">
        <f t="shared" si="185"/>
        <v>0</v>
      </c>
      <c r="M199" s="34">
        <f t="shared" si="185"/>
        <v>0</v>
      </c>
      <c r="N199" s="34">
        <f t="shared" si="185"/>
        <v>0</v>
      </c>
      <c r="O199" s="34">
        <f t="shared" si="185"/>
        <v>0</v>
      </c>
      <c r="P199" s="34">
        <f t="shared" si="185"/>
        <v>0</v>
      </c>
      <c r="Q199" s="34">
        <f t="shared" si="185"/>
        <v>0</v>
      </c>
      <c r="R199" s="34">
        <f t="shared" si="185"/>
        <v>0</v>
      </c>
      <c r="S199" s="34">
        <f t="shared" si="185"/>
        <v>0</v>
      </c>
      <c r="T199" s="34">
        <f t="shared" si="185"/>
        <v>0</v>
      </c>
      <c r="U199" s="34">
        <f t="shared" si="182"/>
        <v>0</v>
      </c>
      <c r="V199" s="34">
        <f t="shared" si="182"/>
        <v>0</v>
      </c>
      <c r="W199" s="34">
        <f t="shared" si="182"/>
        <v>0</v>
      </c>
      <c r="X199" s="35">
        <f>ROUND(IF(V199&gt;0,+W199/V199,0),2)</f>
        <v>0</v>
      </c>
    </row>
    <row r="200" spans="1:24" ht="24" customHeight="1">
      <c r="A200" s="29" t="s">
        <v>5</v>
      </c>
      <c r="B200" s="34">
        <f>SUM(B196:B199)</f>
        <v>0</v>
      </c>
      <c r="C200" s="34">
        <f>SUM(C196:C199)</f>
        <v>0</v>
      </c>
      <c r="D200" s="54">
        <f>SUM(D196:D199)</f>
        <v>100</v>
      </c>
      <c r="E200" s="55">
        <f>SUM(E196:E199)</f>
        <v>0</v>
      </c>
      <c r="F200" s="56">
        <f>SUM(F196:F199)</f>
        <v>0</v>
      </c>
      <c r="G200" s="33"/>
      <c r="H200" s="33">
        <f>IF(D200&gt;0,G200/D200,0)</f>
        <v>0</v>
      </c>
      <c r="I200" s="33">
        <f>IF(E200&gt;0,H200/E200,0)</f>
        <v>0</v>
      </c>
      <c r="J200" s="33">
        <f>SUM(J196:J199)</f>
        <v>0</v>
      </c>
      <c r="K200" s="48"/>
      <c r="L200" s="34">
        <f>SUM(L196:L199)</f>
        <v>0</v>
      </c>
      <c r="M200" s="34">
        <f t="shared" ref="M200:X200" si="186">SUM(M196:M199)</f>
        <v>0</v>
      </c>
      <c r="N200" s="34">
        <f t="shared" si="186"/>
        <v>0</v>
      </c>
      <c r="O200" s="34">
        <f t="shared" si="186"/>
        <v>0</v>
      </c>
      <c r="P200" s="34">
        <f t="shared" si="186"/>
        <v>0</v>
      </c>
      <c r="Q200" s="34">
        <f t="shared" si="186"/>
        <v>0</v>
      </c>
      <c r="R200" s="34">
        <f t="shared" si="186"/>
        <v>0</v>
      </c>
      <c r="S200" s="34">
        <f t="shared" si="186"/>
        <v>0</v>
      </c>
      <c r="T200" s="34">
        <f t="shared" si="186"/>
        <v>0</v>
      </c>
      <c r="U200" s="34">
        <f t="shared" si="186"/>
        <v>0</v>
      </c>
      <c r="V200" s="34">
        <f t="shared" si="186"/>
        <v>0</v>
      </c>
      <c r="W200" s="34">
        <f t="shared" si="186"/>
        <v>0</v>
      </c>
      <c r="X200" s="34">
        <f t="shared" si="186"/>
        <v>0</v>
      </c>
    </row>
    <row r="201" spans="1:24" s="36" customFormat="1" ht="24" customHeight="1">
      <c r="G201" s="38"/>
      <c r="H201" s="38"/>
      <c r="I201" s="38"/>
      <c r="J201" s="38"/>
      <c r="K201" s="38"/>
    </row>
  </sheetData>
  <mergeCells count="260">
    <mergeCell ref="A1:W1"/>
    <mergeCell ref="A2:W2"/>
    <mergeCell ref="A4:A5"/>
    <mergeCell ref="B4:C4"/>
    <mergeCell ref="D4:D5"/>
    <mergeCell ref="L4:M4"/>
    <mergeCell ref="N4:N5"/>
    <mergeCell ref="O4:P4"/>
    <mergeCell ref="Q4:Q5"/>
    <mergeCell ref="R4:S4"/>
    <mergeCell ref="O14:P14"/>
    <mergeCell ref="Q14:Q15"/>
    <mergeCell ref="R14:S14"/>
    <mergeCell ref="T14:T15"/>
    <mergeCell ref="U14:V14"/>
    <mergeCell ref="W14:W15"/>
    <mergeCell ref="T4:T5"/>
    <mergeCell ref="U4:V4"/>
    <mergeCell ref="W4:W5"/>
    <mergeCell ref="A11:W11"/>
    <mergeCell ref="A12:W12"/>
    <mergeCell ref="A14:A15"/>
    <mergeCell ref="B14:C14"/>
    <mergeCell ref="D14:D15"/>
    <mergeCell ref="L14:M14"/>
    <mergeCell ref="N14:N15"/>
    <mergeCell ref="A21:W21"/>
    <mergeCell ref="A22:W22"/>
    <mergeCell ref="A24:A25"/>
    <mergeCell ref="B24:C24"/>
    <mergeCell ref="D24:D25"/>
    <mergeCell ref="L24:M24"/>
    <mergeCell ref="N24:N25"/>
    <mergeCell ref="O24:P24"/>
    <mergeCell ref="Q24:Q25"/>
    <mergeCell ref="R24:S24"/>
    <mergeCell ref="O34:P34"/>
    <mergeCell ref="Q34:Q35"/>
    <mergeCell ref="R34:S34"/>
    <mergeCell ref="T34:T35"/>
    <mergeCell ref="U34:V34"/>
    <mergeCell ref="W34:W35"/>
    <mergeCell ref="T24:T25"/>
    <mergeCell ref="U24:V24"/>
    <mergeCell ref="W24:W25"/>
    <mergeCell ref="A31:W31"/>
    <mergeCell ref="A32:W32"/>
    <mergeCell ref="A34:A35"/>
    <mergeCell ref="B34:C34"/>
    <mergeCell ref="D34:D35"/>
    <mergeCell ref="L34:M34"/>
    <mergeCell ref="N34:N35"/>
    <mergeCell ref="A41:W41"/>
    <mergeCell ref="A42:W42"/>
    <mergeCell ref="A44:A45"/>
    <mergeCell ref="B44:C44"/>
    <mergeCell ref="D44:D45"/>
    <mergeCell ref="L44:M44"/>
    <mergeCell ref="N44:N45"/>
    <mergeCell ref="O44:P44"/>
    <mergeCell ref="Q44:Q45"/>
    <mergeCell ref="R44:S44"/>
    <mergeCell ref="O54:P54"/>
    <mergeCell ref="Q54:Q55"/>
    <mergeCell ref="R54:S54"/>
    <mergeCell ref="T54:T55"/>
    <mergeCell ref="U54:V54"/>
    <mergeCell ref="W54:W55"/>
    <mergeCell ref="T44:T45"/>
    <mergeCell ref="U44:V44"/>
    <mergeCell ref="W44:W45"/>
    <mergeCell ref="A51:W51"/>
    <mergeCell ref="A52:W52"/>
    <mergeCell ref="A54:A55"/>
    <mergeCell ref="B54:C54"/>
    <mergeCell ref="D54:D55"/>
    <mergeCell ref="L54:M54"/>
    <mergeCell ref="N54:N55"/>
    <mergeCell ref="A61:W61"/>
    <mergeCell ref="A62:W62"/>
    <mergeCell ref="A64:A65"/>
    <mergeCell ref="B64:C64"/>
    <mergeCell ref="D64:D65"/>
    <mergeCell ref="L64:M64"/>
    <mergeCell ref="N64:N65"/>
    <mergeCell ref="O64:P64"/>
    <mergeCell ref="Q64:Q65"/>
    <mergeCell ref="R64:S64"/>
    <mergeCell ref="O74:P74"/>
    <mergeCell ref="Q74:Q75"/>
    <mergeCell ref="R74:S74"/>
    <mergeCell ref="T74:T75"/>
    <mergeCell ref="U74:V74"/>
    <mergeCell ref="W74:W75"/>
    <mergeCell ref="T64:T65"/>
    <mergeCell ref="U64:V64"/>
    <mergeCell ref="W64:W65"/>
    <mergeCell ref="A71:W71"/>
    <mergeCell ref="A72:W72"/>
    <mergeCell ref="A74:A75"/>
    <mergeCell ref="B74:C74"/>
    <mergeCell ref="D74:D75"/>
    <mergeCell ref="L74:M74"/>
    <mergeCell ref="N74:N75"/>
    <mergeCell ref="A81:W81"/>
    <mergeCell ref="A82:W82"/>
    <mergeCell ref="A84:A85"/>
    <mergeCell ref="B84:C84"/>
    <mergeCell ref="D84:D85"/>
    <mergeCell ref="L84:M84"/>
    <mergeCell ref="N84:N85"/>
    <mergeCell ref="O84:P84"/>
    <mergeCell ref="Q84:Q85"/>
    <mergeCell ref="R84:S84"/>
    <mergeCell ref="O94:P94"/>
    <mergeCell ref="Q94:Q95"/>
    <mergeCell ref="R94:S94"/>
    <mergeCell ref="T94:T95"/>
    <mergeCell ref="U94:V94"/>
    <mergeCell ref="W94:W95"/>
    <mergeCell ref="T84:T85"/>
    <mergeCell ref="U84:V84"/>
    <mergeCell ref="W84:W85"/>
    <mergeCell ref="A91:W91"/>
    <mergeCell ref="A92:W92"/>
    <mergeCell ref="A94:A95"/>
    <mergeCell ref="B94:C94"/>
    <mergeCell ref="D94:D95"/>
    <mergeCell ref="L94:M94"/>
    <mergeCell ref="N94:N95"/>
    <mergeCell ref="A101:W101"/>
    <mergeCell ref="A102:W102"/>
    <mergeCell ref="A104:A105"/>
    <mergeCell ref="B104:C104"/>
    <mergeCell ref="D104:D105"/>
    <mergeCell ref="L104:M104"/>
    <mergeCell ref="N104:N105"/>
    <mergeCell ref="O104:P104"/>
    <mergeCell ref="Q104:Q105"/>
    <mergeCell ref="R104:S104"/>
    <mergeCell ref="O114:P114"/>
    <mergeCell ref="Q114:Q115"/>
    <mergeCell ref="R114:S114"/>
    <mergeCell ref="T114:T115"/>
    <mergeCell ref="U114:V114"/>
    <mergeCell ref="W114:W115"/>
    <mergeCell ref="T104:T105"/>
    <mergeCell ref="U104:V104"/>
    <mergeCell ref="W104:W105"/>
    <mergeCell ref="A111:W111"/>
    <mergeCell ref="A112:W112"/>
    <mergeCell ref="A114:A115"/>
    <mergeCell ref="B114:C114"/>
    <mergeCell ref="D114:D115"/>
    <mergeCell ref="L114:M114"/>
    <mergeCell ref="N114:N115"/>
    <mergeCell ref="A121:W121"/>
    <mergeCell ref="A122:W122"/>
    <mergeCell ref="A124:A125"/>
    <mergeCell ref="B124:C124"/>
    <mergeCell ref="D124:D125"/>
    <mergeCell ref="L124:M124"/>
    <mergeCell ref="N124:N125"/>
    <mergeCell ref="O124:P124"/>
    <mergeCell ref="Q124:Q125"/>
    <mergeCell ref="R124:S124"/>
    <mergeCell ref="O134:P134"/>
    <mergeCell ref="Q134:Q135"/>
    <mergeCell ref="R134:S134"/>
    <mergeCell ref="T134:T135"/>
    <mergeCell ref="U134:V134"/>
    <mergeCell ref="W134:W135"/>
    <mergeCell ref="T124:T125"/>
    <mergeCell ref="U124:V124"/>
    <mergeCell ref="W124:W125"/>
    <mergeCell ref="A131:W131"/>
    <mergeCell ref="A132:W132"/>
    <mergeCell ref="A134:A135"/>
    <mergeCell ref="B134:C134"/>
    <mergeCell ref="D134:D135"/>
    <mergeCell ref="L134:M134"/>
    <mergeCell ref="N134:N135"/>
    <mergeCell ref="A141:W141"/>
    <mergeCell ref="A142:W142"/>
    <mergeCell ref="A144:A145"/>
    <mergeCell ref="B144:C144"/>
    <mergeCell ref="D144:D145"/>
    <mergeCell ref="L144:M144"/>
    <mergeCell ref="N144:N145"/>
    <mergeCell ref="O144:P144"/>
    <mergeCell ref="Q144:Q145"/>
    <mergeCell ref="R144:S144"/>
    <mergeCell ref="O154:P154"/>
    <mergeCell ref="Q154:Q155"/>
    <mergeCell ref="R154:S154"/>
    <mergeCell ref="T154:T155"/>
    <mergeCell ref="U154:V154"/>
    <mergeCell ref="W154:W155"/>
    <mergeCell ref="T144:T145"/>
    <mergeCell ref="U144:V144"/>
    <mergeCell ref="W144:W145"/>
    <mergeCell ref="A151:W151"/>
    <mergeCell ref="A152:W152"/>
    <mergeCell ref="A154:A155"/>
    <mergeCell ref="B154:C154"/>
    <mergeCell ref="D154:D155"/>
    <mergeCell ref="L154:M154"/>
    <mergeCell ref="N154:N155"/>
    <mergeCell ref="A161:W161"/>
    <mergeCell ref="A162:W162"/>
    <mergeCell ref="A164:A165"/>
    <mergeCell ref="B164:C164"/>
    <mergeCell ref="D164:D165"/>
    <mergeCell ref="L164:M164"/>
    <mergeCell ref="N164:N165"/>
    <mergeCell ref="O164:P164"/>
    <mergeCell ref="Q164:Q165"/>
    <mergeCell ref="R164:S164"/>
    <mergeCell ref="O174:P174"/>
    <mergeCell ref="Q174:Q175"/>
    <mergeCell ref="R174:S174"/>
    <mergeCell ref="T174:T175"/>
    <mergeCell ref="U174:V174"/>
    <mergeCell ref="W174:W175"/>
    <mergeCell ref="T164:T165"/>
    <mergeCell ref="U164:V164"/>
    <mergeCell ref="W164:W165"/>
    <mergeCell ref="A171:W171"/>
    <mergeCell ref="A172:W172"/>
    <mergeCell ref="A174:A175"/>
    <mergeCell ref="B174:C174"/>
    <mergeCell ref="D174:D175"/>
    <mergeCell ref="L174:M174"/>
    <mergeCell ref="N174:N175"/>
    <mergeCell ref="A181:W181"/>
    <mergeCell ref="A182:W182"/>
    <mergeCell ref="A184:A185"/>
    <mergeCell ref="B184:C184"/>
    <mergeCell ref="D184:D185"/>
    <mergeCell ref="L184:M184"/>
    <mergeCell ref="N184:N185"/>
    <mergeCell ref="O184:P184"/>
    <mergeCell ref="Q184:Q185"/>
    <mergeCell ref="R184:S184"/>
    <mergeCell ref="O194:P194"/>
    <mergeCell ref="Q194:Q195"/>
    <mergeCell ref="R194:S194"/>
    <mergeCell ref="T194:T195"/>
    <mergeCell ref="U194:V194"/>
    <mergeCell ref="W194:W195"/>
    <mergeCell ref="T184:T185"/>
    <mergeCell ref="U184:V184"/>
    <mergeCell ref="W184:W185"/>
    <mergeCell ref="A191:W191"/>
    <mergeCell ref="A192:W192"/>
    <mergeCell ref="A194:A195"/>
    <mergeCell ref="B194:C194"/>
    <mergeCell ref="D194:D195"/>
    <mergeCell ref="L194:M194"/>
    <mergeCell ref="N194:N195"/>
  </mergeCells>
  <pageMargins left="0.5" right="0.5" top="0.5" bottom="0.2" header="0.31496062992126" footer="0.31496062992126"/>
  <pageSetup paperSize="9" scale="31" fitToHeight="7" orientation="landscape" r:id="rId1"/>
  <rowBreaks count="1" manualBreakCount="1">
    <brk id="60" max="2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X201"/>
  <sheetViews>
    <sheetView tabSelected="1" view="pageBreakPreview" zoomScale="70" zoomScaleNormal="55" zoomScaleSheetLayoutView="70" workbookViewId="0">
      <selection activeCell="D6" sqref="D6:D9"/>
    </sheetView>
  </sheetViews>
  <sheetFormatPr defaultColWidth="9.140625" defaultRowHeight="24" customHeight="1"/>
  <cols>
    <col min="1" max="1" width="18.140625" style="26" bestFit="1" customWidth="1"/>
    <col min="2" max="2" width="14.28515625" style="26" bestFit="1" customWidth="1"/>
    <col min="3" max="3" width="18.28515625" style="26" bestFit="1" customWidth="1"/>
    <col min="4" max="4" width="26" style="26" bestFit="1" customWidth="1"/>
    <col min="5" max="5" width="32.5703125" style="26" bestFit="1" customWidth="1"/>
    <col min="6" max="6" width="21.28515625" style="26" bestFit="1" customWidth="1"/>
    <col min="7" max="7" width="23.5703125" style="26" customWidth="1"/>
    <col min="8" max="9" width="9.28515625" style="26" hidden="1" customWidth="1"/>
    <col min="10" max="10" width="21.5703125" style="26" bestFit="1" customWidth="1"/>
    <col min="11" max="11" width="23.28515625" style="26" bestFit="1" customWidth="1"/>
    <col min="12" max="12" width="14.28515625" style="26" bestFit="1" customWidth="1"/>
    <col min="13" max="13" width="18.28515625" style="26" customWidth="1"/>
    <col min="14" max="14" width="17.28515625" style="26" bestFit="1" customWidth="1"/>
    <col min="15" max="15" width="21" style="26" customWidth="1"/>
    <col min="16" max="16" width="23.140625" style="26" customWidth="1"/>
    <col min="17" max="17" width="17.28515625" style="26" customWidth="1"/>
    <col min="18" max="18" width="14.28515625" style="26" bestFit="1" customWidth="1"/>
    <col min="19" max="19" width="18.28515625" style="26" bestFit="1" customWidth="1"/>
    <col min="20" max="20" width="17.5703125" style="26" bestFit="1" customWidth="1"/>
    <col min="21" max="21" width="19.5703125" style="26" bestFit="1" customWidth="1"/>
    <col min="22" max="23" width="21.28515625" style="26" bestFit="1" customWidth="1"/>
    <col min="24" max="24" width="15.85546875" style="26" bestFit="1" customWidth="1"/>
    <col min="25" max="16384" width="9.140625" style="26"/>
  </cols>
  <sheetData>
    <row r="1" spans="1:24" ht="24" customHeight="1">
      <c r="A1" s="194" t="s">
        <v>35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</row>
    <row r="2" spans="1:24" ht="24" customHeight="1">
      <c r="A2" s="194" t="s">
        <v>157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24" ht="24" customHeight="1">
      <c r="B3" s="26">
        <v>1</v>
      </c>
      <c r="C3" s="26">
        <v>2</v>
      </c>
      <c r="D3" s="26" t="s">
        <v>31</v>
      </c>
      <c r="E3" s="26" t="s">
        <v>32</v>
      </c>
      <c r="F3" s="52">
        <v>5</v>
      </c>
      <c r="G3" s="26" t="s">
        <v>33</v>
      </c>
      <c r="J3" s="26">
        <v>7</v>
      </c>
      <c r="K3" s="26">
        <v>8</v>
      </c>
      <c r="L3" s="26">
        <v>9</v>
      </c>
      <c r="M3" s="26">
        <v>18.41</v>
      </c>
      <c r="N3" s="26" t="s">
        <v>295</v>
      </c>
      <c r="O3" s="26">
        <v>12</v>
      </c>
      <c r="P3" s="26">
        <v>13</v>
      </c>
      <c r="Q3" s="26" t="s">
        <v>107</v>
      </c>
      <c r="R3" s="26">
        <v>15</v>
      </c>
      <c r="S3" s="26">
        <v>16</v>
      </c>
      <c r="T3" s="26" t="s">
        <v>253</v>
      </c>
      <c r="U3" s="26" t="s">
        <v>254</v>
      </c>
      <c r="V3" s="26" t="s">
        <v>296</v>
      </c>
      <c r="W3" s="26" t="s">
        <v>256</v>
      </c>
      <c r="X3" s="26" t="s">
        <v>257</v>
      </c>
    </row>
    <row r="4" spans="1:24" ht="24" customHeight="1">
      <c r="A4" s="195" t="s">
        <v>27</v>
      </c>
      <c r="B4" s="197" t="s">
        <v>299</v>
      </c>
      <c r="C4" s="198"/>
      <c r="D4" s="199" t="s">
        <v>22</v>
      </c>
      <c r="E4" s="41" t="s">
        <v>153</v>
      </c>
      <c r="F4" s="41" t="s">
        <v>23</v>
      </c>
      <c r="G4" s="94" t="s">
        <v>24</v>
      </c>
      <c r="H4" s="53" t="s">
        <v>155</v>
      </c>
      <c r="I4" s="53" t="s">
        <v>1</v>
      </c>
      <c r="J4" s="40" t="s">
        <v>23</v>
      </c>
      <c r="K4" s="40" t="s">
        <v>133</v>
      </c>
      <c r="L4" s="201" t="s">
        <v>25</v>
      </c>
      <c r="M4" s="201"/>
      <c r="N4" s="201" t="s">
        <v>26</v>
      </c>
      <c r="O4" s="188" t="s">
        <v>297</v>
      </c>
      <c r="P4" s="189"/>
      <c r="Q4" s="190" t="s">
        <v>28</v>
      </c>
      <c r="R4" s="192" t="s">
        <v>298</v>
      </c>
      <c r="S4" s="192"/>
      <c r="T4" s="192" t="s">
        <v>28</v>
      </c>
      <c r="U4" s="193" t="s">
        <v>29</v>
      </c>
      <c r="V4" s="193"/>
      <c r="W4" s="193" t="s">
        <v>30</v>
      </c>
      <c r="X4" s="27" t="s">
        <v>30</v>
      </c>
    </row>
    <row r="5" spans="1:24" ht="24" customHeight="1">
      <c r="A5" s="196"/>
      <c r="B5" s="41" t="s">
        <v>155</v>
      </c>
      <c r="C5" s="41" t="s">
        <v>154</v>
      </c>
      <c r="D5" s="200"/>
      <c r="E5" s="41" t="s">
        <v>4</v>
      </c>
      <c r="F5" s="41" t="s">
        <v>3</v>
      </c>
      <c r="G5" s="95" t="s">
        <v>103</v>
      </c>
      <c r="H5" s="53" t="s">
        <v>5</v>
      </c>
      <c r="I5" s="53" t="s">
        <v>5</v>
      </c>
      <c r="J5" s="40" t="s">
        <v>104</v>
      </c>
      <c r="K5" s="40" t="s">
        <v>104</v>
      </c>
      <c r="L5" s="50" t="s">
        <v>155</v>
      </c>
      <c r="M5" s="50" t="s">
        <v>154</v>
      </c>
      <c r="N5" s="201"/>
      <c r="O5" s="86" t="s">
        <v>155</v>
      </c>
      <c r="P5" s="86" t="s">
        <v>154</v>
      </c>
      <c r="Q5" s="191"/>
      <c r="R5" s="100" t="s">
        <v>155</v>
      </c>
      <c r="S5" s="100" t="s">
        <v>154</v>
      </c>
      <c r="T5" s="192"/>
      <c r="U5" s="51" t="s">
        <v>155</v>
      </c>
      <c r="V5" s="51" t="s">
        <v>154</v>
      </c>
      <c r="W5" s="193"/>
      <c r="X5" s="28" t="s">
        <v>105</v>
      </c>
    </row>
    <row r="6" spans="1:24" ht="24" customHeight="1">
      <c r="A6" s="29" t="s">
        <v>151</v>
      </c>
      <c r="B6" s="37">
        <f>+'2.1ต้นทุนตามสัดส่วน (ผลิต)'!B6+'2.2ต้นทุนตามสัดส่วน (ไม่ช่อม)'!B6+'2.3ต้นทุนตามสัดส่วน (รับโอน)'!B6</f>
        <v>0</v>
      </c>
      <c r="C6" s="37">
        <f>+'2.1ต้นทุนตามสัดส่วน (ผลิต)'!C6+'2.2ต้นทุนตามสัดส่วน (ไม่ช่อม)'!C6+'2.3ต้นทุนตามสัดส่วน (รับโอน)'!C6</f>
        <v>0</v>
      </c>
      <c r="D6" s="30">
        <v>8.61</v>
      </c>
      <c r="E6" s="31">
        <f>(C6*D6)</f>
        <v>0</v>
      </c>
      <c r="F6" s="37">
        <f>+'2.1ต้นทุนตามสัดส่วน (ผลิต)'!F6+'2.2ต้นทุนตามสัดส่วน (ไม่ช่อม)'!F6+'2.3ต้นทุนตามสัดส่วน (รับโอน)'!F6</f>
        <v>0</v>
      </c>
      <c r="G6" s="42">
        <f>ROUND(IF(C6&gt;0,F6/C6,0),2)</f>
        <v>0</v>
      </c>
      <c r="H6" s="37"/>
      <c r="I6" s="37"/>
      <c r="J6" s="34">
        <f>+F6</f>
        <v>0</v>
      </c>
      <c r="K6" s="48">
        <f>+G6</f>
        <v>0</v>
      </c>
      <c r="L6" s="37">
        <f>+'2.1ต้นทุนตามสัดส่วน (ผลิต)'!L6+'2.2ต้นทุนตามสัดส่วน (ไม่ช่อม)'!L6+'2.3ต้นทุนตามสัดส่วน (รับโอน)'!L6</f>
        <v>0</v>
      </c>
      <c r="M6" s="37">
        <f>+'2.1ต้นทุนตามสัดส่วน (ผลิต)'!M6+'2.2ต้นทุนตามสัดส่วน (ไม่ช่อม)'!M6+'2.3ต้นทุนตามสัดส่วน (รับโอน)'!M6</f>
        <v>0</v>
      </c>
      <c r="N6" s="37">
        <f>+'2.1ต้นทุนตามสัดส่วน (ผลิต)'!N6+'2.2ต้นทุนตามสัดส่วน (ไม่ช่อม)'!N6+'2.3ต้นทุนตามสัดส่วน (รับโอน)'!N6</f>
        <v>0</v>
      </c>
      <c r="O6" s="37">
        <f>+'2.1ต้นทุนตามสัดส่วน (ผลิต)'!O6+'2.2ต้นทุนตามสัดส่วน (ไม่ช่อม)'!O6+'2.3ต้นทุนตามสัดส่วน (รับโอน)'!O6</f>
        <v>0</v>
      </c>
      <c r="P6" s="37">
        <f>+'2.1ต้นทุนตามสัดส่วน (ผลิต)'!P6+'2.2ต้นทุนตามสัดส่วน (ไม่ช่อม)'!P6+'2.3ต้นทุนตามสัดส่วน (รับโอน)'!P6</f>
        <v>0</v>
      </c>
      <c r="Q6" s="37">
        <f>+'2.1ต้นทุนตามสัดส่วน (ผลิต)'!Q6+'2.2ต้นทุนตามสัดส่วน (ไม่ช่อม)'!Q6+'2.3ต้นทุนตามสัดส่วน (รับโอน)'!Q6</f>
        <v>0</v>
      </c>
      <c r="R6" s="37">
        <f>+'2.1ต้นทุนตามสัดส่วน (ผลิต)'!R6+'2.2ต้นทุนตามสัดส่วน (ไม่ช่อม)'!R6+'2.3ต้นทุนตามสัดส่วน (รับโอน)'!R6</f>
        <v>0</v>
      </c>
      <c r="S6" s="37">
        <f>+'2.1ต้นทุนตามสัดส่วน (ผลิต)'!S6+'2.2ต้นทุนตามสัดส่วน (ไม่ช่อม)'!S6+'2.3ต้นทุนตามสัดส่วน (รับโอน)'!S6</f>
        <v>0</v>
      </c>
      <c r="T6" s="37">
        <f>+'2.1ต้นทุนตามสัดส่วน (ผลิต)'!T6+'2.2ต้นทุนตามสัดส่วน (ไม่ช่อม)'!T6+'2.3ต้นทุนตามสัดส่วน (รับโอน)'!T6</f>
        <v>0</v>
      </c>
      <c r="U6" s="37">
        <f>+'2.1ต้นทุนตามสัดส่วน (ผลิต)'!U6+'2.2ต้นทุนตามสัดส่วน (ไม่ช่อม)'!U6+'2.3ต้นทุนตามสัดส่วน (รับโอน)'!U6</f>
        <v>0</v>
      </c>
      <c r="V6" s="37">
        <f>+'2.1ต้นทุนตามสัดส่วน (ผลิต)'!V6+'2.2ต้นทุนตามสัดส่วน (ไม่ช่อม)'!V6+'2.3ต้นทุนตามสัดส่วน (รับโอน)'!V6</f>
        <v>0</v>
      </c>
      <c r="W6" s="37">
        <f>+'2.1ต้นทุนตามสัดส่วน (ผลิต)'!W6+'2.2ต้นทุนตามสัดส่วน (ไม่ช่อม)'!W6+'2.3ต้นทุนตามสัดส่วน (รับโอน)'!W6</f>
        <v>0</v>
      </c>
      <c r="X6" s="37">
        <f>+'2.1ต้นทุนตามสัดส่วน (ผลิต)'!X6+'2.2ต้นทุนตามสัดส่วน (ไม่ช่อม)'!X6+'2.3ต้นทุนตามสัดส่วน (รับโอน)'!X6</f>
        <v>0</v>
      </c>
    </row>
    <row r="7" spans="1:24" ht="24" customHeight="1">
      <c r="A7" s="29" t="s">
        <v>152</v>
      </c>
      <c r="B7" s="37">
        <f>+'2.1ต้นทุนตามสัดส่วน (ผลิต)'!B7+'2.2ต้นทุนตามสัดส่วน (ไม่ช่อม)'!B7+'2.3ต้นทุนตามสัดส่วน (รับโอน)'!B7</f>
        <v>0</v>
      </c>
      <c r="C7" s="37">
        <f>+'2.1ต้นทุนตามสัดส่วน (ผลิต)'!C7+'2.2ต้นทุนตามสัดส่วน (ไม่ช่อม)'!C7+'2.3ต้นทุนตามสัดส่วน (รับโอน)'!C7</f>
        <v>0</v>
      </c>
      <c r="D7" s="30">
        <v>19.73</v>
      </c>
      <c r="E7" s="31">
        <f t="shared" ref="E7:E9" si="0">(C7*D7)</f>
        <v>0</v>
      </c>
      <c r="F7" s="37">
        <f>+'2.1ต้นทุนตามสัดส่วน (ผลิต)'!F7+'2.2ต้นทุนตามสัดส่วน (ไม่ช่อม)'!F7+'2.3ต้นทุนตามสัดส่วน (รับโอน)'!F7</f>
        <v>0</v>
      </c>
      <c r="G7" s="42">
        <f>ROUND(IF(C7&gt;0,F7/C7,0),2)</f>
        <v>0</v>
      </c>
      <c r="H7" s="37"/>
      <c r="I7" s="37"/>
      <c r="J7" s="34">
        <f>+F7</f>
        <v>0</v>
      </c>
      <c r="K7" s="48">
        <f t="shared" ref="K7:K9" si="1">+G7</f>
        <v>0</v>
      </c>
      <c r="L7" s="37">
        <f>+'2.1ต้นทุนตามสัดส่วน (ผลิต)'!L7+'2.2ต้นทุนตามสัดส่วน (ไม่ช่อม)'!L7+'2.3ต้นทุนตามสัดส่วน (รับโอน)'!L7</f>
        <v>0</v>
      </c>
      <c r="M7" s="37">
        <f>+'2.1ต้นทุนตามสัดส่วน (ผลิต)'!M7+'2.2ต้นทุนตามสัดส่วน (ไม่ช่อม)'!M7+'2.3ต้นทุนตามสัดส่วน (รับโอน)'!M7</f>
        <v>0</v>
      </c>
      <c r="N7" s="37">
        <f>+'2.1ต้นทุนตามสัดส่วน (ผลิต)'!N7+'2.2ต้นทุนตามสัดส่วน (ไม่ช่อม)'!N7+'2.3ต้นทุนตามสัดส่วน (รับโอน)'!N7</f>
        <v>0</v>
      </c>
      <c r="O7" s="37">
        <f>+'2.1ต้นทุนตามสัดส่วน (ผลิต)'!O7+'2.2ต้นทุนตามสัดส่วน (ไม่ช่อม)'!O7+'2.3ต้นทุนตามสัดส่วน (รับโอน)'!O7</f>
        <v>0</v>
      </c>
      <c r="P7" s="37">
        <f>+'2.1ต้นทุนตามสัดส่วน (ผลิต)'!P7+'2.2ต้นทุนตามสัดส่วน (ไม่ช่อม)'!P7+'2.3ต้นทุนตามสัดส่วน (รับโอน)'!P7</f>
        <v>0</v>
      </c>
      <c r="Q7" s="37">
        <f>+'2.1ต้นทุนตามสัดส่วน (ผลิต)'!Q7+'2.2ต้นทุนตามสัดส่วน (ไม่ช่อม)'!Q7+'2.3ต้นทุนตามสัดส่วน (รับโอน)'!Q7</f>
        <v>0</v>
      </c>
      <c r="R7" s="37">
        <f>+'2.1ต้นทุนตามสัดส่วน (ผลิต)'!R7+'2.2ต้นทุนตามสัดส่วน (ไม่ช่อม)'!R7+'2.3ต้นทุนตามสัดส่วน (รับโอน)'!R7</f>
        <v>0</v>
      </c>
      <c r="S7" s="37">
        <f>+'2.1ต้นทุนตามสัดส่วน (ผลิต)'!S7+'2.2ต้นทุนตามสัดส่วน (ไม่ช่อม)'!S7+'2.3ต้นทุนตามสัดส่วน (รับโอน)'!S7</f>
        <v>0</v>
      </c>
      <c r="T7" s="37">
        <f>+'2.1ต้นทุนตามสัดส่วน (ผลิต)'!T7+'2.2ต้นทุนตามสัดส่วน (ไม่ช่อม)'!T7+'2.3ต้นทุนตามสัดส่วน (รับโอน)'!T7</f>
        <v>0</v>
      </c>
      <c r="U7" s="37">
        <f>+'2.1ต้นทุนตามสัดส่วน (ผลิต)'!U7+'2.2ต้นทุนตามสัดส่วน (ไม่ช่อม)'!U7+'2.3ต้นทุนตามสัดส่วน (รับโอน)'!U7</f>
        <v>0</v>
      </c>
      <c r="V7" s="37">
        <f>+'2.1ต้นทุนตามสัดส่วน (ผลิต)'!V7+'2.2ต้นทุนตามสัดส่วน (ไม่ช่อม)'!V7+'2.3ต้นทุนตามสัดส่วน (รับโอน)'!V7</f>
        <v>0</v>
      </c>
      <c r="W7" s="37">
        <f>+'2.1ต้นทุนตามสัดส่วน (ผลิต)'!W7+'2.2ต้นทุนตามสัดส่วน (ไม่ช่อม)'!W7+'2.3ต้นทุนตามสัดส่วน (รับโอน)'!W7</f>
        <v>0</v>
      </c>
      <c r="X7" s="37">
        <f>+'2.1ต้นทุนตามสัดส่วน (ผลิต)'!X7+'2.2ต้นทุนตามสัดส่วน (ไม่ช่อม)'!X7+'2.3ต้นทุนตามสัดส่วน (รับโอน)'!X7</f>
        <v>0</v>
      </c>
    </row>
    <row r="8" spans="1:24" ht="24" customHeight="1">
      <c r="A8" s="29" t="s">
        <v>177</v>
      </c>
      <c r="B8" s="37">
        <f>+'2.1ต้นทุนตามสัดส่วน (ผลิต)'!B8+'2.2ต้นทุนตามสัดส่วน (ไม่ช่อม)'!B8+'2.3ต้นทุนตามสัดส่วน (รับโอน)'!B8</f>
        <v>0</v>
      </c>
      <c r="C8" s="37">
        <f>+'2.1ต้นทุนตามสัดส่วน (ผลิต)'!C8+'2.2ต้นทุนตามสัดส่วน (ไม่ช่อม)'!C8+'2.3ต้นทุนตามสัดส่วน (รับโอน)'!C8</f>
        <v>0</v>
      </c>
      <c r="D8" s="30">
        <v>27.24</v>
      </c>
      <c r="E8" s="31">
        <f t="shared" si="0"/>
        <v>0</v>
      </c>
      <c r="F8" s="37">
        <f>+'2.1ต้นทุนตามสัดส่วน (ผลิต)'!F8+'2.2ต้นทุนตามสัดส่วน (ไม่ช่อม)'!F8+'2.3ต้นทุนตามสัดส่วน (รับโอน)'!F8</f>
        <v>0</v>
      </c>
      <c r="G8" s="42">
        <f>ROUND(IF(C8&gt;0,F8/C8,0),2)</f>
        <v>0</v>
      </c>
      <c r="H8" s="37"/>
      <c r="I8" s="37"/>
      <c r="J8" s="34">
        <f>+F8</f>
        <v>0</v>
      </c>
      <c r="K8" s="48">
        <f t="shared" si="1"/>
        <v>0</v>
      </c>
      <c r="L8" s="37">
        <f>+'2.1ต้นทุนตามสัดส่วน (ผลิต)'!L8+'2.2ต้นทุนตามสัดส่วน (ไม่ช่อม)'!L8+'2.3ต้นทุนตามสัดส่วน (รับโอน)'!L8</f>
        <v>0</v>
      </c>
      <c r="M8" s="37">
        <f>+'2.1ต้นทุนตามสัดส่วน (ผลิต)'!M8+'2.2ต้นทุนตามสัดส่วน (ไม่ช่อม)'!M8+'2.3ต้นทุนตามสัดส่วน (รับโอน)'!M8</f>
        <v>0</v>
      </c>
      <c r="N8" s="37">
        <f>+'2.1ต้นทุนตามสัดส่วน (ผลิต)'!N8+'2.2ต้นทุนตามสัดส่วน (ไม่ช่อม)'!N8+'2.3ต้นทุนตามสัดส่วน (รับโอน)'!N8</f>
        <v>0</v>
      </c>
      <c r="O8" s="37">
        <f>+'2.1ต้นทุนตามสัดส่วน (ผลิต)'!O8+'2.2ต้นทุนตามสัดส่วน (ไม่ช่อม)'!O8+'2.3ต้นทุนตามสัดส่วน (รับโอน)'!O8</f>
        <v>0</v>
      </c>
      <c r="P8" s="37">
        <f>+'2.1ต้นทุนตามสัดส่วน (ผลิต)'!P8+'2.2ต้นทุนตามสัดส่วน (ไม่ช่อม)'!P8+'2.3ต้นทุนตามสัดส่วน (รับโอน)'!P8</f>
        <v>0</v>
      </c>
      <c r="Q8" s="37">
        <f>+'2.1ต้นทุนตามสัดส่วน (ผลิต)'!Q8+'2.2ต้นทุนตามสัดส่วน (ไม่ช่อม)'!Q8+'2.3ต้นทุนตามสัดส่วน (รับโอน)'!Q8</f>
        <v>0</v>
      </c>
      <c r="R8" s="37">
        <f>+'2.1ต้นทุนตามสัดส่วน (ผลิต)'!R8+'2.2ต้นทุนตามสัดส่วน (ไม่ช่อม)'!R8+'2.3ต้นทุนตามสัดส่วน (รับโอน)'!R8</f>
        <v>0</v>
      </c>
      <c r="S8" s="37">
        <f>+'2.1ต้นทุนตามสัดส่วน (ผลิต)'!S8+'2.2ต้นทุนตามสัดส่วน (ไม่ช่อม)'!S8+'2.3ต้นทุนตามสัดส่วน (รับโอน)'!S8</f>
        <v>0</v>
      </c>
      <c r="T8" s="37">
        <f>+'2.1ต้นทุนตามสัดส่วน (ผลิต)'!T8+'2.2ต้นทุนตามสัดส่วน (ไม่ช่อม)'!T8+'2.3ต้นทุนตามสัดส่วน (รับโอน)'!T8</f>
        <v>0</v>
      </c>
      <c r="U8" s="37">
        <f>+'2.1ต้นทุนตามสัดส่วน (ผลิต)'!U8+'2.2ต้นทุนตามสัดส่วน (ไม่ช่อม)'!U8+'2.3ต้นทุนตามสัดส่วน (รับโอน)'!U8</f>
        <v>0</v>
      </c>
      <c r="V8" s="37">
        <f>+'2.1ต้นทุนตามสัดส่วน (ผลิต)'!V8+'2.2ต้นทุนตามสัดส่วน (ไม่ช่อม)'!V8+'2.3ต้นทุนตามสัดส่วน (รับโอน)'!V8</f>
        <v>0</v>
      </c>
      <c r="W8" s="37">
        <f>+'2.1ต้นทุนตามสัดส่วน (ผลิต)'!W8+'2.2ต้นทุนตามสัดส่วน (ไม่ช่อม)'!W8+'2.3ต้นทุนตามสัดส่วน (รับโอน)'!W8</f>
        <v>0</v>
      </c>
      <c r="X8" s="37">
        <f>+'2.1ต้นทุนตามสัดส่วน (ผลิต)'!X8+'2.2ต้นทุนตามสัดส่วน (ไม่ช่อม)'!X8+'2.3ต้นทุนตามสัดส่วน (รับโอน)'!X8</f>
        <v>0</v>
      </c>
    </row>
    <row r="9" spans="1:24" ht="24" customHeight="1">
      <c r="A9" s="29" t="s">
        <v>252</v>
      </c>
      <c r="B9" s="37">
        <f>+'2.1ต้นทุนตามสัดส่วน (ผลิต)'!B9+'2.2ต้นทุนตามสัดส่วน (ไม่ช่อม)'!B9+'2.3ต้นทุนตามสัดส่วน (รับโอน)'!B9</f>
        <v>0</v>
      </c>
      <c r="C9" s="37">
        <f>+'2.1ต้นทุนตามสัดส่วน (ผลิต)'!C9+'2.2ต้นทุนตามสัดส่วน (ไม่ช่อม)'!C9+'2.3ต้นทุนตามสัดส่วน (รับโอน)'!C9</f>
        <v>0</v>
      </c>
      <c r="D9" s="30">
        <v>44.42</v>
      </c>
      <c r="E9" s="31">
        <f t="shared" si="0"/>
        <v>0</v>
      </c>
      <c r="F9" s="37">
        <f>+'2.1ต้นทุนตามสัดส่วน (ผลิต)'!F9+'2.2ต้นทุนตามสัดส่วน (ไม่ช่อม)'!F9+'2.3ต้นทุนตามสัดส่วน (รับโอน)'!F9</f>
        <v>0</v>
      </c>
      <c r="G9" s="42">
        <f>ROUND(IF(C9&gt;0,F9/C9,0),2)</f>
        <v>0</v>
      </c>
      <c r="H9" s="37"/>
      <c r="I9" s="37"/>
      <c r="J9" s="34">
        <f>+F9</f>
        <v>0</v>
      </c>
      <c r="K9" s="48">
        <f t="shared" si="1"/>
        <v>0</v>
      </c>
      <c r="L9" s="37">
        <f>+'2.1ต้นทุนตามสัดส่วน (ผลิต)'!L9+'2.2ต้นทุนตามสัดส่วน (ไม่ช่อม)'!L9+'2.3ต้นทุนตามสัดส่วน (รับโอน)'!L9</f>
        <v>0</v>
      </c>
      <c r="M9" s="37">
        <f>+'2.1ต้นทุนตามสัดส่วน (ผลิต)'!M9+'2.2ต้นทุนตามสัดส่วน (ไม่ช่อม)'!M9+'2.3ต้นทุนตามสัดส่วน (รับโอน)'!M9</f>
        <v>0</v>
      </c>
      <c r="N9" s="37">
        <f>+'2.1ต้นทุนตามสัดส่วน (ผลิต)'!N9+'2.2ต้นทุนตามสัดส่วน (ไม่ช่อม)'!N9+'2.3ต้นทุนตามสัดส่วน (รับโอน)'!N9</f>
        <v>0</v>
      </c>
      <c r="O9" s="37">
        <f>+'2.1ต้นทุนตามสัดส่วน (ผลิต)'!O9+'2.2ต้นทุนตามสัดส่วน (ไม่ช่อม)'!O9+'2.3ต้นทุนตามสัดส่วน (รับโอน)'!O9</f>
        <v>0</v>
      </c>
      <c r="P9" s="37">
        <f>+'2.1ต้นทุนตามสัดส่วน (ผลิต)'!P9+'2.2ต้นทุนตามสัดส่วน (ไม่ช่อม)'!P9+'2.3ต้นทุนตามสัดส่วน (รับโอน)'!P9</f>
        <v>0</v>
      </c>
      <c r="Q9" s="37">
        <f>+'2.1ต้นทุนตามสัดส่วน (ผลิต)'!Q9+'2.2ต้นทุนตามสัดส่วน (ไม่ช่อม)'!Q9+'2.3ต้นทุนตามสัดส่วน (รับโอน)'!Q9</f>
        <v>0</v>
      </c>
      <c r="R9" s="37">
        <f>+'2.1ต้นทุนตามสัดส่วน (ผลิต)'!R9+'2.2ต้นทุนตามสัดส่วน (ไม่ช่อม)'!R9+'2.3ต้นทุนตามสัดส่วน (รับโอน)'!R9</f>
        <v>0</v>
      </c>
      <c r="S9" s="37">
        <f>+'2.1ต้นทุนตามสัดส่วน (ผลิต)'!S9+'2.2ต้นทุนตามสัดส่วน (ไม่ช่อม)'!S9+'2.3ต้นทุนตามสัดส่วน (รับโอน)'!S9</f>
        <v>0</v>
      </c>
      <c r="T9" s="37">
        <f>+'2.1ต้นทุนตามสัดส่วน (ผลิต)'!T9+'2.2ต้นทุนตามสัดส่วน (ไม่ช่อม)'!T9+'2.3ต้นทุนตามสัดส่วน (รับโอน)'!T9</f>
        <v>0</v>
      </c>
      <c r="U9" s="37">
        <f>+'2.1ต้นทุนตามสัดส่วน (ผลิต)'!U9+'2.2ต้นทุนตามสัดส่วน (ไม่ช่อม)'!U9+'2.3ต้นทุนตามสัดส่วน (รับโอน)'!U9</f>
        <v>0</v>
      </c>
      <c r="V9" s="37">
        <f>+'2.1ต้นทุนตามสัดส่วน (ผลิต)'!V9+'2.2ต้นทุนตามสัดส่วน (ไม่ช่อม)'!V9+'2.3ต้นทุนตามสัดส่วน (รับโอน)'!V9</f>
        <v>0</v>
      </c>
      <c r="W9" s="37">
        <f>+'2.1ต้นทุนตามสัดส่วน (ผลิต)'!W9+'2.2ต้นทุนตามสัดส่วน (ไม่ช่อม)'!W9+'2.3ต้นทุนตามสัดส่วน (รับโอน)'!W9</f>
        <v>0</v>
      </c>
      <c r="X9" s="37">
        <f>+'2.1ต้นทุนตามสัดส่วน (ผลิต)'!X9+'2.2ต้นทุนตามสัดส่วน (ไม่ช่อม)'!X9+'2.3ต้นทุนตามสัดส่วน (รับโอน)'!X9</f>
        <v>0</v>
      </c>
    </row>
    <row r="10" spans="1:24" ht="24" customHeight="1">
      <c r="A10" s="29" t="s">
        <v>5</v>
      </c>
      <c r="B10" s="34">
        <f>SUM(B6:B9)</f>
        <v>0</v>
      </c>
      <c r="C10" s="34">
        <f>SUM(C6:C9)</f>
        <v>0</v>
      </c>
      <c r="D10" s="54">
        <f>SUM(D6:D9)</f>
        <v>100</v>
      </c>
      <c r="E10" s="55">
        <f>SUM(E6:E9)</f>
        <v>0</v>
      </c>
      <c r="F10" s="56">
        <f>+'3.1เก็บค่าใช้จ่าย'!C167+'3.2เก็บไม้วัตถุดิบ'!C167</f>
        <v>0</v>
      </c>
      <c r="G10" s="33">
        <f>IF(C10&gt;0,F10/C10,0)</f>
        <v>0</v>
      </c>
      <c r="H10" s="33">
        <f t="shared" ref="H10:I10" si="2">SUM(H6:H8)</f>
        <v>0</v>
      </c>
      <c r="I10" s="33">
        <f t="shared" si="2"/>
        <v>0</v>
      </c>
      <c r="J10" s="33">
        <f>SUM(J6:J9)</f>
        <v>0</v>
      </c>
      <c r="K10" s="48"/>
      <c r="L10" s="33">
        <f>SUM(L6:L9)</f>
        <v>0</v>
      </c>
      <c r="M10" s="33">
        <f t="shared" ref="M10:X10" si="3">SUM(M6:M9)</f>
        <v>0</v>
      </c>
      <c r="N10" s="33">
        <f t="shared" si="3"/>
        <v>0</v>
      </c>
      <c r="O10" s="33">
        <f t="shared" si="3"/>
        <v>0</v>
      </c>
      <c r="P10" s="33">
        <f t="shared" si="3"/>
        <v>0</v>
      </c>
      <c r="Q10" s="33">
        <f t="shared" si="3"/>
        <v>0</v>
      </c>
      <c r="R10" s="33">
        <f t="shared" si="3"/>
        <v>0</v>
      </c>
      <c r="S10" s="33">
        <f t="shared" si="3"/>
        <v>0</v>
      </c>
      <c r="T10" s="33">
        <f t="shared" si="3"/>
        <v>0</v>
      </c>
      <c r="U10" s="33">
        <f t="shared" si="3"/>
        <v>0</v>
      </c>
      <c r="V10" s="33">
        <f t="shared" si="3"/>
        <v>0</v>
      </c>
      <c r="W10" s="33">
        <f t="shared" si="3"/>
        <v>0</v>
      </c>
      <c r="X10" s="33">
        <f t="shared" si="3"/>
        <v>0</v>
      </c>
    </row>
    <row r="11" spans="1:24" ht="24" customHeight="1">
      <c r="A11" s="194" t="s">
        <v>35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</row>
    <row r="12" spans="1:24" ht="24" customHeight="1">
      <c r="A12" s="194" t="s">
        <v>158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</row>
    <row r="13" spans="1:24" ht="24" customHeight="1">
      <c r="B13" s="26">
        <v>1</v>
      </c>
      <c r="C13" s="26">
        <v>2</v>
      </c>
      <c r="D13" s="26" t="s">
        <v>31</v>
      </c>
      <c r="E13" s="26" t="s">
        <v>32</v>
      </c>
      <c r="F13" s="52">
        <v>5</v>
      </c>
      <c r="G13" s="26" t="s">
        <v>33</v>
      </c>
      <c r="J13" s="26">
        <v>7</v>
      </c>
      <c r="K13" s="26">
        <v>8</v>
      </c>
      <c r="L13" s="26">
        <v>9</v>
      </c>
      <c r="M13" s="26">
        <v>18.41</v>
      </c>
      <c r="N13" s="26" t="s">
        <v>295</v>
      </c>
      <c r="O13" s="26">
        <v>12</v>
      </c>
      <c r="P13" s="26">
        <v>13</v>
      </c>
      <c r="Q13" s="26" t="s">
        <v>107</v>
      </c>
      <c r="R13" s="26">
        <v>15</v>
      </c>
      <c r="S13" s="26">
        <v>16</v>
      </c>
      <c r="T13" s="26" t="s">
        <v>253</v>
      </c>
      <c r="U13" s="26" t="s">
        <v>254</v>
      </c>
      <c r="V13" s="26" t="s">
        <v>296</v>
      </c>
      <c r="W13" s="26" t="s">
        <v>256</v>
      </c>
      <c r="X13" s="26" t="s">
        <v>257</v>
      </c>
    </row>
    <row r="14" spans="1:24" ht="24" customHeight="1">
      <c r="A14" s="195" t="s">
        <v>27</v>
      </c>
      <c r="B14" s="197" t="s">
        <v>299</v>
      </c>
      <c r="C14" s="198"/>
      <c r="D14" s="199" t="s">
        <v>22</v>
      </c>
      <c r="E14" s="41" t="s">
        <v>153</v>
      </c>
      <c r="F14" s="41" t="s">
        <v>23</v>
      </c>
      <c r="G14" s="94" t="s">
        <v>24</v>
      </c>
      <c r="H14" s="53" t="s">
        <v>155</v>
      </c>
      <c r="I14" s="53" t="s">
        <v>1</v>
      </c>
      <c r="J14" s="40" t="s">
        <v>23</v>
      </c>
      <c r="K14" s="40" t="s">
        <v>133</v>
      </c>
      <c r="L14" s="201" t="s">
        <v>25</v>
      </c>
      <c r="M14" s="201"/>
      <c r="N14" s="201" t="s">
        <v>26</v>
      </c>
      <c r="O14" s="188" t="s">
        <v>297</v>
      </c>
      <c r="P14" s="189"/>
      <c r="Q14" s="190" t="s">
        <v>28</v>
      </c>
      <c r="R14" s="192" t="s">
        <v>298</v>
      </c>
      <c r="S14" s="192"/>
      <c r="T14" s="192" t="s">
        <v>28</v>
      </c>
      <c r="U14" s="193" t="s">
        <v>29</v>
      </c>
      <c r="V14" s="193"/>
      <c r="W14" s="193" t="s">
        <v>30</v>
      </c>
      <c r="X14" s="27" t="s">
        <v>30</v>
      </c>
    </row>
    <row r="15" spans="1:24" ht="24" customHeight="1">
      <c r="A15" s="196"/>
      <c r="B15" s="41" t="s">
        <v>155</v>
      </c>
      <c r="C15" s="41" t="s">
        <v>154</v>
      </c>
      <c r="D15" s="200"/>
      <c r="E15" s="41" t="s">
        <v>4</v>
      </c>
      <c r="F15" s="41" t="s">
        <v>3</v>
      </c>
      <c r="G15" s="95" t="s">
        <v>103</v>
      </c>
      <c r="H15" s="53" t="s">
        <v>5</v>
      </c>
      <c r="I15" s="53" t="s">
        <v>5</v>
      </c>
      <c r="J15" s="40" t="s">
        <v>104</v>
      </c>
      <c r="K15" s="40" t="s">
        <v>104</v>
      </c>
      <c r="L15" s="50" t="s">
        <v>155</v>
      </c>
      <c r="M15" s="50" t="s">
        <v>154</v>
      </c>
      <c r="N15" s="201"/>
      <c r="O15" s="86" t="s">
        <v>155</v>
      </c>
      <c r="P15" s="86" t="s">
        <v>154</v>
      </c>
      <c r="Q15" s="191"/>
      <c r="R15" s="100" t="s">
        <v>155</v>
      </c>
      <c r="S15" s="100" t="s">
        <v>154</v>
      </c>
      <c r="T15" s="192"/>
      <c r="U15" s="51" t="s">
        <v>155</v>
      </c>
      <c r="V15" s="51" t="s">
        <v>154</v>
      </c>
      <c r="W15" s="193"/>
      <c r="X15" s="28" t="s">
        <v>105</v>
      </c>
    </row>
    <row r="16" spans="1:24" ht="24" customHeight="1">
      <c r="A16" s="29" t="s">
        <v>151</v>
      </c>
      <c r="B16" s="37">
        <f>+'2.1ต้นทุนตามสัดส่วน (ผลิต)'!B16+'2.2ต้นทุนตามสัดส่วน (ไม่ช่อม)'!B16+'2.3ต้นทุนตามสัดส่วน (รับโอน)'!B16</f>
        <v>0</v>
      </c>
      <c r="C16" s="37">
        <f>+'2.1ต้นทุนตามสัดส่วน (ผลิต)'!C16+'2.2ต้นทุนตามสัดส่วน (ไม่ช่อม)'!C16+'2.3ต้นทุนตามสัดส่วน (รับโอน)'!C16</f>
        <v>0</v>
      </c>
      <c r="D16" s="30">
        <v>9.59</v>
      </c>
      <c r="E16" s="34">
        <f>+'2.1ต้นทุนตามสัดส่วน (ผลิต)'!E16+'2.2ต้นทุนตามสัดส่วน (ไม่ช่อม)'!E16+'2.3ต้นทุนตามสัดส่วน (รับโอน)'!E16</f>
        <v>0</v>
      </c>
      <c r="F16" s="37">
        <f>+'2.1ต้นทุนตามสัดส่วน (ผลิต)'!F16+'2.2ต้นทุนตามสัดส่วน (ไม่ช่อม)'!F16+'2.3ต้นทุนตามสัดส่วน (รับโอน)'!F16</f>
        <v>0</v>
      </c>
      <c r="G16" s="34">
        <f>+'2.1ต้นทุนตามสัดส่วน (ผลิต)'!G16+'2.2ต้นทุนตามสัดส่วน (ไม่ช่อม)'!G16+'2.3ต้นทุนตามสัดส่วน (รับโอน)'!G16</f>
        <v>0</v>
      </c>
      <c r="H16" s="34">
        <f>+'2.1ต้นทุนตามสัดส่วน (ผลิต)'!H16+'2.2ต้นทุนตามสัดส่วน (ไม่ช่อม)'!H16+'2.3ต้นทุนตามสัดส่วน (รับโอน)'!H16</f>
        <v>0</v>
      </c>
      <c r="I16" s="34">
        <f>+'2.1ต้นทุนตามสัดส่วน (ผลิต)'!I16+'2.2ต้นทุนตามสัดส่วน (ไม่ช่อม)'!I16+'2.3ต้นทุนตามสัดส่วน (รับโอน)'!I16</f>
        <v>0</v>
      </c>
      <c r="J16" s="34">
        <f>+'2.1ต้นทุนตามสัดส่วน (ผลิต)'!J16+'2.2ต้นทุนตามสัดส่วน (ไม่ช่อม)'!J16+'2.3ต้นทุนตามสัดส่วน (รับโอน)'!J16</f>
        <v>0</v>
      </c>
      <c r="K16" s="34">
        <f>+'2.1ต้นทุนตามสัดส่วน (ผลิต)'!K16+'2.2ต้นทุนตามสัดส่วน (ไม่ช่อม)'!K16+'2.3ต้นทุนตามสัดส่วน (รับโอน)'!K16</f>
        <v>0</v>
      </c>
      <c r="L16" s="37">
        <f>+'2.1ต้นทุนตามสัดส่วน (ผลิต)'!L16+'2.2ต้นทุนตามสัดส่วน (ไม่ช่อม)'!L16+'2.3ต้นทุนตามสัดส่วน (รับโอน)'!L16</f>
        <v>0</v>
      </c>
      <c r="M16" s="37">
        <f>+'2.1ต้นทุนตามสัดส่วน (ผลิต)'!M16+'2.2ต้นทุนตามสัดส่วน (ไม่ช่อม)'!M16+'2.3ต้นทุนตามสัดส่วน (รับโอน)'!M16</f>
        <v>0</v>
      </c>
      <c r="N16" s="37">
        <f>+'2.1ต้นทุนตามสัดส่วน (ผลิต)'!N16+'2.2ต้นทุนตามสัดส่วน (ไม่ช่อม)'!N16+'2.3ต้นทุนตามสัดส่วน (รับโอน)'!N16</f>
        <v>0</v>
      </c>
      <c r="O16" s="37">
        <f>+'2.1ต้นทุนตามสัดส่วน (ผลิต)'!O16+'2.2ต้นทุนตามสัดส่วน (ไม่ช่อม)'!O16+'2.3ต้นทุนตามสัดส่วน (รับโอน)'!O16</f>
        <v>0</v>
      </c>
      <c r="P16" s="37">
        <f>+'2.1ต้นทุนตามสัดส่วน (ผลิต)'!P16+'2.2ต้นทุนตามสัดส่วน (ไม่ช่อม)'!P16+'2.3ต้นทุนตามสัดส่วน (รับโอน)'!P16</f>
        <v>0</v>
      </c>
      <c r="Q16" s="37">
        <f>+'2.1ต้นทุนตามสัดส่วน (ผลิต)'!Q16+'2.2ต้นทุนตามสัดส่วน (ไม่ช่อม)'!Q16+'2.3ต้นทุนตามสัดส่วน (รับโอน)'!Q16</f>
        <v>0</v>
      </c>
      <c r="R16" s="37">
        <f>+'2.1ต้นทุนตามสัดส่วน (ผลิต)'!R16+'2.2ต้นทุนตามสัดส่วน (ไม่ช่อม)'!R16+'2.3ต้นทุนตามสัดส่วน (รับโอน)'!R16</f>
        <v>0</v>
      </c>
      <c r="S16" s="37">
        <f>+'2.1ต้นทุนตามสัดส่วน (ผลิต)'!S16+'2.2ต้นทุนตามสัดส่วน (ไม่ช่อม)'!S16+'2.3ต้นทุนตามสัดส่วน (รับโอน)'!S16</f>
        <v>0</v>
      </c>
      <c r="T16" s="37">
        <f>+'2.1ต้นทุนตามสัดส่วน (ผลิต)'!T16+'2.2ต้นทุนตามสัดส่วน (ไม่ช่อม)'!T16+'2.3ต้นทุนตามสัดส่วน (รับโอน)'!T16</f>
        <v>0</v>
      </c>
      <c r="U16" s="37">
        <f>+'2.1ต้นทุนตามสัดส่วน (ผลิต)'!U16+'2.2ต้นทุนตามสัดส่วน (ไม่ช่อม)'!U16+'2.3ต้นทุนตามสัดส่วน (รับโอน)'!U16</f>
        <v>0</v>
      </c>
      <c r="V16" s="37">
        <f>+'2.1ต้นทุนตามสัดส่วน (ผลิต)'!V16+'2.2ต้นทุนตามสัดส่วน (ไม่ช่อม)'!V16+'2.3ต้นทุนตามสัดส่วน (รับโอน)'!V16</f>
        <v>0</v>
      </c>
      <c r="W16" s="37">
        <f>+'2.1ต้นทุนตามสัดส่วน (ผลิต)'!W16+'2.2ต้นทุนตามสัดส่วน (ไม่ช่อม)'!W16+'2.3ต้นทุนตามสัดส่วน (รับโอน)'!W16</f>
        <v>0</v>
      </c>
      <c r="X16" s="37">
        <f>+'2.1ต้นทุนตามสัดส่วน (ผลิต)'!X16+'2.2ต้นทุนตามสัดส่วน (ไม่ช่อม)'!X16+'2.3ต้นทุนตามสัดส่วน (รับโอน)'!X16</f>
        <v>0</v>
      </c>
    </row>
    <row r="17" spans="1:24" ht="24" customHeight="1">
      <c r="A17" s="29" t="s">
        <v>152</v>
      </c>
      <c r="B17" s="37">
        <f>+'2.1ต้นทุนตามสัดส่วน (ผลิต)'!B17+'2.2ต้นทุนตามสัดส่วน (ไม่ช่อม)'!B17+'2.3ต้นทุนตามสัดส่วน (รับโอน)'!B17</f>
        <v>0</v>
      </c>
      <c r="C17" s="37">
        <f>+'2.1ต้นทุนตามสัดส่วน (ผลิต)'!C17+'2.2ต้นทุนตามสัดส่วน (ไม่ช่อม)'!C17+'2.3ต้นทุนตามสัดส่วน (รับโอน)'!C17</f>
        <v>0</v>
      </c>
      <c r="D17" s="30">
        <v>19.170000000000002</v>
      </c>
      <c r="E17" s="34">
        <f>+'2.1ต้นทุนตามสัดส่วน (ผลิต)'!E17+'2.2ต้นทุนตามสัดส่วน (ไม่ช่อม)'!E17+'2.3ต้นทุนตามสัดส่วน (รับโอน)'!E17</f>
        <v>0</v>
      </c>
      <c r="F17" s="37">
        <f>+'2.1ต้นทุนตามสัดส่วน (ผลิต)'!F17+'2.2ต้นทุนตามสัดส่วน (ไม่ช่อม)'!F17+'2.3ต้นทุนตามสัดส่วน (รับโอน)'!F17</f>
        <v>0</v>
      </c>
      <c r="G17" s="34">
        <f>+'2.1ต้นทุนตามสัดส่วน (ผลิต)'!G17+'2.2ต้นทุนตามสัดส่วน (ไม่ช่อม)'!G17+'2.3ต้นทุนตามสัดส่วน (รับโอน)'!G17</f>
        <v>0</v>
      </c>
      <c r="H17" s="34">
        <f>+'2.1ต้นทุนตามสัดส่วน (ผลิต)'!H17+'2.2ต้นทุนตามสัดส่วน (ไม่ช่อม)'!H17+'2.3ต้นทุนตามสัดส่วน (รับโอน)'!H17</f>
        <v>0</v>
      </c>
      <c r="I17" s="34">
        <f>+'2.1ต้นทุนตามสัดส่วน (ผลิต)'!I17+'2.2ต้นทุนตามสัดส่วน (ไม่ช่อม)'!I17+'2.3ต้นทุนตามสัดส่วน (รับโอน)'!I17</f>
        <v>0</v>
      </c>
      <c r="J17" s="34">
        <f>+'2.1ต้นทุนตามสัดส่วน (ผลิต)'!J17+'2.2ต้นทุนตามสัดส่วน (ไม่ช่อม)'!J17+'2.3ต้นทุนตามสัดส่วน (รับโอน)'!J17</f>
        <v>0</v>
      </c>
      <c r="K17" s="34">
        <f>+'2.1ต้นทุนตามสัดส่วน (ผลิต)'!K17+'2.2ต้นทุนตามสัดส่วน (ไม่ช่อม)'!K17+'2.3ต้นทุนตามสัดส่วน (รับโอน)'!K17</f>
        <v>0</v>
      </c>
      <c r="L17" s="37">
        <f>+'2.1ต้นทุนตามสัดส่วน (ผลิต)'!L17+'2.2ต้นทุนตามสัดส่วน (ไม่ช่อม)'!L17+'2.3ต้นทุนตามสัดส่วน (รับโอน)'!L17</f>
        <v>0</v>
      </c>
      <c r="M17" s="37">
        <f>+'2.1ต้นทุนตามสัดส่วน (ผลิต)'!M17+'2.2ต้นทุนตามสัดส่วน (ไม่ช่อม)'!M17+'2.3ต้นทุนตามสัดส่วน (รับโอน)'!M17</f>
        <v>0</v>
      </c>
      <c r="N17" s="37">
        <f>+'2.1ต้นทุนตามสัดส่วน (ผลิต)'!N17+'2.2ต้นทุนตามสัดส่วน (ไม่ช่อม)'!N17+'2.3ต้นทุนตามสัดส่วน (รับโอน)'!N17</f>
        <v>0</v>
      </c>
      <c r="O17" s="37">
        <f>+'2.1ต้นทุนตามสัดส่วน (ผลิต)'!O17+'2.2ต้นทุนตามสัดส่วน (ไม่ช่อม)'!O17+'2.3ต้นทุนตามสัดส่วน (รับโอน)'!O17</f>
        <v>0</v>
      </c>
      <c r="P17" s="37">
        <f>+'2.1ต้นทุนตามสัดส่วน (ผลิต)'!P17+'2.2ต้นทุนตามสัดส่วน (ไม่ช่อม)'!P17+'2.3ต้นทุนตามสัดส่วน (รับโอน)'!P17</f>
        <v>0</v>
      </c>
      <c r="Q17" s="37">
        <f>+'2.1ต้นทุนตามสัดส่วน (ผลิต)'!Q17+'2.2ต้นทุนตามสัดส่วน (ไม่ช่อม)'!Q17+'2.3ต้นทุนตามสัดส่วน (รับโอน)'!Q17</f>
        <v>0</v>
      </c>
      <c r="R17" s="37">
        <f>+'2.1ต้นทุนตามสัดส่วน (ผลิต)'!R17+'2.2ต้นทุนตามสัดส่วน (ไม่ช่อม)'!R17+'2.3ต้นทุนตามสัดส่วน (รับโอน)'!R17</f>
        <v>0</v>
      </c>
      <c r="S17" s="37">
        <f>+'2.1ต้นทุนตามสัดส่วน (ผลิต)'!S17+'2.2ต้นทุนตามสัดส่วน (ไม่ช่อม)'!S17+'2.3ต้นทุนตามสัดส่วน (รับโอน)'!S17</f>
        <v>0</v>
      </c>
      <c r="T17" s="37">
        <f>+'2.1ต้นทุนตามสัดส่วน (ผลิต)'!T17+'2.2ต้นทุนตามสัดส่วน (ไม่ช่อม)'!T17+'2.3ต้นทุนตามสัดส่วน (รับโอน)'!T17</f>
        <v>0</v>
      </c>
      <c r="U17" s="37">
        <f>+'2.1ต้นทุนตามสัดส่วน (ผลิต)'!U17+'2.2ต้นทุนตามสัดส่วน (ไม่ช่อม)'!U17+'2.3ต้นทุนตามสัดส่วน (รับโอน)'!U17</f>
        <v>0</v>
      </c>
      <c r="V17" s="37">
        <f>+'2.1ต้นทุนตามสัดส่วน (ผลิต)'!V17+'2.2ต้นทุนตามสัดส่วน (ไม่ช่อม)'!V17+'2.3ต้นทุนตามสัดส่วน (รับโอน)'!V17</f>
        <v>0</v>
      </c>
      <c r="W17" s="37">
        <f>+'2.1ต้นทุนตามสัดส่วน (ผลิต)'!W17+'2.2ต้นทุนตามสัดส่วน (ไม่ช่อม)'!W17+'2.3ต้นทุนตามสัดส่วน (รับโอน)'!W17</f>
        <v>0</v>
      </c>
      <c r="X17" s="37">
        <f>+'2.1ต้นทุนตามสัดส่วน (ผลิต)'!X17+'2.2ต้นทุนตามสัดส่วน (ไม่ช่อม)'!X17+'2.3ต้นทุนตามสัดส่วน (รับโอน)'!X17</f>
        <v>0</v>
      </c>
    </row>
    <row r="18" spans="1:24" ht="24" customHeight="1">
      <c r="A18" s="29" t="s">
        <v>177</v>
      </c>
      <c r="B18" s="37">
        <f>+'2.1ต้นทุนตามสัดส่วน (ผลิต)'!B18+'2.2ต้นทุนตามสัดส่วน (ไม่ช่อม)'!B18+'2.3ต้นทุนตามสัดส่วน (รับโอน)'!B18</f>
        <v>0</v>
      </c>
      <c r="C18" s="37">
        <f>+'2.1ต้นทุนตามสัดส่วน (ผลิต)'!C18+'2.2ต้นทุนตามสัดส่วน (ไม่ช่อม)'!C18+'2.3ต้นทุนตามสัดส่วน (รับโอน)'!C18</f>
        <v>0</v>
      </c>
      <c r="D18" s="30">
        <v>27.45</v>
      </c>
      <c r="E18" s="34">
        <f>+'2.1ต้นทุนตามสัดส่วน (ผลิต)'!E18+'2.2ต้นทุนตามสัดส่วน (ไม่ช่อม)'!E18+'2.3ต้นทุนตามสัดส่วน (รับโอน)'!E18</f>
        <v>0</v>
      </c>
      <c r="F18" s="37">
        <f>+'2.1ต้นทุนตามสัดส่วน (ผลิต)'!F18+'2.2ต้นทุนตามสัดส่วน (ไม่ช่อม)'!F18+'2.3ต้นทุนตามสัดส่วน (รับโอน)'!F18</f>
        <v>0</v>
      </c>
      <c r="G18" s="34">
        <f>+'2.1ต้นทุนตามสัดส่วน (ผลิต)'!G18+'2.2ต้นทุนตามสัดส่วน (ไม่ช่อม)'!G18+'2.3ต้นทุนตามสัดส่วน (รับโอน)'!G18</f>
        <v>0</v>
      </c>
      <c r="H18" s="34">
        <f>+'2.1ต้นทุนตามสัดส่วน (ผลิต)'!H18+'2.2ต้นทุนตามสัดส่วน (ไม่ช่อม)'!H18+'2.3ต้นทุนตามสัดส่วน (รับโอน)'!H18</f>
        <v>0</v>
      </c>
      <c r="I18" s="34">
        <f>+'2.1ต้นทุนตามสัดส่วน (ผลิต)'!I18+'2.2ต้นทุนตามสัดส่วน (ไม่ช่อม)'!I18+'2.3ต้นทุนตามสัดส่วน (รับโอน)'!I18</f>
        <v>0</v>
      </c>
      <c r="J18" s="34">
        <f>+'2.1ต้นทุนตามสัดส่วน (ผลิต)'!J18+'2.2ต้นทุนตามสัดส่วน (ไม่ช่อม)'!J18+'2.3ต้นทุนตามสัดส่วน (รับโอน)'!J18</f>
        <v>0</v>
      </c>
      <c r="K18" s="34">
        <f>+'2.1ต้นทุนตามสัดส่วน (ผลิต)'!K18+'2.2ต้นทุนตามสัดส่วน (ไม่ช่อม)'!K18+'2.3ต้นทุนตามสัดส่วน (รับโอน)'!K18</f>
        <v>0</v>
      </c>
      <c r="L18" s="37">
        <f>+'2.1ต้นทุนตามสัดส่วน (ผลิต)'!L18+'2.2ต้นทุนตามสัดส่วน (ไม่ช่อม)'!L18+'2.3ต้นทุนตามสัดส่วน (รับโอน)'!L18</f>
        <v>0</v>
      </c>
      <c r="M18" s="37">
        <f>+'2.1ต้นทุนตามสัดส่วน (ผลิต)'!M18+'2.2ต้นทุนตามสัดส่วน (ไม่ช่อม)'!M18+'2.3ต้นทุนตามสัดส่วน (รับโอน)'!M18</f>
        <v>0</v>
      </c>
      <c r="N18" s="37">
        <f>+'2.1ต้นทุนตามสัดส่วน (ผลิต)'!N18+'2.2ต้นทุนตามสัดส่วน (ไม่ช่อม)'!N18+'2.3ต้นทุนตามสัดส่วน (รับโอน)'!N18</f>
        <v>0</v>
      </c>
      <c r="O18" s="37">
        <f>+'2.1ต้นทุนตามสัดส่วน (ผลิต)'!O18+'2.2ต้นทุนตามสัดส่วน (ไม่ช่อม)'!O18+'2.3ต้นทุนตามสัดส่วน (รับโอน)'!O18</f>
        <v>0</v>
      </c>
      <c r="P18" s="37">
        <f>+'2.1ต้นทุนตามสัดส่วน (ผลิต)'!P18+'2.2ต้นทุนตามสัดส่วน (ไม่ช่อม)'!P18+'2.3ต้นทุนตามสัดส่วน (รับโอน)'!P18</f>
        <v>0</v>
      </c>
      <c r="Q18" s="37">
        <f>+'2.1ต้นทุนตามสัดส่วน (ผลิต)'!Q18+'2.2ต้นทุนตามสัดส่วน (ไม่ช่อม)'!Q18+'2.3ต้นทุนตามสัดส่วน (รับโอน)'!Q18</f>
        <v>0</v>
      </c>
      <c r="R18" s="37">
        <f>+'2.1ต้นทุนตามสัดส่วน (ผลิต)'!R18+'2.2ต้นทุนตามสัดส่วน (ไม่ช่อม)'!R18+'2.3ต้นทุนตามสัดส่วน (รับโอน)'!R18</f>
        <v>0</v>
      </c>
      <c r="S18" s="37">
        <f>+'2.1ต้นทุนตามสัดส่วน (ผลิต)'!S18+'2.2ต้นทุนตามสัดส่วน (ไม่ช่อม)'!S18+'2.3ต้นทุนตามสัดส่วน (รับโอน)'!S18</f>
        <v>0</v>
      </c>
      <c r="T18" s="37">
        <f>+'2.1ต้นทุนตามสัดส่วน (ผลิต)'!T18+'2.2ต้นทุนตามสัดส่วน (ไม่ช่อม)'!T18+'2.3ต้นทุนตามสัดส่วน (รับโอน)'!T18</f>
        <v>0</v>
      </c>
      <c r="U18" s="37">
        <f>+'2.1ต้นทุนตามสัดส่วน (ผลิต)'!U18+'2.2ต้นทุนตามสัดส่วน (ไม่ช่อม)'!U18+'2.3ต้นทุนตามสัดส่วน (รับโอน)'!U18</f>
        <v>0</v>
      </c>
      <c r="V18" s="37">
        <f>+'2.1ต้นทุนตามสัดส่วน (ผลิต)'!V18+'2.2ต้นทุนตามสัดส่วน (ไม่ช่อม)'!V18+'2.3ต้นทุนตามสัดส่วน (รับโอน)'!V18</f>
        <v>0</v>
      </c>
      <c r="W18" s="37">
        <f>+'2.1ต้นทุนตามสัดส่วน (ผลิต)'!W18+'2.2ต้นทุนตามสัดส่วน (ไม่ช่อม)'!W18+'2.3ต้นทุนตามสัดส่วน (รับโอน)'!W18</f>
        <v>0</v>
      </c>
      <c r="X18" s="37">
        <f>+'2.1ต้นทุนตามสัดส่วน (ผลิต)'!X18+'2.2ต้นทุนตามสัดส่วน (ไม่ช่อม)'!X18+'2.3ต้นทุนตามสัดส่วน (รับโอน)'!X18</f>
        <v>0</v>
      </c>
    </row>
    <row r="19" spans="1:24" ht="24" customHeight="1">
      <c r="A19" s="29" t="s">
        <v>252</v>
      </c>
      <c r="B19" s="37">
        <f>+'2.1ต้นทุนตามสัดส่วน (ผลิต)'!B19+'2.2ต้นทุนตามสัดส่วน (ไม่ช่อม)'!B19+'2.3ต้นทุนตามสัดส่วน (รับโอน)'!B19</f>
        <v>0</v>
      </c>
      <c r="C19" s="37">
        <f>+'2.1ต้นทุนตามสัดส่วน (ผลิต)'!C19+'2.2ต้นทุนตามสัดส่วน (ไม่ช่อม)'!C19+'2.3ต้นทุนตามสัดส่วน (รับโอน)'!C19</f>
        <v>0</v>
      </c>
      <c r="D19" s="30">
        <v>43.79</v>
      </c>
      <c r="E19" s="34">
        <f>+'2.1ต้นทุนตามสัดส่วน (ผลิต)'!E19+'2.2ต้นทุนตามสัดส่วน (ไม่ช่อม)'!E19+'2.3ต้นทุนตามสัดส่วน (รับโอน)'!E19</f>
        <v>0</v>
      </c>
      <c r="F19" s="37">
        <f>+'2.1ต้นทุนตามสัดส่วน (ผลิต)'!F19+'2.2ต้นทุนตามสัดส่วน (ไม่ช่อม)'!F19+'2.3ต้นทุนตามสัดส่วน (รับโอน)'!F19</f>
        <v>0</v>
      </c>
      <c r="G19" s="34">
        <f>+'2.1ต้นทุนตามสัดส่วน (ผลิต)'!G19+'2.2ต้นทุนตามสัดส่วน (ไม่ช่อม)'!G19+'2.3ต้นทุนตามสัดส่วน (รับโอน)'!G19</f>
        <v>0</v>
      </c>
      <c r="H19" s="34">
        <f>+'2.1ต้นทุนตามสัดส่วน (ผลิต)'!H19+'2.2ต้นทุนตามสัดส่วน (ไม่ช่อม)'!H19+'2.3ต้นทุนตามสัดส่วน (รับโอน)'!H19</f>
        <v>0</v>
      </c>
      <c r="I19" s="34">
        <f>+'2.1ต้นทุนตามสัดส่วน (ผลิต)'!I19+'2.2ต้นทุนตามสัดส่วน (ไม่ช่อม)'!I19+'2.3ต้นทุนตามสัดส่วน (รับโอน)'!I19</f>
        <v>0</v>
      </c>
      <c r="J19" s="34">
        <f>+'2.1ต้นทุนตามสัดส่วน (ผลิต)'!J19+'2.2ต้นทุนตามสัดส่วน (ไม่ช่อม)'!J19+'2.3ต้นทุนตามสัดส่วน (รับโอน)'!J19</f>
        <v>0</v>
      </c>
      <c r="K19" s="34">
        <f>+'2.1ต้นทุนตามสัดส่วน (ผลิต)'!K19+'2.2ต้นทุนตามสัดส่วน (ไม่ช่อม)'!K19+'2.3ต้นทุนตามสัดส่วน (รับโอน)'!K19</f>
        <v>0</v>
      </c>
      <c r="L19" s="37">
        <f>+'2.1ต้นทุนตามสัดส่วน (ผลิต)'!L19+'2.2ต้นทุนตามสัดส่วน (ไม่ช่อม)'!L19+'2.3ต้นทุนตามสัดส่วน (รับโอน)'!L19</f>
        <v>0</v>
      </c>
      <c r="M19" s="37">
        <f>+'2.1ต้นทุนตามสัดส่วน (ผลิต)'!M19+'2.2ต้นทุนตามสัดส่วน (ไม่ช่อม)'!M19+'2.3ต้นทุนตามสัดส่วน (รับโอน)'!M19</f>
        <v>0</v>
      </c>
      <c r="N19" s="37">
        <f>+'2.1ต้นทุนตามสัดส่วน (ผลิต)'!N19+'2.2ต้นทุนตามสัดส่วน (ไม่ช่อม)'!N19+'2.3ต้นทุนตามสัดส่วน (รับโอน)'!N19</f>
        <v>0</v>
      </c>
      <c r="O19" s="37">
        <f>+'2.1ต้นทุนตามสัดส่วน (ผลิต)'!O19+'2.2ต้นทุนตามสัดส่วน (ไม่ช่อม)'!O19+'2.3ต้นทุนตามสัดส่วน (รับโอน)'!O19</f>
        <v>0</v>
      </c>
      <c r="P19" s="37">
        <f>+'2.1ต้นทุนตามสัดส่วน (ผลิต)'!P19+'2.2ต้นทุนตามสัดส่วน (ไม่ช่อม)'!P19+'2.3ต้นทุนตามสัดส่วน (รับโอน)'!P19</f>
        <v>0</v>
      </c>
      <c r="Q19" s="37">
        <f>+'2.1ต้นทุนตามสัดส่วน (ผลิต)'!Q19+'2.2ต้นทุนตามสัดส่วน (ไม่ช่อม)'!Q19+'2.3ต้นทุนตามสัดส่วน (รับโอน)'!Q19</f>
        <v>0</v>
      </c>
      <c r="R19" s="37">
        <f>+'2.1ต้นทุนตามสัดส่วน (ผลิต)'!R19+'2.2ต้นทุนตามสัดส่วน (ไม่ช่อม)'!R19+'2.3ต้นทุนตามสัดส่วน (รับโอน)'!R19</f>
        <v>0</v>
      </c>
      <c r="S19" s="37">
        <f>+'2.1ต้นทุนตามสัดส่วน (ผลิต)'!S19+'2.2ต้นทุนตามสัดส่วน (ไม่ช่อม)'!S19+'2.3ต้นทุนตามสัดส่วน (รับโอน)'!S19</f>
        <v>0</v>
      </c>
      <c r="T19" s="37">
        <f>+'2.1ต้นทุนตามสัดส่วน (ผลิต)'!T19+'2.2ต้นทุนตามสัดส่วน (ไม่ช่อม)'!T19+'2.3ต้นทุนตามสัดส่วน (รับโอน)'!T19</f>
        <v>0</v>
      </c>
      <c r="U19" s="37">
        <f>+'2.1ต้นทุนตามสัดส่วน (ผลิต)'!U19+'2.2ต้นทุนตามสัดส่วน (ไม่ช่อม)'!U19+'2.3ต้นทุนตามสัดส่วน (รับโอน)'!U19</f>
        <v>0</v>
      </c>
      <c r="V19" s="37">
        <f>+'2.1ต้นทุนตามสัดส่วน (ผลิต)'!V19+'2.2ต้นทุนตามสัดส่วน (ไม่ช่อม)'!V19+'2.3ต้นทุนตามสัดส่วน (รับโอน)'!V19</f>
        <v>0</v>
      </c>
      <c r="W19" s="37">
        <f>+'2.1ต้นทุนตามสัดส่วน (ผลิต)'!W19+'2.2ต้นทุนตามสัดส่วน (ไม่ช่อม)'!W19+'2.3ต้นทุนตามสัดส่วน (รับโอน)'!W19</f>
        <v>0</v>
      </c>
      <c r="X19" s="37">
        <f>+'2.1ต้นทุนตามสัดส่วน (ผลิต)'!X19+'2.2ต้นทุนตามสัดส่วน (ไม่ช่อม)'!X19+'2.3ต้นทุนตามสัดส่วน (รับโอน)'!X19</f>
        <v>0</v>
      </c>
    </row>
    <row r="20" spans="1:24" ht="24" customHeight="1">
      <c r="A20" s="29" t="s">
        <v>5</v>
      </c>
      <c r="B20" s="34">
        <f>SUM(B16:B19)</f>
        <v>0</v>
      </c>
      <c r="C20" s="34">
        <f>SUM(C16:C19)</f>
        <v>0</v>
      </c>
      <c r="D20" s="54">
        <f>SUM(D16:D19)</f>
        <v>100</v>
      </c>
      <c r="E20" s="55">
        <f>SUM(E16:E19)</f>
        <v>0</v>
      </c>
      <c r="F20" s="34">
        <f>SUM(F16:F19)</f>
        <v>0</v>
      </c>
      <c r="G20" s="33">
        <f>IF(C20&gt;0,F20/C20,0)</f>
        <v>0</v>
      </c>
      <c r="H20" s="33">
        <f t="shared" ref="H20:I20" si="4">SUM(H16:H18)</f>
        <v>0</v>
      </c>
      <c r="I20" s="33">
        <f t="shared" si="4"/>
        <v>0</v>
      </c>
      <c r="J20" s="33">
        <f>SUM(J16:J19)</f>
        <v>0</v>
      </c>
      <c r="K20" s="48"/>
      <c r="L20" s="33">
        <f>SUM(L16:L19)</f>
        <v>0</v>
      </c>
      <c r="M20" s="33">
        <f t="shared" ref="M20" si="5">SUM(M16:M19)</f>
        <v>0</v>
      </c>
      <c r="N20" s="33">
        <f t="shared" ref="N20" si="6">SUM(N16:N19)</f>
        <v>0</v>
      </c>
      <c r="O20" s="33">
        <f t="shared" ref="O20" si="7">SUM(O16:O19)</f>
        <v>0</v>
      </c>
      <c r="P20" s="33">
        <f t="shared" ref="P20" si="8">SUM(P16:P19)</f>
        <v>0</v>
      </c>
      <c r="Q20" s="33">
        <f t="shared" ref="Q20" si="9">SUM(Q16:Q19)</f>
        <v>0</v>
      </c>
      <c r="R20" s="33">
        <f t="shared" ref="R20" si="10">SUM(R16:R19)</f>
        <v>0</v>
      </c>
      <c r="S20" s="33">
        <f t="shared" ref="S20" si="11">SUM(S16:S19)</f>
        <v>0</v>
      </c>
      <c r="T20" s="33">
        <f t="shared" ref="T20" si="12">SUM(T16:T19)</f>
        <v>0</v>
      </c>
      <c r="U20" s="33">
        <f t="shared" ref="U20" si="13">SUM(U16:U19)</f>
        <v>0</v>
      </c>
      <c r="V20" s="33">
        <f t="shared" ref="V20" si="14">SUM(V16:V19)</f>
        <v>0</v>
      </c>
      <c r="W20" s="33">
        <f t="shared" ref="W20" si="15">SUM(W16:W19)</f>
        <v>0</v>
      </c>
      <c r="X20" s="33">
        <f t="shared" ref="X20" si="16">SUM(X16:X19)</f>
        <v>0</v>
      </c>
    </row>
    <row r="21" spans="1:24" ht="24" customHeight="1">
      <c r="A21" s="194" t="s">
        <v>35</v>
      </c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</row>
    <row r="22" spans="1:24" ht="24" customHeight="1">
      <c r="A22" s="194" t="s">
        <v>159</v>
      </c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</row>
    <row r="23" spans="1:24" ht="24" customHeight="1">
      <c r="B23" s="26">
        <v>1</v>
      </c>
      <c r="C23" s="26">
        <v>2</v>
      </c>
      <c r="D23" s="26" t="s">
        <v>31</v>
      </c>
      <c r="E23" s="26" t="s">
        <v>32</v>
      </c>
      <c r="F23" s="52">
        <v>5</v>
      </c>
      <c r="G23" s="26" t="s">
        <v>33</v>
      </c>
      <c r="J23" s="26">
        <v>7</v>
      </c>
      <c r="K23" s="26">
        <v>8</v>
      </c>
      <c r="L23" s="26">
        <v>9</v>
      </c>
      <c r="M23" s="26">
        <v>18.41</v>
      </c>
      <c r="N23" s="26" t="s">
        <v>295</v>
      </c>
      <c r="O23" s="26">
        <v>12</v>
      </c>
      <c r="P23" s="26">
        <v>13</v>
      </c>
      <c r="Q23" s="26" t="s">
        <v>107</v>
      </c>
      <c r="R23" s="26">
        <v>15</v>
      </c>
      <c r="S23" s="26">
        <v>16</v>
      </c>
      <c r="T23" s="26" t="s">
        <v>253</v>
      </c>
      <c r="U23" s="26" t="s">
        <v>254</v>
      </c>
      <c r="V23" s="26" t="s">
        <v>296</v>
      </c>
      <c r="W23" s="26" t="s">
        <v>256</v>
      </c>
      <c r="X23" s="26" t="s">
        <v>257</v>
      </c>
    </row>
    <row r="24" spans="1:24" ht="24" customHeight="1">
      <c r="A24" s="195" t="s">
        <v>27</v>
      </c>
      <c r="B24" s="197" t="s">
        <v>299</v>
      </c>
      <c r="C24" s="198"/>
      <c r="D24" s="199" t="s">
        <v>22</v>
      </c>
      <c r="E24" s="41" t="s">
        <v>153</v>
      </c>
      <c r="F24" s="41" t="s">
        <v>23</v>
      </c>
      <c r="G24" s="94" t="s">
        <v>24</v>
      </c>
      <c r="H24" s="53" t="s">
        <v>155</v>
      </c>
      <c r="I24" s="53" t="s">
        <v>1</v>
      </c>
      <c r="J24" s="40" t="s">
        <v>23</v>
      </c>
      <c r="K24" s="40" t="s">
        <v>133</v>
      </c>
      <c r="L24" s="201" t="s">
        <v>25</v>
      </c>
      <c r="M24" s="201"/>
      <c r="N24" s="201" t="s">
        <v>26</v>
      </c>
      <c r="O24" s="188" t="s">
        <v>297</v>
      </c>
      <c r="P24" s="189"/>
      <c r="Q24" s="190" t="s">
        <v>28</v>
      </c>
      <c r="R24" s="192" t="s">
        <v>298</v>
      </c>
      <c r="S24" s="192"/>
      <c r="T24" s="192" t="s">
        <v>28</v>
      </c>
      <c r="U24" s="193" t="s">
        <v>29</v>
      </c>
      <c r="V24" s="193"/>
      <c r="W24" s="193" t="s">
        <v>30</v>
      </c>
      <c r="X24" s="27" t="s">
        <v>30</v>
      </c>
    </row>
    <row r="25" spans="1:24" ht="24" customHeight="1">
      <c r="A25" s="196"/>
      <c r="B25" s="41" t="s">
        <v>155</v>
      </c>
      <c r="C25" s="41" t="s">
        <v>154</v>
      </c>
      <c r="D25" s="200"/>
      <c r="E25" s="41" t="s">
        <v>4</v>
      </c>
      <c r="F25" s="41" t="s">
        <v>3</v>
      </c>
      <c r="G25" s="95" t="s">
        <v>103</v>
      </c>
      <c r="H25" s="53" t="s">
        <v>5</v>
      </c>
      <c r="I25" s="53" t="s">
        <v>5</v>
      </c>
      <c r="J25" s="40" t="s">
        <v>104</v>
      </c>
      <c r="K25" s="40" t="s">
        <v>104</v>
      </c>
      <c r="L25" s="50" t="s">
        <v>155</v>
      </c>
      <c r="M25" s="50" t="s">
        <v>154</v>
      </c>
      <c r="N25" s="201"/>
      <c r="O25" s="86" t="s">
        <v>155</v>
      </c>
      <c r="P25" s="86" t="s">
        <v>154</v>
      </c>
      <c r="Q25" s="191"/>
      <c r="R25" s="100" t="s">
        <v>155</v>
      </c>
      <c r="S25" s="100" t="s">
        <v>154</v>
      </c>
      <c r="T25" s="192"/>
      <c r="U25" s="51" t="s">
        <v>155</v>
      </c>
      <c r="V25" s="51" t="s">
        <v>154</v>
      </c>
      <c r="W25" s="193"/>
      <c r="X25" s="28" t="s">
        <v>105</v>
      </c>
    </row>
    <row r="26" spans="1:24" ht="24" customHeight="1">
      <c r="A26" s="29" t="s">
        <v>151</v>
      </c>
      <c r="B26" s="37">
        <f>+'2.1ต้นทุนตามสัดส่วน (ผลิต)'!B26+'2.2ต้นทุนตามสัดส่วน (ไม่ช่อม)'!B26+'2.3ต้นทุนตามสัดส่วน (รับโอน)'!B26</f>
        <v>0</v>
      </c>
      <c r="C26" s="37">
        <f>+'2.1ต้นทุนตามสัดส่วน (ผลิต)'!C26+'2.2ต้นทุนตามสัดส่วน (ไม่ช่อม)'!C26+'2.3ต้นทุนตามสัดส่วน (รับโอน)'!C26</f>
        <v>0</v>
      </c>
      <c r="D26" s="30">
        <v>9.59</v>
      </c>
      <c r="E26" s="31">
        <f>(C26*D26)</f>
        <v>0</v>
      </c>
      <c r="F26" s="37">
        <f>+'2.1ต้นทุนตามสัดส่วน (ผลิต)'!F26+'2.2ต้นทุนตามสัดส่วน (ไม่ช่อม)'!F26+'2.3ต้นทุนตามสัดส่วน (รับโอน)'!F26</f>
        <v>0</v>
      </c>
      <c r="G26" s="42">
        <f>ROUND(IF(C26&gt;0,F26/C26,0),2)</f>
        <v>0</v>
      </c>
      <c r="H26" s="57">
        <f t="shared" ref="H26:I29" si="17">+U16+B26</f>
        <v>0</v>
      </c>
      <c r="I26" s="57">
        <f t="shared" si="17"/>
        <v>0</v>
      </c>
      <c r="J26" s="34">
        <f>+W16+F26</f>
        <v>0</v>
      </c>
      <c r="K26" s="48">
        <f>IF(I26&gt;0,(J26/I26),0)</f>
        <v>0</v>
      </c>
      <c r="L26" s="37">
        <f>+'2.1ต้นทุนตามสัดส่วน (ผลิต)'!L26+'2.2ต้นทุนตามสัดส่วน (ไม่ช่อม)'!L26+'2.3ต้นทุนตามสัดส่วน (รับโอน)'!L26</f>
        <v>0</v>
      </c>
      <c r="M26" s="37">
        <f>+'2.1ต้นทุนตามสัดส่วน (ผลิต)'!M26+'2.2ต้นทุนตามสัดส่วน (ไม่ช่อม)'!M26+'2.3ต้นทุนตามสัดส่วน (รับโอน)'!M26</f>
        <v>0</v>
      </c>
      <c r="N26" s="37">
        <f>+'2.1ต้นทุนตามสัดส่วน (ผลิต)'!N26+'2.2ต้นทุนตามสัดส่วน (ไม่ช่อม)'!N26+'2.3ต้นทุนตามสัดส่วน (รับโอน)'!N26</f>
        <v>0</v>
      </c>
      <c r="O26" s="37">
        <f>+'2.1ต้นทุนตามสัดส่วน (ผลิต)'!O26+'2.2ต้นทุนตามสัดส่วน (ไม่ช่อม)'!O26+'2.3ต้นทุนตามสัดส่วน (รับโอน)'!O26</f>
        <v>0</v>
      </c>
      <c r="P26" s="37">
        <f>+'2.1ต้นทุนตามสัดส่วน (ผลิต)'!P26+'2.2ต้นทุนตามสัดส่วน (ไม่ช่อม)'!P26+'2.3ต้นทุนตามสัดส่วน (รับโอน)'!P26</f>
        <v>0</v>
      </c>
      <c r="Q26" s="37">
        <f>+'2.1ต้นทุนตามสัดส่วน (ผลิต)'!Q26+'2.2ต้นทุนตามสัดส่วน (ไม่ช่อม)'!Q26+'2.3ต้นทุนตามสัดส่วน (รับโอน)'!Q26</f>
        <v>0</v>
      </c>
      <c r="R26" s="37">
        <f>+'2.1ต้นทุนตามสัดส่วน (ผลิต)'!R26+'2.2ต้นทุนตามสัดส่วน (ไม่ช่อม)'!R26+'2.3ต้นทุนตามสัดส่วน (รับโอน)'!R26</f>
        <v>0</v>
      </c>
      <c r="S26" s="37">
        <f>+'2.1ต้นทุนตามสัดส่วน (ผลิต)'!S26+'2.2ต้นทุนตามสัดส่วน (ไม่ช่อม)'!S26+'2.3ต้นทุนตามสัดส่วน (รับโอน)'!S26</f>
        <v>0</v>
      </c>
      <c r="T26" s="37">
        <f>+'2.1ต้นทุนตามสัดส่วน (ผลิต)'!T26+'2.2ต้นทุนตามสัดส่วน (ไม่ช่อม)'!T26+'2.3ต้นทุนตามสัดส่วน (รับโอน)'!T26</f>
        <v>0</v>
      </c>
      <c r="U26" s="37">
        <f>+'2.1ต้นทุนตามสัดส่วน (ผลิต)'!U26+'2.2ต้นทุนตามสัดส่วน (ไม่ช่อม)'!U26+'2.3ต้นทุนตามสัดส่วน (รับโอน)'!U26</f>
        <v>0</v>
      </c>
      <c r="V26" s="37">
        <f>+'2.1ต้นทุนตามสัดส่วน (ผลิต)'!V26+'2.2ต้นทุนตามสัดส่วน (ไม่ช่อม)'!V26+'2.3ต้นทุนตามสัดส่วน (รับโอน)'!V26</f>
        <v>0</v>
      </c>
      <c r="W26" s="37">
        <f>+'2.1ต้นทุนตามสัดส่วน (ผลิต)'!W26+'2.2ต้นทุนตามสัดส่วน (ไม่ช่อม)'!W26+'2.3ต้นทุนตามสัดส่วน (รับโอน)'!W26</f>
        <v>0</v>
      </c>
      <c r="X26" s="37">
        <f>+'2.1ต้นทุนตามสัดส่วน (ผลิต)'!X26+'2.2ต้นทุนตามสัดส่วน (ไม่ช่อม)'!X26+'2.3ต้นทุนตามสัดส่วน (รับโอน)'!X26</f>
        <v>0</v>
      </c>
    </row>
    <row r="27" spans="1:24" ht="24" customHeight="1">
      <c r="A27" s="29" t="s">
        <v>152</v>
      </c>
      <c r="B27" s="37">
        <f>+'2.1ต้นทุนตามสัดส่วน (ผลิต)'!B27+'2.2ต้นทุนตามสัดส่วน (ไม่ช่อม)'!B27+'2.3ต้นทุนตามสัดส่วน (รับโอน)'!B27</f>
        <v>0</v>
      </c>
      <c r="C27" s="37">
        <f>+'2.1ต้นทุนตามสัดส่วน (ผลิต)'!C27+'2.2ต้นทุนตามสัดส่วน (ไม่ช่อม)'!C27+'2.3ต้นทุนตามสัดส่วน (รับโอน)'!C27</f>
        <v>0</v>
      </c>
      <c r="D27" s="30">
        <v>19.170000000000002</v>
      </c>
      <c r="E27" s="31">
        <f t="shared" ref="E27:E29" si="18">(C27*D27)</f>
        <v>0</v>
      </c>
      <c r="F27" s="37">
        <f>+'2.1ต้นทุนตามสัดส่วน (ผลิต)'!F27+'2.2ต้นทุนตามสัดส่วน (ไม่ช่อม)'!F27+'2.3ต้นทุนตามสัดส่วน (รับโอน)'!F27</f>
        <v>0</v>
      </c>
      <c r="G27" s="42">
        <f>ROUND(IF(C27&gt;0,F27/C27,0),2)</f>
        <v>0</v>
      </c>
      <c r="H27" s="57">
        <f t="shared" si="17"/>
        <v>0</v>
      </c>
      <c r="I27" s="57">
        <f t="shared" si="17"/>
        <v>0</v>
      </c>
      <c r="J27" s="34">
        <f>+W17+F27</f>
        <v>0</v>
      </c>
      <c r="K27" s="48">
        <f t="shared" ref="K27:K28" si="19">IF(I27&gt;0,(J27/I27),0)</f>
        <v>0</v>
      </c>
      <c r="L27" s="37">
        <f>+'2.1ต้นทุนตามสัดส่วน (ผลิต)'!L27+'2.2ต้นทุนตามสัดส่วน (ไม่ช่อม)'!L27+'2.3ต้นทุนตามสัดส่วน (รับโอน)'!L27</f>
        <v>0</v>
      </c>
      <c r="M27" s="37">
        <f>+'2.1ต้นทุนตามสัดส่วน (ผลิต)'!M27+'2.2ต้นทุนตามสัดส่วน (ไม่ช่อม)'!M27+'2.3ต้นทุนตามสัดส่วน (รับโอน)'!M27</f>
        <v>0</v>
      </c>
      <c r="N27" s="37">
        <f>+'2.1ต้นทุนตามสัดส่วน (ผลิต)'!N27+'2.2ต้นทุนตามสัดส่วน (ไม่ช่อม)'!N27+'2.3ต้นทุนตามสัดส่วน (รับโอน)'!N27</f>
        <v>0</v>
      </c>
      <c r="O27" s="37">
        <f>+'2.1ต้นทุนตามสัดส่วน (ผลิต)'!O27+'2.2ต้นทุนตามสัดส่วน (ไม่ช่อม)'!O27+'2.3ต้นทุนตามสัดส่วน (รับโอน)'!O27</f>
        <v>0</v>
      </c>
      <c r="P27" s="37">
        <f>+'2.1ต้นทุนตามสัดส่วน (ผลิต)'!P27+'2.2ต้นทุนตามสัดส่วน (ไม่ช่อม)'!P27+'2.3ต้นทุนตามสัดส่วน (รับโอน)'!P27</f>
        <v>0</v>
      </c>
      <c r="Q27" s="37">
        <f>+'2.1ต้นทุนตามสัดส่วน (ผลิต)'!Q27+'2.2ต้นทุนตามสัดส่วน (ไม่ช่อม)'!Q27+'2.3ต้นทุนตามสัดส่วน (รับโอน)'!Q27</f>
        <v>0</v>
      </c>
      <c r="R27" s="37">
        <f>+'2.1ต้นทุนตามสัดส่วน (ผลิต)'!R27+'2.2ต้นทุนตามสัดส่วน (ไม่ช่อม)'!R27+'2.3ต้นทุนตามสัดส่วน (รับโอน)'!R27</f>
        <v>0</v>
      </c>
      <c r="S27" s="37">
        <f>+'2.1ต้นทุนตามสัดส่วน (ผลิต)'!S27+'2.2ต้นทุนตามสัดส่วน (ไม่ช่อม)'!S27+'2.3ต้นทุนตามสัดส่วน (รับโอน)'!S27</f>
        <v>0</v>
      </c>
      <c r="T27" s="37">
        <f>+'2.1ต้นทุนตามสัดส่วน (ผลิต)'!T27+'2.2ต้นทุนตามสัดส่วน (ไม่ช่อม)'!T27+'2.3ต้นทุนตามสัดส่วน (รับโอน)'!T27</f>
        <v>0</v>
      </c>
      <c r="U27" s="37">
        <f>+'2.1ต้นทุนตามสัดส่วน (ผลิต)'!U27+'2.2ต้นทุนตามสัดส่วน (ไม่ช่อม)'!U27+'2.3ต้นทุนตามสัดส่วน (รับโอน)'!U27</f>
        <v>0</v>
      </c>
      <c r="V27" s="37">
        <f>+'2.1ต้นทุนตามสัดส่วน (ผลิต)'!V27+'2.2ต้นทุนตามสัดส่วน (ไม่ช่อม)'!V27+'2.3ต้นทุนตามสัดส่วน (รับโอน)'!V27</f>
        <v>0</v>
      </c>
      <c r="W27" s="37">
        <f>+'2.1ต้นทุนตามสัดส่วน (ผลิต)'!W27+'2.2ต้นทุนตามสัดส่วน (ไม่ช่อม)'!W27+'2.3ต้นทุนตามสัดส่วน (รับโอน)'!W27</f>
        <v>0</v>
      </c>
      <c r="X27" s="37">
        <f>+'2.1ต้นทุนตามสัดส่วน (ผลิต)'!X27+'2.2ต้นทุนตามสัดส่วน (ไม่ช่อม)'!X27+'2.3ต้นทุนตามสัดส่วน (รับโอน)'!X27</f>
        <v>0</v>
      </c>
    </row>
    <row r="28" spans="1:24" ht="24" customHeight="1">
      <c r="A28" s="29" t="s">
        <v>177</v>
      </c>
      <c r="B28" s="37">
        <f>+'2.1ต้นทุนตามสัดส่วน (ผลิต)'!B28+'2.2ต้นทุนตามสัดส่วน (ไม่ช่อม)'!B28+'2.3ต้นทุนตามสัดส่วน (รับโอน)'!B28</f>
        <v>0</v>
      </c>
      <c r="C28" s="37">
        <f>+'2.1ต้นทุนตามสัดส่วน (ผลิต)'!C28+'2.2ต้นทุนตามสัดส่วน (ไม่ช่อม)'!C28+'2.3ต้นทุนตามสัดส่วน (รับโอน)'!C28</f>
        <v>0</v>
      </c>
      <c r="D28" s="30">
        <v>27.45</v>
      </c>
      <c r="E28" s="31">
        <f t="shared" si="18"/>
        <v>0</v>
      </c>
      <c r="F28" s="37">
        <f>+'2.1ต้นทุนตามสัดส่วน (ผลิต)'!F28+'2.2ต้นทุนตามสัดส่วน (ไม่ช่อม)'!F28+'2.3ต้นทุนตามสัดส่วน (รับโอน)'!F28</f>
        <v>0</v>
      </c>
      <c r="G28" s="42">
        <f>ROUND(IF(C28&gt;0,F28/C28,0),2)</f>
        <v>0</v>
      </c>
      <c r="H28" s="57">
        <f t="shared" si="17"/>
        <v>0</v>
      </c>
      <c r="I28" s="57">
        <f t="shared" si="17"/>
        <v>0</v>
      </c>
      <c r="J28" s="34">
        <f>+W18+F28</f>
        <v>0</v>
      </c>
      <c r="K28" s="48">
        <f t="shared" si="19"/>
        <v>0</v>
      </c>
      <c r="L28" s="37">
        <f>+'2.1ต้นทุนตามสัดส่วน (ผลิต)'!L28+'2.2ต้นทุนตามสัดส่วน (ไม่ช่อม)'!L28+'2.3ต้นทุนตามสัดส่วน (รับโอน)'!L28</f>
        <v>0</v>
      </c>
      <c r="M28" s="37">
        <f>+'2.1ต้นทุนตามสัดส่วน (ผลิต)'!M28+'2.2ต้นทุนตามสัดส่วน (ไม่ช่อม)'!M28+'2.3ต้นทุนตามสัดส่วน (รับโอน)'!M28</f>
        <v>0</v>
      </c>
      <c r="N28" s="37">
        <f>+'2.1ต้นทุนตามสัดส่วน (ผลิต)'!N28+'2.2ต้นทุนตามสัดส่วน (ไม่ช่อม)'!N28+'2.3ต้นทุนตามสัดส่วน (รับโอน)'!N28</f>
        <v>0</v>
      </c>
      <c r="O28" s="37">
        <f>+'2.1ต้นทุนตามสัดส่วน (ผลิต)'!O28+'2.2ต้นทุนตามสัดส่วน (ไม่ช่อม)'!O28+'2.3ต้นทุนตามสัดส่วน (รับโอน)'!O28</f>
        <v>0</v>
      </c>
      <c r="P28" s="37">
        <f>+'2.1ต้นทุนตามสัดส่วน (ผลิต)'!P28+'2.2ต้นทุนตามสัดส่วน (ไม่ช่อม)'!P28+'2.3ต้นทุนตามสัดส่วน (รับโอน)'!P28</f>
        <v>0</v>
      </c>
      <c r="Q28" s="37">
        <f>+'2.1ต้นทุนตามสัดส่วน (ผลิต)'!Q28+'2.2ต้นทุนตามสัดส่วน (ไม่ช่อม)'!Q28+'2.3ต้นทุนตามสัดส่วน (รับโอน)'!Q28</f>
        <v>0</v>
      </c>
      <c r="R28" s="37">
        <f>+'2.1ต้นทุนตามสัดส่วน (ผลิต)'!R28+'2.2ต้นทุนตามสัดส่วน (ไม่ช่อม)'!R28+'2.3ต้นทุนตามสัดส่วน (รับโอน)'!R28</f>
        <v>0</v>
      </c>
      <c r="S28" s="37">
        <f>+'2.1ต้นทุนตามสัดส่วน (ผลิต)'!S28+'2.2ต้นทุนตามสัดส่วน (ไม่ช่อม)'!S28+'2.3ต้นทุนตามสัดส่วน (รับโอน)'!S28</f>
        <v>0</v>
      </c>
      <c r="T28" s="37">
        <f>+'2.1ต้นทุนตามสัดส่วน (ผลิต)'!T28+'2.2ต้นทุนตามสัดส่วน (ไม่ช่อม)'!T28+'2.3ต้นทุนตามสัดส่วน (รับโอน)'!T28</f>
        <v>0</v>
      </c>
      <c r="U28" s="37">
        <f>+'2.1ต้นทุนตามสัดส่วน (ผลิต)'!U28+'2.2ต้นทุนตามสัดส่วน (ไม่ช่อม)'!U28+'2.3ต้นทุนตามสัดส่วน (รับโอน)'!U28</f>
        <v>0</v>
      </c>
      <c r="V28" s="37">
        <f>+'2.1ต้นทุนตามสัดส่วน (ผลิต)'!V28+'2.2ต้นทุนตามสัดส่วน (ไม่ช่อม)'!V28+'2.3ต้นทุนตามสัดส่วน (รับโอน)'!V28</f>
        <v>0</v>
      </c>
      <c r="W28" s="37">
        <f>+'2.1ต้นทุนตามสัดส่วน (ผลิต)'!W28+'2.2ต้นทุนตามสัดส่วน (ไม่ช่อม)'!W28+'2.3ต้นทุนตามสัดส่วน (รับโอน)'!W28</f>
        <v>0</v>
      </c>
      <c r="X28" s="37">
        <f>+'2.1ต้นทุนตามสัดส่วน (ผลิต)'!X28+'2.2ต้นทุนตามสัดส่วน (ไม่ช่อม)'!X28+'2.3ต้นทุนตามสัดส่วน (รับโอน)'!X28</f>
        <v>0</v>
      </c>
    </row>
    <row r="29" spans="1:24" ht="24" customHeight="1">
      <c r="A29" s="29" t="s">
        <v>252</v>
      </c>
      <c r="B29" s="37">
        <f>+'2.1ต้นทุนตามสัดส่วน (ผลิต)'!B29+'2.2ต้นทุนตามสัดส่วน (ไม่ช่อม)'!B29+'2.3ต้นทุนตามสัดส่วน (รับโอน)'!B29</f>
        <v>0</v>
      </c>
      <c r="C29" s="37">
        <f>+'2.1ต้นทุนตามสัดส่วน (ผลิต)'!C29+'2.2ต้นทุนตามสัดส่วน (ไม่ช่อม)'!C29+'2.3ต้นทุนตามสัดส่วน (รับโอน)'!C29</f>
        <v>0</v>
      </c>
      <c r="D29" s="30">
        <v>43.79</v>
      </c>
      <c r="E29" s="31">
        <f t="shared" si="18"/>
        <v>0</v>
      </c>
      <c r="F29" s="37">
        <f>+'2.1ต้นทุนตามสัดส่วน (ผลิต)'!F29+'2.2ต้นทุนตามสัดส่วน (ไม่ช่อม)'!F29+'2.3ต้นทุนตามสัดส่วน (รับโอน)'!F29</f>
        <v>0</v>
      </c>
      <c r="G29" s="42">
        <f>ROUND(IF(C29&gt;0,F29/C29,0),2)</f>
        <v>0</v>
      </c>
      <c r="H29" s="57">
        <f t="shared" si="17"/>
        <v>0</v>
      </c>
      <c r="I29" s="57">
        <f t="shared" si="17"/>
        <v>0</v>
      </c>
      <c r="J29" s="34">
        <f>+W19+F29</f>
        <v>0</v>
      </c>
      <c r="K29" s="48">
        <f t="shared" ref="K29" si="20">IF(I29&gt;0,(J29/I29),0)</f>
        <v>0</v>
      </c>
      <c r="L29" s="37">
        <f>+'2.1ต้นทุนตามสัดส่วน (ผลิต)'!L29+'2.2ต้นทุนตามสัดส่วน (ไม่ช่อม)'!L29+'2.3ต้นทุนตามสัดส่วน (รับโอน)'!L29</f>
        <v>0</v>
      </c>
      <c r="M29" s="37">
        <f>+'2.1ต้นทุนตามสัดส่วน (ผลิต)'!M29+'2.2ต้นทุนตามสัดส่วน (ไม่ช่อม)'!M29+'2.3ต้นทุนตามสัดส่วน (รับโอน)'!M29</f>
        <v>0</v>
      </c>
      <c r="N29" s="37">
        <f>+'2.1ต้นทุนตามสัดส่วน (ผลิต)'!N29+'2.2ต้นทุนตามสัดส่วน (ไม่ช่อม)'!N29+'2.3ต้นทุนตามสัดส่วน (รับโอน)'!N29</f>
        <v>0</v>
      </c>
      <c r="O29" s="37">
        <f>+'2.1ต้นทุนตามสัดส่วน (ผลิต)'!O29+'2.2ต้นทุนตามสัดส่วน (ไม่ช่อม)'!O29+'2.3ต้นทุนตามสัดส่วน (รับโอน)'!O29</f>
        <v>0</v>
      </c>
      <c r="P29" s="37">
        <f>+'2.1ต้นทุนตามสัดส่วน (ผลิต)'!P29+'2.2ต้นทุนตามสัดส่วน (ไม่ช่อม)'!P29+'2.3ต้นทุนตามสัดส่วน (รับโอน)'!P29</f>
        <v>0</v>
      </c>
      <c r="Q29" s="37">
        <f>+'2.1ต้นทุนตามสัดส่วน (ผลิต)'!Q29+'2.2ต้นทุนตามสัดส่วน (ไม่ช่อม)'!Q29+'2.3ต้นทุนตามสัดส่วน (รับโอน)'!Q29</f>
        <v>0</v>
      </c>
      <c r="R29" s="37">
        <f>+'2.1ต้นทุนตามสัดส่วน (ผลิต)'!R29+'2.2ต้นทุนตามสัดส่วน (ไม่ช่อม)'!R29+'2.3ต้นทุนตามสัดส่วน (รับโอน)'!R29</f>
        <v>0</v>
      </c>
      <c r="S29" s="37">
        <f>+'2.1ต้นทุนตามสัดส่วน (ผลิต)'!S29+'2.2ต้นทุนตามสัดส่วน (ไม่ช่อม)'!S29+'2.3ต้นทุนตามสัดส่วน (รับโอน)'!S29</f>
        <v>0</v>
      </c>
      <c r="T29" s="37">
        <f>+'2.1ต้นทุนตามสัดส่วน (ผลิต)'!T29+'2.2ต้นทุนตามสัดส่วน (ไม่ช่อม)'!T29+'2.3ต้นทุนตามสัดส่วน (รับโอน)'!T29</f>
        <v>0</v>
      </c>
      <c r="U29" s="37">
        <f>+'2.1ต้นทุนตามสัดส่วน (ผลิต)'!U29+'2.2ต้นทุนตามสัดส่วน (ไม่ช่อม)'!U29+'2.3ต้นทุนตามสัดส่วน (รับโอน)'!U29</f>
        <v>0</v>
      </c>
      <c r="V29" s="37">
        <f>+'2.1ต้นทุนตามสัดส่วน (ผลิต)'!V29+'2.2ต้นทุนตามสัดส่วน (ไม่ช่อม)'!V29+'2.3ต้นทุนตามสัดส่วน (รับโอน)'!V29</f>
        <v>0</v>
      </c>
      <c r="W29" s="37">
        <f>+'2.1ต้นทุนตามสัดส่วน (ผลิต)'!W29+'2.2ต้นทุนตามสัดส่วน (ไม่ช่อม)'!W29+'2.3ต้นทุนตามสัดส่วน (รับโอน)'!W29</f>
        <v>0</v>
      </c>
      <c r="X29" s="37">
        <f>+'2.1ต้นทุนตามสัดส่วน (ผลิต)'!X29+'2.2ต้นทุนตามสัดส่วน (ไม่ช่อม)'!X29+'2.3ต้นทุนตามสัดส่วน (รับโอน)'!X29</f>
        <v>0</v>
      </c>
    </row>
    <row r="30" spans="1:24" ht="24" customHeight="1">
      <c r="A30" s="29" t="s">
        <v>5</v>
      </c>
      <c r="B30" s="34">
        <f>SUM(B26:B29)</f>
        <v>0</v>
      </c>
      <c r="C30" s="34">
        <f>SUM(C26:C29)</f>
        <v>0</v>
      </c>
      <c r="D30" s="54">
        <f>SUM(D26:D29)</f>
        <v>100</v>
      </c>
      <c r="E30" s="55">
        <f>SUM(E26:E29)</f>
        <v>0</v>
      </c>
      <c r="F30" s="34">
        <f>SUM(F26:F29)</f>
        <v>0</v>
      </c>
      <c r="G30" s="33">
        <f>IF(C30&gt;0,F30/C30,0)</f>
        <v>0</v>
      </c>
      <c r="H30" s="33">
        <f>H26+H27+H28</f>
        <v>0</v>
      </c>
      <c r="I30" s="33">
        <f>I26+I27+I28</f>
        <v>0</v>
      </c>
      <c r="J30" s="33">
        <f>SUM(J26:J29)</f>
        <v>0</v>
      </c>
      <c r="K30" s="48"/>
      <c r="L30" s="33">
        <f>SUM(L26:L29)</f>
        <v>0</v>
      </c>
      <c r="M30" s="33">
        <f t="shared" ref="M30" si="21">SUM(M26:M29)</f>
        <v>0</v>
      </c>
      <c r="N30" s="33">
        <f t="shared" ref="N30" si="22">SUM(N26:N29)</f>
        <v>0</v>
      </c>
      <c r="O30" s="33">
        <f t="shared" ref="O30" si="23">SUM(O26:O29)</f>
        <v>0</v>
      </c>
      <c r="P30" s="33">
        <f t="shared" ref="P30" si="24">SUM(P26:P29)</f>
        <v>0</v>
      </c>
      <c r="Q30" s="33">
        <f t="shared" ref="Q30" si="25">SUM(Q26:Q29)</f>
        <v>0</v>
      </c>
      <c r="R30" s="33">
        <f t="shared" ref="R30" si="26">SUM(R26:R29)</f>
        <v>0</v>
      </c>
      <c r="S30" s="33">
        <f t="shared" ref="S30" si="27">SUM(S26:S29)</f>
        <v>0</v>
      </c>
      <c r="T30" s="33">
        <f t="shared" ref="T30" si="28">SUM(T26:T29)</f>
        <v>0</v>
      </c>
      <c r="U30" s="33">
        <f t="shared" ref="U30" si="29">SUM(U26:U29)</f>
        <v>0</v>
      </c>
      <c r="V30" s="33">
        <f t="shared" ref="V30" si="30">SUM(V26:V29)</f>
        <v>0</v>
      </c>
      <c r="W30" s="33">
        <f t="shared" ref="W30" si="31">SUM(W26:W29)</f>
        <v>0</v>
      </c>
      <c r="X30" s="33">
        <f t="shared" ref="X30" si="32">SUM(X26:X29)</f>
        <v>0</v>
      </c>
    </row>
    <row r="31" spans="1:24" ht="24" customHeight="1">
      <c r="A31" s="194" t="s">
        <v>35</v>
      </c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</row>
    <row r="32" spans="1:24" ht="24" customHeight="1">
      <c r="A32" s="194" t="s">
        <v>160</v>
      </c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</row>
    <row r="33" spans="1:24" ht="24" customHeight="1">
      <c r="B33" s="26">
        <v>1</v>
      </c>
      <c r="C33" s="26">
        <v>2</v>
      </c>
      <c r="D33" s="26" t="s">
        <v>31</v>
      </c>
      <c r="E33" s="26" t="s">
        <v>32</v>
      </c>
      <c r="F33" s="52">
        <v>5</v>
      </c>
      <c r="G33" s="26" t="s">
        <v>33</v>
      </c>
      <c r="J33" s="26">
        <v>7</v>
      </c>
      <c r="K33" s="26">
        <v>8</v>
      </c>
      <c r="L33" s="26">
        <v>9</v>
      </c>
      <c r="M33" s="26">
        <v>18.41</v>
      </c>
      <c r="N33" s="26" t="s">
        <v>295</v>
      </c>
      <c r="O33" s="26">
        <v>12</v>
      </c>
      <c r="P33" s="26">
        <v>13</v>
      </c>
      <c r="Q33" s="26" t="s">
        <v>107</v>
      </c>
      <c r="R33" s="26">
        <v>15</v>
      </c>
      <c r="S33" s="26">
        <v>16</v>
      </c>
      <c r="T33" s="26" t="s">
        <v>253</v>
      </c>
      <c r="U33" s="26" t="s">
        <v>254</v>
      </c>
      <c r="V33" s="26" t="s">
        <v>296</v>
      </c>
      <c r="W33" s="26" t="s">
        <v>256</v>
      </c>
      <c r="X33" s="26" t="s">
        <v>257</v>
      </c>
    </row>
    <row r="34" spans="1:24" ht="24" customHeight="1">
      <c r="A34" s="195" t="s">
        <v>27</v>
      </c>
      <c r="B34" s="197" t="s">
        <v>299</v>
      </c>
      <c r="C34" s="198"/>
      <c r="D34" s="199" t="s">
        <v>22</v>
      </c>
      <c r="E34" s="41" t="s">
        <v>153</v>
      </c>
      <c r="F34" s="41" t="s">
        <v>23</v>
      </c>
      <c r="G34" s="94" t="s">
        <v>24</v>
      </c>
      <c r="H34" s="53" t="s">
        <v>155</v>
      </c>
      <c r="I34" s="53" t="s">
        <v>1</v>
      </c>
      <c r="J34" s="40" t="s">
        <v>23</v>
      </c>
      <c r="K34" s="40" t="s">
        <v>133</v>
      </c>
      <c r="L34" s="201" t="s">
        <v>25</v>
      </c>
      <c r="M34" s="201"/>
      <c r="N34" s="201" t="s">
        <v>26</v>
      </c>
      <c r="O34" s="188" t="s">
        <v>297</v>
      </c>
      <c r="P34" s="189"/>
      <c r="Q34" s="190" t="s">
        <v>28</v>
      </c>
      <c r="R34" s="192" t="s">
        <v>298</v>
      </c>
      <c r="S34" s="192"/>
      <c r="T34" s="192" t="s">
        <v>28</v>
      </c>
      <c r="U34" s="193" t="s">
        <v>29</v>
      </c>
      <c r="V34" s="193"/>
      <c r="W34" s="193" t="s">
        <v>30</v>
      </c>
      <c r="X34" s="27" t="s">
        <v>30</v>
      </c>
    </row>
    <row r="35" spans="1:24" ht="24" customHeight="1">
      <c r="A35" s="196"/>
      <c r="B35" s="41" t="s">
        <v>155</v>
      </c>
      <c r="C35" s="41" t="s">
        <v>154</v>
      </c>
      <c r="D35" s="200"/>
      <c r="E35" s="41" t="s">
        <v>4</v>
      </c>
      <c r="F35" s="41" t="s">
        <v>3</v>
      </c>
      <c r="G35" s="95" t="s">
        <v>103</v>
      </c>
      <c r="H35" s="53" t="s">
        <v>5</v>
      </c>
      <c r="I35" s="53" t="s">
        <v>5</v>
      </c>
      <c r="J35" s="40" t="s">
        <v>104</v>
      </c>
      <c r="K35" s="40" t="s">
        <v>104</v>
      </c>
      <c r="L35" s="50" t="s">
        <v>155</v>
      </c>
      <c r="M35" s="50" t="s">
        <v>154</v>
      </c>
      <c r="N35" s="201"/>
      <c r="O35" s="86" t="s">
        <v>155</v>
      </c>
      <c r="P35" s="86" t="s">
        <v>154</v>
      </c>
      <c r="Q35" s="191"/>
      <c r="R35" s="100" t="s">
        <v>155</v>
      </c>
      <c r="S35" s="100" t="s">
        <v>154</v>
      </c>
      <c r="T35" s="192"/>
      <c r="U35" s="51" t="s">
        <v>155</v>
      </c>
      <c r="V35" s="51" t="s">
        <v>154</v>
      </c>
      <c r="W35" s="193"/>
      <c r="X35" s="28" t="s">
        <v>105</v>
      </c>
    </row>
    <row r="36" spans="1:24" ht="24" customHeight="1">
      <c r="A36" s="29" t="s">
        <v>151</v>
      </c>
      <c r="B36" s="37">
        <f>+'2.1ต้นทุนตามสัดส่วน (ผลิต)'!B36+'2.2ต้นทุนตามสัดส่วน (ไม่ช่อม)'!B36+'2.3ต้นทุนตามสัดส่วน (รับโอน)'!B36</f>
        <v>0</v>
      </c>
      <c r="C36" s="37">
        <f>+'2.1ต้นทุนตามสัดส่วน (ผลิต)'!C36+'2.2ต้นทุนตามสัดส่วน (ไม่ช่อม)'!C36+'2.3ต้นทุนตามสัดส่วน (รับโอน)'!C36</f>
        <v>0</v>
      </c>
      <c r="D36" s="30">
        <v>9.59</v>
      </c>
      <c r="E36" s="31">
        <f>(C36*D36)</f>
        <v>0</v>
      </c>
      <c r="F36" s="37">
        <f>+'2.1ต้นทุนตามสัดส่วน (ผลิต)'!F36+'2.2ต้นทุนตามสัดส่วน (ไม่ช่อม)'!F36+'2.3ต้นทุนตามสัดส่วน (รับโอน)'!F36</f>
        <v>0</v>
      </c>
      <c r="G36" s="42">
        <f>ROUND(IF(C36&gt;0,F36/C36,0),2)</f>
        <v>0</v>
      </c>
      <c r="H36" s="57">
        <f t="shared" ref="H36:I39" si="33">+U26+B36</f>
        <v>0</v>
      </c>
      <c r="I36" s="57">
        <f t="shared" si="33"/>
        <v>0</v>
      </c>
      <c r="J36" s="34">
        <f>+W26+F36</f>
        <v>0</v>
      </c>
      <c r="K36" s="48">
        <f>IF(I36&gt;0,(J36/I36),0)</f>
        <v>0</v>
      </c>
      <c r="L36" s="37">
        <f>+'2.1ต้นทุนตามสัดส่วน (ผลิต)'!L36+'2.2ต้นทุนตามสัดส่วน (ไม่ช่อม)'!L36+'2.3ต้นทุนตามสัดส่วน (รับโอน)'!L36</f>
        <v>0</v>
      </c>
      <c r="M36" s="37">
        <f>+'2.1ต้นทุนตามสัดส่วน (ผลิต)'!M36+'2.2ต้นทุนตามสัดส่วน (ไม่ช่อม)'!M36+'2.3ต้นทุนตามสัดส่วน (รับโอน)'!M36</f>
        <v>0</v>
      </c>
      <c r="N36" s="37">
        <f>+'2.1ต้นทุนตามสัดส่วน (ผลิต)'!N36+'2.2ต้นทุนตามสัดส่วน (ไม่ช่อม)'!N36+'2.3ต้นทุนตามสัดส่วน (รับโอน)'!N36</f>
        <v>0</v>
      </c>
      <c r="O36" s="37">
        <f>+'2.1ต้นทุนตามสัดส่วน (ผลิต)'!O36+'2.2ต้นทุนตามสัดส่วน (ไม่ช่อม)'!O36+'2.3ต้นทุนตามสัดส่วน (รับโอน)'!O36</f>
        <v>0</v>
      </c>
      <c r="P36" s="37">
        <f>+'2.1ต้นทุนตามสัดส่วน (ผลิต)'!P36+'2.2ต้นทุนตามสัดส่วน (ไม่ช่อม)'!P36+'2.3ต้นทุนตามสัดส่วน (รับโอน)'!P36</f>
        <v>0</v>
      </c>
      <c r="Q36" s="37">
        <f>+'2.1ต้นทุนตามสัดส่วน (ผลิต)'!Q36+'2.2ต้นทุนตามสัดส่วน (ไม่ช่อม)'!Q36+'2.3ต้นทุนตามสัดส่วน (รับโอน)'!Q36</f>
        <v>0</v>
      </c>
      <c r="R36" s="37">
        <f>+'2.1ต้นทุนตามสัดส่วน (ผลิต)'!R36+'2.2ต้นทุนตามสัดส่วน (ไม่ช่อม)'!R36+'2.3ต้นทุนตามสัดส่วน (รับโอน)'!R36</f>
        <v>0</v>
      </c>
      <c r="S36" s="37">
        <f>+'2.1ต้นทุนตามสัดส่วน (ผลิต)'!S36+'2.2ต้นทุนตามสัดส่วน (ไม่ช่อม)'!S36+'2.3ต้นทุนตามสัดส่วน (รับโอน)'!S36</f>
        <v>0</v>
      </c>
      <c r="T36" s="37">
        <f>+'2.1ต้นทุนตามสัดส่วน (ผลิต)'!T36+'2.2ต้นทุนตามสัดส่วน (ไม่ช่อม)'!T36+'2.3ต้นทุนตามสัดส่วน (รับโอน)'!T36</f>
        <v>0</v>
      </c>
      <c r="U36" s="37">
        <f>+'2.1ต้นทุนตามสัดส่วน (ผลิต)'!U36+'2.2ต้นทุนตามสัดส่วน (ไม่ช่อม)'!U36+'2.3ต้นทุนตามสัดส่วน (รับโอน)'!U36</f>
        <v>0</v>
      </c>
      <c r="V36" s="37">
        <f>+'2.1ต้นทุนตามสัดส่วน (ผลิต)'!V36+'2.2ต้นทุนตามสัดส่วน (ไม่ช่อม)'!V36+'2.3ต้นทุนตามสัดส่วน (รับโอน)'!V36</f>
        <v>0</v>
      </c>
      <c r="W36" s="37">
        <f>+'2.1ต้นทุนตามสัดส่วน (ผลิต)'!W36+'2.2ต้นทุนตามสัดส่วน (ไม่ช่อม)'!W36+'2.3ต้นทุนตามสัดส่วน (รับโอน)'!W36</f>
        <v>0</v>
      </c>
      <c r="X36" s="37">
        <f>+'2.1ต้นทุนตามสัดส่วน (ผลิต)'!X36+'2.2ต้นทุนตามสัดส่วน (ไม่ช่อม)'!X36+'2.3ต้นทุนตามสัดส่วน (รับโอน)'!X36</f>
        <v>0</v>
      </c>
    </row>
    <row r="37" spans="1:24" ht="24" customHeight="1">
      <c r="A37" s="29" t="s">
        <v>152</v>
      </c>
      <c r="B37" s="37">
        <f>+'2.1ต้นทุนตามสัดส่วน (ผลิต)'!B37+'2.2ต้นทุนตามสัดส่วน (ไม่ช่อม)'!B37+'2.3ต้นทุนตามสัดส่วน (รับโอน)'!B37</f>
        <v>0</v>
      </c>
      <c r="C37" s="37">
        <f>+'2.1ต้นทุนตามสัดส่วน (ผลิต)'!C37+'2.2ต้นทุนตามสัดส่วน (ไม่ช่อม)'!C37+'2.3ต้นทุนตามสัดส่วน (รับโอน)'!C37</f>
        <v>0</v>
      </c>
      <c r="D37" s="30">
        <v>19.170000000000002</v>
      </c>
      <c r="E37" s="31">
        <f t="shared" ref="E37:E39" si="34">(C37*D37)</f>
        <v>0</v>
      </c>
      <c r="F37" s="37">
        <f>+'2.1ต้นทุนตามสัดส่วน (ผลิต)'!F37+'2.2ต้นทุนตามสัดส่วน (ไม่ช่อม)'!F37+'2.3ต้นทุนตามสัดส่วน (รับโอน)'!F37</f>
        <v>0</v>
      </c>
      <c r="G37" s="42">
        <f>ROUND(IF(C37&gt;0,F37/C37,0),2)</f>
        <v>0</v>
      </c>
      <c r="H37" s="57">
        <f t="shared" si="33"/>
        <v>0</v>
      </c>
      <c r="I37" s="57">
        <f t="shared" si="33"/>
        <v>0</v>
      </c>
      <c r="J37" s="34">
        <f>+W27+F37</f>
        <v>0</v>
      </c>
      <c r="K37" s="48">
        <f t="shared" ref="K37:K38" si="35">IF(I37&gt;0,(J37/I37),0)</f>
        <v>0</v>
      </c>
      <c r="L37" s="37">
        <f>+'2.1ต้นทุนตามสัดส่วน (ผลิต)'!L37+'2.2ต้นทุนตามสัดส่วน (ไม่ช่อม)'!L37+'2.3ต้นทุนตามสัดส่วน (รับโอน)'!L37</f>
        <v>0</v>
      </c>
      <c r="M37" s="37">
        <f>+'2.1ต้นทุนตามสัดส่วน (ผลิต)'!M37+'2.2ต้นทุนตามสัดส่วน (ไม่ช่อม)'!M37+'2.3ต้นทุนตามสัดส่วน (รับโอน)'!M37</f>
        <v>0</v>
      </c>
      <c r="N37" s="37">
        <f>+'2.1ต้นทุนตามสัดส่วน (ผลิต)'!N37+'2.2ต้นทุนตามสัดส่วน (ไม่ช่อม)'!N37+'2.3ต้นทุนตามสัดส่วน (รับโอน)'!N37</f>
        <v>0</v>
      </c>
      <c r="O37" s="37">
        <f>+'2.1ต้นทุนตามสัดส่วน (ผลิต)'!O37+'2.2ต้นทุนตามสัดส่วน (ไม่ช่อม)'!O37+'2.3ต้นทุนตามสัดส่วน (รับโอน)'!O37</f>
        <v>0</v>
      </c>
      <c r="P37" s="37">
        <f>+'2.1ต้นทุนตามสัดส่วน (ผลิต)'!P37+'2.2ต้นทุนตามสัดส่วน (ไม่ช่อม)'!P37+'2.3ต้นทุนตามสัดส่วน (รับโอน)'!P37</f>
        <v>0</v>
      </c>
      <c r="Q37" s="37">
        <f>+'2.1ต้นทุนตามสัดส่วน (ผลิต)'!Q37+'2.2ต้นทุนตามสัดส่วน (ไม่ช่อม)'!Q37+'2.3ต้นทุนตามสัดส่วน (รับโอน)'!Q37</f>
        <v>0</v>
      </c>
      <c r="R37" s="37">
        <f>+'2.1ต้นทุนตามสัดส่วน (ผลิต)'!R37+'2.2ต้นทุนตามสัดส่วน (ไม่ช่อม)'!R37+'2.3ต้นทุนตามสัดส่วน (รับโอน)'!R37</f>
        <v>0</v>
      </c>
      <c r="S37" s="37">
        <f>+'2.1ต้นทุนตามสัดส่วน (ผลิต)'!S37+'2.2ต้นทุนตามสัดส่วน (ไม่ช่อม)'!S37+'2.3ต้นทุนตามสัดส่วน (รับโอน)'!S37</f>
        <v>0</v>
      </c>
      <c r="T37" s="37">
        <f>+'2.1ต้นทุนตามสัดส่วน (ผลิต)'!T37+'2.2ต้นทุนตามสัดส่วน (ไม่ช่อม)'!T37+'2.3ต้นทุนตามสัดส่วน (รับโอน)'!T37</f>
        <v>0</v>
      </c>
      <c r="U37" s="37">
        <f>+'2.1ต้นทุนตามสัดส่วน (ผลิต)'!U37+'2.2ต้นทุนตามสัดส่วน (ไม่ช่อม)'!U37+'2.3ต้นทุนตามสัดส่วน (รับโอน)'!U37</f>
        <v>0</v>
      </c>
      <c r="V37" s="37">
        <f>+'2.1ต้นทุนตามสัดส่วน (ผลิต)'!V37+'2.2ต้นทุนตามสัดส่วน (ไม่ช่อม)'!V37+'2.3ต้นทุนตามสัดส่วน (รับโอน)'!V37</f>
        <v>0</v>
      </c>
      <c r="W37" s="37">
        <f>+'2.1ต้นทุนตามสัดส่วน (ผลิต)'!W37+'2.2ต้นทุนตามสัดส่วน (ไม่ช่อม)'!W37+'2.3ต้นทุนตามสัดส่วน (รับโอน)'!W37</f>
        <v>0</v>
      </c>
      <c r="X37" s="37">
        <f>+'2.1ต้นทุนตามสัดส่วน (ผลิต)'!X37+'2.2ต้นทุนตามสัดส่วน (ไม่ช่อม)'!X37+'2.3ต้นทุนตามสัดส่วน (รับโอน)'!X37</f>
        <v>0</v>
      </c>
    </row>
    <row r="38" spans="1:24" ht="24" customHeight="1">
      <c r="A38" s="29" t="s">
        <v>177</v>
      </c>
      <c r="B38" s="37">
        <f>+'2.1ต้นทุนตามสัดส่วน (ผลิต)'!B38+'2.2ต้นทุนตามสัดส่วน (ไม่ช่อม)'!B38+'2.3ต้นทุนตามสัดส่วน (รับโอน)'!B38</f>
        <v>0</v>
      </c>
      <c r="C38" s="37">
        <f>+'2.1ต้นทุนตามสัดส่วน (ผลิต)'!C38+'2.2ต้นทุนตามสัดส่วน (ไม่ช่อม)'!C38+'2.3ต้นทุนตามสัดส่วน (รับโอน)'!C38</f>
        <v>0</v>
      </c>
      <c r="D38" s="30">
        <v>27.45</v>
      </c>
      <c r="E38" s="31">
        <f t="shared" si="34"/>
        <v>0</v>
      </c>
      <c r="F38" s="37">
        <f>+'2.1ต้นทุนตามสัดส่วน (ผลิต)'!F38+'2.2ต้นทุนตามสัดส่วน (ไม่ช่อม)'!F38+'2.3ต้นทุนตามสัดส่วน (รับโอน)'!F38</f>
        <v>0</v>
      </c>
      <c r="G38" s="42">
        <f>ROUND(IF(C38&gt;0,F38/C38,0),2)</f>
        <v>0</v>
      </c>
      <c r="H38" s="57">
        <f t="shared" si="33"/>
        <v>0</v>
      </c>
      <c r="I38" s="57">
        <f t="shared" si="33"/>
        <v>0</v>
      </c>
      <c r="J38" s="34">
        <f>+W28+F38</f>
        <v>0</v>
      </c>
      <c r="K38" s="48">
        <f t="shared" si="35"/>
        <v>0</v>
      </c>
      <c r="L38" s="37">
        <f>+'2.1ต้นทุนตามสัดส่วน (ผลิต)'!L38+'2.2ต้นทุนตามสัดส่วน (ไม่ช่อม)'!L38+'2.3ต้นทุนตามสัดส่วน (รับโอน)'!L38</f>
        <v>0</v>
      </c>
      <c r="M38" s="37">
        <f>+'2.1ต้นทุนตามสัดส่วน (ผลิต)'!M38+'2.2ต้นทุนตามสัดส่วน (ไม่ช่อม)'!M38+'2.3ต้นทุนตามสัดส่วน (รับโอน)'!M38</f>
        <v>0</v>
      </c>
      <c r="N38" s="37">
        <f>+'2.1ต้นทุนตามสัดส่วน (ผลิต)'!N38+'2.2ต้นทุนตามสัดส่วน (ไม่ช่อม)'!N38+'2.3ต้นทุนตามสัดส่วน (รับโอน)'!N38</f>
        <v>0</v>
      </c>
      <c r="O38" s="37">
        <f>+'2.1ต้นทุนตามสัดส่วน (ผลิต)'!O38+'2.2ต้นทุนตามสัดส่วน (ไม่ช่อม)'!O38+'2.3ต้นทุนตามสัดส่วน (รับโอน)'!O38</f>
        <v>0</v>
      </c>
      <c r="P38" s="37">
        <f>+'2.1ต้นทุนตามสัดส่วน (ผลิต)'!P38+'2.2ต้นทุนตามสัดส่วน (ไม่ช่อม)'!P38+'2.3ต้นทุนตามสัดส่วน (รับโอน)'!P38</f>
        <v>0</v>
      </c>
      <c r="Q38" s="37">
        <f>+'2.1ต้นทุนตามสัดส่วน (ผลิต)'!Q38+'2.2ต้นทุนตามสัดส่วน (ไม่ช่อม)'!Q38+'2.3ต้นทุนตามสัดส่วน (รับโอน)'!Q38</f>
        <v>0</v>
      </c>
      <c r="R38" s="37">
        <f>+'2.1ต้นทุนตามสัดส่วน (ผลิต)'!R38+'2.2ต้นทุนตามสัดส่วน (ไม่ช่อม)'!R38+'2.3ต้นทุนตามสัดส่วน (รับโอน)'!R38</f>
        <v>0</v>
      </c>
      <c r="S38" s="37">
        <f>+'2.1ต้นทุนตามสัดส่วน (ผลิต)'!S38+'2.2ต้นทุนตามสัดส่วน (ไม่ช่อม)'!S38+'2.3ต้นทุนตามสัดส่วน (รับโอน)'!S38</f>
        <v>0</v>
      </c>
      <c r="T38" s="37">
        <f>+'2.1ต้นทุนตามสัดส่วน (ผลิต)'!T38+'2.2ต้นทุนตามสัดส่วน (ไม่ช่อม)'!T38+'2.3ต้นทุนตามสัดส่วน (รับโอน)'!T38</f>
        <v>0</v>
      </c>
      <c r="U38" s="37">
        <f>+'2.1ต้นทุนตามสัดส่วน (ผลิต)'!U38+'2.2ต้นทุนตามสัดส่วน (ไม่ช่อม)'!U38+'2.3ต้นทุนตามสัดส่วน (รับโอน)'!U38</f>
        <v>0</v>
      </c>
      <c r="V38" s="37">
        <f>+'2.1ต้นทุนตามสัดส่วน (ผลิต)'!V38+'2.2ต้นทุนตามสัดส่วน (ไม่ช่อม)'!V38+'2.3ต้นทุนตามสัดส่วน (รับโอน)'!V38</f>
        <v>0</v>
      </c>
      <c r="W38" s="37">
        <f>+'2.1ต้นทุนตามสัดส่วน (ผลิต)'!W38+'2.2ต้นทุนตามสัดส่วน (ไม่ช่อม)'!W38+'2.3ต้นทุนตามสัดส่วน (รับโอน)'!W38</f>
        <v>0</v>
      </c>
      <c r="X38" s="37">
        <f>+'2.1ต้นทุนตามสัดส่วน (ผลิต)'!X38+'2.2ต้นทุนตามสัดส่วน (ไม่ช่อม)'!X38+'2.3ต้นทุนตามสัดส่วน (รับโอน)'!X38</f>
        <v>0</v>
      </c>
    </row>
    <row r="39" spans="1:24" ht="24" customHeight="1">
      <c r="A39" s="29" t="s">
        <v>252</v>
      </c>
      <c r="B39" s="37">
        <f>+'2.1ต้นทุนตามสัดส่วน (ผลิต)'!B39+'2.2ต้นทุนตามสัดส่วน (ไม่ช่อม)'!B39+'2.3ต้นทุนตามสัดส่วน (รับโอน)'!B39</f>
        <v>0</v>
      </c>
      <c r="C39" s="37">
        <f>+'2.1ต้นทุนตามสัดส่วน (ผลิต)'!C39+'2.2ต้นทุนตามสัดส่วน (ไม่ช่อม)'!C39+'2.3ต้นทุนตามสัดส่วน (รับโอน)'!C39</f>
        <v>0</v>
      </c>
      <c r="D39" s="30">
        <v>43.79</v>
      </c>
      <c r="E39" s="31">
        <f t="shared" si="34"/>
        <v>0</v>
      </c>
      <c r="F39" s="37">
        <f>+'2.1ต้นทุนตามสัดส่วน (ผลิต)'!F39+'2.2ต้นทุนตามสัดส่วน (ไม่ช่อม)'!F39+'2.3ต้นทุนตามสัดส่วน (รับโอน)'!F39</f>
        <v>0</v>
      </c>
      <c r="G39" s="42">
        <f>ROUND(IF(C39&gt;0,F39/C39,0),2)</f>
        <v>0</v>
      </c>
      <c r="H39" s="57">
        <f t="shared" si="33"/>
        <v>0</v>
      </c>
      <c r="I39" s="57">
        <f t="shared" si="33"/>
        <v>0</v>
      </c>
      <c r="J39" s="34">
        <f>+W29+F39</f>
        <v>0</v>
      </c>
      <c r="K39" s="48">
        <f t="shared" ref="K39" si="36">IF(I39&gt;0,(J39/I39),0)</f>
        <v>0</v>
      </c>
      <c r="L39" s="37">
        <f>+'2.1ต้นทุนตามสัดส่วน (ผลิต)'!L39+'2.2ต้นทุนตามสัดส่วน (ไม่ช่อม)'!L39+'2.3ต้นทุนตามสัดส่วน (รับโอน)'!L39</f>
        <v>0</v>
      </c>
      <c r="M39" s="37">
        <f>+'2.1ต้นทุนตามสัดส่วน (ผลิต)'!M39+'2.2ต้นทุนตามสัดส่วน (ไม่ช่อม)'!M39+'2.3ต้นทุนตามสัดส่วน (รับโอน)'!M39</f>
        <v>0</v>
      </c>
      <c r="N39" s="37">
        <f>+'2.1ต้นทุนตามสัดส่วน (ผลิต)'!N39+'2.2ต้นทุนตามสัดส่วน (ไม่ช่อม)'!N39+'2.3ต้นทุนตามสัดส่วน (รับโอน)'!N39</f>
        <v>0</v>
      </c>
      <c r="O39" s="37">
        <f>+'2.1ต้นทุนตามสัดส่วน (ผลิต)'!O39+'2.2ต้นทุนตามสัดส่วน (ไม่ช่อม)'!O39+'2.3ต้นทุนตามสัดส่วน (รับโอน)'!O39</f>
        <v>0</v>
      </c>
      <c r="P39" s="37">
        <f>+'2.1ต้นทุนตามสัดส่วน (ผลิต)'!P39+'2.2ต้นทุนตามสัดส่วน (ไม่ช่อม)'!P39+'2.3ต้นทุนตามสัดส่วน (รับโอน)'!P39</f>
        <v>0</v>
      </c>
      <c r="Q39" s="37">
        <f>+'2.1ต้นทุนตามสัดส่วน (ผลิต)'!Q39+'2.2ต้นทุนตามสัดส่วน (ไม่ช่อม)'!Q39+'2.3ต้นทุนตามสัดส่วน (รับโอน)'!Q39</f>
        <v>0</v>
      </c>
      <c r="R39" s="37">
        <f>+'2.1ต้นทุนตามสัดส่วน (ผลิต)'!R39+'2.2ต้นทุนตามสัดส่วน (ไม่ช่อม)'!R39+'2.3ต้นทุนตามสัดส่วน (รับโอน)'!R39</f>
        <v>0</v>
      </c>
      <c r="S39" s="37">
        <f>+'2.1ต้นทุนตามสัดส่วน (ผลิต)'!S39+'2.2ต้นทุนตามสัดส่วน (ไม่ช่อม)'!S39+'2.3ต้นทุนตามสัดส่วน (รับโอน)'!S39</f>
        <v>0</v>
      </c>
      <c r="T39" s="37">
        <f>+'2.1ต้นทุนตามสัดส่วน (ผลิต)'!T39+'2.2ต้นทุนตามสัดส่วน (ไม่ช่อม)'!T39+'2.3ต้นทุนตามสัดส่วน (รับโอน)'!T39</f>
        <v>0</v>
      </c>
      <c r="U39" s="37">
        <f>+'2.1ต้นทุนตามสัดส่วน (ผลิต)'!U39+'2.2ต้นทุนตามสัดส่วน (ไม่ช่อม)'!U39+'2.3ต้นทุนตามสัดส่วน (รับโอน)'!U39</f>
        <v>0</v>
      </c>
      <c r="V39" s="37">
        <f>+'2.1ต้นทุนตามสัดส่วน (ผลิต)'!V39+'2.2ต้นทุนตามสัดส่วน (ไม่ช่อม)'!V39+'2.3ต้นทุนตามสัดส่วน (รับโอน)'!V39</f>
        <v>0</v>
      </c>
      <c r="W39" s="37">
        <f>+'2.1ต้นทุนตามสัดส่วน (ผลิต)'!W39+'2.2ต้นทุนตามสัดส่วน (ไม่ช่อม)'!W39+'2.3ต้นทุนตามสัดส่วน (รับโอน)'!W39</f>
        <v>0</v>
      </c>
      <c r="X39" s="37">
        <f>+'2.1ต้นทุนตามสัดส่วน (ผลิต)'!X39+'2.2ต้นทุนตามสัดส่วน (ไม่ช่อม)'!X39+'2.3ต้นทุนตามสัดส่วน (รับโอน)'!X39</f>
        <v>0</v>
      </c>
    </row>
    <row r="40" spans="1:24" ht="24" customHeight="1">
      <c r="A40" s="29" t="s">
        <v>5</v>
      </c>
      <c r="B40" s="34">
        <f>SUM(B36:B39)</f>
        <v>0</v>
      </c>
      <c r="C40" s="34">
        <f>SUM(C36:C39)</f>
        <v>0</v>
      </c>
      <c r="D40" s="54">
        <f>SUM(D36:D39)</f>
        <v>100</v>
      </c>
      <c r="E40" s="55">
        <f>SUM(E36:E39)</f>
        <v>0</v>
      </c>
      <c r="F40" s="34">
        <f>SUM(F36:F39)</f>
        <v>0</v>
      </c>
      <c r="G40" s="33">
        <f>IF(C40&gt;0,F40/C40,0)</f>
        <v>0</v>
      </c>
      <c r="H40" s="33">
        <f>IF(D40&gt;0,G40/D40,0)</f>
        <v>0</v>
      </c>
      <c r="I40" s="33">
        <f>IF(E40&gt;0,H40/E40,0)</f>
        <v>0</v>
      </c>
      <c r="J40" s="33">
        <f>SUM(J36:J39)</f>
        <v>0</v>
      </c>
      <c r="K40" s="55"/>
      <c r="L40" s="33">
        <f>SUM(L36:L39)</f>
        <v>0</v>
      </c>
      <c r="M40" s="33">
        <f t="shared" ref="M40" si="37">SUM(M36:M39)</f>
        <v>0</v>
      </c>
      <c r="N40" s="33">
        <f t="shared" ref="N40" si="38">SUM(N36:N39)</f>
        <v>0</v>
      </c>
      <c r="O40" s="33">
        <f t="shared" ref="O40" si="39">SUM(O36:O39)</f>
        <v>0</v>
      </c>
      <c r="P40" s="33">
        <f t="shared" ref="P40" si="40">SUM(P36:P39)</f>
        <v>0</v>
      </c>
      <c r="Q40" s="33">
        <f t="shared" ref="Q40" si="41">SUM(Q36:Q39)</f>
        <v>0</v>
      </c>
      <c r="R40" s="33">
        <f t="shared" ref="R40" si="42">SUM(R36:R39)</f>
        <v>0</v>
      </c>
      <c r="S40" s="33">
        <f t="shared" ref="S40" si="43">SUM(S36:S39)</f>
        <v>0</v>
      </c>
      <c r="T40" s="33">
        <f t="shared" ref="T40" si="44">SUM(T36:T39)</f>
        <v>0</v>
      </c>
      <c r="U40" s="33">
        <f t="shared" ref="U40" si="45">SUM(U36:U39)</f>
        <v>0</v>
      </c>
      <c r="V40" s="33">
        <f t="shared" ref="V40" si="46">SUM(V36:V39)</f>
        <v>0</v>
      </c>
      <c r="W40" s="33">
        <f t="shared" ref="W40" si="47">SUM(W36:W39)</f>
        <v>0</v>
      </c>
      <c r="X40" s="33">
        <f t="shared" ref="X40" si="48">SUM(X36:X39)</f>
        <v>0</v>
      </c>
    </row>
    <row r="41" spans="1:24" ht="24" customHeight="1">
      <c r="A41" s="194" t="s">
        <v>35</v>
      </c>
      <c r="B41" s="194"/>
      <c r="C41" s="194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</row>
    <row r="42" spans="1:24" ht="24" customHeight="1">
      <c r="A42" s="194" t="s">
        <v>161</v>
      </c>
      <c r="B42" s="194"/>
      <c r="C42" s="194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</row>
    <row r="43" spans="1:24" ht="24" customHeight="1">
      <c r="B43" s="26">
        <v>1</v>
      </c>
      <c r="C43" s="26">
        <v>2</v>
      </c>
      <c r="D43" s="26" t="s">
        <v>31</v>
      </c>
      <c r="E43" s="26" t="s">
        <v>32</v>
      </c>
      <c r="F43" s="52">
        <v>5</v>
      </c>
      <c r="G43" s="26" t="s">
        <v>33</v>
      </c>
      <c r="J43" s="26">
        <v>7</v>
      </c>
      <c r="K43" s="26">
        <v>8</v>
      </c>
      <c r="L43" s="26">
        <v>9</v>
      </c>
      <c r="M43" s="26">
        <v>18.41</v>
      </c>
      <c r="N43" s="26" t="s">
        <v>295</v>
      </c>
      <c r="O43" s="26">
        <v>12</v>
      </c>
      <c r="P43" s="26">
        <v>13</v>
      </c>
      <c r="Q43" s="26" t="s">
        <v>107</v>
      </c>
      <c r="R43" s="26">
        <v>15</v>
      </c>
      <c r="S43" s="26">
        <v>16</v>
      </c>
      <c r="T43" s="26" t="s">
        <v>253</v>
      </c>
      <c r="U43" s="26" t="s">
        <v>254</v>
      </c>
      <c r="V43" s="26" t="s">
        <v>296</v>
      </c>
      <c r="W43" s="26" t="s">
        <v>256</v>
      </c>
      <c r="X43" s="26" t="s">
        <v>257</v>
      </c>
    </row>
    <row r="44" spans="1:24" ht="24" customHeight="1">
      <c r="A44" s="195" t="s">
        <v>27</v>
      </c>
      <c r="B44" s="197" t="s">
        <v>299</v>
      </c>
      <c r="C44" s="198"/>
      <c r="D44" s="199" t="s">
        <v>22</v>
      </c>
      <c r="E44" s="41" t="s">
        <v>153</v>
      </c>
      <c r="F44" s="41" t="s">
        <v>23</v>
      </c>
      <c r="G44" s="94" t="s">
        <v>24</v>
      </c>
      <c r="H44" s="53" t="s">
        <v>155</v>
      </c>
      <c r="I44" s="53" t="s">
        <v>1</v>
      </c>
      <c r="J44" s="40" t="s">
        <v>23</v>
      </c>
      <c r="K44" s="40" t="s">
        <v>133</v>
      </c>
      <c r="L44" s="201" t="s">
        <v>25</v>
      </c>
      <c r="M44" s="201"/>
      <c r="N44" s="201" t="s">
        <v>26</v>
      </c>
      <c r="O44" s="188" t="s">
        <v>297</v>
      </c>
      <c r="P44" s="189"/>
      <c r="Q44" s="190" t="s">
        <v>28</v>
      </c>
      <c r="R44" s="192" t="s">
        <v>298</v>
      </c>
      <c r="S44" s="192"/>
      <c r="T44" s="192" t="s">
        <v>28</v>
      </c>
      <c r="U44" s="193" t="s">
        <v>29</v>
      </c>
      <c r="V44" s="193"/>
      <c r="W44" s="193" t="s">
        <v>30</v>
      </c>
      <c r="X44" s="27" t="s">
        <v>30</v>
      </c>
    </row>
    <row r="45" spans="1:24" ht="24" customHeight="1">
      <c r="A45" s="196"/>
      <c r="B45" s="41" t="s">
        <v>155</v>
      </c>
      <c r="C45" s="41" t="s">
        <v>154</v>
      </c>
      <c r="D45" s="200"/>
      <c r="E45" s="41" t="s">
        <v>4</v>
      </c>
      <c r="F45" s="41" t="s">
        <v>3</v>
      </c>
      <c r="G45" s="95" t="s">
        <v>103</v>
      </c>
      <c r="H45" s="53" t="s">
        <v>5</v>
      </c>
      <c r="I45" s="53" t="s">
        <v>5</v>
      </c>
      <c r="J45" s="40" t="s">
        <v>104</v>
      </c>
      <c r="K45" s="40" t="s">
        <v>104</v>
      </c>
      <c r="L45" s="50" t="s">
        <v>155</v>
      </c>
      <c r="M45" s="50" t="s">
        <v>154</v>
      </c>
      <c r="N45" s="201"/>
      <c r="O45" s="86" t="s">
        <v>155</v>
      </c>
      <c r="P45" s="86" t="s">
        <v>154</v>
      </c>
      <c r="Q45" s="191"/>
      <c r="R45" s="100" t="s">
        <v>155</v>
      </c>
      <c r="S45" s="100" t="s">
        <v>154</v>
      </c>
      <c r="T45" s="192"/>
      <c r="U45" s="51" t="s">
        <v>155</v>
      </c>
      <c r="V45" s="51" t="s">
        <v>154</v>
      </c>
      <c r="W45" s="193"/>
      <c r="X45" s="28" t="s">
        <v>105</v>
      </c>
    </row>
    <row r="46" spans="1:24" ht="24" customHeight="1">
      <c r="A46" s="29" t="s">
        <v>151</v>
      </c>
      <c r="B46" s="37">
        <f>+'2.1ต้นทุนตามสัดส่วน (ผลิต)'!B46+'2.2ต้นทุนตามสัดส่วน (ไม่ช่อม)'!B46+'2.3ต้นทุนตามสัดส่วน (รับโอน)'!B46</f>
        <v>0</v>
      </c>
      <c r="C46" s="37">
        <f>+'2.1ต้นทุนตามสัดส่วน (ผลิต)'!C46+'2.2ต้นทุนตามสัดส่วน (ไม่ช่อม)'!C46+'2.3ต้นทุนตามสัดส่วน (รับโอน)'!C46</f>
        <v>0</v>
      </c>
      <c r="D46" s="30">
        <v>9.59</v>
      </c>
      <c r="E46" s="31">
        <f>(C46*D46)</f>
        <v>0</v>
      </c>
      <c r="F46" s="37">
        <f>+'2.1ต้นทุนตามสัดส่วน (ผลิต)'!F46+'2.2ต้นทุนตามสัดส่วน (ไม่ช่อม)'!F46+'2.3ต้นทุนตามสัดส่วน (รับโอน)'!F46</f>
        <v>0</v>
      </c>
      <c r="G46" s="42">
        <f>ROUND(IF(C46&gt;0,F46/C46,0),2)</f>
        <v>0</v>
      </c>
      <c r="H46" s="57">
        <f t="shared" ref="H46:K49" si="49">+H36</f>
        <v>0</v>
      </c>
      <c r="I46" s="57">
        <f t="shared" si="49"/>
        <v>0</v>
      </c>
      <c r="J46" s="48">
        <f t="shared" si="49"/>
        <v>0</v>
      </c>
      <c r="K46" s="48">
        <f t="shared" si="49"/>
        <v>0</v>
      </c>
      <c r="L46" s="37">
        <f>+'2.1ต้นทุนตามสัดส่วน (ผลิต)'!L46+'2.2ต้นทุนตามสัดส่วน (ไม่ช่อม)'!L46+'2.3ต้นทุนตามสัดส่วน (รับโอน)'!L46</f>
        <v>0</v>
      </c>
      <c r="M46" s="37">
        <f>+'2.1ต้นทุนตามสัดส่วน (ผลิต)'!M46+'2.2ต้นทุนตามสัดส่วน (ไม่ช่อม)'!M46+'2.3ต้นทุนตามสัดส่วน (รับโอน)'!M46</f>
        <v>0</v>
      </c>
      <c r="N46" s="37">
        <f>+'2.1ต้นทุนตามสัดส่วน (ผลิต)'!N46+'2.2ต้นทุนตามสัดส่วน (ไม่ช่อม)'!N46+'2.3ต้นทุนตามสัดส่วน (รับโอน)'!N46</f>
        <v>0</v>
      </c>
      <c r="O46" s="37">
        <f>+'2.1ต้นทุนตามสัดส่วน (ผลิต)'!O46+'2.2ต้นทุนตามสัดส่วน (ไม่ช่อม)'!O46+'2.3ต้นทุนตามสัดส่วน (รับโอน)'!O46</f>
        <v>0</v>
      </c>
      <c r="P46" s="37">
        <f>+'2.1ต้นทุนตามสัดส่วน (ผลิต)'!P46+'2.2ต้นทุนตามสัดส่วน (ไม่ช่อม)'!P46+'2.3ต้นทุนตามสัดส่วน (รับโอน)'!P46</f>
        <v>0</v>
      </c>
      <c r="Q46" s="37">
        <f>+'2.1ต้นทุนตามสัดส่วน (ผลิต)'!Q46+'2.2ต้นทุนตามสัดส่วน (ไม่ช่อม)'!Q46+'2.3ต้นทุนตามสัดส่วน (รับโอน)'!Q46</f>
        <v>0</v>
      </c>
      <c r="R46" s="37">
        <f>+'2.1ต้นทุนตามสัดส่วน (ผลิต)'!R46+'2.2ต้นทุนตามสัดส่วน (ไม่ช่อม)'!R46+'2.3ต้นทุนตามสัดส่วน (รับโอน)'!R46</f>
        <v>0</v>
      </c>
      <c r="S46" s="37">
        <f>+'2.1ต้นทุนตามสัดส่วน (ผลิต)'!S46+'2.2ต้นทุนตามสัดส่วน (ไม่ช่อม)'!S46+'2.3ต้นทุนตามสัดส่วน (รับโอน)'!S46</f>
        <v>0</v>
      </c>
      <c r="T46" s="37">
        <f>+'2.1ต้นทุนตามสัดส่วน (ผลิต)'!T46+'2.2ต้นทุนตามสัดส่วน (ไม่ช่อม)'!T46+'2.3ต้นทุนตามสัดส่วน (รับโอน)'!T46</f>
        <v>0</v>
      </c>
      <c r="U46" s="37">
        <f>+'2.1ต้นทุนตามสัดส่วน (ผลิต)'!U46+'2.2ต้นทุนตามสัดส่วน (ไม่ช่อม)'!U46+'2.3ต้นทุนตามสัดส่วน (รับโอน)'!U46</f>
        <v>0</v>
      </c>
      <c r="V46" s="37">
        <f>+'2.1ต้นทุนตามสัดส่วน (ผลิต)'!V46+'2.2ต้นทุนตามสัดส่วน (ไม่ช่อม)'!V46+'2.3ต้นทุนตามสัดส่วน (รับโอน)'!V46</f>
        <v>0</v>
      </c>
      <c r="W46" s="37">
        <f>+'2.1ต้นทุนตามสัดส่วน (ผลิต)'!W46+'2.2ต้นทุนตามสัดส่วน (ไม่ช่อม)'!W46+'2.3ต้นทุนตามสัดส่วน (รับโอน)'!W46</f>
        <v>0</v>
      </c>
      <c r="X46" s="37">
        <f>+'2.1ต้นทุนตามสัดส่วน (ผลิต)'!X46+'2.2ต้นทุนตามสัดส่วน (ไม่ช่อม)'!X46+'2.3ต้นทุนตามสัดส่วน (รับโอน)'!X46</f>
        <v>0</v>
      </c>
    </row>
    <row r="47" spans="1:24" ht="24" customHeight="1">
      <c r="A47" s="29" t="s">
        <v>152</v>
      </c>
      <c r="B47" s="37">
        <f>+'2.1ต้นทุนตามสัดส่วน (ผลิต)'!B47+'2.2ต้นทุนตามสัดส่วน (ไม่ช่อม)'!B47+'2.3ต้นทุนตามสัดส่วน (รับโอน)'!B47</f>
        <v>0</v>
      </c>
      <c r="C47" s="37">
        <f>+'2.1ต้นทุนตามสัดส่วน (ผลิต)'!C47+'2.2ต้นทุนตามสัดส่วน (ไม่ช่อม)'!C47+'2.3ต้นทุนตามสัดส่วน (รับโอน)'!C47</f>
        <v>0</v>
      </c>
      <c r="D47" s="30">
        <v>19.170000000000002</v>
      </c>
      <c r="E47" s="31">
        <f t="shared" ref="E47:E49" si="50">(C47*D47)</f>
        <v>0</v>
      </c>
      <c r="F47" s="37">
        <f>+'2.1ต้นทุนตามสัดส่วน (ผลิต)'!F47+'2.2ต้นทุนตามสัดส่วน (ไม่ช่อม)'!F47+'2.3ต้นทุนตามสัดส่วน (รับโอน)'!F47</f>
        <v>0</v>
      </c>
      <c r="G47" s="42">
        <f>ROUND(IF(C47&gt;0,F47/C47,0),2)</f>
        <v>0</v>
      </c>
      <c r="H47" s="57">
        <f t="shared" si="49"/>
        <v>0</v>
      </c>
      <c r="I47" s="57">
        <f t="shared" si="49"/>
        <v>0</v>
      </c>
      <c r="J47" s="48">
        <f t="shared" si="49"/>
        <v>0</v>
      </c>
      <c r="K47" s="48">
        <f t="shared" si="49"/>
        <v>0</v>
      </c>
      <c r="L47" s="37">
        <f>+'2.1ต้นทุนตามสัดส่วน (ผลิต)'!L47+'2.2ต้นทุนตามสัดส่วน (ไม่ช่อม)'!L47+'2.3ต้นทุนตามสัดส่วน (รับโอน)'!L47</f>
        <v>0</v>
      </c>
      <c r="M47" s="37">
        <f>+'2.1ต้นทุนตามสัดส่วน (ผลิต)'!M47+'2.2ต้นทุนตามสัดส่วน (ไม่ช่อม)'!M47+'2.3ต้นทุนตามสัดส่วน (รับโอน)'!M47</f>
        <v>0</v>
      </c>
      <c r="N47" s="37">
        <f>+'2.1ต้นทุนตามสัดส่วน (ผลิต)'!N47+'2.2ต้นทุนตามสัดส่วน (ไม่ช่อม)'!N47+'2.3ต้นทุนตามสัดส่วน (รับโอน)'!N47</f>
        <v>0</v>
      </c>
      <c r="O47" s="37">
        <f>+'2.1ต้นทุนตามสัดส่วน (ผลิต)'!O47+'2.2ต้นทุนตามสัดส่วน (ไม่ช่อม)'!O47+'2.3ต้นทุนตามสัดส่วน (รับโอน)'!O47</f>
        <v>0</v>
      </c>
      <c r="P47" s="37">
        <f>+'2.1ต้นทุนตามสัดส่วน (ผลิต)'!P47+'2.2ต้นทุนตามสัดส่วน (ไม่ช่อม)'!P47+'2.3ต้นทุนตามสัดส่วน (รับโอน)'!P47</f>
        <v>0</v>
      </c>
      <c r="Q47" s="37">
        <f>+'2.1ต้นทุนตามสัดส่วน (ผลิต)'!Q47+'2.2ต้นทุนตามสัดส่วน (ไม่ช่อม)'!Q47+'2.3ต้นทุนตามสัดส่วน (รับโอน)'!Q47</f>
        <v>0</v>
      </c>
      <c r="R47" s="37">
        <f>+'2.1ต้นทุนตามสัดส่วน (ผลิต)'!R47+'2.2ต้นทุนตามสัดส่วน (ไม่ช่อม)'!R47+'2.3ต้นทุนตามสัดส่วน (รับโอน)'!R47</f>
        <v>0</v>
      </c>
      <c r="S47" s="37">
        <f>+'2.1ต้นทุนตามสัดส่วน (ผลิต)'!S47+'2.2ต้นทุนตามสัดส่วน (ไม่ช่อม)'!S47+'2.3ต้นทุนตามสัดส่วน (รับโอน)'!S47</f>
        <v>0</v>
      </c>
      <c r="T47" s="37">
        <f>+'2.1ต้นทุนตามสัดส่วน (ผลิต)'!T47+'2.2ต้นทุนตามสัดส่วน (ไม่ช่อม)'!T47+'2.3ต้นทุนตามสัดส่วน (รับโอน)'!T47</f>
        <v>0</v>
      </c>
      <c r="U47" s="37">
        <f>+'2.1ต้นทุนตามสัดส่วน (ผลิต)'!U47+'2.2ต้นทุนตามสัดส่วน (ไม่ช่อม)'!U47+'2.3ต้นทุนตามสัดส่วน (รับโอน)'!U47</f>
        <v>0</v>
      </c>
      <c r="V47" s="37">
        <f>+'2.1ต้นทุนตามสัดส่วน (ผลิต)'!V47+'2.2ต้นทุนตามสัดส่วน (ไม่ช่อม)'!V47+'2.3ต้นทุนตามสัดส่วน (รับโอน)'!V47</f>
        <v>0</v>
      </c>
      <c r="W47" s="37">
        <f>+'2.1ต้นทุนตามสัดส่วน (ผลิต)'!W47+'2.2ต้นทุนตามสัดส่วน (ไม่ช่อม)'!W47+'2.3ต้นทุนตามสัดส่วน (รับโอน)'!W47</f>
        <v>0</v>
      </c>
      <c r="X47" s="37">
        <f>+'2.1ต้นทุนตามสัดส่วน (ผลิต)'!X47+'2.2ต้นทุนตามสัดส่วน (ไม่ช่อม)'!X47+'2.3ต้นทุนตามสัดส่วน (รับโอน)'!X47</f>
        <v>0</v>
      </c>
    </row>
    <row r="48" spans="1:24" ht="24" customHeight="1">
      <c r="A48" s="29" t="s">
        <v>177</v>
      </c>
      <c r="B48" s="37">
        <f>+'2.1ต้นทุนตามสัดส่วน (ผลิต)'!B48+'2.2ต้นทุนตามสัดส่วน (ไม่ช่อม)'!B48+'2.3ต้นทุนตามสัดส่วน (รับโอน)'!B48</f>
        <v>0</v>
      </c>
      <c r="C48" s="37">
        <f>+'2.1ต้นทุนตามสัดส่วน (ผลิต)'!C48+'2.2ต้นทุนตามสัดส่วน (ไม่ช่อม)'!C48+'2.3ต้นทุนตามสัดส่วน (รับโอน)'!C48</f>
        <v>0</v>
      </c>
      <c r="D48" s="30">
        <v>27.45</v>
      </c>
      <c r="E48" s="31">
        <f t="shared" si="50"/>
        <v>0</v>
      </c>
      <c r="F48" s="37">
        <f>+'2.1ต้นทุนตามสัดส่วน (ผลิต)'!F48+'2.2ต้นทุนตามสัดส่วน (ไม่ช่อม)'!F48+'2.3ต้นทุนตามสัดส่วน (รับโอน)'!F48</f>
        <v>0</v>
      </c>
      <c r="G48" s="42">
        <f>ROUND(IF(C48&gt;0,F48/C48,0),2)</f>
        <v>0</v>
      </c>
      <c r="H48" s="57">
        <f t="shared" si="49"/>
        <v>0</v>
      </c>
      <c r="I48" s="57">
        <f t="shared" si="49"/>
        <v>0</v>
      </c>
      <c r="J48" s="48">
        <f t="shared" si="49"/>
        <v>0</v>
      </c>
      <c r="K48" s="48">
        <f t="shared" si="49"/>
        <v>0</v>
      </c>
      <c r="L48" s="37">
        <f>+'2.1ต้นทุนตามสัดส่วน (ผลิต)'!L48+'2.2ต้นทุนตามสัดส่วน (ไม่ช่อม)'!L48+'2.3ต้นทุนตามสัดส่วน (รับโอน)'!L48</f>
        <v>0</v>
      </c>
      <c r="M48" s="37">
        <f>+'2.1ต้นทุนตามสัดส่วน (ผลิต)'!M48+'2.2ต้นทุนตามสัดส่วน (ไม่ช่อม)'!M48+'2.3ต้นทุนตามสัดส่วน (รับโอน)'!M48</f>
        <v>0</v>
      </c>
      <c r="N48" s="37">
        <f>+'2.1ต้นทุนตามสัดส่วน (ผลิต)'!N48+'2.2ต้นทุนตามสัดส่วน (ไม่ช่อม)'!N48+'2.3ต้นทุนตามสัดส่วน (รับโอน)'!N48</f>
        <v>0</v>
      </c>
      <c r="O48" s="37">
        <f>+'2.1ต้นทุนตามสัดส่วน (ผลิต)'!O48+'2.2ต้นทุนตามสัดส่วน (ไม่ช่อม)'!O48+'2.3ต้นทุนตามสัดส่วน (รับโอน)'!O48</f>
        <v>0</v>
      </c>
      <c r="P48" s="37">
        <f>+'2.1ต้นทุนตามสัดส่วน (ผลิต)'!P48+'2.2ต้นทุนตามสัดส่วน (ไม่ช่อม)'!P48+'2.3ต้นทุนตามสัดส่วน (รับโอน)'!P48</f>
        <v>0</v>
      </c>
      <c r="Q48" s="37">
        <f>+'2.1ต้นทุนตามสัดส่วน (ผลิต)'!Q48+'2.2ต้นทุนตามสัดส่วน (ไม่ช่อม)'!Q48+'2.3ต้นทุนตามสัดส่วน (รับโอน)'!Q48</f>
        <v>0</v>
      </c>
      <c r="R48" s="37">
        <f>+'2.1ต้นทุนตามสัดส่วน (ผลิต)'!R48+'2.2ต้นทุนตามสัดส่วน (ไม่ช่อม)'!R48+'2.3ต้นทุนตามสัดส่วน (รับโอน)'!R48</f>
        <v>0</v>
      </c>
      <c r="S48" s="37">
        <f>+'2.1ต้นทุนตามสัดส่วน (ผลิต)'!S48+'2.2ต้นทุนตามสัดส่วน (ไม่ช่อม)'!S48+'2.3ต้นทุนตามสัดส่วน (รับโอน)'!S48</f>
        <v>0</v>
      </c>
      <c r="T48" s="37">
        <f>+'2.1ต้นทุนตามสัดส่วน (ผลิต)'!T48+'2.2ต้นทุนตามสัดส่วน (ไม่ช่อม)'!T48+'2.3ต้นทุนตามสัดส่วน (รับโอน)'!T48</f>
        <v>0</v>
      </c>
      <c r="U48" s="37">
        <f>+'2.1ต้นทุนตามสัดส่วน (ผลิต)'!U48+'2.2ต้นทุนตามสัดส่วน (ไม่ช่อม)'!U48+'2.3ต้นทุนตามสัดส่วน (รับโอน)'!U48</f>
        <v>0</v>
      </c>
      <c r="V48" s="37">
        <f>+'2.1ต้นทุนตามสัดส่วน (ผลิต)'!V48+'2.2ต้นทุนตามสัดส่วน (ไม่ช่อม)'!V48+'2.3ต้นทุนตามสัดส่วน (รับโอน)'!V48</f>
        <v>0</v>
      </c>
      <c r="W48" s="37">
        <f>+'2.1ต้นทุนตามสัดส่วน (ผลิต)'!W48+'2.2ต้นทุนตามสัดส่วน (ไม่ช่อม)'!W48+'2.3ต้นทุนตามสัดส่วน (รับโอน)'!W48</f>
        <v>0</v>
      </c>
      <c r="X48" s="37">
        <f>+'2.1ต้นทุนตามสัดส่วน (ผลิต)'!X48+'2.2ต้นทุนตามสัดส่วน (ไม่ช่อม)'!X48+'2.3ต้นทุนตามสัดส่วน (รับโอน)'!X48</f>
        <v>0</v>
      </c>
    </row>
    <row r="49" spans="1:24" ht="24" customHeight="1">
      <c r="A49" s="29" t="s">
        <v>252</v>
      </c>
      <c r="B49" s="37">
        <f>+'2.1ต้นทุนตามสัดส่วน (ผลิต)'!B49+'2.2ต้นทุนตามสัดส่วน (ไม่ช่อม)'!B49+'2.3ต้นทุนตามสัดส่วน (รับโอน)'!B49</f>
        <v>0</v>
      </c>
      <c r="C49" s="37">
        <f>+'2.1ต้นทุนตามสัดส่วน (ผลิต)'!C49+'2.2ต้นทุนตามสัดส่วน (ไม่ช่อม)'!C49+'2.3ต้นทุนตามสัดส่วน (รับโอน)'!C49</f>
        <v>0</v>
      </c>
      <c r="D49" s="30">
        <v>43.79</v>
      </c>
      <c r="E49" s="31">
        <f t="shared" si="50"/>
        <v>0</v>
      </c>
      <c r="F49" s="37">
        <f>+'2.1ต้นทุนตามสัดส่วน (ผลิต)'!F49+'2.2ต้นทุนตามสัดส่วน (ไม่ช่อม)'!F49+'2.3ต้นทุนตามสัดส่วน (รับโอน)'!F49</f>
        <v>0</v>
      </c>
      <c r="G49" s="42">
        <f>ROUND(IF(C49&gt;0,F49/C49,0),2)</f>
        <v>0</v>
      </c>
      <c r="H49" s="57">
        <f t="shared" si="49"/>
        <v>0</v>
      </c>
      <c r="I49" s="57">
        <f t="shared" si="49"/>
        <v>0</v>
      </c>
      <c r="J49" s="48">
        <f t="shared" si="49"/>
        <v>0</v>
      </c>
      <c r="K49" s="48">
        <f t="shared" si="49"/>
        <v>0</v>
      </c>
      <c r="L49" s="37">
        <f>+'2.1ต้นทุนตามสัดส่วน (ผลิต)'!L49+'2.2ต้นทุนตามสัดส่วน (ไม่ช่อม)'!L49+'2.3ต้นทุนตามสัดส่วน (รับโอน)'!L49</f>
        <v>0</v>
      </c>
      <c r="M49" s="37">
        <f>+'2.1ต้นทุนตามสัดส่วน (ผลิต)'!M49+'2.2ต้นทุนตามสัดส่วน (ไม่ช่อม)'!M49+'2.3ต้นทุนตามสัดส่วน (รับโอน)'!M49</f>
        <v>0</v>
      </c>
      <c r="N49" s="37">
        <f>+'2.1ต้นทุนตามสัดส่วน (ผลิต)'!N49+'2.2ต้นทุนตามสัดส่วน (ไม่ช่อม)'!N49+'2.3ต้นทุนตามสัดส่วน (รับโอน)'!N49</f>
        <v>0</v>
      </c>
      <c r="O49" s="37">
        <f>+'2.1ต้นทุนตามสัดส่วน (ผลิต)'!O49+'2.2ต้นทุนตามสัดส่วน (ไม่ช่อม)'!O49+'2.3ต้นทุนตามสัดส่วน (รับโอน)'!O49</f>
        <v>0</v>
      </c>
      <c r="P49" s="37">
        <f>+'2.1ต้นทุนตามสัดส่วน (ผลิต)'!P49+'2.2ต้นทุนตามสัดส่วน (ไม่ช่อม)'!P49+'2.3ต้นทุนตามสัดส่วน (รับโอน)'!P49</f>
        <v>0</v>
      </c>
      <c r="Q49" s="37">
        <f>+'2.1ต้นทุนตามสัดส่วน (ผลิต)'!Q49+'2.2ต้นทุนตามสัดส่วน (ไม่ช่อม)'!Q49+'2.3ต้นทุนตามสัดส่วน (รับโอน)'!Q49</f>
        <v>0</v>
      </c>
      <c r="R49" s="37">
        <f>+'2.1ต้นทุนตามสัดส่วน (ผลิต)'!R49+'2.2ต้นทุนตามสัดส่วน (ไม่ช่อม)'!R49+'2.3ต้นทุนตามสัดส่วน (รับโอน)'!R49</f>
        <v>0</v>
      </c>
      <c r="S49" s="37">
        <f>+'2.1ต้นทุนตามสัดส่วน (ผลิต)'!S49+'2.2ต้นทุนตามสัดส่วน (ไม่ช่อม)'!S49+'2.3ต้นทุนตามสัดส่วน (รับโอน)'!S49</f>
        <v>0</v>
      </c>
      <c r="T49" s="37">
        <f>+'2.1ต้นทุนตามสัดส่วน (ผลิต)'!T49+'2.2ต้นทุนตามสัดส่วน (ไม่ช่อม)'!T49+'2.3ต้นทุนตามสัดส่วน (รับโอน)'!T49</f>
        <v>0</v>
      </c>
      <c r="U49" s="37">
        <f>+'2.1ต้นทุนตามสัดส่วน (ผลิต)'!U49+'2.2ต้นทุนตามสัดส่วน (ไม่ช่อม)'!U49+'2.3ต้นทุนตามสัดส่วน (รับโอน)'!U49</f>
        <v>0</v>
      </c>
      <c r="V49" s="37">
        <f>+'2.1ต้นทุนตามสัดส่วน (ผลิต)'!V49+'2.2ต้นทุนตามสัดส่วน (ไม่ช่อม)'!V49+'2.3ต้นทุนตามสัดส่วน (รับโอน)'!V49</f>
        <v>0</v>
      </c>
      <c r="W49" s="37">
        <f>+'2.1ต้นทุนตามสัดส่วน (ผลิต)'!W49+'2.2ต้นทุนตามสัดส่วน (ไม่ช่อม)'!W49+'2.3ต้นทุนตามสัดส่วน (รับโอน)'!W49</f>
        <v>0</v>
      </c>
      <c r="X49" s="37">
        <f>+'2.1ต้นทุนตามสัดส่วน (ผลิต)'!X49+'2.2ต้นทุนตามสัดส่วน (ไม่ช่อม)'!X49+'2.3ต้นทุนตามสัดส่วน (รับโอน)'!X49</f>
        <v>0</v>
      </c>
    </row>
    <row r="50" spans="1:24" ht="24" customHeight="1">
      <c r="A50" s="29" t="s">
        <v>5</v>
      </c>
      <c r="B50" s="34">
        <f>SUM(B46:B49)</f>
        <v>0</v>
      </c>
      <c r="C50" s="34">
        <f>SUM(C46:C49)</f>
        <v>0</v>
      </c>
      <c r="D50" s="54">
        <f>SUM(D46:D49)</f>
        <v>100</v>
      </c>
      <c r="E50" s="55">
        <f>SUM(E46:E49)</f>
        <v>0</v>
      </c>
      <c r="F50" s="34">
        <f>SUM(F46:F49)</f>
        <v>0</v>
      </c>
      <c r="G50" s="33">
        <f>IF(C50&gt;0,F50/C50,0)</f>
        <v>0</v>
      </c>
      <c r="H50" s="33">
        <f>IF(D50&gt;0,G50/D50,0)</f>
        <v>0</v>
      </c>
      <c r="I50" s="33">
        <f>IF(E50&gt;0,H50/E50,0)</f>
        <v>0</v>
      </c>
      <c r="J50" s="33">
        <f>SUM(J46:J49)</f>
        <v>0</v>
      </c>
      <c r="K50" s="48"/>
      <c r="L50" s="34">
        <f>SUM(L46:L49)</f>
        <v>0</v>
      </c>
      <c r="M50" s="34">
        <f t="shared" ref="M50:X50" si="51">SUM(M46:M49)</f>
        <v>0</v>
      </c>
      <c r="N50" s="34">
        <f t="shared" si="51"/>
        <v>0</v>
      </c>
      <c r="O50" s="34">
        <f t="shared" si="51"/>
        <v>0</v>
      </c>
      <c r="P50" s="34">
        <f t="shared" si="51"/>
        <v>0</v>
      </c>
      <c r="Q50" s="34">
        <f t="shared" si="51"/>
        <v>0</v>
      </c>
      <c r="R50" s="34">
        <f t="shared" si="51"/>
        <v>0</v>
      </c>
      <c r="S50" s="34">
        <f t="shared" si="51"/>
        <v>0</v>
      </c>
      <c r="T50" s="34">
        <f t="shared" si="51"/>
        <v>0</v>
      </c>
      <c r="U50" s="34">
        <f t="shared" si="51"/>
        <v>0</v>
      </c>
      <c r="V50" s="34">
        <f t="shared" si="51"/>
        <v>0</v>
      </c>
      <c r="W50" s="34">
        <f t="shared" si="51"/>
        <v>0</v>
      </c>
      <c r="X50" s="34">
        <f t="shared" si="51"/>
        <v>0</v>
      </c>
    </row>
    <row r="51" spans="1:24" ht="24" customHeight="1">
      <c r="A51" s="194" t="s">
        <v>35</v>
      </c>
      <c r="B51" s="194"/>
      <c r="C51" s="194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</row>
    <row r="52" spans="1:24" ht="24" customHeight="1">
      <c r="A52" s="194" t="s">
        <v>162</v>
      </c>
      <c r="B52" s="194"/>
      <c r="C52" s="194"/>
      <c r="D52" s="194"/>
      <c r="E52" s="194"/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</row>
    <row r="53" spans="1:24" ht="24" customHeight="1">
      <c r="B53" s="26">
        <v>1</v>
      </c>
      <c r="C53" s="26">
        <v>2</v>
      </c>
      <c r="D53" s="26" t="s">
        <v>31</v>
      </c>
      <c r="E53" s="26" t="s">
        <v>32</v>
      </c>
      <c r="F53" s="52">
        <v>5</v>
      </c>
      <c r="G53" s="26" t="s">
        <v>33</v>
      </c>
      <c r="J53" s="26">
        <v>7</v>
      </c>
      <c r="K53" s="26">
        <v>8</v>
      </c>
      <c r="L53" s="26">
        <v>9</v>
      </c>
      <c r="M53" s="26">
        <v>18.41</v>
      </c>
      <c r="N53" s="26" t="s">
        <v>295</v>
      </c>
      <c r="O53" s="26">
        <v>12</v>
      </c>
      <c r="P53" s="26">
        <v>13</v>
      </c>
      <c r="Q53" s="26" t="s">
        <v>107</v>
      </c>
      <c r="R53" s="26">
        <v>15</v>
      </c>
      <c r="S53" s="26">
        <v>16</v>
      </c>
      <c r="T53" s="26" t="s">
        <v>253</v>
      </c>
      <c r="U53" s="26" t="s">
        <v>254</v>
      </c>
      <c r="V53" s="26" t="s">
        <v>296</v>
      </c>
      <c r="W53" s="26" t="s">
        <v>256</v>
      </c>
      <c r="X53" s="26" t="s">
        <v>257</v>
      </c>
    </row>
    <row r="54" spans="1:24" ht="24" customHeight="1">
      <c r="A54" s="195" t="s">
        <v>27</v>
      </c>
      <c r="B54" s="197" t="s">
        <v>299</v>
      </c>
      <c r="C54" s="198"/>
      <c r="D54" s="199" t="s">
        <v>22</v>
      </c>
      <c r="E54" s="41" t="s">
        <v>153</v>
      </c>
      <c r="F54" s="41" t="s">
        <v>23</v>
      </c>
      <c r="G54" s="94" t="s">
        <v>24</v>
      </c>
      <c r="H54" s="53" t="s">
        <v>155</v>
      </c>
      <c r="I54" s="53" t="s">
        <v>1</v>
      </c>
      <c r="J54" s="40" t="s">
        <v>23</v>
      </c>
      <c r="K54" s="40" t="s">
        <v>133</v>
      </c>
      <c r="L54" s="201" t="s">
        <v>25</v>
      </c>
      <c r="M54" s="201"/>
      <c r="N54" s="201" t="s">
        <v>26</v>
      </c>
      <c r="O54" s="188" t="s">
        <v>297</v>
      </c>
      <c r="P54" s="189"/>
      <c r="Q54" s="190" t="s">
        <v>28</v>
      </c>
      <c r="R54" s="192" t="s">
        <v>298</v>
      </c>
      <c r="S54" s="192"/>
      <c r="T54" s="192" t="s">
        <v>28</v>
      </c>
      <c r="U54" s="193" t="s">
        <v>29</v>
      </c>
      <c r="V54" s="193"/>
      <c r="W54" s="193" t="s">
        <v>30</v>
      </c>
      <c r="X54" s="27" t="s">
        <v>30</v>
      </c>
    </row>
    <row r="55" spans="1:24" ht="24" customHeight="1">
      <c r="A55" s="196"/>
      <c r="B55" s="41" t="s">
        <v>155</v>
      </c>
      <c r="C55" s="41" t="s">
        <v>154</v>
      </c>
      <c r="D55" s="200"/>
      <c r="E55" s="41" t="s">
        <v>4</v>
      </c>
      <c r="F55" s="41" t="s">
        <v>3</v>
      </c>
      <c r="G55" s="95" t="s">
        <v>103</v>
      </c>
      <c r="H55" s="53" t="s">
        <v>5</v>
      </c>
      <c r="I55" s="53" t="s">
        <v>5</v>
      </c>
      <c r="J55" s="40" t="s">
        <v>104</v>
      </c>
      <c r="K55" s="40" t="s">
        <v>104</v>
      </c>
      <c r="L55" s="50" t="s">
        <v>155</v>
      </c>
      <c r="M55" s="50" t="s">
        <v>154</v>
      </c>
      <c r="N55" s="201"/>
      <c r="O55" s="86" t="s">
        <v>155</v>
      </c>
      <c r="P55" s="86" t="s">
        <v>154</v>
      </c>
      <c r="Q55" s="191"/>
      <c r="R55" s="100" t="s">
        <v>155</v>
      </c>
      <c r="S55" s="100" t="s">
        <v>154</v>
      </c>
      <c r="T55" s="192"/>
      <c r="U55" s="51" t="s">
        <v>155</v>
      </c>
      <c r="V55" s="51" t="s">
        <v>154</v>
      </c>
      <c r="W55" s="193"/>
      <c r="X55" s="28" t="s">
        <v>105</v>
      </c>
    </row>
    <row r="56" spans="1:24" ht="24" customHeight="1">
      <c r="A56" s="29" t="s">
        <v>151</v>
      </c>
      <c r="B56" s="37">
        <f>+'2.1ต้นทุนตามสัดส่วน (ผลิต)'!B56+'2.2ต้นทุนตามสัดส่วน (ไม่ช่อม)'!B56+'2.3ต้นทุนตามสัดส่วน (รับโอน)'!B56</f>
        <v>0</v>
      </c>
      <c r="C56" s="37">
        <f>+'2.1ต้นทุนตามสัดส่วน (ผลิต)'!C56+'2.2ต้นทุนตามสัดส่วน (ไม่ช่อม)'!C56+'2.3ต้นทุนตามสัดส่วน (รับโอน)'!C56</f>
        <v>0</v>
      </c>
      <c r="D56" s="30">
        <v>9.59</v>
      </c>
      <c r="E56" s="31">
        <f>(C56*D56)</f>
        <v>0</v>
      </c>
      <c r="F56" s="37">
        <f>+'2.1ต้นทุนตามสัดส่วน (ผลิต)'!F56+'2.2ต้นทุนตามสัดส่วน (ไม่ช่อม)'!F56+'2.3ต้นทุนตามสัดส่วน (รับโอน)'!F56</f>
        <v>0</v>
      </c>
      <c r="G56" s="42">
        <f>ROUND(IF(C56&gt;0,F56/C56,0),2)</f>
        <v>0</v>
      </c>
      <c r="H56" s="57">
        <f t="shared" ref="H56:I59" si="52">+U46+B56</f>
        <v>0</v>
      </c>
      <c r="I56" s="57">
        <f t="shared" si="52"/>
        <v>0</v>
      </c>
      <c r="J56" s="34">
        <f>+W46+F56</f>
        <v>0</v>
      </c>
      <c r="K56" s="48">
        <f>IF(I56&gt;0,(J56/I56),0)</f>
        <v>0</v>
      </c>
      <c r="L56" s="37">
        <f>+'2.1ต้นทุนตามสัดส่วน (ผลิต)'!L56+'2.2ต้นทุนตามสัดส่วน (ไม่ช่อม)'!L56+'2.3ต้นทุนตามสัดส่วน (รับโอน)'!L56</f>
        <v>0</v>
      </c>
      <c r="M56" s="37">
        <f>+'2.1ต้นทุนตามสัดส่วน (ผลิต)'!M56+'2.2ต้นทุนตามสัดส่วน (ไม่ช่อม)'!M56+'2.3ต้นทุนตามสัดส่วน (รับโอน)'!M56</f>
        <v>0</v>
      </c>
      <c r="N56" s="37">
        <f>+'2.1ต้นทุนตามสัดส่วน (ผลิต)'!N56+'2.2ต้นทุนตามสัดส่วน (ไม่ช่อม)'!N56+'2.3ต้นทุนตามสัดส่วน (รับโอน)'!N56</f>
        <v>0</v>
      </c>
      <c r="O56" s="37">
        <f>+'2.1ต้นทุนตามสัดส่วน (ผลิต)'!O56+'2.2ต้นทุนตามสัดส่วน (ไม่ช่อม)'!O56+'2.3ต้นทุนตามสัดส่วน (รับโอน)'!O56</f>
        <v>0</v>
      </c>
      <c r="P56" s="37">
        <f>+'2.1ต้นทุนตามสัดส่วน (ผลิต)'!P56+'2.2ต้นทุนตามสัดส่วน (ไม่ช่อม)'!P56+'2.3ต้นทุนตามสัดส่วน (รับโอน)'!P56</f>
        <v>0</v>
      </c>
      <c r="Q56" s="37">
        <f>+'2.1ต้นทุนตามสัดส่วน (ผลิต)'!Q56+'2.2ต้นทุนตามสัดส่วน (ไม่ช่อม)'!Q56+'2.3ต้นทุนตามสัดส่วน (รับโอน)'!Q56</f>
        <v>0</v>
      </c>
      <c r="R56" s="37">
        <f>+'2.1ต้นทุนตามสัดส่วน (ผลิต)'!R56+'2.2ต้นทุนตามสัดส่วน (ไม่ช่อม)'!R56+'2.3ต้นทุนตามสัดส่วน (รับโอน)'!R56</f>
        <v>0</v>
      </c>
      <c r="S56" s="37">
        <f>+'2.1ต้นทุนตามสัดส่วน (ผลิต)'!S56+'2.2ต้นทุนตามสัดส่วน (ไม่ช่อม)'!S56+'2.3ต้นทุนตามสัดส่วน (รับโอน)'!S56</f>
        <v>0</v>
      </c>
      <c r="T56" s="37">
        <f>+'2.1ต้นทุนตามสัดส่วน (ผลิต)'!T56+'2.2ต้นทุนตามสัดส่วน (ไม่ช่อม)'!T56+'2.3ต้นทุนตามสัดส่วน (รับโอน)'!T56</f>
        <v>0</v>
      </c>
      <c r="U56" s="37">
        <f>+'2.1ต้นทุนตามสัดส่วน (ผลิต)'!U56+'2.2ต้นทุนตามสัดส่วน (ไม่ช่อม)'!U56+'2.3ต้นทุนตามสัดส่วน (รับโอน)'!U56</f>
        <v>0</v>
      </c>
      <c r="V56" s="37">
        <f>+'2.1ต้นทุนตามสัดส่วน (ผลิต)'!V56+'2.2ต้นทุนตามสัดส่วน (ไม่ช่อม)'!V56+'2.3ต้นทุนตามสัดส่วน (รับโอน)'!V56</f>
        <v>0</v>
      </c>
      <c r="W56" s="37">
        <f>+'2.1ต้นทุนตามสัดส่วน (ผลิต)'!W56+'2.2ต้นทุนตามสัดส่วน (ไม่ช่อม)'!W56+'2.3ต้นทุนตามสัดส่วน (รับโอน)'!W56</f>
        <v>0</v>
      </c>
      <c r="X56" s="37">
        <f>+'2.1ต้นทุนตามสัดส่วน (ผลิต)'!X56+'2.2ต้นทุนตามสัดส่วน (ไม่ช่อม)'!X56+'2.3ต้นทุนตามสัดส่วน (รับโอน)'!X56</f>
        <v>0</v>
      </c>
    </row>
    <row r="57" spans="1:24" ht="24" customHeight="1">
      <c r="A57" s="29" t="s">
        <v>152</v>
      </c>
      <c r="B57" s="37">
        <f>+'2.1ต้นทุนตามสัดส่วน (ผลิต)'!B57+'2.2ต้นทุนตามสัดส่วน (ไม่ช่อม)'!B57+'2.3ต้นทุนตามสัดส่วน (รับโอน)'!B57</f>
        <v>0</v>
      </c>
      <c r="C57" s="37">
        <f>+'2.1ต้นทุนตามสัดส่วน (ผลิต)'!C57+'2.2ต้นทุนตามสัดส่วน (ไม่ช่อม)'!C57+'2.3ต้นทุนตามสัดส่วน (รับโอน)'!C57</f>
        <v>0</v>
      </c>
      <c r="D57" s="30">
        <v>19.170000000000002</v>
      </c>
      <c r="E57" s="31">
        <f t="shared" ref="E57:E59" si="53">(C57*D57)</f>
        <v>0</v>
      </c>
      <c r="F57" s="37">
        <f>+'2.1ต้นทุนตามสัดส่วน (ผลิต)'!F57+'2.2ต้นทุนตามสัดส่วน (ไม่ช่อม)'!F57+'2.3ต้นทุนตามสัดส่วน (รับโอน)'!F57</f>
        <v>0</v>
      </c>
      <c r="G57" s="42">
        <f>ROUND(IF(C57&gt;0,F57/C57,0),2)</f>
        <v>0</v>
      </c>
      <c r="H57" s="57">
        <f t="shared" si="52"/>
        <v>0</v>
      </c>
      <c r="I57" s="57">
        <f t="shared" si="52"/>
        <v>0</v>
      </c>
      <c r="J57" s="34">
        <f>+W47+F57</f>
        <v>0</v>
      </c>
      <c r="K57" s="48">
        <f t="shared" ref="K57:K58" si="54">IF(I57&gt;0,(J57/I57),0)</f>
        <v>0</v>
      </c>
      <c r="L57" s="37">
        <f>+'2.1ต้นทุนตามสัดส่วน (ผลิต)'!L57+'2.2ต้นทุนตามสัดส่วน (ไม่ช่อม)'!L57+'2.3ต้นทุนตามสัดส่วน (รับโอน)'!L57</f>
        <v>0</v>
      </c>
      <c r="M57" s="37">
        <f>+'2.1ต้นทุนตามสัดส่วน (ผลิต)'!M57+'2.2ต้นทุนตามสัดส่วน (ไม่ช่อม)'!M57+'2.3ต้นทุนตามสัดส่วน (รับโอน)'!M57</f>
        <v>0</v>
      </c>
      <c r="N57" s="37">
        <f>+'2.1ต้นทุนตามสัดส่วน (ผลิต)'!N57+'2.2ต้นทุนตามสัดส่วน (ไม่ช่อม)'!N57+'2.3ต้นทุนตามสัดส่วน (รับโอน)'!N57</f>
        <v>0</v>
      </c>
      <c r="O57" s="37">
        <f>+'2.1ต้นทุนตามสัดส่วน (ผลิต)'!O57+'2.2ต้นทุนตามสัดส่วน (ไม่ช่อม)'!O57+'2.3ต้นทุนตามสัดส่วน (รับโอน)'!O57</f>
        <v>0</v>
      </c>
      <c r="P57" s="37">
        <f>+'2.1ต้นทุนตามสัดส่วน (ผลิต)'!P57+'2.2ต้นทุนตามสัดส่วน (ไม่ช่อม)'!P57+'2.3ต้นทุนตามสัดส่วน (รับโอน)'!P57</f>
        <v>0</v>
      </c>
      <c r="Q57" s="37">
        <f>+'2.1ต้นทุนตามสัดส่วน (ผลิต)'!Q57+'2.2ต้นทุนตามสัดส่วน (ไม่ช่อม)'!Q57+'2.3ต้นทุนตามสัดส่วน (รับโอน)'!Q57</f>
        <v>0</v>
      </c>
      <c r="R57" s="37">
        <f>+'2.1ต้นทุนตามสัดส่วน (ผลิต)'!R57+'2.2ต้นทุนตามสัดส่วน (ไม่ช่อม)'!R57+'2.3ต้นทุนตามสัดส่วน (รับโอน)'!R57</f>
        <v>0</v>
      </c>
      <c r="S57" s="37">
        <f>+'2.1ต้นทุนตามสัดส่วน (ผลิต)'!S57+'2.2ต้นทุนตามสัดส่วน (ไม่ช่อม)'!S57+'2.3ต้นทุนตามสัดส่วน (รับโอน)'!S57</f>
        <v>0</v>
      </c>
      <c r="T57" s="37">
        <f>+'2.1ต้นทุนตามสัดส่วน (ผลิต)'!T57+'2.2ต้นทุนตามสัดส่วน (ไม่ช่อม)'!T57+'2.3ต้นทุนตามสัดส่วน (รับโอน)'!T57</f>
        <v>0</v>
      </c>
      <c r="U57" s="37">
        <f>+'2.1ต้นทุนตามสัดส่วน (ผลิต)'!U57+'2.2ต้นทุนตามสัดส่วน (ไม่ช่อม)'!U57+'2.3ต้นทุนตามสัดส่วน (รับโอน)'!U57</f>
        <v>0</v>
      </c>
      <c r="V57" s="37">
        <f>+'2.1ต้นทุนตามสัดส่วน (ผลิต)'!V57+'2.2ต้นทุนตามสัดส่วน (ไม่ช่อม)'!V57+'2.3ต้นทุนตามสัดส่วน (รับโอน)'!V57</f>
        <v>0</v>
      </c>
      <c r="W57" s="37">
        <f>+'2.1ต้นทุนตามสัดส่วน (ผลิต)'!W57+'2.2ต้นทุนตามสัดส่วน (ไม่ช่อม)'!W57+'2.3ต้นทุนตามสัดส่วน (รับโอน)'!W57</f>
        <v>0</v>
      </c>
      <c r="X57" s="37">
        <f>+'2.1ต้นทุนตามสัดส่วน (ผลิต)'!X57+'2.2ต้นทุนตามสัดส่วน (ไม่ช่อม)'!X57+'2.3ต้นทุนตามสัดส่วน (รับโอน)'!X57</f>
        <v>0</v>
      </c>
    </row>
    <row r="58" spans="1:24" ht="24" customHeight="1">
      <c r="A58" s="29" t="s">
        <v>177</v>
      </c>
      <c r="B58" s="37">
        <f>+'2.1ต้นทุนตามสัดส่วน (ผลิต)'!B58+'2.2ต้นทุนตามสัดส่วน (ไม่ช่อม)'!B58+'2.3ต้นทุนตามสัดส่วน (รับโอน)'!B58</f>
        <v>0</v>
      </c>
      <c r="C58" s="37">
        <f>+'2.1ต้นทุนตามสัดส่วน (ผลิต)'!C58+'2.2ต้นทุนตามสัดส่วน (ไม่ช่อม)'!C58+'2.3ต้นทุนตามสัดส่วน (รับโอน)'!C58</f>
        <v>0</v>
      </c>
      <c r="D58" s="30">
        <v>27.45</v>
      </c>
      <c r="E58" s="31">
        <f t="shared" si="53"/>
        <v>0</v>
      </c>
      <c r="F58" s="37">
        <f>+'2.1ต้นทุนตามสัดส่วน (ผลิต)'!F58+'2.2ต้นทุนตามสัดส่วน (ไม่ช่อม)'!F58+'2.3ต้นทุนตามสัดส่วน (รับโอน)'!F58</f>
        <v>0</v>
      </c>
      <c r="G58" s="42">
        <f>ROUND(IF(C58&gt;0,F58/C58,0),2)</f>
        <v>0</v>
      </c>
      <c r="H58" s="57">
        <f t="shared" si="52"/>
        <v>0</v>
      </c>
      <c r="I58" s="57">
        <f t="shared" si="52"/>
        <v>0</v>
      </c>
      <c r="J58" s="34">
        <f>+W48+F58</f>
        <v>0</v>
      </c>
      <c r="K58" s="48">
        <f t="shared" si="54"/>
        <v>0</v>
      </c>
      <c r="L58" s="37">
        <f>+'2.1ต้นทุนตามสัดส่วน (ผลิต)'!L58+'2.2ต้นทุนตามสัดส่วน (ไม่ช่อม)'!L58+'2.3ต้นทุนตามสัดส่วน (รับโอน)'!L58</f>
        <v>0</v>
      </c>
      <c r="M58" s="37">
        <f>+'2.1ต้นทุนตามสัดส่วน (ผลิต)'!M58+'2.2ต้นทุนตามสัดส่วน (ไม่ช่อม)'!M58+'2.3ต้นทุนตามสัดส่วน (รับโอน)'!M58</f>
        <v>0</v>
      </c>
      <c r="N58" s="37">
        <f>+'2.1ต้นทุนตามสัดส่วน (ผลิต)'!N58+'2.2ต้นทุนตามสัดส่วน (ไม่ช่อม)'!N58+'2.3ต้นทุนตามสัดส่วน (รับโอน)'!N58</f>
        <v>0</v>
      </c>
      <c r="O58" s="37">
        <f>+'2.1ต้นทุนตามสัดส่วน (ผลิต)'!O58+'2.2ต้นทุนตามสัดส่วน (ไม่ช่อม)'!O58+'2.3ต้นทุนตามสัดส่วน (รับโอน)'!O58</f>
        <v>0</v>
      </c>
      <c r="P58" s="37">
        <f>+'2.1ต้นทุนตามสัดส่วน (ผลิต)'!P58+'2.2ต้นทุนตามสัดส่วน (ไม่ช่อม)'!P58+'2.3ต้นทุนตามสัดส่วน (รับโอน)'!P58</f>
        <v>0</v>
      </c>
      <c r="Q58" s="37">
        <f>+'2.1ต้นทุนตามสัดส่วน (ผลิต)'!Q58+'2.2ต้นทุนตามสัดส่วน (ไม่ช่อม)'!Q58+'2.3ต้นทุนตามสัดส่วน (รับโอน)'!Q58</f>
        <v>0</v>
      </c>
      <c r="R58" s="37">
        <f>+'2.1ต้นทุนตามสัดส่วน (ผลิต)'!R58+'2.2ต้นทุนตามสัดส่วน (ไม่ช่อม)'!R58+'2.3ต้นทุนตามสัดส่วน (รับโอน)'!R58</f>
        <v>0</v>
      </c>
      <c r="S58" s="37">
        <f>+'2.1ต้นทุนตามสัดส่วน (ผลิต)'!S58+'2.2ต้นทุนตามสัดส่วน (ไม่ช่อม)'!S58+'2.3ต้นทุนตามสัดส่วน (รับโอน)'!S58</f>
        <v>0</v>
      </c>
      <c r="T58" s="37">
        <f>+'2.1ต้นทุนตามสัดส่วน (ผลิต)'!T58+'2.2ต้นทุนตามสัดส่วน (ไม่ช่อม)'!T58+'2.3ต้นทุนตามสัดส่วน (รับโอน)'!T58</f>
        <v>0</v>
      </c>
      <c r="U58" s="37">
        <f>+'2.1ต้นทุนตามสัดส่วน (ผลิต)'!U58+'2.2ต้นทุนตามสัดส่วน (ไม่ช่อม)'!U58+'2.3ต้นทุนตามสัดส่วน (รับโอน)'!U58</f>
        <v>0</v>
      </c>
      <c r="V58" s="37">
        <f>+'2.1ต้นทุนตามสัดส่วน (ผลิต)'!V58+'2.2ต้นทุนตามสัดส่วน (ไม่ช่อม)'!V58+'2.3ต้นทุนตามสัดส่วน (รับโอน)'!V58</f>
        <v>0</v>
      </c>
      <c r="W58" s="37">
        <f>+'2.1ต้นทุนตามสัดส่วน (ผลิต)'!W58+'2.2ต้นทุนตามสัดส่วน (ไม่ช่อม)'!W58+'2.3ต้นทุนตามสัดส่วน (รับโอน)'!W58</f>
        <v>0</v>
      </c>
      <c r="X58" s="37">
        <f>+'2.1ต้นทุนตามสัดส่วน (ผลิต)'!X58+'2.2ต้นทุนตามสัดส่วน (ไม่ช่อม)'!X58+'2.3ต้นทุนตามสัดส่วน (รับโอน)'!X58</f>
        <v>0</v>
      </c>
    </row>
    <row r="59" spans="1:24" ht="24" customHeight="1">
      <c r="A59" s="29" t="s">
        <v>252</v>
      </c>
      <c r="B59" s="37">
        <f>+'2.1ต้นทุนตามสัดส่วน (ผลิต)'!B59+'2.2ต้นทุนตามสัดส่วน (ไม่ช่อม)'!B59+'2.3ต้นทุนตามสัดส่วน (รับโอน)'!B59</f>
        <v>0</v>
      </c>
      <c r="C59" s="37">
        <f>+'2.1ต้นทุนตามสัดส่วน (ผลิต)'!C59+'2.2ต้นทุนตามสัดส่วน (ไม่ช่อม)'!C59+'2.3ต้นทุนตามสัดส่วน (รับโอน)'!C59</f>
        <v>0</v>
      </c>
      <c r="D59" s="30">
        <v>43.79</v>
      </c>
      <c r="E59" s="31">
        <f t="shared" si="53"/>
        <v>0</v>
      </c>
      <c r="F59" s="37">
        <f>+'2.1ต้นทุนตามสัดส่วน (ผลิต)'!F59+'2.2ต้นทุนตามสัดส่วน (ไม่ช่อม)'!F59+'2.3ต้นทุนตามสัดส่วน (รับโอน)'!F59</f>
        <v>0</v>
      </c>
      <c r="G59" s="42">
        <f>ROUND(IF(C59&gt;0,F59/C59,0),2)</f>
        <v>0</v>
      </c>
      <c r="H59" s="57">
        <f t="shared" si="52"/>
        <v>0</v>
      </c>
      <c r="I59" s="57">
        <f t="shared" si="52"/>
        <v>0</v>
      </c>
      <c r="J59" s="34">
        <f>+W49+F59</f>
        <v>0</v>
      </c>
      <c r="K59" s="48">
        <f t="shared" ref="K59" si="55">IF(I59&gt;0,(J59/I59),0)</f>
        <v>0</v>
      </c>
      <c r="L59" s="37">
        <f>+'2.1ต้นทุนตามสัดส่วน (ผลิต)'!L59+'2.2ต้นทุนตามสัดส่วน (ไม่ช่อม)'!L59+'2.3ต้นทุนตามสัดส่วน (รับโอน)'!L59</f>
        <v>0</v>
      </c>
      <c r="M59" s="37">
        <f>+'2.1ต้นทุนตามสัดส่วน (ผลิต)'!M59+'2.2ต้นทุนตามสัดส่วน (ไม่ช่อม)'!M59+'2.3ต้นทุนตามสัดส่วน (รับโอน)'!M59</f>
        <v>0</v>
      </c>
      <c r="N59" s="37">
        <f>+'2.1ต้นทุนตามสัดส่วน (ผลิต)'!N59+'2.2ต้นทุนตามสัดส่วน (ไม่ช่อม)'!N59+'2.3ต้นทุนตามสัดส่วน (รับโอน)'!N59</f>
        <v>0</v>
      </c>
      <c r="O59" s="37">
        <f>+'2.1ต้นทุนตามสัดส่วน (ผลิต)'!O59+'2.2ต้นทุนตามสัดส่วน (ไม่ช่อม)'!O59+'2.3ต้นทุนตามสัดส่วน (รับโอน)'!O59</f>
        <v>0</v>
      </c>
      <c r="P59" s="37">
        <f>+'2.1ต้นทุนตามสัดส่วน (ผลิต)'!P59+'2.2ต้นทุนตามสัดส่วน (ไม่ช่อม)'!P59+'2.3ต้นทุนตามสัดส่วน (รับโอน)'!P59</f>
        <v>0</v>
      </c>
      <c r="Q59" s="37">
        <f>+'2.1ต้นทุนตามสัดส่วน (ผลิต)'!Q59+'2.2ต้นทุนตามสัดส่วน (ไม่ช่อม)'!Q59+'2.3ต้นทุนตามสัดส่วน (รับโอน)'!Q59</f>
        <v>0</v>
      </c>
      <c r="R59" s="37">
        <f>+'2.1ต้นทุนตามสัดส่วน (ผลิต)'!R59+'2.2ต้นทุนตามสัดส่วน (ไม่ช่อม)'!R59+'2.3ต้นทุนตามสัดส่วน (รับโอน)'!R59</f>
        <v>0</v>
      </c>
      <c r="S59" s="37">
        <f>+'2.1ต้นทุนตามสัดส่วน (ผลิต)'!S59+'2.2ต้นทุนตามสัดส่วน (ไม่ช่อม)'!S59+'2.3ต้นทุนตามสัดส่วน (รับโอน)'!S59</f>
        <v>0</v>
      </c>
      <c r="T59" s="37">
        <f>+'2.1ต้นทุนตามสัดส่วน (ผลิต)'!T59+'2.2ต้นทุนตามสัดส่วน (ไม่ช่อม)'!T59+'2.3ต้นทุนตามสัดส่วน (รับโอน)'!T59</f>
        <v>0</v>
      </c>
      <c r="U59" s="37">
        <f>+'2.1ต้นทุนตามสัดส่วน (ผลิต)'!U59+'2.2ต้นทุนตามสัดส่วน (ไม่ช่อม)'!U59+'2.3ต้นทุนตามสัดส่วน (รับโอน)'!U59</f>
        <v>0</v>
      </c>
      <c r="V59" s="37">
        <f>+'2.1ต้นทุนตามสัดส่วน (ผลิต)'!V59+'2.2ต้นทุนตามสัดส่วน (ไม่ช่อม)'!V59+'2.3ต้นทุนตามสัดส่วน (รับโอน)'!V59</f>
        <v>0</v>
      </c>
      <c r="W59" s="37">
        <f>+'2.1ต้นทุนตามสัดส่วน (ผลิต)'!W59+'2.2ต้นทุนตามสัดส่วน (ไม่ช่อม)'!W59+'2.3ต้นทุนตามสัดส่วน (รับโอน)'!W59</f>
        <v>0</v>
      </c>
      <c r="X59" s="37">
        <f>+'2.1ต้นทุนตามสัดส่วน (ผลิต)'!X59+'2.2ต้นทุนตามสัดส่วน (ไม่ช่อม)'!X59+'2.3ต้นทุนตามสัดส่วน (รับโอน)'!X59</f>
        <v>0</v>
      </c>
    </row>
    <row r="60" spans="1:24" ht="24" customHeight="1">
      <c r="A60" s="29" t="s">
        <v>5</v>
      </c>
      <c r="B60" s="34">
        <f>SUM(B56:B59)</f>
        <v>0</v>
      </c>
      <c r="C60" s="34">
        <f>SUM(C56:C59)</f>
        <v>0</v>
      </c>
      <c r="D60" s="54">
        <f>SUM(D56:D59)</f>
        <v>100</v>
      </c>
      <c r="E60" s="55">
        <f>SUM(E56:E59)</f>
        <v>0</v>
      </c>
      <c r="F60" s="34">
        <f>SUM(F56:F59)</f>
        <v>0</v>
      </c>
      <c r="G60" s="33">
        <f>IF(C60&gt;0,F60/C60,0)</f>
        <v>0</v>
      </c>
      <c r="H60" s="33">
        <f>IF(D60&gt;0,G60/D60,0)</f>
        <v>0</v>
      </c>
      <c r="I60" s="33">
        <f>IF(E60&gt;0,H60/E60,0)</f>
        <v>0</v>
      </c>
      <c r="J60" s="33">
        <f>SUM(J56:J59)</f>
        <v>0</v>
      </c>
      <c r="K60" s="48"/>
      <c r="L60" s="33">
        <f>SUM(L56:L59)</f>
        <v>0</v>
      </c>
      <c r="M60" s="33">
        <f t="shared" ref="M60" si="56">SUM(M56:M59)</f>
        <v>0</v>
      </c>
      <c r="N60" s="33">
        <f t="shared" ref="N60" si="57">SUM(N56:N59)</f>
        <v>0</v>
      </c>
      <c r="O60" s="33">
        <f t="shared" ref="O60" si="58">SUM(O56:O59)</f>
        <v>0</v>
      </c>
      <c r="P60" s="33">
        <f t="shared" ref="P60" si="59">SUM(P56:P59)</f>
        <v>0</v>
      </c>
      <c r="Q60" s="33">
        <f t="shared" ref="Q60" si="60">SUM(Q56:Q59)</f>
        <v>0</v>
      </c>
      <c r="R60" s="33">
        <f t="shared" ref="R60" si="61">SUM(R56:R59)</f>
        <v>0</v>
      </c>
      <c r="S60" s="33">
        <f t="shared" ref="S60" si="62">SUM(S56:S59)</f>
        <v>0</v>
      </c>
      <c r="T60" s="33">
        <f t="shared" ref="T60" si="63">SUM(T56:T59)</f>
        <v>0</v>
      </c>
      <c r="U60" s="33">
        <f t="shared" ref="U60" si="64">SUM(U56:U59)</f>
        <v>0</v>
      </c>
      <c r="V60" s="33">
        <f t="shared" ref="V60" si="65">SUM(V56:V59)</f>
        <v>0</v>
      </c>
      <c r="W60" s="33">
        <f t="shared" ref="W60" si="66">SUM(W56:W59)</f>
        <v>0</v>
      </c>
      <c r="X60" s="33">
        <f t="shared" ref="X60" si="67">SUM(X56:X59)</f>
        <v>0</v>
      </c>
    </row>
    <row r="61" spans="1:24" ht="24" customHeight="1">
      <c r="A61" s="194" t="s">
        <v>35</v>
      </c>
      <c r="B61" s="194"/>
      <c r="C61" s="194"/>
      <c r="D61" s="194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</row>
    <row r="62" spans="1:24" ht="24" customHeight="1">
      <c r="A62" s="194" t="s">
        <v>163</v>
      </c>
      <c r="B62" s="194"/>
      <c r="C62" s="194"/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</row>
    <row r="63" spans="1:24" ht="24" customHeight="1">
      <c r="B63" s="26">
        <v>1</v>
      </c>
      <c r="C63" s="26">
        <v>2</v>
      </c>
      <c r="D63" s="26" t="s">
        <v>31</v>
      </c>
      <c r="E63" s="26" t="s">
        <v>32</v>
      </c>
      <c r="F63" s="52">
        <v>5</v>
      </c>
      <c r="G63" s="26" t="s">
        <v>33</v>
      </c>
      <c r="J63" s="26">
        <v>7</v>
      </c>
      <c r="K63" s="26">
        <v>8</v>
      </c>
      <c r="L63" s="26">
        <v>9</v>
      </c>
      <c r="M63" s="26">
        <v>18.41</v>
      </c>
      <c r="N63" s="26" t="s">
        <v>295</v>
      </c>
      <c r="O63" s="26">
        <v>12</v>
      </c>
      <c r="P63" s="26">
        <v>13</v>
      </c>
      <c r="Q63" s="26" t="s">
        <v>107</v>
      </c>
      <c r="R63" s="26">
        <v>15</v>
      </c>
      <c r="S63" s="26">
        <v>16</v>
      </c>
      <c r="T63" s="26" t="s">
        <v>253</v>
      </c>
      <c r="U63" s="26" t="s">
        <v>254</v>
      </c>
      <c r="V63" s="26" t="s">
        <v>296</v>
      </c>
      <c r="W63" s="26" t="s">
        <v>256</v>
      </c>
      <c r="X63" s="26" t="s">
        <v>257</v>
      </c>
    </row>
    <row r="64" spans="1:24" ht="24" customHeight="1">
      <c r="A64" s="195" t="s">
        <v>27</v>
      </c>
      <c r="B64" s="197" t="s">
        <v>299</v>
      </c>
      <c r="C64" s="198"/>
      <c r="D64" s="199" t="s">
        <v>22</v>
      </c>
      <c r="E64" s="41" t="s">
        <v>153</v>
      </c>
      <c r="F64" s="41" t="s">
        <v>23</v>
      </c>
      <c r="G64" s="94" t="s">
        <v>24</v>
      </c>
      <c r="H64" s="53" t="s">
        <v>155</v>
      </c>
      <c r="I64" s="53" t="s">
        <v>1</v>
      </c>
      <c r="J64" s="40" t="s">
        <v>23</v>
      </c>
      <c r="K64" s="40" t="s">
        <v>133</v>
      </c>
      <c r="L64" s="201" t="s">
        <v>25</v>
      </c>
      <c r="M64" s="201"/>
      <c r="N64" s="201" t="s">
        <v>26</v>
      </c>
      <c r="O64" s="188" t="s">
        <v>297</v>
      </c>
      <c r="P64" s="189"/>
      <c r="Q64" s="190" t="s">
        <v>28</v>
      </c>
      <c r="R64" s="192" t="s">
        <v>298</v>
      </c>
      <c r="S64" s="192"/>
      <c r="T64" s="192" t="s">
        <v>28</v>
      </c>
      <c r="U64" s="193" t="s">
        <v>29</v>
      </c>
      <c r="V64" s="193"/>
      <c r="W64" s="193" t="s">
        <v>30</v>
      </c>
      <c r="X64" s="27" t="s">
        <v>30</v>
      </c>
    </row>
    <row r="65" spans="1:24" ht="24" customHeight="1">
      <c r="A65" s="196"/>
      <c r="B65" s="41" t="s">
        <v>155</v>
      </c>
      <c r="C65" s="41" t="s">
        <v>154</v>
      </c>
      <c r="D65" s="200"/>
      <c r="E65" s="41" t="s">
        <v>4</v>
      </c>
      <c r="F65" s="41" t="s">
        <v>3</v>
      </c>
      <c r="G65" s="95" t="s">
        <v>103</v>
      </c>
      <c r="H65" s="53" t="s">
        <v>5</v>
      </c>
      <c r="I65" s="53" t="s">
        <v>5</v>
      </c>
      <c r="J65" s="40" t="s">
        <v>104</v>
      </c>
      <c r="K65" s="40" t="s">
        <v>104</v>
      </c>
      <c r="L65" s="50" t="s">
        <v>155</v>
      </c>
      <c r="M65" s="50" t="s">
        <v>154</v>
      </c>
      <c r="N65" s="201"/>
      <c r="O65" s="86" t="s">
        <v>155</v>
      </c>
      <c r="P65" s="86" t="s">
        <v>154</v>
      </c>
      <c r="Q65" s="191"/>
      <c r="R65" s="100" t="s">
        <v>155</v>
      </c>
      <c r="S65" s="100" t="s">
        <v>154</v>
      </c>
      <c r="T65" s="192"/>
      <c r="U65" s="51" t="s">
        <v>155</v>
      </c>
      <c r="V65" s="51" t="s">
        <v>154</v>
      </c>
      <c r="W65" s="193"/>
      <c r="X65" s="28" t="s">
        <v>105</v>
      </c>
    </row>
    <row r="66" spans="1:24" ht="24" customHeight="1">
      <c r="A66" s="29" t="s">
        <v>151</v>
      </c>
      <c r="B66" s="37">
        <f>+'2.1ต้นทุนตามสัดส่วน (ผลิต)'!B66+'2.2ต้นทุนตามสัดส่วน (ไม่ช่อม)'!B66+'2.3ต้นทุนตามสัดส่วน (รับโอน)'!B66</f>
        <v>0</v>
      </c>
      <c r="C66" s="37">
        <f>+'2.1ต้นทุนตามสัดส่วน (ผลิต)'!C66+'2.2ต้นทุนตามสัดส่วน (ไม่ช่อม)'!C66+'2.3ต้นทุนตามสัดส่วน (รับโอน)'!C66</f>
        <v>0</v>
      </c>
      <c r="D66" s="30">
        <v>9.59</v>
      </c>
      <c r="E66" s="31">
        <f>(C66*D66)</f>
        <v>0</v>
      </c>
      <c r="F66" s="37">
        <f>+'2.1ต้นทุนตามสัดส่วน (ผลิต)'!F66+'2.2ต้นทุนตามสัดส่วน (ไม่ช่อม)'!F66+'2.3ต้นทุนตามสัดส่วน (รับโอน)'!F66</f>
        <v>0</v>
      </c>
      <c r="G66" s="42">
        <f>ROUND(IF(C66&gt;0,F66/C66,0),2)</f>
        <v>0</v>
      </c>
      <c r="H66" s="57">
        <f t="shared" ref="H66:I69" si="68">+U56+B66</f>
        <v>0</v>
      </c>
      <c r="I66" s="57">
        <f t="shared" si="68"/>
        <v>0</v>
      </c>
      <c r="J66" s="34">
        <f>+W56+F66</f>
        <v>0</v>
      </c>
      <c r="K66" s="48">
        <f>IF(I66&gt;0,(J66/I66),0)</f>
        <v>0</v>
      </c>
      <c r="L66" s="37">
        <f>+'2.1ต้นทุนตามสัดส่วน (ผลิต)'!L66+'2.2ต้นทุนตามสัดส่วน (ไม่ช่อม)'!L66+'2.3ต้นทุนตามสัดส่วน (รับโอน)'!L66</f>
        <v>0</v>
      </c>
      <c r="M66" s="37">
        <f>+'2.1ต้นทุนตามสัดส่วน (ผลิต)'!M66+'2.2ต้นทุนตามสัดส่วน (ไม่ช่อม)'!M66+'2.3ต้นทุนตามสัดส่วน (รับโอน)'!M66</f>
        <v>0</v>
      </c>
      <c r="N66" s="37">
        <f>+'2.1ต้นทุนตามสัดส่วน (ผลิต)'!N66+'2.2ต้นทุนตามสัดส่วน (ไม่ช่อม)'!N66+'2.3ต้นทุนตามสัดส่วน (รับโอน)'!N66</f>
        <v>0</v>
      </c>
      <c r="O66" s="37">
        <f>+'2.1ต้นทุนตามสัดส่วน (ผลิต)'!O66+'2.2ต้นทุนตามสัดส่วน (ไม่ช่อม)'!O66+'2.3ต้นทุนตามสัดส่วน (รับโอน)'!O66</f>
        <v>0</v>
      </c>
      <c r="P66" s="37">
        <f>+'2.1ต้นทุนตามสัดส่วน (ผลิต)'!P66+'2.2ต้นทุนตามสัดส่วน (ไม่ช่อม)'!P66+'2.3ต้นทุนตามสัดส่วน (รับโอน)'!P66</f>
        <v>0</v>
      </c>
      <c r="Q66" s="37">
        <f>+'2.1ต้นทุนตามสัดส่วน (ผลิต)'!Q66+'2.2ต้นทุนตามสัดส่วน (ไม่ช่อม)'!Q66+'2.3ต้นทุนตามสัดส่วน (รับโอน)'!Q66</f>
        <v>0</v>
      </c>
      <c r="R66" s="37">
        <f>+'2.1ต้นทุนตามสัดส่วน (ผลิต)'!R66+'2.2ต้นทุนตามสัดส่วน (ไม่ช่อม)'!R66+'2.3ต้นทุนตามสัดส่วน (รับโอน)'!R66</f>
        <v>0</v>
      </c>
      <c r="S66" s="37">
        <f>+'2.1ต้นทุนตามสัดส่วน (ผลิต)'!S66+'2.2ต้นทุนตามสัดส่วน (ไม่ช่อม)'!S66+'2.3ต้นทุนตามสัดส่วน (รับโอน)'!S66</f>
        <v>0</v>
      </c>
      <c r="T66" s="37">
        <f>+'2.1ต้นทุนตามสัดส่วน (ผลิต)'!T66+'2.2ต้นทุนตามสัดส่วน (ไม่ช่อม)'!T66+'2.3ต้นทุนตามสัดส่วน (รับโอน)'!T66</f>
        <v>0</v>
      </c>
      <c r="U66" s="37">
        <f>+'2.1ต้นทุนตามสัดส่วน (ผลิต)'!U66+'2.2ต้นทุนตามสัดส่วน (ไม่ช่อม)'!U66+'2.3ต้นทุนตามสัดส่วน (รับโอน)'!U66</f>
        <v>0</v>
      </c>
      <c r="V66" s="37">
        <f>+'2.1ต้นทุนตามสัดส่วน (ผลิต)'!V66+'2.2ต้นทุนตามสัดส่วน (ไม่ช่อม)'!V66+'2.3ต้นทุนตามสัดส่วน (รับโอน)'!V66</f>
        <v>0</v>
      </c>
      <c r="W66" s="37">
        <f>+'2.1ต้นทุนตามสัดส่วน (ผลิต)'!W66+'2.2ต้นทุนตามสัดส่วน (ไม่ช่อม)'!W66+'2.3ต้นทุนตามสัดส่วน (รับโอน)'!W66</f>
        <v>0</v>
      </c>
      <c r="X66" s="37">
        <f>+'2.1ต้นทุนตามสัดส่วน (ผลิต)'!X66+'2.2ต้นทุนตามสัดส่วน (ไม่ช่อม)'!X66+'2.3ต้นทุนตามสัดส่วน (รับโอน)'!X66</f>
        <v>0</v>
      </c>
    </row>
    <row r="67" spans="1:24" ht="24" customHeight="1">
      <c r="A67" s="29" t="s">
        <v>152</v>
      </c>
      <c r="B67" s="37">
        <f>+'2.1ต้นทุนตามสัดส่วน (ผลิต)'!B67+'2.2ต้นทุนตามสัดส่วน (ไม่ช่อม)'!B67+'2.3ต้นทุนตามสัดส่วน (รับโอน)'!B67</f>
        <v>0</v>
      </c>
      <c r="C67" s="37">
        <f>+'2.1ต้นทุนตามสัดส่วน (ผลิต)'!C67+'2.2ต้นทุนตามสัดส่วน (ไม่ช่อม)'!C67+'2.3ต้นทุนตามสัดส่วน (รับโอน)'!C67</f>
        <v>0</v>
      </c>
      <c r="D67" s="30">
        <v>19.170000000000002</v>
      </c>
      <c r="E67" s="31">
        <f t="shared" ref="E67:E69" si="69">(C67*D67)</f>
        <v>0</v>
      </c>
      <c r="F67" s="37">
        <f>+'2.1ต้นทุนตามสัดส่วน (ผลิต)'!F67+'2.2ต้นทุนตามสัดส่วน (ไม่ช่อม)'!F67+'2.3ต้นทุนตามสัดส่วน (รับโอน)'!F67</f>
        <v>0</v>
      </c>
      <c r="G67" s="42">
        <f>ROUND(IF(C67&gt;0,F67/C67,0),2)</f>
        <v>0</v>
      </c>
      <c r="H67" s="57">
        <f t="shared" si="68"/>
        <v>0</v>
      </c>
      <c r="I67" s="57">
        <f t="shared" si="68"/>
        <v>0</v>
      </c>
      <c r="J67" s="34">
        <f>+W57+F67</f>
        <v>0</v>
      </c>
      <c r="K67" s="48">
        <f t="shared" ref="K67:K68" si="70">IF(I67&gt;0,(J67/I67),0)</f>
        <v>0</v>
      </c>
      <c r="L67" s="37">
        <f>+'2.1ต้นทุนตามสัดส่วน (ผลิต)'!L67+'2.2ต้นทุนตามสัดส่วน (ไม่ช่อม)'!L67+'2.3ต้นทุนตามสัดส่วน (รับโอน)'!L67</f>
        <v>0</v>
      </c>
      <c r="M67" s="37">
        <f>+'2.1ต้นทุนตามสัดส่วน (ผลิต)'!M67+'2.2ต้นทุนตามสัดส่วน (ไม่ช่อม)'!M67+'2.3ต้นทุนตามสัดส่วน (รับโอน)'!M67</f>
        <v>0</v>
      </c>
      <c r="N67" s="37">
        <f>+'2.1ต้นทุนตามสัดส่วน (ผลิต)'!N67+'2.2ต้นทุนตามสัดส่วน (ไม่ช่อม)'!N67+'2.3ต้นทุนตามสัดส่วน (รับโอน)'!N67</f>
        <v>0</v>
      </c>
      <c r="O67" s="37">
        <f>+'2.1ต้นทุนตามสัดส่วน (ผลิต)'!O67+'2.2ต้นทุนตามสัดส่วน (ไม่ช่อม)'!O67+'2.3ต้นทุนตามสัดส่วน (รับโอน)'!O67</f>
        <v>0</v>
      </c>
      <c r="P67" s="37">
        <f>+'2.1ต้นทุนตามสัดส่วน (ผลิต)'!P67+'2.2ต้นทุนตามสัดส่วน (ไม่ช่อม)'!P67+'2.3ต้นทุนตามสัดส่วน (รับโอน)'!P67</f>
        <v>0</v>
      </c>
      <c r="Q67" s="37">
        <f>+'2.1ต้นทุนตามสัดส่วน (ผลิต)'!Q67+'2.2ต้นทุนตามสัดส่วน (ไม่ช่อม)'!Q67+'2.3ต้นทุนตามสัดส่วน (รับโอน)'!Q67</f>
        <v>0</v>
      </c>
      <c r="R67" s="37">
        <f>+'2.1ต้นทุนตามสัดส่วน (ผลิต)'!R67+'2.2ต้นทุนตามสัดส่วน (ไม่ช่อม)'!R67+'2.3ต้นทุนตามสัดส่วน (รับโอน)'!R67</f>
        <v>0</v>
      </c>
      <c r="S67" s="37">
        <f>+'2.1ต้นทุนตามสัดส่วน (ผลิต)'!S67+'2.2ต้นทุนตามสัดส่วน (ไม่ช่อม)'!S67+'2.3ต้นทุนตามสัดส่วน (รับโอน)'!S67</f>
        <v>0</v>
      </c>
      <c r="T67" s="37">
        <f>+'2.1ต้นทุนตามสัดส่วน (ผลิต)'!T67+'2.2ต้นทุนตามสัดส่วน (ไม่ช่อม)'!T67+'2.3ต้นทุนตามสัดส่วน (รับโอน)'!T67</f>
        <v>0</v>
      </c>
      <c r="U67" s="37">
        <f>+'2.1ต้นทุนตามสัดส่วน (ผลิต)'!U67+'2.2ต้นทุนตามสัดส่วน (ไม่ช่อม)'!U67+'2.3ต้นทุนตามสัดส่วน (รับโอน)'!U67</f>
        <v>0</v>
      </c>
      <c r="V67" s="37">
        <f>+'2.1ต้นทุนตามสัดส่วน (ผลิต)'!V67+'2.2ต้นทุนตามสัดส่วน (ไม่ช่อม)'!V67+'2.3ต้นทุนตามสัดส่วน (รับโอน)'!V67</f>
        <v>0</v>
      </c>
      <c r="W67" s="37">
        <f>+'2.1ต้นทุนตามสัดส่วน (ผลิต)'!W67+'2.2ต้นทุนตามสัดส่วน (ไม่ช่อม)'!W67+'2.3ต้นทุนตามสัดส่วน (รับโอน)'!W67</f>
        <v>0</v>
      </c>
      <c r="X67" s="37">
        <f>+'2.1ต้นทุนตามสัดส่วน (ผลิต)'!X67+'2.2ต้นทุนตามสัดส่วน (ไม่ช่อม)'!X67+'2.3ต้นทุนตามสัดส่วน (รับโอน)'!X67</f>
        <v>0</v>
      </c>
    </row>
    <row r="68" spans="1:24" ht="24" customHeight="1">
      <c r="A68" s="29" t="s">
        <v>177</v>
      </c>
      <c r="B68" s="37">
        <f>+'2.1ต้นทุนตามสัดส่วน (ผลิต)'!B68+'2.2ต้นทุนตามสัดส่วน (ไม่ช่อม)'!B68+'2.3ต้นทุนตามสัดส่วน (รับโอน)'!B68</f>
        <v>0</v>
      </c>
      <c r="C68" s="37">
        <f>+'2.1ต้นทุนตามสัดส่วน (ผลิต)'!C68+'2.2ต้นทุนตามสัดส่วน (ไม่ช่อม)'!C68+'2.3ต้นทุนตามสัดส่วน (รับโอน)'!C68</f>
        <v>0</v>
      </c>
      <c r="D68" s="30">
        <v>27.45</v>
      </c>
      <c r="E68" s="31">
        <f t="shared" si="69"/>
        <v>0</v>
      </c>
      <c r="F68" s="37">
        <f>+'2.1ต้นทุนตามสัดส่วน (ผลิต)'!F68+'2.2ต้นทุนตามสัดส่วน (ไม่ช่อม)'!F68+'2.3ต้นทุนตามสัดส่วน (รับโอน)'!F68</f>
        <v>0</v>
      </c>
      <c r="G68" s="42">
        <f>ROUND(IF(C68&gt;0,F68/C68,0),2)</f>
        <v>0</v>
      </c>
      <c r="H68" s="57">
        <f t="shared" si="68"/>
        <v>0</v>
      </c>
      <c r="I68" s="57">
        <f t="shared" si="68"/>
        <v>0</v>
      </c>
      <c r="J68" s="34">
        <f>+W58+F68</f>
        <v>0</v>
      </c>
      <c r="K68" s="48">
        <f t="shared" si="70"/>
        <v>0</v>
      </c>
      <c r="L68" s="37">
        <f>+'2.1ต้นทุนตามสัดส่วน (ผลิต)'!L68+'2.2ต้นทุนตามสัดส่วน (ไม่ช่อม)'!L68+'2.3ต้นทุนตามสัดส่วน (รับโอน)'!L68</f>
        <v>0</v>
      </c>
      <c r="M68" s="37">
        <f>+'2.1ต้นทุนตามสัดส่วน (ผลิต)'!M68+'2.2ต้นทุนตามสัดส่วน (ไม่ช่อม)'!M68+'2.3ต้นทุนตามสัดส่วน (รับโอน)'!M68</f>
        <v>0</v>
      </c>
      <c r="N68" s="37">
        <f>+'2.1ต้นทุนตามสัดส่วน (ผลิต)'!N68+'2.2ต้นทุนตามสัดส่วน (ไม่ช่อม)'!N68+'2.3ต้นทุนตามสัดส่วน (รับโอน)'!N68</f>
        <v>0</v>
      </c>
      <c r="O68" s="37">
        <f>+'2.1ต้นทุนตามสัดส่วน (ผลิต)'!O68+'2.2ต้นทุนตามสัดส่วน (ไม่ช่อม)'!O68+'2.3ต้นทุนตามสัดส่วน (รับโอน)'!O68</f>
        <v>0</v>
      </c>
      <c r="P68" s="37">
        <f>+'2.1ต้นทุนตามสัดส่วน (ผลิต)'!P68+'2.2ต้นทุนตามสัดส่วน (ไม่ช่อม)'!P68+'2.3ต้นทุนตามสัดส่วน (รับโอน)'!P68</f>
        <v>0</v>
      </c>
      <c r="Q68" s="37">
        <f>+'2.1ต้นทุนตามสัดส่วน (ผลิต)'!Q68+'2.2ต้นทุนตามสัดส่วน (ไม่ช่อม)'!Q68+'2.3ต้นทุนตามสัดส่วน (รับโอน)'!Q68</f>
        <v>0</v>
      </c>
      <c r="R68" s="37">
        <f>+'2.1ต้นทุนตามสัดส่วน (ผลิต)'!R68+'2.2ต้นทุนตามสัดส่วน (ไม่ช่อม)'!R68+'2.3ต้นทุนตามสัดส่วน (รับโอน)'!R68</f>
        <v>0</v>
      </c>
      <c r="S68" s="37">
        <f>+'2.1ต้นทุนตามสัดส่วน (ผลิต)'!S68+'2.2ต้นทุนตามสัดส่วน (ไม่ช่อม)'!S68+'2.3ต้นทุนตามสัดส่วน (รับโอน)'!S68</f>
        <v>0</v>
      </c>
      <c r="T68" s="37">
        <f>+'2.1ต้นทุนตามสัดส่วน (ผลิต)'!T68+'2.2ต้นทุนตามสัดส่วน (ไม่ช่อม)'!T68+'2.3ต้นทุนตามสัดส่วน (รับโอน)'!T68</f>
        <v>0</v>
      </c>
      <c r="U68" s="37">
        <f>+'2.1ต้นทุนตามสัดส่วน (ผลิต)'!U68+'2.2ต้นทุนตามสัดส่วน (ไม่ช่อม)'!U68+'2.3ต้นทุนตามสัดส่วน (รับโอน)'!U68</f>
        <v>0</v>
      </c>
      <c r="V68" s="37">
        <f>+'2.1ต้นทุนตามสัดส่วน (ผลิต)'!V68+'2.2ต้นทุนตามสัดส่วน (ไม่ช่อม)'!V68+'2.3ต้นทุนตามสัดส่วน (รับโอน)'!V68</f>
        <v>0</v>
      </c>
      <c r="W68" s="37">
        <f>+'2.1ต้นทุนตามสัดส่วน (ผลิต)'!W68+'2.2ต้นทุนตามสัดส่วน (ไม่ช่อม)'!W68+'2.3ต้นทุนตามสัดส่วน (รับโอน)'!W68</f>
        <v>0</v>
      </c>
      <c r="X68" s="37">
        <f>+'2.1ต้นทุนตามสัดส่วน (ผลิต)'!X68+'2.2ต้นทุนตามสัดส่วน (ไม่ช่อม)'!X68+'2.3ต้นทุนตามสัดส่วน (รับโอน)'!X68</f>
        <v>0</v>
      </c>
    </row>
    <row r="69" spans="1:24" ht="24" customHeight="1">
      <c r="A69" s="29" t="s">
        <v>252</v>
      </c>
      <c r="B69" s="37">
        <f>+'2.1ต้นทุนตามสัดส่วน (ผลิต)'!B69+'2.2ต้นทุนตามสัดส่วน (ไม่ช่อม)'!B69+'2.3ต้นทุนตามสัดส่วน (รับโอน)'!B69</f>
        <v>0</v>
      </c>
      <c r="C69" s="37">
        <f>+'2.1ต้นทุนตามสัดส่วน (ผลิต)'!C69+'2.2ต้นทุนตามสัดส่วน (ไม่ช่อม)'!C69+'2.3ต้นทุนตามสัดส่วน (รับโอน)'!C69</f>
        <v>0</v>
      </c>
      <c r="D69" s="30">
        <v>43.79</v>
      </c>
      <c r="E69" s="31">
        <f t="shared" si="69"/>
        <v>0</v>
      </c>
      <c r="F69" s="37">
        <f>+'2.1ต้นทุนตามสัดส่วน (ผลิต)'!F69+'2.2ต้นทุนตามสัดส่วน (ไม่ช่อม)'!F69+'2.3ต้นทุนตามสัดส่วน (รับโอน)'!F69</f>
        <v>0</v>
      </c>
      <c r="G69" s="42">
        <f>ROUND(IF(C69&gt;0,F69/C69,0),2)</f>
        <v>0</v>
      </c>
      <c r="H69" s="57">
        <f t="shared" si="68"/>
        <v>0</v>
      </c>
      <c r="I69" s="57">
        <f t="shared" si="68"/>
        <v>0</v>
      </c>
      <c r="J69" s="34">
        <f>+W59+F69</f>
        <v>0</v>
      </c>
      <c r="K69" s="48">
        <f t="shared" ref="K69" si="71">IF(I69&gt;0,(J69/I69),0)</f>
        <v>0</v>
      </c>
      <c r="L69" s="37">
        <f>+'2.1ต้นทุนตามสัดส่วน (ผลิต)'!L69+'2.2ต้นทุนตามสัดส่วน (ไม่ช่อม)'!L69+'2.3ต้นทุนตามสัดส่วน (รับโอน)'!L69</f>
        <v>0</v>
      </c>
      <c r="M69" s="37">
        <f>+'2.1ต้นทุนตามสัดส่วน (ผลิต)'!M69+'2.2ต้นทุนตามสัดส่วน (ไม่ช่อม)'!M69+'2.3ต้นทุนตามสัดส่วน (รับโอน)'!M69</f>
        <v>0</v>
      </c>
      <c r="N69" s="37">
        <f>+'2.1ต้นทุนตามสัดส่วน (ผลิต)'!N69+'2.2ต้นทุนตามสัดส่วน (ไม่ช่อม)'!N69+'2.3ต้นทุนตามสัดส่วน (รับโอน)'!N69</f>
        <v>0</v>
      </c>
      <c r="O69" s="37">
        <f>+'2.1ต้นทุนตามสัดส่วน (ผลิต)'!O69+'2.2ต้นทุนตามสัดส่วน (ไม่ช่อม)'!O69+'2.3ต้นทุนตามสัดส่วน (รับโอน)'!O69</f>
        <v>0</v>
      </c>
      <c r="P69" s="37">
        <f>+'2.1ต้นทุนตามสัดส่วน (ผลิต)'!P69+'2.2ต้นทุนตามสัดส่วน (ไม่ช่อม)'!P69+'2.3ต้นทุนตามสัดส่วน (รับโอน)'!P69</f>
        <v>0</v>
      </c>
      <c r="Q69" s="37">
        <f>+'2.1ต้นทุนตามสัดส่วน (ผลิต)'!Q69+'2.2ต้นทุนตามสัดส่วน (ไม่ช่อม)'!Q69+'2.3ต้นทุนตามสัดส่วน (รับโอน)'!Q69</f>
        <v>0</v>
      </c>
      <c r="R69" s="37">
        <f>+'2.1ต้นทุนตามสัดส่วน (ผลิต)'!R69+'2.2ต้นทุนตามสัดส่วน (ไม่ช่อม)'!R69+'2.3ต้นทุนตามสัดส่วน (รับโอน)'!R69</f>
        <v>0</v>
      </c>
      <c r="S69" s="37">
        <f>+'2.1ต้นทุนตามสัดส่วน (ผลิต)'!S69+'2.2ต้นทุนตามสัดส่วน (ไม่ช่อม)'!S69+'2.3ต้นทุนตามสัดส่วน (รับโอน)'!S69</f>
        <v>0</v>
      </c>
      <c r="T69" s="37">
        <f>+'2.1ต้นทุนตามสัดส่วน (ผลิต)'!T69+'2.2ต้นทุนตามสัดส่วน (ไม่ช่อม)'!T69+'2.3ต้นทุนตามสัดส่วน (รับโอน)'!T69</f>
        <v>0</v>
      </c>
      <c r="U69" s="37">
        <f>+'2.1ต้นทุนตามสัดส่วน (ผลิต)'!U69+'2.2ต้นทุนตามสัดส่วน (ไม่ช่อม)'!U69+'2.3ต้นทุนตามสัดส่วน (รับโอน)'!U69</f>
        <v>0</v>
      </c>
      <c r="V69" s="37">
        <f>+'2.1ต้นทุนตามสัดส่วน (ผลิต)'!V69+'2.2ต้นทุนตามสัดส่วน (ไม่ช่อม)'!V69+'2.3ต้นทุนตามสัดส่วน (รับโอน)'!V69</f>
        <v>0</v>
      </c>
      <c r="W69" s="37">
        <f>+'2.1ต้นทุนตามสัดส่วน (ผลิต)'!W69+'2.2ต้นทุนตามสัดส่วน (ไม่ช่อม)'!W69+'2.3ต้นทุนตามสัดส่วน (รับโอน)'!W69</f>
        <v>0</v>
      </c>
      <c r="X69" s="37">
        <f>+'2.1ต้นทุนตามสัดส่วน (ผลิต)'!X69+'2.2ต้นทุนตามสัดส่วน (ไม่ช่อม)'!X69+'2.3ต้นทุนตามสัดส่วน (รับโอน)'!X69</f>
        <v>0</v>
      </c>
    </row>
    <row r="70" spans="1:24" ht="24" customHeight="1">
      <c r="A70" s="29" t="s">
        <v>5</v>
      </c>
      <c r="B70" s="34">
        <f>SUM(B66:B69)</f>
        <v>0</v>
      </c>
      <c r="C70" s="34">
        <f>SUM(C66:C69)</f>
        <v>0</v>
      </c>
      <c r="D70" s="54">
        <f>SUM(D66:D69)</f>
        <v>100</v>
      </c>
      <c r="E70" s="55">
        <f>SUM(E66:E69)</f>
        <v>0</v>
      </c>
      <c r="F70" s="34">
        <f>SUM(F66:F69)</f>
        <v>0</v>
      </c>
      <c r="G70" s="33"/>
      <c r="H70" s="33">
        <f>IF(D70&gt;0,G70/D70,0)</f>
        <v>0</v>
      </c>
      <c r="I70" s="33">
        <f>IF(E70&gt;0,H70/E70,0)</f>
        <v>0</v>
      </c>
      <c r="J70" s="33">
        <f>SUM(J66:J69)</f>
        <v>0</v>
      </c>
      <c r="K70" s="48"/>
      <c r="L70" s="33">
        <f>SUM(L66:L69)</f>
        <v>0</v>
      </c>
      <c r="M70" s="33">
        <f t="shared" ref="M70" si="72">SUM(M66:M69)</f>
        <v>0</v>
      </c>
      <c r="N70" s="33">
        <f t="shared" ref="N70" si="73">SUM(N66:N69)</f>
        <v>0</v>
      </c>
      <c r="O70" s="33">
        <f t="shared" ref="O70" si="74">SUM(O66:O69)</f>
        <v>0</v>
      </c>
      <c r="P70" s="33">
        <f t="shared" ref="P70" si="75">SUM(P66:P69)</f>
        <v>0</v>
      </c>
      <c r="Q70" s="33">
        <f t="shared" ref="Q70" si="76">SUM(Q66:Q69)</f>
        <v>0</v>
      </c>
      <c r="R70" s="33">
        <f t="shared" ref="R70" si="77">SUM(R66:R69)</f>
        <v>0</v>
      </c>
      <c r="S70" s="33">
        <f t="shared" ref="S70" si="78">SUM(S66:S69)</f>
        <v>0</v>
      </c>
      <c r="T70" s="33">
        <f t="shared" ref="T70" si="79">SUM(T66:T69)</f>
        <v>0</v>
      </c>
      <c r="U70" s="33">
        <f t="shared" ref="U70" si="80">SUM(U66:U69)</f>
        <v>0</v>
      </c>
      <c r="V70" s="33">
        <f t="shared" ref="V70" si="81">SUM(V66:V69)</f>
        <v>0</v>
      </c>
      <c r="W70" s="33">
        <f t="shared" ref="W70" si="82">SUM(W66:W69)</f>
        <v>0</v>
      </c>
      <c r="X70" s="33">
        <f t="shared" ref="X70" si="83">SUM(X66:X69)</f>
        <v>0</v>
      </c>
    </row>
    <row r="71" spans="1:24" ht="24" customHeight="1">
      <c r="A71" s="194" t="s">
        <v>35</v>
      </c>
      <c r="B71" s="194"/>
      <c r="C71" s="194"/>
      <c r="D71" s="194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</row>
    <row r="72" spans="1:24" ht="24" customHeight="1">
      <c r="A72" s="194" t="s">
        <v>164</v>
      </c>
      <c r="B72" s="194"/>
      <c r="C72" s="194"/>
      <c r="D72" s="194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</row>
    <row r="73" spans="1:24" ht="24" customHeight="1">
      <c r="B73" s="26">
        <v>1</v>
      </c>
      <c r="C73" s="26">
        <v>2</v>
      </c>
      <c r="D73" s="26" t="s">
        <v>31</v>
      </c>
      <c r="E73" s="26" t="s">
        <v>32</v>
      </c>
      <c r="F73" s="52">
        <v>5</v>
      </c>
      <c r="G73" s="26" t="s">
        <v>33</v>
      </c>
      <c r="J73" s="26">
        <v>7</v>
      </c>
      <c r="K73" s="26">
        <v>8</v>
      </c>
      <c r="L73" s="26">
        <v>9</v>
      </c>
      <c r="M73" s="26">
        <v>18.41</v>
      </c>
      <c r="N73" s="26" t="s">
        <v>295</v>
      </c>
      <c r="O73" s="26">
        <v>12</v>
      </c>
      <c r="P73" s="26">
        <v>13</v>
      </c>
      <c r="Q73" s="26" t="s">
        <v>107</v>
      </c>
      <c r="R73" s="26">
        <v>15</v>
      </c>
      <c r="S73" s="26">
        <v>16</v>
      </c>
      <c r="T73" s="26" t="s">
        <v>253</v>
      </c>
      <c r="U73" s="26" t="s">
        <v>254</v>
      </c>
      <c r="V73" s="26" t="s">
        <v>296</v>
      </c>
      <c r="W73" s="26" t="s">
        <v>256</v>
      </c>
      <c r="X73" s="26" t="s">
        <v>257</v>
      </c>
    </row>
    <row r="74" spans="1:24" ht="24" customHeight="1">
      <c r="A74" s="195" t="s">
        <v>27</v>
      </c>
      <c r="B74" s="197" t="s">
        <v>299</v>
      </c>
      <c r="C74" s="198"/>
      <c r="D74" s="199" t="s">
        <v>22</v>
      </c>
      <c r="E74" s="41" t="s">
        <v>153</v>
      </c>
      <c r="F74" s="41" t="s">
        <v>23</v>
      </c>
      <c r="G74" s="94" t="s">
        <v>24</v>
      </c>
      <c r="H74" s="53" t="s">
        <v>155</v>
      </c>
      <c r="I74" s="53" t="s">
        <v>1</v>
      </c>
      <c r="J74" s="40" t="s">
        <v>23</v>
      </c>
      <c r="K74" s="40" t="s">
        <v>133</v>
      </c>
      <c r="L74" s="201" t="s">
        <v>25</v>
      </c>
      <c r="M74" s="201"/>
      <c r="N74" s="201" t="s">
        <v>26</v>
      </c>
      <c r="O74" s="188" t="s">
        <v>297</v>
      </c>
      <c r="P74" s="189"/>
      <c r="Q74" s="190" t="s">
        <v>28</v>
      </c>
      <c r="R74" s="192" t="s">
        <v>298</v>
      </c>
      <c r="S74" s="192"/>
      <c r="T74" s="192" t="s">
        <v>28</v>
      </c>
      <c r="U74" s="193" t="s">
        <v>29</v>
      </c>
      <c r="V74" s="193"/>
      <c r="W74" s="193" t="s">
        <v>30</v>
      </c>
      <c r="X74" s="27" t="s">
        <v>30</v>
      </c>
    </row>
    <row r="75" spans="1:24" ht="24" customHeight="1">
      <c r="A75" s="196"/>
      <c r="B75" s="41" t="s">
        <v>155</v>
      </c>
      <c r="C75" s="41" t="s">
        <v>154</v>
      </c>
      <c r="D75" s="200"/>
      <c r="E75" s="41" t="s">
        <v>4</v>
      </c>
      <c r="F75" s="41" t="s">
        <v>3</v>
      </c>
      <c r="G75" s="95" t="s">
        <v>103</v>
      </c>
      <c r="H75" s="53" t="s">
        <v>5</v>
      </c>
      <c r="I75" s="53" t="s">
        <v>5</v>
      </c>
      <c r="J75" s="40" t="s">
        <v>104</v>
      </c>
      <c r="K75" s="40" t="s">
        <v>104</v>
      </c>
      <c r="L75" s="50" t="s">
        <v>155</v>
      </c>
      <c r="M75" s="50" t="s">
        <v>154</v>
      </c>
      <c r="N75" s="201"/>
      <c r="O75" s="86" t="s">
        <v>155</v>
      </c>
      <c r="P75" s="86" t="s">
        <v>154</v>
      </c>
      <c r="Q75" s="191"/>
      <c r="R75" s="100" t="s">
        <v>155</v>
      </c>
      <c r="S75" s="100" t="s">
        <v>154</v>
      </c>
      <c r="T75" s="192"/>
      <c r="U75" s="51" t="s">
        <v>155</v>
      </c>
      <c r="V75" s="51" t="s">
        <v>154</v>
      </c>
      <c r="W75" s="193"/>
      <c r="X75" s="28" t="s">
        <v>105</v>
      </c>
    </row>
    <row r="76" spans="1:24" ht="24" customHeight="1">
      <c r="A76" s="29" t="s">
        <v>151</v>
      </c>
      <c r="B76" s="37">
        <f>+'2.1ต้นทุนตามสัดส่วน (ผลิต)'!B76+'2.2ต้นทุนตามสัดส่วน (ไม่ช่อม)'!B76+'2.3ต้นทุนตามสัดส่วน (รับโอน)'!B76</f>
        <v>0</v>
      </c>
      <c r="C76" s="37">
        <f>+'2.1ต้นทุนตามสัดส่วน (ผลิต)'!C76+'2.2ต้นทุนตามสัดส่วน (ไม่ช่อม)'!C76+'2.3ต้นทุนตามสัดส่วน (รับโอน)'!C76</f>
        <v>0</v>
      </c>
      <c r="D76" s="30">
        <v>9.59</v>
      </c>
      <c r="E76" s="31">
        <f>(C76*D76)</f>
        <v>0</v>
      </c>
      <c r="F76" s="37">
        <f>+'2.1ต้นทุนตามสัดส่วน (ผลิต)'!F76+'2.2ต้นทุนตามสัดส่วน (ไม่ช่อม)'!F76+'2.3ต้นทุนตามสัดส่วน (รับโอน)'!F76</f>
        <v>0</v>
      </c>
      <c r="G76" s="42">
        <f>ROUND(IF(C76&gt;0,F76/C76,0),2)</f>
        <v>0</v>
      </c>
      <c r="H76" s="57">
        <f t="shared" ref="H76:I79" si="84">+U66+B76</f>
        <v>0</v>
      </c>
      <c r="I76" s="57">
        <f t="shared" si="84"/>
        <v>0</v>
      </c>
      <c r="J76" s="34">
        <f>+W66+F76</f>
        <v>0</v>
      </c>
      <c r="K76" s="48">
        <f>IF(I76&gt;0,(J76/I76),0)</f>
        <v>0</v>
      </c>
      <c r="L76" s="37">
        <f>+'2.1ต้นทุนตามสัดส่วน (ผลิต)'!L76+'2.2ต้นทุนตามสัดส่วน (ไม่ช่อม)'!L76+'2.3ต้นทุนตามสัดส่วน (รับโอน)'!L76</f>
        <v>0</v>
      </c>
      <c r="M76" s="37">
        <f>+'2.1ต้นทุนตามสัดส่วน (ผลิต)'!M76+'2.2ต้นทุนตามสัดส่วน (ไม่ช่อม)'!M76+'2.3ต้นทุนตามสัดส่วน (รับโอน)'!M76</f>
        <v>0</v>
      </c>
      <c r="N76" s="37">
        <f>+'2.1ต้นทุนตามสัดส่วน (ผลิต)'!N76+'2.2ต้นทุนตามสัดส่วน (ไม่ช่อม)'!N76+'2.3ต้นทุนตามสัดส่วน (รับโอน)'!N76</f>
        <v>0</v>
      </c>
      <c r="O76" s="37">
        <f>+'2.1ต้นทุนตามสัดส่วน (ผลิต)'!O76+'2.2ต้นทุนตามสัดส่วน (ไม่ช่อม)'!O76+'2.3ต้นทุนตามสัดส่วน (รับโอน)'!O76</f>
        <v>0</v>
      </c>
      <c r="P76" s="37">
        <f>+'2.1ต้นทุนตามสัดส่วน (ผลิต)'!P76+'2.2ต้นทุนตามสัดส่วน (ไม่ช่อม)'!P76+'2.3ต้นทุนตามสัดส่วน (รับโอน)'!P76</f>
        <v>0</v>
      </c>
      <c r="Q76" s="37">
        <f>+'2.1ต้นทุนตามสัดส่วน (ผลิต)'!Q76+'2.2ต้นทุนตามสัดส่วน (ไม่ช่อม)'!Q76+'2.3ต้นทุนตามสัดส่วน (รับโอน)'!Q76</f>
        <v>0</v>
      </c>
      <c r="R76" s="37">
        <f>+'2.1ต้นทุนตามสัดส่วน (ผลิต)'!R76+'2.2ต้นทุนตามสัดส่วน (ไม่ช่อม)'!R76+'2.3ต้นทุนตามสัดส่วน (รับโอน)'!R76</f>
        <v>0</v>
      </c>
      <c r="S76" s="37">
        <f>+'2.1ต้นทุนตามสัดส่วน (ผลิต)'!S76+'2.2ต้นทุนตามสัดส่วน (ไม่ช่อม)'!S76+'2.3ต้นทุนตามสัดส่วน (รับโอน)'!S76</f>
        <v>0</v>
      </c>
      <c r="T76" s="37">
        <f>+'2.1ต้นทุนตามสัดส่วน (ผลิต)'!T76+'2.2ต้นทุนตามสัดส่วน (ไม่ช่อม)'!T76+'2.3ต้นทุนตามสัดส่วน (รับโอน)'!T76</f>
        <v>0</v>
      </c>
      <c r="U76" s="37">
        <f>+'2.1ต้นทุนตามสัดส่วน (ผลิต)'!U76+'2.2ต้นทุนตามสัดส่วน (ไม่ช่อม)'!U76+'2.3ต้นทุนตามสัดส่วน (รับโอน)'!U76</f>
        <v>0</v>
      </c>
      <c r="V76" s="37">
        <f>+'2.1ต้นทุนตามสัดส่วน (ผลิต)'!V76+'2.2ต้นทุนตามสัดส่วน (ไม่ช่อม)'!V76+'2.3ต้นทุนตามสัดส่วน (รับโอน)'!V76</f>
        <v>0</v>
      </c>
      <c r="W76" s="37">
        <f>+'2.1ต้นทุนตามสัดส่วน (ผลิต)'!W76+'2.2ต้นทุนตามสัดส่วน (ไม่ช่อม)'!W76+'2.3ต้นทุนตามสัดส่วน (รับโอน)'!W76</f>
        <v>0</v>
      </c>
      <c r="X76" s="37">
        <f>+'2.1ต้นทุนตามสัดส่วน (ผลิต)'!X76+'2.2ต้นทุนตามสัดส่วน (ไม่ช่อม)'!X76+'2.3ต้นทุนตามสัดส่วน (รับโอน)'!X76</f>
        <v>0</v>
      </c>
    </row>
    <row r="77" spans="1:24" ht="24" customHeight="1">
      <c r="A77" s="29" t="s">
        <v>152</v>
      </c>
      <c r="B77" s="37">
        <f>+'2.1ต้นทุนตามสัดส่วน (ผลิต)'!B77+'2.2ต้นทุนตามสัดส่วน (ไม่ช่อม)'!B77+'2.3ต้นทุนตามสัดส่วน (รับโอน)'!B77</f>
        <v>0</v>
      </c>
      <c r="C77" s="37">
        <f>+'2.1ต้นทุนตามสัดส่วน (ผลิต)'!C77+'2.2ต้นทุนตามสัดส่วน (ไม่ช่อม)'!C77+'2.3ต้นทุนตามสัดส่วน (รับโอน)'!C77</f>
        <v>0</v>
      </c>
      <c r="D77" s="30">
        <v>19.170000000000002</v>
      </c>
      <c r="E77" s="31">
        <f t="shared" ref="E77:E79" si="85">(C77*D77)</f>
        <v>0</v>
      </c>
      <c r="F77" s="37">
        <f>+'2.1ต้นทุนตามสัดส่วน (ผลิต)'!F77+'2.2ต้นทุนตามสัดส่วน (ไม่ช่อม)'!F77+'2.3ต้นทุนตามสัดส่วน (รับโอน)'!F77</f>
        <v>0</v>
      </c>
      <c r="G77" s="42">
        <f>ROUND(IF(C77&gt;0,F77/C77,0),2)</f>
        <v>0</v>
      </c>
      <c r="H77" s="57">
        <f t="shared" si="84"/>
        <v>0</v>
      </c>
      <c r="I77" s="57">
        <f t="shared" si="84"/>
        <v>0</v>
      </c>
      <c r="J77" s="34">
        <f>+W67+F77</f>
        <v>0</v>
      </c>
      <c r="K77" s="48">
        <f t="shared" ref="K77:K78" si="86">IF(I77&gt;0,(J77/I77),0)</f>
        <v>0</v>
      </c>
      <c r="L77" s="37">
        <f>+'2.1ต้นทุนตามสัดส่วน (ผลิต)'!L77+'2.2ต้นทุนตามสัดส่วน (ไม่ช่อม)'!L77+'2.3ต้นทุนตามสัดส่วน (รับโอน)'!L77</f>
        <v>0</v>
      </c>
      <c r="M77" s="37">
        <f>+'2.1ต้นทุนตามสัดส่วน (ผลิต)'!M77+'2.2ต้นทุนตามสัดส่วน (ไม่ช่อม)'!M77+'2.3ต้นทุนตามสัดส่วน (รับโอน)'!M77</f>
        <v>0</v>
      </c>
      <c r="N77" s="37">
        <f>+'2.1ต้นทุนตามสัดส่วน (ผลิต)'!N77+'2.2ต้นทุนตามสัดส่วน (ไม่ช่อม)'!N77+'2.3ต้นทุนตามสัดส่วน (รับโอน)'!N77</f>
        <v>0</v>
      </c>
      <c r="O77" s="37">
        <f>+'2.1ต้นทุนตามสัดส่วน (ผลิต)'!O77+'2.2ต้นทุนตามสัดส่วน (ไม่ช่อม)'!O77+'2.3ต้นทุนตามสัดส่วน (รับโอน)'!O77</f>
        <v>0</v>
      </c>
      <c r="P77" s="37">
        <f>+'2.1ต้นทุนตามสัดส่วน (ผลิต)'!P77+'2.2ต้นทุนตามสัดส่วน (ไม่ช่อม)'!P77+'2.3ต้นทุนตามสัดส่วน (รับโอน)'!P77</f>
        <v>0</v>
      </c>
      <c r="Q77" s="37">
        <f>+'2.1ต้นทุนตามสัดส่วน (ผลิต)'!Q77+'2.2ต้นทุนตามสัดส่วน (ไม่ช่อม)'!Q77+'2.3ต้นทุนตามสัดส่วน (รับโอน)'!Q77</f>
        <v>0</v>
      </c>
      <c r="R77" s="37">
        <f>+'2.1ต้นทุนตามสัดส่วน (ผลิต)'!R77+'2.2ต้นทุนตามสัดส่วน (ไม่ช่อม)'!R77+'2.3ต้นทุนตามสัดส่วน (รับโอน)'!R77</f>
        <v>0</v>
      </c>
      <c r="S77" s="37">
        <f>+'2.1ต้นทุนตามสัดส่วน (ผลิต)'!S77+'2.2ต้นทุนตามสัดส่วน (ไม่ช่อม)'!S77+'2.3ต้นทุนตามสัดส่วน (รับโอน)'!S77</f>
        <v>0</v>
      </c>
      <c r="T77" s="37">
        <f>+'2.1ต้นทุนตามสัดส่วน (ผลิต)'!T77+'2.2ต้นทุนตามสัดส่วน (ไม่ช่อม)'!T77+'2.3ต้นทุนตามสัดส่วน (รับโอน)'!T77</f>
        <v>0</v>
      </c>
      <c r="U77" s="37">
        <f>+'2.1ต้นทุนตามสัดส่วน (ผลิต)'!U77+'2.2ต้นทุนตามสัดส่วน (ไม่ช่อม)'!U77+'2.3ต้นทุนตามสัดส่วน (รับโอน)'!U77</f>
        <v>0</v>
      </c>
      <c r="V77" s="37">
        <f>+'2.1ต้นทุนตามสัดส่วน (ผลิต)'!V77+'2.2ต้นทุนตามสัดส่วน (ไม่ช่อม)'!V77+'2.3ต้นทุนตามสัดส่วน (รับโอน)'!V77</f>
        <v>0</v>
      </c>
      <c r="W77" s="37">
        <f>+'2.1ต้นทุนตามสัดส่วน (ผลิต)'!W77+'2.2ต้นทุนตามสัดส่วน (ไม่ช่อม)'!W77+'2.3ต้นทุนตามสัดส่วน (รับโอน)'!W77</f>
        <v>0</v>
      </c>
      <c r="X77" s="37">
        <f>+'2.1ต้นทุนตามสัดส่วน (ผลิต)'!X77+'2.2ต้นทุนตามสัดส่วน (ไม่ช่อม)'!X77+'2.3ต้นทุนตามสัดส่วน (รับโอน)'!X77</f>
        <v>0</v>
      </c>
    </row>
    <row r="78" spans="1:24" ht="24" customHeight="1">
      <c r="A78" s="29" t="s">
        <v>177</v>
      </c>
      <c r="B78" s="37">
        <f>+'2.1ต้นทุนตามสัดส่วน (ผลิต)'!B78+'2.2ต้นทุนตามสัดส่วน (ไม่ช่อม)'!B78+'2.3ต้นทุนตามสัดส่วน (รับโอน)'!B78</f>
        <v>0</v>
      </c>
      <c r="C78" s="37">
        <f>+'2.1ต้นทุนตามสัดส่วน (ผลิต)'!C78+'2.2ต้นทุนตามสัดส่วน (ไม่ช่อม)'!C78+'2.3ต้นทุนตามสัดส่วน (รับโอน)'!C78</f>
        <v>0</v>
      </c>
      <c r="D78" s="30">
        <v>27.45</v>
      </c>
      <c r="E78" s="31">
        <f t="shared" si="85"/>
        <v>0</v>
      </c>
      <c r="F78" s="37">
        <f>+'2.1ต้นทุนตามสัดส่วน (ผลิต)'!F78+'2.2ต้นทุนตามสัดส่วน (ไม่ช่อม)'!F78+'2.3ต้นทุนตามสัดส่วน (รับโอน)'!F78</f>
        <v>0</v>
      </c>
      <c r="G78" s="42">
        <f>ROUND(IF(C78&gt;0,F78/C78,0),2)</f>
        <v>0</v>
      </c>
      <c r="H78" s="57">
        <f t="shared" si="84"/>
        <v>0</v>
      </c>
      <c r="I78" s="57">
        <f t="shared" si="84"/>
        <v>0</v>
      </c>
      <c r="J78" s="34">
        <f>+W68+F78</f>
        <v>0</v>
      </c>
      <c r="K78" s="48">
        <f t="shared" si="86"/>
        <v>0</v>
      </c>
      <c r="L78" s="37">
        <f>+'2.1ต้นทุนตามสัดส่วน (ผลิต)'!L78+'2.2ต้นทุนตามสัดส่วน (ไม่ช่อม)'!L78+'2.3ต้นทุนตามสัดส่วน (รับโอน)'!L78</f>
        <v>0</v>
      </c>
      <c r="M78" s="37">
        <f>+'2.1ต้นทุนตามสัดส่วน (ผลิต)'!M78+'2.2ต้นทุนตามสัดส่วน (ไม่ช่อม)'!M78+'2.3ต้นทุนตามสัดส่วน (รับโอน)'!M78</f>
        <v>0</v>
      </c>
      <c r="N78" s="37">
        <f>+'2.1ต้นทุนตามสัดส่วน (ผลิต)'!N78+'2.2ต้นทุนตามสัดส่วน (ไม่ช่อม)'!N78+'2.3ต้นทุนตามสัดส่วน (รับโอน)'!N78</f>
        <v>0</v>
      </c>
      <c r="O78" s="37">
        <f>+'2.1ต้นทุนตามสัดส่วน (ผลิต)'!O78+'2.2ต้นทุนตามสัดส่วน (ไม่ช่อม)'!O78+'2.3ต้นทุนตามสัดส่วน (รับโอน)'!O78</f>
        <v>0</v>
      </c>
      <c r="P78" s="37">
        <f>+'2.1ต้นทุนตามสัดส่วน (ผลิต)'!P78+'2.2ต้นทุนตามสัดส่วน (ไม่ช่อม)'!P78+'2.3ต้นทุนตามสัดส่วน (รับโอน)'!P78</f>
        <v>0</v>
      </c>
      <c r="Q78" s="37">
        <f>+'2.1ต้นทุนตามสัดส่วน (ผลิต)'!Q78+'2.2ต้นทุนตามสัดส่วน (ไม่ช่อม)'!Q78+'2.3ต้นทุนตามสัดส่วน (รับโอน)'!Q78</f>
        <v>0</v>
      </c>
      <c r="R78" s="37">
        <f>+'2.1ต้นทุนตามสัดส่วน (ผลิต)'!R78+'2.2ต้นทุนตามสัดส่วน (ไม่ช่อม)'!R78+'2.3ต้นทุนตามสัดส่วน (รับโอน)'!R78</f>
        <v>0</v>
      </c>
      <c r="S78" s="37">
        <f>+'2.1ต้นทุนตามสัดส่วน (ผลิต)'!S78+'2.2ต้นทุนตามสัดส่วน (ไม่ช่อม)'!S78+'2.3ต้นทุนตามสัดส่วน (รับโอน)'!S78</f>
        <v>0</v>
      </c>
      <c r="T78" s="37">
        <f>+'2.1ต้นทุนตามสัดส่วน (ผลิต)'!T78+'2.2ต้นทุนตามสัดส่วน (ไม่ช่อม)'!T78+'2.3ต้นทุนตามสัดส่วน (รับโอน)'!T78</f>
        <v>0</v>
      </c>
      <c r="U78" s="37">
        <f>+'2.1ต้นทุนตามสัดส่วน (ผลิต)'!U78+'2.2ต้นทุนตามสัดส่วน (ไม่ช่อม)'!U78+'2.3ต้นทุนตามสัดส่วน (รับโอน)'!U78</f>
        <v>0</v>
      </c>
      <c r="V78" s="37">
        <f>+'2.1ต้นทุนตามสัดส่วน (ผลิต)'!V78+'2.2ต้นทุนตามสัดส่วน (ไม่ช่อม)'!V78+'2.3ต้นทุนตามสัดส่วน (รับโอน)'!V78</f>
        <v>0</v>
      </c>
      <c r="W78" s="37">
        <f>+'2.1ต้นทุนตามสัดส่วน (ผลิต)'!W78+'2.2ต้นทุนตามสัดส่วน (ไม่ช่อม)'!W78+'2.3ต้นทุนตามสัดส่วน (รับโอน)'!W78</f>
        <v>0</v>
      </c>
      <c r="X78" s="37">
        <f>+'2.1ต้นทุนตามสัดส่วน (ผลิต)'!X78+'2.2ต้นทุนตามสัดส่วน (ไม่ช่อม)'!X78+'2.3ต้นทุนตามสัดส่วน (รับโอน)'!X78</f>
        <v>0</v>
      </c>
    </row>
    <row r="79" spans="1:24" ht="24" customHeight="1">
      <c r="A79" s="29" t="s">
        <v>252</v>
      </c>
      <c r="B79" s="37">
        <f>+'2.1ต้นทุนตามสัดส่วน (ผลิต)'!B79+'2.2ต้นทุนตามสัดส่วน (ไม่ช่อม)'!B79+'2.3ต้นทุนตามสัดส่วน (รับโอน)'!B79</f>
        <v>0</v>
      </c>
      <c r="C79" s="37">
        <f>+'2.1ต้นทุนตามสัดส่วน (ผลิต)'!C79+'2.2ต้นทุนตามสัดส่วน (ไม่ช่อม)'!C79+'2.3ต้นทุนตามสัดส่วน (รับโอน)'!C79</f>
        <v>0</v>
      </c>
      <c r="D79" s="30">
        <v>43.79</v>
      </c>
      <c r="E79" s="31">
        <f t="shared" si="85"/>
        <v>0</v>
      </c>
      <c r="F79" s="37">
        <f>+'2.1ต้นทุนตามสัดส่วน (ผลิต)'!F79+'2.2ต้นทุนตามสัดส่วน (ไม่ช่อม)'!F79+'2.3ต้นทุนตามสัดส่วน (รับโอน)'!F79</f>
        <v>0</v>
      </c>
      <c r="G79" s="42">
        <f>ROUND(IF(C79&gt;0,F79/C79,0),2)</f>
        <v>0</v>
      </c>
      <c r="H79" s="57">
        <f t="shared" si="84"/>
        <v>0</v>
      </c>
      <c r="I79" s="57">
        <f t="shared" si="84"/>
        <v>0</v>
      </c>
      <c r="J79" s="34">
        <f>+W69+F79</f>
        <v>0</v>
      </c>
      <c r="K79" s="48">
        <f t="shared" ref="K79" si="87">IF(I79&gt;0,(J79/I79),0)</f>
        <v>0</v>
      </c>
      <c r="L79" s="37">
        <f>+'2.1ต้นทุนตามสัดส่วน (ผลิต)'!L79+'2.2ต้นทุนตามสัดส่วน (ไม่ช่อม)'!L79+'2.3ต้นทุนตามสัดส่วน (รับโอน)'!L79</f>
        <v>0</v>
      </c>
      <c r="M79" s="37">
        <f>+'2.1ต้นทุนตามสัดส่วน (ผลิต)'!M79+'2.2ต้นทุนตามสัดส่วน (ไม่ช่อม)'!M79+'2.3ต้นทุนตามสัดส่วน (รับโอน)'!M79</f>
        <v>0</v>
      </c>
      <c r="N79" s="37">
        <f>+'2.1ต้นทุนตามสัดส่วน (ผลิต)'!N79+'2.2ต้นทุนตามสัดส่วน (ไม่ช่อม)'!N79+'2.3ต้นทุนตามสัดส่วน (รับโอน)'!N79</f>
        <v>0</v>
      </c>
      <c r="O79" s="37">
        <f>+'2.1ต้นทุนตามสัดส่วน (ผลิต)'!O79+'2.2ต้นทุนตามสัดส่วน (ไม่ช่อม)'!O79+'2.3ต้นทุนตามสัดส่วน (รับโอน)'!O79</f>
        <v>0</v>
      </c>
      <c r="P79" s="37">
        <f>+'2.1ต้นทุนตามสัดส่วน (ผลิต)'!P79+'2.2ต้นทุนตามสัดส่วน (ไม่ช่อม)'!P79+'2.3ต้นทุนตามสัดส่วน (รับโอน)'!P79</f>
        <v>0</v>
      </c>
      <c r="Q79" s="37">
        <f>+'2.1ต้นทุนตามสัดส่วน (ผลิต)'!Q79+'2.2ต้นทุนตามสัดส่วน (ไม่ช่อม)'!Q79+'2.3ต้นทุนตามสัดส่วน (รับโอน)'!Q79</f>
        <v>0</v>
      </c>
      <c r="R79" s="37">
        <f>+'2.1ต้นทุนตามสัดส่วน (ผลิต)'!R79+'2.2ต้นทุนตามสัดส่วน (ไม่ช่อม)'!R79+'2.3ต้นทุนตามสัดส่วน (รับโอน)'!R79</f>
        <v>0</v>
      </c>
      <c r="S79" s="37">
        <f>+'2.1ต้นทุนตามสัดส่วน (ผลิต)'!S79+'2.2ต้นทุนตามสัดส่วน (ไม่ช่อม)'!S79+'2.3ต้นทุนตามสัดส่วน (รับโอน)'!S79</f>
        <v>0</v>
      </c>
      <c r="T79" s="37">
        <f>+'2.1ต้นทุนตามสัดส่วน (ผลิต)'!T79+'2.2ต้นทุนตามสัดส่วน (ไม่ช่อม)'!T79+'2.3ต้นทุนตามสัดส่วน (รับโอน)'!T79</f>
        <v>0</v>
      </c>
      <c r="U79" s="37">
        <f>+'2.1ต้นทุนตามสัดส่วน (ผลิต)'!U79+'2.2ต้นทุนตามสัดส่วน (ไม่ช่อม)'!U79+'2.3ต้นทุนตามสัดส่วน (รับโอน)'!U79</f>
        <v>0</v>
      </c>
      <c r="V79" s="37">
        <f>+'2.1ต้นทุนตามสัดส่วน (ผลิต)'!V79+'2.2ต้นทุนตามสัดส่วน (ไม่ช่อม)'!V79+'2.3ต้นทุนตามสัดส่วน (รับโอน)'!V79</f>
        <v>0</v>
      </c>
      <c r="W79" s="37">
        <f>+'2.1ต้นทุนตามสัดส่วน (ผลิต)'!W79+'2.2ต้นทุนตามสัดส่วน (ไม่ช่อม)'!W79+'2.3ต้นทุนตามสัดส่วน (รับโอน)'!W79</f>
        <v>0</v>
      </c>
      <c r="X79" s="37">
        <f>+'2.1ต้นทุนตามสัดส่วน (ผลิต)'!X79+'2.2ต้นทุนตามสัดส่วน (ไม่ช่อม)'!X79+'2.3ต้นทุนตามสัดส่วน (รับโอน)'!X79</f>
        <v>0</v>
      </c>
    </row>
    <row r="80" spans="1:24" ht="24" customHeight="1">
      <c r="A80" s="29" t="s">
        <v>5</v>
      </c>
      <c r="B80" s="34">
        <f>SUM(B76:B79)</f>
        <v>0</v>
      </c>
      <c r="C80" s="34">
        <f>SUM(C76:C79)</f>
        <v>0</v>
      </c>
      <c r="D80" s="54">
        <f>SUM(D76:D79)</f>
        <v>100</v>
      </c>
      <c r="E80" s="55">
        <f>SUM(E76:E79)</f>
        <v>0</v>
      </c>
      <c r="F80" s="34">
        <f>SUM(F76:F79)</f>
        <v>0</v>
      </c>
      <c r="G80" s="33"/>
      <c r="H80" s="33">
        <f>IF(D80&gt;0,G80/D80,0)</f>
        <v>0</v>
      </c>
      <c r="I80" s="33">
        <f>IF(E80&gt;0,H80/E80,0)</f>
        <v>0</v>
      </c>
      <c r="J80" s="33">
        <f>SUM(J76:J79)</f>
        <v>0</v>
      </c>
      <c r="K80" s="48"/>
      <c r="L80" s="33">
        <f>SUM(L76:L79)</f>
        <v>0</v>
      </c>
      <c r="M80" s="33">
        <f t="shared" ref="M80" si="88">SUM(M76:M79)</f>
        <v>0</v>
      </c>
      <c r="N80" s="33">
        <f t="shared" ref="N80" si="89">SUM(N76:N79)</f>
        <v>0</v>
      </c>
      <c r="O80" s="33">
        <f t="shared" ref="O80" si="90">SUM(O76:O79)</f>
        <v>0</v>
      </c>
      <c r="P80" s="33">
        <f t="shared" ref="P80" si="91">SUM(P76:P79)</f>
        <v>0</v>
      </c>
      <c r="Q80" s="33">
        <f t="shared" ref="Q80" si="92">SUM(Q76:Q79)</f>
        <v>0</v>
      </c>
      <c r="R80" s="33">
        <f t="shared" ref="R80" si="93">SUM(R76:R79)</f>
        <v>0</v>
      </c>
      <c r="S80" s="33">
        <f t="shared" ref="S80" si="94">SUM(S76:S79)</f>
        <v>0</v>
      </c>
      <c r="T80" s="33">
        <f t="shared" ref="T80" si="95">SUM(T76:T79)</f>
        <v>0</v>
      </c>
      <c r="U80" s="33">
        <f t="shared" ref="U80" si="96">SUM(U76:U79)</f>
        <v>0</v>
      </c>
      <c r="V80" s="33">
        <f t="shared" ref="V80" si="97">SUM(V76:V79)</f>
        <v>0</v>
      </c>
      <c r="W80" s="33">
        <f t="shared" ref="W80" si="98">SUM(W76:W79)</f>
        <v>0</v>
      </c>
      <c r="X80" s="33">
        <f t="shared" ref="X80" si="99">SUM(X76:X79)</f>
        <v>0</v>
      </c>
    </row>
    <row r="81" spans="1:24" ht="24" customHeight="1">
      <c r="A81" s="194" t="s">
        <v>35</v>
      </c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</row>
    <row r="82" spans="1:24" ht="24" customHeight="1">
      <c r="A82" s="194" t="s">
        <v>165</v>
      </c>
      <c r="B82" s="194"/>
      <c r="C82" s="194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</row>
    <row r="83" spans="1:24" ht="24" customHeight="1">
      <c r="B83" s="26">
        <v>1</v>
      </c>
      <c r="C83" s="26">
        <v>2</v>
      </c>
      <c r="D83" s="26" t="s">
        <v>31</v>
      </c>
      <c r="E83" s="26" t="s">
        <v>32</v>
      </c>
      <c r="F83" s="52">
        <v>5</v>
      </c>
      <c r="G83" s="26" t="s">
        <v>33</v>
      </c>
      <c r="J83" s="26">
        <v>7</v>
      </c>
      <c r="K83" s="26">
        <v>8</v>
      </c>
      <c r="L83" s="26">
        <v>9</v>
      </c>
      <c r="M83" s="26">
        <v>18.41</v>
      </c>
      <c r="N83" s="26" t="s">
        <v>295</v>
      </c>
      <c r="O83" s="26">
        <v>12</v>
      </c>
      <c r="P83" s="26">
        <v>13</v>
      </c>
      <c r="Q83" s="26" t="s">
        <v>107</v>
      </c>
      <c r="R83" s="26">
        <v>15</v>
      </c>
      <c r="S83" s="26">
        <v>16</v>
      </c>
      <c r="T83" s="26" t="s">
        <v>253</v>
      </c>
      <c r="U83" s="26" t="s">
        <v>254</v>
      </c>
      <c r="V83" s="26" t="s">
        <v>296</v>
      </c>
      <c r="W83" s="26" t="s">
        <v>256</v>
      </c>
      <c r="X83" s="26" t="s">
        <v>257</v>
      </c>
    </row>
    <row r="84" spans="1:24" ht="24" customHeight="1">
      <c r="A84" s="195" t="s">
        <v>27</v>
      </c>
      <c r="B84" s="197" t="s">
        <v>299</v>
      </c>
      <c r="C84" s="198"/>
      <c r="D84" s="199" t="s">
        <v>22</v>
      </c>
      <c r="E84" s="41" t="s">
        <v>153</v>
      </c>
      <c r="F84" s="41" t="s">
        <v>23</v>
      </c>
      <c r="G84" s="94" t="s">
        <v>24</v>
      </c>
      <c r="H84" s="53" t="s">
        <v>155</v>
      </c>
      <c r="I84" s="53" t="s">
        <v>1</v>
      </c>
      <c r="J84" s="40" t="s">
        <v>23</v>
      </c>
      <c r="K84" s="40" t="s">
        <v>133</v>
      </c>
      <c r="L84" s="201" t="s">
        <v>25</v>
      </c>
      <c r="M84" s="201"/>
      <c r="N84" s="201" t="s">
        <v>26</v>
      </c>
      <c r="O84" s="188" t="s">
        <v>297</v>
      </c>
      <c r="P84" s="189"/>
      <c r="Q84" s="190" t="s">
        <v>28</v>
      </c>
      <c r="R84" s="192" t="s">
        <v>298</v>
      </c>
      <c r="S84" s="192"/>
      <c r="T84" s="192" t="s">
        <v>28</v>
      </c>
      <c r="U84" s="193" t="s">
        <v>29</v>
      </c>
      <c r="V84" s="193"/>
      <c r="W84" s="193" t="s">
        <v>30</v>
      </c>
      <c r="X84" s="27" t="s">
        <v>30</v>
      </c>
    </row>
    <row r="85" spans="1:24" ht="24" customHeight="1">
      <c r="A85" s="196"/>
      <c r="B85" s="41" t="s">
        <v>155</v>
      </c>
      <c r="C85" s="41" t="s">
        <v>154</v>
      </c>
      <c r="D85" s="200"/>
      <c r="E85" s="41" t="s">
        <v>4</v>
      </c>
      <c r="F85" s="41" t="s">
        <v>3</v>
      </c>
      <c r="G85" s="95" t="s">
        <v>103</v>
      </c>
      <c r="H85" s="53" t="s">
        <v>5</v>
      </c>
      <c r="I85" s="53" t="s">
        <v>5</v>
      </c>
      <c r="J85" s="40" t="s">
        <v>104</v>
      </c>
      <c r="K85" s="40" t="s">
        <v>104</v>
      </c>
      <c r="L85" s="50" t="s">
        <v>155</v>
      </c>
      <c r="M85" s="50" t="s">
        <v>154</v>
      </c>
      <c r="N85" s="201"/>
      <c r="O85" s="86" t="s">
        <v>155</v>
      </c>
      <c r="P85" s="86" t="s">
        <v>154</v>
      </c>
      <c r="Q85" s="191"/>
      <c r="R85" s="100" t="s">
        <v>155</v>
      </c>
      <c r="S85" s="100" t="s">
        <v>154</v>
      </c>
      <c r="T85" s="192"/>
      <c r="U85" s="51" t="s">
        <v>155</v>
      </c>
      <c r="V85" s="51" t="s">
        <v>154</v>
      </c>
      <c r="W85" s="193"/>
      <c r="X85" s="28" t="s">
        <v>105</v>
      </c>
    </row>
    <row r="86" spans="1:24" ht="24" customHeight="1">
      <c r="A86" s="29" t="s">
        <v>151</v>
      </c>
      <c r="B86" s="37">
        <f>+'2.1ต้นทุนตามสัดส่วน (ผลิต)'!B86+'2.2ต้นทุนตามสัดส่วน (ไม่ช่อม)'!B86+'2.3ต้นทุนตามสัดส่วน (รับโอน)'!B86</f>
        <v>0</v>
      </c>
      <c r="C86" s="37">
        <f>+'2.1ต้นทุนตามสัดส่วน (ผลิต)'!C86+'2.2ต้นทุนตามสัดส่วน (ไม่ช่อม)'!C86+'2.3ต้นทุนตามสัดส่วน (รับโอน)'!C86</f>
        <v>0</v>
      </c>
      <c r="D86" s="30">
        <v>9.59</v>
      </c>
      <c r="E86" s="31">
        <f>(C86*D86)</f>
        <v>0</v>
      </c>
      <c r="F86" s="37">
        <f>+'2.1ต้นทุนตามสัดส่วน (ผลิต)'!F86+'2.2ต้นทุนตามสัดส่วน (ไม่ช่อม)'!F86+'2.3ต้นทุนตามสัดส่วน (รับโอน)'!F86</f>
        <v>0</v>
      </c>
      <c r="G86" s="42">
        <f>ROUND(IF(C86&gt;0,F86/C86,0),2)</f>
        <v>0</v>
      </c>
      <c r="H86" s="57">
        <f t="shared" ref="H86:K89" si="100">+H76</f>
        <v>0</v>
      </c>
      <c r="I86" s="57">
        <f t="shared" si="100"/>
        <v>0</v>
      </c>
      <c r="J86" s="37">
        <f t="shared" si="100"/>
        <v>0</v>
      </c>
      <c r="K86" s="37">
        <f t="shared" si="100"/>
        <v>0</v>
      </c>
      <c r="L86" s="37">
        <f>+'2.1ต้นทุนตามสัดส่วน (ผลิต)'!L86+'2.2ต้นทุนตามสัดส่วน (ไม่ช่อม)'!L86+'2.3ต้นทุนตามสัดส่วน (รับโอน)'!L86</f>
        <v>0</v>
      </c>
      <c r="M86" s="37">
        <f>+'2.1ต้นทุนตามสัดส่วน (ผลิต)'!M86+'2.2ต้นทุนตามสัดส่วน (ไม่ช่อม)'!M86+'2.3ต้นทุนตามสัดส่วน (รับโอน)'!M86</f>
        <v>0</v>
      </c>
      <c r="N86" s="37">
        <f>+'2.1ต้นทุนตามสัดส่วน (ผลิต)'!N86+'2.2ต้นทุนตามสัดส่วน (ไม่ช่อม)'!N86+'2.3ต้นทุนตามสัดส่วน (รับโอน)'!N86</f>
        <v>0</v>
      </c>
      <c r="O86" s="37">
        <f>+'2.1ต้นทุนตามสัดส่วน (ผลิต)'!O86+'2.2ต้นทุนตามสัดส่วน (ไม่ช่อม)'!O86+'2.3ต้นทุนตามสัดส่วน (รับโอน)'!O86</f>
        <v>0</v>
      </c>
      <c r="P86" s="37">
        <f>+'2.1ต้นทุนตามสัดส่วน (ผลิต)'!P86+'2.2ต้นทุนตามสัดส่วน (ไม่ช่อม)'!P86+'2.3ต้นทุนตามสัดส่วน (รับโอน)'!P86</f>
        <v>0</v>
      </c>
      <c r="Q86" s="37">
        <f>+'2.1ต้นทุนตามสัดส่วน (ผลิต)'!Q86+'2.2ต้นทุนตามสัดส่วน (ไม่ช่อม)'!Q86+'2.3ต้นทุนตามสัดส่วน (รับโอน)'!Q86</f>
        <v>0</v>
      </c>
      <c r="R86" s="37">
        <f>+'2.1ต้นทุนตามสัดส่วน (ผลิต)'!R86+'2.2ต้นทุนตามสัดส่วน (ไม่ช่อม)'!R86+'2.3ต้นทุนตามสัดส่วน (รับโอน)'!R86</f>
        <v>0</v>
      </c>
      <c r="S86" s="37">
        <f>+'2.1ต้นทุนตามสัดส่วน (ผลิต)'!S86+'2.2ต้นทุนตามสัดส่วน (ไม่ช่อม)'!S86+'2.3ต้นทุนตามสัดส่วน (รับโอน)'!S86</f>
        <v>0</v>
      </c>
      <c r="T86" s="37">
        <f>+'2.1ต้นทุนตามสัดส่วน (ผลิต)'!T86+'2.2ต้นทุนตามสัดส่วน (ไม่ช่อม)'!T86+'2.3ต้นทุนตามสัดส่วน (รับโอน)'!T86</f>
        <v>0</v>
      </c>
      <c r="U86" s="37">
        <f>+'2.1ต้นทุนตามสัดส่วน (ผลิต)'!U86+'2.2ต้นทุนตามสัดส่วน (ไม่ช่อม)'!U86+'2.3ต้นทุนตามสัดส่วน (รับโอน)'!U86</f>
        <v>0</v>
      </c>
      <c r="V86" s="37">
        <f>+'2.1ต้นทุนตามสัดส่วน (ผลิต)'!V86+'2.2ต้นทุนตามสัดส่วน (ไม่ช่อม)'!V86+'2.3ต้นทุนตามสัดส่วน (รับโอน)'!V86</f>
        <v>0</v>
      </c>
      <c r="W86" s="37">
        <f>+'2.1ต้นทุนตามสัดส่วน (ผลิต)'!W86+'2.2ต้นทุนตามสัดส่วน (ไม่ช่อม)'!W86+'2.3ต้นทุนตามสัดส่วน (รับโอน)'!W86</f>
        <v>0</v>
      </c>
      <c r="X86" s="37">
        <f>+'2.1ต้นทุนตามสัดส่วน (ผลิต)'!X86+'2.2ต้นทุนตามสัดส่วน (ไม่ช่อม)'!X86+'2.3ต้นทุนตามสัดส่วน (รับโอน)'!X86</f>
        <v>0</v>
      </c>
    </row>
    <row r="87" spans="1:24" ht="24" customHeight="1">
      <c r="A87" s="29" t="s">
        <v>152</v>
      </c>
      <c r="B87" s="37">
        <f>+'2.1ต้นทุนตามสัดส่วน (ผลิต)'!B87+'2.2ต้นทุนตามสัดส่วน (ไม่ช่อม)'!B87+'2.3ต้นทุนตามสัดส่วน (รับโอน)'!B87</f>
        <v>0</v>
      </c>
      <c r="C87" s="37">
        <f>+'2.1ต้นทุนตามสัดส่วน (ผลิต)'!C87+'2.2ต้นทุนตามสัดส่วน (ไม่ช่อม)'!C87+'2.3ต้นทุนตามสัดส่วน (รับโอน)'!C87</f>
        <v>0</v>
      </c>
      <c r="D87" s="30">
        <v>19.170000000000002</v>
      </c>
      <c r="E87" s="31">
        <f t="shared" ref="E87:E89" si="101">(C87*D87)</f>
        <v>0</v>
      </c>
      <c r="F87" s="37">
        <f>+'2.1ต้นทุนตามสัดส่วน (ผลิต)'!F87+'2.2ต้นทุนตามสัดส่วน (ไม่ช่อม)'!F87+'2.3ต้นทุนตามสัดส่วน (รับโอน)'!F87</f>
        <v>0</v>
      </c>
      <c r="G87" s="42">
        <f>ROUND(IF(C87&gt;0,F87/C87,0),2)</f>
        <v>0</v>
      </c>
      <c r="H87" s="57">
        <f t="shared" si="100"/>
        <v>0</v>
      </c>
      <c r="I87" s="57">
        <f t="shared" si="100"/>
        <v>0</v>
      </c>
      <c r="J87" s="37">
        <f t="shared" si="100"/>
        <v>0</v>
      </c>
      <c r="K87" s="37">
        <f t="shared" si="100"/>
        <v>0</v>
      </c>
      <c r="L87" s="37">
        <f>+'2.1ต้นทุนตามสัดส่วน (ผลิต)'!L87+'2.2ต้นทุนตามสัดส่วน (ไม่ช่อม)'!L87+'2.3ต้นทุนตามสัดส่วน (รับโอน)'!L87</f>
        <v>0</v>
      </c>
      <c r="M87" s="37">
        <f>+'2.1ต้นทุนตามสัดส่วน (ผลิต)'!M87+'2.2ต้นทุนตามสัดส่วน (ไม่ช่อม)'!M87+'2.3ต้นทุนตามสัดส่วน (รับโอน)'!M87</f>
        <v>0</v>
      </c>
      <c r="N87" s="37">
        <f>+'2.1ต้นทุนตามสัดส่วน (ผลิต)'!N87+'2.2ต้นทุนตามสัดส่วน (ไม่ช่อม)'!N87+'2.3ต้นทุนตามสัดส่วน (รับโอน)'!N87</f>
        <v>0</v>
      </c>
      <c r="O87" s="37">
        <f>+'2.1ต้นทุนตามสัดส่วน (ผลิต)'!O87+'2.2ต้นทุนตามสัดส่วน (ไม่ช่อม)'!O87+'2.3ต้นทุนตามสัดส่วน (รับโอน)'!O87</f>
        <v>0</v>
      </c>
      <c r="P87" s="37">
        <f>+'2.1ต้นทุนตามสัดส่วน (ผลิต)'!P87+'2.2ต้นทุนตามสัดส่วน (ไม่ช่อม)'!P87+'2.3ต้นทุนตามสัดส่วน (รับโอน)'!P87</f>
        <v>0</v>
      </c>
      <c r="Q87" s="37">
        <f>+'2.1ต้นทุนตามสัดส่วน (ผลิต)'!Q87+'2.2ต้นทุนตามสัดส่วน (ไม่ช่อม)'!Q87+'2.3ต้นทุนตามสัดส่วน (รับโอน)'!Q87</f>
        <v>0</v>
      </c>
      <c r="R87" s="37">
        <f>+'2.1ต้นทุนตามสัดส่วน (ผลิต)'!R87+'2.2ต้นทุนตามสัดส่วน (ไม่ช่อม)'!R87+'2.3ต้นทุนตามสัดส่วน (รับโอน)'!R87</f>
        <v>0</v>
      </c>
      <c r="S87" s="37">
        <f>+'2.1ต้นทุนตามสัดส่วน (ผลิต)'!S87+'2.2ต้นทุนตามสัดส่วน (ไม่ช่อม)'!S87+'2.3ต้นทุนตามสัดส่วน (รับโอน)'!S87</f>
        <v>0</v>
      </c>
      <c r="T87" s="37">
        <f>+'2.1ต้นทุนตามสัดส่วน (ผลิต)'!T87+'2.2ต้นทุนตามสัดส่วน (ไม่ช่อม)'!T87+'2.3ต้นทุนตามสัดส่วน (รับโอน)'!T87</f>
        <v>0</v>
      </c>
      <c r="U87" s="37">
        <f>+'2.1ต้นทุนตามสัดส่วน (ผลิต)'!U87+'2.2ต้นทุนตามสัดส่วน (ไม่ช่อม)'!U87+'2.3ต้นทุนตามสัดส่วน (รับโอน)'!U87</f>
        <v>0</v>
      </c>
      <c r="V87" s="37">
        <f>+'2.1ต้นทุนตามสัดส่วน (ผลิต)'!V87+'2.2ต้นทุนตามสัดส่วน (ไม่ช่อม)'!V87+'2.3ต้นทุนตามสัดส่วน (รับโอน)'!V87</f>
        <v>0</v>
      </c>
      <c r="W87" s="37">
        <f>+'2.1ต้นทุนตามสัดส่วน (ผลิต)'!W87+'2.2ต้นทุนตามสัดส่วน (ไม่ช่อม)'!W87+'2.3ต้นทุนตามสัดส่วน (รับโอน)'!W87</f>
        <v>0</v>
      </c>
      <c r="X87" s="37">
        <f>+'2.1ต้นทุนตามสัดส่วน (ผลิต)'!X87+'2.2ต้นทุนตามสัดส่วน (ไม่ช่อม)'!X87+'2.3ต้นทุนตามสัดส่วน (รับโอน)'!X87</f>
        <v>0</v>
      </c>
    </row>
    <row r="88" spans="1:24" ht="24" customHeight="1">
      <c r="A88" s="29" t="s">
        <v>177</v>
      </c>
      <c r="B88" s="37">
        <f>+'2.1ต้นทุนตามสัดส่วน (ผลิต)'!B88+'2.2ต้นทุนตามสัดส่วน (ไม่ช่อม)'!B88+'2.3ต้นทุนตามสัดส่วน (รับโอน)'!B88</f>
        <v>0</v>
      </c>
      <c r="C88" s="37">
        <f>+'2.1ต้นทุนตามสัดส่วน (ผลิต)'!C88+'2.2ต้นทุนตามสัดส่วน (ไม่ช่อม)'!C88+'2.3ต้นทุนตามสัดส่วน (รับโอน)'!C88</f>
        <v>0</v>
      </c>
      <c r="D88" s="30">
        <v>27.45</v>
      </c>
      <c r="E88" s="31">
        <f t="shared" si="101"/>
        <v>0</v>
      </c>
      <c r="F88" s="37">
        <f>+'2.1ต้นทุนตามสัดส่วน (ผลิต)'!F88+'2.2ต้นทุนตามสัดส่วน (ไม่ช่อม)'!F88+'2.3ต้นทุนตามสัดส่วน (รับโอน)'!F88</f>
        <v>0</v>
      </c>
      <c r="G88" s="42">
        <f>ROUND(IF(C88&gt;0,F88/C88,0),2)</f>
        <v>0</v>
      </c>
      <c r="H88" s="57">
        <f t="shared" si="100"/>
        <v>0</v>
      </c>
      <c r="I88" s="57">
        <f t="shared" si="100"/>
        <v>0</v>
      </c>
      <c r="J88" s="37">
        <f t="shared" si="100"/>
        <v>0</v>
      </c>
      <c r="K88" s="37">
        <f t="shared" si="100"/>
        <v>0</v>
      </c>
      <c r="L88" s="37">
        <f>+'2.1ต้นทุนตามสัดส่วน (ผลิต)'!L88+'2.2ต้นทุนตามสัดส่วน (ไม่ช่อม)'!L88+'2.3ต้นทุนตามสัดส่วน (รับโอน)'!L88</f>
        <v>0</v>
      </c>
      <c r="M88" s="37">
        <f>+'2.1ต้นทุนตามสัดส่วน (ผลิต)'!M88+'2.2ต้นทุนตามสัดส่วน (ไม่ช่อม)'!M88+'2.3ต้นทุนตามสัดส่วน (รับโอน)'!M88</f>
        <v>0</v>
      </c>
      <c r="N88" s="37">
        <f>+'2.1ต้นทุนตามสัดส่วน (ผลิต)'!N88+'2.2ต้นทุนตามสัดส่วน (ไม่ช่อม)'!N88+'2.3ต้นทุนตามสัดส่วน (รับโอน)'!N88</f>
        <v>0</v>
      </c>
      <c r="O88" s="37">
        <f>+'2.1ต้นทุนตามสัดส่วน (ผลิต)'!O88+'2.2ต้นทุนตามสัดส่วน (ไม่ช่อม)'!O88+'2.3ต้นทุนตามสัดส่วน (รับโอน)'!O88</f>
        <v>0</v>
      </c>
      <c r="P88" s="37">
        <f>+'2.1ต้นทุนตามสัดส่วน (ผลิต)'!P88+'2.2ต้นทุนตามสัดส่วน (ไม่ช่อม)'!P88+'2.3ต้นทุนตามสัดส่วน (รับโอน)'!P88</f>
        <v>0</v>
      </c>
      <c r="Q88" s="37">
        <f>+'2.1ต้นทุนตามสัดส่วน (ผลิต)'!Q88+'2.2ต้นทุนตามสัดส่วน (ไม่ช่อม)'!Q88+'2.3ต้นทุนตามสัดส่วน (รับโอน)'!Q88</f>
        <v>0</v>
      </c>
      <c r="R88" s="37">
        <f>+'2.1ต้นทุนตามสัดส่วน (ผลิต)'!R88+'2.2ต้นทุนตามสัดส่วน (ไม่ช่อม)'!R88+'2.3ต้นทุนตามสัดส่วน (รับโอน)'!R88</f>
        <v>0</v>
      </c>
      <c r="S88" s="37">
        <f>+'2.1ต้นทุนตามสัดส่วน (ผลิต)'!S88+'2.2ต้นทุนตามสัดส่วน (ไม่ช่อม)'!S88+'2.3ต้นทุนตามสัดส่วน (รับโอน)'!S88</f>
        <v>0</v>
      </c>
      <c r="T88" s="37">
        <f>+'2.1ต้นทุนตามสัดส่วน (ผลิต)'!T88+'2.2ต้นทุนตามสัดส่วน (ไม่ช่อม)'!T88+'2.3ต้นทุนตามสัดส่วน (รับโอน)'!T88</f>
        <v>0</v>
      </c>
      <c r="U88" s="37">
        <f>+'2.1ต้นทุนตามสัดส่วน (ผลิต)'!U88+'2.2ต้นทุนตามสัดส่วน (ไม่ช่อม)'!U88+'2.3ต้นทุนตามสัดส่วน (รับโอน)'!U88</f>
        <v>0</v>
      </c>
      <c r="V88" s="37">
        <f>+'2.1ต้นทุนตามสัดส่วน (ผลิต)'!V88+'2.2ต้นทุนตามสัดส่วน (ไม่ช่อม)'!V88+'2.3ต้นทุนตามสัดส่วน (รับโอน)'!V88</f>
        <v>0</v>
      </c>
      <c r="W88" s="37">
        <f>+'2.1ต้นทุนตามสัดส่วน (ผลิต)'!W88+'2.2ต้นทุนตามสัดส่วน (ไม่ช่อม)'!W88+'2.3ต้นทุนตามสัดส่วน (รับโอน)'!W88</f>
        <v>0</v>
      </c>
      <c r="X88" s="37">
        <f>+'2.1ต้นทุนตามสัดส่วน (ผลิต)'!X88+'2.2ต้นทุนตามสัดส่วน (ไม่ช่อม)'!X88+'2.3ต้นทุนตามสัดส่วน (รับโอน)'!X88</f>
        <v>0</v>
      </c>
    </row>
    <row r="89" spans="1:24" ht="24" customHeight="1">
      <c r="A89" s="29" t="s">
        <v>252</v>
      </c>
      <c r="B89" s="37">
        <f>+'2.1ต้นทุนตามสัดส่วน (ผลิต)'!B89+'2.2ต้นทุนตามสัดส่วน (ไม่ช่อม)'!B89+'2.3ต้นทุนตามสัดส่วน (รับโอน)'!B89</f>
        <v>0</v>
      </c>
      <c r="C89" s="37">
        <f>+'2.1ต้นทุนตามสัดส่วน (ผลิต)'!C89+'2.2ต้นทุนตามสัดส่วน (ไม่ช่อม)'!C89+'2.3ต้นทุนตามสัดส่วน (รับโอน)'!C89</f>
        <v>0</v>
      </c>
      <c r="D89" s="30">
        <v>43.79</v>
      </c>
      <c r="E89" s="31">
        <f t="shared" si="101"/>
        <v>0</v>
      </c>
      <c r="F89" s="37">
        <f>+'2.1ต้นทุนตามสัดส่วน (ผลิต)'!F89+'2.2ต้นทุนตามสัดส่วน (ไม่ช่อม)'!F89+'2.3ต้นทุนตามสัดส่วน (รับโอน)'!F89</f>
        <v>0</v>
      </c>
      <c r="G89" s="42">
        <f>ROUND(IF(C89&gt;0,F89/C89,0),2)</f>
        <v>0</v>
      </c>
      <c r="H89" s="57">
        <f t="shared" si="100"/>
        <v>0</v>
      </c>
      <c r="I89" s="57">
        <f t="shared" si="100"/>
        <v>0</v>
      </c>
      <c r="J89" s="37">
        <f t="shared" si="100"/>
        <v>0</v>
      </c>
      <c r="K89" s="37">
        <f t="shared" si="100"/>
        <v>0</v>
      </c>
      <c r="L89" s="37">
        <f>+'2.1ต้นทุนตามสัดส่วน (ผลิต)'!L89+'2.2ต้นทุนตามสัดส่วน (ไม่ช่อม)'!L89+'2.3ต้นทุนตามสัดส่วน (รับโอน)'!L89</f>
        <v>0</v>
      </c>
      <c r="M89" s="37">
        <f>+'2.1ต้นทุนตามสัดส่วน (ผลิต)'!M89+'2.2ต้นทุนตามสัดส่วน (ไม่ช่อม)'!M89+'2.3ต้นทุนตามสัดส่วน (รับโอน)'!M89</f>
        <v>0</v>
      </c>
      <c r="N89" s="37">
        <f>+'2.1ต้นทุนตามสัดส่วน (ผลิต)'!N89+'2.2ต้นทุนตามสัดส่วน (ไม่ช่อม)'!N89+'2.3ต้นทุนตามสัดส่วน (รับโอน)'!N89</f>
        <v>0</v>
      </c>
      <c r="O89" s="37">
        <f>+'2.1ต้นทุนตามสัดส่วน (ผลิต)'!O89+'2.2ต้นทุนตามสัดส่วน (ไม่ช่อม)'!O89+'2.3ต้นทุนตามสัดส่วน (รับโอน)'!O89</f>
        <v>0</v>
      </c>
      <c r="P89" s="37">
        <f>+'2.1ต้นทุนตามสัดส่วน (ผลิต)'!P89+'2.2ต้นทุนตามสัดส่วน (ไม่ช่อม)'!P89+'2.3ต้นทุนตามสัดส่วน (รับโอน)'!P89</f>
        <v>0</v>
      </c>
      <c r="Q89" s="37">
        <f>+'2.1ต้นทุนตามสัดส่วน (ผลิต)'!Q89+'2.2ต้นทุนตามสัดส่วน (ไม่ช่อม)'!Q89+'2.3ต้นทุนตามสัดส่วน (รับโอน)'!Q89</f>
        <v>0</v>
      </c>
      <c r="R89" s="37">
        <f>+'2.1ต้นทุนตามสัดส่วน (ผลิต)'!R89+'2.2ต้นทุนตามสัดส่วน (ไม่ช่อม)'!R89+'2.3ต้นทุนตามสัดส่วน (รับโอน)'!R89</f>
        <v>0</v>
      </c>
      <c r="S89" s="37">
        <f>+'2.1ต้นทุนตามสัดส่วน (ผลิต)'!S89+'2.2ต้นทุนตามสัดส่วน (ไม่ช่อม)'!S89+'2.3ต้นทุนตามสัดส่วน (รับโอน)'!S89</f>
        <v>0</v>
      </c>
      <c r="T89" s="37">
        <f>+'2.1ต้นทุนตามสัดส่วน (ผลิต)'!T89+'2.2ต้นทุนตามสัดส่วน (ไม่ช่อม)'!T89+'2.3ต้นทุนตามสัดส่วน (รับโอน)'!T89</f>
        <v>0</v>
      </c>
      <c r="U89" s="37">
        <f>+'2.1ต้นทุนตามสัดส่วน (ผลิต)'!U89+'2.2ต้นทุนตามสัดส่วน (ไม่ช่อม)'!U89+'2.3ต้นทุนตามสัดส่วน (รับโอน)'!U89</f>
        <v>0</v>
      </c>
      <c r="V89" s="37">
        <f>+'2.1ต้นทุนตามสัดส่วน (ผลิต)'!V89+'2.2ต้นทุนตามสัดส่วน (ไม่ช่อม)'!V89+'2.3ต้นทุนตามสัดส่วน (รับโอน)'!V89</f>
        <v>0</v>
      </c>
      <c r="W89" s="37">
        <f>+'2.1ต้นทุนตามสัดส่วน (ผลิต)'!W89+'2.2ต้นทุนตามสัดส่วน (ไม่ช่อม)'!W89+'2.3ต้นทุนตามสัดส่วน (รับโอน)'!W89</f>
        <v>0</v>
      </c>
      <c r="X89" s="37">
        <f>+'2.1ต้นทุนตามสัดส่วน (ผลิต)'!X89+'2.2ต้นทุนตามสัดส่วน (ไม่ช่อม)'!X89+'2.3ต้นทุนตามสัดส่วน (รับโอน)'!X89</f>
        <v>0</v>
      </c>
    </row>
    <row r="90" spans="1:24" ht="24" customHeight="1">
      <c r="A90" s="29" t="s">
        <v>5</v>
      </c>
      <c r="B90" s="34">
        <f>SUM(B86:B89)</f>
        <v>0</v>
      </c>
      <c r="C90" s="34">
        <f>SUM(C86:C89)</f>
        <v>0</v>
      </c>
      <c r="D90" s="54">
        <f>SUM(D86:D89)</f>
        <v>100</v>
      </c>
      <c r="E90" s="55">
        <f>SUM(E86:E89)</f>
        <v>0</v>
      </c>
      <c r="F90" s="34">
        <f>SUM(F86:F89)</f>
        <v>0</v>
      </c>
      <c r="G90" s="33"/>
      <c r="H90" s="33">
        <f>IF(D90&gt;0,G90/D90,0)</f>
        <v>0</v>
      </c>
      <c r="I90" s="33">
        <f>IF(E90&gt;0,H90/E90,0)</f>
        <v>0</v>
      </c>
      <c r="J90" s="33">
        <f>SUM(J86:J89)</f>
        <v>0</v>
      </c>
      <c r="K90" s="37"/>
      <c r="L90" s="34">
        <f>SUM(L86:L89)</f>
        <v>0</v>
      </c>
      <c r="M90" s="34">
        <f t="shared" ref="M90:W90" si="102">SUM(M86:M89)</f>
        <v>0</v>
      </c>
      <c r="N90" s="34">
        <f t="shared" si="102"/>
        <v>0</v>
      </c>
      <c r="O90" s="34">
        <f>SUM(O86:O89)</f>
        <v>0</v>
      </c>
      <c r="P90" s="34">
        <f t="shared" si="102"/>
        <v>0</v>
      </c>
      <c r="Q90" s="34">
        <f t="shared" si="102"/>
        <v>0</v>
      </c>
      <c r="R90" s="34">
        <f t="shared" si="102"/>
        <v>0</v>
      </c>
      <c r="S90" s="34">
        <f t="shared" si="102"/>
        <v>0</v>
      </c>
      <c r="T90" s="34">
        <f t="shared" si="102"/>
        <v>0</v>
      </c>
      <c r="U90" s="34">
        <f t="shared" si="102"/>
        <v>0</v>
      </c>
      <c r="V90" s="34">
        <f t="shared" si="102"/>
        <v>0</v>
      </c>
      <c r="W90" s="34">
        <f t="shared" si="102"/>
        <v>0</v>
      </c>
      <c r="X90" s="34">
        <f>SUM(X86:X89)</f>
        <v>0</v>
      </c>
    </row>
    <row r="91" spans="1:24" ht="24" customHeight="1">
      <c r="A91" s="194" t="s">
        <v>35</v>
      </c>
      <c r="B91" s="194"/>
      <c r="C91" s="194"/>
      <c r="D91" s="194"/>
      <c r="E91" s="194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</row>
    <row r="92" spans="1:24" ht="24" customHeight="1">
      <c r="A92" s="194" t="s">
        <v>166</v>
      </c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</row>
    <row r="93" spans="1:24" ht="24" customHeight="1">
      <c r="B93" s="26">
        <v>1</v>
      </c>
      <c r="C93" s="26">
        <v>2</v>
      </c>
      <c r="D93" s="26" t="s">
        <v>31</v>
      </c>
      <c r="E93" s="26" t="s">
        <v>32</v>
      </c>
      <c r="F93" s="52">
        <v>5</v>
      </c>
      <c r="G93" s="26" t="s">
        <v>33</v>
      </c>
      <c r="J93" s="26">
        <v>7</v>
      </c>
      <c r="K93" s="26">
        <v>8</v>
      </c>
      <c r="L93" s="26">
        <v>9</v>
      </c>
      <c r="M93" s="26">
        <v>18.41</v>
      </c>
      <c r="N93" s="26" t="s">
        <v>295</v>
      </c>
      <c r="O93" s="26">
        <v>12</v>
      </c>
      <c r="P93" s="26">
        <v>13</v>
      </c>
      <c r="Q93" s="26" t="s">
        <v>107</v>
      </c>
      <c r="R93" s="26">
        <v>15</v>
      </c>
      <c r="S93" s="26">
        <v>16</v>
      </c>
      <c r="T93" s="26" t="s">
        <v>253</v>
      </c>
      <c r="U93" s="26" t="s">
        <v>254</v>
      </c>
      <c r="V93" s="26" t="s">
        <v>296</v>
      </c>
      <c r="W93" s="26" t="s">
        <v>256</v>
      </c>
      <c r="X93" s="26" t="s">
        <v>257</v>
      </c>
    </row>
    <row r="94" spans="1:24" ht="24" customHeight="1">
      <c r="A94" s="195" t="s">
        <v>27</v>
      </c>
      <c r="B94" s="197" t="s">
        <v>299</v>
      </c>
      <c r="C94" s="198"/>
      <c r="D94" s="199" t="s">
        <v>22</v>
      </c>
      <c r="E94" s="41" t="s">
        <v>153</v>
      </c>
      <c r="F94" s="41" t="s">
        <v>23</v>
      </c>
      <c r="G94" s="94" t="s">
        <v>24</v>
      </c>
      <c r="H94" s="53" t="s">
        <v>155</v>
      </c>
      <c r="I94" s="53" t="s">
        <v>1</v>
      </c>
      <c r="J94" s="40" t="s">
        <v>23</v>
      </c>
      <c r="K94" s="40" t="s">
        <v>133</v>
      </c>
      <c r="L94" s="201" t="s">
        <v>25</v>
      </c>
      <c r="M94" s="201"/>
      <c r="N94" s="201" t="s">
        <v>26</v>
      </c>
      <c r="O94" s="188" t="s">
        <v>297</v>
      </c>
      <c r="P94" s="189"/>
      <c r="Q94" s="190" t="s">
        <v>28</v>
      </c>
      <c r="R94" s="192" t="s">
        <v>298</v>
      </c>
      <c r="S94" s="192"/>
      <c r="T94" s="192" t="s">
        <v>28</v>
      </c>
      <c r="U94" s="193" t="s">
        <v>29</v>
      </c>
      <c r="V94" s="193"/>
      <c r="W94" s="193" t="s">
        <v>30</v>
      </c>
      <c r="X94" s="27" t="s">
        <v>30</v>
      </c>
    </row>
    <row r="95" spans="1:24" ht="24" customHeight="1">
      <c r="A95" s="196"/>
      <c r="B95" s="41" t="s">
        <v>155</v>
      </c>
      <c r="C95" s="41" t="s">
        <v>154</v>
      </c>
      <c r="D95" s="200"/>
      <c r="E95" s="41" t="s">
        <v>4</v>
      </c>
      <c r="F95" s="41" t="s">
        <v>3</v>
      </c>
      <c r="G95" s="95" t="s">
        <v>103</v>
      </c>
      <c r="H95" s="53" t="s">
        <v>5</v>
      </c>
      <c r="I95" s="53" t="s">
        <v>5</v>
      </c>
      <c r="J95" s="40" t="s">
        <v>104</v>
      </c>
      <c r="K95" s="40" t="s">
        <v>104</v>
      </c>
      <c r="L95" s="50" t="s">
        <v>155</v>
      </c>
      <c r="M95" s="50" t="s">
        <v>154</v>
      </c>
      <c r="N95" s="201"/>
      <c r="O95" s="86" t="s">
        <v>155</v>
      </c>
      <c r="P95" s="86" t="s">
        <v>154</v>
      </c>
      <c r="Q95" s="191"/>
      <c r="R95" s="100" t="s">
        <v>155</v>
      </c>
      <c r="S95" s="100" t="s">
        <v>154</v>
      </c>
      <c r="T95" s="192"/>
      <c r="U95" s="51" t="s">
        <v>155</v>
      </c>
      <c r="V95" s="51" t="s">
        <v>154</v>
      </c>
      <c r="W95" s="193"/>
      <c r="X95" s="28" t="s">
        <v>105</v>
      </c>
    </row>
    <row r="96" spans="1:24" ht="24" customHeight="1">
      <c r="A96" s="29" t="s">
        <v>151</v>
      </c>
      <c r="B96" s="37">
        <f>+'2.1ต้นทุนตามสัดส่วน (ผลิต)'!B96+'2.2ต้นทุนตามสัดส่วน (ไม่ช่อม)'!B96+'2.3ต้นทุนตามสัดส่วน (รับโอน)'!B96</f>
        <v>0</v>
      </c>
      <c r="C96" s="37">
        <f>+'2.1ต้นทุนตามสัดส่วน (ผลิต)'!C96+'2.2ต้นทุนตามสัดส่วน (ไม่ช่อม)'!C96+'2.3ต้นทุนตามสัดส่วน (รับโอน)'!C96</f>
        <v>0</v>
      </c>
      <c r="D96" s="30">
        <v>9.59</v>
      </c>
      <c r="E96" s="31">
        <f>(C96*D96)</f>
        <v>0</v>
      </c>
      <c r="F96" s="37">
        <f>+'2.1ต้นทุนตามสัดส่วน (ผลิต)'!F96+'2.2ต้นทุนตามสัดส่วน (ไม่ช่อม)'!F96+'2.3ต้นทุนตามสัดส่วน (รับโอน)'!F96</f>
        <v>0</v>
      </c>
      <c r="G96" s="42">
        <f>ROUND(IF(C96&gt;0,F96/C96,0),2)</f>
        <v>0</v>
      </c>
      <c r="H96" s="57">
        <f t="shared" ref="H96:K99" si="103">+H86</f>
        <v>0</v>
      </c>
      <c r="I96" s="57">
        <f t="shared" si="103"/>
        <v>0</v>
      </c>
      <c r="J96" s="37">
        <f t="shared" si="103"/>
        <v>0</v>
      </c>
      <c r="K96" s="37">
        <f t="shared" si="103"/>
        <v>0</v>
      </c>
      <c r="L96" s="37">
        <f>+'2.1ต้นทุนตามสัดส่วน (ผลิต)'!L96+'2.2ต้นทุนตามสัดส่วน (ไม่ช่อม)'!L96+'2.3ต้นทุนตามสัดส่วน (รับโอน)'!L96</f>
        <v>0</v>
      </c>
      <c r="M96" s="37">
        <f>+'2.1ต้นทุนตามสัดส่วน (ผลิต)'!M96+'2.2ต้นทุนตามสัดส่วน (ไม่ช่อม)'!M96+'2.3ต้นทุนตามสัดส่วน (รับโอน)'!M96</f>
        <v>0</v>
      </c>
      <c r="N96" s="37">
        <f>+'2.1ต้นทุนตามสัดส่วน (ผลิต)'!N96+'2.2ต้นทุนตามสัดส่วน (ไม่ช่อม)'!N96+'2.3ต้นทุนตามสัดส่วน (รับโอน)'!N96</f>
        <v>0</v>
      </c>
      <c r="O96" s="37">
        <f>+'2.1ต้นทุนตามสัดส่วน (ผลิต)'!O96+'2.2ต้นทุนตามสัดส่วน (ไม่ช่อม)'!O96+'2.3ต้นทุนตามสัดส่วน (รับโอน)'!O96</f>
        <v>0</v>
      </c>
      <c r="P96" s="37">
        <f>+'2.1ต้นทุนตามสัดส่วน (ผลิต)'!P96+'2.2ต้นทุนตามสัดส่วน (ไม่ช่อม)'!P96+'2.3ต้นทุนตามสัดส่วน (รับโอน)'!P96</f>
        <v>0</v>
      </c>
      <c r="Q96" s="37">
        <f>+'2.1ต้นทุนตามสัดส่วน (ผลิต)'!Q96+'2.2ต้นทุนตามสัดส่วน (ไม่ช่อม)'!Q96+'2.3ต้นทุนตามสัดส่วน (รับโอน)'!Q96</f>
        <v>0</v>
      </c>
      <c r="R96" s="37">
        <f>+'2.1ต้นทุนตามสัดส่วน (ผลิต)'!R96+'2.2ต้นทุนตามสัดส่วน (ไม่ช่อม)'!R96+'2.3ต้นทุนตามสัดส่วน (รับโอน)'!R96</f>
        <v>0</v>
      </c>
      <c r="S96" s="37">
        <f>+'2.1ต้นทุนตามสัดส่วน (ผลิต)'!S96+'2.2ต้นทุนตามสัดส่วน (ไม่ช่อม)'!S96+'2.3ต้นทุนตามสัดส่วน (รับโอน)'!S96</f>
        <v>0</v>
      </c>
      <c r="T96" s="37">
        <f>+'2.1ต้นทุนตามสัดส่วน (ผลิต)'!T96+'2.2ต้นทุนตามสัดส่วน (ไม่ช่อม)'!T96+'2.3ต้นทุนตามสัดส่วน (รับโอน)'!T96</f>
        <v>0</v>
      </c>
      <c r="U96" s="37">
        <f>+'2.1ต้นทุนตามสัดส่วน (ผลิต)'!U96+'2.2ต้นทุนตามสัดส่วน (ไม่ช่อม)'!U96+'2.3ต้นทุนตามสัดส่วน (รับโอน)'!U96</f>
        <v>0</v>
      </c>
      <c r="V96" s="37">
        <f>+'2.1ต้นทุนตามสัดส่วน (ผลิต)'!V96+'2.2ต้นทุนตามสัดส่วน (ไม่ช่อม)'!V96+'2.3ต้นทุนตามสัดส่วน (รับโอน)'!V96</f>
        <v>0</v>
      </c>
      <c r="W96" s="37">
        <f>+'2.1ต้นทุนตามสัดส่วน (ผลิต)'!W96+'2.2ต้นทุนตามสัดส่วน (ไม่ช่อม)'!W96+'2.3ต้นทุนตามสัดส่วน (รับโอน)'!W96</f>
        <v>0</v>
      </c>
      <c r="X96" s="37">
        <f>+'2.1ต้นทุนตามสัดส่วน (ผลิต)'!X96+'2.2ต้นทุนตามสัดส่วน (ไม่ช่อม)'!X96+'2.3ต้นทุนตามสัดส่วน (รับโอน)'!X96</f>
        <v>0</v>
      </c>
    </row>
    <row r="97" spans="1:24" ht="24" customHeight="1">
      <c r="A97" s="29" t="s">
        <v>152</v>
      </c>
      <c r="B97" s="37">
        <f>+'2.1ต้นทุนตามสัดส่วน (ผลิต)'!B97+'2.2ต้นทุนตามสัดส่วน (ไม่ช่อม)'!B97+'2.3ต้นทุนตามสัดส่วน (รับโอน)'!B97</f>
        <v>0</v>
      </c>
      <c r="C97" s="37">
        <f>+'2.1ต้นทุนตามสัดส่วน (ผลิต)'!C97+'2.2ต้นทุนตามสัดส่วน (ไม่ช่อม)'!C97+'2.3ต้นทุนตามสัดส่วน (รับโอน)'!C97</f>
        <v>0</v>
      </c>
      <c r="D97" s="30">
        <v>19.170000000000002</v>
      </c>
      <c r="E97" s="31">
        <f t="shared" ref="E97:E99" si="104">(C97*D97)</f>
        <v>0</v>
      </c>
      <c r="F97" s="37">
        <f>+'2.1ต้นทุนตามสัดส่วน (ผลิต)'!F97+'2.2ต้นทุนตามสัดส่วน (ไม่ช่อม)'!F97+'2.3ต้นทุนตามสัดส่วน (รับโอน)'!F97</f>
        <v>0</v>
      </c>
      <c r="G97" s="42">
        <f>ROUND(IF(C97&gt;0,F97/C97,0),2)</f>
        <v>0</v>
      </c>
      <c r="H97" s="57">
        <f t="shared" si="103"/>
        <v>0</v>
      </c>
      <c r="I97" s="57">
        <f t="shared" si="103"/>
        <v>0</v>
      </c>
      <c r="J97" s="37">
        <f t="shared" si="103"/>
        <v>0</v>
      </c>
      <c r="K97" s="37">
        <f t="shared" si="103"/>
        <v>0</v>
      </c>
      <c r="L97" s="37">
        <f>+'2.1ต้นทุนตามสัดส่วน (ผลิต)'!L97+'2.2ต้นทุนตามสัดส่วน (ไม่ช่อม)'!L97+'2.3ต้นทุนตามสัดส่วน (รับโอน)'!L97</f>
        <v>0</v>
      </c>
      <c r="M97" s="37">
        <f>+'2.1ต้นทุนตามสัดส่วน (ผลิต)'!M97+'2.2ต้นทุนตามสัดส่วน (ไม่ช่อม)'!M97+'2.3ต้นทุนตามสัดส่วน (รับโอน)'!M97</f>
        <v>0</v>
      </c>
      <c r="N97" s="37">
        <f>+'2.1ต้นทุนตามสัดส่วน (ผลิต)'!N97+'2.2ต้นทุนตามสัดส่วน (ไม่ช่อม)'!N97+'2.3ต้นทุนตามสัดส่วน (รับโอน)'!N97</f>
        <v>0</v>
      </c>
      <c r="O97" s="37">
        <f>+'2.1ต้นทุนตามสัดส่วน (ผลิต)'!O97+'2.2ต้นทุนตามสัดส่วน (ไม่ช่อม)'!O97+'2.3ต้นทุนตามสัดส่วน (รับโอน)'!O97</f>
        <v>0</v>
      </c>
      <c r="P97" s="37">
        <f>+'2.1ต้นทุนตามสัดส่วน (ผลิต)'!P97+'2.2ต้นทุนตามสัดส่วน (ไม่ช่อม)'!P97+'2.3ต้นทุนตามสัดส่วน (รับโอน)'!P97</f>
        <v>0</v>
      </c>
      <c r="Q97" s="37">
        <f>+'2.1ต้นทุนตามสัดส่วน (ผลิต)'!Q97+'2.2ต้นทุนตามสัดส่วน (ไม่ช่อม)'!Q97+'2.3ต้นทุนตามสัดส่วน (รับโอน)'!Q97</f>
        <v>0</v>
      </c>
      <c r="R97" s="37">
        <f>+'2.1ต้นทุนตามสัดส่วน (ผลิต)'!R97+'2.2ต้นทุนตามสัดส่วน (ไม่ช่อม)'!R97+'2.3ต้นทุนตามสัดส่วน (รับโอน)'!R97</f>
        <v>0</v>
      </c>
      <c r="S97" s="37">
        <f>+'2.1ต้นทุนตามสัดส่วน (ผลิต)'!S97+'2.2ต้นทุนตามสัดส่วน (ไม่ช่อม)'!S97+'2.3ต้นทุนตามสัดส่วน (รับโอน)'!S97</f>
        <v>0</v>
      </c>
      <c r="T97" s="37">
        <f>+'2.1ต้นทุนตามสัดส่วน (ผลิต)'!T97+'2.2ต้นทุนตามสัดส่วน (ไม่ช่อม)'!T97+'2.3ต้นทุนตามสัดส่วน (รับโอน)'!T97</f>
        <v>0</v>
      </c>
      <c r="U97" s="37">
        <f>+'2.1ต้นทุนตามสัดส่วน (ผลิต)'!U97+'2.2ต้นทุนตามสัดส่วน (ไม่ช่อม)'!U97+'2.3ต้นทุนตามสัดส่วน (รับโอน)'!U97</f>
        <v>0</v>
      </c>
      <c r="V97" s="37">
        <f>+'2.1ต้นทุนตามสัดส่วน (ผลิต)'!V97+'2.2ต้นทุนตามสัดส่วน (ไม่ช่อม)'!V97+'2.3ต้นทุนตามสัดส่วน (รับโอน)'!V97</f>
        <v>0</v>
      </c>
      <c r="W97" s="37">
        <f>+'2.1ต้นทุนตามสัดส่วน (ผลิต)'!W97+'2.2ต้นทุนตามสัดส่วน (ไม่ช่อม)'!W97+'2.3ต้นทุนตามสัดส่วน (รับโอน)'!W97</f>
        <v>0</v>
      </c>
      <c r="X97" s="37">
        <f>+'2.1ต้นทุนตามสัดส่วน (ผลิต)'!X97+'2.2ต้นทุนตามสัดส่วน (ไม่ช่อม)'!X97+'2.3ต้นทุนตามสัดส่วน (รับโอน)'!X97</f>
        <v>0</v>
      </c>
    </row>
    <row r="98" spans="1:24" ht="24" customHeight="1">
      <c r="A98" s="29" t="s">
        <v>177</v>
      </c>
      <c r="B98" s="37">
        <f>+'2.1ต้นทุนตามสัดส่วน (ผลิต)'!B98+'2.2ต้นทุนตามสัดส่วน (ไม่ช่อม)'!B98+'2.3ต้นทุนตามสัดส่วน (รับโอน)'!B98</f>
        <v>0</v>
      </c>
      <c r="C98" s="37">
        <f>+'2.1ต้นทุนตามสัดส่วน (ผลิต)'!C98+'2.2ต้นทุนตามสัดส่วน (ไม่ช่อม)'!C98+'2.3ต้นทุนตามสัดส่วน (รับโอน)'!C98</f>
        <v>0</v>
      </c>
      <c r="D98" s="30">
        <v>27.45</v>
      </c>
      <c r="E98" s="31">
        <f t="shared" si="104"/>
        <v>0</v>
      </c>
      <c r="F98" s="37">
        <f>+'2.1ต้นทุนตามสัดส่วน (ผลิต)'!F98+'2.2ต้นทุนตามสัดส่วน (ไม่ช่อม)'!F98+'2.3ต้นทุนตามสัดส่วน (รับโอน)'!F98</f>
        <v>0</v>
      </c>
      <c r="G98" s="42">
        <f>ROUND(IF(C98&gt;0,F98/C98,0),2)</f>
        <v>0</v>
      </c>
      <c r="H98" s="57">
        <f t="shared" si="103"/>
        <v>0</v>
      </c>
      <c r="I98" s="57">
        <f t="shared" si="103"/>
        <v>0</v>
      </c>
      <c r="J98" s="37">
        <f t="shared" si="103"/>
        <v>0</v>
      </c>
      <c r="K98" s="37">
        <f t="shared" si="103"/>
        <v>0</v>
      </c>
      <c r="L98" s="37">
        <f>+'2.1ต้นทุนตามสัดส่วน (ผลิต)'!L98+'2.2ต้นทุนตามสัดส่วน (ไม่ช่อม)'!L98+'2.3ต้นทุนตามสัดส่วน (รับโอน)'!L98</f>
        <v>0</v>
      </c>
      <c r="M98" s="37">
        <f>+'2.1ต้นทุนตามสัดส่วน (ผลิต)'!M98+'2.2ต้นทุนตามสัดส่วน (ไม่ช่อม)'!M98+'2.3ต้นทุนตามสัดส่วน (รับโอน)'!M98</f>
        <v>0</v>
      </c>
      <c r="N98" s="37">
        <f>+'2.1ต้นทุนตามสัดส่วน (ผลิต)'!N98+'2.2ต้นทุนตามสัดส่วน (ไม่ช่อม)'!N98+'2.3ต้นทุนตามสัดส่วน (รับโอน)'!N98</f>
        <v>0</v>
      </c>
      <c r="O98" s="37">
        <f>+'2.1ต้นทุนตามสัดส่วน (ผลิต)'!O98+'2.2ต้นทุนตามสัดส่วน (ไม่ช่อม)'!O98+'2.3ต้นทุนตามสัดส่วน (รับโอน)'!O98</f>
        <v>0</v>
      </c>
      <c r="P98" s="37">
        <f>+'2.1ต้นทุนตามสัดส่วน (ผลิต)'!P98+'2.2ต้นทุนตามสัดส่วน (ไม่ช่อม)'!P98+'2.3ต้นทุนตามสัดส่วน (รับโอน)'!P98</f>
        <v>0</v>
      </c>
      <c r="Q98" s="37">
        <f>+'2.1ต้นทุนตามสัดส่วน (ผลิต)'!Q98+'2.2ต้นทุนตามสัดส่วน (ไม่ช่อม)'!Q98+'2.3ต้นทุนตามสัดส่วน (รับโอน)'!Q98</f>
        <v>0</v>
      </c>
      <c r="R98" s="37">
        <f>+'2.1ต้นทุนตามสัดส่วน (ผลิต)'!R98+'2.2ต้นทุนตามสัดส่วน (ไม่ช่อม)'!R98+'2.3ต้นทุนตามสัดส่วน (รับโอน)'!R98</f>
        <v>0</v>
      </c>
      <c r="S98" s="37">
        <f>+'2.1ต้นทุนตามสัดส่วน (ผลิต)'!S98+'2.2ต้นทุนตามสัดส่วน (ไม่ช่อม)'!S98+'2.3ต้นทุนตามสัดส่วน (รับโอน)'!S98</f>
        <v>0</v>
      </c>
      <c r="T98" s="37">
        <f>+'2.1ต้นทุนตามสัดส่วน (ผลิต)'!T98+'2.2ต้นทุนตามสัดส่วน (ไม่ช่อม)'!T98+'2.3ต้นทุนตามสัดส่วน (รับโอน)'!T98</f>
        <v>0</v>
      </c>
      <c r="U98" s="37">
        <f>+'2.1ต้นทุนตามสัดส่วน (ผลิต)'!U98+'2.2ต้นทุนตามสัดส่วน (ไม่ช่อม)'!U98+'2.3ต้นทุนตามสัดส่วน (รับโอน)'!U98</f>
        <v>0</v>
      </c>
      <c r="V98" s="37">
        <f>+'2.1ต้นทุนตามสัดส่วน (ผลิต)'!V98+'2.2ต้นทุนตามสัดส่วน (ไม่ช่อม)'!V98+'2.3ต้นทุนตามสัดส่วน (รับโอน)'!V98</f>
        <v>0</v>
      </c>
      <c r="W98" s="37">
        <f>+'2.1ต้นทุนตามสัดส่วน (ผลิต)'!W98+'2.2ต้นทุนตามสัดส่วน (ไม่ช่อม)'!W98+'2.3ต้นทุนตามสัดส่วน (รับโอน)'!W98</f>
        <v>0</v>
      </c>
      <c r="X98" s="37">
        <f>+'2.1ต้นทุนตามสัดส่วน (ผลิต)'!X98+'2.2ต้นทุนตามสัดส่วน (ไม่ช่อม)'!X98+'2.3ต้นทุนตามสัดส่วน (รับโอน)'!X98</f>
        <v>0</v>
      </c>
    </row>
    <row r="99" spans="1:24" ht="24" customHeight="1">
      <c r="A99" s="29" t="s">
        <v>252</v>
      </c>
      <c r="B99" s="37">
        <f>+'2.1ต้นทุนตามสัดส่วน (ผลิต)'!B99+'2.2ต้นทุนตามสัดส่วน (ไม่ช่อม)'!B99+'2.3ต้นทุนตามสัดส่วน (รับโอน)'!B99</f>
        <v>0</v>
      </c>
      <c r="C99" s="37">
        <f>+'2.1ต้นทุนตามสัดส่วน (ผลิต)'!C99+'2.2ต้นทุนตามสัดส่วน (ไม่ช่อม)'!C99+'2.3ต้นทุนตามสัดส่วน (รับโอน)'!C99</f>
        <v>0</v>
      </c>
      <c r="D99" s="30">
        <v>43.79</v>
      </c>
      <c r="E99" s="31">
        <f t="shared" si="104"/>
        <v>0</v>
      </c>
      <c r="F99" s="37">
        <f>+'2.1ต้นทุนตามสัดส่วน (ผลิต)'!F99+'2.2ต้นทุนตามสัดส่วน (ไม่ช่อม)'!F99+'2.3ต้นทุนตามสัดส่วน (รับโอน)'!F99</f>
        <v>0</v>
      </c>
      <c r="G99" s="42">
        <f>ROUND(IF(C99&gt;0,F99/C99,0),2)</f>
        <v>0</v>
      </c>
      <c r="H99" s="57">
        <f t="shared" si="103"/>
        <v>0</v>
      </c>
      <c r="I99" s="57">
        <f t="shared" si="103"/>
        <v>0</v>
      </c>
      <c r="J99" s="37">
        <f t="shared" si="103"/>
        <v>0</v>
      </c>
      <c r="K99" s="37">
        <f t="shared" si="103"/>
        <v>0</v>
      </c>
      <c r="L99" s="37">
        <f>+'2.1ต้นทุนตามสัดส่วน (ผลิต)'!L99+'2.2ต้นทุนตามสัดส่วน (ไม่ช่อม)'!L99+'2.3ต้นทุนตามสัดส่วน (รับโอน)'!L99</f>
        <v>0</v>
      </c>
      <c r="M99" s="37">
        <f>+'2.1ต้นทุนตามสัดส่วน (ผลิต)'!M99+'2.2ต้นทุนตามสัดส่วน (ไม่ช่อม)'!M99+'2.3ต้นทุนตามสัดส่วน (รับโอน)'!M99</f>
        <v>0</v>
      </c>
      <c r="N99" s="37">
        <f>+'2.1ต้นทุนตามสัดส่วน (ผลิต)'!N99+'2.2ต้นทุนตามสัดส่วน (ไม่ช่อม)'!N99+'2.3ต้นทุนตามสัดส่วน (รับโอน)'!N99</f>
        <v>0</v>
      </c>
      <c r="O99" s="37">
        <f>+'2.1ต้นทุนตามสัดส่วน (ผลิต)'!O99+'2.2ต้นทุนตามสัดส่วน (ไม่ช่อม)'!O99+'2.3ต้นทุนตามสัดส่วน (รับโอน)'!O99</f>
        <v>0</v>
      </c>
      <c r="P99" s="37">
        <f>+'2.1ต้นทุนตามสัดส่วน (ผลิต)'!P99+'2.2ต้นทุนตามสัดส่วน (ไม่ช่อม)'!P99+'2.3ต้นทุนตามสัดส่วน (รับโอน)'!P99</f>
        <v>0</v>
      </c>
      <c r="Q99" s="37">
        <f>+'2.1ต้นทุนตามสัดส่วน (ผลิต)'!Q99+'2.2ต้นทุนตามสัดส่วน (ไม่ช่อม)'!Q99+'2.3ต้นทุนตามสัดส่วน (รับโอน)'!Q99</f>
        <v>0</v>
      </c>
      <c r="R99" s="37">
        <f>+'2.1ต้นทุนตามสัดส่วน (ผลิต)'!R99+'2.2ต้นทุนตามสัดส่วน (ไม่ช่อม)'!R99+'2.3ต้นทุนตามสัดส่วน (รับโอน)'!R99</f>
        <v>0</v>
      </c>
      <c r="S99" s="37">
        <f>+'2.1ต้นทุนตามสัดส่วน (ผลิต)'!S99+'2.2ต้นทุนตามสัดส่วน (ไม่ช่อม)'!S99+'2.3ต้นทุนตามสัดส่วน (รับโอน)'!S99</f>
        <v>0</v>
      </c>
      <c r="T99" s="37">
        <f>+'2.1ต้นทุนตามสัดส่วน (ผลิต)'!T99+'2.2ต้นทุนตามสัดส่วน (ไม่ช่อม)'!T99+'2.3ต้นทุนตามสัดส่วน (รับโอน)'!T99</f>
        <v>0</v>
      </c>
      <c r="U99" s="37">
        <f>+'2.1ต้นทุนตามสัดส่วน (ผลิต)'!U99+'2.2ต้นทุนตามสัดส่วน (ไม่ช่อม)'!U99+'2.3ต้นทุนตามสัดส่วน (รับโอน)'!U99</f>
        <v>0</v>
      </c>
      <c r="V99" s="37">
        <f>+'2.1ต้นทุนตามสัดส่วน (ผลิต)'!V99+'2.2ต้นทุนตามสัดส่วน (ไม่ช่อม)'!V99+'2.3ต้นทุนตามสัดส่วน (รับโอน)'!V99</f>
        <v>0</v>
      </c>
      <c r="W99" s="37">
        <f>+'2.1ต้นทุนตามสัดส่วน (ผลิต)'!W99+'2.2ต้นทุนตามสัดส่วน (ไม่ช่อม)'!W99+'2.3ต้นทุนตามสัดส่วน (รับโอน)'!W99</f>
        <v>0</v>
      </c>
      <c r="X99" s="37">
        <f>+'2.1ต้นทุนตามสัดส่วน (ผลิต)'!X99+'2.2ต้นทุนตามสัดส่วน (ไม่ช่อม)'!X99+'2.3ต้นทุนตามสัดส่วน (รับโอน)'!X99</f>
        <v>0</v>
      </c>
    </row>
    <row r="100" spans="1:24" ht="24" customHeight="1">
      <c r="A100" s="29" t="s">
        <v>5</v>
      </c>
      <c r="B100" s="34">
        <f>SUM(B96:B99)</f>
        <v>0</v>
      </c>
      <c r="C100" s="34">
        <f>SUM(C96:C99)</f>
        <v>0</v>
      </c>
      <c r="D100" s="54">
        <f>SUM(D96:D99)</f>
        <v>100</v>
      </c>
      <c r="E100" s="55">
        <f>SUM(E96:E99)</f>
        <v>0</v>
      </c>
      <c r="F100" s="34">
        <f>SUM(F96:F99)</f>
        <v>0</v>
      </c>
      <c r="G100" s="33"/>
      <c r="H100" s="33">
        <f>IF(D100&gt;0,G100/D100,0)</f>
        <v>0</v>
      </c>
      <c r="I100" s="33">
        <f>IF(E100&gt;0,H100/E100,0)</f>
        <v>0</v>
      </c>
      <c r="J100" s="33">
        <f>SUM(J96:J99)</f>
        <v>0</v>
      </c>
      <c r="K100" s="37"/>
      <c r="L100" s="34">
        <f>SUM(L96:L99)</f>
        <v>0</v>
      </c>
      <c r="M100" s="34">
        <f t="shared" ref="M100:X100" si="105">SUM(M96:M99)</f>
        <v>0</v>
      </c>
      <c r="N100" s="34">
        <f t="shared" si="105"/>
        <v>0</v>
      </c>
      <c r="O100" s="34">
        <f t="shared" si="105"/>
        <v>0</v>
      </c>
      <c r="P100" s="34">
        <f t="shared" si="105"/>
        <v>0</v>
      </c>
      <c r="Q100" s="34">
        <f t="shared" si="105"/>
        <v>0</v>
      </c>
      <c r="R100" s="34">
        <f t="shared" si="105"/>
        <v>0</v>
      </c>
      <c r="S100" s="34">
        <f t="shared" si="105"/>
        <v>0</v>
      </c>
      <c r="T100" s="34">
        <f t="shared" si="105"/>
        <v>0</v>
      </c>
      <c r="U100" s="34">
        <f t="shared" si="105"/>
        <v>0</v>
      </c>
      <c r="V100" s="34">
        <f t="shared" si="105"/>
        <v>0</v>
      </c>
      <c r="W100" s="34">
        <f t="shared" si="105"/>
        <v>0</v>
      </c>
      <c r="X100" s="34">
        <f t="shared" si="105"/>
        <v>0</v>
      </c>
    </row>
    <row r="101" spans="1:24" ht="24" customHeight="1">
      <c r="A101" s="194" t="s">
        <v>35</v>
      </c>
      <c r="B101" s="194"/>
      <c r="C101" s="194"/>
      <c r="D101" s="194"/>
      <c r="E101" s="194"/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</row>
    <row r="102" spans="1:24" ht="24" customHeight="1">
      <c r="A102" s="194" t="s">
        <v>167</v>
      </c>
      <c r="B102" s="194"/>
      <c r="C102" s="194"/>
      <c r="D102" s="194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</row>
    <row r="103" spans="1:24" ht="24" customHeight="1">
      <c r="B103" s="26">
        <v>1</v>
      </c>
      <c r="C103" s="26">
        <v>2</v>
      </c>
      <c r="D103" s="26" t="s">
        <v>31</v>
      </c>
      <c r="E103" s="26" t="s">
        <v>32</v>
      </c>
      <c r="F103" s="52">
        <v>5</v>
      </c>
      <c r="G103" s="26" t="s">
        <v>33</v>
      </c>
      <c r="J103" s="26">
        <v>7</v>
      </c>
      <c r="K103" s="26">
        <v>8</v>
      </c>
      <c r="L103" s="26">
        <v>9</v>
      </c>
      <c r="M103" s="26">
        <v>10</v>
      </c>
      <c r="N103" s="26" t="s">
        <v>106</v>
      </c>
      <c r="O103" s="26">
        <v>12</v>
      </c>
      <c r="P103" s="26">
        <v>13</v>
      </c>
      <c r="Q103" s="26" t="s">
        <v>107</v>
      </c>
      <c r="R103" s="26">
        <v>15</v>
      </c>
      <c r="S103" s="26">
        <v>16</v>
      </c>
      <c r="T103" s="26" t="s">
        <v>253</v>
      </c>
      <c r="U103" s="26" t="s">
        <v>254</v>
      </c>
      <c r="V103" s="26" t="s">
        <v>255</v>
      </c>
      <c r="W103" s="26" t="s">
        <v>256</v>
      </c>
      <c r="X103" s="26" t="s">
        <v>257</v>
      </c>
    </row>
    <row r="104" spans="1:24" ht="24" customHeight="1">
      <c r="A104" s="195" t="s">
        <v>27</v>
      </c>
      <c r="B104" s="197" t="s">
        <v>299</v>
      </c>
      <c r="C104" s="198"/>
      <c r="D104" s="199" t="s">
        <v>22</v>
      </c>
      <c r="E104" s="41" t="s">
        <v>153</v>
      </c>
      <c r="F104" s="41" t="s">
        <v>23</v>
      </c>
      <c r="G104" s="94" t="s">
        <v>24</v>
      </c>
      <c r="H104" s="53" t="s">
        <v>155</v>
      </c>
      <c r="I104" s="53" t="s">
        <v>1</v>
      </c>
      <c r="J104" s="40" t="s">
        <v>23</v>
      </c>
      <c r="K104" s="40" t="s">
        <v>133</v>
      </c>
      <c r="L104" s="201" t="s">
        <v>25</v>
      </c>
      <c r="M104" s="201"/>
      <c r="N104" s="201" t="s">
        <v>26</v>
      </c>
      <c r="O104" s="188" t="s">
        <v>297</v>
      </c>
      <c r="P104" s="189"/>
      <c r="Q104" s="190" t="s">
        <v>28</v>
      </c>
      <c r="R104" s="192" t="s">
        <v>298</v>
      </c>
      <c r="S104" s="192"/>
      <c r="T104" s="192" t="s">
        <v>28</v>
      </c>
      <c r="U104" s="193" t="s">
        <v>29</v>
      </c>
      <c r="V104" s="193"/>
      <c r="W104" s="193" t="s">
        <v>30</v>
      </c>
      <c r="X104" s="27" t="s">
        <v>30</v>
      </c>
    </row>
    <row r="105" spans="1:24" ht="24" customHeight="1">
      <c r="A105" s="196"/>
      <c r="B105" s="41" t="s">
        <v>155</v>
      </c>
      <c r="C105" s="41" t="s">
        <v>154</v>
      </c>
      <c r="D105" s="200"/>
      <c r="E105" s="41" t="s">
        <v>4</v>
      </c>
      <c r="F105" s="41" t="s">
        <v>3</v>
      </c>
      <c r="G105" s="95" t="s">
        <v>103</v>
      </c>
      <c r="H105" s="53" t="s">
        <v>5</v>
      </c>
      <c r="I105" s="53" t="s">
        <v>5</v>
      </c>
      <c r="J105" s="40" t="s">
        <v>104</v>
      </c>
      <c r="K105" s="40" t="s">
        <v>104</v>
      </c>
      <c r="L105" s="50" t="s">
        <v>155</v>
      </c>
      <c r="M105" s="50" t="s">
        <v>154</v>
      </c>
      <c r="N105" s="201"/>
      <c r="O105" s="86" t="s">
        <v>155</v>
      </c>
      <c r="P105" s="86" t="s">
        <v>154</v>
      </c>
      <c r="Q105" s="191"/>
      <c r="R105" s="100" t="s">
        <v>155</v>
      </c>
      <c r="S105" s="100" t="s">
        <v>154</v>
      </c>
      <c r="T105" s="192"/>
      <c r="U105" s="51" t="s">
        <v>155</v>
      </c>
      <c r="V105" s="51" t="s">
        <v>154</v>
      </c>
      <c r="W105" s="193"/>
      <c r="X105" s="28" t="s">
        <v>105</v>
      </c>
    </row>
    <row r="106" spans="1:24" ht="24" customHeight="1">
      <c r="A106" s="29" t="s">
        <v>151</v>
      </c>
      <c r="B106" s="37">
        <f>+'2.1ต้นทุนตามสัดส่วน (ผลิต)'!B106+'2.2ต้นทุนตามสัดส่วน (ไม่ช่อม)'!B106+'2.3ต้นทุนตามสัดส่วน (รับโอน)'!B106</f>
        <v>0</v>
      </c>
      <c r="C106" s="37">
        <f>+'2.1ต้นทุนตามสัดส่วน (ผลิต)'!C106+'2.2ต้นทุนตามสัดส่วน (ไม่ช่อม)'!C106+'2.3ต้นทุนตามสัดส่วน (รับโอน)'!C106</f>
        <v>0</v>
      </c>
      <c r="D106" s="30">
        <v>9.59</v>
      </c>
      <c r="E106" s="31">
        <f>(C106*D106)</f>
        <v>0</v>
      </c>
      <c r="F106" s="37">
        <f>+'2.1ต้นทุนตามสัดส่วน (ผลิต)'!F106+'2.2ต้นทุนตามสัดส่วน (ไม่ช่อม)'!F106+'2.3ต้นทุนตามสัดส่วน (รับโอน)'!F106</f>
        <v>0</v>
      </c>
      <c r="G106" s="42">
        <f>ROUND(IF(C106&gt;0,F106/C106,0),2)</f>
        <v>0</v>
      </c>
      <c r="H106" s="57">
        <f t="shared" ref="H106:I109" si="106">+U96+B106</f>
        <v>0</v>
      </c>
      <c r="I106" s="57">
        <f t="shared" si="106"/>
        <v>0</v>
      </c>
      <c r="J106" s="34">
        <f>+W96+F106</f>
        <v>0</v>
      </c>
      <c r="K106" s="48">
        <f>IF(I106&gt;0,(J106/I106),0)</f>
        <v>0</v>
      </c>
      <c r="L106" s="37">
        <f>+'2.1ต้นทุนตามสัดส่วน (ผลิต)'!L106+'2.2ต้นทุนตามสัดส่วน (ไม่ช่อม)'!L106+'2.3ต้นทุนตามสัดส่วน (รับโอน)'!L106</f>
        <v>0</v>
      </c>
      <c r="M106" s="37">
        <f>+'2.1ต้นทุนตามสัดส่วน (ผลิต)'!M106+'2.2ต้นทุนตามสัดส่วน (ไม่ช่อม)'!M106+'2.3ต้นทุนตามสัดส่วน (รับโอน)'!M106</f>
        <v>0</v>
      </c>
      <c r="N106" s="37">
        <f>+'2.1ต้นทุนตามสัดส่วน (ผลิต)'!N106+'2.2ต้นทุนตามสัดส่วน (ไม่ช่อม)'!N106+'2.3ต้นทุนตามสัดส่วน (รับโอน)'!N106</f>
        <v>0</v>
      </c>
      <c r="O106" s="37">
        <f>+'2.1ต้นทุนตามสัดส่วน (ผลิต)'!O106+'2.2ต้นทุนตามสัดส่วน (ไม่ช่อม)'!O106+'2.3ต้นทุนตามสัดส่วน (รับโอน)'!O106</f>
        <v>0</v>
      </c>
      <c r="P106" s="37">
        <f>+'2.1ต้นทุนตามสัดส่วน (ผลิต)'!P106+'2.2ต้นทุนตามสัดส่วน (ไม่ช่อม)'!P106+'2.3ต้นทุนตามสัดส่วน (รับโอน)'!P106</f>
        <v>0</v>
      </c>
      <c r="Q106" s="37">
        <f>+'2.1ต้นทุนตามสัดส่วน (ผลิต)'!Q106+'2.2ต้นทุนตามสัดส่วน (ไม่ช่อม)'!Q106+'2.3ต้นทุนตามสัดส่วน (รับโอน)'!Q106</f>
        <v>0</v>
      </c>
      <c r="R106" s="37">
        <f>+'2.1ต้นทุนตามสัดส่วน (ผลิต)'!R106+'2.2ต้นทุนตามสัดส่วน (ไม่ช่อม)'!R106+'2.3ต้นทุนตามสัดส่วน (รับโอน)'!R106</f>
        <v>0</v>
      </c>
      <c r="S106" s="37">
        <f>+'2.1ต้นทุนตามสัดส่วน (ผลิต)'!S106+'2.2ต้นทุนตามสัดส่วน (ไม่ช่อม)'!S106+'2.3ต้นทุนตามสัดส่วน (รับโอน)'!S106</f>
        <v>0</v>
      </c>
      <c r="T106" s="37">
        <f>+'2.1ต้นทุนตามสัดส่วน (ผลิต)'!T106+'2.2ต้นทุนตามสัดส่วน (ไม่ช่อม)'!T106+'2.3ต้นทุนตามสัดส่วน (รับโอน)'!T106</f>
        <v>0</v>
      </c>
      <c r="U106" s="37">
        <f>+'2.1ต้นทุนตามสัดส่วน (ผลิต)'!U106+'2.2ต้นทุนตามสัดส่วน (ไม่ช่อม)'!U106+'2.3ต้นทุนตามสัดส่วน (รับโอน)'!U106</f>
        <v>0</v>
      </c>
      <c r="V106" s="37">
        <f>+'2.1ต้นทุนตามสัดส่วน (ผลิต)'!V106+'2.2ต้นทุนตามสัดส่วน (ไม่ช่อม)'!V106+'2.3ต้นทุนตามสัดส่วน (รับโอน)'!V106</f>
        <v>0</v>
      </c>
      <c r="W106" s="37">
        <f>+'2.1ต้นทุนตามสัดส่วน (ผลิต)'!W106+'2.2ต้นทุนตามสัดส่วน (ไม่ช่อม)'!W106+'2.3ต้นทุนตามสัดส่วน (รับโอน)'!W106</f>
        <v>0</v>
      </c>
      <c r="X106" s="37">
        <f>+'2.1ต้นทุนตามสัดส่วน (ผลิต)'!X106+'2.2ต้นทุนตามสัดส่วน (ไม่ช่อม)'!X106+'2.3ต้นทุนตามสัดส่วน (รับโอน)'!X106</f>
        <v>0</v>
      </c>
    </row>
    <row r="107" spans="1:24" ht="24" customHeight="1">
      <c r="A107" s="29" t="s">
        <v>152</v>
      </c>
      <c r="B107" s="37">
        <f>+'2.1ต้นทุนตามสัดส่วน (ผลิต)'!B107+'2.2ต้นทุนตามสัดส่วน (ไม่ช่อม)'!B107+'2.3ต้นทุนตามสัดส่วน (รับโอน)'!B107</f>
        <v>0</v>
      </c>
      <c r="C107" s="37">
        <f>+'2.1ต้นทุนตามสัดส่วน (ผลิต)'!C107+'2.2ต้นทุนตามสัดส่วน (ไม่ช่อม)'!C107+'2.3ต้นทุนตามสัดส่วน (รับโอน)'!C107</f>
        <v>0</v>
      </c>
      <c r="D107" s="30">
        <v>19.170000000000002</v>
      </c>
      <c r="E107" s="31">
        <f t="shared" ref="E107:E109" si="107">(C107*D107)</f>
        <v>0</v>
      </c>
      <c r="F107" s="37">
        <f>+'2.1ต้นทุนตามสัดส่วน (ผลิต)'!F107+'2.2ต้นทุนตามสัดส่วน (ไม่ช่อม)'!F107+'2.3ต้นทุนตามสัดส่วน (รับโอน)'!F107</f>
        <v>0</v>
      </c>
      <c r="G107" s="42">
        <f>ROUND(IF(C107&gt;0,F107/C107,0),2)</f>
        <v>0</v>
      </c>
      <c r="H107" s="57">
        <f t="shared" si="106"/>
        <v>0</v>
      </c>
      <c r="I107" s="57">
        <f t="shared" si="106"/>
        <v>0</v>
      </c>
      <c r="J107" s="34">
        <f>+W97+F107</f>
        <v>0</v>
      </c>
      <c r="K107" s="48">
        <f t="shared" ref="K107:K108" si="108">IF(I107&gt;0,(J107/I107),0)</f>
        <v>0</v>
      </c>
      <c r="L107" s="37">
        <f>+'2.1ต้นทุนตามสัดส่วน (ผลิต)'!L107+'2.2ต้นทุนตามสัดส่วน (ไม่ช่อม)'!L107+'2.3ต้นทุนตามสัดส่วน (รับโอน)'!L107</f>
        <v>0</v>
      </c>
      <c r="M107" s="37">
        <f>+'2.1ต้นทุนตามสัดส่วน (ผลิต)'!M107+'2.2ต้นทุนตามสัดส่วน (ไม่ช่อม)'!M107+'2.3ต้นทุนตามสัดส่วน (รับโอน)'!M107</f>
        <v>0</v>
      </c>
      <c r="N107" s="37">
        <f>+'2.1ต้นทุนตามสัดส่วน (ผลิต)'!N107+'2.2ต้นทุนตามสัดส่วน (ไม่ช่อม)'!N107+'2.3ต้นทุนตามสัดส่วน (รับโอน)'!N107</f>
        <v>0</v>
      </c>
      <c r="O107" s="37">
        <f>+'2.1ต้นทุนตามสัดส่วน (ผลิต)'!O107+'2.2ต้นทุนตามสัดส่วน (ไม่ช่อม)'!O107+'2.3ต้นทุนตามสัดส่วน (รับโอน)'!O107</f>
        <v>0</v>
      </c>
      <c r="P107" s="37">
        <f>+'2.1ต้นทุนตามสัดส่วน (ผลิต)'!P107+'2.2ต้นทุนตามสัดส่วน (ไม่ช่อม)'!P107+'2.3ต้นทุนตามสัดส่วน (รับโอน)'!P107</f>
        <v>0</v>
      </c>
      <c r="Q107" s="37">
        <f>+'2.1ต้นทุนตามสัดส่วน (ผลิต)'!Q107+'2.2ต้นทุนตามสัดส่วน (ไม่ช่อม)'!Q107+'2.3ต้นทุนตามสัดส่วน (รับโอน)'!Q107</f>
        <v>0</v>
      </c>
      <c r="R107" s="37">
        <f>+'2.1ต้นทุนตามสัดส่วน (ผลิต)'!R107+'2.2ต้นทุนตามสัดส่วน (ไม่ช่อม)'!R107+'2.3ต้นทุนตามสัดส่วน (รับโอน)'!R107</f>
        <v>0</v>
      </c>
      <c r="S107" s="37">
        <f>+'2.1ต้นทุนตามสัดส่วน (ผลิต)'!S107+'2.2ต้นทุนตามสัดส่วน (ไม่ช่อม)'!S107+'2.3ต้นทุนตามสัดส่วน (รับโอน)'!S107</f>
        <v>0</v>
      </c>
      <c r="T107" s="37">
        <f>+'2.1ต้นทุนตามสัดส่วน (ผลิต)'!T107+'2.2ต้นทุนตามสัดส่วน (ไม่ช่อม)'!T107+'2.3ต้นทุนตามสัดส่วน (รับโอน)'!T107</f>
        <v>0</v>
      </c>
      <c r="U107" s="37">
        <f>+'2.1ต้นทุนตามสัดส่วน (ผลิต)'!U107+'2.2ต้นทุนตามสัดส่วน (ไม่ช่อม)'!U107+'2.3ต้นทุนตามสัดส่วน (รับโอน)'!U107</f>
        <v>0</v>
      </c>
      <c r="V107" s="37">
        <f>+'2.1ต้นทุนตามสัดส่วน (ผลิต)'!V107+'2.2ต้นทุนตามสัดส่วน (ไม่ช่อม)'!V107+'2.3ต้นทุนตามสัดส่วน (รับโอน)'!V107</f>
        <v>0</v>
      </c>
      <c r="W107" s="37">
        <f>+'2.1ต้นทุนตามสัดส่วน (ผลิต)'!W107+'2.2ต้นทุนตามสัดส่วน (ไม่ช่อม)'!W107+'2.3ต้นทุนตามสัดส่วน (รับโอน)'!W107</f>
        <v>0</v>
      </c>
      <c r="X107" s="37">
        <f>+'2.1ต้นทุนตามสัดส่วน (ผลิต)'!X107+'2.2ต้นทุนตามสัดส่วน (ไม่ช่อม)'!X107+'2.3ต้นทุนตามสัดส่วน (รับโอน)'!X107</f>
        <v>0</v>
      </c>
    </row>
    <row r="108" spans="1:24" ht="24" customHeight="1">
      <c r="A108" s="29" t="s">
        <v>177</v>
      </c>
      <c r="B108" s="37">
        <f>+'2.1ต้นทุนตามสัดส่วน (ผลิต)'!B108+'2.2ต้นทุนตามสัดส่วน (ไม่ช่อม)'!B108+'2.3ต้นทุนตามสัดส่วน (รับโอน)'!B108</f>
        <v>0</v>
      </c>
      <c r="C108" s="37">
        <f>+'2.1ต้นทุนตามสัดส่วน (ผลิต)'!C108+'2.2ต้นทุนตามสัดส่วน (ไม่ช่อม)'!C108+'2.3ต้นทุนตามสัดส่วน (รับโอน)'!C108</f>
        <v>0</v>
      </c>
      <c r="D108" s="30">
        <v>27.45</v>
      </c>
      <c r="E108" s="31">
        <f t="shared" si="107"/>
        <v>0</v>
      </c>
      <c r="F108" s="37">
        <f>+'2.1ต้นทุนตามสัดส่วน (ผลิต)'!F108+'2.2ต้นทุนตามสัดส่วน (ไม่ช่อม)'!F108+'2.3ต้นทุนตามสัดส่วน (รับโอน)'!F108</f>
        <v>0</v>
      </c>
      <c r="G108" s="42">
        <f>ROUND(IF(C108&gt;0,F108/C108,0),2)</f>
        <v>0</v>
      </c>
      <c r="H108" s="57">
        <f t="shared" si="106"/>
        <v>0</v>
      </c>
      <c r="I108" s="57">
        <f t="shared" si="106"/>
        <v>0</v>
      </c>
      <c r="J108" s="34">
        <f>+W98+F108</f>
        <v>0</v>
      </c>
      <c r="K108" s="48">
        <f t="shared" si="108"/>
        <v>0</v>
      </c>
      <c r="L108" s="37">
        <f>+'2.1ต้นทุนตามสัดส่วน (ผลิต)'!L108+'2.2ต้นทุนตามสัดส่วน (ไม่ช่อม)'!L108+'2.3ต้นทุนตามสัดส่วน (รับโอน)'!L108</f>
        <v>0</v>
      </c>
      <c r="M108" s="37">
        <f>+'2.1ต้นทุนตามสัดส่วน (ผลิต)'!M108+'2.2ต้นทุนตามสัดส่วน (ไม่ช่อม)'!M108+'2.3ต้นทุนตามสัดส่วน (รับโอน)'!M108</f>
        <v>0</v>
      </c>
      <c r="N108" s="37">
        <f>+'2.1ต้นทุนตามสัดส่วน (ผลิต)'!N108+'2.2ต้นทุนตามสัดส่วน (ไม่ช่อม)'!N108+'2.3ต้นทุนตามสัดส่วน (รับโอน)'!N108</f>
        <v>0</v>
      </c>
      <c r="O108" s="37">
        <f>+'2.1ต้นทุนตามสัดส่วน (ผลิต)'!O108+'2.2ต้นทุนตามสัดส่วน (ไม่ช่อม)'!O108+'2.3ต้นทุนตามสัดส่วน (รับโอน)'!O108</f>
        <v>0</v>
      </c>
      <c r="P108" s="37">
        <f>+'2.1ต้นทุนตามสัดส่วน (ผลิต)'!P108+'2.2ต้นทุนตามสัดส่วน (ไม่ช่อม)'!P108+'2.3ต้นทุนตามสัดส่วน (รับโอน)'!P108</f>
        <v>0</v>
      </c>
      <c r="Q108" s="37">
        <f>+'2.1ต้นทุนตามสัดส่วน (ผลิต)'!Q108+'2.2ต้นทุนตามสัดส่วน (ไม่ช่อม)'!Q108+'2.3ต้นทุนตามสัดส่วน (รับโอน)'!Q108</f>
        <v>0</v>
      </c>
      <c r="R108" s="37">
        <f>+'2.1ต้นทุนตามสัดส่วน (ผลิต)'!R108+'2.2ต้นทุนตามสัดส่วน (ไม่ช่อม)'!R108+'2.3ต้นทุนตามสัดส่วน (รับโอน)'!R108</f>
        <v>0</v>
      </c>
      <c r="S108" s="37">
        <f>+'2.1ต้นทุนตามสัดส่วน (ผลิต)'!S108+'2.2ต้นทุนตามสัดส่วน (ไม่ช่อม)'!S108+'2.3ต้นทุนตามสัดส่วน (รับโอน)'!S108</f>
        <v>0</v>
      </c>
      <c r="T108" s="37">
        <f>+'2.1ต้นทุนตามสัดส่วน (ผลิต)'!T108+'2.2ต้นทุนตามสัดส่วน (ไม่ช่อม)'!T108+'2.3ต้นทุนตามสัดส่วน (รับโอน)'!T108</f>
        <v>0</v>
      </c>
      <c r="U108" s="37">
        <f>+'2.1ต้นทุนตามสัดส่วน (ผลิต)'!U108+'2.2ต้นทุนตามสัดส่วน (ไม่ช่อม)'!U108+'2.3ต้นทุนตามสัดส่วน (รับโอน)'!U108</f>
        <v>0</v>
      </c>
      <c r="V108" s="37">
        <f>+'2.1ต้นทุนตามสัดส่วน (ผลิต)'!V108+'2.2ต้นทุนตามสัดส่วน (ไม่ช่อม)'!V108+'2.3ต้นทุนตามสัดส่วน (รับโอน)'!V108</f>
        <v>0</v>
      </c>
      <c r="W108" s="37">
        <f>+'2.1ต้นทุนตามสัดส่วน (ผลิต)'!W108+'2.2ต้นทุนตามสัดส่วน (ไม่ช่อม)'!W108+'2.3ต้นทุนตามสัดส่วน (รับโอน)'!W108</f>
        <v>0</v>
      </c>
      <c r="X108" s="37">
        <f>+'2.1ต้นทุนตามสัดส่วน (ผลิต)'!X108+'2.2ต้นทุนตามสัดส่วน (ไม่ช่อม)'!X108+'2.3ต้นทุนตามสัดส่วน (รับโอน)'!X108</f>
        <v>0</v>
      </c>
    </row>
    <row r="109" spans="1:24" ht="24" customHeight="1">
      <c r="A109" s="29" t="s">
        <v>252</v>
      </c>
      <c r="B109" s="37">
        <f>+'2.1ต้นทุนตามสัดส่วน (ผลิต)'!B109+'2.2ต้นทุนตามสัดส่วน (ไม่ช่อม)'!B109+'2.3ต้นทุนตามสัดส่วน (รับโอน)'!B109</f>
        <v>0</v>
      </c>
      <c r="C109" s="37">
        <f>+'2.1ต้นทุนตามสัดส่วน (ผลิต)'!C109+'2.2ต้นทุนตามสัดส่วน (ไม่ช่อม)'!C109+'2.3ต้นทุนตามสัดส่วน (รับโอน)'!C109</f>
        <v>0</v>
      </c>
      <c r="D109" s="30">
        <v>43.79</v>
      </c>
      <c r="E109" s="31">
        <f t="shared" si="107"/>
        <v>0</v>
      </c>
      <c r="F109" s="37">
        <f>+'2.1ต้นทุนตามสัดส่วน (ผลิต)'!F109+'2.2ต้นทุนตามสัดส่วน (ไม่ช่อม)'!F109+'2.3ต้นทุนตามสัดส่วน (รับโอน)'!F109</f>
        <v>0</v>
      </c>
      <c r="G109" s="42">
        <f>ROUND(IF(C109&gt;0,F109/C109,0),2)</f>
        <v>0</v>
      </c>
      <c r="H109" s="57">
        <f t="shared" si="106"/>
        <v>0</v>
      </c>
      <c r="I109" s="57">
        <f t="shared" si="106"/>
        <v>0</v>
      </c>
      <c r="J109" s="34">
        <f>+W99+F109</f>
        <v>0</v>
      </c>
      <c r="K109" s="48">
        <f t="shared" ref="K109" si="109">IF(I109&gt;0,(J109/I109),0)</f>
        <v>0</v>
      </c>
      <c r="L109" s="37">
        <f>+'2.1ต้นทุนตามสัดส่วน (ผลิต)'!L109+'2.2ต้นทุนตามสัดส่วน (ไม่ช่อม)'!L109+'2.3ต้นทุนตามสัดส่วน (รับโอน)'!L109</f>
        <v>0</v>
      </c>
      <c r="M109" s="37">
        <f>+'2.1ต้นทุนตามสัดส่วน (ผลิต)'!M109+'2.2ต้นทุนตามสัดส่วน (ไม่ช่อม)'!M109+'2.3ต้นทุนตามสัดส่วน (รับโอน)'!M109</f>
        <v>0</v>
      </c>
      <c r="N109" s="37">
        <f>+'2.1ต้นทุนตามสัดส่วน (ผลิต)'!N109+'2.2ต้นทุนตามสัดส่วน (ไม่ช่อม)'!N109+'2.3ต้นทุนตามสัดส่วน (รับโอน)'!N109</f>
        <v>0</v>
      </c>
      <c r="O109" s="37">
        <f>+'2.1ต้นทุนตามสัดส่วน (ผลิต)'!O109+'2.2ต้นทุนตามสัดส่วน (ไม่ช่อม)'!O109+'2.3ต้นทุนตามสัดส่วน (รับโอน)'!O109</f>
        <v>0</v>
      </c>
      <c r="P109" s="37">
        <f>+'2.1ต้นทุนตามสัดส่วน (ผลิต)'!P109+'2.2ต้นทุนตามสัดส่วน (ไม่ช่อม)'!P109+'2.3ต้นทุนตามสัดส่วน (รับโอน)'!P109</f>
        <v>0</v>
      </c>
      <c r="Q109" s="37">
        <f>+'2.1ต้นทุนตามสัดส่วน (ผลิต)'!Q109+'2.2ต้นทุนตามสัดส่วน (ไม่ช่อม)'!Q109+'2.3ต้นทุนตามสัดส่วน (รับโอน)'!Q109</f>
        <v>0</v>
      </c>
      <c r="R109" s="37">
        <f>+'2.1ต้นทุนตามสัดส่วน (ผลิต)'!R109+'2.2ต้นทุนตามสัดส่วน (ไม่ช่อม)'!R109+'2.3ต้นทุนตามสัดส่วน (รับโอน)'!R109</f>
        <v>0</v>
      </c>
      <c r="S109" s="37">
        <f>+'2.1ต้นทุนตามสัดส่วน (ผลิต)'!S109+'2.2ต้นทุนตามสัดส่วน (ไม่ช่อม)'!S109+'2.3ต้นทุนตามสัดส่วน (รับโอน)'!S109</f>
        <v>0</v>
      </c>
      <c r="T109" s="37">
        <f>+'2.1ต้นทุนตามสัดส่วน (ผลิต)'!T109+'2.2ต้นทุนตามสัดส่วน (ไม่ช่อม)'!T109+'2.3ต้นทุนตามสัดส่วน (รับโอน)'!T109</f>
        <v>0</v>
      </c>
      <c r="U109" s="37">
        <f>+'2.1ต้นทุนตามสัดส่วน (ผลิต)'!U109+'2.2ต้นทุนตามสัดส่วน (ไม่ช่อม)'!U109+'2.3ต้นทุนตามสัดส่วน (รับโอน)'!U109</f>
        <v>0</v>
      </c>
      <c r="V109" s="37">
        <f>+'2.1ต้นทุนตามสัดส่วน (ผลิต)'!V109+'2.2ต้นทุนตามสัดส่วน (ไม่ช่อม)'!V109+'2.3ต้นทุนตามสัดส่วน (รับโอน)'!V109</f>
        <v>0</v>
      </c>
      <c r="W109" s="37">
        <f>+'2.1ต้นทุนตามสัดส่วน (ผลิต)'!W109+'2.2ต้นทุนตามสัดส่วน (ไม่ช่อม)'!W109+'2.3ต้นทุนตามสัดส่วน (รับโอน)'!W109</f>
        <v>0</v>
      </c>
      <c r="X109" s="37">
        <f>+'2.1ต้นทุนตามสัดส่วน (ผลิต)'!X109+'2.2ต้นทุนตามสัดส่วน (ไม่ช่อม)'!X109+'2.3ต้นทุนตามสัดส่วน (รับโอน)'!X109</f>
        <v>0</v>
      </c>
    </row>
    <row r="110" spans="1:24" ht="24" customHeight="1">
      <c r="A110" s="29" t="s">
        <v>5</v>
      </c>
      <c r="B110" s="34">
        <f>SUM(B106:B109)</f>
        <v>0</v>
      </c>
      <c r="C110" s="34">
        <f>SUM(C106:C109)</f>
        <v>0</v>
      </c>
      <c r="D110" s="54">
        <f>SUM(D106:D109)</f>
        <v>100</v>
      </c>
      <c r="E110" s="55">
        <f>SUM(E106:E109)</f>
        <v>0</v>
      </c>
      <c r="F110" s="34">
        <f>SUM(F106:F109)</f>
        <v>0</v>
      </c>
      <c r="G110" s="33"/>
      <c r="H110" s="33">
        <f>IF(D110&gt;0,G110/D110,0)</f>
        <v>0</v>
      </c>
      <c r="I110" s="33">
        <f>IF(E110&gt;0,H110/E110,0)</f>
        <v>0</v>
      </c>
      <c r="J110" s="33">
        <f>SUM(J106:J109)</f>
        <v>0</v>
      </c>
      <c r="K110" s="48"/>
      <c r="L110" s="33">
        <f>SUM(L106:L109)</f>
        <v>0</v>
      </c>
      <c r="M110" s="33">
        <f t="shared" ref="M110" si="110">SUM(M106:M109)</f>
        <v>0</v>
      </c>
      <c r="N110" s="33">
        <f t="shared" ref="N110" si="111">SUM(N106:N109)</f>
        <v>0</v>
      </c>
      <c r="O110" s="33">
        <f t="shared" ref="O110" si="112">SUM(O106:O109)</f>
        <v>0</v>
      </c>
      <c r="P110" s="33">
        <f t="shared" ref="P110" si="113">SUM(P106:P109)</f>
        <v>0</v>
      </c>
      <c r="Q110" s="33">
        <f t="shared" ref="Q110" si="114">SUM(Q106:Q109)</f>
        <v>0</v>
      </c>
      <c r="R110" s="33">
        <f t="shared" ref="R110" si="115">SUM(R106:R109)</f>
        <v>0</v>
      </c>
      <c r="S110" s="33">
        <f t="shared" ref="S110" si="116">SUM(S106:S109)</f>
        <v>0</v>
      </c>
      <c r="T110" s="33">
        <f t="shared" ref="T110" si="117">SUM(T106:T109)</f>
        <v>0</v>
      </c>
      <c r="U110" s="33">
        <f t="shared" ref="U110" si="118">SUM(U106:U109)</f>
        <v>0</v>
      </c>
      <c r="V110" s="33">
        <f t="shared" ref="V110" si="119">SUM(V106:V109)</f>
        <v>0</v>
      </c>
      <c r="W110" s="33">
        <f t="shared" ref="W110" si="120">SUM(W106:W109)</f>
        <v>0</v>
      </c>
      <c r="X110" s="33">
        <f t="shared" ref="X110" si="121">SUM(X106:X109)</f>
        <v>0</v>
      </c>
    </row>
    <row r="111" spans="1:24" ht="24" customHeight="1">
      <c r="A111" s="194" t="s">
        <v>35</v>
      </c>
      <c r="B111" s="194"/>
      <c r="C111" s="194"/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</row>
    <row r="112" spans="1:24" ht="24" customHeight="1">
      <c r="A112" s="194" t="s">
        <v>168</v>
      </c>
      <c r="B112" s="194"/>
      <c r="C112" s="194"/>
      <c r="D112" s="194"/>
      <c r="E112" s="194"/>
      <c r="F112" s="194"/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</row>
    <row r="113" spans="1:24" ht="24" customHeight="1">
      <c r="B113" s="26">
        <v>1</v>
      </c>
      <c r="C113" s="26">
        <v>2</v>
      </c>
      <c r="D113" s="26" t="s">
        <v>31</v>
      </c>
      <c r="E113" s="26" t="s">
        <v>32</v>
      </c>
      <c r="F113" s="52">
        <v>5</v>
      </c>
      <c r="G113" s="26" t="s">
        <v>33</v>
      </c>
      <c r="J113" s="26">
        <v>7</v>
      </c>
      <c r="K113" s="26">
        <v>8</v>
      </c>
      <c r="L113" s="26">
        <v>9</v>
      </c>
      <c r="M113" s="26">
        <v>10</v>
      </c>
      <c r="N113" s="26" t="s">
        <v>106</v>
      </c>
      <c r="O113" s="26">
        <v>12</v>
      </c>
      <c r="P113" s="26">
        <v>13</v>
      </c>
      <c r="Q113" s="26" t="s">
        <v>107</v>
      </c>
      <c r="R113" s="26">
        <v>15</v>
      </c>
      <c r="S113" s="26">
        <v>16</v>
      </c>
      <c r="T113" s="26" t="s">
        <v>253</v>
      </c>
      <c r="U113" s="26" t="s">
        <v>254</v>
      </c>
      <c r="V113" s="26" t="s">
        <v>255</v>
      </c>
      <c r="W113" s="26" t="s">
        <v>256</v>
      </c>
      <c r="X113" s="26" t="s">
        <v>257</v>
      </c>
    </row>
    <row r="114" spans="1:24" ht="24" customHeight="1">
      <c r="A114" s="195" t="s">
        <v>27</v>
      </c>
      <c r="B114" s="197" t="s">
        <v>299</v>
      </c>
      <c r="C114" s="198"/>
      <c r="D114" s="199" t="s">
        <v>22</v>
      </c>
      <c r="E114" s="41" t="s">
        <v>153</v>
      </c>
      <c r="F114" s="41" t="s">
        <v>23</v>
      </c>
      <c r="G114" s="94" t="s">
        <v>24</v>
      </c>
      <c r="H114" s="53" t="s">
        <v>155</v>
      </c>
      <c r="I114" s="53" t="s">
        <v>1</v>
      </c>
      <c r="J114" s="40" t="s">
        <v>23</v>
      </c>
      <c r="K114" s="40" t="s">
        <v>133</v>
      </c>
      <c r="L114" s="201" t="s">
        <v>25</v>
      </c>
      <c r="M114" s="201"/>
      <c r="N114" s="201" t="s">
        <v>26</v>
      </c>
      <c r="O114" s="188" t="s">
        <v>297</v>
      </c>
      <c r="P114" s="189"/>
      <c r="Q114" s="190" t="s">
        <v>28</v>
      </c>
      <c r="R114" s="192" t="s">
        <v>298</v>
      </c>
      <c r="S114" s="192"/>
      <c r="T114" s="192" t="s">
        <v>28</v>
      </c>
      <c r="U114" s="193" t="s">
        <v>29</v>
      </c>
      <c r="V114" s="193"/>
      <c r="W114" s="193" t="s">
        <v>30</v>
      </c>
      <c r="X114" s="27" t="s">
        <v>30</v>
      </c>
    </row>
    <row r="115" spans="1:24" ht="24" customHeight="1">
      <c r="A115" s="196"/>
      <c r="B115" s="41" t="s">
        <v>155</v>
      </c>
      <c r="C115" s="41" t="s">
        <v>154</v>
      </c>
      <c r="D115" s="200"/>
      <c r="E115" s="41" t="s">
        <v>4</v>
      </c>
      <c r="F115" s="41" t="s">
        <v>3</v>
      </c>
      <c r="G115" s="95" t="s">
        <v>103</v>
      </c>
      <c r="H115" s="53" t="s">
        <v>5</v>
      </c>
      <c r="I115" s="53" t="s">
        <v>5</v>
      </c>
      <c r="J115" s="40" t="s">
        <v>104</v>
      </c>
      <c r="K115" s="40" t="s">
        <v>104</v>
      </c>
      <c r="L115" s="50" t="s">
        <v>155</v>
      </c>
      <c r="M115" s="50" t="s">
        <v>154</v>
      </c>
      <c r="N115" s="201"/>
      <c r="O115" s="86" t="s">
        <v>155</v>
      </c>
      <c r="P115" s="86" t="s">
        <v>154</v>
      </c>
      <c r="Q115" s="191"/>
      <c r="R115" s="100" t="s">
        <v>155</v>
      </c>
      <c r="S115" s="100" t="s">
        <v>154</v>
      </c>
      <c r="T115" s="192"/>
      <c r="U115" s="51" t="s">
        <v>155</v>
      </c>
      <c r="V115" s="51" t="s">
        <v>154</v>
      </c>
      <c r="W115" s="193"/>
      <c r="X115" s="28" t="s">
        <v>105</v>
      </c>
    </row>
    <row r="116" spans="1:24" ht="24" customHeight="1">
      <c r="A116" s="29" t="s">
        <v>151</v>
      </c>
      <c r="B116" s="37">
        <f>+'2.1ต้นทุนตามสัดส่วน (ผลิต)'!B116+'2.2ต้นทุนตามสัดส่วน (ไม่ช่อม)'!B116+'2.3ต้นทุนตามสัดส่วน (รับโอน)'!B116</f>
        <v>0</v>
      </c>
      <c r="C116" s="37">
        <f>+'2.1ต้นทุนตามสัดส่วน (ผลิต)'!C116+'2.2ต้นทุนตามสัดส่วน (ไม่ช่อม)'!C116+'2.3ต้นทุนตามสัดส่วน (รับโอน)'!C116</f>
        <v>0</v>
      </c>
      <c r="D116" s="30">
        <v>9.59</v>
      </c>
      <c r="E116" s="31">
        <f>(C116*D116)</f>
        <v>0</v>
      </c>
      <c r="F116" s="37">
        <f>+'2.1ต้นทุนตามสัดส่วน (ผลิต)'!F116+'2.2ต้นทุนตามสัดส่วน (ไม่ช่อม)'!F116+'2.3ต้นทุนตามสัดส่วน (รับโอน)'!F116</f>
        <v>0</v>
      </c>
      <c r="G116" s="42">
        <f>ROUND(IF(C116&gt;0,F116/C116,0),2)</f>
        <v>0</v>
      </c>
      <c r="H116" s="57">
        <f t="shared" ref="H116:I119" si="122">+U106+B116</f>
        <v>0</v>
      </c>
      <c r="I116" s="57">
        <f t="shared" si="122"/>
        <v>0</v>
      </c>
      <c r="J116" s="34">
        <f>+W106+F116</f>
        <v>0</v>
      </c>
      <c r="K116" s="48">
        <f>IF(I116&gt;0,(J116/I116),0)</f>
        <v>0</v>
      </c>
      <c r="L116" s="37">
        <f>+'2.1ต้นทุนตามสัดส่วน (ผลิต)'!L116+'2.2ต้นทุนตามสัดส่วน (ไม่ช่อม)'!L116+'2.3ต้นทุนตามสัดส่วน (รับโอน)'!L116</f>
        <v>0</v>
      </c>
      <c r="M116" s="37">
        <f>+'2.1ต้นทุนตามสัดส่วน (ผลิต)'!M116+'2.2ต้นทุนตามสัดส่วน (ไม่ช่อม)'!M116+'2.3ต้นทุนตามสัดส่วน (รับโอน)'!M116</f>
        <v>0</v>
      </c>
      <c r="N116" s="37">
        <f>+'2.1ต้นทุนตามสัดส่วน (ผลิต)'!N116+'2.2ต้นทุนตามสัดส่วน (ไม่ช่อม)'!N116+'2.3ต้นทุนตามสัดส่วน (รับโอน)'!N116</f>
        <v>0</v>
      </c>
      <c r="O116" s="37">
        <f>+'2.1ต้นทุนตามสัดส่วน (ผลิต)'!O116+'2.2ต้นทุนตามสัดส่วน (ไม่ช่อม)'!O116+'2.3ต้นทุนตามสัดส่วน (รับโอน)'!O116</f>
        <v>0</v>
      </c>
      <c r="P116" s="37">
        <f>+'2.1ต้นทุนตามสัดส่วน (ผลิต)'!P116+'2.2ต้นทุนตามสัดส่วน (ไม่ช่อม)'!P116+'2.3ต้นทุนตามสัดส่วน (รับโอน)'!P116</f>
        <v>0</v>
      </c>
      <c r="Q116" s="37">
        <f>+'2.1ต้นทุนตามสัดส่วน (ผลิต)'!Q116+'2.2ต้นทุนตามสัดส่วน (ไม่ช่อม)'!Q116+'2.3ต้นทุนตามสัดส่วน (รับโอน)'!Q116</f>
        <v>0</v>
      </c>
      <c r="R116" s="37">
        <f>+'2.1ต้นทุนตามสัดส่วน (ผลิต)'!R116+'2.2ต้นทุนตามสัดส่วน (ไม่ช่อม)'!R116+'2.3ต้นทุนตามสัดส่วน (รับโอน)'!R116</f>
        <v>0</v>
      </c>
      <c r="S116" s="37">
        <f>+'2.1ต้นทุนตามสัดส่วน (ผลิต)'!S116+'2.2ต้นทุนตามสัดส่วน (ไม่ช่อม)'!S116+'2.3ต้นทุนตามสัดส่วน (รับโอน)'!S116</f>
        <v>0</v>
      </c>
      <c r="T116" s="37">
        <f>+'2.1ต้นทุนตามสัดส่วน (ผลิต)'!T116+'2.2ต้นทุนตามสัดส่วน (ไม่ช่อม)'!T116+'2.3ต้นทุนตามสัดส่วน (รับโอน)'!T116</f>
        <v>0</v>
      </c>
      <c r="U116" s="37">
        <f>+'2.1ต้นทุนตามสัดส่วน (ผลิต)'!U116+'2.2ต้นทุนตามสัดส่วน (ไม่ช่อม)'!U116+'2.3ต้นทุนตามสัดส่วน (รับโอน)'!U116</f>
        <v>0</v>
      </c>
      <c r="V116" s="37">
        <f>+'2.1ต้นทุนตามสัดส่วน (ผลิต)'!V116+'2.2ต้นทุนตามสัดส่วน (ไม่ช่อม)'!V116+'2.3ต้นทุนตามสัดส่วน (รับโอน)'!V116</f>
        <v>0</v>
      </c>
      <c r="W116" s="37">
        <f>+'2.1ต้นทุนตามสัดส่วน (ผลิต)'!W116+'2.2ต้นทุนตามสัดส่วน (ไม่ช่อม)'!W116+'2.3ต้นทุนตามสัดส่วน (รับโอน)'!W116</f>
        <v>0</v>
      </c>
      <c r="X116" s="37">
        <f>+'2.1ต้นทุนตามสัดส่วน (ผลิต)'!X116+'2.2ต้นทุนตามสัดส่วน (ไม่ช่อม)'!X116+'2.3ต้นทุนตามสัดส่วน (รับโอน)'!X116</f>
        <v>0</v>
      </c>
    </row>
    <row r="117" spans="1:24" ht="24" customHeight="1">
      <c r="A117" s="29" t="s">
        <v>152</v>
      </c>
      <c r="B117" s="37">
        <f>+'2.1ต้นทุนตามสัดส่วน (ผลิต)'!B117+'2.2ต้นทุนตามสัดส่วน (ไม่ช่อม)'!B117+'2.3ต้นทุนตามสัดส่วน (รับโอน)'!B117</f>
        <v>0</v>
      </c>
      <c r="C117" s="37">
        <f>+'2.1ต้นทุนตามสัดส่วน (ผลิต)'!C117+'2.2ต้นทุนตามสัดส่วน (ไม่ช่อม)'!C117+'2.3ต้นทุนตามสัดส่วน (รับโอน)'!C117</f>
        <v>0</v>
      </c>
      <c r="D117" s="30">
        <v>19.170000000000002</v>
      </c>
      <c r="E117" s="31">
        <f t="shared" ref="E117:E119" si="123">(C117*D117)</f>
        <v>0</v>
      </c>
      <c r="F117" s="37">
        <f>+'2.1ต้นทุนตามสัดส่วน (ผลิต)'!F117+'2.2ต้นทุนตามสัดส่วน (ไม่ช่อม)'!F117+'2.3ต้นทุนตามสัดส่วน (รับโอน)'!F117</f>
        <v>0</v>
      </c>
      <c r="G117" s="42">
        <f>ROUND(IF(C117&gt;0,F117/C117,0),2)</f>
        <v>0</v>
      </c>
      <c r="H117" s="57">
        <f t="shared" si="122"/>
        <v>0</v>
      </c>
      <c r="I117" s="57">
        <f t="shared" si="122"/>
        <v>0</v>
      </c>
      <c r="J117" s="34">
        <f>+W107+F117</f>
        <v>0</v>
      </c>
      <c r="K117" s="48">
        <f t="shared" ref="K117:K118" si="124">IF(I117&gt;0,(J117/I117),0)</f>
        <v>0</v>
      </c>
      <c r="L117" s="37">
        <f>+'2.1ต้นทุนตามสัดส่วน (ผลิต)'!L117+'2.2ต้นทุนตามสัดส่วน (ไม่ช่อม)'!L117+'2.3ต้นทุนตามสัดส่วน (รับโอน)'!L117</f>
        <v>0</v>
      </c>
      <c r="M117" s="37">
        <f>+'2.1ต้นทุนตามสัดส่วน (ผลิต)'!M117+'2.2ต้นทุนตามสัดส่วน (ไม่ช่อม)'!M117+'2.3ต้นทุนตามสัดส่วน (รับโอน)'!M117</f>
        <v>0</v>
      </c>
      <c r="N117" s="37">
        <f>+'2.1ต้นทุนตามสัดส่วน (ผลิต)'!N117+'2.2ต้นทุนตามสัดส่วน (ไม่ช่อม)'!N117+'2.3ต้นทุนตามสัดส่วน (รับโอน)'!N117</f>
        <v>0</v>
      </c>
      <c r="O117" s="37">
        <f>+'2.1ต้นทุนตามสัดส่วน (ผลิต)'!O117+'2.2ต้นทุนตามสัดส่วน (ไม่ช่อม)'!O117+'2.3ต้นทุนตามสัดส่วน (รับโอน)'!O117</f>
        <v>0</v>
      </c>
      <c r="P117" s="37">
        <f>+'2.1ต้นทุนตามสัดส่วน (ผลิต)'!P117+'2.2ต้นทุนตามสัดส่วน (ไม่ช่อม)'!P117+'2.3ต้นทุนตามสัดส่วน (รับโอน)'!P117</f>
        <v>0</v>
      </c>
      <c r="Q117" s="37">
        <f>+'2.1ต้นทุนตามสัดส่วน (ผลิต)'!Q117+'2.2ต้นทุนตามสัดส่วน (ไม่ช่อม)'!Q117+'2.3ต้นทุนตามสัดส่วน (รับโอน)'!Q117</f>
        <v>0</v>
      </c>
      <c r="R117" s="37">
        <f>+'2.1ต้นทุนตามสัดส่วน (ผลิต)'!R117+'2.2ต้นทุนตามสัดส่วน (ไม่ช่อม)'!R117+'2.3ต้นทุนตามสัดส่วน (รับโอน)'!R117</f>
        <v>0</v>
      </c>
      <c r="S117" s="37">
        <f>+'2.1ต้นทุนตามสัดส่วน (ผลิต)'!S117+'2.2ต้นทุนตามสัดส่วน (ไม่ช่อม)'!S117+'2.3ต้นทุนตามสัดส่วน (รับโอน)'!S117</f>
        <v>0</v>
      </c>
      <c r="T117" s="37">
        <f>+'2.1ต้นทุนตามสัดส่วน (ผลิต)'!T117+'2.2ต้นทุนตามสัดส่วน (ไม่ช่อม)'!T117+'2.3ต้นทุนตามสัดส่วน (รับโอน)'!T117</f>
        <v>0</v>
      </c>
      <c r="U117" s="37">
        <f>+'2.1ต้นทุนตามสัดส่วน (ผลิต)'!U117+'2.2ต้นทุนตามสัดส่วน (ไม่ช่อม)'!U117+'2.3ต้นทุนตามสัดส่วน (รับโอน)'!U117</f>
        <v>0</v>
      </c>
      <c r="V117" s="37">
        <f>+'2.1ต้นทุนตามสัดส่วน (ผลิต)'!V117+'2.2ต้นทุนตามสัดส่วน (ไม่ช่อม)'!V117+'2.3ต้นทุนตามสัดส่วน (รับโอน)'!V117</f>
        <v>0</v>
      </c>
      <c r="W117" s="37">
        <f>+'2.1ต้นทุนตามสัดส่วน (ผลิต)'!W117+'2.2ต้นทุนตามสัดส่วน (ไม่ช่อม)'!W117+'2.3ต้นทุนตามสัดส่วน (รับโอน)'!W117</f>
        <v>0</v>
      </c>
      <c r="X117" s="37">
        <f>+'2.1ต้นทุนตามสัดส่วน (ผลิต)'!X117+'2.2ต้นทุนตามสัดส่วน (ไม่ช่อม)'!X117+'2.3ต้นทุนตามสัดส่วน (รับโอน)'!X117</f>
        <v>0</v>
      </c>
    </row>
    <row r="118" spans="1:24" ht="24" customHeight="1">
      <c r="A118" s="29" t="s">
        <v>177</v>
      </c>
      <c r="B118" s="37">
        <f>+'2.1ต้นทุนตามสัดส่วน (ผลิต)'!B118+'2.2ต้นทุนตามสัดส่วน (ไม่ช่อม)'!B118+'2.3ต้นทุนตามสัดส่วน (รับโอน)'!B118</f>
        <v>0</v>
      </c>
      <c r="C118" s="37">
        <f>+'2.1ต้นทุนตามสัดส่วน (ผลิต)'!C118+'2.2ต้นทุนตามสัดส่วน (ไม่ช่อม)'!C118+'2.3ต้นทุนตามสัดส่วน (รับโอน)'!C118</f>
        <v>0</v>
      </c>
      <c r="D118" s="30">
        <v>27.45</v>
      </c>
      <c r="E118" s="31">
        <f t="shared" si="123"/>
        <v>0</v>
      </c>
      <c r="F118" s="37">
        <f>+'2.1ต้นทุนตามสัดส่วน (ผลิต)'!F118+'2.2ต้นทุนตามสัดส่วน (ไม่ช่อม)'!F118+'2.3ต้นทุนตามสัดส่วน (รับโอน)'!F118</f>
        <v>0</v>
      </c>
      <c r="G118" s="42">
        <f>ROUND(IF(C118&gt;0,F118/C118,0),2)</f>
        <v>0</v>
      </c>
      <c r="H118" s="57">
        <f t="shared" si="122"/>
        <v>0</v>
      </c>
      <c r="I118" s="57">
        <f t="shared" si="122"/>
        <v>0</v>
      </c>
      <c r="J118" s="34">
        <f>+W108+F118</f>
        <v>0</v>
      </c>
      <c r="K118" s="48">
        <f t="shared" si="124"/>
        <v>0</v>
      </c>
      <c r="L118" s="37">
        <f>+'2.1ต้นทุนตามสัดส่วน (ผลิต)'!L118+'2.2ต้นทุนตามสัดส่วน (ไม่ช่อม)'!L118+'2.3ต้นทุนตามสัดส่วน (รับโอน)'!L118</f>
        <v>0</v>
      </c>
      <c r="M118" s="37">
        <f>+'2.1ต้นทุนตามสัดส่วน (ผลิต)'!M118+'2.2ต้นทุนตามสัดส่วน (ไม่ช่อม)'!M118+'2.3ต้นทุนตามสัดส่วน (รับโอน)'!M118</f>
        <v>0</v>
      </c>
      <c r="N118" s="37">
        <f>+'2.1ต้นทุนตามสัดส่วน (ผลิต)'!N118+'2.2ต้นทุนตามสัดส่วน (ไม่ช่อม)'!N118+'2.3ต้นทุนตามสัดส่วน (รับโอน)'!N118</f>
        <v>0</v>
      </c>
      <c r="O118" s="37">
        <f>+'2.1ต้นทุนตามสัดส่วน (ผลิต)'!O118+'2.2ต้นทุนตามสัดส่วน (ไม่ช่อม)'!O118+'2.3ต้นทุนตามสัดส่วน (รับโอน)'!O118</f>
        <v>0</v>
      </c>
      <c r="P118" s="37">
        <f>+'2.1ต้นทุนตามสัดส่วน (ผลิต)'!P118+'2.2ต้นทุนตามสัดส่วน (ไม่ช่อม)'!P118+'2.3ต้นทุนตามสัดส่วน (รับโอน)'!P118</f>
        <v>0</v>
      </c>
      <c r="Q118" s="37">
        <f>+'2.1ต้นทุนตามสัดส่วน (ผลิต)'!Q118+'2.2ต้นทุนตามสัดส่วน (ไม่ช่อม)'!Q118+'2.3ต้นทุนตามสัดส่วน (รับโอน)'!Q118</f>
        <v>0</v>
      </c>
      <c r="R118" s="37">
        <f>+'2.1ต้นทุนตามสัดส่วน (ผลิต)'!R118+'2.2ต้นทุนตามสัดส่วน (ไม่ช่อม)'!R118+'2.3ต้นทุนตามสัดส่วน (รับโอน)'!R118</f>
        <v>0</v>
      </c>
      <c r="S118" s="37">
        <f>+'2.1ต้นทุนตามสัดส่วน (ผลิต)'!S118+'2.2ต้นทุนตามสัดส่วน (ไม่ช่อม)'!S118+'2.3ต้นทุนตามสัดส่วน (รับโอน)'!S118</f>
        <v>0</v>
      </c>
      <c r="T118" s="37">
        <f>+'2.1ต้นทุนตามสัดส่วน (ผลิต)'!T118+'2.2ต้นทุนตามสัดส่วน (ไม่ช่อม)'!T118+'2.3ต้นทุนตามสัดส่วน (รับโอน)'!T118</f>
        <v>0</v>
      </c>
      <c r="U118" s="37">
        <f>+'2.1ต้นทุนตามสัดส่วน (ผลิต)'!U118+'2.2ต้นทุนตามสัดส่วน (ไม่ช่อม)'!U118+'2.3ต้นทุนตามสัดส่วน (รับโอน)'!U118</f>
        <v>0</v>
      </c>
      <c r="V118" s="37">
        <f>+'2.1ต้นทุนตามสัดส่วน (ผลิต)'!V118+'2.2ต้นทุนตามสัดส่วน (ไม่ช่อม)'!V118+'2.3ต้นทุนตามสัดส่วน (รับโอน)'!V118</f>
        <v>0</v>
      </c>
      <c r="W118" s="37">
        <f>+'2.1ต้นทุนตามสัดส่วน (ผลิต)'!W118+'2.2ต้นทุนตามสัดส่วน (ไม่ช่อม)'!W118+'2.3ต้นทุนตามสัดส่วน (รับโอน)'!W118</f>
        <v>0</v>
      </c>
      <c r="X118" s="37">
        <f>+'2.1ต้นทุนตามสัดส่วน (ผลิต)'!X118+'2.2ต้นทุนตามสัดส่วน (ไม่ช่อม)'!X118+'2.3ต้นทุนตามสัดส่วน (รับโอน)'!X118</f>
        <v>0</v>
      </c>
    </row>
    <row r="119" spans="1:24" ht="24" customHeight="1">
      <c r="A119" s="29" t="s">
        <v>252</v>
      </c>
      <c r="B119" s="37">
        <f>+'2.1ต้นทุนตามสัดส่วน (ผลิต)'!B119+'2.2ต้นทุนตามสัดส่วน (ไม่ช่อม)'!B119+'2.3ต้นทุนตามสัดส่วน (รับโอน)'!B119</f>
        <v>0</v>
      </c>
      <c r="C119" s="37">
        <f>+'2.1ต้นทุนตามสัดส่วน (ผลิต)'!C119+'2.2ต้นทุนตามสัดส่วน (ไม่ช่อม)'!C119+'2.3ต้นทุนตามสัดส่วน (รับโอน)'!C119</f>
        <v>0</v>
      </c>
      <c r="D119" s="30">
        <v>43.79</v>
      </c>
      <c r="E119" s="31">
        <f t="shared" si="123"/>
        <v>0</v>
      </c>
      <c r="F119" s="37">
        <f>+'2.1ต้นทุนตามสัดส่วน (ผลิต)'!F119+'2.2ต้นทุนตามสัดส่วน (ไม่ช่อม)'!F119+'2.3ต้นทุนตามสัดส่วน (รับโอน)'!F119</f>
        <v>0</v>
      </c>
      <c r="G119" s="42">
        <f>ROUND(IF(C119&gt;0,F119/C119,0),2)</f>
        <v>0</v>
      </c>
      <c r="H119" s="57">
        <f t="shared" si="122"/>
        <v>0</v>
      </c>
      <c r="I119" s="57">
        <f t="shared" si="122"/>
        <v>0</v>
      </c>
      <c r="J119" s="34">
        <f>+W109+F119</f>
        <v>0</v>
      </c>
      <c r="K119" s="48">
        <f t="shared" ref="K119" si="125">IF(I119&gt;0,(J119/I119),0)</f>
        <v>0</v>
      </c>
      <c r="L119" s="37">
        <f>+'2.1ต้นทุนตามสัดส่วน (ผลิต)'!L119+'2.2ต้นทุนตามสัดส่วน (ไม่ช่อม)'!L119+'2.3ต้นทุนตามสัดส่วน (รับโอน)'!L119</f>
        <v>0</v>
      </c>
      <c r="M119" s="37">
        <f>+'2.1ต้นทุนตามสัดส่วน (ผลิต)'!M119+'2.2ต้นทุนตามสัดส่วน (ไม่ช่อม)'!M119+'2.3ต้นทุนตามสัดส่วน (รับโอน)'!M119</f>
        <v>0</v>
      </c>
      <c r="N119" s="37">
        <f>+'2.1ต้นทุนตามสัดส่วน (ผลิต)'!N119+'2.2ต้นทุนตามสัดส่วน (ไม่ช่อม)'!N119+'2.3ต้นทุนตามสัดส่วน (รับโอน)'!N119</f>
        <v>0</v>
      </c>
      <c r="O119" s="37">
        <f>+'2.1ต้นทุนตามสัดส่วน (ผลิต)'!O119+'2.2ต้นทุนตามสัดส่วน (ไม่ช่อม)'!O119+'2.3ต้นทุนตามสัดส่วน (รับโอน)'!O119</f>
        <v>0</v>
      </c>
      <c r="P119" s="37">
        <f>+'2.1ต้นทุนตามสัดส่วน (ผลิต)'!P119+'2.2ต้นทุนตามสัดส่วน (ไม่ช่อม)'!P119+'2.3ต้นทุนตามสัดส่วน (รับโอน)'!P119</f>
        <v>0</v>
      </c>
      <c r="Q119" s="37">
        <f>+'2.1ต้นทุนตามสัดส่วน (ผลิต)'!Q119+'2.2ต้นทุนตามสัดส่วน (ไม่ช่อม)'!Q119+'2.3ต้นทุนตามสัดส่วน (รับโอน)'!Q119</f>
        <v>0</v>
      </c>
      <c r="R119" s="37">
        <f>+'2.1ต้นทุนตามสัดส่วน (ผลิต)'!R119+'2.2ต้นทุนตามสัดส่วน (ไม่ช่อม)'!R119+'2.3ต้นทุนตามสัดส่วน (รับโอน)'!R119</f>
        <v>0</v>
      </c>
      <c r="S119" s="37">
        <f>+'2.1ต้นทุนตามสัดส่วน (ผลิต)'!S119+'2.2ต้นทุนตามสัดส่วน (ไม่ช่อม)'!S119+'2.3ต้นทุนตามสัดส่วน (รับโอน)'!S119</f>
        <v>0</v>
      </c>
      <c r="T119" s="37">
        <f>+'2.1ต้นทุนตามสัดส่วน (ผลิต)'!T119+'2.2ต้นทุนตามสัดส่วน (ไม่ช่อม)'!T119+'2.3ต้นทุนตามสัดส่วน (รับโอน)'!T119</f>
        <v>0</v>
      </c>
      <c r="U119" s="37">
        <f>+'2.1ต้นทุนตามสัดส่วน (ผลิต)'!U119+'2.2ต้นทุนตามสัดส่วน (ไม่ช่อม)'!U119+'2.3ต้นทุนตามสัดส่วน (รับโอน)'!U119</f>
        <v>0</v>
      </c>
      <c r="V119" s="37">
        <f>+'2.1ต้นทุนตามสัดส่วน (ผลิต)'!V119+'2.2ต้นทุนตามสัดส่วน (ไม่ช่อม)'!V119+'2.3ต้นทุนตามสัดส่วน (รับโอน)'!V119</f>
        <v>0</v>
      </c>
      <c r="W119" s="37">
        <f>+'2.1ต้นทุนตามสัดส่วน (ผลิต)'!W119+'2.2ต้นทุนตามสัดส่วน (ไม่ช่อม)'!W119+'2.3ต้นทุนตามสัดส่วน (รับโอน)'!W119</f>
        <v>0</v>
      </c>
      <c r="X119" s="37">
        <f>+'2.1ต้นทุนตามสัดส่วน (ผลิต)'!X119+'2.2ต้นทุนตามสัดส่วน (ไม่ช่อม)'!X119+'2.3ต้นทุนตามสัดส่วน (รับโอน)'!X119</f>
        <v>0</v>
      </c>
    </row>
    <row r="120" spans="1:24" ht="24" customHeight="1">
      <c r="A120" s="29" t="s">
        <v>5</v>
      </c>
      <c r="B120" s="34">
        <f>SUM(B116:B119)</f>
        <v>0</v>
      </c>
      <c r="C120" s="34">
        <f>SUM(C116:C119)</f>
        <v>0</v>
      </c>
      <c r="D120" s="54">
        <f>SUM(D116:D119)</f>
        <v>100</v>
      </c>
      <c r="E120" s="55">
        <f>SUM(E116:E119)</f>
        <v>0</v>
      </c>
      <c r="F120" s="34">
        <f>SUM(F116:F119)</f>
        <v>0</v>
      </c>
      <c r="G120" s="33"/>
      <c r="H120" s="33">
        <f>IF(D120&gt;0,G120/D120,0)</f>
        <v>0</v>
      </c>
      <c r="I120" s="33">
        <f>IF(E120&gt;0,H120/E120,0)</f>
        <v>0</v>
      </c>
      <c r="J120" s="33">
        <f>SUM(J116:J119)</f>
        <v>0</v>
      </c>
      <c r="K120" s="48"/>
      <c r="L120" s="33">
        <f>SUM(L116:L119)</f>
        <v>0</v>
      </c>
      <c r="M120" s="33">
        <f t="shared" ref="M120" si="126">SUM(M116:M119)</f>
        <v>0</v>
      </c>
      <c r="N120" s="33">
        <f t="shared" ref="N120" si="127">SUM(N116:N119)</f>
        <v>0</v>
      </c>
      <c r="O120" s="33">
        <f t="shared" ref="O120" si="128">SUM(O116:O119)</f>
        <v>0</v>
      </c>
      <c r="P120" s="33">
        <f t="shared" ref="P120" si="129">SUM(P116:P119)</f>
        <v>0</v>
      </c>
      <c r="Q120" s="33">
        <f t="shared" ref="Q120" si="130">SUM(Q116:Q119)</f>
        <v>0</v>
      </c>
      <c r="R120" s="33">
        <f t="shared" ref="R120" si="131">SUM(R116:R119)</f>
        <v>0</v>
      </c>
      <c r="S120" s="33">
        <f t="shared" ref="S120" si="132">SUM(S116:S119)</f>
        <v>0</v>
      </c>
      <c r="T120" s="33">
        <f t="shared" ref="T120" si="133">SUM(T116:T119)</f>
        <v>0</v>
      </c>
      <c r="U120" s="33">
        <f t="shared" ref="U120" si="134">SUM(U116:U119)</f>
        <v>0</v>
      </c>
      <c r="V120" s="33">
        <f t="shared" ref="V120" si="135">SUM(V116:V119)</f>
        <v>0</v>
      </c>
      <c r="W120" s="33">
        <f t="shared" ref="W120" si="136">SUM(W116:W119)</f>
        <v>0</v>
      </c>
      <c r="X120" s="33">
        <f t="shared" ref="X120" si="137">SUM(X116:X119)</f>
        <v>0</v>
      </c>
    </row>
    <row r="121" spans="1:24" ht="24" customHeight="1">
      <c r="A121" s="194" t="s">
        <v>35</v>
      </c>
      <c r="B121" s="194"/>
      <c r="C121" s="194"/>
      <c r="D121" s="194"/>
      <c r="E121" s="194"/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</row>
    <row r="122" spans="1:24" ht="24" customHeight="1">
      <c r="A122" s="194" t="s">
        <v>169</v>
      </c>
      <c r="B122" s="194"/>
      <c r="C122" s="194"/>
      <c r="D122" s="194"/>
      <c r="E122" s="194"/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</row>
    <row r="123" spans="1:24" ht="24" customHeight="1">
      <c r="B123" s="26">
        <v>1</v>
      </c>
      <c r="C123" s="26">
        <v>2</v>
      </c>
      <c r="D123" s="26" t="s">
        <v>31</v>
      </c>
      <c r="E123" s="26" t="s">
        <v>32</v>
      </c>
      <c r="F123" s="52">
        <v>5</v>
      </c>
      <c r="G123" s="26" t="s">
        <v>33</v>
      </c>
      <c r="J123" s="26">
        <v>7</v>
      </c>
      <c r="K123" s="26">
        <v>8</v>
      </c>
      <c r="L123" s="26">
        <v>9</v>
      </c>
      <c r="M123" s="26">
        <v>10</v>
      </c>
      <c r="N123" s="26" t="s">
        <v>106</v>
      </c>
      <c r="O123" s="26">
        <v>12</v>
      </c>
      <c r="P123" s="26">
        <v>13</v>
      </c>
      <c r="Q123" s="26" t="s">
        <v>107</v>
      </c>
      <c r="R123" s="26">
        <v>15</v>
      </c>
      <c r="S123" s="26">
        <v>16</v>
      </c>
      <c r="T123" s="26" t="s">
        <v>253</v>
      </c>
      <c r="U123" s="26" t="s">
        <v>254</v>
      </c>
      <c r="V123" s="26" t="s">
        <v>255</v>
      </c>
      <c r="W123" s="26" t="s">
        <v>256</v>
      </c>
      <c r="X123" s="26" t="s">
        <v>257</v>
      </c>
    </row>
    <row r="124" spans="1:24" ht="24" customHeight="1">
      <c r="A124" s="195" t="s">
        <v>27</v>
      </c>
      <c r="B124" s="197" t="s">
        <v>299</v>
      </c>
      <c r="C124" s="198"/>
      <c r="D124" s="199" t="s">
        <v>22</v>
      </c>
      <c r="E124" s="41" t="s">
        <v>153</v>
      </c>
      <c r="F124" s="41" t="s">
        <v>23</v>
      </c>
      <c r="G124" s="94" t="s">
        <v>24</v>
      </c>
      <c r="H124" s="53" t="s">
        <v>155</v>
      </c>
      <c r="I124" s="53" t="s">
        <v>1</v>
      </c>
      <c r="J124" s="40" t="s">
        <v>23</v>
      </c>
      <c r="K124" s="40" t="s">
        <v>133</v>
      </c>
      <c r="L124" s="201" t="s">
        <v>25</v>
      </c>
      <c r="M124" s="201"/>
      <c r="N124" s="201" t="s">
        <v>26</v>
      </c>
      <c r="O124" s="188" t="s">
        <v>297</v>
      </c>
      <c r="P124" s="189"/>
      <c r="Q124" s="190" t="s">
        <v>28</v>
      </c>
      <c r="R124" s="192" t="s">
        <v>298</v>
      </c>
      <c r="S124" s="192"/>
      <c r="T124" s="192" t="s">
        <v>28</v>
      </c>
      <c r="U124" s="193" t="s">
        <v>29</v>
      </c>
      <c r="V124" s="193"/>
      <c r="W124" s="193" t="s">
        <v>30</v>
      </c>
      <c r="X124" s="27" t="s">
        <v>30</v>
      </c>
    </row>
    <row r="125" spans="1:24" ht="24" customHeight="1">
      <c r="A125" s="196"/>
      <c r="B125" s="41" t="s">
        <v>155</v>
      </c>
      <c r="C125" s="41" t="s">
        <v>154</v>
      </c>
      <c r="D125" s="200"/>
      <c r="E125" s="41" t="s">
        <v>4</v>
      </c>
      <c r="F125" s="41" t="s">
        <v>3</v>
      </c>
      <c r="G125" s="95" t="s">
        <v>103</v>
      </c>
      <c r="H125" s="53" t="s">
        <v>5</v>
      </c>
      <c r="I125" s="53" t="s">
        <v>5</v>
      </c>
      <c r="J125" s="40" t="s">
        <v>104</v>
      </c>
      <c r="K125" s="40" t="s">
        <v>104</v>
      </c>
      <c r="L125" s="50" t="s">
        <v>155</v>
      </c>
      <c r="M125" s="50" t="s">
        <v>154</v>
      </c>
      <c r="N125" s="201"/>
      <c r="O125" s="86" t="s">
        <v>155</v>
      </c>
      <c r="P125" s="86" t="s">
        <v>154</v>
      </c>
      <c r="Q125" s="191"/>
      <c r="R125" s="100" t="s">
        <v>155</v>
      </c>
      <c r="S125" s="100" t="s">
        <v>154</v>
      </c>
      <c r="T125" s="192"/>
      <c r="U125" s="51" t="s">
        <v>155</v>
      </c>
      <c r="V125" s="51" t="s">
        <v>154</v>
      </c>
      <c r="W125" s="193"/>
      <c r="X125" s="28" t="s">
        <v>105</v>
      </c>
    </row>
    <row r="126" spans="1:24" ht="24" customHeight="1">
      <c r="A126" s="29" t="s">
        <v>151</v>
      </c>
      <c r="B126" s="37">
        <f>+'2.1ต้นทุนตามสัดส่วน (ผลิต)'!B126+'2.2ต้นทุนตามสัดส่วน (ไม่ช่อม)'!B126+'2.3ต้นทุนตามสัดส่วน (รับโอน)'!B126</f>
        <v>0</v>
      </c>
      <c r="C126" s="37">
        <f>+'2.1ต้นทุนตามสัดส่วน (ผลิต)'!C126+'2.2ต้นทุนตามสัดส่วน (ไม่ช่อม)'!C126+'2.3ต้นทุนตามสัดส่วน (รับโอน)'!C126</f>
        <v>0</v>
      </c>
      <c r="D126" s="30">
        <v>9.59</v>
      </c>
      <c r="E126" s="31">
        <f>(C126*D126)</f>
        <v>0</v>
      </c>
      <c r="F126" s="37">
        <f>+'2.1ต้นทุนตามสัดส่วน (ผลิต)'!F126+'2.2ต้นทุนตามสัดส่วน (ไม่ช่อม)'!F126+'2.3ต้นทุนตามสัดส่วน (รับโอน)'!F126</f>
        <v>0</v>
      </c>
      <c r="G126" s="42">
        <f>ROUND(IF(C126&gt;0,F126/C126,0),2)</f>
        <v>0</v>
      </c>
      <c r="H126" s="57">
        <f t="shared" ref="H126:I129" si="138">+U116+B126</f>
        <v>0</v>
      </c>
      <c r="I126" s="57">
        <f t="shared" si="138"/>
        <v>0</v>
      </c>
      <c r="J126" s="34">
        <f>+W116+F126</f>
        <v>0</v>
      </c>
      <c r="K126" s="48">
        <f>IF(I126&gt;0,(J126/I126),0)</f>
        <v>0</v>
      </c>
      <c r="L126" s="37">
        <f>+'2.1ต้นทุนตามสัดส่วน (ผลิต)'!L126+'2.2ต้นทุนตามสัดส่วน (ไม่ช่อม)'!L126+'2.3ต้นทุนตามสัดส่วน (รับโอน)'!L126</f>
        <v>0</v>
      </c>
      <c r="M126" s="37">
        <f>+'2.1ต้นทุนตามสัดส่วน (ผลิต)'!M126+'2.2ต้นทุนตามสัดส่วน (ไม่ช่อม)'!M126+'2.3ต้นทุนตามสัดส่วน (รับโอน)'!M126</f>
        <v>0</v>
      </c>
      <c r="N126" s="37">
        <f>+'2.1ต้นทุนตามสัดส่วน (ผลิต)'!N126+'2.2ต้นทุนตามสัดส่วน (ไม่ช่อม)'!N126+'2.3ต้นทุนตามสัดส่วน (รับโอน)'!N126</f>
        <v>0</v>
      </c>
      <c r="O126" s="37">
        <f>+'2.1ต้นทุนตามสัดส่วน (ผลิต)'!O126+'2.2ต้นทุนตามสัดส่วน (ไม่ช่อม)'!O126+'2.3ต้นทุนตามสัดส่วน (รับโอน)'!O126</f>
        <v>0</v>
      </c>
      <c r="P126" s="37">
        <f>+'2.1ต้นทุนตามสัดส่วน (ผลิต)'!P126+'2.2ต้นทุนตามสัดส่วน (ไม่ช่อม)'!P126+'2.3ต้นทุนตามสัดส่วน (รับโอน)'!P126</f>
        <v>0</v>
      </c>
      <c r="Q126" s="37">
        <f>+'2.1ต้นทุนตามสัดส่วน (ผลิต)'!Q126+'2.2ต้นทุนตามสัดส่วน (ไม่ช่อม)'!Q126+'2.3ต้นทุนตามสัดส่วน (รับโอน)'!Q126</f>
        <v>0</v>
      </c>
      <c r="R126" s="37">
        <f>+'2.1ต้นทุนตามสัดส่วน (ผลิต)'!R126+'2.2ต้นทุนตามสัดส่วน (ไม่ช่อม)'!R126+'2.3ต้นทุนตามสัดส่วน (รับโอน)'!R126</f>
        <v>0</v>
      </c>
      <c r="S126" s="37">
        <f>+'2.1ต้นทุนตามสัดส่วน (ผลิต)'!S126+'2.2ต้นทุนตามสัดส่วน (ไม่ช่อม)'!S126+'2.3ต้นทุนตามสัดส่วน (รับโอน)'!S126</f>
        <v>0</v>
      </c>
      <c r="T126" s="37">
        <f>+'2.1ต้นทุนตามสัดส่วน (ผลิต)'!T126+'2.2ต้นทุนตามสัดส่วน (ไม่ช่อม)'!T126+'2.3ต้นทุนตามสัดส่วน (รับโอน)'!T126</f>
        <v>0</v>
      </c>
      <c r="U126" s="37">
        <f>+'2.1ต้นทุนตามสัดส่วน (ผลิต)'!U126+'2.2ต้นทุนตามสัดส่วน (ไม่ช่อม)'!U126+'2.3ต้นทุนตามสัดส่วน (รับโอน)'!U126</f>
        <v>0</v>
      </c>
      <c r="V126" s="37">
        <f>+'2.1ต้นทุนตามสัดส่วน (ผลิต)'!V126+'2.2ต้นทุนตามสัดส่วน (ไม่ช่อม)'!V126+'2.3ต้นทุนตามสัดส่วน (รับโอน)'!V126</f>
        <v>0</v>
      </c>
      <c r="W126" s="37">
        <f>+'2.1ต้นทุนตามสัดส่วน (ผลิต)'!W126+'2.2ต้นทุนตามสัดส่วน (ไม่ช่อม)'!W126+'2.3ต้นทุนตามสัดส่วน (รับโอน)'!W126</f>
        <v>0</v>
      </c>
      <c r="X126" s="37">
        <f>+'2.1ต้นทุนตามสัดส่วน (ผลิต)'!X126+'2.2ต้นทุนตามสัดส่วน (ไม่ช่อม)'!X126+'2.3ต้นทุนตามสัดส่วน (รับโอน)'!X126</f>
        <v>0</v>
      </c>
    </row>
    <row r="127" spans="1:24" ht="24" customHeight="1">
      <c r="A127" s="29" t="s">
        <v>152</v>
      </c>
      <c r="B127" s="37">
        <f>+'2.1ต้นทุนตามสัดส่วน (ผลิต)'!B127+'2.2ต้นทุนตามสัดส่วน (ไม่ช่อม)'!B127+'2.3ต้นทุนตามสัดส่วน (รับโอน)'!B127</f>
        <v>0</v>
      </c>
      <c r="C127" s="37">
        <f>+'2.1ต้นทุนตามสัดส่วน (ผลิต)'!C127+'2.2ต้นทุนตามสัดส่วน (ไม่ช่อม)'!C127+'2.3ต้นทุนตามสัดส่วน (รับโอน)'!C127</f>
        <v>0</v>
      </c>
      <c r="D127" s="30">
        <v>19.170000000000002</v>
      </c>
      <c r="E127" s="31">
        <f t="shared" ref="E127:E129" si="139">(C127*D127)</f>
        <v>0</v>
      </c>
      <c r="F127" s="37">
        <f>+'2.1ต้นทุนตามสัดส่วน (ผลิต)'!F127+'2.2ต้นทุนตามสัดส่วน (ไม่ช่อม)'!F127+'2.3ต้นทุนตามสัดส่วน (รับโอน)'!F127</f>
        <v>0</v>
      </c>
      <c r="G127" s="42">
        <f>ROUND(IF(C127&gt;0,F127/C127,0),2)</f>
        <v>0</v>
      </c>
      <c r="H127" s="57">
        <f t="shared" si="138"/>
        <v>0</v>
      </c>
      <c r="I127" s="57">
        <f t="shared" si="138"/>
        <v>0</v>
      </c>
      <c r="J127" s="34">
        <f>+W117+F127</f>
        <v>0</v>
      </c>
      <c r="K127" s="48">
        <f t="shared" ref="K127:K128" si="140">IF(I127&gt;0,(J127/I127),0)</f>
        <v>0</v>
      </c>
      <c r="L127" s="37">
        <f>+'2.1ต้นทุนตามสัดส่วน (ผลิต)'!L127+'2.2ต้นทุนตามสัดส่วน (ไม่ช่อม)'!L127+'2.3ต้นทุนตามสัดส่วน (รับโอน)'!L127</f>
        <v>0</v>
      </c>
      <c r="M127" s="37">
        <f>+'2.1ต้นทุนตามสัดส่วน (ผลิต)'!M127+'2.2ต้นทุนตามสัดส่วน (ไม่ช่อม)'!M127+'2.3ต้นทุนตามสัดส่วน (รับโอน)'!M127</f>
        <v>0</v>
      </c>
      <c r="N127" s="37">
        <f>+'2.1ต้นทุนตามสัดส่วน (ผลิต)'!N127+'2.2ต้นทุนตามสัดส่วน (ไม่ช่อม)'!N127+'2.3ต้นทุนตามสัดส่วน (รับโอน)'!N127</f>
        <v>0</v>
      </c>
      <c r="O127" s="37">
        <f>+'2.1ต้นทุนตามสัดส่วน (ผลิต)'!O127+'2.2ต้นทุนตามสัดส่วน (ไม่ช่อม)'!O127+'2.3ต้นทุนตามสัดส่วน (รับโอน)'!O127</f>
        <v>0</v>
      </c>
      <c r="P127" s="37">
        <f>+'2.1ต้นทุนตามสัดส่วน (ผลิต)'!P127+'2.2ต้นทุนตามสัดส่วน (ไม่ช่อม)'!P127+'2.3ต้นทุนตามสัดส่วน (รับโอน)'!P127</f>
        <v>0</v>
      </c>
      <c r="Q127" s="37">
        <f>+'2.1ต้นทุนตามสัดส่วน (ผลิต)'!Q127+'2.2ต้นทุนตามสัดส่วน (ไม่ช่อม)'!Q127+'2.3ต้นทุนตามสัดส่วน (รับโอน)'!Q127</f>
        <v>0</v>
      </c>
      <c r="R127" s="37">
        <f>+'2.1ต้นทุนตามสัดส่วน (ผลิต)'!R127+'2.2ต้นทุนตามสัดส่วน (ไม่ช่อม)'!R127+'2.3ต้นทุนตามสัดส่วน (รับโอน)'!R127</f>
        <v>0</v>
      </c>
      <c r="S127" s="37">
        <f>+'2.1ต้นทุนตามสัดส่วน (ผลิต)'!S127+'2.2ต้นทุนตามสัดส่วน (ไม่ช่อม)'!S127+'2.3ต้นทุนตามสัดส่วน (รับโอน)'!S127</f>
        <v>0</v>
      </c>
      <c r="T127" s="37">
        <f>+'2.1ต้นทุนตามสัดส่วน (ผลิต)'!T127+'2.2ต้นทุนตามสัดส่วน (ไม่ช่อม)'!T127+'2.3ต้นทุนตามสัดส่วน (รับโอน)'!T127</f>
        <v>0</v>
      </c>
      <c r="U127" s="37">
        <f>+'2.1ต้นทุนตามสัดส่วน (ผลิต)'!U127+'2.2ต้นทุนตามสัดส่วน (ไม่ช่อม)'!U127+'2.3ต้นทุนตามสัดส่วน (รับโอน)'!U127</f>
        <v>0</v>
      </c>
      <c r="V127" s="37">
        <f>+'2.1ต้นทุนตามสัดส่วน (ผลิต)'!V127+'2.2ต้นทุนตามสัดส่วน (ไม่ช่อม)'!V127+'2.3ต้นทุนตามสัดส่วน (รับโอน)'!V127</f>
        <v>0</v>
      </c>
      <c r="W127" s="37">
        <f>+'2.1ต้นทุนตามสัดส่วน (ผลิต)'!W127+'2.2ต้นทุนตามสัดส่วน (ไม่ช่อม)'!W127+'2.3ต้นทุนตามสัดส่วน (รับโอน)'!W127</f>
        <v>0</v>
      </c>
      <c r="X127" s="37">
        <f>+'2.1ต้นทุนตามสัดส่วน (ผลิต)'!X127+'2.2ต้นทุนตามสัดส่วน (ไม่ช่อม)'!X127+'2.3ต้นทุนตามสัดส่วน (รับโอน)'!X127</f>
        <v>0</v>
      </c>
    </row>
    <row r="128" spans="1:24" ht="24" customHeight="1">
      <c r="A128" s="29" t="s">
        <v>177</v>
      </c>
      <c r="B128" s="37">
        <f>+'2.1ต้นทุนตามสัดส่วน (ผลิต)'!B128+'2.2ต้นทุนตามสัดส่วน (ไม่ช่อม)'!B128+'2.3ต้นทุนตามสัดส่วน (รับโอน)'!B128</f>
        <v>0</v>
      </c>
      <c r="C128" s="37">
        <f>+'2.1ต้นทุนตามสัดส่วน (ผลิต)'!C128+'2.2ต้นทุนตามสัดส่วน (ไม่ช่อม)'!C128+'2.3ต้นทุนตามสัดส่วน (รับโอน)'!C128</f>
        <v>0</v>
      </c>
      <c r="D128" s="30">
        <v>27.45</v>
      </c>
      <c r="E128" s="31">
        <f t="shared" si="139"/>
        <v>0</v>
      </c>
      <c r="F128" s="37">
        <f>+'2.1ต้นทุนตามสัดส่วน (ผลิต)'!F128+'2.2ต้นทุนตามสัดส่วน (ไม่ช่อม)'!F128+'2.3ต้นทุนตามสัดส่วน (รับโอน)'!F128</f>
        <v>0</v>
      </c>
      <c r="G128" s="42">
        <f>ROUND(IF(C128&gt;0,F128/C128,0),2)</f>
        <v>0</v>
      </c>
      <c r="H128" s="57">
        <f t="shared" si="138"/>
        <v>0</v>
      </c>
      <c r="I128" s="57">
        <f t="shared" si="138"/>
        <v>0</v>
      </c>
      <c r="J128" s="34">
        <f>+W118+F128</f>
        <v>0</v>
      </c>
      <c r="K128" s="48">
        <f t="shared" si="140"/>
        <v>0</v>
      </c>
      <c r="L128" s="37">
        <f>+'2.1ต้นทุนตามสัดส่วน (ผลิต)'!L128+'2.2ต้นทุนตามสัดส่วน (ไม่ช่อม)'!L128+'2.3ต้นทุนตามสัดส่วน (รับโอน)'!L128</f>
        <v>0</v>
      </c>
      <c r="M128" s="37">
        <f>+'2.1ต้นทุนตามสัดส่วน (ผลิต)'!M128+'2.2ต้นทุนตามสัดส่วน (ไม่ช่อม)'!M128+'2.3ต้นทุนตามสัดส่วน (รับโอน)'!M128</f>
        <v>0</v>
      </c>
      <c r="N128" s="37">
        <f>+'2.1ต้นทุนตามสัดส่วน (ผลิต)'!N128+'2.2ต้นทุนตามสัดส่วน (ไม่ช่อม)'!N128+'2.3ต้นทุนตามสัดส่วน (รับโอน)'!N128</f>
        <v>0</v>
      </c>
      <c r="O128" s="37">
        <f>+'2.1ต้นทุนตามสัดส่วน (ผลิต)'!O128+'2.2ต้นทุนตามสัดส่วน (ไม่ช่อม)'!O128+'2.3ต้นทุนตามสัดส่วน (รับโอน)'!O128</f>
        <v>0</v>
      </c>
      <c r="P128" s="37">
        <f>+'2.1ต้นทุนตามสัดส่วน (ผลิต)'!P128+'2.2ต้นทุนตามสัดส่วน (ไม่ช่อม)'!P128+'2.3ต้นทุนตามสัดส่วน (รับโอน)'!P128</f>
        <v>0</v>
      </c>
      <c r="Q128" s="37">
        <f>+'2.1ต้นทุนตามสัดส่วน (ผลิต)'!Q128+'2.2ต้นทุนตามสัดส่วน (ไม่ช่อม)'!Q128+'2.3ต้นทุนตามสัดส่วน (รับโอน)'!Q128</f>
        <v>0</v>
      </c>
      <c r="R128" s="37">
        <f>+'2.1ต้นทุนตามสัดส่วน (ผลิต)'!R128+'2.2ต้นทุนตามสัดส่วน (ไม่ช่อม)'!R128+'2.3ต้นทุนตามสัดส่วน (รับโอน)'!R128</f>
        <v>0</v>
      </c>
      <c r="S128" s="37">
        <f>+'2.1ต้นทุนตามสัดส่วน (ผลิต)'!S128+'2.2ต้นทุนตามสัดส่วน (ไม่ช่อม)'!S128+'2.3ต้นทุนตามสัดส่วน (รับโอน)'!S128</f>
        <v>0</v>
      </c>
      <c r="T128" s="37">
        <f>+'2.1ต้นทุนตามสัดส่วน (ผลิต)'!T128+'2.2ต้นทุนตามสัดส่วน (ไม่ช่อม)'!T128+'2.3ต้นทุนตามสัดส่วน (รับโอน)'!T128</f>
        <v>0</v>
      </c>
      <c r="U128" s="37">
        <f>+'2.1ต้นทุนตามสัดส่วน (ผลิต)'!U128+'2.2ต้นทุนตามสัดส่วน (ไม่ช่อม)'!U128+'2.3ต้นทุนตามสัดส่วน (รับโอน)'!U128</f>
        <v>0</v>
      </c>
      <c r="V128" s="37">
        <f>+'2.1ต้นทุนตามสัดส่วน (ผลิต)'!V128+'2.2ต้นทุนตามสัดส่วน (ไม่ช่อม)'!V128+'2.3ต้นทุนตามสัดส่วน (รับโอน)'!V128</f>
        <v>0</v>
      </c>
      <c r="W128" s="37">
        <f>+'2.1ต้นทุนตามสัดส่วน (ผลิต)'!W128+'2.2ต้นทุนตามสัดส่วน (ไม่ช่อม)'!W128+'2.3ต้นทุนตามสัดส่วน (รับโอน)'!W128</f>
        <v>0</v>
      </c>
      <c r="X128" s="37">
        <f>+'2.1ต้นทุนตามสัดส่วน (ผลิต)'!X128+'2.2ต้นทุนตามสัดส่วน (ไม่ช่อม)'!X128+'2.3ต้นทุนตามสัดส่วน (รับโอน)'!X128</f>
        <v>0</v>
      </c>
    </row>
    <row r="129" spans="1:24" ht="24" customHeight="1">
      <c r="A129" s="29" t="s">
        <v>252</v>
      </c>
      <c r="B129" s="37">
        <f>+'2.1ต้นทุนตามสัดส่วน (ผลิต)'!B129+'2.2ต้นทุนตามสัดส่วน (ไม่ช่อม)'!B129+'2.3ต้นทุนตามสัดส่วน (รับโอน)'!B129</f>
        <v>0</v>
      </c>
      <c r="C129" s="37">
        <f>+'2.1ต้นทุนตามสัดส่วน (ผลิต)'!C129+'2.2ต้นทุนตามสัดส่วน (ไม่ช่อม)'!C129+'2.3ต้นทุนตามสัดส่วน (รับโอน)'!C129</f>
        <v>0</v>
      </c>
      <c r="D129" s="30">
        <v>43.79</v>
      </c>
      <c r="E129" s="31">
        <f t="shared" si="139"/>
        <v>0</v>
      </c>
      <c r="F129" s="37">
        <f>+'2.1ต้นทุนตามสัดส่วน (ผลิต)'!F129+'2.2ต้นทุนตามสัดส่วน (ไม่ช่อม)'!F129+'2.3ต้นทุนตามสัดส่วน (รับโอน)'!F129</f>
        <v>0</v>
      </c>
      <c r="G129" s="42">
        <f>ROUND(IF(C129&gt;0,F129/C129,0),2)</f>
        <v>0</v>
      </c>
      <c r="H129" s="57">
        <f t="shared" si="138"/>
        <v>0</v>
      </c>
      <c r="I129" s="57">
        <f t="shared" si="138"/>
        <v>0</v>
      </c>
      <c r="J129" s="34">
        <f>+W119+F129</f>
        <v>0</v>
      </c>
      <c r="K129" s="48">
        <f t="shared" ref="K129" si="141">IF(I129&gt;0,(J129/I129),0)</f>
        <v>0</v>
      </c>
      <c r="L129" s="37">
        <f>+'2.1ต้นทุนตามสัดส่วน (ผลิต)'!L129+'2.2ต้นทุนตามสัดส่วน (ไม่ช่อม)'!L129+'2.3ต้นทุนตามสัดส่วน (รับโอน)'!L129</f>
        <v>0</v>
      </c>
      <c r="M129" s="37">
        <f>+'2.1ต้นทุนตามสัดส่วน (ผลิต)'!M129+'2.2ต้นทุนตามสัดส่วน (ไม่ช่อม)'!M129+'2.3ต้นทุนตามสัดส่วน (รับโอน)'!M129</f>
        <v>0</v>
      </c>
      <c r="N129" s="37">
        <f>+'2.1ต้นทุนตามสัดส่วน (ผลิต)'!N129+'2.2ต้นทุนตามสัดส่วน (ไม่ช่อม)'!N129+'2.3ต้นทุนตามสัดส่วน (รับโอน)'!N129</f>
        <v>0</v>
      </c>
      <c r="O129" s="37">
        <f>+'2.1ต้นทุนตามสัดส่วน (ผลิต)'!O129+'2.2ต้นทุนตามสัดส่วน (ไม่ช่อม)'!O129+'2.3ต้นทุนตามสัดส่วน (รับโอน)'!O129</f>
        <v>0</v>
      </c>
      <c r="P129" s="37">
        <f>+'2.1ต้นทุนตามสัดส่วน (ผลิต)'!P129+'2.2ต้นทุนตามสัดส่วน (ไม่ช่อม)'!P129+'2.3ต้นทุนตามสัดส่วน (รับโอน)'!P129</f>
        <v>0</v>
      </c>
      <c r="Q129" s="37">
        <f>+'2.1ต้นทุนตามสัดส่วน (ผลิต)'!Q129+'2.2ต้นทุนตามสัดส่วน (ไม่ช่อม)'!Q129+'2.3ต้นทุนตามสัดส่วน (รับโอน)'!Q129</f>
        <v>0</v>
      </c>
      <c r="R129" s="37">
        <f>+'2.1ต้นทุนตามสัดส่วน (ผลิต)'!R129+'2.2ต้นทุนตามสัดส่วน (ไม่ช่อม)'!R129+'2.3ต้นทุนตามสัดส่วน (รับโอน)'!R129</f>
        <v>0</v>
      </c>
      <c r="S129" s="37">
        <f>+'2.1ต้นทุนตามสัดส่วน (ผลิต)'!S129+'2.2ต้นทุนตามสัดส่วน (ไม่ช่อม)'!S129+'2.3ต้นทุนตามสัดส่วน (รับโอน)'!S129</f>
        <v>0</v>
      </c>
      <c r="T129" s="37">
        <f>+'2.1ต้นทุนตามสัดส่วน (ผลิต)'!T129+'2.2ต้นทุนตามสัดส่วน (ไม่ช่อม)'!T129+'2.3ต้นทุนตามสัดส่วน (รับโอน)'!T129</f>
        <v>0</v>
      </c>
      <c r="U129" s="37">
        <f>+'2.1ต้นทุนตามสัดส่วน (ผลิต)'!U129+'2.2ต้นทุนตามสัดส่วน (ไม่ช่อม)'!U129+'2.3ต้นทุนตามสัดส่วน (รับโอน)'!U129</f>
        <v>0</v>
      </c>
      <c r="V129" s="37">
        <f>+'2.1ต้นทุนตามสัดส่วน (ผลิต)'!V129+'2.2ต้นทุนตามสัดส่วน (ไม่ช่อม)'!V129+'2.3ต้นทุนตามสัดส่วน (รับโอน)'!V129</f>
        <v>0</v>
      </c>
      <c r="W129" s="37">
        <f>+'2.1ต้นทุนตามสัดส่วน (ผลิต)'!W129+'2.2ต้นทุนตามสัดส่วน (ไม่ช่อม)'!W129+'2.3ต้นทุนตามสัดส่วน (รับโอน)'!W129</f>
        <v>0</v>
      </c>
      <c r="X129" s="37">
        <f>+'2.1ต้นทุนตามสัดส่วน (ผลิต)'!X129+'2.2ต้นทุนตามสัดส่วน (ไม่ช่อม)'!X129+'2.3ต้นทุนตามสัดส่วน (รับโอน)'!X129</f>
        <v>0</v>
      </c>
    </row>
    <row r="130" spans="1:24" ht="24" customHeight="1">
      <c r="A130" s="29" t="s">
        <v>5</v>
      </c>
      <c r="B130" s="34">
        <f>SUM(B126:B129)</f>
        <v>0</v>
      </c>
      <c r="C130" s="34">
        <f>SUM(C126:C129)</f>
        <v>0</v>
      </c>
      <c r="D130" s="54">
        <f>SUM(D126:D129)</f>
        <v>100</v>
      </c>
      <c r="E130" s="55">
        <f>SUM(E126:E129)</f>
        <v>0</v>
      </c>
      <c r="F130" s="34">
        <f>SUM(F126:F129)</f>
        <v>0</v>
      </c>
      <c r="G130" s="33"/>
      <c r="H130" s="33">
        <f>IF(D130&gt;0,G130/D130,0)</f>
        <v>0</v>
      </c>
      <c r="I130" s="33">
        <f>IF(E130&gt;0,H130/E130,0)</f>
        <v>0</v>
      </c>
      <c r="J130" s="33">
        <f>SUM(J126:J129)</f>
        <v>0</v>
      </c>
      <c r="K130" s="48"/>
      <c r="L130" s="33">
        <f>SUM(L126:L129)</f>
        <v>0</v>
      </c>
      <c r="M130" s="33">
        <f t="shared" ref="M130" si="142">SUM(M126:M129)</f>
        <v>0</v>
      </c>
      <c r="N130" s="33">
        <f t="shared" ref="N130" si="143">SUM(N126:N129)</f>
        <v>0</v>
      </c>
      <c r="O130" s="33">
        <f t="shared" ref="O130" si="144">SUM(O126:O129)</f>
        <v>0</v>
      </c>
      <c r="P130" s="33">
        <f t="shared" ref="P130" si="145">SUM(P126:P129)</f>
        <v>0</v>
      </c>
      <c r="Q130" s="33">
        <f t="shared" ref="Q130" si="146">SUM(Q126:Q129)</f>
        <v>0</v>
      </c>
      <c r="R130" s="33">
        <f t="shared" ref="R130" si="147">SUM(R126:R129)</f>
        <v>0</v>
      </c>
      <c r="S130" s="33">
        <f t="shared" ref="S130" si="148">SUM(S126:S129)</f>
        <v>0</v>
      </c>
      <c r="T130" s="33">
        <f t="shared" ref="T130" si="149">SUM(T126:T129)</f>
        <v>0</v>
      </c>
      <c r="U130" s="33">
        <f t="shared" ref="U130" si="150">SUM(U126:U129)</f>
        <v>0</v>
      </c>
      <c r="V130" s="33">
        <f t="shared" ref="V130" si="151">SUM(V126:V129)</f>
        <v>0</v>
      </c>
      <c r="W130" s="33">
        <f t="shared" ref="W130" si="152">SUM(W126:W129)</f>
        <v>0</v>
      </c>
      <c r="X130" s="33">
        <f t="shared" ref="X130" si="153">SUM(X126:X129)</f>
        <v>0</v>
      </c>
    </row>
    <row r="131" spans="1:24" ht="24" customHeight="1">
      <c r="A131" s="194" t="s">
        <v>35</v>
      </c>
      <c r="B131" s="194"/>
      <c r="C131" s="194"/>
      <c r="D131" s="194"/>
      <c r="E131" s="194"/>
      <c r="F131" s="194"/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</row>
    <row r="132" spans="1:24" ht="24" customHeight="1">
      <c r="A132" s="194" t="s">
        <v>170</v>
      </c>
      <c r="B132" s="194"/>
      <c r="C132" s="194"/>
      <c r="D132" s="194"/>
      <c r="E132" s="194"/>
      <c r="F132" s="194"/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</row>
    <row r="133" spans="1:24" ht="24" customHeight="1">
      <c r="B133" s="26">
        <v>1</v>
      </c>
      <c r="C133" s="26">
        <v>2</v>
      </c>
      <c r="D133" s="26" t="s">
        <v>31</v>
      </c>
      <c r="E133" s="26" t="s">
        <v>32</v>
      </c>
      <c r="F133" s="52">
        <v>5</v>
      </c>
      <c r="G133" s="26" t="s">
        <v>33</v>
      </c>
      <c r="J133" s="26">
        <v>7</v>
      </c>
      <c r="K133" s="26">
        <v>8</v>
      </c>
      <c r="L133" s="26">
        <v>9</v>
      </c>
      <c r="M133" s="26">
        <v>10</v>
      </c>
      <c r="N133" s="26" t="s">
        <v>106</v>
      </c>
      <c r="O133" s="26">
        <v>12</v>
      </c>
      <c r="P133" s="26">
        <v>13</v>
      </c>
      <c r="Q133" s="26" t="s">
        <v>107</v>
      </c>
      <c r="R133" s="26">
        <v>15</v>
      </c>
      <c r="S133" s="26">
        <v>16</v>
      </c>
      <c r="T133" s="26" t="s">
        <v>253</v>
      </c>
      <c r="U133" s="26" t="s">
        <v>254</v>
      </c>
      <c r="V133" s="26" t="s">
        <v>255</v>
      </c>
      <c r="W133" s="26" t="s">
        <v>256</v>
      </c>
      <c r="X133" s="26" t="s">
        <v>257</v>
      </c>
    </row>
    <row r="134" spans="1:24" ht="24" customHeight="1">
      <c r="A134" s="195" t="s">
        <v>27</v>
      </c>
      <c r="B134" s="197" t="s">
        <v>299</v>
      </c>
      <c r="C134" s="198"/>
      <c r="D134" s="199" t="s">
        <v>22</v>
      </c>
      <c r="E134" s="41" t="s">
        <v>153</v>
      </c>
      <c r="F134" s="41" t="s">
        <v>23</v>
      </c>
      <c r="G134" s="94" t="s">
        <v>24</v>
      </c>
      <c r="H134" s="53" t="s">
        <v>155</v>
      </c>
      <c r="I134" s="53" t="s">
        <v>1</v>
      </c>
      <c r="J134" s="40" t="s">
        <v>23</v>
      </c>
      <c r="K134" s="40" t="s">
        <v>133</v>
      </c>
      <c r="L134" s="201" t="s">
        <v>25</v>
      </c>
      <c r="M134" s="201"/>
      <c r="N134" s="201" t="s">
        <v>26</v>
      </c>
      <c r="O134" s="188" t="s">
        <v>297</v>
      </c>
      <c r="P134" s="189"/>
      <c r="Q134" s="190" t="s">
        <v>28</v>
      </c>
      <c r="R134" s="192" t="s">
        <v>298</v>
      </c>
      <c r="S134" s="192"/>
      <c r="T134" s="192" t="s">
        <v>28</v>
      </c>
      <c r="U134" s="193" t="s">
        <v>29</v>
      </c>
      <c r="V134" s="193"/>
      <c r="W134" s="193" t="s">
        <v>30</v>
      </c>
      <c r="X134" s="27" t="s">
        <v>30</v>
      </c>
    </row>
    <row r="135" spans="1:24" ht="24" customHeight="1">
      <c r="A135" s="196"/>
      <c r="B135" s="41" t="s">
        <v>155</v>
      </c>
      <c r="C135" s="41" t="s">
        <v>154</v>
      </c>
      <c r="D135" s="200"/>
      <c r="E135" s="41" t="s">
        <v>4</v>
      </c>
      <c r="F135" s="41" t="s">
        <v>3</v>
      </c>
      <c r="G135" s="95" t="s">
        <v>103</v>
      </c>
      <c r="H135" s="53" t="s">
        <v>5</v>
      </c>
      <c r="I135" s="53" t="s">
        <v>5</v>
      </c>
      <c r="J135" s="40" t="s">
        <v>104</v>
      </c>
      <c r="K135" s="40" t="s">
        <v>104</v>
      </c>
      <c r="L135" s="50" t="s">
        <v>155</v>
      </c>
      <c r="M135" s="50" t="s">
        <v>154</v>
      </c>
      <c r="N135" s="201"/>
      <c r="O135" s="86" t="s">
        <v>155</v>
      </c>
      <c r="P135" s="86" t="s">
        <v>154</v>
      </c>
      <c r="Q135" s="191"/>
      <c r="R135" s="100" t="s">
        <v>155</v>
      </c>
      <c r="S135" s="100" t="s">
        <v>154</v>
      </c>
      <c r="T135" s="192"/>
      <c r="U135" s="51" t="s">
        <v>155</v>
      </c>
      <c r="V135" s="51" t="s">
        <v>154</v>
      </c>
      <c r="W135" s="193"/>
      <c r="X135" s="28" t="s">
        <v>105</v>
      </c>
    </row>
    <row r="136" spans="1:24" ht="24" customHeight="1">
      <c r="A136" s="29" t="s">
        <v>151</v>
      </c>
      <c r="B136" s="37">
        <f>+'2.1ต้นทุนตามสัดส่วน (ผลิต)'!B136+'2.2ต้นทุนตามสัดส่วน (ไม่ช่อม)'!B136+'2.3ต้นทุนตามสัดส่วน (รับโอน)'!B136</f>
        <v>0</v>
      </c>
      <c r="C136" s="37">
        <f>+'2.1ต้นทุนตามสัดส่วน (ผลิต)'!C136+'2.2ต้นทุนตามสัดส่วน (ไม่ช่อม)'!C136+'2.3ต้นทุนตามสัดส่วน (รับโอน)'!C136</f>
        <v>0</v>
      </c>
      <c r="D136" s="30">
        <v>9.59</v>
      </c>
      <c r="E136" s="31">
        <f>(C136*D136)</f>
        <v>0</v>
      </c>
      <c r="F136" s="37">
        <f>+'2.1ต้นทุนตามสัดส่วน (ผลิต)'!F136+'2.2ต้นทุนตามสัดส่วน (ไม่ช่อม)'!F136+'2.3ต้นทุนตามสัดส่วน (รับโอน)'!F136</f>
        <v>0</v>
      </c>
      <c r="G136" s="42">
        <f>ROUND(IF(C136&gt;0,F136/C136,0),2)</f>
        <v>0</v>
      </c>
      <c r="H136" s="57">
        <f t="shared" ref="H136:K139" si="154">+H126</f>
        <v>0</v>
      </c>
      <c r="I136" s="57">
        <f t="shared" si="154"/>
        <v>0</v>
      </c>
      <c r="J136" s="48">
        <f t="shared" si="154"/>
        <v>0</v>
      </c>
      <c r="K136" s="48">
        <f t="shared" si="154"/>
        <v>0</v>
      </c>
      <c r="L136" s="37">
        <f>+'2.1ต้นทุนตามสัดส่วน (ผลิต)'!L136+'2.2ต้นทุนตามสัดส่วน (ไม่ช่อม)'!L136+'2.3ต้นทุนตามสัดส่วน (รับโอน)'!L136</f>
        <v>0</v>
      </c>
      <c r="M136" s="37">
        <f>+'2.1ต้นทุนตามสัดส่วน (ผลิต)'!M136+'2.2ต้นทุนตามสัดส่วน (ไม่ช่อม)'!M136+'2.3ต้นทุนตามสัดส่วน (รับโอน)'!M136</f>
        <v>0</v>
      </c>
      <c r="N136" s="37">
        <f>+'2.1ต้นทุนตามสัดส่วน (ผลิต)'!N136+'2.2ต้นทุนตามสัดส่วน (ไม่ช่อม)'!N136+'2.3ต้นทุนตามสัดส่วน (รับโอน)'!N136</f>
        <v>0</v>
      </c>
      <c r="O136" s="37">
        <f>+'2.1ต้นทุนตามสัดส่วน (ผลิต)'!O136+'2.2ต้นทุนตามสัดส่วน (ไม่ช่อม)'!O136+'2.3ต้นทุนตามสัดส่วน (รับโอน)'!O136</f>
        <v>0</v>
      </c>
      <c r="P136" s="37">
        <f>+'2.1ต้นทุนตามสัดส่วน (ผลิต)'!P136+'2.2ต้นทุนตามสัดส่วน (ไม่ช่อม)'!P136+'2.3ต้นทุนตามสัดส่วน (รับโอน)'!P136</f>
        <v>0</v>
      </c>
      <c r="Q136" s="37">
        <f>+'2.1ต้นทุนตามสัดส่วน (ผลิต)'!Q136+'2.2ต้นทุนตามสัดส่วน (ไม่ช่อม)'!Q136+'2.3ต้นทุนตามสัดส่วน (รับโอน)'!Q136</f>
        <v>0</v>
      </c>
      <c r="R136" s="37">
        <f>+'2.1ต้นทุนตามสัดส่วน (ผลิต)'!R136+'2.2ต้นทุนตามสัดส่วน (ไม่ช่อม)'!R136+'2.3ต้นทุนตามสัดส่วน (รับโอน)'!R136</f>
        <v>0</v>
      </c>
      <c r="S136" s="37">
        <f>+'2.1ต้นทุนตามสัดส่วน (ผลิต)'!S136+'2.2ต้นทุนตามสัดส่วน (ไม่ช่อม)'!S136+'2.3ต้นทุนตามสัดส่วน (รับโอน)'!S136</f>
        <v>0</v>
      </c>
      <c r="T136" s="37">
        <f>+'2.1ต้นทุนตามสัดส่วน (ผลิต)'!T136+'2.2ต้นทุนตามสัดส่วน (ไม่ช่อม)'!T136+'2.3ต้นทุนตามสัดส่วน (รับโอน)'!T136</f>
        <v>0</v>
      </c>
      <c r="U136" s="37">
        <f>+'2.1ต้นทุนตามสัดส่วน (ผลิต)'!U136+'2.2ต้นทุนตามสัดส่วน (ไม่ช่อม)'!U136+'2.3ต้นทุนตามสัดส่วน (รับโอน)'!U136</f>
        <v>0</v>
      </c>
      <c r="V136" s="37">
        <f>+'2.1ต้นทุนตามสัดส่วน (ผลิต)'!V136+'2.2ต้นทุนตามสัดส่วน (ไม่ช่อม)'!V136+'2.3ต้นทุนตามสัดส่วน (รับโอน)'!V136</f>
        <v>0</v>
      </c>
      <c r="W136" s="37">
        <f>+'2.1ต้นทุนตามสัดส่วน (ผลิต)'!W136+'2.2ต้นทุนตามสัดส่วน (ไม่ช่อม)'!W136+'2.3ต้นทุนตามสัดส่วน (รับโอน)'!W136</f>
        <v>0</v>
      </c>
      <c r="X136" s="37">
        <f>+'2.1ต้นทุนตามสัดส่วน (ผลิต)'!X136+'2.2ต้นทุนตามสัดส่วน (ไม่ช่อม)'!X136+'2.3ต้นทุนตามสัดส่วน (รับโอน)'!X136</f>
        <v>0</v>
      </c>
    </row>
    <row r="137" spans="1:24" ht="24" customHeight="1">
      <c r="A137" s="29" t="s">
        <v>152</v>
      </c>
      <c r="B137" s="37">
        <f>+'2.1ต้นทุนตามสัดส่วน (ผลิต)'!B137+'2.2ต้นทุนตามสัดส่วน (ไม่ช่อม)'!B137+'2.3ต้นทุนตามสัดส่วน (รับโอน)'!B137</f>
        <v>0</v>
      </c>
      <c r="C137" s="37">
        <f>+'2.1ต้นทุนตามสัดส่วน (ผลิต)'!C137+'2.2ต้นทุนตามสัดส่วน (ไม่ช่อม)'!C137+'2.3ต้นทุนตามสัดส่วน (รับโอน)'!C137</f>
        <v>0</v>
      </c>
      <c r="D137" s="30">
        <v>19.170000000000002</v>
      </c>
      <c r="E137" s="31">
        <f t="shared" ref="E137:E139" si="155">(C137*D137)</f>
        <v>0</v>
      </c>
      <c r="F137" s="37">
        <f>+'2.1ต้นทุนตามสัดส่วน (ผลิต)'!F137+'2.2ต้นทุนตามสัดส่วน (ไม่ช่อม)'!F137+'2.3ต้นทุนตามสัดส่วน (รับโอน)'!F137</f>
        <v>0</v>
      </c>
      <c r="G137" s="42">
        <f>ROUND(IF(C137&gt;0,F137/C137,0),2)</f>
        <v>0</v>
      </c>
      <c r="H137" s="57">
        <f t="shared" si="154"/>
        <v>0</v>
      </c>
      <c r="I137" s="57">
        <f t="shared" si="154"/>
        <v>0</v>
      </c>
      <c r="J137" s="48">
        <f t="shared" si="154"/>
        <v>0</v>
      </c>
      <c r="K137" s="48">
        <f t="shared" si="154"/>
        <v>0</v>
      </c>
      <c r="L137" s="37">
        <f>+'2.1ต้นทุนตามสัดส่วน (ผลิต)'!L137+'2.2ต้นทุนตามสัดส่วน (ไม่ช่อม)'!L137+'2.3ต้นทุนตามสัดส่วน (รับโอน)'!L137</f>
        <v>0</v>
      </c>
      <c r="M137" s="37">
        <f>+'2.1ต้นทุนตามสัดส่วน (ผลิต)'!M137+'2.2ต้นทุนตามสัดส่วน (ไม่ช่อม)'!M137+'2.3ต้นทุนตามสัดส่วน (รับโอน)'!M137</f>
        <v>0</v>
      </c>
      <c r="N137" s="37">
        <f>+'2.1ต้นทุนตามสัดส่วน (ผลิต)'!N137+'2.2ต้นทุนตามสัดส่วน (ไม่ช่อม)'!N137+'2.3ต้นทุนตามสัดส่วน (รับโอน)'!N137</f>
        <v>0</v>
      </c>
      <c r="O137" s="37">
        <f>+'2.1ต้นทุนตามสัดส่วน (ผลิต)'!O137+'2.2ต้นทุนตามสัดส่วน (ไม่ช่อม)'!O137+'2.3ต้นทุนตามสัดส่วน (รับโอน)'!O137</f>
        <v>0</v>
      </c>
      <c r="P137" s="37">
        <f>+'2.1ต้นทุนตามสัดส่วน (ผลิต)'!P137+'2.2ต้นทุนตามสัดส่วน (ไม่ช่อม)'!P137+'2.3ต้นทุนตามสัดส่วน (รับโอน)'!P137</f>
        <v>0</v>
      </c>
      <c r="Q137" s="37">
        <f>+'2.1ต้นทุนตามสัดส่วน (ผลิต)'!Q137+'2.2ต้นทุนตามสัดส่วน (ไม่ช่อม)'!Q137+'2.3ต้นทุนตามสัดส่วน (รับโอน)'!Q137</f>
        <v>0</v>
      </c>
      <c r="R137" s="37">
        <f>+'2.1ต้นทุนตามสัดส่วน (ผลิต)'!R137+'2.2ต้นทุนตามสัดส่วน (ไม่ช่อม)'!R137+'2.3ต้นทุนตามสัดส่วน (รับโอน)'!R137</f>
        <v>0</v>
      </c>
      <c r="S137" s="37">
        <f>+'2.1ต้นทุนตามสัดส่วน (ผลิต)'!S137+'2.2ต้นทุนตามสัดส่วน (ไม่ช่อม)'!S137+'2.3ต้นทุนตามสัดส่วน (รับโอน)'!S137</f>
        <v>0</v>
      </c>
      <c r="T137" s="37">
        <f>+'2.1ต้นทุนตามสัดส่วน (ผลิต)'!T137+'2.2ต้นทุนตามสัดส่วน (ไม่ช่อม)'!T137+'2.3ต้นทุนตามสัดส่วน (รับโอน)'!T137</f>
        <v>0</v>
      </c>
      <c r="U137" s="37">
        <f>+'2.1ต้นทุนตามสัดส่วน (ผลิต)'!U137+'2.2ต้นทุนตามสัดส่วน (ไม่ช่อม)'!U137+'2.3ต้นทุนตามสัดส่วน (รับโอน)'!U137</f>
        <v>0</v>
      </c>
      <c r="V137" s="37">
        <f>+'2.1ต้นทุนตามสัดส่วน (ผลิต)'!V137+'2.2ต้นทุนตามสัดส่วน (ไม่ช่อม)'!V137+'2.3ต้นทุนตามสัดส่วน (รับโอน)'!V137</f>
        <v>0</v>
      </c>
      <c r="W137" s="37">
        <f>+'2.1ต้นทุนตามสัดส่วน (ผลิต)'!W137+'2.2ต้นทุนตามสัดส่วน (ไม่ช่อม)'!W137+'2.3ต้นทุนตามสัดส่วน (รับโอน)'!W137</f>
        <v>0</v>
      </c>
      <c r="X137" s="37">
        <f>+'2.1ต้นทุนตามสัดส่วน (ผลิต)'!X137+'2.2ต้นทุนตามสัดส่วน (ไม่ช่อม)'!X137+'2.3ต้นทุนตามสัดส่วน (รับโอน)'!X137</f>
        <v>0</v>
      </c>
    </row>
    <row r="138" spans="1:24" ht="24" customHeight="1">
      <c r="A138" s="29" t="s">
        <v>177</v>
      </c>
      <c r="B138" s="37">
        <f>+'2.1ต้นทุนตามสัดส่วน (ผลิต)'!B138+'2.2ต้นทุนตามสัดส่วน (ไม่ช่อม)'!B138+'2.3ต้นทุนตามสัดส่วน (รับโอน)'!B138</f>
        <v>0</v>
      </c>
      <c r="C138" s="37">
        <f>+'2.1ต้นทุนตามสัดส่วน (ผลิต)'!C138+'2.2ต้นทุนตามสัดส่วน (ไม่ช่อม)'!C138+'2.3ต้นทุนตามสัดส่วน (รับโอน)'!C138</f>
        <v>0</v>
      </c>
      <c r="D138" s="30">
        <v>27.45</v>
      </c>
      <c r="E138" s="31">
        <f t="shared" si="155"/>
        <v>0</v>
      </c>
      <c r="F138" s="37">
        <f>+'2.1ต้นทุนตามสัดส่วน (ผลิต)'!F138+'2.2ต้นทุนตามสัดส่วน (ไม่ช่อม)'!F138+'2.3ต้นทุนตามสัดส่วน (รับโอน)'!F138</f>
        <v>0</v>
      </c>
      <c r="G138" s="42">
        <f>ROUND(IF(C138&gt;0,F138/C138,0),2)</f>
        <v>0</v>
      </c>
      <c r="H138" s="57">
        <f t="shared" si="154"/>
        <v>0</v>
      </c>
      <c r="I138" s="57">
        <f t="shared" si="154"/>
        <v>0</v>
      </c>
      <c r="J138" s="48">
        <f t="shared" si="154"/>
        <v>0</v>
      </c>
      <c r="K138" s="48">
        <f t="shared" si="154"/>
        <v>0</v>
      </c>
      <c r="L138" s="37">
        <f>+'2.1ต้นทุนตามสัดส่วน (ผลิต)'!L138+'2.2ต้นทุนตามสัดส่วน (ไม่ช่อม)'!L138+'2.3ต้นทุนตามสัดส่วน (รับโอน)'!L138</f>
        <v>0</v>
      </c>
      <c r="M138" s="37">
        <f>+'2.1ต้นทุนตามสัดส่วน (ผลิต)'!M138+'2.2ต้นทุนตามสัดส่วน (ไม่ช่อม)'!M138+'2.3ต้นทุนตามสัดส่วน (รับโอน)'!M138</f>
        <v>0</v>
      </c>
      <c r="N138" s="37">
        <f>+'2.1ต้นทุนตามสัดส่วน (ผลิต)'!N138+'2.2ต้นทุนตามสัดส่วน (ไม่ช่อม)'!N138+'2.3ต้นทุนตามสัดส่วน (รับโอน)'!N138</f>
        <v>0</v>
      </c>
      <c r="O138" s="37">
        <f>+'2.1ต้นทุนตามสัดส่วน (ผลิต)'!O138+'2.2ต้นทุนตามสัดส่วน (ไม่ช่อม)'!O138+'2.3ต้นทุนตามสัดส่วน (รับโอน)'!O138</f>
        <v>0</v>
      </c>
      <c r="P138" s="37">
        <f>+'2.1ต้นทุนตามสัดส่วน (ผลิต)'!P138+'2.2ต้นทุนตามสัดส่วน (ไม่ช่อม)'!P138+'2.3ต้นทุนตามสัดส่วน (รับโอน)'!P138</f>
        <v>0</v>
      </c>
      <c r="Q138" s="37">
        <f>+'2.1ต้นทุนตามสัดส่วน (ผลิต)'!Q138+'2.2ต้นทุนตามสัดส่วน (ไม่ช่อม)'!Q138+'2.3ต้นทุนตามสัดส่วน (รับโอน)'!Q138</f>
        <v>0</v>
      </c>
      <c r="R138" s="37">
        <f>+'2.1ต้นทุนตามสัดส่วน (ผลิต)'!R138+'2.2ต้นทุนตามสัดส่วน (ไม่ช่อม)'!R138+'2.3ต้นทุนตามสัดส่วน (รับโอน)'!R138</f>
        <v>0</v>
      </c>
      <c r="S138" s="37">
        <f>+'2.1ต้นทุนตามสัดส่วน (ผลิต)'!S138+'2.2ต้นทุนตามสัดส่วน (ไม่ช่อม)'!S138+'2.3ต้นทุนตามสัดส่วน (รับโอน)'!S138</f>
        <v>0</v>
      </c>
      <c r="T138" s="37">
        <f>+'2.1ต้นทุนตามสัดส่วน (ผลิต)'!T138+'2.2ต้นทุนตามสัดส่วน (ไม่ช่อม)'!T138+'2.3ต้นทุนตามสัดส่วน (รับโอน)'!T138</f>
        <v>0</v>
      </c>
      <c r="U138" s="37">
        <f>+'2.1ต้นทุนตามสัดส่วน (ผลิต)'!U138+'2.2ต้นทุนตามสัดส่วน (ไม่ช่อม)'!U138+'2.3ต้นทุนตามสัดส่วน (รับโอน)'!U138</f>
        <v>0</v>
      </c>
      <c r="V138" s="37">
        <f>+'2.1ต้นทุนตามสัดส่วน (ผลิต)'!V138+'2.2ต้นทุนตามสัดส่วน (ไม่ช่อม)'!V138+'2.3ต้นทุนตามสัดส่วน (รับโอน)'!V138</f>
        <v>0</v>
      </c>
      <c r="W138" s="37">
        <f>+'2.1ต้นทุนตามสัดส่วน (ผลิต)'!W138+'2.2ต้นทุนตามสัดส่วน (ไม่ช่อม)'!W138+'2.3ต้นทุนตามสัดส่วน (รับโอน)'!W138</f>
        <v>0</v>
      </c>
      <c r="X138" s="37">
        <f>+'2.1ต้นทุนตามสัดส่วน (ผลิต)'!X138+'2.2ต้นทุนตามสัดส่วน (ไม่ช่อม)'!X138+'2.3ต้นทุนตามสัดส่วน (รับโอน)'!X138</f>
        <v>0</v>
      </c>
    </row>
    <row r="139" spans="1:24" ht="24" customHeight="1">
      <c r="A139" s="29" t="s">
        <v>252</v>
      </c>
      <c r="B139" s="37">
        <f>+'2.1ต้นทุนตามสัดส่วน (ผลิต)'!B139+'2.2ต้นทุนตามสัดส่วน (ไม่ช่อม)'!B139+'2.3ต้นทุนตามสัดส่วน (รับโอน)'!B139</f>
        <v>0</v>
      </c>
      <c r="C139" s="37">
        <f>+'2.1ต้นทุนตามสัดส่วน (ผลิต)'!C139+'2.2ต้นทุนตามสัดส่วน (ไม่ช่อม)'!C139+'2.3ต้นทุนตามสัดส่วน (รับโอน)'!C139</f>
        <v>0</v>
      </c>
      <c r="D139" s="30">
        <v>43.79</v>
      </c>
      <c r="E139" s="31">
        <f t="shared" si="155"/>
        <v>0</v>
      </c>
      <c r="F139" s="37">
        <f>+'2.1ต้นทุนตามสัดส่วน (ผลิต)'!F139+'2.2ต้นทุนตามสัดส่วน (ไม่ช่อม)'!F139+'2.3ต้นทุนตามสัดส่วน (รับโอน)'!F139</f>
        <v>0</v>
      </c>
      <c r="G139" s="42">
        <f>ROUND(IF(C139&gt;0,F139/C139,0),2)</f>
        <v>0</v>
      </c>
      <c r="H139" s="57">
        <f t="shared" si="154"/>
        <v>0</v>
      </c>
      <c r="I139" s="57">
        <f t="shared" si="154"/>
        <v>0</v>
      </c>
      <c r="J139" s="48">
        <f t="shared" si="154"/>
        <v>0</v>
      </c>
      <c r="K139" s="48">
        <f t="shared" si="154"/>
        <v>0</v>
      </c>
      <c r="L139" s="37">
        <f>+'2.1ต้นทุนตามสัดส่วน (ผลิต)'!L139+'2.2ต้นทุนตามสัดส่วน (ไม่ช่อม)'!L139+'2.3ต้นทุนตามสัดส่วน (รับโอน)'!L139</f>
        <v>0</v>
      </c>
      <c r="M139" s="37">
        <f>+'2.1ต้นทุนตามสัดส่วน (ผลิต)'!M139+'2.2ต้นทุนตามสัดส่วน (ไม่ช่อม)'!M139+'2.3ต้นทุนตามสัดส่วน (รับโอน)'!M139</f>
        <v>0</v>
      </c>
      <c r="N139" s="37">
        <f>+'2.1ต้นทุนตามสัดส่วน (ผลิต)'!N139+'2.2ต้นทุนตามสัดส่วน (ไม่ช่อม)'!N139+'2.3ต้นทุนตามสัดส่วน (รับโอน)'!N139</f>
        <v>0</v>
      </c>
      <c r="O139" s="37">
        <f>+'2.1ต้นทุนตามสัดส่วน (ผลิต)'!O139+'2.2ต้นทุนตามสัดส่วน (ไม่ช่อม)'!O139+'2.3ต้นทุนตามสัดส่วน (รับโอน)'!O139</f>
        <v>0</v>
      </c>
      <c r="P139" s="37">
        <f>+'2.1ต้นทุนตามสัดส่วน (ผลิต)'!P139+'2.2ต้นทุนตามสัดส่วน (ไม่ช่อม)'!P139+'2.3ต้นทุนตามสัดส่วน (รับโอน)'!P139</f>
        <v>0</v>
      </c>
      <c r="Q139" s="37">
        <f>+'2.1ต้นทุนตามสัดส่วน (ผลิต)'!Q139+'2.2ต้นทุนตามสัดส่วน (ไม่ช่อม)'!Q139+'2.3ต้นทุนตามสัดส่วน (รับโอน)'!Q139</f>
        <v>0</v>
      </c>
      <c r="R139" s="37">
        <f>+'2.1ต้นทุนตามสัดส่วน (ผลิต)'!R139+'2.2ต้นทุนตามสัดส่วน (ไม่ช่อม)'!R139+'2.3ต้นทุนตามสัดส่วน (รับโอน)'!R139</f>
        <v>0</v>
      </c>
      <c r="S139" s="37">
        <f>+'2.1ต้นทุนตามสัดส่วน (ผลิต)'!S139+'2.2ต้นทุนตามสัดส่วน (ไม่ช่อม)'!S139+'2.3ต้นทุนตามสัดส่วน (รับโอน)'!S139</f>
        <v>0</v>
      </c>
      <c r="T139" s="37">
        <f>+'2.1ต้นทุนตามสัดส่วน (ผลิต)'!T139+'2.2ต้นทุนตามสัดส่วน (ไม่ช่อม)'!T139+'2.3ต้นทุนตามสัดส่วน (รับโอน)'!T139</f>
        <v>0</v>
      </c>
      <c r="U139" s="37">
        <f>+'2.1ต้นทุนตามสัดส่วน (ผลิต)'!U139+'2.2ต้นทุนตามสัดส่วน (ไม่ช่อม)'!U139+'2.3ต้นทุนตามสัดส่วน (รับโอน)'!U139</f>
        <v>0</v>
      </c>
      <c r="V139" s="37">
        <f>+'2.1ต้นทุนตามสัดส่วน (ผลิต)'!V139+'2.2ต้นทุนตามสัดส่วน (ไม่ช่อม)'!V139+'2.3ต้นทุนตามสัดส่วน (รับโอน)'!V139</f>
        <v>0</v>
      </c>
      <c r="W139" s="37">
        <f>+'2.1ต้นทุนตามสัดส่วน (ผลิต)'!W139+'2.2ต้นทุนตามสัดส่วน (ไม่ช่อม)'!W139+'2.3ต้นทุนตามสัดส่วน (รับโอน)'!W139</f>
        <v>0</v>
      </c>
      <c r="X139" s="37">
        <f>+'2.1ต้นทุนตามสัดส่วน (ผลิต)'!X139+'2.2ต้นทุนตามสัดส่วน (ไม่ช่อม)'!X139+'2.3ต้นทุนตามสัดส่วน (รับโอน)'!X139</f>
        <v>0</v>
      </c>
    </row>
    <row r="140" spans="1:24" ht="24" customHeight="1">
      <c r="A140" s="29" t="s">
        <v>5</v>
      </c>
      <c r="B140" s="34">
        <f>SUM(B136:B139)</f>
        <v>0</v>
      </c>
      <c r="C140" s="34">
        <f>SUM(C136:C139)</f>
        <v>0</v>
      </c>
      <c r="D140" s="54">
        <f>SUM(D136:D139)</f>
        <v>100</v>
      </c>
      <c r="E140" s="55">
        <f>SUM(E136:E139)</f>
        <v>0</v>
      </c>
      <c r="F140" s="34">
        <f>SUM(F136:F139)</f>
        <v>0</v>
      </c>
      <c r="G140" s="33"/>
      <c r="H140" s="33">
        <f>IF(D140&gt;0,G140/D140,0)</f>
        <v>0</v>
      </c>
      <c r="I140" s="33">
        <f>IF(E140&gt;0,H140/E140,0)</f>
        <v>0</v>
      </c>
      <c r="J140" s="33">
        <f>SUM(J136:J139)</f>
        <v>0</v>
      </c>
      <c r="K140" s="48"/>
      <c r="L140" s="34">
        <f>SUM(L136:L139)</f>
        <v>0</v>
      </c>
      <c r="M140" s="34">
        <f t="shared" ref="M140:X140" si="156">SUM(M136:M139)</f>
        <v>0</v>
      </c>
      <c r="N140" s="34">
        <f t="shared" si="156"/>
        <v>0</v>
      </c>
      <c r="O140" s="34">
        <f t="shared" si="156"/>
        <v>0</v>
      </c>
      <c r="P140" s="34">
        <f t="shared" si="156"/>
        <v>0</v>
      </c>
      <c r="Q140" s="34">
        <f t="shared" si="156"/>
        <v>0</v>
      </c>
      <c r="R140" s="34">
        <f t="shared" si="156"/>
        <v>0</v>
      </c>
      <c r="S140" s="34">
        <f t="shared" si="156"/>
        <v>0</v>
      </c>
      <c r="T140" s="34">
        <f t="shared" si="156"/>
        <v>0</v>
      </c>
      <c r="U140" s="34">
        <f t="shared" si="156"/>
        <v>0</v>
      </c>
      <c r="V140" s="34">
        <f t="shared" si="156"/>
        <v>0</v>
      </c>
      <c r="W140" s="34">
        <f t="shared" si="156"/>
        <v>0</v>
      </c>
      <c r="X140" s="34">
        <f t="shared" si="156"/>
        <v>0</v>
      </c>
    </row>
    <row r="141" spans="1:24" ht="24" customHeight="1">
      <c r="A141" s="194" t="s">
        <v>35</v>
      </c>
      <c r="B141" s="194"/>
      <c r="C141" s="194"/>
      <c r="D141" s="194"/>
      <c r="E141" s="194"/>
      <c r="F141" s="194"/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</row>
    <row r="142" spans="1:24" ht="24" customHeight="1">
      <c r="A142" s="194" t="s">
        <v>171</v>
      </c>
      <c r="B142" s="194"/>
      <c r="C142" s="194"/>
      <c r="D142" s="194"/>
      <c r="E142" s="194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</row>
    <row r="143" spans="1:24" ht="24" customHeight="1">
      <c r="B143" s="26">
        <v>1</v>
      </c>
      <c r="C143" s="26">
        <v>2</v>
      </c>
      <c r="D143" s="26" t="s">
        <v>31</v>
      </c>
      <c r="E143" s="26" t="s">
        <v>32</v>
      </c>
      <c r="F143" s="52">
        <v>5</v>
      </c>
      <c r="G143" s="26" t="s">
        <v>33</v>
      </c>
      <c r="J143" s="26">
        <v>7</v>
      </c>
      <c r="K143" s="26">
        <v>8</v>
      </c>
      <c r="L143" s="26">
        <v>9</v>
      </c>
      <c r="M143" s="26">
        <v>10</v>
      </c>
      <c r="N143" s="26" t="s">
        <v>106</v>
      </c>
      <c r="O143" s="26">
        <v>12</v>
      </c>
      <c r="P143" s="26">
        <v>13</v>
      </c>
      <c r="Q143" s="26" t="s">
        <v>107</v>
      </c>
      <c r="R143" s="26">
        <v>15</v>
      </c>
      <c r="S143" s="26">
        <v>16</v>
      </c>
      <c r="T143" s="26" t="s">
        <v>253</v>
      </c>
      <c r="U143" s="26" t="s">
        <v>254</v>
      </c>
      <c r="V143" s="26" t="s">
        <v>255</v>
      </c>
      <c r="W143" s="26" t="s">
        <v>256</v>
      </c>
      <c r="X143" s="26" t="s">
        <v>257</v>
      </c>
    </row>
    <row r="144" spans="1:24" ht="24" customHeight="1">
      <c r="A144" s="195" t="s">
        <v>27</v>
      </c>
      <c r="B144" s="197" t="s">
        <v>299</v>
      </c>
      <c r="C144" s="198"/>
      <c r="D144" s="199" t="s">
        <v>22</v>
      </c>
      <c r="E144" s="41" t="s">
        <v>153</v>
      </c>
      <c r="F144" s="41" t="s">
        <v>23</v>
      </c>
      <c r="G144" s="94" t="s">
        <v>24</v>
      </c>
      <c r="H144" s="53" t="s">
        <v>155</v>
      </c>
      <c r="I144" s="53" t="s">
        <v>1</v>
      </c>
      <c r="J144" s="40" t="s">
        <v>23</v>
      </c>
      <c r="K144" s="40" t="s">
        <v>133</v>
      </c>
      <c r="L144" s="201" t="s">
        <v>25</v>
      </c>
      <c r="M144" s="201"/>
      <c r="N144" s="201" t="s">
        <v>26</v>
      </c>
      <c r="O144" s="188" t="s">
        <v>297</v>
      </c>
      <c r="P144" s="189"/>
      <c r="Q144" s="190" t="s">
        <v>28</v>
      </c>
      <c r="R144" s="192" t="s">
        <v>298</v>
      </c>
      <c r="S144" s="192"/>
      <c r="T144" s="192" t="s">
        <v>28</v>
      </c>
      <c r="U144" s="193" t="s">
        <v>29</v>
      </c>
      <c r="V144" s="193"/>
      <c r="W144" s="193" t="s">
        <v>30</v>
      </c>
      <c r="X144" s="27" t="s">
        <v>30</v>
      </c>
    </row>
    <row r="145" spans="1:24" ht="24" customHeight="1">
      <c r="A145" s="196"/>
      <c r="B145" s="41" t="s">
        <v>155</v>
      </c>
      <c r="C145" s="41" t="s">
        <v>154</v>
      </c>
      <c r="D145" s="200"/>
      <c r="E145" s="41" t="s">
        <v>4</v>
      </c>
      <c r="F145" s="41" t="s">
        <v>3</v>
      </c>
      <c r="G145" s="95" t="s">
        <v>103</v>
      </c>
      <c r="H145" s="53" t="s">
        <v>5</v>
      </c>
      <c r="I145" s="53" t="s">
        <v>5</v>
      </c>
      <c r="J145" s="40" t="s">
        <v>104</v>
      </c>
      <c r="K145" s="40" t="s">
        <v>104</v>
      </c>
      <c r="L145" s="50" t="s">
        <v>155</v>
      </c>
      <c r="M145" s="50" t="s">
        <v>154</v>
      </c>
      <c r="N145" s="201"/>
      <c r="O145" s="86" t="s">
        <v>155</v>
      </c>
      <c r="P145" s="86" t="s">
        <v>154</v>
      </c>
      <c r="Q145" s="191"/>
      <c r="R145" s="100" t="s">
        <v>155</v>
      </c>
      <c r="S145" s="100" t="s">
        <v>154</v>
      </c>
      <c r="T145" s="192"/>
      <c r="U145" s="51" t="s">
        <v>155</v>
      </c>
      <c r="V145" s="51" t="s">
        <v>154</v>
      </c>
      <c r="W145" s="193"/>
      <c r="X145" s="28" t="s">
        <v>105</v>
      </c>
    </row>
    <row r="146" spans="1:24" ht="24" customHeight="1">
      <c r="A146" s="29" t="s">
        <v>151</v>
      </c>
      <c r="B146" s="37">
        <f>+'2.1ต้นทุนตามสัดส่วน (ผลิต)'!B146+'2.2ต้นทุนตามสัดส่วน (ไม่ช่อม)'!B146+'2.3ต้นทุนตามสัดส่วน (รับโอน)'!B146</f>
        <v>0</v>
      </c>
      <c r="C146" s="37">
        <f>+'2.1ต้นทุนตามสัดส่วน (ผลิต)'!C146+'2.2ต้นทุนตามสัดส่วน (ไม่ช่อม)'!C146+'2.3ต้นทุนตามสัดส่วน (รับโอน)'!C146</f>
        <v>0</v>
      </c>
      <c r="D146" s="30">
        <v>9.59</v>
      </c>
      <c r="E146" s="31">
        <f>(C146*D146)</f>
        <v>0</v>
      </c>
      <c r="F146" s="37">
        <f>+'2.1ต้นทุนตามสัดส่วน (ผลิต)'!F146+'2.2ต้นทุนตามสัดส่วน (ไม่ช่อม)'!F146+'2.3ต้นทุนตามสัดส่วน (รับโอน)'!F146</f>
        <v>0</v>
      </c>
      <c r="G146" s="42">
        <f>ROUND(IF(C146&gt;0,F146/C146,0),2)</f>
        <v>0</v>
      </c>
      <c r="H146" s="57">
        <f t="shared" ref="H146:K149" si="157">+H136</f>
        <v>0</v>
      </c>
      <c r="I146" s="57">
        <f t="shared" si="157"/>
        <v>0</v>
      </c>
      <c r="J146" s="48">
        <f t="shared" si="157"/>
        <v>0</v>
      </c>
      <c r="K146" s="48">
        <f t="shared" si="157"/>
        <v>0</v>
      </c>
      <c r="L146" s="37">
        <f>+'2.1ต้นทุนตามสัดส่วน (ผลิต)'!L146+'2.2ต้นทุนตามสัดส่วน (ไม่ช่อม)'!L146+'2.3ต้นทุนตามสัดส่วน (รับโอน)'!L146</f>
        <v>0</v>
      </c>
      <c r="M146" s="37">
        <f>+'2.1ต้นทุนตามสัดส่วน (ผลิต)'!M146+'2.2ต้นทุนตามสัดส่วน (ไม่ช่อม)'!M146+'2.3ต้นทุนตามสัดส่วน (รับโอน)'!M146</f>
        <v>0</v>
      </c>
      <c r="N146" s="37">
        <f>+'2.1ต้นทุนตามสัดส่วน (ผลิต)'!N146+'2.2ต้นทุนตามสัดส่วน (ไม่ช่อม)'!N146+'2.3ต้นทุนตามสัดส่วน (รับโอน)'!N146</f>
        <v>0</v>
      </c>
      <c r="O146" s="37">
        <f>+'2.1ต้นทุนตามสัดส่วน (ผลิต)'!O146+'2.2ต้นทุนตามสัดส่วน (ไม่ช่อม)'!O146+'2.3ต้นทุนตามสัดส่วน (รับโอน)'!O146</f>
        <v>0</v>
      </c>
      <c r="P146" s="37">
        <f>+'2.1ต้นทุนตามสัดส่วน (ผลิต)'!P146+'2.2ต้นทุนตามสัดส่วน (ไม่ช่อม)'!P146+'2.3ต้นทุนตามสัดส่วน (รับโอน)'!P146</f>
        <v>0</v>
      </c>
      <c r="Q146" s="37">
        <f>+'2.1ต้นทุนตามสัดส่วน (ผลิต)'!Q146+'2.2ต้นทุนตามสัดส่วน (ไม่ช่อม)'!Q146+'2.3ต้นทุนตามสัดส่วน (รับโอน)'!Q146</f>
        <v>0</v>
      </c>
      <c r="R146" s="37">
        <f>+'2.1ต้นทุนตามสัดส่วน (ผลิต)'!R146+'2.2ต้นทุนตามสัดส่วน (ไม่ช่อม)'!R146+'2.3ต้นทุนตามสัดส่วน (รับโอน)'!R146</f>
        <v>0</v>
      </c>
      <c r="S146" s="37">
        <f>+'2.1ต้นทุนตามสัดส่วน (ผลิต)'!S146+'2.2ต้นทุนตามสัดส่วน (ไม่ช่อม)'!S146+'2.3ต้นทุนตามสัดส่วน (รับโอน)'!S146</f>
        <v>0</v>
      </c>
      <c r="T146" s="37">
        <f>+'2.1ต้นทุนตามสัดส่วน (ผลิต)'!T146+'2.2ต้นทุนตามสัดส่วน (ไม่ช่อม)'!T146+'2.3ต้นทุนตามสัดส่วน (รับโอน)'!T146</f>
        <v>0</v>
      </c>
      <c r="U146" s="37">
        <f>+'2.1ต้นทุนตามสัดส่วน (ผลิต)'!U146+'2.2ต้นทุนตามสัดส่วน (ไม่ช่อม)'!U146+'2.3ต้นทุนตามสัดส่วน (รับโอน)'!U146</f>
        <v>0</v>
      </c>
      <c r="V146" s="37">
        <f>+'2.1ต้นทุนตามสัดส่วน (ผลิต)'!V146+'2.2ต้นทุนตามสัดส่วน (ไม่ช่อม)'!V146+'2.3ต้นทุนตามสัดส่วน (รับโอน)'!V146</f>
        <v>0</v>
      </c>
      <c r="W146" s="37">
        <f>+'2.1ต้นทุนตามสัดส่วน (ผลิต)'!W146+'2.2ต้นทุนตามสัดส่วน (ไม่ช่อม)'!W146+'2.3ต้นทุนตามสัดส่วน (รับโอน)'!W146</f>
        <v>0</v>
      </c>
      <c r="X146" s="37">
        <f>+'2.1ต้นทุนตามสัดส่วน (ผลิต)'!X146+'2.2ต้นทุนตามสัดส่วน (ไม่ช่อม)'!X146+'2.3ต้นทุนตามสัดส่วน (รับโอน)'!X146</f>
        <v>0</v>
      </c>
    </row>
    <row r="147" spans="1:24" ht="24" customHeight="1">
      <c r="A147" s="29" t="s">
        <v>152</v>
      </c>
      <c r="B147" s="37">
        <f>+'2.1ต้นทุนตามสัดส่วน (ผลิต)'!B147+'2.2ต้นทุนตามสัดส่วน (ไม่ช่อม)'!B147+'2.3ต้นทุนตามสัดส่วน (รับโอน)'!B147</f>
        <v>0</v>
      </c>
      <c r="C147" s="37">
        <f>+'2.1ต้นทุนตามสัดส่วน (ผลิต)'!C147+'2.2ต้นทุนตามสัดส่วน (ไม่ช่อม)'!C147+'2.3ต้นทุนตามสัดส่วน (รับโอน)'!C147</f>
        <v>0</v>
      </c>
      <c r="D147" s="30">
        <v>19.170000000000002</v>
      </c>
      <c r="E147" s="31">
        <f t="shared" ref="E147:E149" si="158">(C147*D147)</f>
        <v>0</v>
      </c>
      <c r="F147" s="37">
        <f>+'2.1ต้นทุนตามสัดส่วน (ผลิต)'!F147+'2.2ต้นทุนตามสัดส่วน (ไม่ช่อม)'!F147+'2.3ต้นทุนตามสัดส่วน (รับโอน)'!F147</f>
        <v>0</v>
      </c>
      <c r="G147" s="42">
        <f>ROUND(IF(C147&gt;0,F147/C147,0),2)</f>
        <v>0</v>
      </c>
      <c r="H147" s="57">
        <f t="shared" si="157"/>
        <v>0</v>
      </c>
      <c r="I147" s="57">
        <f t="shared" si="157"/>
        <v>0</v>
      </c>
      <c r="J147" s="48">
        <f t="shared" si="157"/>
        <v>0</v>
      </c>
      <c r="K147" s="48">
        <f t="shared" si="157"/>
        <v>0</v>
      </c>
      <c r="L147" s="37">
        <f>+'2.1ต้นทุนตามสัดส่วน (ผลิต)'!L147+'2.2ต้นทุนตามสัดส่วน (ไม่ช่อม)'!L147+'2.3ต้นทุนตามสัดส่วน (รับโอน)'!L147</f>
        <v>0</v>
      </c>
      <c r="M147" s="37">
        <f>+'2.1ต้นทุนตามสัดส่วน (ผลิต)'!M147+'2.2ต้นทุนตามสัดส่วน (ไม่ช่อม)'!M147+'2.3ต้นทุนตามสัดส่วน (รับโอน)'!M147</f>
        <v>0</v>
      </c>
      <c r="N147" s="37">
        <f>+'2.1ต้นทุนตามสัดส่วน (ผลิต)'!N147+'2.2ต้นทุนตามสัดส่วน (ไม่ช่อม)'!N147+'2.3ต้นทุนตามสัดส่วน (รับโอน)'!N147</f>
        <v>0</v>
      </c>
      <c r="O147" s="37">
        <f>+'2.1ต้นทุนตามสัดส่วน (ผลิต)'!O147+'2.2ต้นทุนตามสัดส่วน (ไม่ช่อม)'!O147+'2.3ต้นทุนตามสัดส่วน (รับโอน)'!O147</f>
        <v>0</v>
      </c>
      <c r="P147" s="37">
        <f>+'2.1ต้นทุนตามสัดส่วน (ผลิต)'!P147+'2.2ต้นทุนตามสัดส่วน (ไม่ช่อม)'!P147+'2.3ต้นทุนตามสัดส่วน (รับโอน)'!P147</f>
        <v>0</v>
      </c>
      <c r="Q147" s="37">
        <f>+'2.1ต้นทุนตามสัดส่วน (ผลิต)'!Q147+'2.2ต้นทุนตามสัดส่วน (ไม่ช่อม)'!Q147+'2.3ต้นทุนตามสัดส่วน (รับโอน)'!Q147</f>
        <v>0</v>
      </c>
      <c r="R147" s="37">
        <f>+'2.1ต้นทุนตามสัดส่วน (ผลิต)'!R147+'2.2ต้นทุนตามสัดส่วน (ไม่ช่อม)'!R147+'2.3ต้นทุนตามสัดส่วน (รับโอน)'!R147</f>
        <v>0</v>
      </c>
      <c r="S147" s="37">
        <f>+'2.1ต้นทุนตามสัดส่วน (ผลิต)'!S147+'2.2ต้นทุนตามสัดส่วน (ไม่ช่อม)'!S147+'2.3ต้นทุนตามสัดส่วน (รับโอน)'!S147</f>
        <v>0</v>
      </c>
      <c r="T147" s="37">
        <f>+'2.1ต้นทุนตามสัดส่วน (ผลิต)'!T147+'2.2ต้นทุนตามสัดส่วน (ไม่ช่อม)'!T147+'2.3ต้นทุนตามสัดส่วน (รับโอน)'!T147</f>
        <v>0</v>
      </c>
      <c r="U147" s="37">
        <f>+'2.1ต้นทุนตามสัดส่วน (ผลิต)'!U147+'2.2ต้นทุนตามสัดส่วน (ไม่ช่อม)'!U147+'2.3ต้นทุนตามสัดส่วน (รับโอน)'!U147</f>
        <v>0</v>
      </c>
      <c r="V147" s="37">
        <f>+'2.1ต้นทุนตามสัดส่วน (ผลิต)'!V147+'2.2ต้นทุนตามสัดส่วน (ไม่ช่อม)'!V147+'2.3ต้นทุนตามสัดส่วน (รับโอน)'!V147</f>
        <v>0</v>
      </c>
      <c r="W147" s="37">
        <f>+'2.1ต้นทุนตามสัดส่วน (ผลิต)'!W147+'2.2ต้นทุนตามสัดส่วน (ไม่ช่อม)'!W147+'2.3ต้นทุนตามสัดส่วน (รับโอน)'!W147</f>
        <v>0</v>
      </c>
      <c r="X147" s="37">
        <f>+'2.1ต้นทุนตามสัดส่วน (ผลิต)'!X147+'2.2ต้นทุนตามสัดส่วน (ไม่ช่อม)'!X147+'2.3ต้นทุนตามสัดส่วน (รับโอน)'!X147</f>
        <v>0</v>
      </c>
    </row>
    <row r="148" spans="1:24" ht="24" customHeight="1">
      <c r="A148" s="29" t="s">
        <v>177</v>
      </c>
      <c r="B148" s="37">
        <f>+'2.1ต้นทุนตามสัดส่วน (ผลิต)'!B148+'2.2ต้นทุนตามสัดส่วน (ไม่ช่อม)'!B148+'2.3ต้นทุนตามสัดส่วน (รับโอน)'!B148</f>
        <v>0</v>
      </c>
      <c r="C148" s="37">
        <f>+'2.1ต้นทุนตามสัดส่วน (ผลิต)'!C148+'2.2ต้นทุนตามสัดส่วน (ไม่ช่อม)'!C148+'2.3ต้นทุนตามสัดส่วน (รับโอน)'!C148</f>
        <v>0</v>
      </c>
      <c r="D148" s="30">
        <v>27.45</v>
      </c>
      <c r="E148" s="31">
        <f t="shared" si="158"/>
        <v>0</v>
      </c>
      <c r="F148" s="37">
        <f>+'2.1ต้นทุนตามสัดส่วน (ผลิต)'!F148+'2.2ต้นทุนตามสัดส่วน (ไม่ช่อม)'!F148+'2.3ต้นทุนตามสัดส่วน (รับโอน)'!F148</f>
        <v>0</v>
      </c>
      <c r="G148" s="42">
        <f>ROUND(IF(C148&gt;0,F148/C148,0),2)</f>
        <v>0</v>
      </c>
      <c r="H148" s="57">
        <f t="shared" si="157"/>
        <v>0</v>
      </c>
      <c r="I148" s="57">
        <f t="shared" si="157"/>
        <v>0</v>
      </c>
      <c r="J148" s="48">
        <f t="shared" si="157"/>
        <v>0</v>
      </c>
      <c r="K148" s="48">
        <f t="shared" si="157"/>
        <v>0</v>
      </c>
      <c r="L148" s="37">
        <f>+'2.1ต้นทุนตามสัดส่วน (ผลิต)'!L148+'2.2ต้นทุนตามสัดส่วน (ไม่ช่อม)'!L148+'2.3ต้นทุนตามสัดส่วน (รับโอน)'!L148</f>
        <v>0</v>
      </c>
      <c r="M148" s="37">
        <f>+'2.1ต้นทุนตามสัดส่วน (ผลิต)'!M148+'2.2ต้นทุนตามสัดส่วน (ไม่ช่อม)'!M148+'2.3ต้นทุนตามสัดส่วน (รับโอน)'!M148</f>
        <v>0</v>
      </c>
      <c r="N148" s="37">
        <f>+'2.1ต้นทุนตามสัดส่วน (ผลิต)'!N148+'2.2ต้นทุนตามสัดส่วน (ไม่ช่อม)'!N148+'2.3ต้นทุนตามสัดส่วน (รับโอน)'!N148</f>
        <v>0</v>
      </c>
      <c r="O148" s="37">
        <f>+'2.1ต้นทุนตามสัดส่วน (ผลิต)'!O148+'2.2ต้นทุนตามสัดส่วน (ไม่ช่อม)'!O148+'2.3ต้นทุนตามสัดส่วน (รับโอน)'!O148</f>
        <v>0</v>
      </c>
      <c r="P148" s="37">
        <f>+'2.1ต้นทุนตามสัดส่วน (ผลิต)'!P148+'2.2ต้นทุนตามสัดส่วน (ไม่ช่อม)'!P148+'2.3ต้นทุนตามสัดส่วน (รับโอน)'!P148</f>
        <v>0</v>
      </c>
      <c r="Q148" s="37">
        <f>+'2.1ต้นทุนตามสัดส่วน (ผลิต)'!Q148+'2.2ต้นทุนตามสัดส่วน (ไม่ช่อม)'!Q148+'2.3ต้นทุนตามสัดส่วน (รับโอน)'!Q148</f>
        <v>0</v>
      </c>
      <c r="R148" s="37">
        <f>+'2.1ต้นทุนตามสัดส่วน (ผลิต)'!R148+'2.2ต้นทุนตามสัดส่วน (ไม่ช่อม)'!R148+'2.3ต้นทุนตามสัดส่วน (รับโอน)'!R148</f>
        <v>0</v>
      </c>
      <c r="S148" s="37">
        <f>+'2.1ต้นทุนตามสัดส่วน (ผลิต)'!S148+'2.2ต้นทุนตามสัดส่วน (ไม่ช่อม)'!S148+'2.3ต้นทุนตามสัดส่วน (รับโอน)'!S148</f>
        <v>0</v>
      </c>
      <c r="T148" s="37">
        <f>+'2.1ต้นทุนตามสัดส่วน (ผลิต)'!T148+'2.2ต้นทุนตามสัดส่วน (ไม่ช่อม)'!T148+'2.3ต้นทุนตามสัดส่วน (รับโอน)'!T148</f>
        <v>0</v>
      </c>
      <c r="U148" s="37">
        <f>+'2.1ต้นทุนตามสัดส่วน (ผลิต)'!U148+'2.2ต้นทุนตามสัดส่วน (ไม่ช่อม)'!U148+'2.3ต้นทุนตามสัดส่วน (รับโอน)'!U148</f>
        <v>0</v>
      </c>
      <c r="V148" s="37">
        <f>+'2.1ต้นทุนตามสัดส่วน (ผลิต)'!V148+'2.2ต้นทุนตามสัดส่วน (ไม่ช่อม)'!V148+'2.3ต้นทุนตามสัดส่วน (รับโอน)'!V148</f>
        <v>0</v>
      </c>
      <c r="W148" s="37">
        <f>+'2.1ต้นทุนตามสัดส่วน (ผลิต)'!W148+'2.2ต้นทุนตามสัดส่วน (ไม่ช่อม)'!W148+'2.3ต้นทุนตามสัดส่วน (รับโอน)'!W148</f>
        <v>0</v>
      </c>
      <c r="X148" s="37">
        <f>+'2.1ต้นทุนตามสัดส่วน (ผลิต)'!X148+'2.2ต้นทุนตามสัดส่วน (ไม่ช่อม)'!X148+'2.3ต้นทุนตามสัดส่วน (รับโอน)'!X148</f>
        <v>0</v>
      </c>
    </row>
    <row r="149" spans="1:24" ht="24" customHeight="1">
      <c r="A149" s="29" t="s">
        <v>252</v>
      </c>
      <c r="B149" s="37">
        <f>+'2.1ต้นทุนตามสัดส่วน (ผลิต)'!B149+'2.2ต้นทุนตามสัดส่วน (ไม่ช่อม)'!B149+'2.3ต้นทุนตามสัดส่วน (รับโอน)'!B149</f>
        <v>0</v>
      </c>
      <c r="C149" s="37">
        <f>+'2.1ต้นทุนตามสัดส่วน (ผลิต)'!C149+'2.2ต้นทุนตามสัดส่วน (ไม่ช่อม)'!C149+'2.3ต้นทุนตามสัดส่วน (รับโอน)'!C149</f>
        <v>0</v>
      </c>
      <c r="D149" s="30">
        <v>43.79</v>
      </c>
      <c r="E149" s="31">
        <f t="shared" si="158"/>
        <v>0</v>
      </c>
      <c r="F149" s="37">
        <f>+'2.1ต้นทุนตามสัดส่วน (ผลิต)'!F149+'2.2ต้นทุนตามสัดส่วน (ไม่ช่อม)'!F149+'2.3ต้นทุนตามสัดส่วน (รับโอน)'!F149</f>
        <v>0</v>
      </c>
      <c r="G149" s="42">
        <f>ROUND(IF(C149&gt;0,F149/C149,0),2)</f>
        <v>0</v>
      </c>
      <c r="H149" s="57">
        <f t="shared" si="157"/>
        <v>0</v>
      </c>
      <c r="I149" s="57">
        <f t="shared" si="157"/>
        <v>0</v>
      </c>
      <c r="J149" s="48">
        <f t="shared" si="157"/>
        <v>0</v>
      </c>
      <c r="K149" s="48">
        <f t="shared" si="157"/>
        <v>0</v>
      </c>
      <c r="L149" s="37">
        <f>+'2.1ต้นทุนตามสัดส่วน (ผลิต)'!L149+'2.2ต้นทุนตามสัดส่วน (ไม่ช่อม)'!L149+'2.3ต้นทุนตามสัดส่วน (รับโอน)'!L149</f>
        <v>0</v>
      </c>
      <c r="M149" s="37">
        <f>+'2.1ต้นทุนตามสัดส่วน (ผลิต)'!M149+'2.2ต้นทุนตามสัดส่วน (ไม่ช่อม)'!M149+'2.3ต้นทุนตามสัดส่วน (รับโอน)'!M149</f>
        <v>0</v>
      </c>
      <c r="N149" s="37">
        <f>+'2.1ต้นทุนตามสัดส่วน (ผลิต)'!N149+'2.2ต้นทุนตามสัดส่วน (ไม่ช่อม)'!N149+'2.3ต้นทุนตามสัดส่วน (รับโอน)'!N149</f>
        <v>0</v>
      </c>
      <c r="O149" s="37">
        <f>+'2.1ต้นทุนตามสัดส่วน (ผลิต)'!O149+'2.2ต้นทุนตามสัดส่วน (ไม่ช่อม)'!O149+'2.3ต้นทุนตามสัดส่วน (รับโอน)'!O149</f>
        <v>0</v>
      </c>
      <c r="P149" s="37">
        <f>+'2.1ต้นทุนตามสัดส่วน (ผลิต)'!P149+'2.2ต้นทุนตามสัดส่วน (ไม่ช่อม)'!P149+'2.3ต้นทุนตามสัดส่วน (รับโอน)'!P149</f>
        <v>0</v>
      </c>
      <c r="Q149" s="37">
        <f>+'2.1ต้นทุนตามสัดส่วน (ผลิต)'!Q149+'2.2ต้นทุนตามสัดส่วน (ไม่ช่อม)'!Q149+'2.3ต้นทุนตามสัดส่วน (รับโอน)'!Q149</f>
        <v>0</v>
      </c>
      <c r="R149" s="37">
        <f>+'2.1ต้นทุนตามสัดส่วน (ผลิต)'!R149+'2.2ต้นทุนตามสัดส่วน (ไม่ช่อม)'!R149+'2.3ต้นทุนตามสัดส่วน (รับโอน)'!R149</f>
        <v>0</v>
      </c>
      <c r="S149" s="37">
        <f>+'2.1ต้นทุนตามสัดส่วน (ผลิต)'!S149+'2.2ต้นทุนตามสัดส่วน (ไม่ช่อม)'!S149+'2.3ต้นทุนตามสัดส่วน (รับโอน)'!S149</f>
        <v>0</v>
      </c>
      <c r="T149" s="37">
        <f>+'2.1ต้นทุนตามสัดส่วน (ผลิต)'!T149+'2.2ต้นทุนตามสัดส่วน (ไม่ช่อม)'!T149+'2.3ต้นทุนตามสัดส่วน (รับโอน)'!T149</f>
        <v>0</v>
      </c>
      <c r="U149" s="37">
        <f>+'2.1ต้นทุนตามสัดส่วน (ผลิต)'!U149+'2.2ต้นทุนตามสัดส่วน (ไม่ช่อม)'!U149+'2.3ต้นทุนตามสัดส่วน (รับโอน)'!U149</f>
        <v>0</v>
      </c>
      <c r="V149" s="37">
        <f>+'2.1ต้นทุนตามสัดส่วน (ผลิต)'!V149+'2.2ต้นทุนตามสัดส่วน (ไม่ช่อม)'!V149+'2.3ต้นทุนตามสัดส่วน (รับโอน)'!V149</f>
        <v>0</v>
      </c>
      <c r="W149" s="37">
        <f>+'2.1ต้นทุนตามสัดส่วน (ผลิต)'!W149+'2.2ต้นทุนตามสัดส่วน (ไม่ช่อม)'!W149+'2.3ต้นทุนตามสัดส่วน (รับโอน)'!W149</f>
        <v>0</v>
      </c>
      <c r="X149" s="37">
        <f>+'2.1ต้นทุนตามสัดส่วน (ผลิต)'!X149+'2.2ต้นทุนตามสัดส่วน (ไม่ช่อม)'!X149+'2.3ต้นทุนตามสัดส่วน (รับโอน)'!X149</f>
        <v>0</v>
      </c>
    </row>
    <row r="150" spans="1:24" ht="24" customHeight="1">
      <c r="A150" s="29" t="s">
        <v>5</v>
      </c>
      <c r="B150" s="34">
        <f>SUM(B146:B149)</f>
        <v>0</v>
      </c>
      <c r="C150" s="34">
        <f>SUM(C146:C149)</f>
        <v>0</v>
      </c>
      <c r="D150" s="54">
        <f>SUM(D146:D149)</f>
        <v>100</v>
      </c>
      <c r="E150" s="55">
        <f>SUM(E146:E149)</f>
        <v>0</v>
      </c>
      <c r="F150" s="34">
        <f>SUM(F146:F149)</f>
        <v>0</v>
      </c>
      <c r="G150" s="33"/>
      <c r="H150" s="33">
        <f>IF(D150&gt;0,G150/D150,0)</f>
        <v>0</v>
      </c>
      <c r="I150" s="33">
        <f>IF(E150&gt;0,H150/E150,0)</f>
        <v>0</v>
      </c>
      <c r="J150" s="33">
        <f>SUM(J146:J149)</f>
        <v>0</v>
      </c>
      <c r="K150" s="48"/>
      <c r="L150" s="37">
        <f>SUM(L146:L149)</f>
        <v>0</v>
      </c>
      <c r="M150" s="37">
        <f t="shared" ref="M150:X150" si="159">SUM(M146:M149)</f>
        <v>0</v>
      </c>
      <c r="N150" s="37">
        <f t="shared" si="159"/>
        <v>0</v>
      </c>
      <c r="O150" s="37">
        <f t="shared" si="159"/>
        <v>0</v>
      </c>
      <c r="P150" s="37">
        <f t="shared" si="159"/>
        <v>0</v>
      </c>
      <c r="Q150" s="37">
        <f t="shared" si="159"/>
        <v>0</v>
      </c>
      <c r="R150" s="37">
        <f t="shared" si="159"/>
        <v>0</v>
      </c>
      <c r="S150" s="37">
        <f t="shared" si="159"/>
        <v>0</v>
      </c>
      <c r="T150" s="37">
        <f t="shared" si="159"/>
        <v>0</v>
      </c>
      <c r="U150" s="37">
        <f t="shared" si="159"/>
        <v>0</v>
      </c>
      <c r="V150" s="37">
        <f t="shared" si="159"/>
        <v>0</v>
      </c>
      <c r="W150" s="37">
        <f t="shared" si="159"/>
        <v>0</v>
      </c>
      <c r="X150" s="37">
        <f t="shared" si="159"/>
        <v>0</v>
      </c>
    </row>
    <row r="151" spans="1:24" ht="24" customHeight="1">
      <c r="A151" s="194" t="s">
        <v>35</v>
      </c>
      <c r="B151" s="194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</row>
    <row r="152" spans="1:24" ht="24" customHeight="1">
      <c r="A152" s="194" t="s">
        <v>172</v>
      </c>
      <c r="B152" s="194"/>
      <c r="C152" s="194"/>
      <c r="D152" s="194"/>
      <c r="E152" s="194"/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</row>
    <row r="153" spans="1:24" ht="24" customHeight="1">
      <c r="B153" s="26">
        <v>1</v>
      </c>
      <c r="C153" s="26">
        <v>2</v>
      </c>
      <c r="D153" s="26" t="s">
        <v>31</v>
      </c>
      <c r="E153" s="26" t="s">
        <v>32</v>
      </c>
      <c r="F153" s="52">
        <v>5</v>
      </c>
      <c r="G153" s="26" t="s">
        <v>33</v>
      </c>
      <c r="J153" s="26">
        <v>7</v>
      </c>
      <c r="K153" s="26">
        <v>8</v>
      </c>
      <c r="L153" s="26">
        <v>9</v>
      </c>
      <c r="M153" s="26">
        <v>10</v>
      </c>
      <c r="N153" s="26" t="s">
        <v>106</v>
      </c>
      <c r="O153" s="26">
        <v>12</v>
      </c>
      <c r="P153" s="26">
        <v>13</v>
      </c>
      <c r="Q153" s="26" t="s">
        <v>107</v>
      </c>
      <c r="R153" s="26">
        <v>15</v>
      </c>
      <c r="S153" s="26">
        <v>16</v>
      </c>
      <c r="T153" s="26" t="s">
        <v>253</v>
      </c>
      <c r="U153" s="26" t="s">
        <v>254</v>
      </c>
      <c r="V153" s="26" t="s">
        <v>255</v>
      </c>
      <c r="W153" s="26" t="s">
        <v>256</v>
      </c>
      <c r="X153" s="26" t="s">
        <v>257</v>
      </c>
    </row>
    <row r="154" spans="1:24" ht="24" customHeight="1">
      <c r="A154" s="195" t="s">
        <v>27</v>
      </c>
      <c r="B154" s="197" t="s">
        <v>299</v>
      </c>
      <c r="C154" s="198"/>
      <c r="D154" s="199" t="s">
        <v>22</v>
      </c>
      <c r="E154" s="41" t="s">
        <v>153</v>
      </c>
      <c r="F154" s="41" t="s">
        <v>23</v>
      </c>
      <c r="G154" s="94" t="s">
        <v>24</v>
      </c>
      <c r="H154" s="53" t="s">
        <v>155</v>
      </c>
      <c r="I154" s="53" t="s">
        <v>1</v>
      </c>
      <c r="J154" s="40" t="s">
        <v>23</v>
      </c>
      <c r="K154" s="40" t="s">
        <v>133</v>
      </c>
      <c r="L154" s="201" t="s">
        <v>25</v>
      </c>
      <c r="M154" s="201"/>
      <c r="N154" s="201" t="s">
        <v>26</v>
      </c>
      <c r="O154" s="188" t="s">
        <v>297</v>
      </c>
      <c r="P154" s="189"/>
      <c r="Q154" s="190" t="s">
        <v>28</v>
      </c>
      <c r="R154" s="192" t="s">
        <v>298</v>
      </c>
      <c r="S154" s="192"/>
      <c r="T154" s="192" t="s">
        <v>28</v>
      </c>
      <c r="U154" s="193" t="s">
        <v>29</v>
      </c>
      <c r="V154" s="193"/>
      <c r="W154" s="193" t="s">
        <v>30</v>
      </c>
      <c r="X154" s="27" t="s">
        <v>30</v>
      </c>
    </row>
    <row r="155" spans="1:24" ht="24" customHeight="1">
      <c r="A155" s="196"/>
      <c r="B155" s="41" t="s">
        <v>155</v>
      </c>
      <c r="C155" s="41" t="s">
        <v>154</v>
      </c>
      <c r="D155" s="200"/>
      <c r="E155" s="41" t="s">
        <v>4</v>
      </c>
      <c r="F155" s="41" t="s">
        <v>3</v>
      </c>
      <c r="G155" s="95" t="s">
        <v>103</v>
      </c>
      <c r="H155" s="53" t="s">
        <v>5</v>
      </c>
      <c r="I155" s="53" t="s">
        <v>5</v>
      </c>
      <c r="J155" s="40" t="s">
        <v>104</v>
      </c>
      <c r="K155" s="40" t="s">
        <v>104</v>
      </c>
      <c r="L155" s="50" t="s">
        <v>155</v>
      </c>
      <c r="M155" s="50" t="s">
        <v>154</v>
      </c>
      <c r="N155" s="201"/>
      <c r="O155" s="86" t="s">
        <v>155</v>
      </c>
      <c r="P155" s="86" t="s">
        <v>154</v>
      </c>
      <c r="Q155" s="191"/>
      <c r="R155" s="100" t="s">
        <v>155</v>
      </c>
      <c r="S155" s="100" t="s">
        <v>154</v>
      </c>
      <c r="T155" s="192"/>
      <c r="U155" s="51" t="s">
        <v>155</v>
      </c>
      <c r="V155" s="51" t="s">
        <v>154</v>
      </c>
      <c r="W155" s="193"/>
      <c r="X155" s="28" t="s">
        <v>105</v>
      </c>
    </row>
    <row r="156" spans="1:24" ht="24" customHeight="1">
      <c r="A156" s="29" t="s">
        <v>151</v>
      </c>
      <c r="B156" s="37">
        <f>+'2.1ต้นทุนตามสัดส่วน (ผลิต)'!B156+'2.2ต้นทุนตามสัดส่วน (ไม่ช่อม)'!B156+'2.3ต้นทุนตามสัดส่วน (รับโอน)'!B156</f>
        <v>0</v>
      </c>
      <c r="C156" s="37">
        <f>+'2.1ต้นทุนตามสัดส่วน (ผลิต)'!C156+'2.2ต้นทุนตามสัดส่วน (ไม่ช่อม)'!C156+'2.3ต้นทุนตามสัดส่วน (รับโอน)'!C156</f>
        <v>0</v>
      </c>
      <c r="D156" s="30">
        <v>9.59</v>
      </c>
      <c r="E156" s="31">
        <f>(C156*D156)</f>
        <v>0</v>
      </c>
      <c r="F156" s="37">
        <f>+'2.1ต้นทุนตามสัดส่วน (ผลิต)'!F156+'2.2ต้นทุนตามสัดส่วน (ไม่ช่อม)'!F156+'2.3ต้นทุนตามสัดส่วน (รับโอน)'!F156</f>
        <v>0</v>
      </c>
      <c r="G156" s="42">
        <f>ROUND(IF(C156&gt;0,F156/C156,0),2)</f>
        <v>0</v>
      </c>
      <c r="H156" s="57">
        <f t="shared" ref="H156:I159" si="160">+U146+B156</f>
        <v>0</v>
      </c>
      <c r="I156" s="57">
        <f t="shared" si="160"/>
        <v>0</v>
      </c>
      <c r="J156" s="34">
        <f>+W146+F156</f>
        <v>0</v>
      </c>
      <c r="K156" s="48">
        <f>IF(I156&gt;0,(J156/I156),0)</f>
        <v>0</v>
      </c>
      <c r="L156" s="37">
        <f>+'2.1ต้นทุนตามสัดส่วน (ผลิต)'!L156+'2.2ต้นทุนตามสัดส่วน (ไม่ช่อม)'!L156+'2.3ต้นทุนตามสัดส่วน (รับโอน)'!L156</f>
        <v>0</v>
      </c>
      <c r="M156" s="37">
        <f>+'2.1ต้นทุนตามสัดส่วน (ผลิต)'!M156+'2.2ต้นทุนตามสัดส่วน (ไม่ช่อม)'!M156+'2.3ต้นทุนตามสัดส่วน (รับโอน)'!M156</f>
        <v>0</v>
      </c>
      <c r="N156" s="37">
        <f>+'2.1ต้นทุนตามสัดส่วน (ผลิต)'!N156+'2.2ต้นทุนตามสัดส่วน (ไม่ช่อม)'!N156+'2.3ต้นทุนตามสัดส่วน (รับโอน)'!N156</f>
        <v>0</v>
      </c>
      <c r="O156" s="37">
        <f>+'2.1ต้นทุนตามสัดส่วน (ผลิต)'!O156+'2.2ต้นทุนตามสัดส่วน (ไม่ช่อม)'!O156+'2.3ต้นทุนตามสัดส่วน (รับโอน)'!O156</f>
        <v>0</v>
      </c>
      <c r="P156" s="37">
        <f>+'2.1ต้นทุนตามสัดส่วน (ผลิต)'!P156+'2.2ต้นทุนตามสัดส่วน (ไม่ช่อม)'!P156+'2.3ต้นทุนตามสัดส่วน (รับโอน)'!P156</f>
        <v>0</v>
      </c>
      <c r="Q156" s="37">
        <f>+'2.1ต้นทุนตามสัดส่วน (ผลิต)'!Q156+'2.2ต้นทุนตามสัดส่วน (ไม่ช่อม)'!Q156+'2.3ต้นทุนตามสัดส่วน (รับโอน)'!Q156</f>
        <v>0</v>
      </c>
      <c r="R156" s="37">
        <f>+'2.1ต้นทุนตามสัดส่วน (ผลิต)'!R156+'2.2ต้นทุนตามสัดส่วน (ไม่ช่อม)'!R156+'2.3ต้นทุนตามสัดส่วน (รับโอน)'!R156</f>
        <v>0</v>
      </c>
      <c r="S156" s="37">
        <f>+'2.1ต้นทุนตามสัดส่วน (ผลิต)'!S156+'2.2ต้นทุนตามสัดส่วน (ไม่ช่อม)'!S156+'2.3ต้นทุนตามสัดส่วน (รับโอน)'!S156</f>
        <v>0</v>
      </c>
      <c r="T156" s="37">
        <f>+'2.1ต้นทุนตามสัดส่วน (ผลิต)'!T156+'2.2ต้นทุนตามสัดส่วน (ไม่ช่อม)'!T156+'2.3ต้นทุนตามสัดส่วน (รับโอน)'!T156</f>
        <v>0</v>
      </c>
      <c r="U156" s="37">
        <f>+'2.1ต้นทุนตามสัดส่วน (ผลิต)'!U156+'2.2ต้นทุนตามสัดส่วน (ไม่ช่อม)'!U156+'2.3ต้นทุนตามสัดส่วน (รับโอน)'!U156</f>
        <v>0</v>
      </c>
      <c r="V156" s="37">
        <f>+'2.1ต้นทุนตามสัดส่วน (ผลิต)'!V156+'2.2ต้นทุนตามสัดส่วน (ไม่ช่อม)'!V156+'2.3ต้นทุนตามสัดส่วน (รับโอน)'!V156</f>
        <v>0</v>
      </c>
      <c r="W156" s="37">
        <f>+'2.1ต้นทุนตามสัดส่วน (ผลิต)'!W156+'2.2ต้นทุนตามสัดส่วน (ไม่ช่อม)'!W156+'2.3ต้นทุนตามสัดส่วน (รับโอน)'!W156</f>
        <v>0</v>
      </c>
      <c r="X156" s="37">
        <f>+'2.1ต้นทุนตามสัดส่วน (ผลิต)'!X156+'2.2ต้นทุนตามสัดส่วน (ไม่ช่อม)'!X156+'2.3ต้นทุนตามสัดส่วน (รับโอน)'!X156</f>
        <v>0</v>
      </c>
    </row>
    <row r="157" spans="1:24" ht="24" customHeight="1">
      <c r="A157" s="29" t="s">
        <v>152</v>
      </c>
      <c r="B157" s="37">
        <f>+'2.1ต้นทุนตามสัดส่วน (ผลิต)'!B157+'2.2ต้นทุนตามสัดส่วน (ไม่ช่อม)'!B157+'2.3ต้นทุนตามสัดส่วน (รับโอน)'!B157</f>
        <v>0</v>
      </c>
      <c r="C157" s="37">
        <f>+'2.1ต้นทุนตามสัดส่วน (ผลิต)'!C157+'2.2ต้นทุนตามสัดส่วน (ไม่ช่อม)'!C157+'2.3ต้นทุนตามสัดส่วน (รับโอน)'!C157</f>
        <v>0</v>
      </c>
      <c r="D157" s="30">
        <v>19.170000000000002</v>
      </c>
      <c r="E157" s="31">
        <f t="shared" ref="E157:E159" si="161">(C157*D157)</f>
        <v>0</v>
      </c>
      <c r="F157" s="37">
        <f>+'2.1ต้นทุนตามสัดส่วน (ผลิต)'!F157+'2.2ต้นทุนตามสัดส่วน (ไม่ช่อม)'!F157+'2.3ต้นทุนตามสัดส่วน (รับโอน)'!F157</f>
        <v>0</v>
      </c>
      <c r="G157" s="42">
        <f>ROUND(IF(C157&gt;0,F157/C157,0),2)</f>
        <v>0</v>
      </c>
      <c r="H157" s="57">
        <f t="shared" si="160"/>
        <v>0</v>
      </c>
      <c r="I157" s="57">
        <f t="shared" si="160"/>
        <v>0</v>
      </c>
      <c r="J157" s="34">
        <f>+W147+F157</f>
        <v>0</v>
      </c>
      <c r="K157" s="48">
        <f t="shared" ref="K157:K158" si="162">IF(I157&gt;0,(J157/I157),0)</f>
        <v>0</v>
      </c>
      <c r="L157" s="37">
        <f>+'2.1ต้นทุนตามสัดส่วน (ผลิต)'!L157+'2.2ต้นทุนตามสัดส่วน (ไม่ช่อม)'!L157+'2.3ต้นทุนตามสัดส่วน (รับโอน)'!L157</f>
        <v>0</v>
      </c>
      <c r="M157" s="37">
        <f>+'2.1ต้นทุนตามสัดส่วน (ผลิต)'!M157+'2.2ต้นทุนตามสัดส่วน (ไม่ช่อม)'!M157+'2.3ต้นทุนตามสัดส่วน (รับโอน)'!M157</f>
        <v>0</v>
      </c>
      <c r="N157" s="37">
        <f>+'2.1ต้นทุนตามสัดส่วน (ผลิต)'!N157+'2.2ต้นทุนตามสัดส่วน (ไม่ช่อม)'!N157+'2.3ต้นทุนตามสัดส่วน (รับโอน)'!N157</f>
        <v>0</v>
      </c>
      <c r="O157" s="37">
        <f>+'2.1ต้นทุนตามสัดส่วน (ผลิต)'!O157+'2.2ต้นทุนตามสัดส่วน (ไม่ช่อม)'!O157+'2.3ต้นทุนตามสัดส่วน (รับโอน)'!O157</f>
        <v>0</v>
      </c>
      <c r="P157" s="37">
        <f>+'2.1ต้นทุนตามสัดส่วน (ผลิต)'!P157+'2.2ต้นทุนตามสัดส่วน (ไม่ช่อม)'!P157+'2.3ต้นทุนตามสัดส่วน (รับโอน)'!P157</f>
        <v>0</v>
      </c>
      <c r="Q157" s="37">
        <f>+'2.1ต้นทุนตามสัดส่วน (ผลิต)'!Q157+'2.2ต้นทุนตามสัดส่วน (ไม่ช่อม)'!Q157+'2.3ต้นทุนตามสัดส่วน (รับโอน)'!Q157</f>
        <v>0</v>
      </c>
      <c r="R157" s="37">
        <f>+'2.1ต้นทุนตามสัดส่วน (ผลิต)'!R157+'2.2ต้นทุนตามสัดส่วน (ไม่ช่อม)'!R157+'2.3ต้นทุนตามสัดส่วน (รับโอน)'!R157</f>
        <v>0</v>
      </c>
      <c r="S157" s="37">
        <f>+'2.1ต้นทุนตามสัดส่วน (ผลิต)'!S157+'2.2ต้นทุนตามสัดส่วน (ไม่ช่อม)'!S157+'2.3ต้นทุนตามสัดส่วน (รับโอน)'!S157</f>
        <v>0</v>
      </c>
      <c r="T157" s="37">
        <f>+'2.1ต้นทุนตามสัดส่วน (ผลิต)'!T157+'2.2ต้นทุนตามสัดส่วน (ไม่ช่อม)'!T157+'2.3ต้นทุนตามสัดส่วน (รับโอน)'!T157</f>
        <v>0</v>
      </c>
      <c r="U157" s="37">
        <f>+'2.1ต้นทุนตามสัดส่วน (ผลิต)'!U157+'2.2ต้นทุนตามสัดส่วน (ไม่ช่อม)'!U157+'2.3ต้นทุนตามสัดส่วน (รับโอน)'!U157</f>
        <v>0</v>
      </c>
      <c r="V157" s="37">
        <f>+'2.1ต้นทุนตามสัดส่วน (ผลิต)'!V157+'2.2ต้นทุนตามสัดส่วน (ไม่ช่อม)'!V157+'2.3ต้นทุนตามสัดส่วน (รับโอน)'!V157</f>
        <v>0</v>
      </c>
      <c r="W157" s="37">
        <f>+'2.1ต้นทุนตามสัดส่วน (ผลิต)'!W157+'2.2ต้นทุนตามสัดส่วน (ไม่ช่อม)'!W157+'2.3ต้นทุนตามสัดส่วน (รับโอน)'!W157</f>
        <v>0</v>
      </c>
      <c r="X157" s="37">
        <f>+'2.1ต้นทุนตามสัดส่วน (ผลิต)'!X157+'2.2ต้นทุนตามสัดส่วน (ไม่ช่อม)'!X157+'2.3ต้นทุนตามสัดส่วน (รับโอน)'!X157</f>
        <v>0</v>
      </c>
    </row>
    <row r="158" spans="1:24" ht="24" customHeight="1">
      <c r="A158" s="29" t="s">
        <v>177</v>
      </c>
      <c r="B158" s="37">
        <f>+'2.1ต้นทุนตามสัดส่วน (ผลิต)'!B158+'2.2ต้นทุนตามสัดส่วน (ไม่ช่อม)'!B158+'2.3ต้นทุนตามสัดส่วน (รับโอน)'!B158</f>
        <v>0</v>
      </c>
      <c r="C158" s="37">
        <f>+'2.1ต้นทุนตามสัดส่วน (ผลิต)'!C158+'2.2ต้นทุนตามสัดส่วน (ไม่ช่อม)'!C158+'2.3ต้นทุนตามสัดส่วน (รับโอน)'!C158</f>
        <v>0</v>
      </c>
      <c r="D158" s="30">
        <v>27.45</v>
      </c>
      <c r="E158" s="31">
        <f t="shared" si="161"/>
        <v>0</v>
      </c>
      <c r="F158" s="37">
        <f>+'2.1ต้นทุนตามสัดส่วน (ผลิต)'!F158+'2.2ต้นทุนตามสัดส่วน (ไม่ช่อม)'!F158+'2.3ต้นทุนตามสัดส่วน (รับโอน)'!F158</f>
        <v>0</v>
      </c>
      <c r="G158" s="42">
        <f>ROUND(IF(C158&gt;0,F158/C158,0),2)</f>
        <v>0</v>
      </c>
      <c r="H158" s="57">
        <f t="shared" si="160"/>
        <v>0</v>
      </c>
      <c r="I158" s="57">
        <f t="shared" si="160"/>
        <v>0</v>
      </c>
      <c r="J158" s="34">
        <f>+W148+F158</f>
        <v>0</v>
      </c>
      <c r="K158" s="48">
        <f t="shared" si="162"/>
        <v>0</v>
      </c>
      <c r="L158" s="37">
        <f>+'2.1ต้นทุนตามสัดส่วน (ผลิต)'!L158+'2.2ต้นทุนตามสัดส่วน (ไม่ช่อม)'!L158+'2.3ต้นทุนตามสัดส่วน (รับโอน)'!L158</f>
        <v>0</v>
      </c>
      <c r="M158" s="37">
        <f>+'2.1ต้นทุนตามสัดส่วน (ผลิต)'!M158+'2.2ต้นทุนตามสัดส่วน (ไม่ช่อม)'!M158+'2.3ต้นทุนตามสัดส่วน (รับโอน)'!M158</f>
        <v>0</v>
      </c>
      <c r="N158" s="37">
        <f>+'2.1ต้นทุนตามสัดส่วน (ผลิต)'!N158+'2.2ต้นทุนตามสัดส่วน (ไม่ช่อม)'!N158+'2.3ต้นทุนตามสัดส่วน (รับโอน)'!N158</f>
        <v>0</v>
      </c>
      <c r="O158" s="37">
        <f>+'2.1ต้นทุนตามสัดส่วน (ผลิต)'!O158+'2.2ต้นทุนตามสัดส่วน (ไม่ช่อม)'!O158+'2.3ต้นทุนตามสัดส่วน (รับโอน)'!O158</f>
        <v>0</v>
      </c>
      <c r="P158" s="37">
        <f>+'2.1ต้นทุนตามสัดส่วน (ผลิต)'!P158+'2.2ต้นทุนตามสัดส่วน (ไม่ช่อม)'!P158+'2.3ต้นทุนตามสัดส่วน (รับโอน)'!P158</f>
        <v>0</v>
      </c>
      <c r="Q158" s="37">
        <f>+'2.1ต้นทุนตามสัดส่วน (ผลิต)'!Q158+'2.2ต้นทุนตามสัดส่วน (ไม่ช่อม)'!Q158+'2.3ต้นทุนตามสัดส่วน (รับโอน)'!Q158</f>
        <v>0</v>
      </c>
      <c r="R158" s="37">
        <f>+'2.1ต้นทุนตามสัดส่วน (ผลิต)'!R158+'2.2ต้นทุนตามสัดส่วน (ไม่ช่อม)'!R158+'2.3ต้นทุนตามสัดส่วน (รับโอน)'!R158</f>
        <v>0</v>
      </c>
      <c r="S158" s="37">
        <f>+'2.1ต้นทุนตามสัดส่วน (ผลิต)'!S158+'2.2ต้นทุนตามสัดส่วน (ไม่ช่อม)'!S158+'2.3ต้นทุนตามสัดส่วน (รับโอน)'!S158</f>
        <v>0</v>
      </c>
      <c r="T158" s="37">
        <f>+'2.1ต้นทุนตามสัดส่วน (ผลิต)'!T158+'2.2ต้นทุนตามสัดส่วน (ไม่ช่อม)'!T158+'2.3ต้นทุนตามสัดส่วน (รับโอน)'!T158</f>
        <v>0</v>
      </c>
      <c r="U158" s="37">
        <f>+'2.1ต้นทุนตามสัดส่วน (ผลิต)'!U158+'2.2ต้นทุนตามสัดส่วน (ไม่ช่อม)'!U158+'2.3ต้นทุนตามสัดส่วน (รับโอน)'!U158</f>
        <v>0</v>
      </c>
      <c r="V158" s="37">
        <f>+'2.1ต้นทุนตามสัดส่วน (ผลิต)'!V158+'2.2ต้นทุนตามสัดส่วน (ไม่ช่อม)'!V158+'2.3ต้นทุนตามสัดส่วน (รับโอน)'!V158</f>
        <v>0</v>
      </c>
      <c r="W158" s="37">
        <f>+'2.1ต้นทุนตามสัดส่วน (ผลิต)'!W158+'2.2ต้นทุนตามสัดส่วน (ไม่ช่อม)'!W158+'2.3ต้นทุนตามสัดส่วน (รับโอน)'!W158</f>
        <v>0</v>
      </c>
      <c r="X158" s="37">
        <f>+'2.1ต้นทุนตามสัดส่วน (ผลิต)'!X158+'2.2ต้นทุนตามสัดส่วน (ไม่ช่อม)'!X158+'2.3ต้นทุนตามสัดส่วน (รับโอน)'!X158</f>
        <v>0</v>
      </c>
    </row>
    <row r="159" spans="1:24" ht="24" customHeight="1">
      <c r="A159" s="29" t="s">
        <v>252</v>
      </c>
      <c r="B159" s="37">
        <f>+'2.1ต้นทุนตามสัดส่วน (ผลิต)'!B159+'2.2ต้นทุนตามสัดส่วน (ไม่ช่อม)'!B159+'2.3ต้นทุนตามสัดส่วน (รับโอน)'!B159</f>
        <v>0</v>
      </c>
      <c r="C159" s="37">
        <f>+'2.1ต้นทุนตามสัดส่วน (ผลิต)'!C159+'2.2ต้นทุนตามสัดส่วน (ไม่ช่อม)'!C159+'2.3ต้นทุนตามสัดส่วน (รับโอน)'!C159</f>
        <v>0</v>
      </c>
      <c r="D159" s="30">
        <v>43.79</v>
      </c>
      <c r="E159" s="31">
        <f t="shared" si="161"/>
        <v>0</v>
      </c>
      <c r="F159" s="37">
        <f>+'2.1ต้นทุนตามสัดส่วน (ผลิต)'!F159+'2.2ต้นทุนตามสัดส่วน (ไม่ช่อม)'!F159+'2.3ต้นทุนตามสัดส่วน (รับโอน)'!F159</f>
        <v>0</v>
      </c>
      <c r="G159" s="42">
        <f>ROUND(IF(C159&gt;0,F159/C159,0),2)</f>
        <v>0</v>
      </c>
      <c r="H159" s="57">
        <f t="shared" si="160"/>
        <v>0</v>
      </c>
      <c r="I159" s="57">
        <f t="shared" si="160"/>
        <v>0</v>
      </c>
      <c r="J159" s="34">
        <f>+W149+F159</f>
        <v>0</v>
      </c>
      <c r="K159" s="48">
        <f t="shared" ref="K159" si="163">IF(I159&gt;0,(J159/I159),0)</f>
        <v>0</v>
      </c>
      <c r="L159" s="37">
        <f>+'2.1ต้นทุนตามสัดส่วน (ผลิต)'!L159+'2.2ต้นทุนตามสัดส่วน (ไม่ช่อม)'!L159+'2.3ต้นทุนตามสัดส่วน (รับโอน)'!L159</f>
        <v>0</v>
      </c>
      <c r="M159" s="37">
        <f>+'2.1ต้นทุนตามสัดส่วน (ผลิต)'!M159+'2.2ต้นทุนตามสัดส่วน (ไม่ช่อม)'!M159+'2.3ต้นทุนตามสัดส่วน (รับโอน)'!M159</f>
        <v>0</v>
      </c>
      <c r="N159" s="37">
        <f>+'2.1ต้นทุนตามสัดส่วน (ผลิต)'!N159+'2.2ต้นทุนตามสัดส่วน (ไม่ช่อม)'!N159+'2.3ต้นทุนตามสัดส่วน (รับโอน)'!N159</f>
        <v>0</v>
      </c>
      <c r="O159" s="37">
        <f>+'2.1ต้นทุนตามสัดส่วน (ผลิต)'!O159+'2.2ต้นทุนตามสัดส่วน (ไม่ช่อม)'!O159+'2.3ต้นทุนตามสัดส่วน (รับโอน)'!O159</f>
        <v>0</v>
      </c>
      <c r="P159" s="37">
        <f>+'2.1ต้นทุนตามสัดส่วน (ผลิต)'!P159+'2.2ต้นทุนตามสัดส่วน (ไม่ช่อม)'!P159+'2.3ต้นทุนตามสัดส่วน (รับโอน)'!P159</f>
        <v>0</v>
      </c>
      <c r="Q159" s="37">
        <f>+'2.1ต้นทุนตามสัดส่วน (ผลิต)'!Q159+'2.2ต้นทุนตามสัดส่วน (ไม่ช่อม)'!Q159+'2.3ต้นทุนตามสัดส่วน (รับโอน)'!Q159</f>
        <v>0</v>
      </c>
      <c r="R159" s="37">
        <f>+'2.1ต้นทุนตามสัดส่วน (ผลิต)'!R159+'2.2ต้นทุนตามสัดส่วน (ไม่ช่อม)'!R159+'2.3ต้นทุนตามสัดส่วน (รับโอน)'!R159</f>
        <v>0</v>
      </c>
      <c r="S159" s="37">
        <f>+'2.1ต้นทุนตามสัดส่วน (ผลิต)'!S159+'2.2ต้นทุนตามสัดส่วน (ไม่ช่อม)'!S159+'2.3ต้นทุนตามสัดส่วน (รับโอน)'!S159</f>
        <v>0</v>
      </c>
      <c r="T159" s="37">
        <f>+'2.1ต้นทุนตามสัดส่วน (ผลิต)'!T159+'2.2ต้นทุนตามสัดส่วน (ไม่ช่อม)'!T159+'2.3ต้นทุนตามสัดส่วน (รับโอน)'!T159</f>
        <v>0</v>
      </c>
      <c r="U159" s="37">
        <f>+'2.1ต้นทุนตามสัดส่วน (ผลิต)'!U159+'2.2ต้นทุนตามสัดส่วน (ไม่ช่อม)'!U159+'2.3ต้นทุนตามสัดส่วน (รับโอน)'!U159</f>
        <v>0</v>
      </c>
      <c r="V159" s="37">
        <f>+'2.1ต้นทุนตามสัดส่วน (ผลิต)'!V159+'2.2ต้นทุนตามสัดส่วน (ไม่ช่อม)'!V159+'2.3ต้นทุนตามสัดส่วน (รับโอน)'!V159</f>
        <v>0</v>
      </c>
      <c r="W159" s="37">
        <f>+'2.1ต้นทุนตามสัดส่วน (ผลิต)'!W159+'2.2ต้นทุนตามสัดส่วน (ไม่ช่อม)'!W159+'2.3ต้นทุนตามสัดส่วน (รับโอน)'!W159</f>
        <v>0</v>
      </c>
      <c r="X159" s="37">
        <f>+'2.1ต้นทุนตามสัดส่วน (ผลิต)'!X159+'2.2ต้นทุนตามสัดส่วน (ไม่ช่อม)'!X159+'2.3ต้นทุนตามสัดส่วน (รับโอน)'!X159</f>
        <v>0</v>
      </c>
    </row>
    <row r="160" spans="1:24" ht="24" customHeight="1">
      <c r="A160" s="29" t="s">
        <v>5</v>
      </c>
      <c r="B160" s="34">
        <f>SUM(B156:B159)</f>
        <v>0</v>
      </c>
      <c r="C160" s="34">
        <f>SUM(C156:C159)</f>
        <v>0</v>
      </c>
      <c r="D160" s="54">
        <f>SUM(D156:D159)</f>
        <v>100</v>
      </c>
      <c r="E160" s="55">
        <f>SUM(E156:E159)</f>
        <v>0</v>
      </c>
      <c r="F160" s="34">
        <f>SUM(F156:F159)</f>
        <v>0</v>
      </c>
      <c r="G160" s="33"/>
      <c r="H160" s="33">
        <f>IF(D160&gt;0,G160/D160,0)</f>
        <v>0</v>
      </c>
      <c r="I160" s="33">
        <f>IF(E160&gt;0,H160/E160,0)</f>
        <v>0</v>
      </c>
      <c r="J160" s="33">
        <f>SUM(J156:J159)</f>
        <v>0</v>
      </c>
      <c r="K160" s="48"/>
      <c r="L160" s="33">
        <f>SUM(L156:L159)</f>
        <v>0</v>
      </c>
      <c r="M160" s="33">
        <f t="shared" ref="M160" si="164">SUM(M156:M159)</f>
        <v>0</v>
      </c>
      <c r="N160" s="33">
        <f t="shared" ref="N160" si="165">SUM(N156:N159)</f>
        <v>0</v>
      </c>
      <c r="O160" s="33">
        <f t="shared" ref="O160" si="166">SUM(O156:O159)</f>
        <v>0</v>
      </c>
      <c r="P160" s="33">
        <f t="shared" ref="P160" si="167">SUM(P156:P159)</f>
        <v>0</v>
      </c>
      <c r="Q160" s="33">
        <f t="shared" ref="Q160" si="168">SUM(Q156:Q159)</f>
        <v>0</v>
      </c>
      <c r="R160" s="33">
        <f t="shared" ref="R160" si="169">SUM(R156:R159)</f>
        <v>0</v>
      </c>
      <c r="S160" s="33">
        <f t="shared" ref="S160" si="170">SUM(S156:S159)</f>
        <v>0</v>
      </c>
      <c r="T160" s="33">
        <f t="shared" ref="T160" si="171">SUM(T156:T159)</f>
        <v>0</v>
      </c>
      <c r="U160" s="33">
        <f t="shared" ref="U160" si="172">SUM(U156:U159)</f>
        <v>0</v>
      </c>
      <c r="V160" s="33">
        <f t="shared" ref="V160" si="173">SUM(V156:V159)</f>
        <v>0</v>
      </c>
      <c r="W160" s="33">
        <f t="shared" ref="W160" si="174">SUM(W156:W159)</f>
        <v>0</v>
      </c>
      <c r="X160" s="33">
        <f t="shared" ref="X160" si="175">SUM(X156:X159)</f>
        <v>0</v>
      </c>
    </row>
    <row r="161" spans="1:24" ht="24" customHeight="1">
      <c r="A161" s="194" t="s">
        <v>35</v>
      </c>
      <c r="B161" s="194"/>
      <c r="C161" s="194"/>
      <c r="D161" s="194"/>
      <c r="E161" s="194"/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</row>
    <row r="162" spans="1:24" ht="24" customHeight="1">
      <c r="A162" s="194" t="s">
        <v>173</v>
      </c>
      <c r="B162" s="194"/>
      <c r="C162" s="194"/>
      <c r="D162" s="194"/>
      <c r="E162" s="194"/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</row>
    <row r="163" spans="1:24" ht="24" customHeight="1">
      <c r="B163" s="26">
        <v>1</v>
      </c>
      <c r="C163" s="26">
        <v>2</v>
      </c>
      <c r="D163" s="26" t="s">
        <v>31</v>
      </c>
      <c r="E163" s="26" t="s">
        <v>32</v>
      </c>
      <c r="F163" s="52">
        <v>5</v>
      </c>
      <c r="G163" s="26" t="s">
        <v>33</v>
      </c>
      <c r="J163" s="26">
        <v>7</v>
      </c>
      <c r="K163" s="26">
        <v>8</v>
      </c>
      <c r="L163" s="26">
        <v>9</v>
      </c>
      <c r="M163" s="26">
        <v>10</v>
      </c>
      <c r="N163" s="26" t="s">
        <v>106</v>
      </c>
      <c r="O163" s="26">
        <v>12</v>
      </c>
      <c r="P163" s="26">
        <v>13</v>
      </c>
      <c r="Q163" s="26" t="s">
        <v>107</v>
      </c>
      <c r="R163" s="26">
        <v>15</v>
      </c>
      <c r="S163" s="26">
        <v>16</v>
      </c>
      <c r="T163" s="26" t="s">
        <v>253</v>
      </c>
      <c r="U163" s="26" t="s">
        <v>254</v>
      </c>
      <c r="V163" s="26" t="s">
        <v>255</v>
      </c>
      <c r="W163" s="26" t="s">
        <v>256</v>
      </c>
      <c r="X163" s="26" t="s">
        <v>257</v>
      </c>
    </row>
    <row r="164" spans="1:24" ht="24" customHeight="1">
      <c r="A164" s="195" t="s">
        <v>27</v>
      </c>
      <c r="B164" s="197" t="s">
        <v>299</v>
      </c>
      <c r="C164" s="198"/>
      <c r="D164" s="199" t="s">
        <v>22</v>
      </c>
      <c r="E164" s="41" t="s">
        <v>153</v>
      </c>
      <c r="F164" s="41" t="s">
        <v>23</v>
      </c>
      <c r="G164" s="94" t="s">
        <v>24</v>
      </c>
      <c r="H164" s="53" t="s">
        <v>155</v>
      </c>
      <c r="I164" s="53" t="s">
        <v>1</v>
      </c>
      <c r="J164" s="40" t="s">
        <v>23</v>
      </c>
      <c r="K164" s="40" t="s">
        <v>133</v>
      </c>
      <c r="L164" s="201" t="s">
        <v>25</v>
      </c>
      <c r="M164" s="201"/>
      <c r="N164" s="201" t="s">
        <v>26</v>
      </c>
      <c r="O164" s="188" t="s">
        <v>297</v>
      </c>
      <c r="P164" s="189"/>
      <c r="Q164" s="190" t="s">
        <v>28</v>
      </c>
      <c r="R164" s="192" t="s">
        <v>298</v>
      </c>
      <c r="S164" s="192"/>
      <c r="T164" s="192" t="s">
        <v>28</v>
      </c>
      <c r="U164" s="193" t="s">
        <v>29</v>
      </c>
      <c r="V164" s="193"/>
      <c r="W164" s="193" t="s">
        <v>30</v>
      </c>
      <c r="X164" s="27" t="s">
        <v>30</v>
      </c>
    </row>
    <row r="165" spans="1:24" ht="24" customHeight="1">
      <c r="A165" s="196"/>
      <c r="B165" s="41" t="s">
        <v>155</v>
      </c>
      <c r="C165" s="41" t="s">
        <v>154</v>
      </c>
      <c r="D165" s="200"/>
      <c r="E165" s="41" t="s">
        <v>4</v>
      </c>
      <c r="F165" s="41" t="s">
        <v>3</v>
      </c>
      <c r="G165" s="95" t="s">
        <v>103</v>
      </c>
      <c r="H165" s="53" t="s">
        <v>5</v>
      </c>
      <c r="I165" s="53" t="s">
        <v>5</v>
      </c>
      <c r="J165" s="40" t="s">
        <v>104</v>
      </c>
      <c r="K165" s="40" t="s">
        <v>104</v>
      </c>
      <c r="L165" s="50" t="s">
        <v>155</v>
      </c>
      <c r="M165" s="50" t="s">
        <v>154</v>
      </c>
      <c r="N165" s="201"/>
      <c r="O165" s="86" t="s">
        <v>155</v>
      </c>
      <c r="P165" s="86" t="s">
        <v>154</v>
      </c>
      <c r="Q165" s="191"/>
      <c r="R165" s="100" t="s">
        <v>155</v>
      </c>
      <c r="S165" s="100" t="s">
        <v>154</v>
      </c>
      <c r="T165" s="192"/>
      <c r="U165" s="51" t="s">
        <v>155</v>
      </c>
      <c r="V165" s="51" t="s">
        <v>154</v>
      </c>
      <c r="W165" s="193"/>
      <c r="X165" s="28" t="s">
        <v>105</v>
      </c>
    </row>
    <row r="166" spans="1:24" ht="24" customHeight="1">
      <c r="A166" s="29" t="s">
        <v>151</v>
      </c>
      <c r="B166" s="37">
        <f>+'2.1ต้นทุนตามสัดส่วน (ผลิต)'!B166+'2.2ต้นทุนตามสัดส่วน (ไม่ช่อม)'!B166+'2.3ต้นทุนตามสัดส่วน (รับโอน)'!B166</f>
        <v>0</v>
      </c>
      <c r="C166" s="37">
        <f>+'2.1ต้นทุนตามสัดส่วน (ผลิต)'!C166+'2.2ต้นทุนตามสัดส่วน (ไม่ช่อม)'!C166+'2.3ต้นทุนตามสัดส่วน (รับโอน)'!C166</f>
        <v>0</v>
      </c>
      <c r="D166" s="30">
        <v>9.59</v>
      </c>
      <c r="E166" s="31">
        <f>(C166*D166)</f>
        <v>0</v>
      </c>
      <c r="F166" s="37">
        <f>+'2.1ต้นทุนตามสัดส่วน (ผลิต)'!F166+'2.2ต้นทุนตามสัดส่วน (ไม่ช่อม)'!F166+'2.3ต้นทุนตามสัดส่วน (รับโอน)'!F166</f>
        <v>0</v>
      </c>
      <c r="G166" s="42">
        <f>ROUND(IF(C166&gt;0,F166/C166,0),2)</f>
        <v>0</v>
      </c>
      <c r="H166" s="57">
        <f t="shared" ref="H166:I169" si="176">+U156+B166</f>
        <v>0</v>
      </c>
      <c r="I166" s="57">
        <f t="shared" si="176"/>
        <v>0</v>
      </c>
      <c r="J166" s="34">
        <f>+W156+F166</f>
        <v>0</v>
      </c>
      <c r="K166" s="48">
        <f>IF(I166&gt;0,(J166/I166),0)</f>
        <v>0</v>
      </c>
      <c r="L166" s="37">
        <f>+'2.1ต้นทุนตามสัดส่วน (ผลิต)'!L166+'2.2ต้นทุนตามสัดส่วน (ไม่ช่อม)'!L166+'2.3ต้นทุนตามสัดส่วน (รับโอน)'!L166</f>
        <v>0</v>
      </c>
      <c r="M166" s="37">
        <f>+'2.1ต้นทุนตามสัดส่วน (ผลิต)'!M166+'2.2ต้นทุนตามสัดส่วน (ไม่ช่อม)'!M166+'2.3ต้นทุนตามสัดส่วน (รับโอน)'!M166</f>
        <v>0</v>
      </c>
      <c r="N166" s="37">
        <f>+'2.1ต้นทุนตามสัดส่วน (ผลิต)'!N166+'2.2ต้นทุนตามสัดส่วน (ไม่ช่อม)'!N166+'2.3ต้นทุนตามสัดส่วน (รับโอน)'!N166</f>
        <v>0</v>
      </c>
      <c r="O166" s="37">
        <f>+'2.1ต้นทุนตามสัดส่วน (ผลิต)'!O166+'2.2ต้นทุนตามสัดส่วน (ไม่ช่อม)'!O166+'2.3ต้นทุนตามสัดส่วน (รับโอน)'!O166</f>
        <v>0</v>
      </c>
      <c r="P166" s="37">
        <f>+'2.1ต้นทุนตามสัดส่วน (ผลิต)'!P166+'2.2ต้นทุนตามสัดส่วน (ไม่ช่อม)'!P166+'2.3ต้นทุนตามสัดส่วน (รับโอน)'!P166</f>
        <v>0</v>
      </c>
      <c r="Q166" s="37">
        <f>+'2.1ต้นทุนตามสัดส่วน (ผลิต)'!Q166+'2.2ต้นทุนตามสัดส่วน (ไม่ช่อม)'!Q166+'2.3ต้นทุนตามสัดส่วน (รับโอน)'!Q166</f>
        <v>0</v>
      </c>
      <c r="R166" s="37">
        <f>+'2.1ต้นทุนตามสัดส่วน (ผลิต)'!R166+'2.2ต้นทุนตามสัดส่วน (ไม่ช่อม)'!R166+'2.3ต้นทุนตามสัดส่วน (รับโอน)'!R166</f>
        <v>0</v>
      </c>
      <c r="S166" s="37">
        <f>+'2.1ต้นทุนตามสัดส่วน (ผลิต)'!S166+'2.2ต้นทุนตามสัดส่วน (ไม่ช่อม)'!S166+'2.3ต้นทุนตามสัดส่วน (รับโอน)'!S166</f>
        <v>0</v>
      </c>
      <c r="T166" s="37">
        <f>+'2.1ต้นทุนตามสัดส่วน (ผลิต)'!T166+'2.2ต้นทุนตามสัดส่วน (ไม่ช่อม)'!T166+'2.3ต้นทุนตามสัดส่วน (รับโอน)'!T166</f>
        <v>0</v>
      </c>
      <c r="U166" s="37">
        <f>+'2.1ต้นทุนตามสัดส่วน (ผลิต)'!U166+'2.2ต้นทุนตามสัดส่วน (ไม่ช่อม)'!U166+'2.3ต้นทุนตามสัดส่วน (รับโอน)'!U166</f>
        <v>0</v>
      </c>
      <c r="V166" s="37">
        <f>+'2.1ต้นทุนตามสัดส่วน (ผลิต)'!V166+'2.2ต้นทุนตามสัดส่วน (ไม่ช่อม)'!V166+'2.3ต้นทุนตามสัดส่วน (รับโอน)'!V166</f>
        <v>0</v>
      </c>
      <c r="W166" s="37">
        <f>+'2.1ต้นทุนตามสัดส่วน (ผลิต)'!W166+'2.2ต้นทุนตามสัดส่วน (ไม่ช่อม)'!W166+'2.3ต้นทุนตามสัดส่วน (รับโอน)'!W166</f>
        <v>0</v>
      </c>
      <c r="X166" s="37">
        <f>+'2.1ต้นทุนตามสัดส่วน (ผลิต)'!X166+'2.2ต้นทุนตามสัดส่วน (ไม่ช่อม)'!X166+'2.3ต้นทุนตามสัดส่วน (รับโอน)'!X166</f>
        <v>0</v>
      </c>
    </row>
    <row r="167" spans="1:24" ht="24" customHeight="1">
      <c r="A167" s="29" t="s">
        <v>152</v>
      </c>
      <c r="B167" s="37">
        <f>+'2.1ต้นทุนตามสัดส่วน (ผลิต)'!B167+'2.2ต้นทุนตามสัดส่วน (ไม่ช่อม)'!B167+'2.3ต้นทุนตามสัดส่วน (รับโอน)'!B167</f>
        <v>0</v>
      </c>
      <c r="C167" s="37">
        <f>+'2.1ต้นทุนตามสัดส่วน (ผลิต)'!C167+'2.2ต้นทุนตามสัดส่วน (ไม่ช่อม)'!C167+'2.3ต้นทุนตามสัดส่วน (รับโอน)'!C167</f>
        <v>0</v>
      </c>
      <c r="D167" s="30">
        <v>19.170000000000002</v>
      </c>
      <c r="E167" s="31">
        <f t="shared" ref="E167:E169" si="177">(C167*D167)</f>
        <v>0</v>
      </c>
      <c r="F167" s="37">
        <f>+'2.1ต้นทุนตามสัดส่วน (ผลิต)'!F167+'2.2ต้นทุนตามสัดส่วน (ไม่ช่อม)'!F167+'2.3ต้นทุนตามสัดส่วน (รับโอน)'!F167</f>
        <v>0</v>
      </c>
      <c r="G167" s="42">
        <f>ROUND(IF(C167&gt;0,F167/C167,0),2)</f>
        <v>0</v>
      </c>
      <c r="H167" s="57">
        <f t="shared" si="176"/>
        <v>0</v>
      </c>
      <c r="I167" s="57">
        <f t="shared" si="176"/>
        <v>0</v>
      </c>
      <c r="J167" s="34">
        <f>+W157+F167</f>
        <v>0</v>
      </c>
      <c r="K167" s="48">
        <f t="shared" ref="K167:K168" si="178">IF(I167&gt;0,(J167/I167),0)</f>
        <v>0</v>
      </c>
      <c r="L167" s="37">
        <f>+'2.1ต้นทุนตามสัดส่วน (ผลิต)'!L167+'2.2ต้นทุนตามสัดส่วน (ไม่ช่อม)'!L167+'2.3ต้นทุนตามสัดส่วน (รับโอน)'!L167</f>
        <v>0</v>
      </c>
      <c r="M167" s="37">
        <f>+'2.1ต้นทุนตามสัดส่วน (ผลิต)'!M167+'2.2ต้นทุนตามสัดส่วน (ไม่ช่อม)'!M167+'2.3ต้นทุนตามสัดส่วน (รับโอน)'!M167</f>
        <v>0</v>
      </c>
      <c r="N167" s="37">
        <f>+'2.1ต้นทุนตามสัดส่วน (ผลิต)'!N167+'2.2ต้นทุนตามสัดส่วน (ไม่ช่อม)'!N167+'2.3ต้นทุนตามสัดส่วน (รับโอน)'!N167</f>
        <v>0</v>
      </c>
      <c r="O167" s="37">
        <f>+'2.1ต้นทุนตามสัดส่วน (ผลิต)'!O167+'2.2ต้นทุนตามสัดส่วน (ไม่ช่อม)'!O167+'2.3ต้นทุนตามสัดส่วน (รับโอน)'!O167</f>
        <v>0</v>
      </c>
      <c r="P167" s="37">
        <f>+'2.1ต้นทุนตามสัดส่วน (ผลิต)'!P167+'2.2ต้นทุนตามสัดส่วน (ไม่ช่อม)'!P167+'2.3ต้นทุนตามสัดส่วน (รับโอน)'!P167</f>
        <v>0</v>
      </c>
      <c r="Q167" s="37">
        <f>+'2.1ต้นทุนตามสัดส่วน (ผลิต)'!Q167+'2.2ต้นทุนตามสัดส่วน (ไม่ช่อม)'!Q167+'2.3ต้นทุนตามสัดส่วน (รับโอน)'!Q167</f>
        <v>0</v>
      </c>
      <c r="R167" s="37">
        <f>+'2.1ต้นทุนตามสัดส่วน (ผลิต)'!R167+'2.2ต้นทุนตามสัดส่วน (ไม่ช่อม)'!R167+'2.3ต้นทุนตามสัดส่วน (รับโอน)'!R167</f>
        <v>0</v>
      </c>
      <c r="S167" s="37">
        <f>+'2.1ต้นทุนตามสัดส่วน (ผลิต)'!S167+'2.2ต้นทุนตามสัดส่วน (ไม่ช่อม)'!S167+'2.3ต้นทุนตามสัดส่วน (รับโอน)'!S167</f>
        <v>0</v>
      </c>
      <c r="T167" s="37">
        <f>+'2.1ต้นทุนตามสัดส่วน (ผลิต)'!T167+'2.2ต้นทุนตามสัดส่วน (ไม่ช่อม)'!T167+'2.3ต้นทุนตามสัดส่วน (รับโอน)'!T167</f>
        <v>0</v>
      </c>
      <c r="U167" s="37">
        <f>+'2.1ต้นทุนตามสัดส่วน (ผลิต)'!U167+'2.2ต้นทุนตามสัดส่วน (ไม่ช่อม)'!U167+'2.3ต้นทุนตามสัดส่วน (รับโอน)'!U167</f>
        <v>0</v>
      </c>
      <c r="V167" s="37">
        <f>+'2.1ต้นทุนตามสัดส่วน (ผลิต)'!V167+'2.2ต้นทุนตามสัดส่วน (ไม่ช่อม)'!V167+'2.3ต้นทุนตามสัดส่วน (รับโอน)'!V167</f>
        <v>0</v>
      </c>
      <c r="W167" s="37">
        <f>+'2.1ต้นทุนตามสัดส่วน (ผลิต)'!W167+'2.2ต้นทุนตามสัดส่วน (ไม่ช่อม)'!W167+'2.3ต้นทุนตามสัดส่วน (รับโอน)'!W167</f>
        <v>0</v>
      </c>
      <c r="X167" s="37">
        <f>+'2.1ต้นทุนตามสัดส่วน (ผลิต)'!X167+'2.2ต้นทุนตามสัดส่วน (ไม่ช่อม)'!X167+'2.3ต้นทุนตามสัดส่วน (รับโอน)'!X167</f>
        <v>0</v>
      </c>
    </row>
    <row r="168" spans="1:24" ht="24" customHeight="1">
      <c r="A168" s="29" t="s">
        <v>177</v>
      </c>
      <c r="B168" s="37">
        <f>+'2.1ต้นทุนตามสัดส่วน (ผลิต)'!B168+'2.2ต้นทุนตามสัดส่วน (ไม่ช่อม)'!B168+'2.3ต้นทุนตามสัดส่วน (รับโอน)'!B168</f>
        <v>0</v>
      </c>
      <c r="C168" s="37">
        <f>+'2.1ต้นทุนตามสัดส่วน (ผลิต)'!C168+'2.2ต้นทุนตามสัดส่วน (ไม่ช่อม)'!C168+'2.3ต้นทุนตามสัดส่วน (รับโอน)'!C168</f>
        <v>0</v>
      </c>
      <c r="D168" s="30">
        <v>27.45</v>
      </c>
      <c r="E168" s="31">
        <f t="shared" si="177"/>
        <v>0</v>
      </c>
      <c r="F168" s="37">
        <f>+'2.1ต้นทุนตามสัดส่วน (ผลิต)'!F168+'2.2ต้นทุนตามสัดส่วน (ไม่ช่อม)'!F168+'2.3ต้นทุนตามสัดส่วน (รับโอน)'!F168</f>
        <v>0</v>
      </c>
      <c r="G168" s="42">
        <f>ROUND(IF(C168&gt;0,F168/C168,0),2)</f>
        <v>0</v>
      </c>
      <c r="H168" s="57">
        <f t="shared" si="176"/>
        <v>0</v>
      </c>
      <c r="I168" s="57">
        <f t="shared" si="176"/>
        <v>0</v>
      </c>
      <c r="J168" s="34">
        <f>+W158+F168</f>
        <v>0</v>
      </c>
      <c r="K168" s="48">
        <f t="shared" si="178"/>
        <v>0</v>
      </c>
      <c r="L168" s="37">
        <f>+'2.1ต้นทุนตามสัดส่วน (ผลิต)'!L168+'2.2ต้นทุนตามสัดส่วน (ไม่ช่อม)'!L168+'2.3ต้นทุนตามสัดส่วน (รับโอน)'!L168</f>
        <v>0</v>
      </c>
      <c r="M168" s="37">
        <f>+'2.1ต้นทุนตามสัดส่วน (ผลิต)'!M168+'2.2ต้นทุนตามสัดส่วน (ไม่ช่อม)'!M168+'2.3ต้นทุนตามสัดส่วน (รับโอน)'!M168</f>
        <v>0</v>
      </c>
      <c r="N168" s="37">
        <f>+'2.1ต้นทุนตามสัดส่วน (ผลิต)'!N168+'2.2ต้นทุนตามสัดส่วน (ไม่ช่อม)'!N168+'2.3ต้นทุนตามสัดส่วน (รับโอน)'!N168</f>
        <v>0</v>
      </c>
      <c r="O168" s="37">
        <f>+'2.1ต้นทุนตามสัดส่วน (ผลิต)'!O168+'2.2ต้นทุนตามสัดส่วน (ไม่ช่อม)'!O168+'2.3ต้นทุนตามสัดส่วน (รับโอน)'!O168</f>
        <v>0</v>
      </c>
      <c r="P168" s="37">
        <f>+'2.1ต้นทุนตามสัดส่วน (ผลิต)'!P168+'2.2ต้นทุนตามสัดส่วน (ไม่ช่อม)'!P168+'2.3ต้นทุนตามสัดส่วน (รับโอน)'!P168</f>
        <v>0</v>
      </c>
      <c r="Q168" s="37">
        <f>+'2.1ต้นทุนตามสัดส่วน (ผลิต)'!Q168+'2.2ต้นทุนตามสัดส่วน (ไม่ช่อม)'!Q168+'2.3ต้นทุนตามสัดส่วน (รับโอน)'!Q168</f>
        <v>0</v>
      </c>
      <c r="R168" s="37">
        <f>+'2.1ต้นทุนตามสัดส่วน (ผลิต)'!R168+'2.2ต้นทุนตามสัดส่วน (ไม่ช่อม)'!R168+'2.3ต้นทุนตามสัดส่วน (รับโอน)'!R168</f>
        <v>0</v>
      </c>
      <c r="S168" s="37">
        <f>+'2.1ต้นทุนตามสัดส่วน (ผลิต)'!S168+'2.2ต้นทุนตามสัดส่วน (ไม่ช่อม)'!S168+'2.3ต้นทุนตามสัดส่วน (รับโอน)'!S168</f>
        <v>0</v>
      </c>
      <c r="T168" s="37">
        <f>+'2.1ต้นทุนตามสัดส่วน (ผลิต)'!T168+'2.2ต้นทุนตามสัดส่วน (ไม่ช่อม)'!T168+'2.3ต้นทุนตามสัดส่วน (รับโอน)'!T168</f>
        <v>0</v>
      </c>
      <c r="U168" s="37">
        <f>+'2.1ต้นทุนตามสัดส่วน (ผลิต)'!U168+'2.2ต้นทุนตามสัดส่วน (ไม่ช่อม)'!U168+'2.3ต้นทุนตามสัดส่วน (รับโอน)'!U168</f>
        <v>0</v>
      </c>
      <c r="V168" s="37">
        <f>+'2.1ต้นทุนตามสัดส่วน (ผลิต)'!V168+'2.2ต้นทุนตามสัดส่วน (ไม่ช่อม)'!V168+'2.3ต้นทุนตามสัดส่วน (รับโอน)'!V168</f>
        <v>0</v>
      </c>
      <c r="W168" s="37">
        <f>+'2.1ต้นทุนตามสัดส่วน (ผลิต)'!W168+'2.2ต้นทุนตามสัดส่วน (ไม่ช่อม)'!W168+'2.3ต้นทุนตามสัดส่วน (รับโอน)'!W168</f>
        <v>0</v>
      </c>
      <c r="X168" s="37">
        <f>+'2.1ต้นทุนตามสัดส่วน (ผลิต)'!X168+'2.2ต้นทุนตามสัดส่วน (ไม่ช่อม)'!X168+'2.3ต้นทุนตามสัดส่วน (รับโอน)'!X168</f>
        <v>0</v>
      </c>
    </row>
    <row r="169" spans="1:24" ht="24" customHeight="1">
      <c r="A169" s="29" t="s">
        <v>252</v>
      </c>
      <c r="B169" s="37">
        <f>+'2.1ต้นทุนตามสัดส่วน (ผลิต)'!B169+'2.2ต้นทุนตามสัดส่วน (ไม่ช่อม)'!B169+'2.3ต้นทุนตามสัดส่วน (รับโอน)'!B169</f>
        <v>0</v>
      </c>
      <c r="C169" s="37">
        <f>+'2.1ต้นทุนตามสัดส่วน (ผลิต)'!C169+'2.2ต้นทุนตามสัดส่วน (ไม่ช่อม)'!C169+'2.3ต้นทุนตามสัดส่วน (รับโอน)'!C169</f>
        <v>0</v>
      </c>
      <c r="D169" s="30">
        <v>43.79</v>
      </c>
      <c r="E169" s="31">
        <f t="shared" si="177"/>
        <v>0</v>
      </c>
      <c r="F169" s="37">
        <f>+'2.1ต้นทุนตามสัดส่วน (ผลิต)'!F169+'2.2ต้นทุนตามสัดส่วน (ไม่ช่อม)'!F169+'2.3ต้นทุนตามสัดส่วน (รับโอน)'!F169</f>
        <v>0</v>
      </c>
      <c r="G169" s="42">
        <f>ROUND(IF(C169&gt;0,F169/C169,0),2)</f>
        <v>0</v>
      </c>
      <c r="H169" s="57">
        <f t="shared" si="176"/>
        <v>0</v>
      </c>
      <c r="I169" s="57">
        <f t="shared" si="176"/>
        <v>0</v>
      </c>
      <c r="J169" s="34">
        <f>+W159+F169</f>
        <v>0</v>
      </c>
      <c r="K169" s="48">
        <f t="shared" ref="K169" si="179">IF(I169&gt;0,(J169/I169),0)</f>
        <v>0</v>
      </c>
      <c r="L169" s="37">
        <f>+'2.1ต้นทุนตามสัดส่วน (ผลิต)'!L169+'2.2ต้นทุนตามสัดส่วน (ไม่ช่อม)'!L169+'2.3ต้นทุนตามสัดส่วน (รับโอน)'!L169</f>
        <v>0</v>
      </c>
      <c r="M169" s="37">
        <f>+'2.1ต้นทุนตามสัดส่วน (ผลิต)'!M169+'2.2ต้นทุนตามสัดส่วน (ไม่ช่อม)'!M169+'2.3ต้นทุนตามสัดส่วน (รับโอน)'!M169</f>
        <v>0</v>
      </c>
      <c r="N169" s="37">
        <f>+'2.1ต้นทุนตามสัดส่วน (ผลิต)'!N169+'2.2ต้นทุนตามสัดส่วน (ไม่ช่อม)'!N169+'2.3ต้นทุนตามสัดส่วน (รับโอน)'!N169</f>
        <v>0</v>
      </c>
      <c r="O169" s="37">
        <f>+'2.1ต้นทุนตามสัดส่วน (ผลิต)'!O169+'2.2ต้นทุนตามสัดส่วน (ไม่ช่อม)'!O169+'2.3ต้นทุนตามสัดส่วน (รับโอน)'!O169</f>
        <v>0</v>
      </c>
      <c r="P169" s="37">
        <f>+'2.1ต้นทุนตามสัดส่วน (ผลิต)'!P169+'2.2ต้นทุนตามสัดส่วน (ไม่ช่อม)'!P169+'2.3ต้นทุนตามสัดส่วน (รับโอน)'!P169</f>
        <v>0</v>
      </c>
      <c r="Q169" s="37">
        <f>+'2.1ต้นทุนตามสัดส่วน (ผลิต)'!Q169+'2.2ต้นทุนตามสัดส่วน (ไม่ช่อม)'!Q169+'2.3ต้นทุนตามสัดส่วน (รับโอน)'!Q169</f>
        <v>0</v>
      </c>
      <c r="R169" s="37">
        <f>+'2.1ต้นทุนตามสัดส่วน (ผลิต)'!R169+'2.2ต้นทุนตามสัดส่วน (ไม่ช่อม)'!R169+'2.3ต้นทุนตามสัดส่วน (รับโอน)'!R169</f>
        <v>0</v>
      </c>
      <c r="S169" s="37">
        <f>+'2.1ต้นทุนตามสัดส่วน (ผลิต)'!S169+'2.2ต้นทุนตามสัดส่วน (ไม่ช่อม)'!S169+'2.3ต้นทุนตามสัดส่วน (รับโอน)'!S169</f>
        <v>0</v>
      </c>
      <c r="T169" s="37">
        <f>+'2.1ต้นทุนตามสัดส่วน (ผลิต)'!T169+'2.2ต้นทุนตามสัดส่วน (ไม่ช่อม)'!T169+'2.3ต้นทุนตามสัดส่วน (รับโอน)'!T169</f>
        <v>0</v>
      </c>
      <c r="U169" s="37">
        <f>+'2.1ต้นทุนตามสัดส่วน (ผลิต)'!U169+'2.2ต้นทุนตามสัดส่วน (ไม่ช่อม)'!U169+'2.3ต้นทุนตามสัดส่วน (รับโอน)'!U169</f>
        <v>0</v>
      </c>
      <c r="V169" s="37">
        <f>+'2.1ต้นทุนตามสัดส่วน (ผลิต)'!V169+'2.2ต้นทุนตามสัดส่วน (ไม่ช่อม)'!V169+'2.3ต้นทุนตามสัดส่วน (รับโอน)'!V169</f>
        <v>0</v>
      </c>
      <c r="W169" s="37">
        <f>+'2.1ต้นทุนตามสัดส่วน (ผลิต)'!W169+'2.2ต้นทุนตามสัดส่วน (ไม่ช่อม)'!W169+'2.3ต้นทุนตามสัดส่วน (รับโอน)'!W169</f>
        <v>0</v>
      </c>
      <c r="X169" s="37">
        <f>+'2.1ต้นทุนตามสัดส่วน (ผลิต)'!X169+'2.2ต้นทุนตามสัดส่วน (ไม่ช่อม)'!X169+'2.3ต้นทุนตามสัดส่วน (รับโอน)'!X169</f>
        <v>0</v>
      </c>
    </row>
    <row r="170" spans="1:24" ht="24" customHeight="1">
      <c r="A170" s="29" t="s">
        <v>5</v>
      </c>
      <c r="B170" s="34">
        <f>SUM(B166:B169)</f>
        <v>0</v>
      </c>
      <c r="C170" s="34">
        <f>SUM(C166:C169)</f>
        <v>0</v>
      </c>
      <c r="D170" s="54">
        <f>SUM(D166:D169)</f>
        <v>100</v>
      </c>
      <c r="E170" s="55">
        <f>SUM(E166:E169)</f>
        <v>0</v>
      </c>
      <c r="F170" s="34">
        <f>SUM(F166:F169)</f>
        <v>0</v>
      </c>
      <c r="G170" s="33"/>
      <c r="H170" s="33">
        <f>IF(D170&gt;0,G170/D170,0)</f>
        <v>0</v>
      </c>
      <c r="I170" s="33">
        <f>IF(E170&gt;0,H170/E170,0)</f>
        <v>0</v>
      </c>
      <c r="J170" s="33">
        <f>SUM(J166:J169)</f>
        <v>0</v>
      </c>
      <c r="K170" s="48"/>
      <c r="L170" s="33">
        <f>SUM(L166:L169)</f>
        <v>0</v>
      </c>
      <c r="M170" s="33">
        <f t="shared" ref="M170" si="180">SUM(M166:M169)</f>
        <v>0</v>
      </c>
      <c r="N170" s="33">
        <f t="shared" ref="N170" si="181">SUM(N166:N169)</f>
        <v>0</v>
      </c>
      <c r="O170" s="33">
        <f t="shared" ref="O170" si="182">SUM(O166:O169)</f>
        <v>0</v>
      </c>
      <c r="P170" s="33">
        <f t="shared" ref="P170" si="183">SUM(P166:P169)</f>
        <v>0</v>
      </c>
      <c r="Q170" s="33">
        <f t="shared" ref="Q170" si="184">SUM(Q166:Q169)</f>
        <v>0</v>
      </c>
      <c r="R170" s="33">
        <f t="shared" ref="R170" si="185">SUM(R166:R169)</f>
        <v>0</v>
      </c>
      <c r="S170" s="33">
        <f t="shared" ref="S170" si="186">SUM(S166:S169)</f>
        <v>0</v>
      </c>
      <c r="T170" s="33">
        <f t="shared" ref="T170" si="187">SUM(T166:T169)</f>
        <v>0</v>
      </c>
      <c r="U170" s="33">
        <f t="shared" ref="U170" si="188">SUM(U166:U169)</f>
        <v>0</v>
      </c>
      <c r="V170" s="33">
        <f t="shared" ref="V170" si="189">SUM(V166:V169)</f>
        <v>0</v>
      </c>
      <c r="W170" s="33">
        <f t="shared" ref="W170" si="190">SUM(W166:W169)</f>
        <v>0</v>
      </c>
      <c r="X170" s="33">
        <f t="shared" ref="X170" si="191">SUM(X166:X169)</f>
        <v>0</v>
      </c>
    </row>
    <row r="171" spans="1:24" ht="24" customHeight="1">
      <c r="A171" s="194" t="s">
        <v>35</v>
      </c>
      <c r="B171" s="194"/>
      <c r="C171" s="194"/>
      <c r="D171" s="194"/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</row>
    <row r="172" spans="1:24" ht="24" customHeight="1">
      <c r="A172" s="194" t="s">
        <v>174</v>
      </c>
      <c r="B172" s="194"/>
      <c r="C172" s="194"/>
      <c r="D172" s="194"/>
      <c r="E172" s="194"/>
      <c r="F172" s="194"/>
      <c r="G172" s="19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</row>
    <row r="173" spans="1:24" ht="24" customHeight="1">
      <c r="B173" s="26">
        <v>1</v>
      </c>
      <c r="C173" s="26">
        <v>2</v>
      </c>
      <c r="D173" s="26" t="s">
        <v>31</v>
      </c>
      <c r="E173" s="26" t="s">
        <v>32</v>
      </c>
      <c r="F173" s="52">
        <v>5</v>
      </c>
      <c r="G173" s="26" t="s">
        <v>33</v>
      </c>
      <c r="J173" s="26">
        <v>7</v>
      </c>
      <c r="K173" s="26">
        <v>8</v>
      </c>
      <c r="L173" s="26">
        <v>9</v>
      </c>
      <c r="M173" s="26">
        <v>10</v>
      </c>
      <c r="N173" s="26" t="s">
        <v>106</v>
      </c>
      <c r="O173" s="26">
        <v>12</v>
      </c>
      <c r="P173" s="26">
        <v>13</v>
      </c>
      <c r="Q173" s="26" t="s">
        <v>107</v>
      </c>
      <c r="R173" s="26">
        <v>15</v>
      </c>
      <c r="S173" s="26">
        <v>16</v>
      </c>
      <c r="T173" s="26" t="s">
        <v>253</v>
      </c>
      <c r="U173" s="26" t="s">
        <v>254</v>
      </c>
      <c r="V173" s="26" t="s">
        <v>255</v>
      </c>
      <c r="W173" s="26" t="s">
        <v>256</v>
      </c>
      <c r="X173" s="26" t="s">
        <v>257</v>
      </c>
    </row>
    <row r="174" spans="1:24" ht="24" customHeight="1">
      <c r="A174" s="195" t="s">
        <v>27</v>
      </c>
      <c r="B174" s="197" t="s">
        <v>299</v>
      </c>
      <c r="C174" s="198"/>
      <c r="D174" s="199" t="s">
        <v>22</v>
      </c>
      <c r="E174" s="41" t="s">
        <v>153</v>
      </c>
      <c r="F174" s="41" t="s">
        <v>23</v>
      </c>
      <c r="G174" s="94" t="s">
        <v>24</v>
      </c>
      <c r="H174" s="53" t="s">
        <v>155</v>
      </c>
      <c r="I174" s="53" t="s">
        <v>1</v>
      </c>
      <c r="J174" s="40" t="s">
        <v>23</v>
      </c>
      <c r="K174" s="40" t="s">
        <v>133</v>
      </c>
      <c r="L174" s="201" t="s">
        <v>25</v>
      </c>
      <c r="M174" s="201"/>
      <c r="N174" s="201" t="s">
        <v>26</v>
      </c>
      <c r="O174" s="188" t="s">
        <v>297</v>
      </c>
      <c r="P174" s="189"/>
      <c r="Q174" s="190" t="s">
        <v>28</v>
      </c>
      <c r="R174" s="192" t="s">
        <v>298</v>
      </c>
      <c r="S174" s="192"/>
      <c r="T174" s="192" t="s">
        <v>28</v>
      </c>
      <c r="U174" s="193" t="s">
        <v>29</v>
      </c>
      <c r="V174" s="193"/>
      <c r="W174" s="193" t="s">
        <v>30</v>
      </c>
      <c r="X174" s="27" t="s">
        <v>30</v>
      </c>
    </row>
    <row r="175" spans="1:24" ht="24" customHeight="1">
      <c r="A175" s="196"/>
      <c r="B175" s="41" t="s">
        <v>155</v>
      </c>
      <c r="C175" s="41" t="s">
        <v>154</v>
      </c>
      <c r="D175" s="200"/>
      <c r="E175" s="41" t="s">
        <v>4</v>
      </c>
      <c r="F175" s="41" t="s">
        <v>3</v>
      </c>
      <c r="G175" s="95" t="s">
        <v>103</v>
      </c>
      <c r="H175" s="53" t="s">
        <v>5</v>
      </c>
      <c r="I175" s="53" t="s">
        <v>5</v>
      </c>
      <c r="J175" s="40" t="s">
        <v>104</v>
      </c>
      <c r="K175" s="40" t="s">
        <v>104</v>
      </c>
      <c r="L175" s="50" t="s">
        <v>155</v>
      </c>
      <c r="M175" s="50" t="s">
        <v>154</v>
      </c>
      <c r="N175" s="201"/>
      <c r="O175" s="86" t="s">
        <v>155</v>
      </c>
      <c r="P175" s="86" t="s">
        <v>154</v>
      </c>
      <c r="Q175" s="191"/>
      <c r="R175" s="100" t="s">
        <v>155</v>
      </c>
      <c r="S175" s="100" t="s">
        <v>154</v>
      </c>
      <c r="T175" s="192"/>
      <c r="U175" s="51" t="s">
        <v>155</v>
      </c>
      <c r="V175" s="51" t="s">
        <v>154</v>
      </c>
      <c r="W175" s="193"/>
      <c r="X175" s="28" t="s">
        <v>105</v>
      </c>
    </row>
    <row r="176" spans="1:24" ht="24" customHeight="1">
      <c r="A176" s="29" t="s">
        <v>151</v>
      </c>
      <c r="B176" s="37">
        <f>+'2.1ต้นทุนตามสัดส่วน (ผลิต)'!B176+'2.2ต้นทุนตามสัดส่วน (ไม่ช่อม)'!B176+'2.3ต้นทุนตามสัดส่วน (รับโอน)'!B176</f>
        <v>0</v>
      </c>
      <c r="C176" s="37">
        <f>+'2.1ต้นทุนตามสัดส่วน (ผลิต)'!C176+'2.2ต้นทุนตามสัดส่วน (ไม่ช่อม)'!C176+'2.3ต้นทุนตามสัดส่วน (รับโอน)'!C176</f>
        <v>0</v>
      </c>
      <c r="D176" s="30">
        <v>9.59</v>
      </c>
      <c r="E176" s="31">
        <f>(C176*D176)</f>
        <v>0</v>
      </c>
      <c r="F176" s="37">
        <f>+'2.1ต้นทุนตามสัดส่วน (ผลิต)'!F176+'2.2ต้นทุนตามสัดส่วน (ไม่ช่อม)'!F176+'2.3ต้นทุนตามสัดส่วน (รับโอน)'!F176</f>
        <v>0</v>
      </c>
      <c r="G176" s="42">
        <f>ROUND(IF(C176&gt;0,F176/C176,0),2)</f>
        <v>0</v>
      </c>
      <c r="H176" s="57">
        <f t="shared" ref="H176:I179" si="192">+U166+B176</f>
        <v>0</v>
      </c>
      <c r="I176" s="57">
        <f t="shared" si="192"/>
        <v>0</v>
      </c>
      <c r="J176" s="34">
        <f>+W166+F176</f>
        <v>0</v>
      </c>
      <c r="K176" s="48">
        <f>IF(I176&gt;0,(J176/I176),0)</f>
        <v>0</v>
      </c>
      <c r="L176" s="37">
        <f>+'2.1ต้นทุนตามสัดส่วน (ผลิต)'!L176+'2.2ต้นทุนตามสัดส่วน (ไม่ช่อม)'!L176+'2.3ต้นทุนตามสัดส่วน (รับโอน)'!L176</f>
        <v>0</v>
      </c>
      <c r="M176" s="37">
        <f>+'2.1ต้นทุนตามสัดส่วน (ผลิต)'!M176+'2.2ต้นทุนตามสัดส่วน (ไม่ช่อม)'!M176+'2.3ต้นทุนตามสัดส่วน (รับโอน)'!M176</f>
        <v>0</v>
      </c>
      <c r="N176" s="37">
        <f>+'2.1ต้นทุนตามสัดส่วน (ผลิต)'!N176+'2.2ต้นทุนตามสัดส่วน (ไม่ช่อม)'!N176+'2.3ต้นทุนตามสัดส่วน (รับโอน)'!N176</f>
        <v>0</v>
      </c>
      <c r="O176" s="37">
        <f>+'2.1ต้นทุนตามสัดส่วน (ผลิต)'!O176+'2.2ต้นทุนตามสัดส่วน (ไม่ช่อม)'!O176+'2.3ต้นทุนตามสัดส่วน (รับโอน)'!O176</f>
        <v>0</v>
      </c>
      <c r="P176" s="37">
        <f>+'2.1ต้นทุนตามสัดส่วน (ผลิต)'!P176+'2.2ต้นทุนตามสัดส่วน (ไม่ช่อม)'!P176+'2.3ต้นทุนตามสัดส่วน (รับโอน)'!P176</f>
        <v>0</v>
      </c>
      <c r="Q176" s="37">
        <f>+'2.1ต้นทุนตามสัดส่วน (ผลิต)'!Q176+'2.2ต้นทุนตามสัดส่วน (ไม่ช่อม)'!Q176+'2.3ต้นทุนตามสัดส่วน (รับโอน)'!Q176</f>
        <v>0</v>
      </c>
      <c r="R176" s="37">
        <f>+'2.1ต้นทุนตามสัดส่วน (ผลิต)'!R176+'2.2ต้นทุนตามสัดส่วน (ไม่ช่อม)'!R176+'2.3ต้นทุนตามสัดส่วน (รับโอน)'!R176</f>
        <v>0</v>
      </c>
      <c r="S176" s="37">
        <f>+'2.1ต้นทุนตามสัดส่วน (ผลิต)'!S176+'2.2ต้นทุนตามสัดส่วน (ไม่ช่อม)'!S176+'2.3ต้นทุนตามสัดส่วน (รับโอน)'!S176</f>
        <v>0</v>
      </c>
      <c r="T176" s="37">
        <f>+'2.1ต้นทุนตามสัดส่วน (ผลิต)'!T176+'2.2ต้นทุนตามสัดส่วน (ไม่ช่อม)'!T176+'2.3ต้นทุนตามสัดส่วน (รับโอน)'!T176</f>
        <v>0</v>
      </c>
      <c r="U176" s="37">
        <f>+'2.1ต้นทุนตามสัดส่วน (ผลิต)'!U176+'2.2ต้นทุนตามสัดส่วน (ไม่ช่อม)'!U176+'2.3ต้นทุนตามสัดส่วน (รับโอน)'!U176</f>
        <v>0</v>
      </c>
      <c r="V176" s="37">
        <f>+'2.1ต้นทุนตามสัดส่วน (ผลิต)'!V176+'2.2ต้นทุนตามสัดส่วน (ไม่ช่อม)'!V176+'2.3ต้นทุนตามสัดส่วน (รับโอน)'!V176</f>
        <v>0</v>
      </c>
      <c r="W176" s="37">
        <f>+'2.1ต้นทุนตามสัดส่วน (ผลิต)'!W176+'2.2ต้นทุนตามสัดส่วน (ไม่ช่อม)'!W176+'2.3ต้นทุนตามสัดส่วน (รับโอน)'!W176</f>
        <v>0</v>
      </c>
      <c r="X176" s="37">
        <f>+'2.1ต้นทุนตามสัดส่วน (ผลิต)'!X176+'2.2ต้นทุนตามสัดส่วน (ไม่ช่อม)'!X176+'2.3ต้นทุนตามสัดส่วน (รับโอน)'!X176</f>
        <v>0</v>
      </c>
    </row>
    <row r="177" spans="1:24" ht="24" customHeight="1">
      <c r="A177" s="29" t="s">
        <v>152</v>
      </c>
      <c r="B177" s="37">
        <f>+'2.1ต้นทุนตามสัดส่วน (ผลิต)'!B177+'2.2ต้นทุนตามสัดส่วน (ไม่ช่อม)'!B177+'2.3ต้นทุนตามสัดส่วน (รับโอน)'!B177</f>
        <v>0</v>
      </c>
      <c r="C177" s="37">
        <f>+'2.1ต้นทุนตามสัดส่วน (ผลิต)'!C177+'2.2ต้นทุนตามสัดส่วน (ไม่ช่อม)'!C177+'2.3ต้นทุนตามสัดส่วน (รับโอน)'!C177</f>
        <v>0</v>
      </c>
      <c r="D177" s="30">
        <v>19.170000000000002</v>
      </c>
      <c r="E177" s="31">
        <f t="shared" ref="E177:E179" si="193">(C177*D177)</f>
        <v>0</v>
      </c>
      <c r="F177" s="37">
        <f>+'2.1ต้นทุนตามสัดส่วน (ผลิต)'!F177+'2.2ต้นทุนตามสัดส่วน (ไม่ช่อม)'!F177+'2.3ต้นทุนตามสัดส่วน (รับโอน)'!F177</f>
        <v>0</v>
      </c>
      <c r="G177" s="42">
        <f>ROUND(IF(C177&gt;0,F177/C177,0),2)</f>
        <v>0</v>
      </c>
      <c r="H177" s="57">
        <f t="shared" si="192"/>
        <v>0</v>
      </c>
      <c r="I177" s="57">
        <f t="shared" si="192"/>
        <v>0</v>
      </c>
      <c r="J177" s="34">
        <f>+W167+F177</f>
        <v>0</v>
      </c>
      <c r="K177" s="48">
        <f t="shared" ref="K177:K178" si="194">IF(I177&gt;0,(J177/I177),0)</f>
        <v>0</v>
      </c>
      <c r="L177" s="37">
        <f>+'2.1ต้นทุนตามสัดส่วน (ผลิต)'!L177+'2.2ต้นทุนตามสัดส่วน (ไม่ช่อม)'!L177+'2.3ต้นทุนตามสัดส่วน (รับโอน)'!L177</f>
        <v>0</v>
      </c>
      <c r="M177" s="37">
        <f>+'2.1ต้นทุนตามสัดส่วน (ผลิต)'!M177+'2.2ต้นทุนตามสัดส่วน (ไม่ช่อม)'!M177+'2.3ต้นทุนตามสัดส่วน (รับโอน)'!M177</f>
        <v>0</v>
      </c>
      <c r="N177" s="37">
        <f>+'2.1ต้นทุนตามสัดส่วน (ผลิต)'!N177+'2.2ต้นทุนตามสัดส่วน (ไม่ช่อม)'!N177+'2.3ต้นทุนตามสัดส่วน (รับโอน)'!N177</f>
        <v>0</v>
      </c>
      <c r="O177" s="37">
        <f>+'2.1ต้นทุนตามสัดส่วน (ผลิต)'!O177+'2.2ต้นทุนตามสัดส่วน (ไม่ช่อม)'!O177+'2.3ต้นทุนตามสัดส่วน (รับโอน)'!O177</f>
        <v>0</v>
      </c>
      <c r="P177" s="37">
        <f>+'2.1ต้นทุนตามสัดส่วน (ผลิต)'!P177+'2.2ต้นทุนตามสัดส่วน (ไม่ช่อม)'!P177+'2.3ต้นทุนตามสัดส่วน (รับโอน)'!P177</f>
        <v>0</v>
      </c>
      <c r="Q177" s="37">
        <f>+'2.1ต้นทุนตามสัดส่วน (ผลิต)'!Q177+'2.2ต้นทุนตามสัดส่วน (ไม่ช่อม)'!Q177+'2.3ต้นทุนตามสัดส่วน (รับโอน)'!Q177</f>
        <v>0</v>
      </c>
      <c r="R177" s="37">
        <f>+'2.1ต้นทุนตามสัดส่วน (ผลิต)'!R177+'2.2ต้นทุนตามสัดส่วน (ไม่ช่อม)'!R177+'2.3ต้นทุนตามสัดส่วน (รับโอน)'!R177</f>
        <v>0</v>
      </c>
      <c r="S177" s="37">
        <f>+'2.1ต้นทุนตามสัดส่วน (ผลิต)'!S177+'2.2ต้นทุนตามสัดส่วน (ไม่ช่อม)'!S177+'2.3ต้นทุนตามสัดส่วน (รับโอน)'!S177</f>
        <v>0</v>
      </c>
      <c r="T177" s="37">
        <f>+'2.1ต้นทุนตามสัดส่วน (ผลิต)'!T177+'2.2ต้นทุนตามสัดส่วน (ไม่ช่อม)'!T177+'2.3ต้นทุนตามสัดส่วน (รับโอน)'!T177</f>
        <v>0</v>
      </c>
      <c r="U177" s="37">
        <f>+'2.1ต้นทุนตามสัดส่วน (ผลิต)'!U177+'2.2ต้นทุนตามสัดส่วน (ไม่ช่อม)'!U177+'2.3ต้นทุนตามสัดส่วน (รับโอน)'!U177</f>
        <v>0</v>
      </c>
      <c r="V177" s="37">
        <f>+'2.1ต้นทุนตามสัดส่วน (ผลิต)'!V177+'2.2ต้นทุนตามสัดส่วน (ไม่ช่อม)'!V177+'2.3ต้นทุนตามสัดส่วน (รับโอน)'!V177</f>
        <v>0</v>
      </c>
      <c r="W177" s="37">
        <f>+'2.1ต้นทุนตามสัดส่วน (ผลิต)'!W177+'2.2ต้นทุนตามสัดส่วน (ไม่ช่อม)'!W177+'2.3ต้นทุนตามสัดส่วน (รับโอน)'!W177</f>
        <v>0</v>
      </c>
      <c r="X177" s="37">
        <f>+'2.1ต้นทุนตามสัดส่วน (ผลิต)'!X177+'2.2ต้นทุนตามสัดส่วน (ไม่ช่อม)'!X177+'2.3ต้นทุนตามสัดส่วน (รับโอน)'!X177</f>
        <v>0</v>
      </c>
    </row>
    <row r="178" spans="1:24" ht="24" customHeight="1">
      <c r="A178" s="29" t="s">
        <v>177</v>
      </c>
      <c r="B178" s="37">
        <f>+'2.1ต้นทุนตามสัดส่วน (ผลิต)'!B178+'2.2ต้นทุนตามสัดส่วน (ไม่ช่อม)'!B178+'2.3ต้นทุนตามสัดส่วน (รับโอน)'!B178</f>
        <v>0</v>
      </c>
      <c r="C178" s="37">
        <f>+'2.1ต้นทุนตามสัดส่วน (ผลิต)'!C178+'2.2ต้นทุนตามสัดส่วน (ไม่ช่อม)'!C178+'2.3ต้นทุนตามสัดส่วน (รับโอน)'!C178</f>
        <v>0</v>
      </c>
      <c r="D178" s="30">
        <v>27.45</v>
      </c>
      <c r="E178" s="31">
        <f t="shared" si="193"/>
        <v>0</v>
      </c>
      <c r="F178" s="37">
        <f>+'2.1ต้นทุนตามสัดส่วน (ผลิต)'!F178+'2.2ต้นทุนตามสัดส่วน (ไม่ช่อม)'!F178+'2.3ต้นทุนตามสัดส่วน (รับโอน)'!F178</f>
        <v>0</v>
      </c>
      <c r="G178" s="42">
        <f>ROUND(IF(C178&gt;0,F178/C178,0),2)</f>
        <v>0</v>
      </c>
      <c r="H178" s="57">
        <f t="shared" si="192"/>
        <v>0</v>
      </c>
      <c r="I178" s="57">
        <f t="shared" si="192"/>
        <v>0</v>
      </c>
      <c r="J178" s="34">
        <f>+W168+F178</f>
        <v>0</v>
      </c>
      <c r="K178" s="48">
        <f t="shared" si="194"/>
        <v>0</v>
      </c>
      <c r="L178" s="37">
        <f>+'2.1ต้นทุนตามสัดส่วน (ผลิต)'!L178+'2.2ต้นทุนตามสัดส่วน (ไม่ช่อม)'!L178+'2.3ต้นทุนตามสัดส่วน (รับโอน)'!L178</f>
        <v>0</v>
      </c>
      <c r="M178" s="37">
        <f>+'2.1ต้นทุนตามสัดส่วน (ผลิต)'!M178+'2.2ต้นทุนตามสัดส่วน (ไม่ช่อม)'!M178+'2.3ต้นทุนตามสัดส่วน (รับโอน)'!M178</f>
        <v>0</v>
      </c>
      <c r="N178" s="37">
        <f>+'2.1ต้นทุนตามสัดส่วน (ผลิต)'!N178+'2.2ต้นทุนตามสัดส่วน (ไม่ช่อม)'!N178+'2.3ต้นทุนตามสัดส่วน (รับโอน)'!N178</f>
        <v>0</v>
      </c>
      <c r="O178" s="37">
        <f>+'2.1ต้นทุนตามสัดส่วน (ผลิต)'!O178+'2.2ต้นทุนตามสัดส่วน (ไม่ช่อม)'!O178+'2.3ต้นทุนตามสัดส่วน (รับโอน)'!O178</f>
        <v>0</v>
      </c>
      <c r="P178" s="37">
        <f>+'2.1ต้นทุนตามสัดส่วน (ผลิต)'!P178+'2.2ต้นทุนตามสัดส่วน (ไม่ช่อม)'!P178+'2.3ต้นทุนตามสัดส่วน (รับโอน)'!P178</f>
        <v>0</v>
      </c>
      <c r="Q178" s="37">
        <f>+'2.1ต้นทุนตามสัดส่วน (ผลิต)'!Q178+'2.2ต้นทุนตามสัดส่วน (ไม่ช่อม)'!Q178+'2.3ต้นทุนตามสัดส่วน (รับโอน)'!Q178</f>
        <v>0</v>
      </c>
      <c r="R178" s="37">
        <f>+'2.1ต้นทุนตามสัดส่วน (ผลิต)'!R178+'2.2ต้นทุนตามสัดส่วน (ไม่ช่อม)'!R178+'2.3ต้นทุนตามสัดส่วน (รับโอน)'!R178</f>
        <v>0</v>
      </c>
      <c r="S178" s="37">
        <f>+'2.1ต้นทุนตามสัดส่วน (ผลิต)'!S178+'2.2ต้นทุนตามสัดส่วน (ไม่ช่อม)'!S178+'2.3ต้นทุนตามสัดส่วน (รับโอน)'!S178</f>
        <v>0</v>
      </c>
      <c r="T178" s="37">
        <f>+'2.1ต้นทุนตามสัดส่วน (ผลิต)'!T178+'2.2ต้นทุนตามสัดส่วน (ไม่ช่อม)'!T178+'2.3ต้นทุนตามสัดส่วน (รับโอน)'!T178</f>
        <v>0</v>
      </c>
      <c r="U178" s="37">
        <f>+'2.1ต้นทุนตามสัดส่วน (ผลิต)'!U178+'2.2ต้นทุนตามสัดส่วน (ไม่ช่อม)'!U178+'2.3ต้นทุนตามสัดส่วน (รับโอน)'!U178</f>
        <v>0</v>
      </c>
      <c r="V178" s="37">
        <f>+'2.1ต้นทุนตามสัดส่วน (ผลิต)'!V178+'2.2ต้นทุนตามสัดส่วน (ไม่ช่อม)'!V178+'2.3ต้นทุนตามสัดส่วน (รับโอน)'!V178</f>
        <v>0</v>
      </c>
      <c r="W178" s="37">
        <f>+'2.1ต้นทุนตามสัดส่วน (ผลิต)'!W178+'2.2ต้นทุนตามสัดส่วน (ไม่ช่อม)'!W178+'2.3ต้นทุนตามสัดส่วน (รับโอน)'!W178</f>
        <v>0</v>
      </c>
      <c r="X178" s="37">
        <f>+'2.1ต้นทุนตามสัดส่วน (ผลิต)'!X178+'2.2ต้นทุนตามสัดส่วน (ไม่ช่อม)'!X178+'2.3ต้นทุนตามสัดส่วน (รับโอน)'!X178</f>
        <v>0</v>
      </c>
    </row>
    <row r="179" spans="1:24" ht="24" customHeight="1">
      <c r="A179" s="29" t="s">
        <v>252</v>
      </c>
      <c r="B179" s="37">
        <f>+'2.1ต้นทุนตามสัดส่วน (ผลิต)'!B179+'2.2ต้นทุนตามสัดส่วน (ไม่ช่อม)'!B179+'2.3ต้นทุนตามสัดส่วน (รับโอน)'!B179</f>
        <v>0</v>
      </c>
      <c r="C179" s="37">
        <f>+'2.1ต้นทุนตามสัดส่วน (ผลิต)'!C179+'2.2ต้นทุนตามสัดส่วน (ไม่ช่อม)'!C179+'2.3ต้นทุนตามสัดส่วน (รับโอน)'!C179</f>
        <v>0</v>
      </c>
      <c r="D179" s="30">
        <v>43.79</v>
      </c>
      <c r="E179" s="31">
        <f t="shared" si="193"/>
        <v>0</v>
      </c>
      <c r="F179" s="37">
        <f>+'2.1ต้นทุนตามสัดส่วน (ผลิต)'!F179+'2.2ต้นทุนตามสัดส่วน (ไม่ช่อม)'!F179+'2.3ต้นทุนตามสัดส่วน (รับโอน)'!F179</f>
        <v>0</v>
      </c>
      <c r="G179" s="42">
        <f>ROUND(IF(C179&gt;0,F179/C179,0),2)</f>
        <v>0</v>
      </c>
      <c r="H179" s="57">
        <f t="shared" si="192"/>
        <v>0</v>
      </c>
      <c r="I179" s="57">
        <f t="shared" si="192"/>
        <v>0</v>
      </c>
      <c r="J179" s="34">
        <f>+W169+F179</f>
        <v>0</v>
      </c>
      <c r="K179" s="48">
        <f t="shared" ref="K179" si="195">IF(I179&gt;0,(J179/I179),0)</f>
        <v>0</v>
      </c>
      <c r="L179" s="37">
        <f>+'2.1ต้นทุนตามสัดส่วน (ผลิต)'!L179+'2.2ต้นทุนตามสัดส่วน (ไม่ช่อม)'!L179+'2.3ต้นทุนตามสัดส่วน (รับโอน)'!L179</f>
        <v>0</v>
      </c>
      <c r="M179" s="37">
        <f>+'2.1ต้นทุนตามสัดส่วน (ผลิต)'!M179+'2.2ต้นทุนตามสัดส่วน (ไม่ช่อม)'!M179+'2.3ต้นทุนตามสัดส่วน (รับโอน)'!M179</f>
        <v>0</v>
      </c>
      <c r="N179" s="37">
        <f>+'2.1ต้นทุนตามสัดส่วน (ผลิต)'!N179+'2.2ต้นทุนตามสัดส่วน (ไม่ช่อม)'!N179+'2.3ต้นทุนตามสัดส่วน (รับโอน)'!N179</f>
        <v>0</v>
      </c>
      <c r="O179" s="37">
        <f>+'2.1ต้นทุนตามสัดส่วน (ผลิต)'!O179+'2.2ต้นทุนตามสัดส่วน (ไม่ช่อม)'!O179+'2.3ต้นทุนตามสัดส่วน (รับโอน)'!O179</f>
        <v>0</v>
      </c>
      <c r="P179" s="37">
        <f>+'2.1ต้นทุนตามสัดส่วน (ผลิต)'!P179+'2.2ต้นทุนตามสัดส่วน (ไม่ช่อม)'!P179+'2.3ต้นทุนตามสัดส่วน (รับโอน)'!P179</f>
        <v>0</v>
      </c>
      <c r="Q179" s="37">
        <f>+'2.1ต้นทุนตามสัดส่วน (ผลิต)'!Q179+'2.2ต้นทุนตามสัดส่วน (ไม่ช่อม)'!Q179+'2.3ต้นทุนตามสัดส่วน (รับโอน)'!Q179</f>
        <v>0</v>
      </c>
      <c r="R179" s="37">
        <f>+'2.1ต้นทุนตามสัดส่วน (ผลิต)'!R179+'2.2ต้นทุนตามสัดส่วน (ไม่ช่อม)'!R179+'2.3ต้นทุนตามสัดส่วน (รับโอน)'!R179</f>
        <v>0</v>
      </c>
      <c r="S179" s="37">
        <f>+'2.1ต้นทุนตามสัดส่วน (ผลิต)'!S179+'2.2ต้นทุนตามสัดส่วน (ไม่ช่อม)'!S179+'2.3ต้นทุนตามสัดส่วน (รับโอน)'!S179</f>
        <v>0</v>
      </c>
      <c r="T179" s="37">
        <f>+'2.1ต้นทุนตามสัดส่วน (ผลิต)'!T179+'2.2ต้นทุนตามสัดส่วน (ไม่ช่อม)'!T179+'2.3ต้นทุนตามสัดส่วน (รับโอน)'!T179</f>
        <v>0</v>
      </c>
      <c r="U179" s="37">
        <f>+'2.1ต้นทุนตามสัดส่วน (ผลิต)'!U179+'2.2ต้นทุนตามสัดส่วน (ไม่ช่อม)'!U179+'2.3ต้นทุนตามสัดส่วน (รับโอน)'!U179</f>
        <v>0</v>
      </c>
      <c r="V179" s="37">
        <f>+'2.1ต้นทุนตามสัดส่วน (ผลิต)'!V179+'2.2ต้นทุนตามสัดส่วน (ไม่ช่อม)'!V179+'2.3ต้นทุนตามสัดส่วน (รับโอน)'!V179</f>
        <v>0</v>
      </c>
      <c r="W179" s="37">
        <f>+'2.1ต้นทุนตามสัดส่วน (ผลิต)'!W179+'2.2ต้นทุนตามสัดส่วน (ไม่ช่อม)'!W179+'2.3ต้นทุนตามสัดส่วน (รับโอน)'!W179</f>
        <v>0</v>
      </c>
      <c r="X179" s="37">
        <f>+'2.1ต้นทุนตามสัดส่วน (ผลิต)'!X179+'2.2ต้นทุนตามสัดส่วน (ไม่ช่อม)'!X179+'2.3ต้นทุนตามสัดส่วน (รับโอน)'!X179</f>
        <v>0</v>
      </c>
    </row>
    <row r="180" spans="1:24" ht="24" customHeight="1">
      <c r="A180" s="29" t="s">
        <v>5</v>
      </c>
      <c r="B180" s="34">
        <f>SUM(B176:B179)</f>
        <v>0</v>
      </c>
      <c r="C180" s="34">
        <f>SUM(C176:C179)</f>
        <v>0</v>
      </c>
      <c r="D180" s="54">
        <f>SUM(D176:D179)</f>
        <v>100</v>
      </c>
      <c r="E180" s="55">
        <f>SUM(E176:E179)</f>
        <v>0</v>
      </c>
      <c r="F180" s="34">
        <f>SUM(F176:F179)</f>
        <v>0</v>
      </c>
      <c r="G180" s="33"/>
      <c r="H180" s="33">
        <f>IF(D180&gt;0,G180/D180,0)</f>
        <v>0</v>
      </c>
      <c r="I180" s="33">
        <f>IF(E180&gt;0,H180/E180,0)</f>
        <v>0</v>
      </c>
      <c r="J180" s="33">
        <f>SUM(J176:J179)</f>
        <v>0</v>
      </c>
      <c r="K180" s="48"/>
      <c r="L180" s="33">
        <f>SUM(L176:L179)</f>
        <v>0</v>
      </c>
      <c r="M180" s="33">
        <f t="shared" ref="M180" si="196">SUM(M176:M179)</f>
        <v>0</v>
      </c>
      <c r="N180" s="33">
        <f t="shared" ref="N180" si="197">SUM(N176:N179)</f>
        <v>0</v>
      </c>
      <c r="O180" s="33">
        <f t="shared" ref="O180" si="198">SUM(O176:O179)</f>
        <v>0</v>
      </c>
      <c r="P180" s="33">
        <f t="shared" ref="P180" si="199">SUM(P176:P179)</f>
        <v>0</v>
      </c>
      <c r="Q180" s="33">
        <f t="shared" ref="Q180" si="200">SUM(Q176:Q179)</f>
        <v>0</v>
      </c>
      <c r="R180" s="33">
        <f t="shared" ref="R180" si="201">SUM(R176:R179)</f>
        <v>0</v>
      </c>
      <c r="S180" s="33">
        <f t="shared" ref="S180" si="202">SUM(S176:S179)</f>
        <v>0</v>
      </c>
      <c r="T180" s="33">
        <f t="shared" ref="T180" si="203">SUM(T176:T179)</f>
        <v>0</v>
      </c>
      <c r="U180" s="33">
        <f t="shared" ref="U180" si="204">SUM(U176:U179)</f>
        <v>0</v>
      </c>
      <c r="V180" s="33">
        <f t="shared" ref="V180" si="205">SUM(V176:V179)</f>
        <v>0</v>
      </c>
      <c r="W180" s="33">
        <f t="shared" ref="W180" si="206">SUM(W176:W179)</f>
        <v>0</v>
      </c>
      <c r="X180" s="33">
        <f t="shared" ref="X180" si="207">SUM(X176:X179)</f>
        <v>0</v>
      </c>
    </row>
    <row r="181" spans="1:24" ht="24" customHeight="1">
      <c r="A181" s="194" t="s">
        <v>35</v>
      </c>
      <c r="B181" s="194"/>
      <c r="C181" s="194"/>
      <c r="D181" s="194"/>
      <c r="E181" s="194"/>
      <c r="F181" s="194"/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</row>
    <row r="182" spans="1:24" ht="24" customHeight="1">
      <c r="A182" s="194" t="s">
        <v>175</v>
      </c>
      <c r="B182" s="194"/>
      <c r="C182" s="194"/>
      <c r="D182" s="194"/>
      <c r="E182" s="194"/>
      <c r="F182" s="194"/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</row>
    <row r="183" spans="1:24" ht="24" customHeight="1">
      <c r="B183" s="26">
        <v>1</v>
      </c>
      <c r="C183" s="26">
        <v>2</v>
      </c>
      <c r="D183" s="26" t="s">
        <v>31</v>
      </c>
      <c r="E183" s="26" t="s">
        <v>32</v>
      </c>
      <c r="F183" s="52">
        <v>5</v>
      </c>
      <c r="G183" s="26" t="s">
        <v>33</v>
      </c>
      <c r="J183" s="26">
        <v>7</v>
      </c>
      <c r="K183" s="26">
        <v>8</v>
      </c>
      <c r="L183" s="26">
        <v>9</v>
      </c>
      <c r="M183" s="26">
        <v>10</v>
      </c>
      <c r="N183" s="26" t="s">
        <v>106</v>
      </c>
      <c r="O183" s="26">
        <v>12</v>
      </c>
      <c r="P183" s="26">
        <v>13</v>
      </c>
      <c r="Q183" s="26" t="s">
        <v>107</v>
      </c>
      <c r="R183" s="26">
        <v>15</v>
      </c>
      <c r="S183" s="26">
        <v>16</v>
      </c>
      <c r="T183" s="26" t="s">
        <v>253</v>
      </c>
      <c r="U183" s="26" t="s">
        <v>254</v>
      </c>
      <c r="V183" s="26" t="s">
        <v>255</v>
      </c>
      <c r="W183" s="26" t="s">
        <v>256</v>
      </c>
      <c r="X183" s="26" t="s">
        <v>257</v>
      </c>
    </row>
    <row r="184" spans="1:24" ht="24" customHeight="1">
      <c r="A184" s="195" t="s">
        <v>27</v>
      </c>
      <c r="B184" s="197" t="s">
        <v>299</v>
      </c>
      <c r="C184" s="198"/>
      <c r="D184" s="199" t="s">
        <v>22</v>
      </c>
      <c r="E184" s="41" t="s">
        <v>153</v>
      </c>
      <c r="F184" s="41" t="s">
        <v>23</v>
      </c>
      <c r="G184" s="94" t="s">
        <v>24</v>
      </c>
      <c r="H184" s="53" t="s">
        <v>155</v>
      </c>
      <c r="I184" s="53" t="s">
        <v>1</v>
      </c>
      <c r="J184" s="40" t="s">
        <v>23</v>
      </c>
      <c r="K184" s="40" t="s">
        <v>133</v>
      </c>
      <c r="L184" s="201" t="s">
        <v>25</v>
      </c>
      <c r="M184" s="201"/>
      <c r="N184" s="201" t="s">
        <v>26</v>
      </c>
      <c r="O184" s="188" t="s">
        <v>297</v>
      </c>
      <c r="P184" s="189"/>
      <c r="Q184" s="190" t="s">
        <v>28</v>
      </c>
      <c r="R184" s="192" t="s">
        <v>298</v>
      </c>
      <c r="S184" s="192"/>
      <c r="T184" s="192" t="s">
        <v>28</v>
      </c>
      <c r="U184" s="193" t="s">
        <v>29</v>
      </c>
      <c r="V184" s="193"/>
      <c r="W184" s="193" t="s">
        <v>30</v>
      </c>
      <c r="X184" s="27" t="s">
        <v>30</v>
      </c>
    </row>
    <row r="185" spans="1:24" ht="24" customHeight="1">
      <c r="A185" s="196"/>
      <c r="B185" s="41" t="s">
        <v>155</v>
      </c>
      <c r="C185" s="41" t="s">
        <v>154</v>
      </c>
      <c r="D185" s="200"/>
      <c r="E185" s="41" t="s">
        <v>4</v>
      </c>
      <c r="F185" s="41" t="s">
        <v>3</v>
      </c>
      <c r="G185" s="95" t="s">
        <v>103</v>
      </c>
      <c r="H185" s="53" t="s">
        <v>5</v>
      </c>
      <c r="I185" s="53" t="s">
        <v>5</v>
      </c>
      <c r="J185" s="40" t="s">
        <v>104</v>
      </c>
      <c r="K185" s="40" t="s">
        <v>104</v>
      </c>
      <c r="L185" s="50" t="s">
        <v>155</v>
      </c>
      <c r="M185" s="50" t="s">
        <v>154</v>
      </c>
      <c r="N185" s="201"/>
      <c r="O185" s="86" t="s">
        <v>155</v>
      </c>
      <c r="P185" s="86" t="s">
        <v>154</v>
      </c>
      <c r="Q185" s="191"/>
      <c r="R185" s="100" t="s">
        <v>155</v>
      </c>
      <c r="S185" s="100" t="s">
        <v>154</v>
      </c>
      <c r="T185" s="192"/>
      <c r="U185" s="51" t="s">
        <v>155</v>
      </c>
      <c r="V185" s="51" t="s">
        <v>154</v>
      </c>
      <c r="W185" s="193"/>
      <c r="X185" s="28" t="s">
        <v>105</v>
      </c>
    </row>
    <row r="186" spans="1:24" ht="24" customHeight="1">
      <c r="A186" s="29" t="s">
        <v>151</v>
      </c>
      <c r="B186" s="37">
        <f>+'2.1ต้นทุนตามสัดส่วน (ผลิต)'!B186+'2.2ต้นทุนตามสัดส่วน (ไม่ช่อม)'!B186+'2.3ต้นทุนตามสัดส่วน (รับโอน)'!B186</f>
        <v>0</v>
      </c>
      <c r="C186" s="37">
        <f>+'2.1ต้นทุนตามสัดส่วน (ผลิต)'!C186+'2.2ต้นทุนตามสัดส่วน (ไม่ช่อม)'!C186+'2.3ต้นทุนตามสัดส่วน (รับโอน)'!C186</f>
        <v>0</v>
      </c>
      <c r="D186" s="30">
        <v>9.59</v>
      </c>
      <c r="E186" s="31">
        <f>(C186*D186)</f>
        <v>0</v>
      </c>
      <c r="F186" s="37">
        <f>+'2.1ต้นทุนตามสัดส่วน (ผลิต)'!F186+'2.2ต้นทุนตามสัดส่วน (ไม่ช่อม)'!F186+'2.3ต้นทุนตามสัดส่วน (รับโอน)'!F186</f>
        <v>0</v>
      </c>
      <c r="G186" s="42">
        <f>ROUND(IF(C186&gt;0,F186/C186,0),2)</f>
        <v>0</v>
      </c>
      <c r="H186" s="57">
        <f t="shared" ref="H186:K189" si="208">+H176</f>
        <v>0</v>
      </c>
      <c r="I186" s="57">
        <f t="shared" si="208"/>
        <v>0</v>
      </c>
      <c r="J186" s="48">
        <f t="shared" si="208"/>
        <v>0</v>
      </c>
      <c r="K186" s="48">
        <f t="shared" si="208"/>
        <v>0</v>
      </c>
      <c r="L186" s="37">
        <f>+'2.1ต้นทุนตามสัดส่วน (ผลิต)'!L186+'2.2ต้นทุนตามสัดส่วน (ไม่ช่อม)'!L186+'2.3ต้นทุนตามสัดส่วน (รับโอน)'!L186</f>
        <v>0</v>
      </c>
      <c r="M186" s="37">
        <f>+'2.1ต้นทุนตามสัดส่วน (ผลิต)'!M186+'2.2ต้นทุนตามสัดส่วน (ไม่ช่อม)'!M186+'2.3ต้นทุนตามสัดส่วน (รับโอน)'!M186</f>
        <v>0</v>
      </c>
      <c r="N186" s="37">
        <f>+'2.1ต้นทุนตามสัดส่วน (ผลิต)'!N186+'2.2ต้นทุนตามสัดส่วน (ไม่ช่อม)'!N186+'2.3ต้นทุนตามสัดส่วน (รับโอน)'!N186</f>
        <v>0</v>
      </c>
      <c r="O186" s="37">
        <f>+'2.1ต้นทุนตามสัดส่วน (ผลิต)'!O186+'2.2ต้นทุนตามสัดส่วน (ไม่ช่อม)'!O186+'2.3ต้นทุนตามสัดส่วน (รับโอน)'!O186</f>
        <v>0</v>
      </c>
      <c r="P186" s="37">
        <f>+'2.1ต้นทุนตามสัดส่วน (ผลิต)'!P186+'2.2ต้นทุนตามสัดส่วน (ไม่ช่อม)'!P186+'2.3ต้นทุนตามสัดส่วน (รับโอน)'!P186</f>
        <v>0</v>
      </c>
      <c r="Q186" s="37">
        <f>+'2.1ต้นทุนตามสัดส่วน (ผลิต)'!Q186+'2.2ต้นทุนตามสัดส่วน (ไม่ช่อม)'!Q186+'2.3ต้นทุนตามสัดส่วน (รับโอน)'!Q186</f>
        <v>0</v>
      </c>
      <c r="R186" s="37">
        <f>+'2.1ต้นทุนตามสัดส่วน (ผลิต)'!R186+'2.2ต้นทุนตามสัดส่วน (ไม่ช่อม)'!R186+'2.3ต้นทุนตามสัดส่วน (รับโอน)'!R186</f>
        <v>0</v>
      </c>
      <c r="S186" s="37">
        <f>+'2.1ต้นทุนตามสัดส่วน (ผลิต)'!S186+'2.2ต้นทุนตามสัดส่วน (ไม่ช่อม)'!S186+'2.3ต้นทุนตามสัดส่วน (รับโอน)'!S186</f>
        <v>0</v>
      </c>
      <c r="T186" s="37">
        <f>+'2.1ต้นทุนตามสัดส่วน (ผลิต)'!T186+'2.2ต้นทุนตามสัดส่วน (ไม่ช่อม)'!T186+'2.3ต้นทุนตามสัดส่วน (รับโอน)'!T186</f>
        <v>0</v>
      </c>
      <c r="U186" s="37">
        <f>+'2.1ต้นทุนตามสัดส่วน (ผลิต)'!U186+'2.2ต้นทุนตามสัดส่วน (ไม่ช่อม)'!U186+'2.3ต้นทุนตามสัดส่วน (รับโอน)'!U186</f>
        <v>0</v>
      </c>
      <c r="V186" s="37">
        <f>+'2.1ต้นทุนตามสัดส่วน (ผลิต)'!V186+'2.2ต้นทุนตามสัดส่วน (ไม่ช่อม)'!V186+'2.3ต้นทุนตามสัดส่วน (รับโอน)'!V186</f>
        <v>0</v>
      </c>
      <c r="W186" s="37">
        <f>+'2.1ต้นทุนตามสัดส่วน (ผลิต)'!W186+'2.2ต้นทุนตามสัดส่วน (ไม่ช่อม)'!W186+'2.3ต้นทุนตามสัดส่วน (รับโอน)'!W186</f>
        <v>0</v>
      </c>
      <c r="X186" s="37">
        <f>+'2.1ต้นทุนตามสัดส่วน (ผลิต)'!X186+'2.2ต้นทุนตามสัดส่วน (ไม่ช่อม)'!X186+'2.3ต้นทุนตามสัดส่วน (รับโอน)'!X186</f>
        <v>0</v>
      </c>
    </row>
    <row r="187" spans="1:24" ht="24" customHeight="1">
      <c r="A187" s="29" t="s">
        <v>152</v>
      </c>
      <c r="B187" s="37">
        <f>+'2.1ต้นทุนตามสัดส่วน (ผลิต)'!B187+'2.2ต้นทุนตามสัดส่วน (ไม่ช่อม)'!B187+'2.3ต้นทุนตามสัดส่วน (รับโอน)'!B187</f>
        <v>0</v>
      </c>
      <c r="C187" s="37">
        <f>+'2.1ต้นทุนตามสัดส่วน (ผลิต)'!C187+'2.2ต้นทุนตามสัดส่วน (ไม่ช่อม)'!C187+'2.3ต้นทุนตามสัดส่วน (รับโอน)'!C187</f>
        <v>0</v>
      </c>
      <c r="D187" s="30">
        <v>19.170000000000002</v>
      </c>
      <c r="E187" s="31">
        <f t="shared" ref="E187:E189" si="209">(C187*D187)</f>
        <v>0</v>
      </c>
      <c r="F187" s="37">
        <f>+'2.1ต้นทุนตามสัดส่วน (ผลิต)'!F187+'2.2ต้นทุนตามสัดส่วน (ไม่ช่อม)'!F187+'2.3ต้นทุนตามสัดส่วน (รับโอน)'!F187</f>
        <v>0</v>
      </c>
      <c r="G187" s="42">
        <f>ROUND(IF(C187&gt;0,F187/C187,0),2)</f>
        <v>0</v>
      </c>
      <c r="H187" s="57">
        <f t="shared" si="208"/>
        <v>0</v>
      </c>
      <c r="I187" s="57">
        <f t="shared" si="208"/>
        <v>0</v>
      </c>
      <c r="J187" s="48">
        <f t="shared" si="208"/>
        <v>0</v>
      </c>
      <c r="K187" s="48">
        <f t="shared" si="208"/>
        <v>0</v>
      </c>
      <c r="L187" s="37">
        <f>+'2.1ต้นทุนตามสัดส่วน (ผลิต)'!L187+'2.2ต้นทุนตามสัดส่วน (ไม่ช่อม)'!L187+'2.3ต้นทุนตามสัดส่วน (รับโอน)'!L187</f>
        <v>0</v>
      </c>
      <c r="M187" s="37">
        <f>+'2.1ต้นทุนตามสัดส่วน (ผลิต)'!M187+'2.2ต้นทุนตามสัดส่วน (ไม่ช่อม)'!M187+'2.3ต้นทุนตามสัดส่วน (รับโอน)'!M187</f>
        <v>0</v>
      </c>
      <c r="N187" s="37">
        <f>+'2.1ต้นทุนตามสัดส่วน (ผลิต)'!N187+'2.2ต้นทุนตามสัดส่วน (ไม่ช่อม)'!N187+'2.3ต้นทุนตามสัดส่วน (รับโอน)'!N187</f>
        <v>0</v>
      </c>
      <c r="O187" s="37">
        <f>+'2.1ต้นทุนตามสัดส่วน (ผลิต)'!O187+'2.2ต้นทุนตามสัดส่วน (ไม่ช่อม)'!O187+'2.3ต้นทุนตามสัดส่วน (รับโอน)'!O187</f>
        <v>0</v>
      </c>
      <c r="P187" s="37">
        <f>+'2.1ต้นทุนตามสัดส่วน (ผลิต)'!P187+'2.2ต้นทุนตามสัดส่วน (ไม่ช่อม)'!P187+'2.3ต้นทุนตามสัดส่วน (รับโอน)'!P187</f>
        <v>0</v>
      </c>
      <c r="Q187" s="37">
        <f>+'2.1ต้นทุนตามสัดส่วน (ผลิต)'!Q187+'2.2ต้นทุนตามสัดส่วน (ไม่ช่อม)'!Q187+'2.3ต้นทุนตามสัดส่วน (รับโอน)'!Q187</f>
        <v>0</v>
      </c>
      <c r="R187" s="37">
        <f>+'2.1ต้นทุนตามสัดส่วน (ผลิต)'!R187+'2.2ต้นทุนตามสัดส่วน (ไม่ช่อม)'!R187+'2.3ต้นทุนตามสัดส่วน (รับโอน)'!R187</f>
        <v>0</v>
      </c>
      <c r="S187" s="37">
        <f>+'2.1ต้นทุนตามสัดส่วน (ผลิต)'!S187+'2.2ต้นทุนตามสัดส่วน (ไม่ช่อม)'!S187+'2.3ต้นทุนตามสัดส่วน (รับโอน)'!S187</f>
        <v>0</v>
      </c>
      <c r="T187" s="37">
        <f>+'2.1ต้นทุนตามสัดส่วน (ผลิต)'!T187+'2.2ต้นทุนตามสัดส่วน (ไม่ช่อม)'!T187+'2.3ต้นทุนตามสัดส่วน (รับโอน)'!T187</f>
        <v>0</v>
      </c>
      <c r="U187" s="37">
        <f>+'2.1ต้นทุนตามสัดส่วน (ผลิต)'!U187+'2.2ต้นทุนตามสัดส่วน (ไม่ช่อม)'!U187+'2.3ต้นทุนตามสัดส่วน (รับโอน)'!U187</f>
        <v>0</v>
      </c>
      <c r="V187" s="37">
        <f>+'2.1ต้นทุนตามสัดส่วน (ผลิต)'!V187+'2.2ต้นทุนตามสัดส่วน (ไม่ช่อม)'!V187+'2.3ต้นทุนตามสัดส่วน (รับโอน)'!V187</f>
        <v>0</v>
      </c>
      <c r="W187" s="37">
        <f>+'2.1ต้นทุนตามสัดส่วน (ผลิต)'!W187+'2.2ต้นทุนตามสัดส่วน (ไม่ช่อม)'!W187+'2.3ต้นทุนตามสัดส่วน (รับโอน)'!W187</f>
        <v>0</v>
      </c>
      <c r="X187" s="37">
        <f>+'2.1ต้นทุนตามสัดส่วน (ผลิต)'!X187+'2.2ต้นทุนตามสัดส่วน (ไม่ช่อม)'!X187+'2.3ต้นทุนตามสัดส่วน (รับโอน)'!X187</f>
        <v>0</v>
      </c>
    </row>
    <row r="188" spans="1:24" ht="24" customHeight="1">
      <c r="A188" s="29" t="s">
        <v>177</v>
      </c>
      <c r="B188" s="37">
        <f>+'2.1ต้นทุนตามสัดส่วน (ผลิต)'!B188+'2.2ต้นทุนตามสัดส่วน (ไม่ช่อม)'!B188+'2.3ต้นทุนตามสัดส่วน (รับโอน)'!B188</f>
        <v>0</v>
      </c>
      <c r="C188" s="37">
        <f>+'2.1ต้นทุนตามสัดส่วน (ผลิต)'!C188+'2.2ต้นทุนตามสัดส่วน (ไม่ช่อม)'!C188+'2.3ต้นทุนตามสัดส่วน (รับโอน)'!C188</f>
        <v>0</v>
      </c>
      <c r="D188" s="30">
        <v>27.45</v>
      </c>
      <c r="E188" s="31">
        <f t="shared" si="209"/>
        <v>0</v>
      </c>
      <c r="F188" s="37">
        <f>+'2.1ต้นทุนตามสัดส่วน (ผลิต)'!F188+'2.2ต้นทุนตามสัดส่วน (ไม่ช่อม)'!F188+'2.3ต้นทุนตามสัดส่วน (รับโอน)'!F188</f>
        <v>0</v>
      </c>
      <c r="G188" s="42">
        <f>ROUND(IF(C188&gt;0,F188/C188,0),2)</f>
        <v>0</v>
      </c>
      <c r="H188" s="57">
        <f t="shared" si="208"/>
        <v>0</v>
      </c>
      <c r="I188" s="57">
        <f t="shared" si="208"/>
        <v>0</v>
      </c>
      <c r="J188" s="48">
        <f t="shared" si="208"/>
        <v>0</v>
      </c>
      <c r="K188" s="48">
        <f t="shared" si="208"/>
        <v>0</v>
      </c>
      <c r="L188" s="37">
        <f>+'2.1ต้นทุนตามสัดส่วน (ผลิต)'!L188+'2.2ต้นทุนตามสัดส่วน (ไม่ช่อม)'!L188+'2.3ต้นทุนตามสัดส่วน (รับโอน)'!L188</f>
        <v>0</v>
      </c>
      <c r="M188" s="37">
        <f>+'2.1ต้นทุนตามสัดส่วน (ผลิต)'!M188+'2.2ต้นทุนตามสัดส่วน (ไม่ช่อม)'!M188+'2.3ต้นทุนตามสัดส่วน (รับโอน)'!M188</f>
        <v>0</v>
      </c>
      <c r="N188" s="37">
        <f>+'2.1ต้นทุนตามสัดส่วน (ผลิต)'!N188+'2.2ต้นทุนตามสัดส่วน (ไม่ช่อม)'!N188+'2.3ต้นทุนตามสัดส่วน (รับโอน)'!N188</f>
        <v>0</v>
      </c>
      <c r="O188" s="37">
        <f>+'2.1ต้นทุนตามสัดส่วน (ผลิต)'!O188+'2.2ต้นทุนตามสัดส่วน (ไม่ช่อม)'!O188+'2.3ต้นทุนตามสัดส่วน (รับโอน)'!O188</f>
        <v>0</v>
      </c>
      <c r="P188" s="37">
        <f>+'2.1ต้นทุนตามสัดส่วน (ผลิต)'!P188+'2.2ต้นทุนตามสัดส่วน (ไม่ช่อม)'!P188+'2.3ต้นทุนตามสัดส่วน (รับโอน)'!P188</f>
        <v>0</v>
      </c>
      <c r="Q188" s="37">
        <f>+'2.1ต้นทุนตามสัดส่วน (ผลิต)'!Q188+'2.2ต้นทุนตามสัดส่วน (ไม่ช่อม)'!Q188+'2.3ต้นทุนตามสัดส่วน (รับโอน)'!Q188</f>
        <v>0</v>
      </c>
      <c r="R188" s="37">
        <f>+'2.1ต้นทุนตามสัดส่วน (ผลิต)'!R188+'2.2ต้นทุนตามสัดส่วน (ไม่ช่อม)'!R188+'2.3ต้นทุนตามสัดส่วน (รับโอน)'!R188</f>
        <v>0</v>
      </c>
      <c r="S188" s="37">
        <f>+'2.1ต้นทุนตามสัดส่วน (ผลิต)'!S188+'2.2ต้นทุนตามสัดส่วน (ไม่ช่อม)'!S188+'2.3ต้นทุนตามสัดส่วน (รับโอน)'!S188</f>
        <v>0</v>
      </c>
      <c r="T188" s="37">
        <f>+'2.1ต้นทุนตามสัดส่วน (ผลิต)'!T188+'2.2ต้นทุนตามสัดส่วน (ไม่ช่อม)'!T188+'2.3ต้นทุนตามสัดส่วน (รับโอน)'!T188</f>
        <v>0</v>
      </c>
      <c r="U188" s="37">
        <f>+'2.1ต้นทุนตามสัดส่วน (ผลิต)'!U188+'2.2ต้นทุนตามสัดส่วน (ไม่ช่อม)'!U188+'2.3ต้นทุนตามสัดส่วน (รับโอน)'!U188</f>
        <v>0</v>
      </c>
      <c r="V188" s="37">
        <f>+'2.1ต้นทุนตามสัดส่วน (ผลิต)'!V188+'2.2ต้นทุนตามสัดส่วน (ไม่ช่อม)'!V188+'2.3ต้นทุนตามสัดส่วน (รับโอน)'!V188</f>
        <v>0</v>
      </c>
      <c r="W188" s="37">
        <f>+'2.1ต้นทุนตามสัดส่วน (ผลิต)'!W188+'2.2ต้นทุนตามสัดส่วน (ไม่ช่อม)'!W188+'2.3ต้นทุนตามสัดส่วน (รับโอน)'!W188</f>
        <v>0</v>
      </c>
      <c r="X188" s="37">
        <f>+'2.1ต้นทุนตามสัดส่วน (ผลิต)'!X188+'2.2ต้นทุนตามสัดส่วน (ไม่ช่อม)'!X188+'2.3ต้นทุนตามสัดส่วน (รับโอน)'!X188</f>
        <v>0</v>
      </c>
    </row>
    <row r="189" spans="1:24" ht="24" customHeight="1">
      <c r="A189" s="29" t="s">
        <v>252</v>
      </c>
      <c r="B189" s="37">
        <f>+'2.1ต้นทุนตามสัดส่วน (ผลิต)'!B189+'2.2ต้นทุนตามสัดส่วน (ไม่ช่อม)'!B189+'2.3ต้นทุนตามสัดส่วน (รับโอน)'!B189</f>
        <v>0</v>
      </c>
      <c r="C189" s="37">
        <f>+'2.1ต้นทุนตามสัดส่วน (ผลิต)'!C189+'2.2ต้นทุนตามสัดส่วน (ไม่ช่อม)'!C189+'2.3ต้นทุนตามสัดส่วน (รับโอน)'!C189</f>
        <v>0</v>
      </c>
      <c r="D189" s="30">
        <v>43.79</v>
      </c>
      <c r="E189" s="31">
        <f t="shared" si="209"/>
        <v>0</v>
      </c>
      <c r="F189" s="37">
        <f>+'2.1ต้นทุนตามสัดส่วน (ผลิต)'!F189+'2.2ต้นทุนตามสัดส่วน (ไม่ช่อม)'!F189+'2.3ต้นทุนตามสัดส่วน (รับโอน)'!F189</f>
        <v>0</v>
      </c>
      <c r="G189" s="42">
        <f>ROUND(IF(C189&gt;0,F189/C189,0),2)</f>
        <v>0</v>
      </c>
      <c r="H189" s="57">
        <f t="shared" si="208"/>
        <v>0</v>
      </c>
      <c r="I189" s="57">
        <f t="shared" si="208"/>
        <v>0</v>
      </c>
      <c r="J189" s="48">
        <f t="shared" si="208"/>
        <v>0</v>
      </c>
      <c r="K189" s="48">
        <f t="shared" si="208"/>
        <v>0</v>
      </c>
      <c r="L189" s="37">
        <f>+'2.1ต้นทุนตามสัดส่วน (ผลิต)'!L189+'2.2ต้นทุนตามสัดส่วน (ไม่ช่อม)'!L189+'2.3ต้นทุนตามสัดส่วน (รับโอน)'!L189</f>
        <v>0</v>
      </c>
      <c r="M189" s="37">
        <f>+'2.1ต้นทุนตามสัดส่วน (ผลิต)'!M189+'2.2ต้นทุนตามสัดส่วน (ไม่ช่อม)'!M189+'2.3ต้นทุนตามสัดส่วน (รับโอน)'!M189</f>
        <v>0</v>
      </c>
      <c r="N189" s="37">
        <f>+'2.1ต้นทุนตามสัดส่วน (ผลิต)'!N189+'2.2ต้นทุนตามสัดส่วน (ไม่ช่อม)'!N189+'2.3ต้นทุนตามสัดส่วน (รับโอน)'!N189</f>
        <v>0</v>
      </c>
      <c r="O189" s="37">
        <f>+'2.1ต้นทุนตามสัดส่วน (ผลิต)'!O189+'2.2ต้นทุนตามสัดส่วน (ไม่ช่อม)'!O189+'2.3ต้นทุนตามสัดส่วน (รับโอน)'!O189</f>
        <v>0</v>
      </c>
      <c r="P189" s="37">
        <f>+'2.1ต้นทุนตามสัดส่วน (ผลิต)'!P189+'2.2ต้นทุนตามสัดส่วน (ไม่ช่อม)'!P189+'2.3ต้นทุนตามสัดส่วน (รับโอน)'!P189</f>
        <v>0</v>
      </c>
      <c r="Q189" s="37">
        <f>+'2.1ต้นทุนตามสัดส่วน (ผลิต)'!Q189+'2.2ต้นทุนตามสัดส่วน (ไม่ช่อม)'!Q189+'2.3ต้นทุนตามสัดส่วน (รับโอน)'!Q189</f>
        <v>0</v>
      </c>
      <c r="R189" s="37">
        <f>+'2.1ต้นทุนตามสัดส่วน (ผลิต)'!R189+'2.2ต้นทุนตามสัดส่วน (ไม่ช่อม)'!R189+'2.3ต้นทุนตามสัดส่วน (รับโอน)'!R189</f>
        <v>0</v>
      </c>
      <c r="S189" s="37">
        <f>+'2.1ต้นทุนตามสัดส่วน (ผลิต)'!S189+'2.2ต้นทุนตามสัดส่วน (ไม่ช่อม)'!S189+'2.3ต้นทุนตามสัดส่วน (รับโอน)'!S189</f>
        <v>0</v>
      </c>
      <c r="T189" s="37">
        <f>+'2.1ต้นทุนตามสัดส่วน (ผลิต)'!T189+'2.2ต้นทุนตามสัดส่วน (ไม่ช่อม)'!T189+'2.3ต้นทุนตามสัดส่วน (รับโอน)'!T189</f>
        <v>0</v>
      </c>
      <c r="U189" s="37">
        <f>+'2.1ต้นทุนตามสัดส่วน (ผลิต)'!U189+'2.2ต้นทุนตามสัดส่วน (ไม่ช่อม)'!U189+'2.3ต้นทุนตามสัดส่วน (รับโอน)'!U189</f>
        <v>0</v>
      </c>
      <c r="V189" s="37">
        <f>+'2.1ต้นทุนตามสัดส่วน (ผลิต)'!V189+'2.2ต้นทุนตามสัดส่วน (ไม่ช่อม)'!V189+'2.3ต้นทุนตามสัดส่วน (รับโอน)'!V189</f>
        <v>0</v>
      </c>
      <c r="W189" s="37">
        <f>+'2.1ต้นทุนตามสัดส่วน (ผลิต)'!W189+'2.2ต้นทุนตามสัดส่วน (ไม่ช่อม)'!W189+'2.3ต้นทุนตามสัดส่วน (รับโอน)'!W189</f>
        <v>0</v>
      </c>
      <c r="X189" s="37">
        <f>+'2.1ต้นทุนตามสัดส่วน (ผลิต)'!X189+'2.2ต้นทุนตามสัดส่วน (ไม่ช่อม)'!X189+'2.3ต้นทุนตามสัดส่วน (รับโอน)'!X189</f>
        <v>0</v>
      </c>
    </row>
    <row r="190" spans="1:24" ht="24" customHeight="1">
      <c r="A190" s="29" t="s">
        <v>5</v>
      </c>
      <c r="B190" s="34">
        <f>SUM(B186:B189)</f>
        <v>0</v>
      </c>
      <c r="C190" s="34">
        <f t="shared" ref="C190:F190" si="210">SUM(C186:C189)</f>
        <v>0</v>
      </c>
      <c r="D190" s="54">
        <f>SUM(D186:D189)</f>
        <v>100</v>
      </c>
      <c r="E190" s="55">
        <f t="shared" si="210"/>
        <v>0</v>
      </c>
      <c r="F190" s="34">
        <f t="shared" si="210"/>
        <v>0</v>
      </c>
      <c r="G190" s="33"/>
      <c r="H190" s="33">
        <f>IF(D190&gt;0,G190/D190,0)</f>
        <v>0</v>
      </c>
      <c r="I190" s="33">
        <f>IF(E190&gt;0,H190/E190,0)</f>
        <v>0</v>
      </c>
      <c r="J190" s="33">
        <f>SUM(J186:J189)</f>
        <v>0</v>
      </c>
      <c r="K190" s="48"/>
      <c r="L190" s="34">
        <f>SUM(L186:L189)</f>
        <v>0</v>
      </c>
      <c r="M190" s="34">
        <f t="shared" ref="M190:X190" si="211">SUM(M186:M189)</f>
        <v>0</v>
      </c>
      <c r="N190" s="34">
        <f t="shared" si="211"/>
        <v>0</v>
      </c>
      <c r="O190" s="34">
        <f t="shared" si="211"/>
        <v>0</v>
      </c>
      <c r="P190" s="34">
        <f t="shared" si="211"/>
        <v>0</v>
      </c>
      <c r="Q190" s="34">
        <f t="shared" si="211"/>
        <v>0</v>
      </c>
      <c r="R190" s="34">
        <f t="shared" si="211"/>
        <v>0</v>
      </c>
      <c r="S190" s="34">
        <f t="shared" si="211"/>
        <v>0</v>
      </c>
      <c r="T190" s="34">
        <f t="shared" si="211"/>
        <v>0</v>
      </c>
      <c r="U190" s="34">
        <f t="shared" si="211"/>
        <v>0</v>
      </c>
      <c r="V190" s="34">
        <f t="shared" si="211"/>
        <v>0</v>
      </c>
      <c r="W190" s="34">
        <f t="shared" si="211"/>
        <v>0</v>
      </c>
      <c r="X190" s="34">
        <f t="shared" si="211"/>
        <v>0</v>
      </c>
    </row>
    <row r="191" spans="1:24" ht="24" customHeight="1">
      <c r="A191" s="194" t="s">
        <v>35</v>
      </c>
      <c r="B191" s="194"/>
      <c r="C191" s="194"/>
      <c r="D191" s="194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</row>
    <row r="192" spans="1:24" ht="24" customHeight="1">
      <c r="A192" s="194" t="s">
        <v>176</v>
      </c>
      <c r="B192" s="194"/>
      <c r="C192" s="194"/>
      <c r="D192" s="194"/>
      <c r="E192" s="194"/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</row>
    <row r="193" spans="1:24" ht="24" customHeight="1">
      <c r="B193" s="26">
        <v>1</v>
      </c>
      <c r="C193" s="26">
        <v>2</v>
      </c>
      <c r="D193" s="26" t="s">
        <v>31</v>
      </c>
      <c r="E193" s="26" t="s">
        <v>32</v>
      </c>
      <c r="F193" s="52">
        <v>5</v>
      </c>
      <c r="G193" s="26" t="s">
        <v>33</v>
      </c>
      <c r="J193" s="26">
        <v>7</v>
      </c>
      <c r="K193" s="26">
        <v>8</v>
      </c>
      <c r="L193" s="26">
        <v>9</v>
      </c>
      <c r="M193" s="26">
        <v>10</v>
      </c>
      <c r="N193" s="26" t="s">
        <v>106</v>
      </c>
      <c r="O193" s="26">
        <v>12</v>
      </c>
      <c r="P193" s="26">
        <v>13</v>
      </c>
      <c r="Q193" s="26" t="s">
        <v>107</v>
      </c>
      <c r="R193" s="26">
        <v>15</v>
      </c>
      <c r="S193" s="26">
        <v>16</v>
      </c>
      <c r="T193" s="26" t="s">
        <v>253</v>
      </c>
      <c r="U193" s="26" t="s">
        <v>254</v>
      </c>
      <c r="V193" s="26" t="s">
        <v>255</v>
      </c>
      <c r="W193" s="26" t="s">
        <v>256</v>
      </c>
      <c r="X193" s="26" t="s">
        <v>257</v>
      </c>
    </row>
    <row r="194" spans="1:24" ht="24" customHeight="1">
      <c r="A194" s="195" t="s">
        <v>27</v>
      </c>
      <c r="B194" s="197" t="s">
        <v>299</v>
      </c>
      <c r="C194" s="198"/>
      <c r="D194" s="199" t="s">
        <v>22</v>
      </c>
      <c r="E194" s="41" t="s">
        <v>153</v>
      </c>
      <c r="F194" s="41" t="s">
        <v>23</v>
      </c>
      <c r="G194" s="94" t="s">
        <v>24</v>
      </c>
      <c r="H194" s="53" t="s">
        <v>155</v>
      </c>
      <c r="I194" s="53" t="s">
        <v>1</v>
      </c>
      <c r="J194" s="40" t="s">
        <v>23</v>
      </c>
      <c r="K194" s="40" t="s">
        <v>133</v>
      </c>
      <c r="L194" s="201" t="s">
        <v>25</v>
      </c>
      <c r="M194" s="201"/>
      <c r="N194" s="201" t="s">
        <v>26</v>
      </c>
      <c r="O194" s="188" t="s">
        <v>297</v>
      </c>
      <c r="P194" s="189"/>
      <c r="Q194" s="190" t="s">
        <v>28</v>
      </c>
      <c r="R194" s="192" t="s">
        <v>298</v>
      </c>
      <c r="S194" s="192"/>
      <c r="T194" s="192" t="s">
        <v>28</v>
      </c>
      <c r="U194" s="193" t="s">
        <v>29</v>
      </c>
      <c r="V194" s="193"/>
      <c r="W194" s="193" t="s">
        <v>30</v>
      </c>
      <c r="X194" s="27" t="s">
        <v>30</v>
      </c>
    </row>
    <row r="195" spans="1:24" ht="24" customHeight="1">
      <c r="A195" s="196"/>
      <c r="B195" s="41" t="s">
        <v>155</v>
      </c>
      <c r="C195" s="41" t="s">
        <v>154</v>
      </c>
      <c r="D195" s="200"/>
      <c r="E195" s="41" t="s">
        <v>4</v>
      </c>
      <c r="F195" s="41" t="s">
        <v>3</v>
      </c>
      <c r="G195" s="95" t="s">
        <v>103</v>
      </c>
      <c r="H195" s="53" t="s">
        <v>5</v>
      </c>
      <c r="I195" s="53" t="s">
        <v>5</v>
      </c>
      <c r="J195" s="40" t="s">
        <v>104</v>
      </c>
      <c r="K195" s="40" t="s">
        <v>104</v>
      </c>
      <c r="L195" s="50" t="s">
        <v>155</v>
      </c>
      <c r="M195" s="50" t="s">
        <v>154</v>
      </c>
      <c r="N195" s="201"/>
      <c r="O195" s="86" t="s">
        <v>155</v>
      </c>
      <c r="P195" s="86" t="s">
        <v>154</v>
      </c>
      <c r="Q195" s="191"/>
      <c r="R195" s="100" t="s">
        <v>155</v>
      </c>
      <c r="S195" s="100" t="s">
        <v>154</v>
      </c>
      <c r="T195" s="192"/>
      <c r="U195" s="51" t="s">
        <v>155</v>
      </c>
      <c r="V195" s="51" t="s">
        <v>154</v>
      </c>
      <c r="W195" s="193"/>
      <c r="X195" s="28" t="s">
        <v>105</v>
      </c>
    </row>
    <row r="196" spans="1:24" ht="24" customHeight="1">
      <c r="A196" s="29" t="s">
        <v>151</v>
      </c>
      <c r="B196" s="37">
        <f>+'2.1ต้นทุนตามสัดส่วน (ผลิต)'!B196+'2.2ต้นทุนตามสัดส่วน (ไม่ช่อม)'!B196+'2.3ต้นทุนตามสัดส่วน (รับโอน)'!B196</f>
        <v>0</v>
      </c>
      <c r="C196" s="37">
        <f>+'2.1ต้นทุนตามสัดส่วน (ผลิต)'!C196+'2.2ต้นทุนตามสัดส่วน (ไม่ช่อม)'!C196+'2.3ต้นทุนตามสัดส่วน (รับโอน)'!C196</f>
        <v>0</v>
      </c>
      <c r="D196" s="30">
        <v>9.59</v>
      </c>
      <c r="E196" s="31">
        <f>(C196*D196)</f>
        <v>0</v>
      </c>
      <c r="F196" s="37">
        <f>+'2.1ต้นทุนตามสัดส่วน (ผลิต)'!F196+'2.2ต้นทุนตามสัดส่วน (ไม่ช่อม)'!F196+'2.3ต้นทุนตามสัดส่วน (รับโอน)'!F196</f>
        <v>0</v>
      </c>
      <c r="G196" s="42">
        <f>ROUND(IF(C196&gt;0,F196/C196,0),2)</f>
        <v>0</v>
      </c>
      <c r="H196" s="57">
        <f t="shared" ref="H196:K199" si="212">+H186</f>
        <v>0</v>
      </c>
      <c r="I196" s="57">
        <f t="shared" si="212"/>
        <v>0</v>
      </c>
      <c r="J196" s="48">
        <f t="shared" si="212"/>
        <v>0</v>
      </c>
      <c r="K196" s="48">
        <f t="shared" si="212"/>
        <v>0</v>
      </c>
      <c r="L196" s="37">
        <f>+'2.1ต้นทุนตามสัดส่วน (ผลิต)'!L196+'2.2ต้นทุนตามสัดส่วน (ไม่ช่อม)'!L196+'2.3ต้นทุนตามสัดส่วน (รับโอน)'!L196</f>
        <v>0</v>
      </c>
      <c r="M196" s="37">
        <f>+'2.1ต้นทุนตามสัดส่วน (ผลิต)'!M196+'2.2ต้นทุนตามสัดส่วน (ไม่ช่อม)'!M196+'2.3ต้นทุนตามสัดส่วน (รับโอน)'!M196</f>
        <v>0</v>
      </c>
      <c r="N196" s="37">
        <f>+'2.1ต้นทุนตามสัดส่วน (ผลิต)'!N196+'2.2ต้นทุนตามสัดส่วน (ไม่ช่อม)'!N196+'2.3ต้นทุนตามสัดส่วน (รับโอน)'!N196</f>
        <v>0</v>
      </c>
      <c r="O196" s="37">
        <f>+'2.1ต้นทุนตามสัดส่วน (ผลิต)'!O196+'2.2ต้นทุนตามสัดส่วน (ไม่ช่อม)'!O196+'2.3ต้นทุนตามสัดส่วน (รับโอน)'!O196</f>
        <v>0</v>
      </c>
      <c r="P196" s="37">
        <f>+'2.1ต้นทุนตามสัดส่วน (ผลิต)'!P196+'2.2ต้นทุนตามสัดส่วน (ไม่ช่อม)'!P196+'2.3ต้นทุนตามสัดส่วน (รับโอน)'!P196</f>
        <v>0</v>
      </c>
      <c r="Q196" s="37">
        <f>+'2.1ต้นทุนตามสัดส่วน (ผลิต)'!Q196+'2.2ต้นทุนตามสัดส่วน (ไม่ช่อม)'!Q196+'2.3ต้นทุนตามสัดส่วน (รับโอน)'!Q196</f>
        <v>0</v>
      </c>
      <c r="R196" s="37">
        <f>+'2.1ต้นทุนตามสัดส่วน (ผลิต)'!R196+'2.2ต้นทุนตามสัดส่วน (ไม่ช่อม)'!R196+'2.3ต้นทุนตามสัดส่วน (รับโอน)'!R196</f>
        <v>0</v>
      </c>
      <c r="S196" s="37">
        <f>+'2.1ต้นทุนตามสัดส่วน (ผลิต)'!S196+'2.2ต้นทุนตามสัดส่วน (ไม่ช่อม)'!S196+'2.3ต้นทุนตามสัดส่วน (รับโอน)'!S196</f>
        <v>0</v>
      </c>
      <c r="T196" s="37">
        <f>+'2.1ต้นทุนตามสัดส่วน (ผลิต)'!T196+'2.2ต้นทุนตามสัดส่วน (ไม่ช่อม)'!T196+'2.3ต้นทุนตามสัดส่วน (รับโอน)'!T196</f>
        <v>0</v>
      </c>
      <c r="U196" s="37">
        <f>+'2.1ต้นทุนตามสัดส่วน (ผลิต)'!U196+'2.2ต้นทุนตามสัดส่วน (ไม่ช่อม)'!U196+'2.3ต้นทุนตามสัดส่วน (รับโอน)'!U196</f>
        <v>0</v>
      </c>
      <c r="V196" s="37">
        <f>+'2.1ต้นทุนตามสัดส่วน (ผลิต)'!V196+'2.2ต้นทุนตามสัดส่วน (ไม่ช่อม)'!V196+'2.3ต้นทุนตามสัดส่วน (รับโอน)'!V196</f>
        <v>0</v>
      </c>
      <c r="W196" s="37">
        <f>+'2.1ต้นทุนตามสัดส่วน (ผลิต)'!W196+'2.2ต้นทุนตามสัดส่วน (ไม่ช่อม)'!W196+'2.3ต้นทุนตามสัดส่วน (รับโอน)'!W196</f>
        <v>0</v>
      </c>
      <c r="X196" s="37">
        <f>+'2.1ต้นทุนตามสัดส่วน (ผลิต)'!X196+'2.2ต้นทุนตามสัดส่วน (ไม่ช่อม)'!X196+'2.3ต้นทุนตามสัดส่วน (รับโอน)'!X196</f>
        <v>0</v>
      </c>
    </row>
    <row r="197" spans="1:24" ht="24" customHeight="1">
      <c r="A197" s="29" t="s">
        <v>152</v>
      </c>
      <c r="B197" s="37">
        <f>+'2.1ต้นทุนตามสัดส่วน (ผลิต)'!B197+'2.2ต้นทุนตามสัดส่วน (ไม่ช่อม)'!B197+'2.3ต้นทุนตามสัดส่วน (รับโอน)'!B197</f>
        <v>0</v>
      </c>
      <c r="C197" s="37">
        <f>+'2.1ต้นทุนตามสัดส่วน (ผลิต)'!C197+'2.2ต้นทุนตามสัดส่วน (ไม่ช่อม)'!C197+'2.3ต้นทุนตามสัดส่วน (รับโอน)'!C197</f>
        <v>0</v>
      </c>
      <c r="D197" s="30">
        <v>19.170000000000002</v>
      </c>
      <c r="E197" s="31">
        <f t="shared" ref="E197:E199" si="213">(C197*D197)</f>
        <v>0</v>
      </c>
      <c r="F197" s="37">
        <f>+'2.1ต้นทุนตามสัดส่วน (ผลิต)'!F197+'2.2ต้นทุนตามสัดส่วน (ไม่ช่อม)'!F197+'2.3ต้นทุนตามสัดส่วน (รับโอน)'!F197</f>
        <v>0</v>
      </c>
      <c r="G197" s="42">
        <f>ROUND(IF(C197&gt;0,F197/C197,0),2)</f>
        <v>0</v>
      </c>
      <c r="H197" s="57">
        <f t="shared" si="212"/>
        <v>0</v>
      </c>
      <c r="I197" s="57">
        <f t="shared" si="212"/>
        <v>0</v>
      </c>
      <c r="J197" s="48">
        <f t="shared" si="212"/>
        <v>0</v>
      </c>
      <c r="K197" s="48">
        <f t="shared" si="212"/>
        <v>0</v>
      </c>
      <c r="L197" s="37">
        <f>+'2.1ต้นทุนตามสัดส่วน (ผลิต)'!L197+'2.2ต้นทุนตามสัดส่วน (ไม่ช่อม)'!L197+'2.3ต้นทุนตามสัดส่วน (รับโอน)'!L197</f>
        <v>0</v>
      </c>
      <c r="M197" s="37">
        <f>+'2.1ต้นทุนตามสัดส่วน (ผลิต)'!M197+'2.2ต้นทุนตามสัดส่วน (ไม่ช่อม)'!M197+'2.3ต้นทุนตามสัดส่วน (รับโอน)'!M197</f>
        <v>0</v>
      </c>
      <c r="N197" s="37">
        <f>+'2.1ต้นทุนตามสัดส่วน (ผลิต)'!N197+'2.2ต้นทุนตามสัดส่วน (ไม่ช่อม)'!N197+'2.3ต้นทุนตามสัดส่วน (รับโอน)'!N197</f>
        <v>0</v>
      </c>
      <c r="O197" s="37">
        <f>+'2.1ต้นทุนตามสัดส่วน (ผลิต)'!O197+'2.2ต้นทุนตามสัดส่วน (ไม่ช่อม)'!O197+'2.3ต้นทุนตามสัดส่วน (รับโอน)'!O197</f>
        <v>0</v>
      </c>
      <c r="P197" s="37">
        <f>+'2.1ต้นทุนตามสัดส่วน (ผลิต)'!P197+'2.2ต้นทุนตามสัดส่วน (ไม่ช่อม)'!P197+'2.3ต้นทุนตามสัดส่วน (รับโอน)'!P197</f>
        <v>0</v>
      </c>
      <c r="Q197" s="37">
        <f>+'2.1ต้นทุนตามสัดส่วน (ผลิต)'!Q197+'2.2ต้นทุนตามสัดส่วน (ไม่ช่อม)'!Q197+'2.3ต้นทุนตามสัดส่วน (รับโอน)'!Q197</f>
        <v>0</v>
      </c>
      <c r="R197" s="37">
        <f>+'2.1ต้นทุนตามสัดส่วน (ผลิต)'!R197+'2.2ต้นทุนตามสัดส่วน (ไม่ช่อม)'!R197+'2.3ต้นทุนตามสัดส่วน (รับโอน)'!R197</f>
        <v>0</v>
      </c>
      <c r="S197" s="37">
        <f>+'2.1ต้นทุนตามสัดส่วน (ผลิต)'!S197+'2.2ต้นทุนตามสัดส่วน (ไม่ช่อม)'!S197+'2.3ต้นทุนตามสัดส่วน (รับโอน)'!S197</f>
        <v>0</v>
      </c>
      <c r="T197" s="37">
        <f>+'2.1ต้นทุนตามสัดส่วน (ผลิต)'!T197+'2.2ต้นทุนตามสัดส่วน (ไม่ช่อม)'!T197+'2.3ต้นทุนตามสัดส่วน (รับโอน)'!T197</f>
        <v>0</v>
      </c>
      <c r="U197" s="37">
        <f>+'2.1ต้นทุนตามสัดส่วน (ผลิต)'!U197+'2.2ต้นทุนตามสัดส่วน (ไม่ช่อม)'!U197+'2.3ต้นทุนตามสัดส่วน (รับโอน)'!U197</f>
        <v>0</v>
      </c>
      <c r="V197" s="37">
        <f>+'2.1ต้นทุนตามสัดส่วน (ผลิต)'!V197+'2.2ต้นทุนตามสัดส่วน (ไม่ช่อม)'!V197+'2.3ต้นทุนตามสัดส่วน (รับโอน)'!V197</f>
        <v>0</v>
      </c>
      <c r="W197" s="37">
        <f>+'2.1ต้นทุนตามสัดส่วน (ผลิต)'!W197+'2.2ต้นทุนตามสัดส่วน (ไม่ช่อม)'!W197+'2.3ต้นทุนตามสัดส่วน (รับโอน)'!W197</f>
        <v>0</v>
      </c>
      <c r="X197" s="37">
        <f>+'2.1ต้นทุนตามสัดส่วน (ผลิต)'!X197+'2.2ต้นทุนตามสัดส่วน (ไม่ช่อม)'!X197+'2.3ต้นทุนตามสัดส่วน (รับโอน)'!X197</f>
        <v>0</v>
      </c>
    </row>
    <row r="198" spans="1:24" ht="24" customHeight="1">
      <c r="A198" s="29" t="s">
        <v>177</v>
      </c>
      <c r="B198" s="37">
        <f>+'2.1ต้นทุนตามสัดส่วน (ผลิต)'!B198+'2.2ต้นทุนตามสัดส่วน (ไม่ช่อม)'!B198+'2.3ต้นทุนตามสัดส่วน (รับโอน)'!B198</f>
        <v>0</v>
      </c>
      <c r="C198" s="37">
        <f>+'2.1ต้นทุนตามสัดส่วน (ผลิต)'!C198+'2.2ต้นทุนตามสัดส่วน (ไม่ช่อม)'!C198+'2.3ต้นทุนตามสัดส่วน (รับโอน)'!C198</f>
        <v>0</v>
      </c>
      <c r="D198" s="30">
        <v>27.45</v>
      </c>
      <c r="E198" s="31">
        <f t="shared" si="213"/>
        <v>0</v>
      </c>
      <c r="F198" s="37">
        <f>+'2.1ต้นทุนตามสัดส่วน (ผลิต)'!F198+'2.2ต้นทุนตามสัดส่วน (ไม่ช่อม)'!F198+'2.3ต้นทุนตามสัดส่วน (รับโอน)'!F198</f>
        <v>0</v>
      </c>
      <c r="G198" s="42">
        <f>ROUND(IF(C198&gt;0,F198/C198,0),2)</f>
        <v>0</v>
      </c>
      <c r="H198" s="57">
        <f t="shared" si="212"/>
        <v>0</v>
      </c>
      <c r="I198" s="57">
        <f t="shared" si="212"/>
        <v>0</v>
      </c>
      <c r="J198" s="48">
        <f t="shared" si="212"/>
        <v>0</v>
      </c>
      <c r="K198" s="48">
        <f t="shared" si="212"/>
        <v>0</v>
      </c>
      <c r="L198" s="37">
        <f>+'2.1ต้นทุนตามสัดส่วน (ผลิต)'!L198+'2.2ต้นทุนตามสัดส่วน (ไม่ช่อม)'!L198+'2.3ต้นทุนตามสัดส่วน (รับโอน)'!L198</f>
        <v>0</v>
      </c>
      <c r="M198" s="37">
        <f>+'2.1ต้นทุนตามสัดส่วน (ผลิต)'!M198+'2.2ต้นทุนตามสัดส่วน (ไม่ช่อม)'!M198+'2.3ต้นทุนตามสัดส่วน (รับโอน)'!M198</f>
        <v>0</v>
      </c>
      <c r="N198" s="37">
        <f>+'2.1ต้นทุนตามสัดส่วน (ผลิต)'!N198+'2.2ต้นทุนตามสัดส่วน (ไม่ช่อม)'!N198+'2.3ต้นทุนตามสัดส่วน (รับโอน)'!N198</f>
        <v>0</v>
      </c>
      <c r="O198" s="37">
        <f>+'2.1ต้นทุนตามสัดส่วน (ผลิต)'!O198+'2.2ต้นทุนตามสัดส่วน (ไม่ช่อม)'!O198+'2.3ต้นทุนตามสัดส่วน (รับโอน)'!O198</f>
        <v>0</v>
      </c>
      <c r="P198" s="37">
        <f>+'2.1ต้นทุนตามสัดส่วน (ผลิต)'!P198+'2.2ต้นทุนตามสัดส่วน (ไม่ช่อม)'!P198+'2.3ต้นทุนตามสัดส่วน (รับโอน)'!P198</f>
        <v>0</v>
      </c>
      <c r="Q198" s="37">
        <f>+'2.1ต้นทุนตามสัดส่วน (ผลิต)'!Q198+'2.2ต้นทุนตามสัดส่วน (ไม่ช่อม)'!Q198+'2.3ต้นทุนตามสัดส่วน (รับโอน)'!Q198</f>
        <v>0</v>
      </c>
      <c r="R198" s="37">
        <f>+'2.1ต้นทุนตามสัดส่วน (ผลิต)'!R198+'2.2ต้นทุนตามสัดส่วน (ไม่ช่อม)'!R198+'2.3ต้นทุนตามสัดส่วน (รับโอน)'!R198</f>
        <v>0</v>
      </c>
      <c r="S198" s="37">
        <f>+'2.1ต้นทุนตามสัดส่วน (ผลิต)'!S198+'2.2ต้นทุนตามสัดส่วน (ไม่ช่อม)'!S198+'2.3ต้นทุนตามสัดส่วน (รับโอน)'!S198</f>
        <v>0</v>
      </c>
      <c r="T198" s="37">
        <f>+'2.1ต้นทุนตามสัดส่วน (ผลิต)'!T198+'2.2ต้นทุนตามสัดส่วน (ไม่ช่อม)'!T198+'2.3ต้นทุนตามสัดส่วน (รับโอน)'!T198</f>
        <v>0</v>
      </c>
      <c r="U198" s="37">
        <f>+'2.1ต้นทุนตามสัดส่วน (ผลิต)'!U198+'2.2ต้นทุนตามสัดส่วน (ไม่ช่อม)'!U198+'2.3ต้นทุนตามสัดส่วน (รับโอน)'!U198</f>
        <v>0</v>
      </c>
      <c r="V198" s="37">
        <f>+'2.1ต้นทุนตามสัดส่วน (ผลิต)'!V198+'2.2ต้นทุนตามสัดส่วน (ไม่ช่อม)'!V198+'2.3ต้นทุนตามสัดส่วน (รับโอน)'!V198</f>
        <v>0</v>
      </c>
      <c r="W198" s="37">
        <f>+'2.1ต้นทุนตามสัดส่วน (ผลิต)'!W198+'2.2ต้นทุนตามสัดส่วน (ไม่ช่อม)'!W198+'2.3ต้นทุนตามสัดส่วน (รับโอน)'!W198</f>
        <v>0</v>
      </c>
      <c r="X198" s="37">
        <f>+'2.1ต้นทุนตามสัดส่วน (ผลิต)'!X198+'2.2ต้นทุนตามสัดส่วน (ไม่ช่อม)'!X198+'2.3ต้นทุนตามสัดส่วน (รับโอน)'!X198</f>
        <v>0</v>
      </c>
    </row>
    <row r="199" spans="1:24" ht="24" customHeight="1">
      <c r="A199" s="29" t="s">
        <v>252</v>
      </c>
      <c r="B199" s="37">
        <f>+'2.1ต้นทุนตามสัดส่วน (ผลิต)'!B199+'2.2ต้นทุนตามสัดส่วน (ไม่ช่อม)'!B199+'2.3ต้นทุนตามสัดส่วน (รับโอน)'!B199</f>
        <v>0</v>
      </c>
      <c r="C199" s="37">
        <f>+'2.1ต้นทุนตามสัดส่วน (ผลิต)'!C199+'2.2ต้นทุนตามสัดส่วน (ไม่ช่อม)'!C199+'2.3ต้นทุนตามสัดส่วน (รับโอน)'!C199</f>
        <v>0</v>
      </c>
      <c r="D199" s="30">
        <v>43.79</v>
      </c>
      <c r="E199" s="31">
        <f t="shared" si="213"/>
        <v>0</v>
      </c>
      <c r="F199" s="37">
        <f>+'2.1ต้นทุนตามสัดส่วน (ผลิต)'!F199+'2.2ต้นทุนตามสัดส่วน (ไม่ช่อม)'!F199+'2.3ต้นทุนตามสัดส่วน (รับโอน)'!F199</f>
        <v>0</v>
      </c>
      <c r="G199" s="42">
        <f>ROUND(IF(C199&gt;0,F199/C199,0),2)</f>
        <v>0</v>
      </c>
      <c r="H199" s="57">
        <f t="shared" si="212"/>
        <v>0</v>
      </c>
      <c r="I199" s="57">
        <f t="shared" si="212"/>
        <v>0</v>
      </c>
      <c r="J199" s="48">
        <f t="shared" si="212"/>
        <v>0</v>
      </c>
      <c r="K199" s="48">
        <f t="shared" si="212"/>
        <v>0</v>
      </c>
      <c r="L199" s="37">
        <f>+'2.1ต้นทุนตามสัดส่วน (ผลิต)'!L199+'2.2ต้นทุนตามสัดส่วน (ไม่ช่อม)'!L199+'2.3ต้นทุนตามสัดส่วน (รับโอน)'!L199</f>
        <v>0</v>
      </c>
      <c r="M199" s="37">
        <f>+'2.1ต้นทุนตามสัดส่วน (ผลิต)'!M199+'2.2ต้นทุนตามสัดส่วน (ไม่ช่อม)'!M199+'2.3ต้นทุนตามสัดส่วน (รับโอน)'!M199</f>
        <v>0</v>
      </c>
      <c r="N199" s="37">
        <f>+'2.1ต้นทุนตามสัดส่วน (ผลิต)'!N199+'2.2ต้นทุนตามสัดส่วน (ไม่ช่อม)'!N199+'2.3ต้นทุนตามสัดส่วน (รับโอน)'!N199</f>
        <v>0</v>
      </c>
      <c r="O199" s="37">
        <f>+'2.1ต้นทุนตามสัดส่วน (ผลิต)'!O199+'2.2ต้นทุนตามสัดส่วน (ไม่ช่อม)'!O199+'2.3ต้นทุนตามสัดส่วน (รับโอน)'!O199</f>
        <v>0</v>
      </c>
      <c r="P199" s="37">
        <f>+'2.1ต้นทุนตามสัดส่วน (ผลิต)'!P199+'2.2ต้นทุนตามสัดส่วน (ไม่ช่อม)'!P199+'2.3ต้นทุนตามสัดส่วน (รับโอน)'!P199</f>
        <v>0</v>
      </c>
      <c r="Q199" s="37">
        <f>+'2.1ต้นทุนตามสัดส่วน (ผลิต)'!Q199+'2.2ต้นทุนตามสัดส่วน (ไม่ช่อม)'!Q199+'2.3ต้นทุนตามสัดส่วน (รับโอน)'!Q199</f>
        <v>0</v>
      </c>
      <c r="R199" s="37">
        <f>+'2.1ต้นทุนตามสัดส่วน (ผลิต)'!R199+'2.2ต้นทุนตามสัดส่วน (ไม่ช่อม)'!R199+'2.3ต้นทุนตามสัดส่วน (รับโอน)'!R199</f>
        <v>0</v>
      </c>
      <c r="S199" s="37">
        <f>+'2.1ต้นทุนตามสัดส่วน (ผลิต)'!S199+'2.2ต้นทุนตามสัดส่วน (ไม่ช่อม)'!S199+'2.3ต้นทุนตามสัดส่วน (รับโอน)'!S199</f>
        <v>0</v>
      </c>
      <c r="T199" s="37">
        <f>+'2.1ต้นทุนตามสัดส่วน (ผลิต)'!T199+'2.2ต้นทุนตามสัดส่วน (ไม่ช่อม)'!T199+'2.3ต้นทุนตามสัดส่วน (รับโอน)'!T199</f>
        <v>0</v>
      </c>
      <c r="U199" s="37">
        <f>+'2.1ต้นทุนตามสัดส่วน (ผลิต)'!U199+'2.2ต้นทุนตามสัดส่วน (ไม่ช่อม)'!U199+'2.3ต้นทุนตามสัดส่วน (รับโอน)'!U199</f>
        <v>0</v>
      </c>
      <c r="V199" s="37">
        <f>+'2.1ต้นทุนตามสัดส่วน (ผลิต)'!V199+'2.2ต้นทุนตามสัดส่วน (ไม่ช่อม)'!V199+'2.3ต้นทุนตามสัดส่วน (รับโอน)'!V199</f>
        <v>0</v>
      </c>
      <c r="W199" s="37">
        <f>+'2.1ต้นทุนตามสัดส่วน (ผลิต)'!W199+'2.2ต้นทุนตามสัดส่วน (ไม่ช่อม)'!W199+'2.3ต้นทุนตามสัดส่วน (รับโอน)'!W199</f>
        <v>0</v>
      </c>
      <c r="X199" s="37">
        <f>+'2.1ต้นทุนตามสัดส่วน (ผลิต)'!X199+'2.2ต้นทุนตามสัดส่วน (ไม่ช่อม)'!X199+'2.3ต้นทุนตามสัดส่วน (รับโอน)'!X199</f>
        <v>0</v>
      </c>
    </row>
    <row r="200" spans="1:24" ht="24" customHeight="1">
      <c r="A200" s="29" t="s">
        <v>5</v>
      </c>
      <c r="B200" s="34">
        <f>SUM(B196:B199)</f>
        <v>0</v>
      </c>
      <c r="C200" s="34">
        <f t="shared" ref="C200:F200" si="214">SUM(C196:C199)</f>
        <v>0</v>
      </c>
      <c r="D200" s="54">
        <f>SUM(D196:D199)</f>
        <v>100</v>
      </c>
      <c r="E200" s="55">
        <f t="shared" si="214"/>
        <v>0</v>
      </c>
      <c r="F200" s="34">
        <f t="shared" si="214"/>
        <v>0</v>
      </c>
      <c r="G200" s="33"/>
      <c r="H200" s="33">
        <f>IF(D200&gt;0,G200/D200,0)</f>
        <v>0</v>
      </c>
      <c r="I200" s="33">
        <f>IF(E200&gt;0,H200/E200,0)</f>
        <v>0</v>
      </c>
      <c r="J200" s="33">
        <f>SUM(J196:J199)</f>
        <v>0</v>
      </c>
      <c r="K200" s="48"/>
      <c r="L200" s="34">
        <f>SUM(L196:L199)</f>
        <v>0</v>
      </c>
      <c r="M200" s="34">
        <f t="shared" ref="M200:X200" si="215">SUM(M196:M199)</f>
        <v>0</v>
      </c>
      <c r="N200" s="34">
        <f t="shared" si="215"/>
        <v>0</v>
      </c>
      <c r="O200" s="34">
        <f t="shared" si="215"/>
        <v>0</v>
      </c>
      <c r="P200" s="34">
        <f t="shared" si="215"/>
        <v>0</v>
      </c>
      <c r="Q200" s="34">
        <f t="shared" si="215"/>
        <v>0</v>
      </c>
      <c r="R200" s="34">
        <f t="shared" si="215"/>
        <v>0</v>
      </c>
      <c r="S200" s="34">
        <f t="shared" si="215"/>
        <v>0</v>
      </c>
      <c r="T200" s="34">
        <f t="shared" si="215"/>
        <v>0</v>
      </c>
      <c r="U200" s="34">
        <f t="shared" si="215"/>
        <v>0</v>
      </c>
      <c r="V200" s="34">
        <f t="shared" si="215"/>
        <v>0</v>
      </c>
      <c r="W200" s="34">
        <f t="shared" si="215"/>
        <v>0</v>
      </c>
      <c r="X200" s="34">
        <f t="shared" si="215"/>
        <v>0</v>
      </c>
    </row>
    <row r="201" spans="1:24" s="36" customFormat="1" ht="24" customHeight="1">
      <c r="G201" s="38"/>
      <c r="H201" s="38"/>
      <c r="I201" s="38"/>
      <c r="J201" s="38"/>
      <c r="K201" s="38"/>
    </row>
  </sheetData>
  <mergeCells count="260">
    <mergeCell ref="A1:W1"/>
    <mergeCell ref="A2:W2"/>
    <mergeCell ref="A4:A5"/>
    <mergeCell ref="B4:C4"/>
    <mergeCell ref="D4:D5"/>
    <mergeCell ref="L4:M4"/>
    <mergeCell ref="N4:N5"/>
    <mergeCell ref="R4:S4"/>
    <mergeCell ref="T4:T5"/>
    <mergeCell ref="U4:V4"/>
    <mergeCell ref="W4:W5"/>
    <mergeCell ref="O4:P4"/>
    <mergeCell ref="Q4:Q5"/>
    <mergeCell ref="A11:W11"/>
    <mergeCell ref="A12:W12"/>
    <mergeCell ref="A14:A15"/>
    <mergeCell ref="B14:C14"/>
    <mergeCell ref="D14:D15"/>
    <mergeCell ref="L14:M14"/>
    <mergeCell ref="N14:N15"/>
    <mergeCell ref="R14:S14"/>
    <mergeCell ref="T14:T15"/>
    <mergeCell ref="U14:V14"/>
    <mergeCell ref="W14:W15"/>
    <mergeCell ref="O14:P14"/>
    <mergeCell ref="Q14:Q15"/>
    <mergeCell ref="A21:W21"/>
    <mergeCell ref="A22:W22"/>
    <mergeCell ref="A24:A25"/>
    <mergeCell ref="B24:C24"/>
    <mergeCell ref="D24:D25"/>
    <mergeCell ref="L24:M24"/>
    <mergeCell ref="N24:N25"/>
    <mergeCell ref="R24:S24"/>
    <mergeCell ref="R34:S34"/>
    <mergeCell ref="T34:T35"/>
    <mergeCell ref="U34:V34"/>
    <mergeCell ref="W34:W35"/>
    <mergeCell ref="A41:W41"/>
    <mergeCell ref="A42:W42"/>
    <mergeCell ref="T24:T25"/>
    <mergeCell ref="U24:V24"/>
    <mergeCell ref="W24:W25"/>
    <mergeCell ref="A31:W31"/>
    <mergeCell ref="A32:W32"/>
    <mergeCell ref="A34:A35"/>
    <mergeCell ref="B34:C34"/>
    <mergeCell ref="D34:D35"/>
    <mergeCell ref="L34:M34"/>
    <mergeCell ref="N34:N35"/>
    <mergeCell ref="O24:P24"/>
    <mergeCell ref="Q24:Q25"/>
    <mergeCell ref="O34:P34"/>
    <mergeCell ref="Q34:Q35"/>
    <mergeCell ref="R54:S54"/>
    <mergeCell ref="T54:T55"/>
    <mergeCell ref="U54:V54"/>
    <mergeCell ref="W54:W55"/>
    <mergeCell ref="A61:W61"/>
    <mergeCell ref="A62:W62"/>
    <mergeCell ref="T44:T45"/>
    <mergeCell ref="U44:V44"/>
    <mergeCell ref="W44:W45"/>
    <mergeCell ref="A51:W51"/>
    <mergeCell ref="A52:W52"/>
    <mergeCell ref="A54:A55"/>
    <mergeCell ref="B54:C54"/>
    <mergeCell ref="D54:D55"/>
    <mergeCell ref="L54:M54"/>
    <mergeCell ref="N54:N55"/>
    <mergeCell ref="A44:A45"/>
    <mergeCell ref="B44:C44"/>
    <mergeCell ref="D44:D45"/>
    <mergeCell ref="L44:M44"/>
    <mergeCell ref="N44:N45"/>
    <mergeCell ref="R44:S44"/>
    <mergeCell ref="O44:P44"/>
    <mergeCell ref="Q44:Q45"/>
    <mergeCell ref="R74:S74"/>
    <mergeCell ref="T74:T75"/>
    <mergeCell ref="U74:V74"/>
    <mergeCell ref="W74:W75"/>
    <mergeCell ref="A81:W81"/>
    <mergeCell ref="A82:W82"/>
    <mergeCell ref="T64:T65"/>
    <mergeCell ref="U64:V64"/>
    <mergeCell ref="W64:W65"/>
    <mergeCell ref="A71:W71"/>
    <mergeCell ref="A72:W72"/>
    <mergeCell ref="A74:A75"/>
    <mergeCell ref="B74:C74"/>
    <mergeCell ref="D74:D75"/>
    <mergeCell ref="L74:M74"/>
    <mergeCell ref="N74:N75"/>
    <mergeCell ref="A64:A65"/>
    <mergeCell ref="B64:C64"/>
    <mergeCell ref="D64:D65"/>
    <mergeCell ref="L64:M64"/>
    <mergeCell ref="N64:N65"/>
    <mergeCell ref="R64:S64"/>
    <mergeCell ref="R94:S94"/>
    <mergeCell ref="T94:T95"/>
    <mergeCell ref="U94:V94"/>
    <mergeCell ref="W94:W95"/>
    <mergeCell ref="A101:W101"/>
    <mergeCell ref="A102:W102"/>
    <mergeCell ref="T84:T85"/>
    <mergeCell ref="U84:V84"/>
    <mergeCell ref="W84:W85"/>
    <mergeCell ref="A91:W91"/>
    <mergeCell ref="A92:W92"/>
    <mergeCell ref="A94:A95"/>
    <mergeCell ref="B94:C94"/>
    <mergeCell ref="D94:D95"/>
    <mergeCell ref="L94:M94"/>
    <mergeCell ref="N94:N95"/>
    <mergeCell ref="A84:A85"/>
    <mergeCell ref="B84:C84"/>
    <mergeCell ref="D84:D85"/>
    <mergeCell ref="L84:M84"/>
    <mergeCell ref="N84:N85"/>
    <mergeCell ref="R84:S84"/>
    <mergeCell ref="R114:S114"/>
    <mergeCell ref="T114:T115"/>
    <mergeCell ref="U114:V114"/>
    <mergeCell ref="W114:W115"/>
    <mergeCell ref="A121:W121"/>
    <mergeCell ref="A122:W122"/>
    <mergeCell ref="T104:T105"/>
    <mergeCell ref="U104:V104"/>
    <mergeCell ref="W104:W105"/>
    <mergeCell ref="A111:W111"/>
    <mergeCell ref="A112:W112"/>
    <mergeCell ref="A114:A115"/>
    <mergeCell ref="B114:C114"/>
    <mergeCell ref="D114:D115"/>
    <mergeCell ref="L114:M114"/>
    <mergeCell ref="N114:N115"/>
    <mergeCell ref="A104:A105"/>
    <mergeCell ref="B104:C104"/>
    <mergeCell ref="D104:D105"/>
    <mergeCell ref="L104:M104"/>
    <mergeCell ref="N104:N105"/>
    <mergeCell ref="R104:S104"/>
    <mergeCell ref="O104:P104"/>
    <mergeCell ref="Q104:Q105"/>
    <mergeCell ref="R134:S134"/>
    <mergeCell ref="T134:T135"/>
    <mergeCell ref="U134:V134"/>
    <mergeCell ref="W134:W135"/>
    <mergeCell ref="A141:W141"/>
    <mergeCell ref="A142:W142"/>
    <mergeCell ref="T124:T125"/>
    <mergeCell ref="U124:V124"/>
    <mergeCell ref="W124:W125"/>
    <mergeCell ref="A131:W131"/>
    <mergeCell ref="A132:W132"/>
    <mergeCell ref="A134:A135"/>
    <mergeCell ref="B134:C134"/>
    <mergeCell ref="D134:D135"/>
    <mergeCell ref="L134:M134"/>
    <mergeCell ref="N134:N135"/>
    <mergeCell ref="A124:A125"/>
    <mergeCell ref="B124:C124"/>
    <mergeCell ref="D124:D125"/>
    <mergeCell ref="L124:M124"/>
    <mergeCell ref="N124:N125"/>
    <mergeCell ref="R124:S124"/>
    <mergeCell ref="R154:S154"/>
    <mergeCell ref="T154:T155"/>
    <mergeCell ref="U154:V154"/>
    <mergeCell ref="W154:W155"/>
    <mergeCell ref="A161:W161"/>
    <mergeCell ref="A162:W162"/>
    <mergeCell ref="T144:T145"/>
    <mergeCell ref="U144:V144"/>
    <mergeCell ref="W144:W145"/>
    <mergeCell ref="A151:W151"/>
    <mergeCell ref="A152:W152"/>
    <mergeCell ref="A154:A155"/>
    <mergeCell ref="B154:C154"/>
    <mergeCell ref="D154:D155"/>
    <mergeCell ref="L154:M154"/>
    <mergeCell ref="N154:N155"/>
    <mergeCell ref="A144:A145"/>
    <mergeCell ref="B144:C144"/>
    <mergeCell ref="D144:D145"/>
    <mergeCell ref="L144:M144"/>
    <mergeCell ref="N144:N145"/>
    <mergeCell ref="R144:S144"/>
    <mergeCell ref="R174:S174"/>
    <mergeCell ref="T174:T175"/>
    <mergeCell ref="U174:V174"/>
    <mergeCell ref="W174:W175"/>
    <mergeCell ref="A181:W181"/>
    <mergeCell ref="A182:W182"/>
    <mergeCell ref="T164:T165"/>
    <mergeCell ref="U164:V164"/>
    <mergeCell ref="W164:W165"/>
    <mergeCell ref="A171:W171"/>
    <mergeCell ref="A172:W172"/>
    <mergeCell ref="A174:A175"/>
    <mergeCell ref="B174:C174"/>
    <mergeCell ref="D174:D175"/>
    <mergeCell ref="L174:M174"/>
    <mergeCell ref="N174:N175"/>
    <mergeCell ref="A164:A165"/>
    <mergeCell ref="B164:C164"/>
    <mergeCell ref="D164:D165"/>
    <mergeCell ref="L164:M164"/>
    <mergeCell ref="N164:N165"/>
    <mergeCell ref="R164:S164"/>
    <mergeCell ref="O164:P164"/>
    <mergeCell ref="Q164:Q165"/>
    <mergeCell ref="R194:S194"/>
    <mergeCell ref="T194:T195"/>
    <mergeCell ref="U194:V194"/>
    <mergeCell ref="W194:W195"/>
    <mergeCell ref="T184:T185"/>
    <mergeCell ref="U184:V184"/>
    <mergeCell ref="W184:W185"/>
    <mergeCell ref="A191:W191"/>
    <mergeCell ref="A192:W192"/>
    <mergeCell ref="A194:A195"/>
    <mergeCell ref="B194:C194"/>
    <mergeCell ref="D194:D195"/>
    <mergeCell ref="L194:M194"/>
    <mergeCell ref="N194:N195"/>
    <mergeCell ref="A184:A185"/>
    <mergeCell ref="B184:C184"/>
    <mergeCell ref="D184:D185"/>
    <mergeCell ref="L184:M184"/>
    <mergeCell ref="N184:N185"/>
    <mergeCell ref="R184:S184"/>
    <mergeCell ref="O54:P54"/>
    <mergeCell ref="Q54:Q55"/>
    <mergeCell ref="O64:P64"/>
    <mergeCell ref="Q64:Q65"/>
    <mergeCell ref="O74:P74"/>
    <mergeCell ref="Q74:Q75"/>
    <mergeCell ref="O84:P84"/>
    <mergeCell ref="Q84:Q85"/>
    <mergeCell ref="O94:P94"/>
    <mergeCell ref="Q94:Q95"/>
    <mergeCell ref="O174:P174"/>
    <mergeCell ref="Q174:Q175"/>
    <mergeCell ref="O184:P184"/>
    <mergeCell ref="Q184:Q185"/>
    <mergeCell ref="O194:P194"/>
    <mergeCell ref="Q194:Q195"/>
    <mergeCell ref="O114:P114"/>
    <mergeCell ref="Q114:Q115"/>
    <mergeCell ref="O124:P124"/>
    <mergeCell ref="Q124:Q125"/>
    <mergeCell ref="O134:P134"/>
    <mergeCell ref="Q134:Q135"/>
    <mergeCell ref="O144:P144"/>
    <mergeCell ref="Q144:Q145"/>
    <mergeCell ref="O154:P154"/>
    <mergeCell ref="Q154:Q155"/>
  </mergeCells>
  <phoneticPr fontId="14" type="noConversion"/>
  <pageMargins left="0.5" right="0.5" top="0.5" bottom="0.2" header="0.31496062992126" footer="0.31496062992126"/>
  <pageSetup paperSize="9" scale="31" fitToHeight="7" orientation="landscape" r:id="rId1"/>
  <rowBreaks count="1" manualBreakCount="1">
    <brk id="60" max="2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EG169"/>
  <sheetViews>
    <sheetView view="pageBreakPreview" zoomScale="85" zoomScaleNormal="100" zoomScaleSheetLayoutView="85" workbookViewId="0">
      <pane xSplit="2" ySplit="5" topLeftCell="I151" activePane="bottomRight" state="frozen"/>
      <selection activeCell="E162" sqref="E162"/>
      <selection pane="topRight" activeCell="E162" sqref="E162"/>
      <selection pane="bottomLeft" activeCell="E162" sqref="E162"/>
      <selection pane="bottomRight" activeCell="Q178" sqref="Q178"/>
    </sheetView>
  </sheetViews>
  <sheetFormatPr defaultRowHeight="15"/>
  <cols>
    <col min="1" max="1" width="14" style="146" customWidth="1"/>
    <col min="2" max="2" width="34.85546875" style="129" customWidth="1"/>
    <col min="3" max="3" width="16" style="129" bestFit="1" customWidth="1"/>
    <col min="4" max="8" width="14.7109375" style="147" bestFit="1" customWidth="1"/>
    <col min="9" max="9" width="6" style="147" bestFit="1" customWidth="1"/>
    <col min="10" max="10" width="5.85546875" style="147" bestFit="1" customWidth="1"/>
    <col min="11" max="11" width="10.5703125" style="147" bestFit="1" customWidth="1"/>
    <col min="12" max="12" width="14.7109375" style="147" bestFit="1" customWidth="1"/>
    <col min="13" max="15" width="5.85546875" style="147" bestFit="1" customWidth="1"/>
    <col min="16" max="16" width="10.5703125" style="147" customWidth="1"/>
    <col min="17" max="17" width="14.7109375" style="147" bestFit="1" customWidth="1"/>
    <col min="18" max="18" width="5.85546875" style="147" bestFit="1" customWidth="1"/>
    <col min="19" max="19" width="6" style="147" bestFit="1" customWidth="1"/>
    <col min="20" max="20" width="5.7109375" style="147" bestFit="1" customWidth="1"/>
    <col min="21" max="21" width="10.5703125" style="147" customWidth="1"/>
    <col min="22" max="22" width="14.7109375" style="147" bestFit="1" customWidth="1"/>
    <col min="23" max="23" width="2.7109375" style="129" customWidth="1"/>
    <col min="24" max="24" width="11" style="146" customWidth="1"/>
    <col min="25" max="25" width="25.7109375" style="149" customWidth="1"/>
    <col min="26" max="26" width="14.7109375" style="149" bestFit="1" customWidth="1"/>
    <col min="27" max="28" width="13.28515625" style="149" bestFit="1" customWidth="1"/>
    <col min="29" max="31" width="12.85546875" style="149" bestFit="1" customWidth="1"/>
    <col min="32" max="32" width="6" style="149" bestFit="1" customWidth="1"/>
    <col min="33" max="33" width="5.85546875" style="149" bestFit="1" customWidth="1"/>
    <col min="34" max="34" width="10.5703125" style="149" bestFit="1" customWidth="1"/>
    <col min="35" max="35" width="14.140625" style="149" bestFit="1" customWidth="1"/>
    <col min="36" max="38" width="5.85546875" style="149" customWidth="1"/>
    <col min="39" max="39" width="10.5703125" style="149" customWidth="1"/>
    <col min="40" max="40" width="14.140625" style="149" bestFit="1" customWidth="1"/>
    <col min="41" max="41" width="5.85546875" style="149" customWidth="1"/>
    <col min="42" max="42" width="6" style="149" customWidth="1"/>
    <col min="43" max="43" width="5.7109375" style="149" customWidth="1"/>
    <col min="44" max="44" width="10.5703125" style="149" customWidth="1"/>
    <col min="45" max="45" width="12.85546875" style="149" bestFit="1" customWidth="1"/>
    <col min="46" max="46" width="9.140625" style="129"/>
    <col min="47" max="47" width="12.28515625" style="146" customWidth="1"/>
    <col min="48" max="48" width="48" style="129" bestFit="1" customWidth="1"/>
    <col min="49" max="49" width="14.7109375" style="129" bestFit="1" customWidth="1"/>
    <col min="50" max="53" width="12.85546875" style="129" bestFit="1" customWidth="1"/>
    <col min="54" max="54" width="11.7109375" style="129" bestFit="1" customWidth="1"/>
    <col min="55" max="55" width="6" style="129" bestFit="1" customWidth="1"/>
    <col min="56" max="56" width="5.85546875" style="129" bestFit="1" customWidth="1"/>
    <col min="57" max="57" width="10.5703125" style="129" bestFit="1" customWidth="1"/>
    <col min="58" max="58" width="14.140625" style="129" bestFit="1" customWidth="1"/>
    <col min="59" max="61" width="5.85546875" style="129" customWidth="1"/>
    <col min="62" max="62" width="10.5703125" style="129" customWidth="1"/>
    <col min="63" max="63" width="14.140625" style="129" bestFit="1" customWidth="1"/>
    <col min="64" max="64" width="5.85546875" style="129" customWidth="1"/>
    <col min="65" max="65" width="6" style="129" customWidth="1"/>
    <col min="66" max="66" width="5.7109375" style="129" customWidth="1"/>
    <col min="67" max="67" width="10.5703125" style="129" customWidth="1"/>
    <col min="68" max="68" width="12.85546875" style="129" bestFit="1" customWidth="1"/>
    <col min="69" max="69" width="9.140625" style="129"/>
    <col min="70" max="70" width="13.5703125" style="146" customWidth="1"/>
    <col min="71" max="71" width="20.85546875" style="129" customWidth="1"/>
    <col min="72" max="72" width="14.7109375" style="129" bestFit="1" customWidth="1"/>
    <col min="73" max="74" width="12.85546875" style="129" bestFit="1" customWidth="1"/>
    <col min="75" max="75" width="11.7109375" style="129" bestFit="1" customWidth="1"/>
    <col min="76" max="76" width="12.85546875" style="129" bestFit="1" customWidth="1"/>
    <col min="77" max="77" width="11.7109375" style="129" bestFit="1" customWidth="1"/>
    <col min="78" max="78" width="6" style="129" bestFit="1" customWidth="1"/>
    <col min="79" max="79" width="5.85546875" style="129" bestFit="1" customWidth="1"/>
    <col min="80" max="80" width="10.5703125" style="129" bestFit="1" customWidth="1"/>
    <col min="81" max="81" width="14.140625" style="129" bestFit="1" customWidth="1"/>
    <col min="82" max="84" width="5.85546875" style="129" customWidth="1"/>
    <col min="85" max="85" width="10.5703125" style="129" customWidth="1"/>
    <col min="86" max="86" width="14.140625" style="129" bestFit="1" customWidth="1"/>
    <col min="87" max="87" width="5.85546875" style="129" customWidth="1"/>
    <col min="88" max="88" width="6" style="129" customWidth="1"/>
    <col min="89" max="89" width="5.7109375" style="129" customWidth="1"/>
    <col min="90" max="90" width="10.5703125" style="129" customWidth="1"/>
    <col min="91" max="91" width="12.85546875" style="129" bestFit="1" customWidth="1"/>
    <col min="92" max="92" width="9.140625" style="129"/>
    <col min="93" max="93" width="10.7109375" style="129" customWidth="1"/>
    <col min="94" max="94" width="28.28515625" style="129" customWidth="1"/>
    <col min="95" max="95" width="14.7109375" style="129" bestFit="1" customWidth="1"/>
    <col min="96" max="96" width="12.85546875" style="129" bestFit="1" customWidth="1"/>
    <col min="97" max="97" width="11.7109375" style="129" bestFit="1" customWidth="1"/>
    <col min="98" max="98" width="14.140625" style="129" customWidth="1"/>
    <col min="99" max="100" width="12.85546875" style="129" bestFit="1" customWidth="1"/>
    <col min="101" max="101" width="6" style="129" bestFit="1" customWidth="1"/>
    <col min="102" max="102" width="5.85546875" style="129" bestFit="1" customWidth="1"/>
    <col min="103" max="103" width="10.5703125" style="129" bestFit="1" customWidth="1"/>
    <col min="104" max="104" width="14.140625" style="129" bestFit="1" customWidth="1"/>
    <col min="105" max="107" width="5.85546875" style="129" bestFit="1" customWidth="1"/>
    <col min="108" max="108" width="10.5703125" style="129" bestFit="1" customWidth="1"/>
    <col min="109" max="109" width="14.140625" style="129" bestFit="1" customWidth="1"/>
    <col min="110" max="110" width="5.85546875" style="129" bestFit="1" customWidth="1"/>
    <col min="111" max="111" width="6" style="129" bestFit="1" customWidth="1"/>
    <col min="112" max="112" width="5.7109375" style="129" bestFit="1" customWidth="1"/>
    <col min="113" max="113" width="10.5703125" style="129" bestFit="1" customWidth="1"/>
    <col min="114" max="114" width="12.85546875" style="129" bestFit="1" customWidth="1"/>
    <col min="115" max="115" width="9.140625" style="129"/>
    <col min="116" max="116" width="9.85546875" style="146" customWidth="1"/>
    <col min="117" max="117" width="34.85546875" style="129" customWidth="1"/>
    <col min="118" max="118" width="14.7109375" style="129" bestFit="1" customWidth="1"/>
    <col min="119" max="119" width="12.85546875" style="129" bestFit="1" customWidth="1"/>
    <col min="120" max="120" width="6.5703125" style="129" bestFit="1" customWidth="1"/>
    <col min="121" max="121" width="5.85546875" style="129" bestFit="1" customWidth="1"/>
    <col min="122" max="122" width="10.5703125" style="129" bestFit="1" customWidth="1"/>
    <col min="123" max="123" width="6.5703125" style="129" bestFit="1" customWidth="1"/>
    <col min="124" max="124" width="6" style="129" bestFit="1" customWidth="1"/>
    <col min="125" max="125" width="5.85546875" style="129" bestFit="1" customWidth="1"/>
    <col min="126" max="126" width="10.5703125" style="129" bestFit="1" customWidth="1"/>
    <col min="127" max="127" width="10.7109375" style="129" customWidth="1"/>
    <col min="128" max="130" width="5.85546875" style="129" bestFit="1" customWidth="1"/>
    <col min="131" max="131" width="10.5703125" style="129" bestFit="1" customWidth="1"/>
    <col min="132" max="132" width="10.7109375" style="129" customWidth="1"/>
    <col min="133" max="133" width="5.85546875" style="129" bestFit="1" customWidth="1"/>
    <col min="134" max="134" width="6" style="129" bestFit="1" customWidth="1"/>
    <col min="135" max="135" width="5.7109375" style="129" bestFit="1" customWidth="1"/>
    <col min="136" max="136" width="10.5703125" style="129" bestFit="1" customWidth="1"/>
    <col min="137" max="137" width="9.28515625" style="129" bestFit="1" customWidth="1"/>
    <col min="138" max="16384" width="9.140625" style="129"/>
  </cols>
  <sheetData>
    <row r="1" spans="1:137" ht="21">
      <c r="A1" s="203" t="s">
        <v>131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X1" s="203" t="s">
        <v>131</v>
      </c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U1" s="203" t="s">
        <v>131</v>
      </c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  <c r="BG1" s="203"/>
      <c r="BH1" s="203"/>
      <c r="BI1" s="203"/>
      <c r="BJ1" s="203"/>
      <c r="BK1" s="203"/>
      <c r="BL1" s="203"/>
      <c r="BM1" s="203"/>
      <c r="BN1" s="203"/>
      <c r="BO1" s="203"/>
      <c r="BP1" s="203"/>
      <c r="BR1" s="203" t="s">
        <v>131</v>
      </c>
      <c r="BS1" s="203"/>
      <c r="BT1" s="203"/>
      <c r="BU1" s="203"/>
      <c r="BV1" s="203"/>
      <c r="BW1" s="203"/>
      <c r="BX1" s="203"/>
      <c r="BY1" s="203"/>
      <c r="BZ1" s="203"/>
      <c r="CA1" s="203"/>
      <c r="CB1" s="203"/>
      <c r="CC1" s="203"/>
      <c r="CD1" s="203"/>
      <c r="CE1" s="203"/>
      <c r="CF1" s="203"/>
      <c r="CG1" s="203"/>
      <c r="CH1" s="203"/>
      <c r="CI1" s="203"/>
      <c r="CJ1" s="203"/>
      <c r="CK1" s="203"/>
      <c r="CL1" s="203"/>
      <c r="CM1" s="203"/>
      <c r="CO1" s="203" t="s">
        <v>131</v>
      </c>
      <c r="CP1" s="203"/>
      <c r="CQ1" s="203"/>
      <c r="CR1" s="203"/>
      <c r="CS1" s="203"/>
      <c r="CT1" s="203"/>
      <c r="CU1" s="203"/>
      <c r="CV1" s="203"/>
      <c r="CW1" s="203"/>
      <c r="CX1" s="203"/>
      <c r="CY1" s="203"/>
      <c r="CZ1" s="203"/>
      <c r="DA1" s="203"/>
      <c r="DB1" s="203"/>
      <c r="DC1" s="203"/>
      <c r="DD1" s="203"/>
      <c r="DE1" s="203"/>
      <c r="DF1" s="203"/>
      <c r="DG1" s="203"/>
      <c r="DH1" s="203"/>
      <c r="DI1" s="203"/>
      <c r="DJ1" s="203"/>
      <c r="DL1" s="203" t="s">
        <v>131</v>
      </c>
      <c r="DM1" s="203"/>
      <c r="DN1" s="203"/>
      <c r="DO1" s="203"/>
      <c r="DP1" s="203"/>
      <c r="DQ1" s="203"/>
      <c r="DR1" s="203"/>
      <c r="DS1" s="203"/>
      <c r="DT1" s="203"/>
      <c r="DU1" s="203"/>
      <c r="DV1" s="203"/>
      <c r="DW1" s="203"/>
      <c r="DX1" s="203"/>
      <c r="DY1" s="203"/>
      <c r="DZ1" s="203"/>
      <c r="EA1" s="203"/>
      <c r="EB1" s="203"/>
      <c r="EC1" s="203"/>
      <c r="ED1" s="203"/>
      <c r="EE1" s="203"/>
      <c r="EF1" s="203"/>
      <c r="EG1" s="203"/>
    </row>
    <row r="2" spans="1:137" ht="21">
      <c r="A2" s="203" t="s">
        <v>8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X2" s="203" t="s">
        <v>146</v>
      </c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U2" s="203" t="s">
        <v>147</v>
      </c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R2" s="203" t="s">
        <v>148</v>
      </c>
      <c r="BS2" s="203"/>
      <c r="BT2" s="203"/>
      <c r="BU2" s="203"/>
      <c r="BV2" s="203"/>
      <c r="BW2" s="203"/>
      <c r="BX2" s="203"/>
      <c r="BY2" s="203"/>
      <c r="BZ2" s="203"/>
      <c r="CA2" s="203"/>
      <c r="CB2" s="203"/>
      <c r="CC2" s="203"/>
      <c r="CD2" s="203"/>
      <c r="CE2" s="203"/>
      <c r="CF2" s="203"/>
      <c r="CG2" s="203"/>
      <c r="CH2" s="203"/>
      <c r="CI2" s="203"/>
      <c r="CJ2" s="203"/>
      <c r="CK2" s="203"/>
      <c r="CL2" s="203"/>
      <c r="CM2" s="203"/>
      <c r="CO2" s="203" t="s">
        <v>258</v>
      </c>
      <c r="CP2" s="203"/>
      <c r="CQ2" s="203"/>
      <c r="CR2" s="203"/>
      <c r="CS2" s="203"/>
      <c r="CT2" s="203"/>
      <c r="CU2" s="203"/>
      <c r="CV2" s="203"/>
      <c r="CW2" s="203"/>
      <c r="CX2" s="203"/>
      <c r="CY2" s="203"/>
      <c r="CZ2" s="203"/>
      <c r="DA2" s="203"/>
      <c r="DB2" s="203"/>
      <c r="DC2" s="203"/>
      <c r="DD2" s="203"/>
      <c r="DE2" s="203"/>
      <c r="DF2" s="203"/>
      <c r="DG2" s="203"/>
      <c r="DH2" s="203"/>
      <c r="DI2" s="203"/>
      <c r="DJ2" s="203"/>
      <c r="DL2" s="203" t="s">
        <v>138</v>
      </c>
      <c r="DM2" s="203"/>
      <c r="DN2" s="203"/>
      <c r="DO2" s="203"/>
      <c r="DP2" s="203"/>
      <c r="DQ2" s="203"/>
      <c r="DR2" s="203"/>
      <c r="DS2" s="203"/>
      <c r="DT2" s="203"/>
      <c r="DU2" s="203"/>
      <c r="DV2" s="203"/>
      <c r="DW2" s="203"/>
      <c r="DX2" s="203"/>
      <c r="DY2" s="203"/>
      <c r="DZ2" s="203"/>
      <c r="EA2" s="203"/>
      <c r="EB2" s="203"/>
      <c r="EC2" s="203"/>
      <c r="ED2" s="203"/>
      <c r="EE2" s="203"/>
      <c r="EF2" s="203"/>
      <c r="EG2" s="203"/>
    </row>
    <row r="3" spans="1:137" ht="21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R3" s="203"/>
      <c r="BS3" s="203"/>
      <c r="BT3" s="203"/>
      <c r="BU3" s="203"/>
      <c r="BV3" s="203"/>
      <c r="BW3" s="203"/>
      <c r="BX3" s="203"/>
      <c r="BY3" s="203"/>
      <c r="BZ3" s="203"/>
      <c r="CA3" s="203"/>
      <c r="CB3" s="203"/>
      <c r="CC3" s="203"/>
      <c r="CD3" s="203"/>
      <c r="CE3" s="203"/>
      <c r="CF3" s="203"/>
      <c r="CG3" s="203"/>
      <c r="CH3" s="203"/>
      <c r="CI3" s="203"/>
      <c r="CJ3" s="203"/>
      <c r="CK3" s="203"/>
      <c r="CL3" s="203"/>
      <c r="CM3" s="203"/>
      <c r="CO3" s="203"/>
      <c r="CP3" s="203"/>
      <c r="CQ3" s="203"/>
      <c r="CR3" s="203"/>
      <c r="CS3" s="203"/>
      <c r="CT3" s="203"/>
      <c r="CU3" s="203"/>
      <c r="CV3" s="203"/>
      <c r="CW3" s="203"/>
      <c r="CX3" s="203"/>
      <c r="CY3" s="203"/>
      <c r="CZ3" s="203"/>
      <c r="DA3" s="203"/>
      <c r="DB3" s="203"/>
      <c r="DC3" s="203"/>
      <c r="DD3" s="203"/>
      <c r="DE3" s="203"/>
      <c r="DF3" s="203"/>
      <c r="DG3" s="203"/>
      <c r="DH3" s="203"/>
      <c r="DI3" s="203"/>
      <c r="DJ3" s="203"/>
      <c r="DL3" s="203"/>
      <c r="DM3" s="203"/>
      <c r="DN3" s="203"/>
      <c r="DO3" s="203"/>
      <c r="DP3" s="203"/>
      <c r="DQ3" s="203"/>
      <c r="DR3" s="203"/>
      <c r="DS3" s="203"/>
      <c r="DT3" s="203"/>
      <c r="DU3" s="203"/>
      <c r="DV3" s="203"/>
      <c r="DW3" s="203"/>
      <c r="DX3" s="203"/>
      <c r="DY3" s="203"/>
      <c r="DZ3" s="203"/>
      <c r="EA3" s="203"/>
      <c r="EB3" s="203"/>
      <c r="EC3" s="203"/>
      <c r="ED3" s="203"/>
      <c r="EE3" s="203"/>
      <c r="EF3" s="203"/>
      <c r="EG3" s="203"/>
    </row>
    <row r="4" spans="1:137" ht="21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X4" s="130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>
        <f>+'2.1ต้นทุนตามสัดส่วน (ผลิต)'!D16</f>
        <v>9.59</v>
      </c>
      <c r="AU4" s="130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3">
        <f>+'2.1ต้นทุนตามสัดส่วน (ผลิต)'!D17</f>
        <v>19.170000000000002</v>
      </c>
      <c r="BR4" s="130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  <c r="CF4" s="132"/>
      <c r="CG4" s="132"/>
      <c r="CH4" s="132"/>
      <c r="CI4" s="132"/>
      <c r="CJ4" s="132"/>
      <c r="CK4" s="132"/>
      <c r="CL4" s="132"/>
      <c r="CM4" s="133">
        <f>+'2.1ต้นทุนตามสัดส่วน (ผลิต)'!D18</f>
        <v>27.45</v>
      </c>
      <c r="CO4" s="130"/>
      <c r="CP4" s="132"/>
      <c r="CQ4" s="132"/>
      <c r="CR4" s="132"/>
      <c r="CS4" s="132"/>
      <c r="CT4" s="132"/>
      <c r="CU4" s="132"/>
      <c r="CV4" s="132"/>
      <c r="CW4" s="132"/>
      <c r="CX4" s="132"/>
      <c r="CY4" s="132"/>
      <c r="CZ4" s="132"/>
      <c r="DA4" s="132"/>
      <c r="DB4" s="132"/>
      <c r="DC4" s="132"/>
      <c r="DD4" s="132"/>
      <c r="DE4" s="132"/>
      <c r="DF4" s="132"/>
      <c r="DG4" s="132"/>
      <c r="DH4" s="132"/>
      <c r="DI4" s="132"/>
      <c r="DJ4" s="133">
        <f>+'2.1ต้นทุนตามสัดส่วน (ผลิต)'!D19</f>
        <v>43.79</v>
      </c>
      <c r="DL4" s="130"/>
      <c r="DM4" s="132"/>
      <c r="DN4" s="132"/>
      <c r="DO4" s="132"/>
      <c r="DP4" s="132"/>
      <c r="DQ4" s="132"/>
      <c r="DR4" s="132"/>
      <c r="DS4" s="132"/>
      <c r="DT4" s="132"/>
      <c r="DU4" s="132"/>
      <c r="DV4" s="132"/>
      <c r="DW4" s="132"/>
      <c r="DX4" s="132"/>
      <c r="DY4" s="132"/>
      <c r="DZ4" s="132"/>
      <c r="EA4" s="132"/>
      <c r="EB4" s="132"/>
      <c r="EC4" s="132"/>
      <c r="ED4" s="132"/>
      <c r="EE4" s="132"/>
      <c r="EF4" s="132"/>
      <c r="EG4" s="132">
        <f>+'2.1ต้นทุนตามสัดส่วน (ผลิต)'!AB18</f>
        <v>0</v>
      </c>
    </row>
    <row r="5" spans="1:137" ht="21">
      <c r="A5" s="134" t="s">
        <v>6</v>
      </c>
      <c r="B5" s="135" t="s">
        <v>7</v>
      </c>
      <c r="C5" s="44" t="s">
        <v>132</v>
      </c>
      <c r="D5" s="136" t="s">
        <v>17</v>
      </c>
      <c r="E5" s="136" t="s">
        <v>36</v>
      </c>
      <c r="F5" s="136" t="s">
        <v>37</v>
      </c>
      <c r="G5" s="136" t="s">
        <v>38</v>
      </c>
      <c r="H5" s="136" t="s">
        <v>39</v>
      </c>
      <c r="I5" s="136" t="s">
        <v>40</v>
      </c>
      <c r="J5" s="136" t="s">
        <v>41</v>
      </c>
      <c r="K5" s="136" t="s">
        <v>46</v>
      </c>
      <c r="L5" s="136" t="s">
        <v>259</v>
      </c>
      <c r="M5" s="136" t="s">
        <v>42</v>
      </c>
      <c r="N5" s="136" t="s">
        <v>43</v>
      </c>
      <c r="O5" s="136" t="s">
        <v>44</v>
      </c>
      <c r="P5" s="136" t="s">
        <v>45</v>
      </c>
      <c r="Q5" s="136" t="s">
        <v>260</v>
      </c>
      <c r="R5" s="136" t="s">
        <v>47</v>
      </c>
      <c r="S5" s="136" t="s">
        <v>48</v>
      </c>
      <c r="T5" s="136" t="s">
        <v>49</v>
      </c>
      <c r="U5" s="136" t="s">
        <v>50</v>
      </c>
      <c r="V5" s="136" t="s">
        <v>51</v>
      </c>
      <c r="X5" s="134" t="s">
        <v>6</v>
      </c>
      <c r="Y5" s="135" t="s">
        <v>7</v>
      </c>
      <c r="Z5" s="44" t="s">
        <v>132</v>
      </c>
      <c r="AA5" s="136" t="s">
        <v>17</v>
      </c>
      <c r="AB5" s="136" t="s">
        <v>36</v>
      </c>
      <c r="AC5" s="136" t="s">
        <v>37</v>
      </c>
      <c r="AD5" s="136" t="s">
        <v>38</v>
      </c>
      <c r="AE5" s="136" t="s">
        <v>39</v>
      </c>
      <c r="AF5" s="136" t="s">
        <v>40</v>
      </c>
      <c r="AG5" s="136" t="s">
        <v>41</v>
      </c>
      <c r="AH5" s="136" t="s">
        <v>46</v>
      </c>
      <c r="AI5" s="136" t="s">
        <v>259</v>
      </c>
      <c r="AJ5" s="136" t="s">
        <v>42</v>
      </c>
      <c r="AK5" s="136" t="s">
        <v>43</v>
      </c>
      <c r="AL5" s="136" t="s">
        <v>44</v>
      </c>
      <c r="AM5" s="136" t="s">
        <v>45</v>
      </c>
      <c r="AN5" s="136" t="s">
        <v>260</v>
      </c>
      <c r="AO5" s="136" t="s">
        <v>47</v>
      </c>
      <c r="AP5" s="136" t="s">
        <v>48</v>
      </c>
      <c r="AQ5" s="136" t="s">
        <v>49</v>
      </c>
      <c r="AR5" s="136" t="s">
        <v>50</v>
      </c>
      <c r="AS5" s="136" t="s">
        <v>51</v>
      </c>
      <c r="AU5" s="134" t="s">
        <v>6</v>
      </c>
      <c r="AV5" s="135" t="s">
        <v>7</v>
      </c>
      <c r="AW5" s="44" t="s">
        <v>132</v>
      </c>
      <c r="AX5" s="136" t="s">
        <v>17</v>
      </c>
      <c r="AY5" s="136" t="s">
        <v>36</v>
      </c>
      <c r="AZ5" s="136" t="s">
        <v>37</v>
      </c>
      <c r="BA5" s="136" t="s">
        <v>38</v>
      </c>
      <c r="BB5" s="136" t="s">
        <v>39</v>
      </c>
      <c r="BC5" s="136" t="s">
        <v>40</v>
      </c>
      <c r="BD5" s="136" t="s">
        <v>41</v>
      </c>
      <c r="BE5" s="136" t="s">
        <v>46</v>
      </c>
      <c r="BF5" s="136" t="s">
        <v>259</v>
      </c>
      <c r="BG5" s="136" t="s">
        <v>42</v>
      </c>
      <c r="BH5" s="136" t="s">
        <v>43</v>
      </c>
      <c r="BI5" s="136" t="s">
        <v>44</v>
      </c>
      <c r="BJ5" s="136" t="s">
        <v>45</v>
      </c>
      <c r="BK5" s="136" t="s">
        <v>260</v>
      </c>
      <c r="BL5" s="136" t="s">
        <v>47</v>
      </c>
      <c r="BM5" s="136" t="s">
        <v>48</v>
      </c>
      <c r="BN5" s="136" t="s">
        <v>49</v>
      </c>
      <c r="BO5" s="136" t="s">
        <v>50</v>
      </c>
      <c r="BP5" s="136" t="s">
        <v>51</v>
      </c>
      <c r="BR5" s="134" t="s">
        <v>6</v>
      </c>
      <c r="BS5" s="135" t="s">
        <v>7</v>
      </c>
      <c r="BT5" s="44" t="s">
        <v>132</v>
      </c>
      <c r="BU5" s="136" t="s">
        <v>17</v>
      </c>
      <c r="BV5" s="136" t="s">
        <v>36</v>
      </c>
      <c r="BW5" s="136" t="s">
        <v>37</v>
      </c>
      <c r="BX5" s="136" t="s">
        <v>38</v>
      </c>
      <c r="BY5" s="136" t="s">
        <v>39</v>
      </c>
      <c r="BZ5" s="136" t="s">
        <v>40</v>
      </c>
      <c r="CA5" s="136" t="s">
        <v>41</v>
      </c>
      <c r="CB5" s="136" t="s">
        <v>46</v>
      </c>
      <c r="CC5" s="136" t="s">
        <v>259</v>
      </c>
      <c r="CD5" s="136" t="s">
        <v>42</v>
      </c>
      <c r="CE5" s="136" t="s">
        <v>43</v>
      </c>
      <c r="CF5" s="136" t="s">
        <v>44</v>
      </c>
      <c r="CG5" s="136" t="s">
        <v>45</v>
      </c>
      <c r="CH5" s="136" t="s">
        <v>260</v>
      </c>
      <c r="CI5" s="136" t="s">
        <v>47</v>
      </c>
      <c r="CJ5" s="136" t="s">
        <v>48</v>
      </c>
      <c r="CK5" s="136" t="s">
        <v>49</v>
      </c>
      <c r="CL5" s="136" t="s">
        <v>50</v>
      </c>
      <c r="CM5" s="136" t="s">
        <v>51</v>
      </c>
      <c r="CO5" s="134" t="s">
        <v>6</v>
      </c>
      <c r="CP5" s="135" t="s">
        <v>7</v>
      </c>
      <c r="CQ5" s="135" t="s">
        <v>132</v>
      </c>
      <c r="CR5" s="136" t="s">
        <v>17</v>
      </c>
      <c r="CS5" s="136" t="s">
        <v>36</v>
      </c>
      <c r="CT5" s="136" t="s">
        <v>37</v>
      </c>
      <c r="CU5" s="136" t="s">
        <v>38</v>
      </c>
      <c r="CV5" s="136" t="s">
        <v>39</v>
      </c>
      <c r="CW5" s="136" t="s">
        <v>40</v>
      </c>
      <c r="CX5" s="136" t="s">
        <v>41</v>
      </c>
      <c r="CY5" s="136" t="s">
        <v>46</v>
      </c>
      <c r="CZ5" s="136" t="s">
        <v>259</v>
      </c>
      <c r="DA5" s="136" t="s">
        <v>42</v>
      </c>
      <c r="DB5" s="136" t="s">
        <v>43</v>
      </c>
      <c r="DC5" s="136" t="s">
        <v>44</v>
      </c>
      <c r="DD5" s="136" t="s">
        <v>45</v>
      </c>
      <c r="DE5" s="136" t="s">
        <v>260</v>
      </c>
      <c r="DF5" s="136" t="s">
        <v>47</v>
      </c>
      <c r="DG5" s="136" t="s">
        <v>48</v>
      </c>
      <c r="DH5" s="136" t="s">
        <v>49</v>
      </c>
      <c r="DI5" s="136" t="s">
        <v>50</v>
      </c>
      <c r="DJ5" s="136" t="s">
        <v>51</v>
      </c>
      <c r="DL5" s="134" t="s">
        <v>6</v>
      </c>
      <c r="DM5" s="135" t="s">
        <v>7</v>
      </c>
      <c r="DN5" s="135" t="s">
        <v>132</v>
      </c>
      <c r="DO5" s="136" t="s">
        <v>17</v>
      </c>
      <c r="DP5" s="136" t="s">
        <v>36</v>
      </c>
      <c r="DQ5" s="136" t="s">
        <v>37</v>
      </c>
      <c r="DR5" s="136" t="s">
        <v>38</v>
      </c>
      <c r="DS5" s="136" t="s">
        <v>39</v>
      </c>
      <c r="DT5" s="136" t="s">
        <v>40</v>
      </c>
      <c r="DU5" s="136" t="s">
        <v>41</v>
      </c>
      <c r="DV5" s="136" t="s">
        <v>46</v>
      </c>
      <c r="DW5" s="136"/>
      <c r="DX5" s="136" t="s">
        <v>42</v>
      </c>
      <c r="DY5" s="136" t="s">
        <v>43</v>
      </c>
      <c r="DZ5" s="136" t="s">
        <v>44</v>
      </c>
      <c r="EA5" s="136" t="s">
        <v>45</v>
      </c>
      <c r="EB5" s="136"/>
      <c r="EC5" s="136" t="s">
        <v>47</v>
      </c>
      <c r="ED5" s="136" t="s">
        <v>48</v>
      </c>
      <c r="EE5" s="136" t="s">
        <v>49</v>
      </c>
      <c r="EF5" s="136" t="s">
        <v>50</v>
      </c>
      <c r="EG5" s="136" t="s">
        <v>51</v>
      </c>
    </row>
    <row r="6" spans="1:137" ht="21">
      <c r="A6" s="137" t="s">
        <v>407</v>
      </c>
      <c r="B6" s="135" t="s">
        <v>408</v>
      </c>
      <c r="C6" s="44"/>
      <c r="D6" s="136"/>
      <c r="E6" s="136"/>
      <c r="F6" s="136"/>
      <c r="G6" s="136">
        <f>+D6+E6+F6</f>
        <v>0</v>
      </c>
      <c r="H6" s="136"/>
      <c r="I6" s="136"/>
      <c r="J6" s="136"/>
      <c r="K6" s="136">
        <f>+H6+I6+J6</f>
        <v>0</v>
      </c>
      <c r="L6" s="136"/>
      <c r="M6" s="136">
        <v>0</v>
      </c>
      <c r="N6" s="136">
        <v>0</v>
      </c>
      <c r="O6" s="136">
        <v>0</v>
      </c>
      <c r="P6" s="136">
        <f>+M6+N6+O6</f>
        <v>0</v>
      </c>
      <c r="Q6" s="136"/>
      <c r="R6" s="136">
        <v>0</v>
      </c>
      <c r="S6" s="136">
        <v>0</v>
      </c>
      <c r="T6" s="136">
        <v>0</v>
      </c>
      <c r="U6" s="136">
        <f>+R6+S6+T6</f>
        <v>0</v>
      </c>
      <c r="V6" s="136">
        <f>+G6+K6+P6+U6</f>
        <v>0</v>
      </c>
      <c r="X6" s="137" t="s">
        <v>407</v>
      </c>
      <c r="Y6" s="138" t="s">
        <v>408</v>
      </c>
      <c r="Z6" s="44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U6" s="137" t="s">
        <v>407</v>
      </c>
      <c r="AV6" s="135" t="s">
        <v>408</v>
      </c>
      <c r="AW6" s="44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R6" s="137" t="s">
        <v>407</v>
      </c>
      <c r="BS6" s="135" t="s">
        <v>408</v>
      </c>
      <c r="BT6" s="44"/>
      <c r="BU6" s="136"/>
      <c r="BV6" s="136"/>
      <c r="BW6" s="136"/>
      <c r="BX6" s="136"/>
      <c r="BY6" s="136"/>
      <c r="BZ6" s="136"/>
      <c r="CA6" s="136"/>
      <c r="CB6" s="136"/>
      <c r="CC6" s="136"/>
      <c r="CD6" s="136"/>
      <c r="CE6" s="136"/>
      <c r="CF6" s="136"/>
      <c r="CG6" s="136"/>
      <c r="CH6" s="136"/>
      <c r="CI6" s="136"/>
      <c r="CJ6" s="136"/>
      <c r="CK6" s="136"/>
      <c r="CL6" s="136"/>
      <c r="CM6" s="136"/>
      <c r="CO6" s="137" t="s">
        <v>407</v>
      </c>
      <c r="CP6" s="135" t="s">
        <v>408</v>
      </c>
      <c r="CQ6" s="136"/>
      <c r="CR6" s="136"/>
      <c r="CS6" s="136"/>
      <c r="CT6" s="136"/>
      <c r="CU6" s="136"/>
      <c r="CV6" s="136"/>
      <c r="CW6" s="136"/>
      <c r="CX6" s="136"/>
      <c r="CY6" s="136"/>
      <c r="CZ6" s="136"/>
      <c r="DA6" s="136"/>
      <c r="DB6" s="136"/>
      <c r="DC6" s="136"/>
      <c r="DD6" s="136"/>
      <c r="DE6" s="136"/>
      <c r="DF6" s="136"/>
      <c r="DG6" s="136"/>
      <c r="DH6" s="136"/>
      <c r="DI6" s="136"/>
      <c r="DJ6" s="136"/>
      <c r="DL6" s="137" t="s">
        <v>407</v>
      </c>
      <c r="DM6" s="135" t="s">
        <v>408</v>
      </c>
      <c r="DN6" s="135"/>
      <c r="DO6" s="136"/>
      <c r="DP6" s="136"/>
      <c r="DQ6" s="136"/>
      <c r="DR6" s="136"/>
      <c r="DS6" s="136"/>
      <c r="DT6" s="136"/>
      <c r="DU6" s="136"/>
      <c r="DV6" s="136"/>
      <c r="DW6" s="136"/>
      <c r="DX6" s="136"/>
      <c r="DY6" s="136"/>
      <c r="DZ6" s="136"/>
      <c r="EA6" s="136"/>
      <c r="EB6" s="136"/>
      <c r="EC6" s="136"/>
      <c r="ED6" s="136"/>
      <c r="EE6" s="136"/>
      <c r="EF6" s="136"/>
      <c r="EG6" s="136"/>
    </row>
    <row r="7" spans="1:137" ht="21">
      <c r="A7" s="140" t="s">
        <v>409</v>
      </c>
      <c r="B7" s="135" t="s">
        <v>410</v>
      </c>
      <c r="C7" s="44"/>
      <c r="D7" s="136"/>
      <c r="E7" s="136"/>
      <c r="F7" s="136"/>
      <c r="G7" s="136">
        <f>+D7+E7+F7</f>
        <v>0</v>
      </c>
      <c r="H7" s="136"/>
      <c r="I7" s="136"/>
      <c r="J7" s="136"/>
      <c r="K7" s="136">
        <f>+H7+I7+J7</f>
        <v>0</v>
      </c>
      <c r="L7" s="136">
        <f>+G7+K7</f>
        <v>0</v>
      </c>
      <c r="M7" s="136">
        <v>0</v>
      </c>
      <c r="N7" s="136">
        <v>0</v>
      </c>
      <c r="O7" s="136">
        <v>0</v>
      </c>
      <c r="P7" s="136">
        <f>+M7+N7+O7</f>
        <v>0</v>
      </c>
      <c r="Q7" s="136">
        <f>+L7+P7</f>
        <v>0</v>
      </c>
      <c r="R7" s="136">
        <v>0</v>
      </c>
      <c r="S7" s="136">
        <v>0</v>
      </c>
      <c r="T7" s="136">
        <v>0</v>
      </c>
      <c r="U7" s="136">
        <f>+R7+S7+T7</f>
        <v>0</v>
      </c>
      <c r="V7" s="136">
        <f t="shared" ref="V7:V70" si="0">+G7+K7+P7+U7</f>
        <v>0</v>
      </c>
      <c r="X7" s="140" t="s">
        <v>409</v>
      </c>
      <c r="Y7" s="138" t="s">
        <v>410</v>
      </c>
      <c r="Z7" s="44">
        <f>ROUND(IF('2.1ต้นทุนตามสัดส่วน (ผลิต)'!$E$6&gt;0,(+C7*'2.1ต้นทุนตามสัดส่วน (ผลิต)'!$E$6)/'2.1ต้นทุนตามสัดส่วน (ผลิต)'!$E$10,0),2)</f>
        <v>0</v>
      </c>
      <c r="AA7" s="139">
        <f>(IF('2.1ต้นทุนตามสัดส่วน (ผลิต)'!$E$16&gt;0,(+D7*'2.1ต้นทุนตามสัดส่วน (ผลิต)'!$E$16)/'2.1ต้นทุนตามสัดส่วน (ผลิต)'!$E$20,0))</f>
        <v>0</v>
      </c>
      <c r="AB7" s="139">
        <f>(IF('2.1ต้นทุนตามสัดส่วน (ผลิต)'!$E$26&gt;0,(+E7*'2.1ต้นทุนตามสัดส่วน (ผลิต)'!$E$26)/'2.1ต้นทุนตามสัดส่วน (ผลิต)'!$E$30,0))</f>
        <v>0</v>
      </c>
      <c r="AC7" s="139">
        <f>(IF('2.1ต้นทุนตามสัดส่วน (ผลิต)'!$E$36&gt;0,(+F7*'2.1ต้นทุนตามสัดส่วน (ผลิต)'!$E$36)/'2.1ต้นทุนตามสัดส่วน (ผลิต)'!$E$40,0))</f>
        <v>0</v>
      </c>
      <c r="AD7" s="139">
        <f>+AA7+AB7+AC7</f>
        <v>0</v>
      </c>
      <c r="AE7" s="139">
        <f>(IF('2.1ต้นทุนตามสัดส่วน (ผลิต)'!$E$56&gt;0,(+H7*'2.1ต้นทุนตามสัดส่วน (ผลิต)'!$E$56)/'2.1ต้นทุนตามสัดส่วน (ผลิต)'!$E$60,0))</f>
        <v>0</v>
      </c>
      <c r="AF7" s="139">
        <f>(IF('2.1ต้นทุนตามสัดส่วน (ผลิต)'!$E$66&gt;0,(+I7*'2.1ต้นทุนตามสัดส่วน (ผลิต)'!$E$66)/'2.1ต้นทุนตามสัดส่วน (ผลิต)'!$E$70,0))</f>
        <v>0</v>
      </c>
      <c r="AG7" s="139">
        <f>(IF('2.1ต้นทุนตามสัดส่วน (ผลิต)'!$E$76&gt;0,(+J7*'2.1ต้นทุนตามสัดส่วน (ผลิต)'!$E$76)/'2.1ต้นทุนตามสัดส่วน (ผลิต)'!$E$80,0))</f>
        <v>0</v>
      </c>
      <c r="AH7" s="139">
        <f>+AE7+AF7+AG7</f>
        <v>0</v>
      </c>
      <c r="AI7" s="139">
        <f>+AD7+AH7</f>
        <v>0</v>
      </c>
      <c r="AJ7" s="139">
        <f>(IF('2.1ต้นทุนตามสัดส่วน (ผลิต)'!$E$106&gt;0,(+M7*'2.1ต้นทุนตามสัดส่วน (ผลิต)'!$E$106)/'2.1ต้นทุนตามสัดส่วน (ผลิต)'!$E$110,0))</f>
        <v>0</v>
      </c>
      <c r="AK7" s="139">
        <f>(IF('2.1ต้นทุนตามสัดส่วน (ผลิต)'!$E$116&gt;0,(+N7*'2.1ต้นทุนตามสัดส่วน (ผลิต)'!$E$116)/'2.1ต้นทุนตามสัดส่วน (ผลิต)'!$E$120,0))</f>
        <v>0</v>
      </c>
      <c r="AL7" s="139">
        <f>(IF('2.1ต้นทุนตามสัดส่วน (ผลิต)'!$E$126&gt;0,(+O7*'2.1ต้นทุนตามสัดส่วน (ผลิต)'!$E$126)/'2.1ต้นทุนตามสัดส่วน (ผลิต)'!$E$130,0))</f>
        <v>0</v>
      </c>
      <c r="AM7" s="139">
        <f>+AJ7+AK7+AL7</f>
        <v>0</v>
      </c>
      <c r="AN7" s="139">
        <f>+AI7+AM7</f>
        <v>0</v>
      </c>
      <c r="AO7" s="139">
        <f>(IF('2.1ต้นทุนตามสัดส่วน (ผลิต)'!$E$156&gt;0,(+R7*'2.1ต้นทุนตามสัดส่วน (ผลิต)'!$E$156)/'2.1ต้นทุนตามสัดส่วน (ผลิต)'!$E$160,0))</f>
        <v>0</v>
      </c>
      <c r="AP7" s="139">
        <f>(IF('2.1ต้นทุนตามสัดส่วน (ผลิต)'!$E$166&gt;0,(+S7*'2.1ต้นทุนตามสัดส่วน (ผลิต)'!$E$166)/'2.1ต้นทุนตามสัดส่วน (ผลิต)'!$E$170,0))</f>
        <v>0</v>
      </c>
      <c r="AQ7" s="139">
        <f>(IF('2.1ต้นทุนตามสัดส่วน (ผลิต)'!$E$176&gt;0,(+T7*'2.1ต้นทุนตามสัดส่วน (ผลิต)'!$E$176)/'2.1ต้นทุนตามสัดส่วน (ผลิต)'!$E$180,0))</f>
        <v>0</v>
      </c>
      <c r="AR7" s="139">
        <f t="shared" ref="AR7:AR70" si="1">+AO7+AP7+AQ7</f>
        <v>0</v>
      </c>
      <c r="AS7" s="139">
        <f t="shared" ref="AS7:AS70" si="2">+AD7+AH7+AM7+AR7</f>
        <v>0</v>
      </c>
      <c r="AU7" s="140" t="s">
        <v>409</v>
      </c>
      <c r="AV7" s="135" t="s">
        <v>410</v>
      </c>
      <c r="AW7" s="44">
        <f>(IF('2.1ต้นทุนตามสัดส่วน (ผลิต)'!$E$7&gt;0,(C7*'2.1ต้นทุนตามสัดส่วน (ผลิต)'!$E$7)/'2.1ต้นทุนตามสัดส่วน (ผลิต)'!$E$10,0))</f>
        <v>0</v>
      </c>
      <c r="AX7" s="136">
        <f>(IF('2.1ต้นทุนตามสัดส่วน (ผลิต)'!$E$17&gt;0,(D7*'2.1ต้นทุนตามสัดส่วน (ผลิต)'!$E$17)/'2.1ต้นทุนตามสัดส่วน (ผลิต)'!$E$20,0))</f>
        <v>0</v>
      </c>
      <c r="AY7" s="136">
        <f>(IF('2.1ต้นทุนตามสัดส่วน (ผลิต)'!$E$27&gt;0,(+E7*'2.1ต้นทุนตามสัดส่วน (ผลิต)'!$E$27)/'2.1ต้นทุนตามสัดส่วน (ผลิต)'!$E$30,0))</f>
        <v>0</v>
      </c>
      <c r="AZ7" s="136">
        <f>(IF('2.1ต้นทุนตามสัดส่วน (ผลิต)'!$E$37&gt;0,(+F7*'2.1ต้นทุนตามสัดส่วน (ผลิต)'!$E$37)/'2.1ต้นทุนตามสัดส่วน (ผลิต)'!$E$40,0))</f>
        <v>0</v>
      </c>
      <c r="BA7" s="136">
        <f>+AX7+AY7+AZ7</f>
        <v>0</v>
      </c>
      <c r="BB7" s="136">
        <f>(IF('2.1ต้นทุนตามสัดส่วน (ผลิต)'!$E$57&gt;0,(+H7*'2.1ต้นทุนตามสัดส่วน (ผลิต)'!$E$57)/'2.1ต้นทุนตามสัดส่วน (ผลิต)'!$E$60,0))</f>
        <v>0</v>
      </c>
      <c r="BC7" s="136">
        <f>(IF('2.1ต้นทุนตามสัดส่วน (ผลิต)'!$E$67&gt;0,(+I7*'2.1ต้นทุนตามสัดส่วน (ผลิต)'!$E$67)/'2.1ต้นทุนตามสัดส่วน (ผลิต)'!$E$70,0))</f>
        <v>0</v>
      </c>
      <c r="BD7" s="136">
        <f>(IF('2.1ต้นทุนตามสัดส่วน (ผลิต)'!$E$77&gt;0,(+J7*'2.1ต้นทุนตามสัดส่วน (ผลิต)'!$E$77)/'2.1ต้นทุนตามสัดส่วน (ผลิต)'!$E$80,0))</f>
        <v>0</v>
      </c>
      <c r="BE7" s="136">
        <f>+BB7+BC7+BD7</f>
        <v>0</v>
      </c>
      <c r="BF7" s="136">
        <f>+BA7+BE7</f>
        <v>0</v>
      </c>
      <c r="BG7" s="136">
        <f>(IF('2.1ต้นทุนตามสัดส่วน (ผลิต)'!$E$107&gt;0,(+M7*'2.1ต้นทุนตามสัดส่วน (ผลิต)'!$E$107)/'2.1ต้นทุนตามสัดส่วน (ผลิต)'!$E$110,0))</f>
        <v>0</v>
      </c>
      <c r="BH7" s="136">
        <f>(IF('2.1ต้นทุนตามสัดส่วน (ผลิต)'!$E$117&gt;0,(+N7*'2.1ต้นทุนตามสัดส่วน (ผลิต)'!$E$117)/'2.1ต้นทุนตามสัดส่วน (ผลิต)'!$E$120,0))</f>
        <v>0</v>
      </c>
      <c r="BI7" s="136">
        <f>(IF('2.1ต้นทุนตามสัดส่วน (ผลิต)'!$E$127&gt;0,(+O7*'2.1ต้นทุนตามสัดส่วน (ผลิต)'!$E$127)/'2.1ต้นทุนตามสัดส่วน (ผลิต)'!$E$130,0))</f>
        <v>0</v>
      </c>
      <c r="BJ7" s="136">
        <f>+BG7+BH7+BI7</f>
        <v>0</v>
      </c>
      <c r="BK7" s="136">
        <f>+BF7+BJ7</f>
        <v>0</v>
      </c>
      <c r="BL7" s="136">
        <f>(IF('2.1ต้นทุนตามสัดส่วน (ผลิต)'!$E$157&gt;0,(+R7*'2.1ต้นทุนตามสัดส่วน (ผลิต)'!$E$157)/'2.1ต้นทุนตามสัดส่วน (ผลิต)'!$E$160,0))</f>
        <v>0</v>
      </c>
      <c r="BM7" s="136">
        <f>(IF('2.1ต้นทุนตามสัดส่วน (ผลิต)'!$E$167&gt;0,(+S7*'2.1ต้นทุนตามสัดส่วน (ผลิต)'!$E$167)/'2.1ต้นทุนตามสัดส่วน (ผลิต)'!$E$170,0))</f>
        <v>0</v>
      </c>
      <c r="BN7" s="136">
        <f>(IF('2.1ต้นทุนตามสัดส่วน (ผลิต)'!$E$177&gt;0,(+T7*'2.1ต้นทุนตามสัดส่วน (ผลิต)'!$E$177)/'2.1ต้นทุนตามสัดส่วน (ผลิต)'!$E$180,0))</f>
        <v>0</v>
      </c>
      <c r="BO7" s="136">
        <f>+BL7+BM7+BN7</f>
        <v>0</v>
      </c>
      <c r="BP7" s="136">
        <f t="shared" ref="BP7:BP70" si="3">+BA7+BE7+BJ7+BO7</f>
        <v>0</v>
      </c>
      <c r="BR7" s="140" t="s">
        <v>409</v>
      </c>
      <c r="BS7" s="135" t="s">
        <v>410</v>
      </c>
      <c r="BT7" s="44">
        <f>(IF('2.1ต้นทุนตามสัดส่วน (ผลิต)'!$E$8&gt;0,(+C7*'2.1ต้นทุนตามสัดส่วน (ผลิต)'!$E$8)/'2.1ต้นทุนตามสัดส่วน (ผลิต)'!$E$10,0))</f>
        <v>0</v>
      </c>
      <c r="BU7" s="136">
        <f>(IF('2.1ต้นทุนตามสัดส่วน (ผลิต)'!$E$18&gt;0,(+D7*'2.1ต้นทุนตามสัดส่วน (ผลิต)'!$E$18)/'2.1ต้นทุนตามสัดส่วน (ผลิต)'!$E$20,0))</f>
        <v>0</v>
      </c>
      <c r="BV7" s="136">
        <f>(IF('2.1ต้นทุนตามสัดส่วน (ผลิต)'!$E$28&gt;0,(+E7*'2.1ต้นทุนตามสัดส่วน (ผลิต)'!$E$28)/'2.1ต้นทุนตามสัดส่วน (ผลิต)'!$E$30,0))</f>
        <v>0</v>
      </c>
      <c r="BW7" s="136">
        <f>(IF('2.1ต้นทุนตามสัดส่วน (ผลิต)'!$E$38&gt;0,(+F7*'2.1ต้นทุนตามสัดส่วน (ผลิต)'!$E$38)/'2.1ต้นทุนตามสัดส่วน (ผลิต)'!$E$40,0))</f>
        <v>0</v>
      </c>
      <c r="BX7" s="136">
        <f>+BU7+BV7+BW7</f>
        <v>0</v>
      </c>
      <c r="BY7" s="136">
        <f>(IF('2.1ต้นทุนตามสัดส่วน (ผลิต)'!$E$58&gt;0,(+H7*'2.1ต้นทุนตามสัดส่วน (ผลิต)'!$E$58)/'2.1ต้นทุนตามสัดส่วน (ผลิต)'!$E$60,0))</f>
        <v>0</v>
      </c>
      <c r="BZ7" s="136">
        <f>(IF('2.1ต้นทุนตามสัดส่วน (ผลิต)'!$E$68&gt;0,(+I7*'2.1ต้นทุนตามสัดส่วน (ผลิต)'!$E$68)/'2.1ต้นทุนตามสัดส่วน (ผลิต)'!$E$70,0))</f>
        <v>0</v>
      </c>
      <c r="CA7" s="136">
        <f>(IF('2.1ต้นทุนตามสัดส่วน (ผลิต)'!$E$78&gt;0,(+J7*'2.1ต้นทุนตามสัดส่วน (ผลิต)'!$E$78)/'2.1ต้นทุนตามสัดส่วน (ผลิต)'!$E$80,0))</f>
        <v>0</v>
      </c>
      <c r="CB7" s="136">
        <f>+BY7+BZ7+CA7</f>
        <v>0</v>
      </c>
      <c r="CC7" s="136">
        <f>+BX7+CB7</f>
        <v>0</v>
      </c>
      <c r="CD7" s="136">
        <f>(IF('2.1ต้นทุนตามสัดส่วน (ผลิต)'!$E$108&gt;0,(+M7*'2.1ต้นทุนตามสัดส่วน (ผลิต)'!$E$108)/'2.1ต้นทุนตามสัดส่วน (ผลิต)'!$E$110,0))</f>
        <v>0</v>
      </c>
      <c r="CE7" s="136">
        <f>(IF('2.1ต้นทุนตามสัดส่วน (ผลิต)'!$E$118&gt;0,(+N7*'2.1ต้นทุนตามสัดส่วน (ผลิต)'!$E$118)/'2.1ต้นทุนตามสัดส่วน (ผลิต)'!$E$120,0))</f>
        <v>0</v>
      </c>
      <c r="CF7" s="136">
        <f>(IF('2.1ต้นทุนตามสัดส่วน (ผลิต)'!$E$128&gt;0,(+O7*'2.1ต้นทุนตามสัดส่วน (ผลิต)'!$E$128)/'2.1ต้นทุนตามสัดส่วน (ผลิต)'!$E$130,0))</f>
        <v>0</v>
      </c>
      <c r="CG7" s="136">
        <f>+CD7+CE7+CF7</f>
        <v>0</v>
      </c>
      <c r="CH7" s="136">
        <f>+CC7+CG7</f>
        <v>0</v>
      </c>
      <c r="CI7" s="136">
        <f>(IF('2.1ต้นทุนตามสัดส่วน (ผลิต)'!$E$158&gt;0,(+R7*'2.1ต้นทุนตามสัดส่วน (ผลิต)'!$E$158)/'2.1ต้นทุนตามสัดส่วน (ผลิต)'!$E$160,0))</f>
        <v>0</v>
      </c>
      <c r="CJ7" s="136">
        <f>(IF('2.1ต้นทุนตามสัดส่วน (ผลิต)'!$E$168&gt;0,(+S7*'2.1ต้นทุนตามสัดส่วน (ผลิต)'!$E$168)/'2.1ต้นทุนตามสัดส่วน (ผลิต)'!$E$170,0))</f>
        <v>0</v>
      </c>
      <c r="CK7" s="136">
        <f>(IF('2.1ต้นทุนตามสัดส่วน (ผลิต)'!$E$178&gt;0,(+T7*'2.1ต้นทุนตามสัดส่วน (ผลิต)'!$E$178)/'2.1ต้นทุนตามสัดส่วน (ผลิต)'!$E$180,0))</f>
        <v>0</v>
      </c>
      <c r="CL7" s="136">
        <f>+CI7+CJ7+CK7</f>
        <v>0</v>
      </c>
      <c r="CM7" s="136">
        <f t="shared" ref="CM7:CM70" si="4">+BX7+CB7+CG7+CL7</f>
        <v>0</v>
      </c>
      <c r="CO7" s="140" t="s">
        <v>409</v>
      </c>
      <c r="CP7" s="135" t="s">
        <v>410</v>
      </c>
      <c r="CQ7" s="136">
        <f>(IF('2.1ต้นทุนตามสัดส่วน (ผลิต)'!$E$9&gt;0,(+C7*'2.1ต้นทุนตามสัดส่วน (ผลิต)'!$E$9)/'2.1ต้นทุนตามสัดส่วน (ผลิต)'!$E$10,0))</f>
        <v>0</v>
      </c>
      <c r="CR7" s="136">
        <f>(IF('2.1ต้นทุนตามสัดส่วน (ผลิต)'!$E$19&gt;0,(+D7*'2.1ต้นทุนตามสัดส่วน (ผลิต)'!$E$19)/'2.1ต้นทุนตามสัดส่วน (ผลิต)'!$E$20,0))</f>
        <v>0</v>
      </c>
      <c r="CS7" s="136">
        <f>(IF('2.1ต้นทุนตามสัดส่วน (ผลิต)'!$E$29&gt;0,(+E7*'2.1ต้นทุนตามสัดส่วน (ผลิต)'!$E$29)/'2.1ต้นทุนตามสัดส่วน (ผลิต)'!$E$30,0))</f>
        <v>0</v>
      </c>
      <c r="CT7" s="136">
        <f>(IF('2.1ต้นทุนตามสัดส่วน (ผลิต)'!$E$39&gt;0,(+F7*'2.1ต้นทุนตามสัดส่วน (ผลิต)'!$E$39)/'2.1ต้นทุนตามสัดส่วน (ผลิต)'!$E$40,0))</f>
        <v>0</v>
      </c>
      <c r="CU7" s="136">
        <f>+CR7+CS7+CT7</f>
        <v>0</v>
      </c>
      <c r="CV7" s="136">
        <f>(IF('2.1ต้นทุนตามสัดส่วน (ผลิต)'!$E$59&gt;0,(+H7*'2.1ต้นทุนตามสัดส่วน (ผลิต)'!$E$59)/'2.1ต้นทุนตามสัดส่วน (ผลิต)'!$E$60,0))</f>
        <v>0</v>
      </c>
      <c r="CW7" s="136">
        <f>(IF('2.1ต้นทุนตามสัดส่วน (ผลิต)'!$E$69&gt;0,(+I7*'2.1ต้นทุนตามสัดส่วน (ผลิต)'!$E$69)/'2.1ต้นทุนตามสัดส่วน (ผลิต)'!$E$70,0))</f>
        <v>0</v>
      </c>
      <c r="CX7" s="136">
        <f>(IF('2.1ต้นทุนตามสัดส่วน (ผลิต)'!$E$79&gt;0,(+J7*'2.1ต้นทุนตามสัดส่วน (ผลิต)'!$E$79)/'2.1ต้นทุนตามสัดส่วน (ผลิต)'!$E$80,0))</f>
        <v>0</v>
      </c>
      <c r="CY7" s="136">
        <f>+CV7+CW7+CX7</f>
        <v>0</v>
      </c>
      <c r="CZ7" s="136">
        <f>+CU7+CY7</f>
        <v>0</v>
      </c>
      <c r="DA7" s="136">
        <f>(IF('2.1ต้นทุนตามสัดส่วน (ผลิต)'!$E$109&gt;0,(+M7*'2.1ต้นทุนตามสัดส่วน (ผลิต)'!$E$109)/'2.1ต้นทุนตามสัดส่วน (ผลิต)'!$E$110,0))</f>
        <v>0</v>
      </c>
      <c r="DB7" s="136">
        <f>(IF('2.1ต้นทุนตามสัดส่วน (ผลิต)'!$E$119&gt;0,(+N7*'2.1ต้นทุนตามสัดส่วน (ผลิต)'!$E$119)/'2.1ต้นทุนตามสัดส่วน (ผลิต)'!$E$120,0))</f>
        <v>0</v>
      </c>
      <c r="DC7" s="136">
        <f>(IF('2.1ต้นทุนตามสัดส่วน (ผลิต)'!$E$129&gt;0,(+O7*'2.1ต้นทุนตามสัดส่วน (ผลิต)'!$E$129)/'2.1ต้นทุนตามสัดส่วน (ผลิต)'!$E$130,0))</f>
        <v>0</v>
      </c>
      <c r="DD7" s="136">
        <f>+DA7+DB7+DC7</f>
        <v>0</v>
      </c>
      <c r="DE7" s="136">
        <f>+CZ7+DD7</f>
        <v>0</v>
      </c>
      <c r="DF7" s="136">
        <f>(IF('2.1ต้นทุนตามสัดส่วน (ผลิต)'!$E$159&gt;0,(+R7*'2.1ต้นทุนตามสัดส่วน (ผลิต)'!$E$159)/'2.1ต้นทุนตามสัดส่วน (ผลิต)'!$E$160,0))</f>
        <v>0</v>
      </c>
      <c r="DG7" s="136">
        <f>(IF('2.1ต้นทุนตามสัดส่วน (ผลิต)'!$E$169&gt;0,(+S7*'2.1ต้นทุนตามสัดส่วน (ผลิต)'!$E$169)/'2.1ต้นทุนตามสัดส่วน (ผลิต)'!$E$170,0))</f>
        <v>0</v>
      </c>
      <c r="DH7" s="136">
        <f>(IF('2.1ต้นทุนตามสัดส่วน (ผลิต)'!$E$179&gt;0,(+T7*'2.1ต้นทุนตามสัดส่วน (ผลิต)'!$E$179)/'2.1ต้นทุนตามสัดส่วน (ผลิต)'!$E$180,0))</f>
        <v>0</v>
      </c>
      <c r="DI7" s="136">
        <f>+DF7+DG7+DH7</f>
        <v>0</v>
      </c>
      <c r="DJ7" s="136">
        <f t="shared" ref="DJ7:DJ70" si="5">+CU7+CY7+DD7+DI7</f>
        <v>0</v>
      </c>
      <c r="DL7" s="140" t="s">
        <v>409</v>
      </c>
      <c r="DM7" s="135" t="s">
        <v>410</v>
      </c>
      <c r="DN7" s="136">
        <f>+C7-Z7-AW7-BT7-CQ7</f>
        <v>0</v>
      </c>
      <c r="DO7" s="136">
        <f t="shared" ref="DO7:EG7" si="6">+D7-AA7-AX7-BU7-CR7</f>
        <v>0</v>
      </c>
      <c r="DP7" s="136">
        <f t="shared" si="6"/>
        <v>0</v>
      </c>
      <c r="DQ7" s="136">
        <f t="shared" si="6"/>
        <v>0</v>
      </c>
      <c r="DR7" s="136">
        <f t="shared" si="6"/>
        <v>0</v>
      </c>
      <c r="DS7" s="136">
        <f t="shared" si="6"/>
        <v>0</v>
      </c>
      <c r="DT7" s="136">
        <f t="shared" si="6"/>
        <v>0</v>
      </c>
      <c r="DU7" s="136">
        <f t="shared" si="6"/>
        <v>0</v>
      </c>
      <c r="DV7" s="136">
        <f t="shared" si="6"/>
        <v>0</v>
      </c>
      <c r="DW7" s="136">
        <f t="shared" si="6"/>
        <v>0</v>
      </c>
      <c r="DX7" s="136">
        <f t="shared" si="6"/>
        <v>0</v>
      </c>
      <c r="DY7" s="136">
        <f t="shared" si="6"/>
        <v>0</v>
      </c>
      <c r="DZ7" s="136">
        <f t="shared" si="6"/>
        <v>0</v>
      </c>
      <c r="EA7" s="136">
        <f t="shared" si="6"/>
        <v>0</v>
      </c>
      <c r="EB7" s="136">
        <f t="shared" si="6"/>
        <v>0</v>
      </c>
      <c r="EC7" s="136">
        <f t="shared" si="6"/>
        <v>0</v>
      </c>
      <c r="ED7" s="136">
        <f t="shared" si="6"/>
        <v>0</v>
      </c>
      <c r="EE7" s="136">
        <f t="shared" si="6"/>
        <v>0</v>
      </c>
      <c r="EF7" s="136">
        <f t="shared" si="6"/>
        <v>0</v>
      </c>
      <c r="EG7" s="136">
        <f t="shared" si="6"/>
        <v>0</v>
      </c>
    </row>
    <row r="8" spans="1:137" ht="21">
      <c r="A8" s="140" t="s">
        <v>411</v>
      </c>
      <c r="B8" s="135" t="s">
        <v>412</v>
      </c>
      <c r="C8" s="44"/>
      <c r="D8" s="136"/>
      <c r="E8" s="136"/>
      <c r="F8" s="136"/>
      <c r="G8" s="136">
        <f t="shared" ref="G8:G70" si="7">+D8+E8+F8</f>
        <v>0</v>
      </c>
      <c r="H8" s="136"/>
      <c r="I8" s="136"/>
      <c r="J8" s="136"/>
      <c r="K8" s="136">
        <f t="shared" ref="K8:K70" si="8">+H8+I8+J8</f>
        <v>0</v>
      </c>
      <c r="L8" s="136">
        <f t="shared" ref="L8:L71" si="9">+G8+K8</f>
        <v>0</v>
      </c>
      <c r="M8" s="136">
        <v>0</v>
      </c>
      <c r="N8" s="136">
        <v>0</v>
      </c>
      <c r="O8" s="136">
        <v>0</v>
      </c>
      <c r="P8" s="136">
        <f t="shared" ref="P8:P70" si="10">+M8+N8+O8</f>
        <v>0</v>
      </c>
      <c r="Q8" s="136">
        <f t="shared" ref="Q8:Q71" si="11">+L8+P8</f>
        <v>0</v>
      </c>
      <c r="R8" s="136">
        <v>0</v>
      </c>
      <c r="S8" s="136">
        <v>0</v>
      </c>
      <c r="T8" s="136">
        <v>0</v>
      </c>
      <c r="U8" s="136">
        <f t="shared" ref="U8:U70" si="12">+R8+S8+T8</f>
        <v>0</v>
      </c>
      <c r="V8" s="136">
        <f t="shared" si="0"/>
        <v>0</v>
      </c>
      <c r="X8" s="140" t="s">
        <v>411</v>
      </c>
      <c r="Y8" s="138" t="s">
        <v>412</v>
      </c>
      <c r="Z8" s="44">
        <f>ROUND(IF('2.1ต้นทุนตามสัดส่วน (ผลิต)'!$E$6&gt;0,(+C8*'2.1ต้นทุนตามสัดส่วน (ผลิต)'!$E$6)/'2.1ต้นทุนตามสัดส่วน (ผลิต)'!$E$10,0),2)</f>
        <v>0</v>
      </c>
      <c r="AA8" s="139">
        <f>(IF('2.1ต้นทุนตามสัดส่วน (ผลิต)'!$E$16&gt;0,(+D8*'2.1ต้นทุนตามสัดส่วน (ผลิต)'!$E$16)/'2.1ต้นทุนตามสัดส่วน (ผลิต)'!$E$20,0))</f>
        <v>0</v>
      </c>
      <c r="AB8" s="139">
        <f>(IF('2.1ต้นทุนตามสัดส่วน (ผลิต)'!$E$26&gt;0,(+E8*'2.1ต้นทุนตามสัดส่วน (ผลิต)'!$E$26)/'2.1ต้นทุนตามสัดส่วน (ผลิต)'!$E$30,0))</f>
        <v>0</v>
      </c>
      <c r="AC8" s="139">
        <f>(IF('2.1ต้นทุนตามสัดส่วน (ผลิต)'!$E$36&gt;0,(+F8*'2.1ต้นทุนตามสัดส่วน (ผลิต)'!$E$36)/'2.1ต้นทุนตามสัดส่วน (ผลิต)'!$E$40,0))</f>
        <v>0</v>
      </c>
      <c r="AD8" s="139">
        <f t="shared" ref="AD8:AD71" si="13">+AA8+AB8+AC8</f>
        <v>0</v>
      </c>
      <c r="AE8" s="139">
        <f>(IF('2.1ต้นทุนตามสัดส่วน (ผลิต)'!$E$56&gt;0,(+H8*'2.1ต้นทุนตามสัดส่วน (ผลิต)'!$E$56)/'2.1ต้นทุนตามสัดส่วน (ผลิต)'!$E$60,0))</f>
        <v>0</v>
      </c>
      <c r="AF8" s="139">
        <f>(IF('2.1ต้นทุนตามสัดส่วน (ผลิต)'!$E$66&gt;0,(+I8*'2.1ต้นทุนตามสัดส่วน (ผลิต)'!$E$66)/'2.1ต้นทุนตามสัดส่วน (ผลิต)'!$E$70,0))</f>
        <v>0</v>
      </c>
      <c r="AG8" s="139">
        <f>(IF('2.1ต้นทุนตามสัดส่วน (ผลิต)'!$E$76&gt;0,(+J8*'2.1ต้นทุนตามสัดส่วน (ผลิต)'!$E$76)/'2.1ต้นทุนตามสัดส่วน (ผลิต)'!$E$80,0))</f>
        <v>0</v>
      </c>
      <c r="AH8" s="139">
        <f t="shared" ref="AH8:AH71" si="14">+AE8+AF8+AG8</f>
        <v>0</v>
      </c>
      <c r="AI8" s="139">
        <f t="shared" ref="AI8:AI71" si="15">+AD8+AH8</f>
        <v>0</v>
      </c>
      <c r="AJ8" s="139">
        <f>ROUND(IF('2.1ต้นทุนตามสัดส่วน (ผลิต)'!$E$106&gt;0,(+M8*'2.1ต้นทุนตามสัดส่วน (ผลิต)'!$E$106)/'2.1ต้นทุนตามสัดส่วน (ผลิต)'!$E$110,0),2)</f>
        <v>0</v>
      </c>
      <c r="AK8" s="139">
        <f>ROUND(IF('2.1ต้นทุนตามสัดส่วน (ผลิต)'!$E$116&gt;0,(+N8*'2.1ต้นทุนตามสัดส่วน (ผลิต)'!$E$116)/'2.1ต้นทุนตามสัดส่วน (ผลิต)'!$E$120,0),2)</f>
        <v>0</v>
      </c>
      <c r="AL8" s="139">
        <f>ROUND(IF('2.1ต้นทุนตามสัดส่วน (ผลิต)'!$E$126&gt;0,(+O8*'2.1ต้นทุนตามสัดส่วน (ผลิต)'!$E$126)/'2.1ต้นทุนตามสัดส่วน (ผลิต)'!$E$130,0),2)</f>
        <v>0</v>
      </c>
      <c r="AM8" s="139">
        <f t="shared" ref="AM8:AM71" si="16">+AJ8+AK8+AL8</f>
        <v>0</v>
      </c>
      <c r="AN8" s="139">
        <f t="shared" ref="AN8:AN71" si="17">+AI8+AM8</f>
        <v>0</v>
      </c>
      <c r="AO8" s="139">
        <f>(IF('2.1ต้นทุนตามสัดส่วน (ผลิต)'!$E$156&gt;0,(+R8*'2.1ต้นทุนตามสัดส่วน (ผลิต)'!$E$156)/'2.1ต้นทุนตามสัดส่วน (ผลิต)'!$E$160,0))</f>
        <v>0</v>
      </c>
      <c r="AP8" s="139">
        <f>(IF('2.1ต้นทุนตามสัดส่วน (ผลิต)'!$E$166&gt;0,(+S8*'2.1ต้นทุนตามสัดส่วน (ผลิต)'!$E$166)/'2.1ต้นทุนตามสัดส่วน (ผลิต)'!$E$170,0))</f>
        <v>0</v>
      </c>
      <c r="AQ8" s="139">
        <f>(IF('2.1ต้นทุนตามสัดส่วน (ผลิต)'!$E$176&gt;0,(+T8*'2.1ต้นทุนตามสัดส่วน (ผลิต)'!$E$176)/'2.1ต้นทุนตามสัดส่วน (ผลิต)'!$E$180,0))</f>
        <v>0</v>
      </c>
      <c r="AR8" s="139">
        <f t="shared" si="1"/>
        <v>0</v>
      </c>
      <c r="AS8" s="139">
        <f t="shared" si="2"/>
        <v>0</v>
      </c>
      <c r="AU8" s="140" t="s">
        <v>411</v>
      </c>
      <c r="AV8" s="135" t="s">
        <v>412</v>
      </c>
      <c r="AW8" s="44">
        <f>(IF('2.1ต้นทุนตามสัดส่วน (ผลิต)'!$E$7&gt;0,(C8*'2.1ต้นทุนตามสัดส่วน (ผลิต)'!$E$7)/'2.1ต้นทุนตามสัดส่วน (ผลิต)'!$E$10,0))</f>
        <v>0</v>
      </c>
      <c r="AX8" s="136">
        <f>(IF('2.1ต้นทุนตามสัดส่วน (ผลิต)'!$E$17&gt;0,(D8*'2.1ต้นทุนตามสัดส่วน (ผลิต)'!$E$17)/'2.1ต้นทุนตามสัดส่วน (ผลิต)'!$E$20,0))</f>
        <v>0</v>
      </c>
      <c r="AY8" s="136">
        <f>(IF('2.1ต้นทุนตามสัดส่วน (ผลิต)'!$E$27&gt;0,(+E8*'2.1ต้นทุนตามสัดส่วน (ผลิต)'!$E$27)/'2.1ต้นทุนตามสัดส่วน (ผลิต)'!$E$30,0))</f>
        <v>0</v>
      </c>
      <c r="AZ8" s="136">
        <f>(IF('2.1ต้นทุนตามสัดส่วน (ผลิต)'!$E$37&gt;0,(+F8*'2.1ต้นทุนตามสัดส่วน (ผลิต)'!$E$37)/'2.1ต้นทุนตามสัดส่วน (ผลิต)'!$E$40,0))</f>
        <v>0</v>
      </c>
      <c r="BA8" s="136">
        <f t="shared" ref="BA8:BA71" si="18">+AX8+AY8+AZ8</f>
        <v>0</v>
      </c>
      <c r="BB8" s="136">
        <f>(IF('2.1ต้นทุนตามสัดส่วน (ผลิต)'!$E$57&gt;0,(+H8*'2.1ต้นทุนตามสัดส่วน (ผลิต)'!$E$57)/'2.1ต้นทุนตามสัดส่วน (ผลิต)'!$E$60,0))</f>
        <v>0</v>
      </c>
      <c r="BC8" s="136">
        <f>(IF('2.1ต้นทุนตามสัดส่วน (ผลิต)'!$E$67&gt;0,(+I8*'2.1ต้นทุนตามสัดส่วน (ผลิต)'!$E$67)/'2.1ต้นทุนตามสัดส่วน (ผลิต)'!$E$70,0))</f>
        <v>0</v>
      </c>
      <c r="BD8" s="136">
        <f>(IF('2.1ต้นทุนตามสัดส่วน (ผลิต)'!$E$77&gt;0,(+J8*'2.1ต้นทุนตามสัดส่วน (ผลิต)'!$E$77)/'2.1ต้นทุนตามสัดส่วน (ผลิต)'!$E$80,0))</f>
        <v>0</v>
      </c>
      <c r="BE8" s="136">
        <f t="shared" ref="BE8:BE71" si="19">+BB8+BC8+BD8</f>
        <v>0</v>
      </c>
      <c r="BF8" s="136">
        <f t="shared" ref="BF8:BF71" si="20">+BA8+BE8</f>
        <v>0</v>
      </c>
      <c r="BG8" s="136">
        <f>(IF('2.1ต้นทุนตามสัดส่วน (ผลิต)'!$E$107&gt;0,(+M8*'2.1ต้นทุนตามสัดส่วน (ผลิต)'!$E$107)/'2.1ต้นทุนตามสัดส่วน (ผลิต)'!$E$110,0))</f>
        <v>0</v>
      </c>
      <c r="BH8" s="136">
        <f>(IF('2.1ต้นทุนตามสัดส่วน (ผลิต)'!$E$117&gt;0,(+N8*'2.1ต้นทุนตามสัดส่วน (ผลิต)'!$E$117)/'2.1ต้นทุนตามสัดส่วน (ผลิต)'!$E$120,0))</f>
        <v>0</v>
      </c>
      <c r="BI8" s="136">
        <f>(IF('2.1ต้นทุนตามสัดส่วน (ผลิต)'!$E$127&gt;0,(+O8*'2.1ต้นทุนตามสัดส่วน (ผลิต)'!$E$127)/'2.1ต้นทุนตามสัดส่วน (ผลิต)'!$E$130,0))</f>
        <v>0</v>
      </c>
      <c r="BJ8" s="136">
        <f t="shared" ref="BJ8:BJ71" si="21">+BG8+BH8+BI8</f>
        <v>0</v>
      </c>
      <c r="BK8" s="136">
        <f t="shared" ref="BK8:BK71" si="22">+BF8+BJ8</f>
        <v>0</v>
      </c>
      <c r="BL8" s="136">
        <f>(IF('2.1ต้นทุนตามสัดส่วน (ผลิต)'!$E$157&gt;0,(+R8*'2.1ต้นทุนตามสัดส่วน (ผลิต)'!$E$157)/'2.1ต้นทุนตามสัดส่วน (ผลิต)'!$E$160,0))</f>
        <v>0</v>
      </c>
      <c r="BM8" s="136">
        <f>(IF('2.1ต้นทุนตามสัดส่วน (ผลิต)'!$E$167&gt;0,(+S8*'2.1ต้นทุนตามสัดส่วน (ผลิต)'!$E$167)/'2.1ต้นทุนตามสัดส่วน (ผลิต)'!$E$170,0))</f>
        <v>0</v>
      </c>
      <c r="BN8" s="136">
        <f>(IF('2.1ต้นทุนตามสัดส่วน (ผลิต)'!$E$177&gt;0,(+T8*'2.1ต้นทุนตามสัดส่วน (ผลิต)'!$E$177)/'2.1ต้นทุนตามสัดส่วน (ผลิต)'!$E$180,0))</f>
        <v>0</v>
      </c>
      <c r="BO8" s="136">
        <f t="shared" ref="BO8:BO71" si="23">+BL8+BM8+BN8</f>
        <v>0</v>
      </c>
      <c r="BP8" s="136">
        <f t="shared" si="3"/>
        <v>0</v>
      </c>
      <c r="BR8" s="140" t="s">
        <v>411</v>
      </c>
      <c r="BS8" s="135" t="s">
        <v>412</v>
      </c>
      <c r="BT8" s="44">
        <f>(IF('2.1ต้นทุนตามสัดส่วน (ผลิต)'!$E$8&gt;0,(+C8*'2.1ต้นทุนตามสัดส่วน (ผลิต)'!$E$8)/'2.1ต้นทุนตามสัดส่วน (ผลิต)'!$E$10,0))</f>
        <v>0</v>
      </c>
      <c r="BU8" s="136">
        <f>(IF('2.1ต้นทุนตามสัดส่วน (ผลิต)'!$E$18&gt;0,(+D8*'2.1ต้นทุนตามสัดส่วน (ผลิต)'!$E$18)/'2.1ต้นทุนตามสัดส่วน (ผลิต)'!$E$20,0))</f>
        <v>0</v>
      </c>
      <c r="BV8" s="136">
        <f>(IF('2.1ต้นทุนตามสัดส่วน (ผลิต)'!$E$28&gt;0,(+E8*'2.1ต้นทุนตามสัดส่วน (ผลิต)'!$E$28)/'2.1ต้นทุนตามสัดส่วน (ผลิต)'!$E$30,0))</f>
        <v>0</v>
      </c>
      <c r="BW8" s="136">
        <f>(IF('2.1ต้นทุนตามสัดส่วน (ผลิต)'!$E$38&gt;0,(+F8*'2.1ต้นทุนตามสัดส่วน (ผลิต)'!$E$38)/'2.1ต้นทุนตามสัดส่วน (ผลิต)'!$E$40,0))</f>
        <v>0</v>
      </c>
      <c r="BX8" s="136">
        <f t="shared" ref="BX8:BX71" si="24">+BU8+BV8+BW8</f>
        <v>0</v>
      </c>
      <c r="BY8" s="136">
        <f>(IF('2.1ต้นทุนตามสัดส่วน (ผลิต)'!$E$58&gt;0,(+H8*'2.1ต้นทุนตามสัดส่วน (ผลิต)'!$E$58)/'2.1ต้นทุนตามสัดส่วน (ผลิต)'!$E$60,0))</f>
        <v>0</v>
      </c>
      <c r="BZ8" s="136">
        <f>(IF('2.1ต้นทุนตามสัดส่วน (ผลิต)'!$E$68&gt;0,(+I8*'2.1ต้นทุนตามสัดส่วน (ผลิต)'!$E$68)/'2.1ต้นทุนตามสัดส่วน (ผลิต)'!$E$70,0))</f>
        <v>0</v>
      </c>
      <c r="CA8" s="136">
        <f>(IF('2.1ต้นทุนตามสัดส่วน (ผลิต)'!$E$78&gt;0,(+J8*'2.1ต้นทุนตามสัดส่วน (ผลิต)'!$E$78)/'2.1ต้นทุนตามสัดส่วน (ผลิต)'!$E$80,0))</f>
        <v>0</v>
      </c>
      <c r="CB8" s="136">
        <f t="shared" ref="CB8:CB71" si="25">+BY8+BZ8+CA8</f>
        <v>0</v>
      </c>
      <c r="CC8" s="136">
        <f t="shared" ref="CC8:CC71" si="26">+BX8+CB8</f>
        <v>0</v>
      </c>
      <c r="CD8" s="136">
        <f>(IF('2.1ต้นทุนตามสัดส่วน (ผลิต)'!$E$108&gt;0,(+M8*'2.1ต้นทุนตามสัดส่วน (ผลิต)'!$E$108)/'2.1ต้นทุนตามสัดส่วน (ผลิต)'!$E$110,0))</f>
        <v>0</v>
      </c>
      <c r="CE8" s="136">
        <f>(IF('2.1ต้นทุนตามสัดส่วน (ผลิต)'!$E$118&gt;0,(+N8*'2.1ต้นทุนตามสัดส่วน (ผลิต)'!$E$118)/'2.1ต้นทุนตามสัดส่วน (ผลิต)'!$E$120,0))</f>
        <v>0</v>
      </c>
      <c r="CF8" s="136">
        <f>(IF('2.1ต้นทุนตามสัดส่วน (ผลิต)'!$E$128&gt;0,(+O8*'2.1ต้นทุนตามสัดส่วน (ผลิต)'!$E$128)/'2.1ต้นทุนตามสัดส่วน (ผลิต)'!$E$130,0))</f>
        <v>0</v>
      </c>
      <c r="CG8" s="136">
        <f t="shared" ref="CG8:CG71" si="27">+CD8+CE8+CF8</f>
        <v>0</v>
      </c>
      <c r="CH8" s="136">
        <f t="shared" ref="CH8:CH71" si="28">+CC8+CG8</f>
        <v>0</v>
      </c>
      <c r="CI8" s="136">
        <f>(IF('2.1ต้นทุนตามสัดส่วน (ผลิต)'!$E$158&gt;0,(+R8*'2.1ต้นทุนตามสัดส่วน (ผลิต)'!$E$158)/'2.1ต้นทุนตามสัดส่วน (ผลิต)'!$E$160,0))</f>
        <v>0</v>
      </c>
      <c r="CJ8" s="136">
        <f>(IF('2.1ต้นทุนตามสัดส่วน (ผลิต)'!$E$168&gt;0,(+S8*'2.1ต้นทุนตามสัดส่วน (ผลิต)'!$E$168)/'2.1ต้นทุนตามสัดส่วน (ผลิต)'!$E$170,0))</f>
        <v>0</v>
      </c>
      <c r="CK8" s="136">
        <f>(IF('2.1ต้นทุนตามสัดส่วน (ผลิต)'!$E$178&gt;0,(+T8*'2.1ต้นทุนตามสัดส่วน (ผลิต)'!$E$178)/'2.1ต้นทุนตามสัดส่วน (ผลิต)'!$E$180,0))</f>
        <v>0</v>
      </c>
      <c r="CL8" s="136">
        <f t="shared" ref="CL8:CL71" si="29">+CI8+CJ8+CK8</f>
        <v>0</v>
      </c>
      <c r="CM8" s="136">
        <f t="shared" si="4"/>
        <v>0</v>
      </c>
      <c r="CO8" s="140" t="s">
        <v>411</v>
      </c>
      <c r="CP8" s="135" t="s">
        <v>412</v>
      </c>
      <c r="CQ8" s="136">
        <f>(IF('2.1ต้นทุนตามสัดส่วน (ผลิต)'!$E$9&gt;0,(+C8*'2.1ต้นทุนตามสัดส่วน (ผลิต)'!$E$9)/'2.1ต้นทุนตามสัดส่วน (ผลิต)'!$E$10,0))</f>
        <v>0</v>
      </c>
      <c r="CR8" s="136">
        <f>(IF('2.1ต้นทุนตามสัดส่วน (ผลิต)'!$E$19&gt;0,(+D8*'2.1ต้นทุนตามสัดส่วน (ผลิต)'!$E$19)/'2.1ต้นทุนตามสัดส่วน (ผลิต)'!$E$20,0))</f>
        <v>0</v>
      </c>
      <c r="CS8" s="136">
        <f>(IF('2.1ต้นทุนตามสัดส่วน (ผลิต)'!$E$29&gt;0,(+E8*'2.1ต้นทุนตามสัดส่วน (ผลิต)'!$E$29)/'2.1ต้นทุนตามสัดส่วน (ผลิต)'!$E$30,0))</f>
        <v>0</v>
      </c>
      <c r="CT8" s="136">
        <f>(IF('2.1ต้นทุนตามสัดส่วน (ผลิต)'!$E$39&gt;0,(+F8*'2.1ต้นทุนตามสัดส่วน (ผลิต)'!$E$39)/'2.1ต้นทุนตามสัดส่วน (ผลิต)'!$E$40,0))</f>
        <v>0</v>
      </c>
      <c r="CU8" s="136">
        <f t="shared" ref="CU8:CU71" si="30">+CR8+CS8+CT8</f>
        <v>0</v>
      </c>
      <c r="CV8" s="136">
        <f>(IF('2.1ต้นทุนตามสัดส่วน (ผลิต)'!$E$59&gt;0,(+H8*'2.1ต้นทุนตามสัดส่วน (ผลิต)'!$E$59)/'2.1ต้นทุนตามสัดส่วน (ผลิต)'!$E$60,0))</f>
        <v>0</v>
      </c>
      <c r="CW8" s="136">
        <f>(IF('2.1ต้นทุนตามสัดส่วน (ผลิต)'!$E$69&gt;0,(+I8*'2.1ต้นทุนตามสัดส่วน (ผลิต)'!$E$69)/'2.1ต้นทุนตามสัดส่วน (ผลิต)'!$E$70,0))</f>
        <v>0</v>
      </c>
      <c r="CX8" s="136">
        <f>(IF('2.1ต้นทุนตามสัดส่วน (ผลิต)'!$E$79&gt;0,(+J8*'2.1ต้นทุนตามสัดส่วน (ผลิต)'!$E$79)/'2.1ต้นทุนตามสัดส่วน (ผลิต)'!$E$80,0))</f>
        <v>0</v>
      </c>
      <c r="CY8" s="136">
        <f t="shared" ref="CY8:CY71" si="31">+CV8+CW8+CX8</f>
        <v>0</v>
      </c>
      <c r="CZ8" s="136">
        <f t="shared" ref="CZ8:CZ71" si="32">+CU8+CY8</f>
        <v>0</v>
      </c>
      <c r="DA8" s="136">
        <f>(IF('2.1ต้นทุนตามสัดส่วน (ผลิต)'!$E$109&gt;0,(+M8*'2.1ต้นทุนตามสัดส่วน (ผลิต)'!$E$109)/'2.1ต้นทุนตามสัดส่วน (ผลิต)'!$E$110,0))</f>
        <v>0</v>
      </c>
      <c r="DB8" s="136">
        <f>(IF('2.1ต้นทุนตามสัดส่วน (ผลิต)'!$E$119&gt;0,(+N8*'2.1ต้นทุนตามสัดส่วน (ผลิต)'!$E$119)/'2.1ต้นทุนตามสัดส่วน (ผลิต)'!$E$120,0))</f>
        <v>0</v>
      </c>
      <c r="DC8" s="136">
        <f>(IF('2.1ต้นทุนตามสัดส่วน (ผลิต)'!$E$129&gt;0,(+O8*'2.1ต้นทุนตามสัดส่วน (ผลิต)'!$E$129)/'2.1ต้นทุนตามสัดส่วน (ผลิต)'!$E$130,0))</f>
        <v>0</v>
      </c>
      <c r="DD8" s="136">
        <f t="shared" ref="DD8:DD71" si="33">+DA8+DB8+DC8</f>
        <v>0</v>
      </c>
      <c r="DE8" s="136">
        <f t="shared" ref="DE8:DE71" si="34">+CZ8+DD8</f>
        <v>0</v>
      </c>
      <c r="DF8" s="136">
        <f>(IF('2.1ต้นทุนตามสัดส่วน (ผลิต)'!$E$159&gt;0,(+R8*'2.1ต้นทุนตามสัดส่วน (ผลิต)'!$E$159)/'2.1ต้นทุนตามสัดส่วน (ผลิต)'!$E$160,0))</f>
        <v>0</v>
      </c>
      <c r="DG8" s="136">
        <f>(IF('2.1ต้นทุนตามสัดส่วน (ผลิต)'!$E$169&gt;0,(+S8*'2.1ต้นทุนตามสัดส่วน (ผลิต)'!$E$169)/'2.1ต้นทุนตามสัดส่วน (ผลิต)'!$E$170,0))</f>
        <v>0</v>
      </c>
      <c r="DH8" s="136">
        <f>(IF('2.1ต้นทุนตามสัดส่วน (ผลิต)'!$E$179&gt;0,(+T8*'2.1ต้นทุนตามสัดส่วน (ผลิต)'!$E$179)/'2.1ต้นทุนตามสัดส่วน (ผลิต)'!$E$180,0))</f>
        <v>0</v>
      </c>
      <c r="DI8" s="136">
        <f t="shared" ref="DI8:DI71" si="35">+DF8+DG8+DH8</f>
        <v>0</v>
      </c>
      <c r="DJ8" s="136">
        <f t="shared" si="5"/>
        <v>0</v>
      </c>
      <c r="DL8" s="140" t="s">
        <v>411</v>
      </c>
      <c r="DM8" s="135" t="s">
        <v>412</v>
      </c>
      <c r="DN8" s="136">
        <f t="shared" ref="DN8:DN71" si="36">+C8-Z8-AW8-BT8-CQ8</f>
        <v>0</v>
      </c>
      <c r="DO8" s="136">
        <f t="shared" ref="DO8:DO71" si="37">+D8-AA8-AX8-BU8-CR8</f>
        <v>0</v>
      </c>
      <c r="DP8" s="136">
        <f t="shared" ref="DP8:DP71" si="38">+E8-AB8-AY8-BV8-CS8</f>
        <v>0</v>
      </c>
      <c r="DQ8" s="136">
        <f t="shared" ref="DQ8:DQ71" si="39">+F8-AC8-AZ8-BW8-CT8</f>
        <v>0</v>
      </c>
      <c r="DR8" s="136">
        <f t="shared" ref="DR8:DR71" si="40">+G8-AD8-BA8-BX8-CU8</f>
        <v>0</v>
      </c>
      <c r="DS8" s="136">
        <f t="shared" ref="DS8:DS71" si="41">+H8-AE8-BB8-BY8-CV8</f>
        <v>0</v>
      </c>
      <c r="DT8" s="136">
        <f t="shared" ref="DT8:DT71" si="42">+I8-AF8-BC8-BZ8-CW8</f>
        <v>0</v>
      </c>
      <c r="DU8" s="136">
        <f t="shared" ref="DU8:DU71" si="43">+J8-AG8-BD8-CA8-CX8</f>
        <v>0</v>
      </c>
      <c r="DV8" s="136">
        <f t="shared" ref="DV8:DV71" si="44">+K8-AH8-BE8-CB8-CY8</f>
        <v>0</v>
      </c>
      <c r="DW8" s="136">
        <f t="shared" ref="DW8:DW71" si="45">+L8-AI8-BF8-CC8-CZ8</f>
        <v>0</v>
      </c>
      <c r="DX8" s="136">
        <f t="shared" ref="DX8:DX71" si="46">+M8-AJ8-BG8-CD8-DA8</f>
        <v>0</v>
      </c>
      <c r="DY8" s="136">
        <f t="shared" ref="DY8:DY71" si="47">+N8-AK8-BH8-CE8-DB8</f>
        <v>0</v>
      </c>
      <c r="DZ8" s="136">
        <f t="shared" ref="DZ8:DZ71" si="48">+O8-AL8-BI8-CF8-DC8</f>
        <v>0</v>
      </c>
      <c r="EA8" s="136">
        <f t="shared" ref="EA8:EA71" si="49">+P8-AM8-BJ8-CG8-DD8</f>
        <v>0</v>
      </c>
      <c r="EB8" s="136">
        <f t="shared" ref="EB8:EB71" si="50">+Q8-AN8-BK8-CH8-DE8</f>
        <v>0</v>
      </c>
      <c r="EC8" s="136">
        <f t="shared" ref="EC8:EC71" si="51">+R8-AO8-BL8-CI8-DF8</f>
        <v>0</v>
      </c>
      <c r="ED8" s="136">
        <f t="shared" ref="ED8:ED71" si="52">+S8-AP8-BM8-CJ8-DG8</f>
        <v>0</v>
      </c>
      <c r="EE8" s="136">
        <f t="shared" ref="EE8:EE71" si="53">+T8-AQ8-BN8-CK8-DH8</f>
        <v>0</v>
      </c>
      <c r="EF8" s="136">
        <f t="shared" ref="EF8:EF71" si="54">+U8-AR8-BO8-CL8-DI8</f>
        <v>0</v>
      </c>
      <c r="EG8" s="136">
        <f t="shared" ref="EG8:EG71" si="55">+V8-AS8-BP8-CM8-DJ8</f>
        <v>0</v>
      </c>
    </row>
    <row r="9" spans="1:137" ht="21">
      <c r="A9" s="140" t="s">
        <v>413</v>
      </c>
      <c r="B9" s="135" t="s">
        <v>414</v>
      </c>
      <c r="C9" s="44"/>
      <c r="D9" s="136"/>
      <c r="E9" s="136"/>
      <c r="F9" s="136"/>
      <c r="G9" s="136">
        <f t="shared" si="7"/>
        <v>0</v>
      </c>
      <c r="H9" s="136"/>
      <c r="I9" s="136"/>
      <c r="J9" s="136"/>
      <c r="K9" s="136">
        <f t="shared" si="8"/>
        <v>0</v>
      </c>
      <c r="L9" s="136">
        <f t="shared" si="9"/>
        <v>0</v>
      </c>
      <c r="M9" s="136">
        <v>0</v>
      </c>
      <c r="N9" s="136">
        <v>0</v>
      </c>
      <c r="O9" s="136">
        <v>0</v>
      </c>
      <c r="P9" s="136">
        <f t="shared" si="10"/>
        <v>0</v>
      </c>
      <c r="Q9" s="136">
        <f t="shared" si="11"/>
        <v>0</v>
      </c>
      <c r="R9" s="136">
        <v>0</v>
      </c>
      <c r="S9" s="136">
        <v>0</v>
      </c>
      <c r="T9" s="136">
        <v>0</v>
      </c>
      <c r="U9" s="136">
        <f t="shared" si="12"/>
        <v>0</v>
      </c>
      <c r="V9" s="136">
        <f t="shared" si="0"/>
        <v>0</v>
      </c>
      <c r="X9" s="140" t="s">
        <v>413</v>
      </c>
      <c r="Y9" s="138" t="s">
        <v>414</v>
      </c>
      <c r="Z9" s="44">
        <f>ROUND(IF('2.1ต้นทุนตามสัดส่วน (ผลิต)'!$E$6&gt;0,(+C9*'2.1ต้นทุนตามสัดส่วน (ผลิต)'!$E$6)/'2.1ต้นทุนตามสัดส่วน (ผลิต)'!$E$10,0),2)</f>
        <v>0</v>
      </c>
      <c r="AA9" s="139">
        <f>(IF('2.1ต้นทุนตามสัดส่วน (ผลิต)'!$E$16&gt;0,(+D9*'2.1ต้นทุนตามสัดส่วน (ผลิต)'!$E$16)/'2.1ต้นทุนตามสัดส่วน (ผลิต)'!$E$20,0))</f>
        <v>0</v>
      </c>
      <c r="AB9" s="139">
        <f>(IF('2.1ต้นทุนตามสัดส่วน (ผลิต)'!$E$26&gt;0,(+E9*'2.1ต้นทุนตามสัดส่วน (ผลิต)'!$E$26)/'2.1ต้นทุนตามสัดส่วน (ผลิต)'!$E$30,0))</f>
        <v>0</v>
      </c>
      <c r="AC9" s="139">
        <f>(IF('2.1ต้นทุนตามสัดส่วน (ผลิต)'!$E$36&gt;0,(+F9*'2.1ต้นทุนตามสัดส่วน (ผลิต)'!$E$36)/'2.1ต้นทุนตามสัดส่วน (ผลิต)'!$E$40,0))</f>
        <v>0</v>
      </c>
      <c r="AD9" s="139">
        <f t="shared" si="13"/>
        <v>0</v>
      </c>
      <c r="AE9" s="139">
        <f>(IF('2.1ต้นทุนตามสัดส่วน (ผลิต)'!$E$56&gt;0,(+H9*'2.1ต้นทุนตามสัดส่วน (ผลิต)'!$E$56)/'2.1ต้นทุนตามสัดส่วน (ผลิต)'!$E$60,0))</f>
        <v>0</v>
      </c>
      <c r="AF9" s="139">
        <f>(IF('2.1ต้นทุนตามสัดส่วน (ผลิต)'!$E$66&gt;0,(+I9*'2.1ต้นทุนตามสัดส่วน (ผลิต)'!$E$66)/'2.1ต้นทุนตามสัดส่วน (ผลิต)'!$E$70,0))</f>
        <v>0</v>
      </c>
      <c r="AG9" s="139">
        <f>(IF('2.1ต้นทุนตามสัดส่วน (ผลิต)'!$E$76&gt;0,(+J9*'2.1ต้นทุนตามสัดส่วน (ผลิต)'!$E$76)/'2.1ต้นทุนตามสัดส่วน (ผลิต)'!$E$80,0))</f>
        <v>0</v>
      </c>
      <c r="AH9" s="139">
        <f t="shared" si="14"/>
        <v>0</v>
      </c>
      <c r="AI9" s="139">
        <f t="shared" si="15"/>
        <v>0</v>
      </c>
      <c r="AJ9" s="139">
        <f>ROUND(IF('2.1ต้นทุนตามสัดส่วน (ผลิต)'!$E$106&gt;0,(+M9*'2.1ต้นทุนตามสัดส่วน (ผลิต)'!$E$106)/'2.1ต้นทุนตามสัดส่วน (ผลิต)'!$E$110,0),2)</f>
        <v>0</v>
      </c>
      <c r="AK9" s="139">
        <f>ROUND(IF('2.1ต้นทุนตามสัดส่วน (ผลิต)'!$E$116&gt;0,(+N9*'2.1ต้นทุนตามสัดส่วน (ผลิต)'!$E$116)/'2.1ต้นทุนตามสัดส่วน (ผลิต)'!$E$120,0),2)</f>
        <v>0</v>
      </c>
      <c r="AL9" s="139">
        <f>ROUND(IF('2.1ต้นทุนตามสัดส่วน (ผลิต)'!$E$126&gt;0,(+O9*'2.1ต้นทุนตามสัดส่วน (ผลิต)'!$E$126)/'2.1ต้นทุนตามสัดส่วน (ผลิต)'!$E$130,0),2)</f>
        <v>0</v>
      </c>
      <c r="AM9" s="139">
        <f t="shared" si="16"/>
        <v>0</v>
      </c>
      <c r="AN9" s="139">
        <f t="shared" si="17"/>
        <v>0</v>
      </c>
      <c r="AO9" s="139">
        <f>(IF('2.1ต้นทุนตามสัดส่วน (ผลิต)'!$E$156&gt;0,(+R9*'2.1ต้นทุนตามสัดส่วน (ผลิต)'!$E$156)/'2.1ต้นทุนตามสัดส่วน (ผลิต)'!$E$160,0))</f>
        <v>0</v>
      </c>
      <c r="AP9" s="139">
        <f>(IF('2.1ต้นทุนตามสัดส่วน (ผลิต)'!$E$166&gt;0,(+S9*'2.1ต้นทุนตามสัดส่วน (ผลิต)'!$E$166)/'2.1ต้นทุนตามสัดส่วน (ผลิต)'!$E$170,0))</f>
        <v>0</v>
      </c>
      <c r="AQ9" s="139">
        <f>(IF('2.1ต้นทุนตามสัดส่วน (ผลิต)'!$E$176&gt;0,(+T9*'2.1ต้นทุนตามสัดส่วน (ผลิต)'!$E$176)/'2.1ต้นทุนตามสัดส่วน (ผลิต)'!$E$180,0))</f>
        <v>0</v>
      </c>
      <c r="AR9" s="139">
        <f t="shared" si="1"/>
        <v>0</v>
      </c>
      <c r="AS9" s="139">
        <f t="shared" si="2"/>
        <v>0</v>
      </c>
      <c r="AU9" s="140" t="s">
        <v>413</v>
      </c>
      <c r="AV9" s="135" t="s">
        <v>414</v>
      </c>
      <c r="AW9" s="44">
        <f>(IF('2.1ต้นทุนตามสัดส่วน (ผลิต)'!$E$7&gt;0,(C9*'2.1ต้นทุนตามสัดส่วน (ผลิต)'!$E$7)/'2.1ต้นทุนตามสัดส่วน (ผลิต)'!$E$10,0))</f>
        <v>0</v>
      </c>
      <c r="AX9" s="136">
        <f>(IF('2.1ต้นทุนตามสัดส่วน (ผลิต)'!$E$17&gt;0,(D9*'2.1ต้นทุนตามสัดส่วน (ผลิต)'!$E$17)/'2.1ต้นทุนตามสัดส่วน (ผลิต)'!$E$20,0))</f>
        <v>0</v>
      </c>
      <c r="AY9" s="136">
        <f>(IF('2.1ต้นทุนตามสัดส่วน (ผลิต)'!$E$27&gt;0,(+E9*'2.1ต้นทุนตามสัดส่วน (ผลิต)'!$E$27)/'2.1ต้นทุนตามสัดส่วน (ผลิต)'!$E$30,0))</f>
        <v>0</v>
      </c>
      <c r="AZ9" s="136">
        <f>(IF('2.1ต้นทุนตามสัดส่วน (ผลิต)'!$E$37&gt;0,(+F9*'2.1ต้นทุนตามสัดส่วน (ผลิต)'!$E$37)/'2.1ต้นทุนตามสัดส่วน (ผลิต)'!$E$40,0))</f>
        <v>0</v>
      </c>
      <c r="BA9" s="136">
        <f t="shared" si="18"/>
        <v>0</v>
      </c>
      <c r="BB9" s="136">
        <f>(IF('2.1ต้นทุนตามสัดส่วน (ผลิต)'!$E$57&gt;0,(+H9*'2.1ต้นทุนตามสัดส่วน (ผลิต)'!$E$57)/'2.1ต้นทุนตามสัดส่วน (ผลิต)'!$E$60,0))</f>
        <v>0</v>
      </c>
      <c r="BC9" s="136">
        <f>(IF('2.1ต้นทุนตามสัดส่วน (ผลิต)'!$E$67&gt;0,(+I9*'2.1ต้นทุนตามสัดส่วน (ผลิต)'!$E$67)/'2.1ต้นทุนตามสัดส่วน (ผลิต)'!$E$70,0))</f>
        <v>0</v>
      </c>
      <c r="BD9" s="136">
        <f>(IF('2.1ต้นทุนตามสัดส่วน (ผลิต)'!$E$77&gt;0,(+J9*'2.1ต้นทุนตามสัดส่วน (ผลิต)'!$E$77)/'2.1ต้นทุนตามสัดส่วน (ผลิต)'!$E$80,0))</f>
        <v>0</v>
      </c>
      <c r="BE9" s="136">
        <f t="shared" si="19"/>
        <v>0</v>
      </c>
      <c r="BF9" s="136">
        <f t="shared" si="20"/>
        <v>0</v>
      </c>
      <c r="BG9" s="136">
        <f>(IF('2.1ต้นทุนตามสัดส่วน (ผลิต)'!$E$107&gt;0,(+M9*'2.1ต้นทุนตามสัดส่วน (ผลิต)'!$E$107)/'2.1ต้นทุนตามสัดส่วน (ผลิต)'!$E$110,0))</f>
        <v>0</v>
      </c>
      <c r="BH9" s="136">
        <f>(IF('2.1ต้นทุนตามสัดส่วน (ผลิต)'!$E$117&gt;0,(+N9*'2.1ต้นทุนตามสัดส่วน (ผลิต)'!$E$117)/'2.1ต้นทุนตามสัดส่วน (ผลิต)'!$E$120,0))</f>
        <v>0</v>
      </c>
      <c r="BI9" s="136">
        <f>(IF('2.1ต้นทุนตามสัดส่วน (ผลิต)'!$E$127&gt;0,(+O9*'2.1ต้นทุนตามสัดส่วน (ผลิต)'!$E$127)/'2.1ต้นทุนตามสัดส่วน (ผลิต)'!$E$130,0))</f>
        <v>0</v>
      </c>
      <c r="BJ9" s="136">
        <f t="shared" si="21"/>
        <v>0</v>
      </c>
      <c r="BK9" s="136">
        <f t="shared" si="22"/>
        <v>0</v>
      </c>
      <c r="BL9" s="136">
        <f>(IF('2.1ต้นทุนตามสัดส่วน (ผลิต)'!$E$157&gt;0,(+R9*'2.1ต้นทุนตามสัดส่วน (ผลิต)'!$E$157)/'2.1ต้นทุนตามสัดส่วน (ผลิต)'!$E$160,0))</f>
        <v>0</v>
      </c>
      <c r="BM9" s="136">
        <f>(IF('2.1ต้นทุนตามสัดส่วน (ผลิต)'!$E$167&gt;0,(+S9*'2.1ต้นทุนตามสัดส่วน (ผลิต)'!$E$167)/'2.1ต้นทุนตามสัดส่วน (ผลิต)'!$E$170,0))</f>
        <v>0</v>
      </c>
      <c r="BN9" s="136">
        <f>(IF('2.1ต้นทุนตามสัดส่วน (ผลิต)'!$E$177&gt;0,(+T9*'2.1ต้นทุนตามสัดส่วน (ผลิต)'!$E$177)/'2.1ต้นทุนตามสัดส่วน (ผลิต)'!$E$180,0))</f>
        <v>0</v>
      </c>
      <c r="BO9" s="136">
        <f t="shared" si="23"/>
        <v>0</v>
      </c>
      <c r="BP9" s="136">
        <f t="shared" si="3"/>
        <v>0</v>
      </c>
      <c r="BR9" s="140" t="s">
        <v>413</v>
      </c>
      <c r="BS9" s="135" t="s">
        <v>414</v>
      </c>
      <c r="BT9" s="44">
        <f>(IF('2.1ต้นทุนตามสัดส่วน (ผลิต)'!$E$8&gt;0,(+C9*'2.1ต้นทุนตามสัดส่วน (ผลิต)'!$E$8)/'2.1ต้นทุนตามสัดส่วน (ผลิต)'!$E$10,0))</f>
        <v>0</v>
      </c>
      <c r="BU9" s="136">
        <f>(IF('2.1ต้นทุนตามสัดส่วน (ผลิต)'!$E$18&gt;0,(+D9*'2.1ต้นทุนตามสัดส่วน (ผลิต)'!$E$18)/'2.1ต้นทุนตามสัดส่วน (ผลิต)'!$E$20,0))</f>
        <v>0</v>
      </c>
      <c r="BV9" s="136">
        <f>(IF('2.1ต้นทุนตามสัดส่วน (ผลิต)'!$E$28&gt;0,(+E9*'2.1ต้นทุนตามสัดส่วน (ผลิต)'!$E$28)/'2.1ต้นทุนตามสัดส่วน (ผลิต)'!$E$30,0))</f>
        <v>0</v>
      </c>
      <c r="BW9" s="136">
        <f>(IF('2.1ต้นทุนตามสัดส่วน (ผลิต)'!$E$38&gt;0,(+F9*'2.1ต้นทุนตามสัดส่วน (ผลิต)'!$E$38)/'2.1ต้นทุนตามสัดส่วน (ผลิต)'!$E$40,0))</f>
        <v>0</v>
      </c>
      <c r="BX9" s="136">
        <f t="shared" si="24"/>
        <v>0</v>
      </c>
      <c r="BY9" s="136">
        <f>(IF('2.1ต้นทุนตามสัดส่วน (ผลิต)'!$E$58&gt;0,(+H9*'2.1ต้นทุนตามสัดส่วน (ผลิต)'!$E$58)/'2.1ต้นทุนตามสัดส่วน (ผลิต)'!$E$60,0))</f>
        <v>0</v>
      </c>
      <c r="BZ9" s="136">
        <f>(IF('2.1ต้นทุนตามสัดส่วน (ผลิต)'!$E$68&gt;0,(+I9*'2.1ต้นทุนตามสัดส่วน (ผลิต)'!$E$68)/'2.1ต้นทุนตามสัดส่วน (ผลิต)'!$E$70,0))</f>
        <v>0</v>
      </c>
      <c r="CA9" s="136">
        <f>(IF('2.1ต้นทุนตามสัดส่วน (ผลิต)'!$E$78&gt;0,(+J9*'2.1ต้นทุนตามสัดส่วน (ผลิต)'!$E$78)/'2.1ต้นทุนตามสัดส่วน (ผลิต)'!$E$80,0))</f>
        <v>0</v>
      </c>
      <c r="CB9" s="136">
        <f t="shared" si="25"/>
        <v>0</v>
      </c>
      <c r="CC9" s="136">
        <f t="shared" si="26"/>
        <v>0</v>
      </c>
      <c r="CD9" s="136">
        <f>(IF('2.1ต้นทุนตามสัดส่วน (ผลิต)'!$E$108&gt;0,(+M9*'2.1ต้นทุนตามสัดส่วน (ผลิต)'!$E$108)/'2.1ต้นทุนตามสัดส่วน (ผลิต)'!$E$110,0))</f>
        <v>0</v>
      </c>
      <c r="CE9" s="136">
        <f>(IF('2.1ต้นทุนตามสัดส่วน (ผลิต)'!$E$118&gt;0,(+N9*'2.1ต้นทุนตามสัดส่วน (ผลิต)'!$E$118)/'2.1ต้นทุนตามสัดส่วน (ผลิต)'!$E$120,0))</f>
        <v>0</v>
      </c>
      <c r="CF9" s="136">
        <f>(IF('2.1ต้นทุนตามสัดส่วน (ผลิต)'!$E$128&gt;0,(+O9*'2.1ต้นทุนตามสัดส่วน (ผลิต)'!$E$128)/'2.1ต้นทุนตามสัดส่วน (ผลิต)'!$E$130,0))</f>
        <v>0</v>
      </c>
      <c r="CG9" s="136">
        <f t="shared" si="27"/>
        <v>0</v>
      </c>
      <c r="CH9" s="136">
        <f t="shared" si="28"/>
        <v>0</v>
      </c>
      <c r="CI9" s="136">
        <f>(IF('2.1ต้นทุนตามสัดส่วน (ผลิต)'!$E$158&gt;0,(+R9*'2.1ต้นทุนตามสัดส่วน (ผลิต)'!$E$158)/'2.1ต้นทุนตามสัดส่วน (ผลิต)'!$E$160,0))</f>
        <v>0</v>
      </c>
      <c r="CJ9" s="136">
        <f>(IF('2.1ต้นทุนตามสัดส่วน (ผลิต)'!$E$168&gt;0,(+S9*'2.1ต้นทุนตามสัดส่วน (ผลิต)'!$E$168)/'2.1ต้นทุนตามสัดส่วน (ผลิต)'!$E$170,0))</f>
        <v>0</v>
      </c>
      <c r="CK9" s="136">
        <f>(IF('2.1ต้นทุนตามสัดส่วน (ผลิต)'!$E$178&gt;0,(+T9*'2.1ต้นทุนตามสัดส่วน (ผลิต)'!$E$178)/'2.1ต้นทุนตามสัดส่วน (ผลิต)'!$E$180,0))</f>
        <v>0</v>
      </c>
      <c r="CL9" s="136">
        <f t="shared" si="29"/>
        <v>0</v>
      </c>
      <c r="CM9" s="136">
        <f t="shared" si="4"/>
        <v>0</v>
      </c>
      <c r="CO9" s="140" t="s">
        <v>413</v>
      </c>
      <c r="CP9" s="135" t="s">
        <v>414</v>
      </c>
      <c r="CQ9" s="136">
        <f>(IF('2.1ต้นทุนตามสัดส่วน (ผลิต)'!$E$9&gt;0,(+C9*'2.1ต้นทุนตามสัดส่วน (ผลิต)'!$E$9)/'2.1ต้นทุนตามสัดส่วน (ผลิต)'!$E$10,0))</f>
        <v>0</v>
      </c>
      <c r="CR9" s="136">
        <f>(IF('2.1ต้นทุนตามสัดส่วน (ผลิต)'!$E$19&gt;0,(+D9*'2.1ต้นทุนตามสัดส่วน (ผลิต)'!$E$19)/'2.1ต้นทุนตามสัดส่วน (ผลิต)'!$E$20,0))</f>
        <v>0</v>
      </c>
      <c r="CS9" s="136">
        <f>(IF('2.1ต้นทุนตามสัดส่วน (ผลิต)'!$E$29&gt;0,(+E9*'2.1ต้นทุนตามสัดส่วน (ผลิต)'!$E$29)/'2.1ต้นทุนตามสัดส่วน (ผลิต)'!$E$30,0))</f>
        <v>0</v>
      </c>
      <c r="CT9" s="136">
        <f>(IF('2.1ต้นทุนตามสัดส่วน (ผลิต)'!$E$39&gt;0,(+F9*'2.1ต้นทุนตามสัดส่วน (ผลิต)'!$E$39)/'2.1ต้นทุนตามสัดส่วน (ผลิต)'!$E$40,0))</f>
        <v>0</v>
      </c>
      <c r="CU9" s="136">
        <f t="shared" si="30"/>
        <v>0</v>
      </c>
      <c r="CV9" s="136">
        <f>(IF('2.1ต้นทุนตามสัดส่วน (ผลิต)'!$E$59&gt;0,(+H9*'2.1ต้นทุนตามสัดส่วน (ผลิต)'!$E$59)/'2.1ต้นทุนตามสัดส่วน (ผลิต)'!$E$60,0))</f>
        <v>0</v>
      </c>
      <c r="CW9" s="136">
        <f>(IF('2.1ต้นทุนตามสัดส่วน (ผลิต)'!$E$69&gt;0,(+I9*'2.1ต้นทุนตามสัดส่วน (ผลิต)'!$E$69)/'2.1ต้นทุนตามสัดส่วน (ผลิต)'!$E$70,0))</f>
        <v>0</v>
      </c>
      <c r="CX9" s="136">
        <f>(IF('2.1ต้นทุนตามสัดส่วน (ผลิต)'!$E$79&gt;0,(+J9*'2.1ต้นทุนตามสัดส่วน (ผลิต)'!$E$79)/'2.1ต้นทุนตามสัดส่วน (ผลิต)'!$E$80,0))</f>
        <v>0</v>
      </c>
      <c r="CY9" s="136">
        <f t="shared" si="31"/>
        <v>0</v>
      </c>
      <c r="CZ9" s="136">
        <f t="shared" si="32"/>
        <v>0</v>
      </c>
      <c r="DA9" s="136">
        <f>(IF('2.1ต้นทุนตามสัดส่วน (ผลิต)'!$E$109&gt;0,(+M9*'2.1ต้นทุนตามสัดส่วน (ผลิต)'!$E$109)/'2.1ต้นทุนตามสัดส่วน (ผลิต)'!$E$110,0))</f>
        <v>0</v>
      </c>
      <c r="DB9" s="136">
        <f>(IF('2.1ต้นทุนตามสัดส่วน (ผลิต)'!$E$119&gt;0,(+N9*'2.1ต้นทุนตามสัดส่วน (ผลิต)'!$E$119)/'2.1ต้นทุนตามสัดส่วน (ผลิต)'!$E$120,0))</f>
        <v>0</v>
      </c>
      <c r="DC9" s="136">
        <f>(IF('2.1ต้นทุนตามสัดส่วน (ผลิต)'!$E$129&gt;0,(+O9*'2.1ต้นทุนตามสัดส่วน (ผลิต)'!$E$129)/'2.1ต้นทุนตามสัดส่วน (ผลิต)'!$E$130,0))</f>
        <v>0</v>
      </c>
      <c r="DD9" s="136">
        <f t="shared" si="33"/>
        <v>0</v>
      </c>
      <c r="DE9" s="136">
        <f t="shared" si="34"/>
        <v>0</v>
      </c>
      <c r="DF9" s="136">
        <f>(IF('2.1ต้นทุนตามสัดส่วน (ผลิต)'!$E$159&gt;0,(+R9*'2.1ต้นทุนตามสัดส่วน (ผลิต)'!$E$159)/'2.1ต้นทุนตามสัดส่วน (ผลิต)'!$E$160,0))</f>
        <v>0</v>
      </c>
      <c r="DG9" s="136">
        <f>(IF('2.1ต้นทุนตามสัดส่วน (ผลิต)'!$E$169&gt;0,(+S9*'2.1ต้นทุนตามสัดส่วน (ผลิต)'!$E$169)/'2.1ต้นทุนตามสัดส่วน (ผลิต)'!$E$170,0))</f>
        <v>0</v>
      </c>
      <c r="DH9" s="136">
        <f>(IF('2.1ต้นทุนตามสัดส่วน (ผลิต)'!$E$179&gt;0,(+T9*'2.1ต้นทุนตามสัดส่วน (ผลิต)'!$E$179)/'2.1ต้นทุนตามสัดส่วน (ผลิต)'!$E$180,0))</f>
        <v>0</v>
      </c>
      <c r="DI9" s="136">
        <f t="shared" si="35"/>
        <v>0</v>
      </c>
      <c r="DJ9" s="136">
        <f t="shared" si="5"/>
        <v>0</v>
      </c>
      <c r="DL9" s="140" t="s">
        <v>413</v>
      </c>
      <c r="DM9" s="135" t="s">
        <v>414</v>
      </c>
      <c r="DN9" s="136">
        <f t="shared" si="36"/>
        <v>0</v>
      </c>
      <c r="DO9" s="136">
        <f t="shared" si="37"/>
        <v>0</v>
      </c>
      <c r="DP9" s="136">
        <f t="shared" si="38"/>
        <v>0</v>
      </c>
      <c r="DQ9" s="136">
        <f t="shared" si="39"/>
        <v>0</v>
      </c>
      <c r="DR9" s="136">
        <f t="shared" si="40"/>
        <v>0</v>
      </c>
      <c r="DS9" s="136">
        <f t="shared" si="41"/>
        <v>0</v>
      </c>
      <c r="DT9" s="136">
        <f t="shared" si="42"/>
        <v>0</v>
      </c>
      <c r="DU9" s="136">
        <f t="shared" si="43"/>
        <v>0</v>
      </c>
      <c r="DV9" s="136">
        <f t="shared" si="44"/>
        <v>0</v>
      </c>
      <c r="DW9" s="136">
        <f t="shared" si="45"/>
        <v>0</v>
      </c>
      <c r="DX9" s="136">
        <f t="shared" si="46"/>
        <v>0</v>
      </c>
      <c r="DY9" s="136">
        <f t="shared" si="47"/>
        <v>0</v>
      </c>
      <c r="DZ9" s="136">
        <f t="shared" si="48"/>
        <v>0</v>
      </c>
      <c r="EA9" s="136">
        <f t="shared" si="49"/>
        <v>0</v>
      </c>
      <c r="EB9" s="136">
        <f t="shared" si="50"/>
        <v>0</v>
      </c>
      <c r="EC9" s="136">
        <f t="shared" si="51"/>
        <v>0</v>
      </c>
      <c r="ED9" s="136">
        <f t="shared" si="52"/>
        <v>0</v>
      </c>
      <c r="EE9" s="136">
        <f t="shared" si="53"/>
        <v>0</v>
      </c>
      <c r="EF9" s="136">
        <f t="shared" si="54"/>
        <v>0</v>
      </c>
      <c r="EG9" s="136">
        <f t="shared" si="55"/>
        <v>0</v>
      </c>
    </row>
    <row r="10" spans="1:137" ht="21">
      <c r="A10" s="140" t="s">
        <v>415</v>
      </c>
      <c r="B10" s="135" t="s">
        <v>416</v>
      </c>
      <c r="C10" s="44"/>
      <c r="D10" s="136"/>
      <c r="E10" s="136"/>
      <c r="F10" s="136"/>
      <c r="G10" s="136">
        <f t="shared" si="7"/>
        <v>0</v>
      </c>
      <c r="H10" s="136"/>
      <c r="I10" s="136"/>
      <c r="J10" s="136"/>
      <c r="K10" s="136">
        <f t="shared" si="8"/>
        <v>0</v>
      </c>
      <c r="L10" s="136">
        <f t="shared" si="9"/>
        <v>0</v>
      </c>
      <c r="M10" s="136">
        <v>0</v>
      </c>
      <c r="N10" s="136">
        <v>0</v>
      </c>
      <c r="O10" s="136">
        <v>0</v>
      </c>
      <c r="P10" s="136">
        <f t="shared" si="10"/>
        <v>0</v>
      </c>
      <c r="Q10" s="136">
        <f t="shared" si="11"/>
        <v>0</v>
      </c>
      <c r="R10" s="136">
        <v>0</v>
      </c>
      <c r="S10" s="136">
        <v>0</v>
      </c>
      <c r="T10" s="136">
        <v>0</v>
      </c>
      <c r="U10" s="136">
        <f t="shared" si="12"/>
        <v>0</v>
      </c>
      <c r="V10" s="136">
        <f t="shared" si="0"/>
        <v>0</v>
      </c>
      <c r="X10" s="140" t="s">
        <v>415</v>
      </c>
      <c r="Y10" s="138" t="s">
        <v>416</v>
      </c>
      <c r="Z10" s="44">
        <f>ROUND(IF('2.1ต้นทุนตามสัดส่วน (ผลิต)'!$E$6&gt;0,(+C10*'2.1ต้นทุนตามสัดส่วน (ผลิต)'!$E$6)/'2.1ต้นทุนตามสัดส่วน (ผลิต)'!$E$10,0),2)</f>
        <v>0</v>
      </c>
      <c r="AA10" s="139">
        <f>(IF('2.1ต้นทุนตามสัดส่วน (ผลิต)'!$E$16&gt;0,(+D10*'2.1ต้นทุนตามสัดส่วน (ผลิต)'!$E$16)/'2.1ต้นทุนตามสัดส่วน (ผลิต)'!$E$20,0))</f>
        <v>0</v>
      </c>
      <c r="AB10" s="139">
        <f>(IF('2.1ต้นทุนตามสัดส่วน (ผลิต)'!$E$26&gt;0,(+E10*'2.1ต้นทุนตามสัดส่วน (ผลิต)'!$E$26)/'2.1ต้นทุนตามสัดส่วน (ผลิต)'!$E$30,0))</f>
        <v>0</v>
      </c>
      <c r="AC10" s="139">
        <f>(IF('2.1ต้นทุนตามสัดส่วน (ผลิต)'!$E$36&gt;0,(+F10*'2.1ต้นทุนตามสัดส่วน (ผลิต)'!$E$36)/'2.1ต้นทุนตามสัดส่วน (ผลิต)'!$E$40,0))</f>
        <v>0</v>
      </c>
      <c r="AD10" s="139">
        <f t="shared" si="13"/>
        <v>0</v>
      </c>
      <c r="AE10" s="139">
        <f>(IF('2.1ต้นทุนตามสัดส่วน (ผลิต)'!$E$56&gt;0,(+H10*'2.1ต้นทุนตามสัดส่วน (ผลิต)'!$E$56)/'2.1ต้นทุนตามสัดส่วน (ผลิต)'!$E$60,0))</f>
        <v>0</v>
      </c>
      <c r="AF10" s="139">
        <f>(IF('2.1ต้นทุนตามสัดส่วน (ผลิต)'!$E$66&gt;0,(+I10*'2.1ต้นทุนตามสัดส่วน (ผลิต)'!$E$66)/'2.1ต้นทุนตามสัดส่วน (ผลิต)'!$E$70,0))</f>
        <v>0</v>
      </c>
      <c r="AG10" s="139">
        <f>(IF('2.1ต้นทุนตามสัดส่วน (ผลิต)'!$E$76&gt;0,(+J10*'2.1ต้นทุนตามสัดส่วน (ผลิต)'!$E$76)/'2.1ต้นทุนตามสัดส่วน (ผลิต)'!$E$80,0))</f>
        <v>0</v>
      </c>
      <c r="AH10" s="139">
        <f t="shared" si="14"/>
        <v>0</v>
      </c>
      <c r="AI10" s="139">
        <f t="shared" si="15"/>
        <v>0</v>
      </c>
      <c r="AJ10" s="139">
        <f>ROUND(IF('2.1ต้นทุนตามสัดส่วน (ผลิต)'!$E$106&gt;0,(+M10*'2.1ต้นทุนตามสัดส่วน (ผลิต)'!$E$106)/'2.1ต้นทุนตามสัดส่วน (ผลิต)'!$E$110,0),2)</f>
        <v>0</v>
      </c>
      <c r="AK10" s="139">
        <f>ROUND(IF('2.1ต้นทุนตามสัดส่วน (ผลิต)'!$E$116&gt;0,(+N10*'2.1ต้นทุนตามสัดส่วน (ผลิต)'!$E$116)/'2.1ต้นทุนตามสัดส่วน (ผลิต)'!$E$120,0),2)</f>
        <v>0</v>
      </c>
      <c r="AL10" s="139">
        <f>ROUND(IF('2.1ต้นทุนตามสัดส่วน (ผลิต)'!$E$126&gt;0,(+O10*'2.1ต้นทุนตามสัดส่วน (ผลิต)'!$E$126)/'2.1ต้นทุนตามสัดส่วน (ผลิต)'!$E$130,0),2)</f>
        <v>0</v>
      </c>
      <c r="AM10" s="139">
        <f t="shared" si="16"/>
        <v>0</v>
      </c>
      <c r="AN10" s="139">
        <f t="shared" si="17"/>
        <v>0</v>
      </c>
      <c r="AO10" s="139">
        <f>(IF('2.1ต้นทุนตามสัดส่วน (ผลิต)'!$E$156&gt;0,(+R10*'2.1ต้นทุนตามสัดส่วน (ผลิต)'!$E$156)/'2.1ต้นทุนตามสัดส่วน (ผลิต)'!$E$160,0))</f>
        <v>0</v>
      </c>
      <c r="AP10" s="139">
        <f>(IF('2.1ต้นทุนตามสัดส่วน (ผลิต)'!$E$166&gt;0,(+S10*'2.1ต้นทุนตามสัดส่วน (ผลิต)'!$E$166)/'2.1ต้นทุนตามสัดส่วน (ผลิต)'!$E$170,0))</f>
        <v>0</v>
      </c>
      <c r="AQ10" s="139">
        <f>(IF('2.1ต้นทุนตามสัดส่วน (ผลิต)'!$E$176&gt;0,(+T10*'2.1ต้นทุนตามสัดส่วน (ผลิต)'!$E$176)/'2.1ต้นทุนตามสัดส่วน (ผลิต)'!$E$180,0))</f>
        <v>0</v>
      </c>
      <c r="AR10" s="139">
        <f t="shared" si="1"/>
        <v>0</v>
      </c>
      <c r="AS10" s="139">
        <f t="shared" si="2"/>
        <v>0</v>
      </c>
      <c r="AU10" s="140" t="s">
        <v>415</v>
      </c>
      <c r="AV10" s="135" t="s">
        <v>416</v>
      </c>
      <c r="AW10" s="44">
        <f>(IF('2.1ต้นทุนตามสัดส่วน (ผลิต)'!$E$7&gt;0,(C10*'2.1ต้นทุนตามสัดส่วน (ผลิต)'!$E$7)/'2.1ต้นทุนตามสัดส่วน (ผลิต)'!$E$10,0))</f>
        <v>0</v>
      </c>
      <c r="AX10" s="136">
        <f>(IF('2.1ต้นทุนตามสัดส่วน (ผลิต)'!$E$17&gt;0,(D10*'2.1ต้นทุนตามสัดส่วน (ผลิต)'!$E$17)/'2.1ต้นทุนตามสัดส่วน (ผลิต)'!$E$20,0))</f>
        <v>0</v>
      </c>
      <c r="AY10" s="136">
        <f>(IF('2.1ต้นทุนตามสัดส่วน (ผลิต)'!$E$27&gt;0,(+E10*'2.1ต้นทุนตามสัดส่วน (ผลิต)'!$E$27)/'2.1ต้นทุนตามสัดส่วน (ผลิต)'!$E$30,0))</f>
        <v>0</v>
      </c>
      <c r="AZ10" s="136">
        <f>(IF('2.1ต้นทุนตามสัดส่วน (ผลิต)'!$E$37&gt;0,(+F10*'2.1ต้นทุนตามสัดส่วน (ผลิต)'!$E$37)/'2.1ต้นทุนตามสัดส่วน (ผลิต)'!$E$40,0))</f>
        <v>0</v>
      </c>
      <c r="BA10" s="136">
        <f t="shared" si="18"/>
        <v>0</v>
      </c>
      <c r="BB10" s="136">
        <f>(IF('2.1ต้นทุนตามสัดส่วน (ผลิต)'!$E$57&gt;0,(+H10*'2.1ต้นทุนตามสัดส่วน (ผลิต)'!$E$57)/'2.1ต้นทุนตามสัดส่วน (ผลิต)'!$E$60,0))</f>
        <v>0</v>
      </c>
      <c r="BC10" s="136">
        <f>(IF('2.1ต้นทุนตามสัดส่วน (ผลิต)'!$E$67&gt;0,(+I10*'2.1ต้นทุนตามสัดส่วน (ผลิต)'!$E$67)/'2.1ต้นทุนตามสัดส่วน (ผลิต)'!$E$70,0))</f>
        <v>0</v>
      </c>
      <c r="BD10" s="136">
        <f>(IF('2.1ต้นทุนตามสัดส่วน (ผลิต)'!$E$77&gt;0,(+J10*'2.1ต้นทุนตามสัดส่วน (ผลิต)'!$E$77)/'2.1ต้นทุนตามสัดส่วน (ผลิต)'!$E$80,0))</f>
        <v>0</v>
      </c>
      <c r="BE10" s="136">
        <f t="shared" si="19"/>
        <v>0</v>
      </c>
      <c r="BF10" s="136">
        <f t="shared" si="20"/>
        <v>0</v>
      </c>
      <c r="BG10" s="136">
        <f>(IF('2.1ต้นทุนตามสัดส่วน (ผลิต)'!$E$107&gt;0,(+M10*'2.1ต้นทุนตามสัดส่วน (ผลิต)'!$E$107)/'2.1ต้นทุนตามสัดส่วน (ผลิต)'!$E$110,0))</f>
        <v>0</v>
      </c>
      <c r="BH10" s="136">
        <f>(IF('2.1ต้นทุนตามสัดส่วน (ผลิต)'!$E$117&gt;0,(+N10*'2.1ต้นทุนตามสัดส่วน (ผลิต)'!$E$117)/'2.1ต้นทุนตามสัดส่วน (ผลิต)'!$E$120,0))</f>
        <v>0</v>
      </c>
      <c r="BI10" s="136">
        <f>(IF('2.1ต้นทุนตามสัดส่วน (ผลิต)'!$E$127&gt;0,(+O10*'2.1ต้นทุนตามสัดส่วน (ผลิต)'!$E$127)/'2.1ต้นทุนตามสัดส่วน (ผลิต)'!$E$130,0))</f>
        <v>0</v>
      </c>
      <c r="BJ10" s="136">
        <f t="shared" si="21"/>
        <v>0</v>
      </c>
      <c r="BK10" s="136">
        <f t="shared" si="22"/>
        <v>0</v>
      </c>
      <c r="BL10" s="136">
        <f>(IF('2.1ต้นทุนตามสัดส่วน (ผลิต)'!$E$157&gt;0,(+R10*'2.1ต้นทุนตามสัดส่วน (ผลิต)'!$E$157)/'2.1ต้นทุนตามสัดส่วน (ผลิต)'!$E$160,0))</f>
        <v>0</v>
      </c>
      <c r="BM10" s="136">
        <f>(IF('2.1ต้นทุนตามสัดส่วน (ผลิต)'!$E$167&gt;0,(+S10*'2.1ต้นทุนตามสัดส่วน (ผลิต)'!$E$167)/'2.1ต้นทุนตามสัดส่วน (ผลิต)'!$E$170,0))</f>
        <v>0</v>
      </c>
      <c r="BN10" s="136">
        <f>(IF('2.1ต้นทุนตามสัดส่วน (ผลิต)'!$E$177&gt;0,(+T10*'2.1ต้นทุนตามสัดส่วน (ผลิต)'!$E$177)/'2.1ต้นทุนตามสัดส่วน (ผลิต)'!$E$180,0))</f>
        <v>0</v>
      </c>
      <c r="BO10" s="136">
        <f t="shared" si="23"/>
        <v>0</v>
      </c>
      <c r="BP10" s="136">
        <f t="shared" si="3"/>
        <v>0</v>
      </c>
      <c r="BR10" s="140" t="s">
        <v>415</v>
      </c>
      <c r="BS10" s="135" t="s">
        <v>416</v>
      </c>
      <c r="BT10" s="44">
        <f>(IF('2.1ต้นทุนตามสัดส่วน (ผลิต)'!$E$8&gt;0,(+C10*'2.1ต้นทุนตามสัดส่วน (ผลิต)'!$E$8)/'2.1ต้นทุนตามสัดส่วน (ผลิต)'!$E$10,0))</f>
        <v>0</v>
      </c>
      <c r="BU10" s="136">
        <f>(IF('2.1ต้นทุนตามสัดส่วน (ผลิต)'!$E$18&gt;0,(+D10*'2.1ต้นทุนตามสัดส่วน (ผลิต)'!$E$18)/'2.1ต้นทุนตามสัดส่วน (ผลิต)'!$E$20,0))</f>
        <v>0</v>
      </c>
      <c r="BV10" s="136">
        <f>(IF('2.1ต้นทุนตามสัดส่วน (ผลิต)'!$E$28&gt;0,(+E10*'2.1ต้นทุนตามสัดส่วน (ผลิต)'!$E$28)/'2.1ต้นทุนตามสัดส่วน (ผลิต)'!$E$30,0))</f>
        <v>0</v>
      </c>
      <c r="BW10" s="136">
        <f>(IF('2.1ต้นทุนตามสัดส่วน (ผลิต)'!$E$38&gt;0,(+F10*'2.1ต้นทุนตามสัดส่วน (ผลิต)'!$E$38)/'2.1ต้นทุนตามสัดส่วน (ผลิต)'!$E$40,0))</f>
        <v>0</v>
      </c>
      <c r="BX10" s="136">
        <f t="shared" si="24"/>
        <v>0</v>
      </c>
      <c r="BY10" s="136">
        <f>(IF('2.1ต้นทุนตามสัดส่วน (ผลิต)'!$E$58&gt;0,(+H10*'2.1ต้นทุนตามสัดส่วน (ผลิต)'!$E$58)/'2.1ต้นทุนตามสัดส่วน (ผลิต)'!$E$60,0))</f>
        <v>0</v>
      </c>
      <c r="BZ10" s="136">
        <f>(IF('2.1ต้นทุนตามสัดส่วน (ผลิต)'!$E$68&gt;0,(+I10*'2.1ต้นทุนตามสัดส่วน (ผลิต)'!$E$68)/'2.1ต้นทุนตามสัดส่วน (ผลิต)'!$E$70,0))</f>
        <v>0</v>
      </c>
      <c r="CA10" s="136">
        <f>(IF('2.1ต้นทุนตามสัดส่วน (ผลิต)'!$E$78&gt;0,(+J10*'2.1ต้นทุนตามสัดส่วน (ผลิต)'!$E$78)/'2.1ต้นทุนตามสัดส่วน (ผลิต)'!$E$80,0))</f>
        <v>0</v>
      </c>
      <c r="CB10" s="136">
        <f t="shared" si="25"/>
        <v>0</v>
      </c>
      <c r="CC10" s="136">
        <f t="shared" si="26"/>
        <v>0</v>
      </c>
      <c r="CD10" s="136">
        <f>(IF('2.1ต้นทุนตามสัดส่วน (ผลิต)'!$E$108&gt;0,(+M10*'2.1ต้นทุนตามสัดส่วน (ผลิต)'!$E$108)/'2.1ต้นทุนตามสัดส่วน (ผลิต)'!$E$110,0))</f>
        <v>0</v>
      </c>
      <c r="CE10" s="136">
        <f>(IF('2.1ต้นทุนตามสัดส่วน (ผลิต)'!$E$118&gt;0,(+N10*'2.1ต้นทุนตามสัดส่วน (ผลิต)'!$E$118)/'2.1ต้นทุนตามสัดส่วน (ผลิต)'!$E$120,0))</f>
        <v>0</v>
      </c>
      <c r="CF10" s="136">
        <f>(IF('2.1ต้นทุนตามสัดส่วน (ผลิต)'!$E$128&gt;0,(+O10*'2.1ต้นทุนตามสัดส่วน (ผลิต)'!$E$128)/'2.1ต้นทุนตามสัดส่วน (ผลิต)'!$E$130,0))</f>
        <v>0</v>
      </c>
      <c r="CG10" s="136">
        <f t="shared" si="27"/>
        <v>0</v>
      </c>
      <c r="CH10" s="136">
        <f t="shared" si="28"/>
        <v>0</v>
      </c>
      <c r="CI10" s="136">
        <f>(IF('2.1ต้นทุนตามสัดส่วน (ผลิต)'!$E$158&gt;0,(+R10*'2.1ต้นทุนตามสัดส่วน (ผลิต)'!$E$158)/'2.1ต้นทุนตามสัดส่วน (ผลิต)'!$E$160,0))</f>
        <v>0</v>
      </c>
      <c r="CJ10" s="136">
        <f>(IF('2.1ต้นทุนตามสัดส่วน (ผลิต)'!$E$168&gt;0,(+S10*'2.1ต้นทุนตามสัดส่วน (ผลิต)'!$E$168)/'2.1ต้นทุนตามสัดส่วน (ผลิต)'!$E$170,0))</f>
        <v>0</v>
      </c>
      <c r="CK10" s="136">
        <f>(IF('2.1ต้นทุนตามสัดส่วน (ผลิต)'!$E$178&gt;0,(+T10*'2.1ต้นทุนตามสัดส่วน (ผลิต)'!$E$178)/'2.1ต้นทุนตามสัดส่วน (ผลิต)'!$E$180,0))</f>
        <v>0</v>
      </c>
      <c r="CL10" s="136">
        <f t="shared" si="29"/>
        <v>0</v>
      </c>
      <c r="CM10" s="136">
        <f t="shared" si="4"/>
        <v>0</v>
      </c>
      <c r="CO10" s="140" t="s">
        <v>415</v>
      </c>
      <c r="CP10" s="135" t="s">
        <v>416</v>
      </c>
      <c r="CQ10" s="136">
        <f>(IF('2.1ต้นทุนตามสัดส่วน (ผลิต)'!$E$9&gt;0,(+C10*'2.1ต้นทุนตามสัดส่วน (ผลิต)'!$E$9)/'2.1ต้นทุนตามสัดส่วน (ผลิต)'!$E$10,0))</f>
        <v>0</v>
      </c>
      <c r="CR10" s="136">
        <f>(IF('2.1ต้นทุนตามสัดส่วน (ผลิต)'!$E$19&gt;0,(+D10*'2.1ต้นทุนตามสัดส่วน (ผลิต)'!$E$19)/'2.1ต้นทุนตามสัดส่วน (ผลิต)'!$E$20,0))</f>
        <v>0</v>
      </c>
      <c r="CS10" s="136">
        <f>(IF('2.1ต้นทุนตามสัดส่วน (ผลิต)'!$E$29&gt;0,(+E10*'2.1ต้นทุนตามสัดส่วน (ผลิต)'!$E$29)/'2.1ต้นทุนตามสัดส่วน (ผลิต)'!$E$30,0))</f>
        <v>0</v>
      </c>
      <c r="CT10" s="136">
        <f>(IF('2.1ต้นทุนตามสัดส่วน (ผลิต)'!$E$39&gt;0,(+F10*'2.1ต้นทุนตามสัดส่วน (ผลิต)'!$E$39)/'2.1ต้นทุนตามสัดส่วน (ผลิต)'!$E$40,0))</f>
        <v>0</v>
      </c>
      <c r="CU10" s="136">
        <f t="shared" si="30"/>
        <v>0</v>
      </c>
      <c r="CV10" s="136">
        <f>(IF('2.1ต้นทุนตามสัดส่วน (ผลิต)'!$E$59&gt;0,(+H10*'2.1ต้นทุนตามสัดส่วน (ผลิต)'!$E$59)/'2.1ต้นทุนตามสัดส่วน (ผลิต)'!$E$60,0))</f>
        <v>0</v>
      </c>
      <c r="CW10" s="136">
        <f>(IF('2.1ต้นทุนตามสัดส่วน (ผลิต)'!$E$69&gt;0,(+I10*'2.1ต้นทุนตามสัดส่วน (ผลิต)'!$E$69)/'2.1ต้นทุนตามสัดส่วน (ผลิต)'!$E$70,0))</f>
        <v>0</v>
      </c>
      <c r="CX10" s="136">
        <f>(IF('2.1ต้นทุนตามสัดส่วน (ผลิต)'!$E$79&gt;0,(+J10*'2.1ต้นทุนตามสัดส่วน (ผลิต)'!$E$79)/'2.1ต้นทุนตามสัดส่วน (ผลิต)'!$E$80,0))</f>
        <v>0</v>
      </c>
      <c r="CY10" s="136">
        <f t="shared" si="31"/>
        <v>0</v>
      </c>
      <c r="CZ10" s="136">
        <f t="shared" si="32"/>
        <v>0</v>
      </c>
      <c r="DA10" s="136">
        <f>(IF('2.1ต้นทุนตามสัดส่วน (ผลิต)'!$E$109&gt;0,(+M10*'2.1ต้นทุนตามสัดส่วน (ผลิต)'!$E$109)/'2.1ต้นทุนตามสัดส่วน (ผลิต)'!$E$110,0))</f>
        <v>0</v>
      </c>
      <c r="DB10" s="136">
        <f>(IF('2.1ต้นทุนตามสัดส่วน (ผลิต)'!$E$119&gt;0,(+N10*'2.1ต้นทุนตามสัดส่วน (ผลิต)'!$E$119)/'2.1ต้นทุนตามสัดส่วน (ผลิต)'!$E$120,0))</f>
        <v>0</v>
      </c>
      <c r="DC10" s="136">
        <f>(IF('2.1ต้นทุนตามสัดส่วน (ผลิต)'!$E$129&gt;0,(+O10*'2.1ต้นทุนตามสัดส่วน (ผลิต)'!$E$129)/'2.1ต้นทุนตามสัดส่วน (ผลิต)'!$E$130,0))</f>
        <v>0</v>
      </c>
      <c r="DD10" s="136">
        <f t="shared" si="33"/>
        <v>0</v>
      </c>
      <c r="DE10" s="136">
        <f t="shared" si="34"/>
        <v>0</v>
      </c>
      <c r="DF10" s="136">
        <f>(IF('2.1ต้นทุนตามสัดส่วน (ผลิต)'!$E$159&gt;0,(+R10*'2.1ต้นทุนตามสัดส่วน (ผลิต)'!$E$159)/'2.1ต้นทุนตามสัดส่วน (ผลิต)'!$E$160,0))</f>
        <v>0</v>
      </c>
      <c r="DG10" s="136">
        <f>(IF('2.1ต้นทุนตามสัดส่วน (ผลิต)'!$E$169&gt;0,(+S10*'2.1ต้นทุนตามสัดส่วน (ผลิต)'!$E$169)/'2.1ต้นทุนตามสัดส่วน (ผลิต)'!$E$170,0))</f>
        <v>0</v>
      </c>
      <c r="DH10" s="136">
        <f>(IF('2.1ต้นทุนตามสัดส่วน (ผลิต)'!$E$179&gt;0,(+T10*'2.1ต้นทุนตามสัดส่วน (ผลิต)'!$E$179)/'2.1ต้นทุนตามสัดส่วน (ผลิต)'!$E$180,0))</f>
        <v>0</v>
      </c>
      <c r="DI10" s="136">
        <f t="shared" si="35"/>
        <v>0</v>
      </c>
      <c r="DJ10" s="136">
        <f t="shared" si="5"/>
        <v>0</v>
      </c>
      <c r="DL10" s="140" t="s">
        <v>415</v>
      </c>
      <c r="DM10" s="135" t="s">
        <v>416</v>
      </c>
      <c r="DN10" s="136">
        <f t="shared" si="36"/>
        <v>0</v>
      </c>
      <c r="DO10" s="136">
        <f t="shared" si="37"/>
        <v>0</v>
      </c>
      <c r="DP10" s="136">
        <f t="shared" si="38"/>
        <v>0</v>
      </c>
      <c r="DQ10" s="136">
        <f t="shared" si="39"/>
        <v>0</v>
      </c>
      <c r="DR10" s="136">
        <f t="shared" si="40"/>
        <v>0</v>
      </c>
      <c r="DS10" s="136">
        <f t="shared" si="41"/>
        <v>0</v>
      </c>
      <c r="DT10" s="136">
        <f t="shared" si="42"/>
        <v>0</v>
      </c>
      <c r="DU10" s="136">
        <f t="shared" si="43"/>
        <v>0</v>
      </c>
      <c r="DV10" s="136">
        <f t="shared" si="44"/>
        <v>0</v>
      </c>
      <c r="DW10" s="136">
        <f t="shared" si="45"/>
        <v>0</v>
      </c>
      <c r="DX10" s="136">
        <f t="shared" si="46"/>
        <v>0</v>
      </c>
      <c r="DY10" s="136">
        <f t="shared" si="47"/>
        <v>0</v>
      </c>
      <c r="DZ10" s="136">
        <f t="shared" si="48"/>
        <v>0</v>
      </c>
      <c r="EA10" s="136">
        <f t="shared" si="49"/>
        <v>0</v>
      </c>
      <c r="EB10" s="136">
        <f t="shared" si="50"/>
        <v>0</v>
      </c>
      <c r="EC10" s="136">
        <f t="shared" si="51"/>
        <v>0</v>
      </c>
      <c r="ED10" s="136">
        <f t="shared" si="52"/>
        <v>0</v>
      </c>
      <c r="EE10" s="136">
        <f t="shared" si="53"/>
        <v>0</v>
      </c>
      <c r="EF10" s="136">
        <f t="shared" si="54"/>
        <v>0</v>
      </c>
      <c r="EG10" s="136">
        <f t="shared" si="55"/>
        <v>0</v>
      </c>
    </row>
    <row r="11" spans="1:137" ht="21">
      <c r="A11" s="140" t="s">
        <v>417</v>
      </c>
      <c r="B11" s="135" t="s">
        <v>418</v>
      </c>
      <c r="C11" s="44"/>
      <c r="D11" s="136"/>
      <c r="E11" s="136"/>
      <c r="F11" s="136"/>
      <c r="G11" s="136">
        <f t="shared" si="7"/>
        <v>0</v>
      </c>
      <c r="H11" s="136"/>
      <c r="I11" s="136"/>
      <c r="J11" s="136"/>
      <c r="K11" s="136">
        <f t="shared" si="8"/>
        <v>0</v>
      </c>
      <c r="L11" s="136">
        <f t="shared" si="9"/>
        <v>0</v>
      </c>
      <c r="M11" s="136">
        <v>0</v>
      </c>
      <c r="N11" s="136">
        <v>0</v>
      </c>
      <c r="O11" s="136">
        <v>0</v>
      </c>
      <c r="P11" s="136">
        <f t="shared" si="10"/>
        <v>0</v>
      </c>
      <c r="Q11" s="136">
        <f t="shared" si="11"/>
        <v>0</v>
      </c>
      <c r="R11" s="136">
        <v>0</v>
      </c>
      <c r="S11" s="136">
        <v>0</v>
      </c>
      <c r="T11" s="136">
        <v>0</v>
      </c>
      <c r="U11" s="136">
        <f t="shared" si="12"/>
        <v>0</v>
      </c>
      <c r="V11" s="136">
        <f t="shared" si="0"/>
        <v>0</v>
      </c>
      <c r="X11" s="140" t="s">
        <v>417</v>
      </c>
      <c r="Y11" s="138" t="s">
        <v>418</v>
      </c>
      <c r="Z11" s="44">
        <f>ROUND(IF('2.1ต้นทุนตามสัดส่วน (ผลิต)'!$E$6&gt;0,(+C11*'2.1ต้นทุนตามสัดส่วน (ผลิต)'!$E$6)/'2.1ต้นทุนตามสัดส่วน (ผลิต)'!$E$10,0),2)</f>
        <v>0</v>
      </c>
      <c r="AA11" s="139">
        <f>(IF('2.1ต้นทุนตามสัดส่วน (ผลิต)'!$E$16&gt;0,(+D11*'2.1ต้นทุนตามสัดส่วน (ผลิต)'!$E$16)/'2.1ต้นทุนตามสัดส่วน (ผลิต)'!$E$20,0))</f>
        <v>0</v>
      </c>
      <c r="AB11" s="139">
        <f>(IF('2.1ต้นทุนตามสัดส่วน (ผลิต)'!$E$26&gt;0,(+E11*'2.1ต้นทุนตามสัดส่วน (ผลิต)'!$E$26)/'2.1ต้นทุนตามสัดส่วน (ผลิต)'!$E$30,0))</f>
        <v>0</v>
      </c>
      <c r="AC11" s="139">
        <f>(IF('2.1ต้นทุนตามสัดส่วน (ผลิต)'!$E$36&gt;0,(+F11*'2.1ต้นทุนตามสัดส่วน (ผลิต)'!$E$36)/'2.1ต้นทุนตามสัดส่วน (ผลิต)'!$E$40,0))</f>
        <v>0</v>
      </c>
      <c r="AD11" s="139">
        <f t="shared" si="13"/>
        <v>0</v>
      </c>
      <c r="AE11" s="139">
        <f>(IF('2.1ต้นทุนตามสัดส่วน (ผลิต)'!$E$56&gt;0,(+H11*'2.1ต้นทุนตามสัดส่วน (ผลิต)'!$E$56)/'2.1ต้นทุนตามสัดส่วน (ผลิต)'!$E$60,0))</f>
        <v>0</v>
      </c>
      <c r="AF11" s="139">
        <f>(IF('2.1ต้นทุนตามสัดส่วน (ผลิต)'!$E$66&gt;0,(+I11*'2.1ต้นทุนตามสัดส่วน (ผลิต)'!$E$66)/'2.1ต้นทุนตามสัดส่วน (ผลิต)'!$E$70,0))</f>
        <v>0</v>
      </c>
      <c r="AG11" s="139">
        <f>(IF('2.1ต้นทุนตามสัดส่วน (ผลิต)'!$E$76&gt;0,(+J11*'2.1ต้นทุนตามสัดส่วน (ผลิต)'!$E$76)/'2.1ต้นทุนตามสัดส่วน (ผลิต)'!$E$80,0))</f>
        <v>0</v>
      </c>
      <c r="AH11" s="139">
        <f t="shared" si="14"/>
        <v>0</v>
      </c>
      <c r="AI11" s="139">
        <f t="shared" si="15"/>
        <v>0</v>
      </c>
      <c r="AJ11" s="139">
        <f>ROUND(IF('2.1ต้นทุนตามสัดส่วน (ผลิต)'!$E$106&gt;0,(+M11*'2.1ต้นทุนตามสัดส่วน (ผลิต)'!$E$106)/'2.1ต้นทุนตามสัดส่วน (ผลิต)'!$E$110,0),2)</f>
        <v>0</v>
      </c>
      <c r="AK11" s="139">
        <f>ROUND(IF('2.1ต้นทุนตามสัดส่วน (ผลิต)'!$E$116&gt;0,(+N11*'2.1ต้นทุนตามสัดส่วน (ผลิต)'!$E$116)/'2.1ต้นทุนตามสัดส่วน (ผลิต)'!$E$120,0),2)</f>
        <v>0</v>
      </c>
      <c r="AL11" s="139">
        <f>ROUND(IF('2.1ต้นทุนตามสัดส่วน (ผลิต)'!$E$126&gt;0,(+O11*'2.1ต้นทุนตามสัดส่วน (ผลิต)'!$E$126)/'2.1ต้นทุนตามสัดส่วน (ผลิต)'!$E$130,0),2)</f>
        <v>0</v>
      </c>
      <c r="AM11" s="139">
        <f t="shared" si="16"/>
        <v>0</v>
      </c>
      <c r="AN11" s="139">
        <f t="shared" si="17"/>
        <v>0</v>
      </c>
      <c r="AO11" s="139">
        <f>(IF('2.1ต้นทุนตามสัดส่วน (ผลิต)'!$E$156&gt;0,(+R11*'2.1ต้นทุนตามสัดส่วน (ผลิต)'!$E$156)/'2.1ต้นทุนตามสัดส่วน (ผลิต)'!$E$160,0))</f>
        <v>0</v>
      </c>
      <c r="AP11" s="139">
        <f>(IF('2.1ต้นทุนตามสัดส่วน (ผลิต)'!$E$166&gt;0,(+S11*'2.1ต้นทุนตามสัดส่วน (ผลิต)'!$E$166)/'2.1ต้นทุนตามสัดส่วน (ผลิต)'!$E$170,0))</f>
        <v>0</v>
      </c>
      <c r="AQ11" s="139">
        <f>(IF('2.1ต้นทุนตามสัดส่วน (ผลิต)'!$E$176&gt;0,(+T11*'2.1ต้นทุนตามสัดส่วน (ผลิต)'!$E$176)/'2.1ต้นทุนตามสัดส่วน (ผลิต)'!$E$180,0))</f>
        <v>0</v>
      </c>
      <c r="AR11" s="139">
        <f t="shared" si="1"/>
        <v>0</v>
      </c>
      <c r="AS11" s="139">
        <f t="shared" si="2"/>
        <v>0</v>
      </c>
      <c r="AU11" s="140" t="s">
        <v>417</v>
      </c>
      <c r="AV11" s="135" t="s">
        <v>418</v>
      </c>
      <c r="AW11" s="44">
        <f>(IF('2.1ต้นทุนตามสัดส่วน (ผลิต)'!$E$7&gt;0,(C11*'2.1ต้นทุนตามสัดส่วน (ผลิต)'!$E$7)/'2.1ต้นทุนตามสัดส่วน (ผลิต)'!$E$10,0))</f>
        <v>0</v>
      </c>
      <c r="AX11" s="136">
        <f>(IF('2.1ต้นทุนตามสัดส่วน (ผลิต)'!$E$17&gt;0,(D11*'2.1ต้นทุนตามสัดส่วน (ผลิต)'!$E$17)/'2.1ต้นทุนตามสัดส่วน (ผลิต)'!$E$20,0))</f>
        <v>0</v>
      </c>
      <c r="AY11" s="136">
        <f>(IF('2.1ต้นทุนตามสัดส่วน (ผลิต)'!$E$27&gt;0,(+E11*'2.1ต้นทุนตามสัดส่วน (ผลิต)'!$E$27)/'2.1ต้นทุนตามสัดส่วน (ผลิต)'!$E$30,0))</f>
        <v>0</v>
      </c>
      <c r="AZ11" s="136">
        <f>(IF('2.1ต้นทุนตามสัดส่วน (ผลิต)'!$E$37&gt;0,(+F11*'2.1ต้นทุนตามสัดส่วน (ผลิต)'!$E$37)/'2.1ต้นทุนตามสัดส่วน (ผลิต)'!$E$40,0))</f>
        <v>0</v>
      </c>
      <c r="BA11" s="136">
        <f t="shared" si="18"/>
        <v>0</v>
      </c>
      <c r="BB11" s="136">
        <f>(IF('2.1ต้นทุนตามสัดส่วน (ผลิต)'!$E$57&gt;0,(+H11*'2.1ต้นทุนตามสัดส่วน (ผลิต)'!$E$57)/'2.1ต้นทุนตามสัดส่วน (ผลิต)'!$E$60,0))</f>
        <v>0</v>
      </c>
      <c r="BC11" s="136">
        <f>(IF('2.1ต้นทุนตามสัดส่วน (ผลิต)'!$E$67&gt;0,(+I11*'2.1ต้นทุนตามสัดส่วน (ผลิต)'!$E$67)/'2.1ต้นทุนตามสัดส่วน (ผลิต)'!$E$70,0))</f>
        <v>0</v>
      </c>
      <c r="BD11" s="136">
        <f>(IF('2.1ต้นทุนตามสัดส่วน (ผลิต)'!$E$77&gt;0,(+J11*'2.1ต้นทุนตามสัดส่วน (ผลิต)'!$E$77)/'2.1ต้นทุนตามสัดส่วน (ผลิต)'!$E$80,0))</f>
        <v>0</v>
      </c>
      <c r="BE11" s="136">
        <f t="shared" si="19"/>
        <v>0</v>
      </c>
      <c r="BF11" s="136">
        <f t="shared" si="20"/>
        <v>0</v>
      </c>
      <c r="BG11" s="136">
        <f>(IF('2.1ต้นทุนตามสัดส่วน (ผลิต)'!$E$107&gt;0,(+M11*'2.1ต้นทุนตามสัดส่วน (ผลิต)'!$E$107)/'2.1ต้นทุนตามสัดส่วน (ผลิต)'!$E$110,0))</f>
        <v>0</v>
      </c>
      <c r="BH11" s="136">
        <f>(IF('2.1ต้นทุนตามสัดส่วน (ผลิต)'!$E$117&gt;0,(+N11*'2.1ต้นทุนตามสัดส่วน (ผลิต)'!$E$117)/'2.1ต้นทุนตามสัดส่วน (ผลิต)'!$E$120,0))</f>
        <v>0</v>
      </c>
      <c r="BI11" s="136">
        <f>(IF('2.1ต้นทุนตามสัดส่วน (ผลิต)'!$E$127&gt;0,(+O11*'2.1ต้นทุนตามสัดส่วน (ผลิต)'!$E$127)/'2.1ต้นทุนตามสัดส่วน (ผลิต)'!$E$130,0))</f>
        <v>0</v>
      </c>
      <c r="BJ11" s="136">
        <f t="shared" si="21"/>
        <v>0</v>
      </c>
      <c r="BK11" s="136">
        <f t="shared" si="22"/>
        <v>0</v>
      </c>
      <c r="BL11" s="136">
        <f>(IF('2.1ต้นทุนตามสัดส่วน (ผลิต)'!$E$157&gt;0,(+R11*'2.1ต้นทุนตามสัดส่วน (ผลิต)'!$E$157)/'2.1ต้นทุนตามสัดส่วน (ผลิต)'!$E$160,0))</f>
        <v>0</v>
      </c>
      <c r="BM11" s="136">
        <f>(IF('2.1ต้นทุนตามสัดส่วน (ผลิต)'!$E$167&gt;0,(+S11*'2.1ต้นทุนตามสัดส่วน (ผลิต)'!$E$167)/'2.1ต้นทุนตามสัดส่วน (ผลิต)'!$E$170,0))</f>
        <v>0</v>
      </c>
      <c r="BN11" s="136">
        <f>(IF('2.1ต้นทุนตามสัดส่วน (ผลิต)'!$E$177&gt;0,(+T11*'2.1ต้นทุนตามสัดส่วน (ผลิต)'!$E$177)/'2.1ต้นทุนตามสัดส่วน (ผลิต)'!$E$180,0))</f>
        <v>0</v>
      </c>
      <c r="BO11" s="136">
        <f t="shared" si="23"/>
        <v>0</v>
      </c>
      <c r="BP11" s="136">
        <f t="shared" si="3"/>
        <v>0</v>
      </c>
      <c r="BR11" s="140" t="s">
        <v>417</v>
      </c>
      <c r="BS11" s="135" t="s">
        <v>418</v>
      </c>
      <c r="BT11" s="44">
        <f>(IF('2.1ต้นทุนตามสัดส่วน (ผลิต)'!$E$8&gt;0,(+C11*'2.1ต้นทุนตามสัดส่วน (ผลิต)'!$E$8)/'2.1ต้นทุนตามสัดส่วน (ผลิต)'!$E$10,0))</f>
        <v>0</v>
      </c>
      <c r="BU11" s="136">
        <f>(IF('2.1ต้นทุนตามสัดส่วน (ผลิต)'!$E$18&gt;0,(+D11*'2.1ต้นทุนตามสัดส่วน (ผลิต)'!$E$18)/'2.1ต้นทุนตามสัดส่วน (ผลิต)'!$E$20,0))</f>
        <v>0</v>
      </c>
      <c r="BV11" s="136">
        <f>(IF('2.1ต้นทุนตามสัดส่วน (ผลิต)'!$E$28&gt;0,(+E11*'2.1ต้นทุนตามสัดส่วน (ผลิต)'!$E$28)/'2.1ต้นทุนตามสัดส่วน (ผลิต)'!$E$30,0))</f>
        <v>0</v>
      </c>
      <c r="BW11" s="136">
        <f>(IF('2.1ต้นทุนตามสัดส่วน (ผลิต)'!$E$38&gt;0,(+F11*'2.1ต้นทุนตามสัดส่วน (ผลิต)'!$E$38)/'2.1ต้นทุนตามสัดส่วน (ผลิต)'!$E$40,0))</f>
        <v>0</v>
      </c>
      <c r="BX11" s="136">
        <f t="shared" si="24"/>
        <v>0</v>
      </c>
      <c r="BY11" s="136">
        <f>(IF('2.1ต้นทุนตามสัดส่วน (ผลิต)'!$E$58&gt;0,(+H11*'2.1ต้นทุนตามสัดส่วน (ผลิต)'!$E$58)/'2.1ต้นทุนตามสัดส่วน (ผลิต)'!$E$60,0))</f>
        <v>0</v>
      </c>
      <c r="BZ11" s="136">
        <f>(IF('2.1ต้นทุนตามสัดส่วน (ผลิต)'!$E$68&gt;0,(+I11*'2.1ต้นทุนตามสัดส่วน (ผลิต)'!$E$68)/'2.1ต้นทุนตามสัดส่วน (ผลิต)'!$E$70,0))</f>
        <v>0</v>
      </c>
      <c r="CA11" s="136">
        <f>(IF('2.1ต้นทุนตามสัดส่วน (ผลิต)'!$E$78&gt;0,(+J11*'2.1ต้นทุนตามสัดส่วน (ผลิต)'!$E$78)/'2.1ต้นทุนตามสัดส่วน (ผลิต)'!$E$80,0))</f>
        <v>0</v>
      </c>
      <c r="CB11" s="136">
        <f t="shared" si="25"/>
        <v>0</v>
      </c>
      <c r="CC11" s="136">
        <f t="shared" si="26"/>
        <v>0</v>
      </c>
      <c r="CD11" s="136">
        <f>(IF('2.1ต้นทุนตามสัดส่วน (ผลิต)'!$E$108&gt;0,(+M11*'2.1ต้นทุนตามสัดส่วน (ผลิต)'!$E$108)/'2.1ต้นทุนตามสัดส่วน (ผลิต)'!$E$110,0))</f>
        <v>0</v>
      </c>
      <c r="CE11" s="136">
        <f>(IF('2.1ต้นทุนตามสัดส่วน (ผลิต)'!$E$118&gt;0,(+N11*'2.1ต้นทุนตามสัดส่วน (ผลิต)'!$E$118)/'2.1ต้นทุนตามสัดส่วน (ผลิต)'!$E$120,0))</f>
        <v>0</v>
      </c>
      <c r="CF11" s="136">
        <f>(IF('2.1ต้นทุนตามสัดส่วน (ผลิต)'!$E$128&gt;0,(+O11*'2.1ต้นทุนตามสัดส่วน (ผลิต)'!$E$128)/'2.1ต้นทุนตามสัดส่วน (ผลิต)'!$E$130,0))</f>
        <v>0</v>
      </c>
      <c r="CG11" s="136">
        <f t="shared" si="27"/>
        <v>0</v>
      </c>
      <c r="CH11" s="136">
        <f t="shared" si="28"/>
        <v>0</v>
      </c>
      <c r="CI11" s="136">
        <f>(IF('2.1ต้นทุนตามสัดส่วน (ผลิต)'!$E$158&gt;0,(+R11*'2.1ต้นทุนตามสัดส่วน (ผลิต)'!$E$158)/'2.1ต้นทุนตามสัดส่วน (ผลิต)'!$E$160,0))</f>
        <v>0</v>
      </c>
      <c r="CJ11" s="136">
        <f>(IF('2.1ต้นทุนตามสัดส่วน (ผลิต)'!$E$168&gt;0,(+S11*'2.1ต้นทุนตามสัดส่วน (ผลิต)'!$E$168)/'2.1ต้นทุนตามสัดส่วน (ผลิต)'!$E$170,0))</f>
        <v>0</v>
      </c>
      <c r="CK11" s="136">
        <f>(IF('2.1ต้นทุนตามสัดส่วน (ผลิต)'!$E$178&gt;0,(+T11*'2.1ต้นทุนตามสัดส่วน (ผลิต)'!$E$178)/'2.1ต้นทุนตามสัดส่วน (ผลิต)'!$E$180,0))</f>
        <v>0</v>
      </c>
      <c r="CL11" s="136">
        <f t="shared" si="29"/>
        <v>0</v>
      </c>
      <c r="CM11" s="136">
        <f t="shared" si="4"/>
        <v>0</v>
      </c>
      <c r="CO11" s="140" t="s">
        <v>417</v>
      </c>
      <c r="CP11" s="135" t="s">
        <v>418</v>
      </c>
      <c r="CQ11" s="136">
        <f>(IF('2.1ต้นทุนตามสัดส่วน (ผลิต)'!$E$9&gt;0,(+C11*'2.1ต้นทุนตามสัดส่วน (ผลิต)'!$E$9)/'2.1ต้นทุนตามสัดส่วน (ผลิต)'!$E$10,0))</f>
        <v>0</v>
      </c>
      <c r="CR11" s="136">
        <f>(IF('2.1ต้นทุนตามสัดส่วน (ผลิต)'!$E$19&gt;0,(+D11*'2.1ต้นทุนตามสัดส่วน (ผลิต)'!$E$19)/'2.1ต้นทุนตามสัดส่วน (ผลิต)'!$E$20,0))</f>
        <v>0</v>
      </c>
      <c r="CS11" s="136">
        <f>(IF('2.1ต้นทุนตามสัดส่วน (ผลิต)'!$E$29&gt;0,(+E11*'2.1ต้นทุนตามสัดส่วน (ผลิต)'!$E$29)/'2.1ต้นทุนตามสัดส่วน (ผลิต)'!$E$30,0))</f>
        <v>0</v>
      </c>
      <c r="CT11" s="136">
        <f>(IF('2.1ต้นทุนตามสัดส่วน (ผลิต)'!$E$39&gt;0,(+F11*'2.1ต้นทุนตามสัดส่วน (ผลิต)'!$E$39)/'2.1ต้นทุนตามสัดส่วน (ผลิต)'!$E$40,0))</f>
        <v>0</v>
      </c>
      <c r="CU11" s="136">
        <f t="shared" si="30"/>
        <v>0</v>
      </c>
      <c r="CV11" s="136">
        <f>(IF('2.1ต้นทุนตามสัดส่วน (ผลิต)'!$E$59&gt;0,(+H11*'2.1ต้นทุนตามสัดส่วน (ผลิต)'!$E$59)/'2.1ต้นทุนตามสัดส่วน (ผลิต)'!$E$60,0))</f>
        <v>0</v>
      </c>
      <c r="CW11" s="136">
        <f>(IF('2.1ต้นทุนตามสัดส่วน (ผลิต)'!$E$69&gt;0,(+I11*'2.1ต้นทุนตามสัดส่วน (ผลิต)'!$E$69)/'2.1ต้นทุนตามสัดส่วน (ผลิต)'!$E$70,0))</f>
        <v>0</v>
      </c>
      <c r="CX11" s="136">
        <f>(IF('2.1ต้นทุนตามสัดส่วน (ผลิต)'!$E$79&gt;0,(+J11*'2.1ต้นทุนตามสัดส่วน (ผลิต)'!$E$79)/'2.1ต้นทุนตามสัดส่วน (ผลิต)'!$E$80,0))</f>
        <v>0</v>
      </c>
      <c r="CY11" s="136">
        <f t="shared" si="31"/>
        <v>0</v>
      </c>
      <c r="CZ11" s="136">
        <f t="shared" si="32"/>
        <v>0</v>
      </c>
      <c r="DA11" s="136">
        <f>(IF('2.1ต้นทุนตามสัดส่วน (ผลิต)'!$E$109&gt;0,(+M11*'2.1ต้นทุนตามสัดส่วน (ผลิต)'!$E$109)/'2.1ต้นทุนตามสัดส่วน (ผลิต)'!$E$110,0))</f>
        <v>0</v>
      </c>
      <c r="DB11" s="136">
        <f>(IF('2.1ต้นทุนตามสัดส่วน (ผลิต)'!$E$119&gt;0,(+N11*'2.1ต้นทุนตามสัดส่วน (ผลิต)'!$E$119)/'2.1ต้นทุนตามสัดส่วน (ผลิต)'!$E$120,0))</f>
        <v>0</v>
      </c>
      <c r="DC11" s="136">
        <f>(IF('2.1ต้นทุนตามสัดส่วน (ผลิต)'!$E$129&gt;0,(+O11*'2.1ต้นทุนตามสัดส่วน (ผลิต)'!$E$129)/'2.1ต้นทุนตามสัดส่วน (ผลิต)'!$E$130,0))</f>
        <v>0</v>
      </c>
      <c r="DD11" s="136">
        <f t="shared" si="33"/>
        <v>0</v>
      </c>
      <c r="DE11" s="136">
        <f t="shared" si="34"/>
        <v>0</v>
      </c>
      <c r="DF11" s="136">
        <f>(IF('2.1ต้นทุนตามสัดส่วน (ผลิต)'!$E$159&gt;0,(+R11*'2.1ต้นทุนตามสัดส่วน (ผลิต)'!$E$159)/'2.1ต้นทุนตามสัดส่วน (ผลิต)'!$E$160,0))</f>
        <v>0</v>
      </c>
      <c r="DG11" s="136">
        <f>(IF('2.1ต้นทุนตามสัดส่วน (ผลิต)'!$E$169&gt;0,(+S11*'2.1ต้นทุนตามสัดส่วน (ผลิต)'!$E$169)/'2.1ต้นทุนตามสัดส่วน (ผลิต)'!$E$170,0))</f>
        <v>0</v>
      </c>
      <c r="DH11" s="136">
        <f>(IF('2.1ต้นทุนตามสัดส่วน (ผลิต)'!$E$179&gt;0,(+T11*'2.1ต้นทุนตามสัดส่วน (ผลิต)'!$E$179)/'2.1ต้นทุนตามสัดส่วน (ผลิต)'!$E$180,0))</f>
        <v>0</v>
      </c>
      <c r="DI11" s="136">
        <f t="shared" si="35"/>
        <v>0</v>
      </c>
      <c r="DJ11" s="136">
        <f t="shared" si="5"/>
        <v>0</v>
      </c>
      <c r="DL11" s="140" t="s">
        <v>417</v>
      </c>
      <c r="DM11" s="135" t="s">
        <v>418</v>
      </c>
      <c r="DN11" s="136">
        <f t="shared" si="36"/>
        <v>0</v>
      </c>
      <c r="DO11" s="136">
        <f t="shared" si="37"/>
        <v>0</v>
      </c>
      <c r="DP11" s="136">
        <f t="shared" si="38"/>
        <v>0</v>
      </c>
      <c r="DQ11" s="136">
        <f t="shared" si="39"/>
        <v>0</v>
      </c>
      <c r="DR11" s="136">
        <f t="shared" si="40"/>
        <v>0</v>
      </c>
      <c r="DS11" s="136">
        <f t="shared" si="41"/>
        <v>0</v>
      </c>
      <c r="DT11" s="136">
        <f t="shared" si="42"/>
        <v>0</v>
      </c>
      <c r="DU11" s="136">
        <f t="shared" si="43"/>
        <v>0</v>
      </c>
      <c r="DV11" s="136">
        <f t="shared" si="44"/>
        <v>0</v>
      </c>
      <c r="DW11" s="136">
        <f t="shared" si="45"/>
        <v>0</v>
      </c>
      <c r="DX11" s="136">
        <f t="shared" si="46"/>
        <v>0</v>
      </c>
      <c r="DY11" s="136">
        <f t="shared" si="47"/>
        <v>0</v>
      </c>
      <c r="DZ11" s="136">
        <f t="shared" si="48"/>
        <v>0</v>
      </c>
      <c r="EA11" s="136">
        <f t="shared" si="49"/>
        <v>0</v>
      </c>
      <c r="EB11" s="136">
        <f t="shared" si="50"/>
        <v>0</v>
      </c>
      <c r="EC11" s="136">
        <f t="shared" si="51"/>
        <v>0</v>
      </c>
      <c r="ED11" s="136">
        <f t="shared" si="52"/>
        <v>0</v>
      </c>
      <c r="EE11" s="136">
        <f t="shared" si="53"/>
        <v>0</v>
      </c>
      <c r="EF11" s="136">
        <f t="shared" si="54"/>
        <v>0</v>
      </c>
      <c r="EG11" s="136">
        <f t="shared" si="55"/>
        <v>0</v>
      </c>
    </row>
    <row r="12" spans="1:137" ht="21">
      <c r="A12" s="140" t="s">
        <v>419</v>
      </c>
      <c r="B12" s="135" t="s">
        <v>420</v>
      </c>
      <c r="C12" s="44"/>
      <c r="D12" s="136"/>
      <c r="E12" s="136"/>
      <c r="F12" s="136"/>
      <c r="G12" s="136">
        <f t="shared" si="7"/>
        <v>0</v>
      </c>
      <c r="H12" s="136"/>
      <c r="I12" s="136"/>
      <c r="J12" s="136"/>
      <c r="K12" s="136">
        <f t="shared" si="8"/>
        <v>0</v>
      </c>
      <c r="L12" s="136">
        <f t="shared" si="9"/>
        <v>0</v>
      </c>
      <c r="M12" s="136">
        <v>0</v>
      </c>
      <c r="N12" s="136">
        <v>0</v>
      </c>
      <c r="O12" s="136">
        <v>0</v>
      </c>
      <c r="P12" s="136">
        <f t="shared" si="10"/>
        <v>0</v>
      </c>
      <c r="Q12" s="136">
        <f t="shared" si="11"/>
        <v>0</v>
      </c>
      <c r="R12" s="136">
        <v>0</v>
      </c>
      <c r="S12" s="136">
        <v>0</v>
      </c>
      <c r="T12" s="136">
        <v>0</v>
      </c>
      <c r="U12" s="136">
        <f t="shared" si="12"/>
        <v>0</v>
      </c>
      <c r="V12" s="136">
        <f t="shared" si="0"/>
        <v>0</v>
      </c>
      <c r="X12" s="140" t="s">
        <v>419</v>
      </c>
      <c r="Y12" s="138" t="s">
        <v>420</v>
      </c>
      <c r="Z12" s="44">
        <f>ROUND(IF('2.1ต้นทุนตามสัดส่วน (ผลิต)'!$E$6&gt;0,(+C12*'2.1ต้นทุนตามสัดส่วน (ผลิต)'!$E$6)/'2.1ต้นทุนตามสัดส่วน (ผลิต)'!$E$10,0),2)</f>
        <v>0</v>
      </c>
      <c r="AA12" s="139">
        <f>(IF('2.1ต้นทุนตามสัดส่วน (ผลิต)'!$E$16&gt;0,(+D12*'2.1ต้นทุนตามสัดส่วน (ผลิต)'!$E$16)/'2.1ต้นทุนตามสัดส่วน (ผลิต)'!$E$20,0))</f>
        <v>0</v>
      </c>
      <c r="AB12" s="139">
        <f>(IF('2.1ต้นทุนตามสัดส่วน (ผลิต)'!$E$26&gt;0,(+E12*'2.1ต้นทุนตามสัดส่วน (ผลิต)'!$E$26)/'2.1ต้นทุนตามสัดส่วน (ผลิต)'!$E$30,0))</f>
        <v>0</v>
      </c>
      <c r="AC12" s="139">
        <f>(IF('2.1ต้นทุนตามสัดส่วน (ผลิต)'!$E$36&gt;0,(+F12*'2.1ต้นทุนตามสัดส่วน (ผลิต)'!$E$36)/'2.1ต้นทุนตามสัดส่วน (ผลิต)'!$E$40,0))</f>
        <v>0</v>
      </c>
      <c r="AD12" s="139">
        <f t="shared" si="13"/>
        <v>0</v>
      </c>
      <c r="AE12" s="139">
        <f>(IF('2.1ต้นทุนตามสัดส่วน (ผลิต)'!$E$56&gt;0,(+H12*'2.1ต้นทุนตามสัดส่วน (ผลิต)'!$E$56)/'2.1ต้นทุนตามสัดส่วน (ผลิต)'!$E$60,0))</f>
        <v>0</v>
      </c>
      <c r="AF12" s="139">
        <f>(IF('2.1ต้นทุนตามสัดส่วน (ผลิต)'!$E$66&gt;0,(+I12*'2.1ต้นทุนตามสัดส่วน (ผลิต)'!$E$66)/'2.1ต้นทุนตามสัดส่วน (ผลิต)'!$E$70,0))</f>
        <v>0</v>
      </c>
      <c r="AG12" s="139">
        <f>(IF('2.1ต้นทุนตามสัดส่วน (ผลิต)'!$E$76&gt;0,(+J12*'2.1ต้นทุนตามสัดส่วน (ผลิต)'!$E$76)/'2.1ต้นทุนตามสัดส่วน (ผลิต)'!$E$80,0))</f>
        <v>0</v>
      </c>
      <c r="AH12" s="139">
        <f t="shared" si="14"/>
        <v>0</v>
      </c>
      <c r="AI12" s="139">
        <f t="shared" si="15"/>
        <v>0</v>
      </c>
      <c r="AJ12" s="139">
        <f>ROUND(IF('2.1ต้นทุนตามสัดส่วน (ผลิต)'!$E$106&gt;0,(+M12*'2.1ต้นทุนตามสัดส่วน (ผลิต)'!$E$106)/'2.1ต้นทุนตามสัดส่วน (ผลิต)'!$E$110,0),2)</f>
        <v>0</v>
      </c>
      <c r="AK12" s="139">
        <f>ROUND(IF('2.1ต้นทุนตามสัดส่วน (ผลิต)'!$E$116&gt;0,(+N12*'2.1ต้นทุนตามสัดส่วน (ผลิต)'!$E$116)/'2.1ต้นทุนตามสัดส่วน (ผลิต)'!$E$120,0),2)</f>
        <v>0</v>
      </c>
      <c r="AL12" s="139">
        <f>ROUND(IF('2.1ต้นทุนตามสัดส่วน (ผลิต)'!$E$126&gt;0,(+O12*'2.1ต้นทุนตามสัดส่วน (ผลิต)'!$E$126)/'2.1ต้นทุนตามสัดส่วน (ผลิต)'!$E$130,0),2)</f>
        <v>0</v>
      </c>
      <c r="AM12" s="139">
        <f t="shared" si="16"/>
        <v>0</v>
      </c>
      <c r="AN12" s="139">
        <f t="shared" si="17"/>
        <v>0</v>
      </c>
      <c r="AO12" s="139">
        <f>(IF('2.1ต้นทุนตามสัดส่วน (ผลิต)'!$E$156&gt;0,(+R12*'2.1ต้นทุนตามสัดส่วน (ผลิต)'!$E$156)/'2.1ต้นทุนตามสัดส่วน (ผลิต)'!$E$160,0))</f>
        <v>0</v>
      </c>
      <c r="AP12" s="139">
        <f>(IF('2.1ต้นทุนตามสัดส่วน (ผลิต)'!$E$166&gt;0,(+S12*'2.1ต้นทุนตามสัดส่วน (ผลิต)'!$E$166)/'2.1ต้นทุนตามสัดส่วน (ผลิต)'!$E$170,0))</f>
        <v>0</v>
      </c>
      <c r="AQ12" s="139">
        <f>(IF('2.1ต้นทุนตามสัดส่วน (ผลิต)'!$E$176&gt;0,(+T12*'2.1ต้นทุนตามสัดส่วน (ผลิต)'!$E$176)/'2.1ต้นทุนตามสัดส่วน (ผลิต)'!$E$180,0))</f>
        <v>0</v>
      </c>
      <c r="AR12" s="139">
        <f t="shared" si="1"/>
        <v>0</v>
      </c>
      <c r="AS12" s="139">
        <f t="shared" si="2"/>
        <v>0</v>
      </c>
      <c r="AU12" s="140" t="s">
        <v>419</v>
      </c>
      <c r="AV12" s="135" t="s">
        <v>420</v>
      </c>
      <c r="AW12" s="44">
        <f>(IF('2.1ต้นทุนตามสัดส่วน (ผลิต)'!$E$7&gt;0,(C12*'2.1ต้นทุนตามสัดส่วน (ผลิต)'!$E$7)/'2.1ต้นทุนตามสัดส่วน (ผลิต)'!$E$10,0))</f>
        <v>0</v>
      </c>
      <c r="AX12" s="136">
        <f>(IF('2.1ต้นทุนตามสัดส่วน (ผลิต)'!$E$17&gt;0,(D12*'2.1ต้นทุนตามสัดส่วน (ผลิต)'!$E$17)/'2.1ต้นทุนตามสัดส่วน (ผลิต)'!$E$20,0))</f>
        <v>0</v>
      </c>
      <c r="AY12" s="136">
        <f>(IF('2.1ต้นทุนตามสัดส่วน (ผลิต)'!$E$27&gt;0,(+E12*'2.1ต้นทุนตามสัดส่วน (ผลิต)'!$E$27)/'2.1ต้นทุนตามสัดส่วน (ผลิต)'!$E$30,0))</f>
        <v>0</v>
      </c>
      <c r="AZ12" s="136">
        <f>(IF('2.1ต้นทุนตามสัดส่วน (ผลิต)'!$E$37&gt;0,(+F12*'2.1ต้นทุนตามสัดส่วน (ผลิต)'!$E$37)/'2.1ต้นทุนตามสัดส่วน (ผลิต)'!$E$40,0))</f>
        <v>0</v>
      </c>
      <c r="BA12" s="136">
        <f t="shared" si="18"/>
        <v>0</v>
      </c>
      <c r="BB12" s="136">
        <f>(IF('2.1ต้นทุนตามสัดส่วน (ผลิต)'!$E$57&gt;0,(+H12*'2.1ต้นทุนตามสัดส่วน (ผลิต)'!$E$57)/'2.1ต้นทุนตามสัดส่วน (ผลิต)'!$E$60,0))</f>
        <v>0</v>
      </c>
      <c r="BC12" s="136">
        <f>(IF('2.1ต้นทุนตามสัดส่วน (ผลิต)'!$E$67&gt;0,(+I12*'2.1ต้นทุนตามสัดส่วน (ผลิต)'!$E$67)/'2.1ต้นทุนตามสัดส่วน (ผลิต)'!$E$70,0))</f>
        <v>0</v>
      </c>
      <c r="BD12" s="136">
        <f>(IF('2.1ต้นทุนตามสัดส่วน (ผลิต)'!$E$77&gt;0,(+J12*'2.1ต้นทุนตามสัดส่วน (ผลิต)'!$E$77)/'2.1ต้นทุนตามสัดส่วน (ผลิต)'!$E$80,0))</f>
        <v>0</v>
      </c>
      <c r="BE12" s="136">
        <f t="shared" si="19"/>
        <v>0</v>
      </c>
      <c r="BF12" s="136">
        <f t="shared" si="20"/>
        <v>0</v>
      </c>
      <c r="BG12" s="136">
        <f>(IF('2.1ต้นทุนตามสัดส่วน (ผลิต)'!$E$107&gt;0,(+M12*'2.1ต้นทุนตามสัดส่วน (ผลิต)'!$E$107)/'2.1ต้นทุนตามสัดส่วน (ผลิต)'!$E$110,0))</f>
        <v>0</v>
      </c>
      <c r="BH12" s="136">
        <f>(IF('2.1ต้นทุนตามสัดส่วน (ผลิต)'!$E$117&gt;0,(+N12*'2.1ต้นทุนตามสัดส่วน (ผลิต)'!$E$117)/'2.1ต้นทุนตามสัดส่วน (ผลิต)'!$E$120,0))</f>
        <v>0</v>
      </c>
      <c r="BI12" s="136">
        <f>(IF('2.1ต้นทุนตามสัดส่วน (ผลิต)'!$E$127&gt;0,(+O12*'2.1ต้นทุนตามสัดส่วน (ผลิต)'!$E$127)/'2.1ต้นทุนตามสัดส่วน (ผลิต)'!$E$130,0))</f>
        <v>0</v>
      </c>
      <c r="BJ12" s="136">
        <f t="shared" si="21"/>
        <v>0</v>
      </c>
      <c r="BK12" s="136">
        <f t="shared" si="22"/>
        <v>0</v>
      </c>
      <c r="BL12" s="136">
        <f>(IF('2.1ต้นทุนตามสัดส่วน (ผลิต)'!$E$157&gt;0,(+R12*'2.1ต้นทุนตามสัดส่วน (ผลิต)'!$E$157)/'2.1ต้นทุนตามสัดส่วน (ผลิต)'!$E$160,0))</f>
        <v>0</v>
      </c>
      <c r="BM12" s="136">
        <f>(IF('2.1ต้นทุนตามสัดส่วน (ผลิต)'!$E$167&gt;0,(+S12*'2.1ต้นทุนตามสัดส่วน (ผลิต)'!$E$167)/'2.1ต้นทุนตามสัดส่วน (ผลิต)'!$E$170,0))</f>
        <v>0</v>
      </c>
      <c r="BN12" s="136">
        <f>(IF('2.1ต้นทุนตามสัดส่วน (ผลิต)'!$E$177&gt;0,(+T12*'2.1ต้นทุนตามสัดส่วน (ผลิต)'!$E$177)/'2.1ต้นทุนตามสัดส่วน (ผลิต)'!$E$180,0))</f>
        <v>0</v>
      </c>
      <c r="BO12" s="136">
        <f t="shared" si="23"/>
        <v>0</v>
      </c>
      <c r="BP12" s="136">
        <f t="shared" si="3"/>
        <v>0</v>
      </c>
      <c r="BR12" s="140" t="s">
        <v>419</v>
      </c>
      <c r="BS12" s="135" t="s">
        <v>420</v>
      </c>
      <c r="BT12" s="44">
        <f>(IF('2.1ต้นทุนตามสัดส่วน (ผลิต)'!$E$8&gt;0,(+C12*'2.1ต้นทุนตามสัดส่วน (ผลิต)'!$E$8)/'2.1ต้นทุนตามสัดส่วน (ผลิต)'!$E$10,0))</f>
        <v>0</v>
      </c>
      <c r="BU12" s="136">
        <f>(IF('2.1ต้นทุนตามสัดส่วน (ผลิต)'!$E$18&gt;0,(+D12*'2.1ต้นทุนตามสัดส่วน (ผลิต)'!$E$18)/'2.1ต้นทุนตามสัดส่วน (ผลิต)'!$E$20,0))</f>
        <v>0</v>
      </c>
      <c r="BV12" s="136">
        <f>(IF('2.1ต้นทุนตามสัดส่วน (ผลิต)'!$E$28&gt;0,(+E12*'2.1ต้นทุนตามสัดส่วน (ผลิต)'!$E$28)/'2.1ต้นทุนตามสัดส่วน (ผลิต)'!$E$30,0))</f>
        <v>0</v>
      </c>
      <c r="BW12" s="136">
        <f>(IF('2.1ต้นทุนตามสัดส่วน (ผลิต)'!$E$38&gt;0,(+F12*'2.1ต้นทุนตามสัดส่วน (ผลิต)'!$E$38)/'2.1ต้นทุนตามสัดส่วน (ผลิต)'!$E$40,0))</f>
        <v>0</v>
      </c>
      <c r="BX12" s="136">
        <f t="shared" si="24"/>
        <v>0</v>
      </c>
      <c r="BY12" s="136">
        <f>(IF('2.1ต้นทุนตามสัดส่วน (ผลิต)'!$E$58&gt;0,(+H12*'2.1ต้นทุนตามสัดส่วน (ผลิต)'!$E$58)/'2.1ต้นทุนตามสัดส่วน (ผลิต)'!$E$60,0))</f>
        <v>0</v>
      </c>
      <c r="BZ12" s="136">
        <f>(IF('2.1ต้นทุนตามสัดส่วน (ผลิต)'!$E$68&gt;0,(+I12*'2.1ต้นทุนตามสัดส่วน (ผลิต)'!$E$68)/'2.1ต้นทุนตามสัดส่วน (ผลิต)'!$E$70,0))</f>
        <v>0</v>
      </c>
      <c r="CA12" s="136">
        <f>(IF('2.1ต้นทุนตามสัดส่วน (ผลิต)'!$E$78&gt;0,(+J12*'2.1ต้นทุนตามสัดส่วน (ผลิต)'!$E$78)/'2.1ต้นทุนตามสัดส่วน (ผลิต)'!$E$80,0))</f>
        <v>0</v>
      </c>
      <c r="CB12" s="136">
        <f t="shared" si="25"/>
        <v>0</v>
      </c>
      <c r="CC12" s="136">
        <f t="shared" si="26"/>
        <v>0</v>
      </c>
      <c r="CD12" s="136">
        <f>(IF('2.1ต้นทุนตามสัดส่วน (ผลิต)'!$E$108&gt;0,(+M12*'2.1ต้นทุนตามสัดส่วน (ผลิต)'!$E$108)/'2.1ต้นทุนตามสัดส่วน (ผลิต)'!$E$110,0))</f>
        <v>0</v>
      </c>
      <c r="CE12" s="136">
        <f>(IF('2.1ต้นทุนตามสัดส่วน (ผลิต)'!$E$118&gt;0,(+N12*'2.1ต้นทุนตามสัดส่วน (ผลิต)'!$E$118)/'2.1ต้นทุนตามสัดส่วน (ผลิต)'!$E$120,0))</f>
        <v>0</v>
      </c>
      <c r="CF12" s="136">
        <f>(IF('2.1ต้นทุนตามสัดส่วน (ผลิต)'!$E$128&gt;0,(+O12*'2.1ต้นทุนตามสัดส่วน (ผลิต)'!$E$128)/'2.1ต้นทุนตามสัดส่วน (ผลิต)'!$E$130,0))</f>
        <v>0</v>
      </c>
      <c r="CG12" s="136">
        <f t="shared" si="27"/>
        <v>0</v>
      </c>
      <c r="CH12" s="136">
        <f t="shared" si="28"/>
        <v>0</v>
      </c>
      <c r="CI12" s="136">
        <f>(IF('2.1ต้นทุนตามสัดส่วน (ผลิต)'!$E$158&gt;0,(+R12*'2.1ต้นทุนตามสัดส่วน (ผลิต)'!$E$158)/'2.1ต้นทุนตามสัดส่วน (ผลิต)'!$E$160,0))</f>
        <v>0</v>
      </c>
      <c r="CJ12" s="136">
        <f>(IF('2.1ต้นทุนตามสัดส่วน (ผลิต)'!$E$168&gt;0,(+S12*'2.1ต้นทุนตามสัดส่วน (ผลิต)'!$E$168)/'2.1ต้นทุนตามสัดส่วน (ผลิต)'!$E$170,0))</f>
        <v>0</v>
      </c>
      <c r="CK12" s="136">
        <f>(IF('2.1ต้นทุนตามสัดส่วน (ผลิต)'!$E$178&gt;0,(+T12*'2.1ต้นทุนตามสัดส่วน (ผลิต)'!$E$178)/'2.1ต้นทุนตามสัดส่วน (ผลิต)'!$E$180,0))</f>
        <v>0</v>
      </c>
      <c r="CL12" s="136">
        <f t="shared" si="29"/>
        <v>0</v>
      </c>
      <c r="CM12" s="136">
        <f t="shared" si="4"/>
        <v>0</v>
      </c>
      <c r="CO12" s="140" t="s">
        <v>419</v>
      </c>
      <c r="CP12" s="135" t="s">
        <v>420</v>
      </c>
      <c r="CQ12" s="136">
        <f>(IF('2.1ต้นทุนตามสัดส่วน (ผลิต)'!$E$9&gt;0,(+C12*'2.1ต้นทุนตามสัดส่วน (ผลิต)'!$E$9)/'2.1ต้นทุนตามสัดส่วน (ผลิต)'!$E$10,0))</f>
        <v>0</v>
      </c>
      <c r="CR12" s="136">
        <f>(IF('2.1ต้นทุนตามสัดส่วน (ผลิต)'!$E$19&gt;0,(+D12*'2.1ต้นทุนตามสัดส่วน (ผลิต)'!$E$19)/'2.1ต้นทุนตามสัดส่วน (ผลิต)'!$E$20,0))</f>
        <v>0</v>
      </c>
      <c r="CS12" s="136">
        <f>(IF('2.1ต้นทุนตามสัดส่วน (ผลิต)'!$E$29&gt;0,(+E12*'2.1ต้นทุนตามสัดส่วน (ผลิต)'!$E$29)/'2.1ต้นทุนตามสัดส่วน (ผลิต)'!$E$30,0))</f>
        <v>0</v>
      </c>
      <c r="CT12" s="136">
        <f>(IF('2.1ต้นทุนตามสัดส่วน (ผลิต)'!$E$39&gt;0,(+F12*'2.1ต้นทุนตามสัดส่วน (ผลิต)'!$E$39)/'2.1ต้นทุนตามสัดส่วน (ผลิต)'!$E$40,0))</f>
        <v>0</v>
      </c>
      <c r="CU12" s="136">
        <f t="shared" si="30"/>
        <v>0</v>
      </c>
      <c r="CV12" s="136">
        <f>(IF('2.1ต้นทุนตามสัดส่วน (ผลิต)'!$E$59&gt;0,(+H12*'2.1ต้นทุนตามสัดส่วน (ผลิต)'!$E$59)/'2.1ต้นทุนตามสัดส่วน (ผลิต)'!$E$60,0))</f>
        <v>0</v>
      </c>
      <c r="CW12" s="136">
        <f>(IF('2.1ต้นทุนตามสัดส่วน (ผลิต)'!$E$69&gt;0,(+I12*'2.1ต้นทุนตามสัดส่วน (ผลิต)'!$E$69)/'2.1ต้นทุนตามสัดส่วน (ผลิต)'!$E$70,0))</f>
        <v>0</v>
      </c>
      <c r="CX12" s="136">
        <f>(IF('2.1ต้นทุนตามสัดส่วน (ผลิต)'!$E$79&gt;0,(+J12*'2.1ต้นทุนตามสัดส่วน (ผลิต)'!$E$79)/'2.1ต้นทุนตามสัดส่วน (ผลิต)'!$E$80,0))</f>
        <v>0</v>
      </c>
      <c r="CY12" s="136">
        <f t="shared" si="31"/>
        <v>0</v>
      </c>
      <c r="CZ12" s="136">
        <f t="shared" si="32"/>
        <v>0</v>
      </c>
      <c r="DA12" s="136">
        <f>(IF('2.1ต้นทุนตามสัดส่วน (ผลิต)'!$E$109&gt;0,(+M12*'2.1ต้นทุนตามสัดส่วน (ผลิต)'!$E$109)/'2.1ต้นทุนตามสัดส่วน (ผลิต)'!$E$110,0))</f>
        <v>0</v>
      </c>
      <c r="DB12" s="136">
        <f>(IF('2.1ต้นทุนตามสัดส่วน (ผลิต)'!$E$119&gt;0,(+N12*'2.1ต้นทุนตามสัดส่วน (ผลิต)'!$E$119)/'2.1ต้นทุนตามสัดส่วน (ผลิต)'!$E$120,0))</f>
        <v>0</v>
      </c>
      <c r="DC12" s="136">
        <f>(IF('2.1ต้นทุนตามสัดส่วน (ผลิต)'!$E$129&gt;0,(+O12*'2.1ต้นทุนตามสัดส่วน (ผลิต)'!$E$129)/'2.1ต้นทุนตามสัดส่วน (ผลิต)'!$E$130,0))</f>
        <v>0</v>
      </c>
      <c r="DD12" s="136">
        <f t="shared" si="33"/>
        <v>0</v>
      </c>
      <c r="DE12" s="136">
        <f t="shared" si="34"/>
        <v>0</v>
      </c>
      <c r="DF12" s="136">
        <f>(IF('2.1ต้นทุนตามสัดส่วน (ผลิต)'!$E$159&gt;0,(+R12*'2.1ต้นทุนตามสัดส่วน (ผลิต)'!$E$159)/'2.1ต้นทุนตามสัดส่วน (ผลิต)'!$E$160,0))</f>
        <v>0</v>
      </c>
      <c r="DG12" s="136">
        <f>(IF('2.1ต้นทุนตามสัดส่วน (ผลิต)'!$E$169&gt;0,(+S12*'2.1ต้นทุนตามสัดส่วน (ผลิต)'!$E$169)/'2.1ต้นทุนตามสัดส่วน (ผลิต)'!$E$170,0))</f>
        <v>0</v>
      </c>
      <c r="DH12" s="136">
        <f>(IF('2.1ต้นทุนตามสัดส่วน (ผลิต)'!$E$179&gt;0,(+T12*'2.1ต้นทุนตามสัดส่วน (ผลิต)'!$E$179)/'2.1ต้นทุนตามสัดส่วน (ผลิต)'!$E$180,0))</f>
        <v>0</v>
      </c>
      <c r="DI12" s="136">
        <f t="shared" si="35"/>
        <v>0</v>
      </c>
      <c r="DJ12" s="136">
        <f t="shared" si="5"/>
        <v>0</v>
      </c>
      <c r="DL12" s="140" t="s">
        <v>419</v>
      </c>
      <c r="DM12" s="135" t="s">
        <v>420</v>
      </c>
      <c r="DN12" s="136">
        <f t="shared" si="36"/>
        <v>0</v>
      </c>
      <c r="DO12" s="136">
        <f t="shared" si="37"/>
        <v>0</v>
      </c>
      <c r="DP12" s="136">
        <f t="shared" si="38"/>
        <v>0</v>
      </c>
      <c r="DQ12" s="136">
        <f t="shared" si="39"/>
        <v>0</v>
      </c>
      <c r="DR12" s="136">
        <f t="shared" si="40"/>
        <v>0</v>
      </c>
      <c r="DS12" s="136">
        <f t="shared" si="41"/>
        <v>0</v>
      </c>
      <c r="DT12" s="136">
        <f t="shared" si="42"/>
        <v>0</v>
      </c>
      <c r="DU12" s="136">
        <f t="shared" si="43"/>
        <v>0</v>
      </c>
      <c r="DV12" s="136">
        <f t="shared" si="44"/>
        <v>0</v>
      </c>
      <c r="DW12" s="136">
        <f t="shared" si="45"/>
        <v>0</v>
      </c>
      <c r="DX12" s="136">
        <f t="shared" si="46"/>
        <v>0</v>
      </c>
      <c r="DY12" s="136">
        <f t="shared" si="47"/>
        <v>0</v>
      </c>
      <c r="DZ12" s="136">
        <f t="shared" si="48"/>
        <v>0</v>
      </c>
      <c r="EA12" s="136">
        <f t="shared" si="49"/>
        <v>0</v>
      </c>
      <c r="EB12" s="136">
        <f t="shared" si="50"/>
        <v>0</v>
      </c>
      <c r="EC12" s="136">
        <f t="shared" si="51"/>
        <v>0</v>
      </c>
      <c r="ED12" s="136">
        <f t="shared" si="52"/>
        <v>0</v>
      </c>
      <c r="EE12" s="136">
        <f t="shared" si="53"/>
        <v>0</v>
      </c>
      <c r="EF12" s="136">
        <f t="shared" si="54"/>
        <v>0</v>
      </c>
      <c r="EG12" s="136">
        <f t="shared" si="55"/>
        <v>0</v>
      </c>
    </row>
    <row r="13" spans="1:137" ht="21">
      <c r="A13" s="140" t="s">
        <v>421</v>
      </c>
      <c r="B13" s="135" t="s">
        <v>422</v>
      </c>
      <c r="C13" s="44"/>
      <c r="D13" s="136"/>
      <c r="E13" s="136"/>
      <c r="F13" s="136"/>
      <c r="G13" s="136">
        <f t="shared" si="7"/>
        <v>0</v>
      </c>
      <c r="H13" s="136"/>
      <c r="I13" s="136"/>
      <c r="J13" s="136"/>
      <c r="K13" s="136">
        <f t="shared" si="8"/>
        <v>0</v>
      </c>
      <c r="L13" s="136">
        <f t="shared" si="9"/>
        <v>0</v>
      </c>
      <c r="M13" s="136">
        <v>0</v>
      </c>
      <c r="N13" s="136">
        <v>0</v>
      </c>
      <c r="O13" s="136">
        <v>0</v>
      </c>
      <c r="P13" s="136">
        <f t="shared" si="10"/>
        <v>0</v>
      </c>
      <c r="Q13" s="136">
        <f t="shared" si="11"/>
        <v>0</v>
      </c>
      <c r="R13" s="136">
        <v>0</v>
      </c>
      <c r="S13" s="136">
        <v>0</v>
      </c>
      <c r="T13" s="136">
        <v>0</v>
      </c>
      <c r="U13" s="136">
        <f t="shared" si="12"/>
        <v>0</v>
      </c>
      <c r="V13" s="136">
        <f t="shared" si="0"/>
        <v>0</v>
      </c>
      <c r="X13" s="140" t="s">
        <v>421</v>
      </c>
      <c r="Y13" s="138" t="s">
        <v>422</v>
      </c>
      <c r="Z13" s="44">
        <f>ROUND(IF('2.1ต้นทุนตามสัดส่วน (ผลิต)'!$E$6&gt;0,(+C13*'2.1ต้นทุนตามสัดส่วน (ผลิต)'!$E$6)/'2.1ต้นทุนตามสัดส่วน (ผลิต)'!$E$10,0),2)</f>
        <v>0</v>
      </c>
      <c r="AA13" s="139">
        <f>(IF('2.1ต้นทุนตามสัดส่วน (ผลิต)'!$E$16&gt;0,(+D13*'2.1ต้นทุนตามสัดส่วน (ผลิต)'!$E$16)/'2.1ต้นทุนตามสัดส่วน (ผลิต)'!$E$20,0))</f>
        <v>0</v>
      </c>
      <c r="AB13" s="139">
        <f>(IF('2.1ต้นทุนตามสัดส่วน (ผลิต)'!$E$26&gt;0,(+E13*'2.1ต้นทุนตามสัดส่วน (ผลิต)'!$E$26)/'2.1ต้นทุนตามสัดส่วน (ผลิต)'!$E$30,0))</f>
        <v>0</v>
      </c>
      <c r="AC13" s="139">
        <f>(IF('2.1ต้นทุนตามสัดส่วน (ผลิต)'!$E$36&gt;0,(+F13*'2.1ต้นทุนตามสัดส่วน (ผลิต)'!$E$36)/'2.1ต้นทุนตามสัดส่วน (ผลิต)'!$E$40,0))</f>
        <v>0</v>
      </c>
      <c r="AD13" s="139">
        <f t="shared" si="13"/>
        <v>0</v>
      </c>
      <c r="AE13" s="139">
        <f>(IF('2.1ต้นทุนตามสัดส่วน (ผลิต)'!$E$56&gt;0,(+H13*'2.1ต้นทุนตามสัดส่วน (ผลิต)'!$E$56)/'2.1ต้นทุนตามสัดส่วน (ผลิต)'!$E$60,0))</f>
        <v>0</v>
      </c>
      <c r="AF13" s="139">
        <f>(IF('2.1ต้นทุนตามสัดส่วน (ผลิต)'!$E$66&gt;0,(+I13*'2.1ต้นทุนตามสัดส่วน (ผลิต)'!$E$66)/'2.1ต้นทุนตามสัดส่วน (ผลิต)'!$E$70,0))</f>
        <v>0</v>
      </c>
      <c r="AG13" s="139">
        <f>(IF('2.1ต้นทุนตามสัดส่วน (ผลิต)'!$E$76&gt;0,(+J13*'2.1ต้นทุนตามสัดส่วน (ผลิต)'!$E$76)/'2.1ต้นทุนตามสัดส่วน (ผลิต)'!$E$80,0))</f>
        <v>0</v>
      </c>
      <c r="AH13" s="139">
        <f t="shared" si="14"/>
        <v>0</v>
      </c>
      <c r="AI13" s="139">
        <f t="shared" si="15"/>
        <v>0</v>
      </c>
      <c r="AJ13" s="139">
        <f>ROUND(IF('2.1ต้นทุนตามสัดส่วน (ผลิต)'!$E$106&gt;0,(+M13*'2.1ต้นทุนตามสัดส่วน (ผลิต)'!$E$106)/'2.1ต้นทุนตามสัดส่วน (ผลิต)'!$E$110,0),2)</f>
        <v>0</v>
      </c>
      <c r="AK13" s="139">
        <f>ROUND(IF('2.1ต้นทุนตามสัดส่วน (ผลิต)'!$E$116&gt;0,(+N13*'2.1ต้นทุนตามสัดส่วน (ผลิต)'!$E$116)/'2.1ต้นทุนตามสัดส่วน (ผลิต)'!$E$120,0),2)</f>
        <v>0</v>
      </c>
      <c r="AL13" s="139">
        <f>ROUND(IF('2.1ต้นทุนตามสัดส่วน (ผลิต)'!$E$126&gt;0,(+O13*'2.1ต้นทุนตามสัดส่วน (ผลิต)'!$E$126)/'2.1ต้นทุนตามสัดส่วน (ผลิต)'!$E$130,0),2)</f>
        <v>0</v>
      </c>
      <c r="AM13" s="139">
        <f t="shared" si="16"/>
        <v>0</v>
      </c>
      <c r="AN13" s="139">
        <f t="shared" si="17"/>
        <v>0</v>
      </c>
      <c r="AO13" s="139">
        <f>(IF('2.1ต้นทุนตามสัดส่วน (ผลิต)'!$E$156&gt;0,(+R13*'2.1ต้นทุนตามสัดส่วน (ผลิต)'!$E$156)/'2.1ต้นทุนตามสัดส่วน (ผลิต)'!$E$160,0))</f>
        <v>0</v>
      </c>
      <c r="AP13" s="139">
        <f>(IF('2.1ต้นทุนตามสัดส่วน (ผลิต)'!$E$166&gt;0,(+S13*'2.1ต้นทุนตามสัดส่วน (ผลิต)'!$E$166)/'2.1ต้นทุนตามสัดส่วน (ผลิต)'!$E$170,0))</f>
        <v>0</v>
      </c>
      <c r="AQ13" s="139">
        <f>(IF('2.1ต้นทุนตามสัดส่วน (ผลิต)'!$E$176&gt;0,(+T13*'2.1ต้นทุนตามสัดส่วน (ผลิต)'!$E$176)/'2.1ต้นทุนตามสัดส่วน (ผลิต)'!$E$180,0))</f>
        <v>0</v>
      </c>
      <c r="AR13" s="139">
        <f t="shared" si="1"/>
        <v>0</v>
      </c>
      <c r="AS13" s="139">
        <f t="shared" si="2"/>
        <v>0</v>
      </c>
      <c r="AU13" s="140" t="s">
        <v>421</v>
      </c>
      <c r="AV13" s="135" t="s">
        <v>422</v>
      </c>
      <c r="AW13" s="44">
        <f>(IF('2.1ต้นทุนตามสัดส่วน (ผลิต)'!$E$7&gt;0,(C13*'2.1ต้นทุนตามสัดส่วน (ผลิต)'!$E$7)/'2.1ต้นทุนตามสัดส่วน (ผลิต)'!$E$10,0))</f>
        <v>0</v>
      </c>
      <c r="AX13" s="136">
        <f>(IF('2.1ต้นทุนตามสัดส่วน (ผลิต)'!$E$17&gt;0,(D13*'2.1ต้นทุนตามสัดส่วน (ผลิต)'!$E$17)/'2.1ต้นทุนตามสัดส่วน (ผลิต)'!$E$20,0))</f>
        <v>0</v>
      </c>
      <c r="AY13" s="136">
        <f>(IF('2.1ต้นทุนตามสัดส่วน (ผลิต)'!$E$27&gt;0,(+E13*'2.1ต้นทุนตามสัดส่วน (ผลิต)'!$E$27)/'2.1ต้นทุนตามสัดส่วน (ผลิต)'!$E$30,0))</f>
        <v>0</v>
      </c>
      <c r="AZ13" s="136">
        <f>(IF('2.1ต้นทุนตามสัดส่วน (ผลิต)'!$E$37&gt;0,(+F13*'2.1ต้นทุนตามสัดส่วน (ผลิต)'!$E$37)/'2.1ต้นทุนตามสัดส่วน (ผลิต)'!$E$40,0))</f>
        <v>0</v>
      </c>
      <c r="BA13" s="136">
        <f t="shared" si="18"/>
        <v>0</v>
      </c>
      <c r="BB13" s="136">
        <f>(IF('2.1ต้นทุนตามสัดส่วน (ผลิต)'!$E$57&gt;0,(+H13*'2.1ต้นทุนตามสัดส่วน (ผลิต)'!$E$57)/'2.1ต้นทุนตามสัดส่วน (ผลิต)'!$E$60,0))</f>
        <v>0</v>
      </c>
      <c r="BC13" s="136">
        <f>(IF('2.1ต้นทุนตามสัดส่วน (ผลิต)'!$E$67&gt;0,(+I13*'2.1ต้นทุนตามสัดส่วน (ผลิต)'!$E$67)/'2.1ต้นทุนตามสัดส่วน (ผลิต)'!$E$70,0))</f>
        <v>0</v>
      </c>
      <c r="BD13" s="136">
        <f>(IF('2.1ต้นทุนตามสัดส่วน (ผลิต)'!$E$77&gt;0,(+J13*'2.1ต้นทุนตามสัดส่วน (ผลิต)'!$E$77)/'2.1ต้นทุนตามสัดส่วน (ผลิต)'!$E$80,0))</f>
        <v>0</v>
      </c>
      <c r="BE13" s="136">
        <f t="shared" si="19"/>
        <v>0</v>
      </c>
      <c r="BF13" s="136">
        <f t="shared" si="20"/>
        <v>0</v>
      </c>
      <c r="BG13" s="136">
        <f>(IF('2.1ต้นทุนตามสัดส่วน (ผลิต)'!$E$107&gt;0,(+M13*'2.1ต้นทุนตามสัดส่วน (ผลิต)'!$E$107)/'2.1ต้นทุนตามสัดส่วน (ผลิต)'!$E$110,0))</f>
        <v>0</v>
      </c>
      <c r="BH13" s="136">
        <f>(IF('2.1ต้นทุนตามสัดส่วน (ผลิต)'!$E$117&gt;0,(+N13*'2.1ต้นทุนตามสัดส่วน (ผลิต)'!$E$117)/'2.1ต้นทุนตามสัดส่วน (ผลิต)'!$E$120,0))</f>
        <v>0</v>
      </c>
      <c r="BI13" s="136">
        <f>(IF('2.1ต้นทุนตามสัดส่วน (ผลิต)'!$E$127&gt;0,(+O13*'2.1ต้นทุนตามสัดส่วน (ผลิต)'!$E$127)/'2.1ต้นทุนตามสัดส่วน (ผลิต)'!$E$130,0))</f>
        <v>0</v>
      </c>
      <c r="BJ13" s="136">
        <f t="shared" si="21"/>
        <v>0</v>
      </c>
      <c r="BK13" s="136">
        <f t="shared" si="22"/>
        <v>0</v>
      </c>
      <c r="BL13" s="136">
        <f>(IF('2.1ต้นทุนตามสัดส่วน (ผลิต)'!$E$157&gt;0,(+R13*'2.1ต้นทุนตามสัดส่วน (ผลิต)'!$E$157)/'2.1ต้นทุนตามสัดส่วน (ผลิต)'!$E$160,0))</f>
        <v>0</v>
      </c>
      <c r="BM13" s="136">
        <f>(IF('2.1ต้นทุนตามสัดส่วน (ผลิต)'!$E$167&gt;0,(+S13*'2.1ต้นทุนตามสัดส่วน (ผลิต)'!$E$167)/'2.1ต้นทุนตามสัดส่วน (ผลิต)'!$E$170,0))</f>
        <v>0</v>
      </c>
      <c r="BN13" s="136">
        <f>(IF('2.1ต้นทุนตามสัดส่วน (ผลิต)'!$E$177&gt;0,(+T13*'2.1ต้นทุนตามสัดส่วน (ผลิต)'!$E$177)/'2.1ต้นทุนตามสัดส่วน (ผลิต)'!$E$180,0))</f>
        <v>0</v>
      </c>
      <c r="BO13" s="136">
        <f t="shared" si="23"/>
        <v>0</v>
      </c>
      <c r="BP13" s="136">
        <f t="shared" si="3"/>
        <v>0</v>
      </c>
      <c r="BR13" s="140" t="s">
        <v>421</v>
      </c>
      <c r="BS13" s="135" t="s">
        <v>422</v>
      </c>
      <c r="BT13" s="44">
        <f>(IF('2.1ต้นทุนตามสัดส่วน (ผลิต)'!$E$8&gt;0,(+C13*'2.1ต้นทุนตามสัดส่วน (ผลิต)'!$E$8)/'2.1ต้นทุนตามสัดส่วน (ผลิต)'!$E$10,0))</f>
        <v>0</v>
      </c>
      <c r="BU13" s="136">
        <f>(IF('2.1ต้นทุนตามสัดส่วน (ผลิต)'!$E$18&gt;0,(+D13*'2.1ต้นทุนตามสัดส่วน (ผลิต)'!$E$18)/'2.1ต้นทุนตามสัดส่วน (ผลิต)'!$E$20,0))</f>
        <v>0</v>
      </c>
      <c r="BV13" s="136">
        <f>(IF('2.1ต้นทุนตามสัดส่วน (ผลิต)'!$E$28&gt;0,(+E13*'2.1ต้นทุนตามสัดส่วน (ผลิต)'!$E$28)/'2.1ต้นทุนตามสัดส่วน (ผลิต)'!$E$30,0))</f>
        <v>0</v>
      </c>
      <c r="BW13" s="136">
        <f>(IF('2.1ต้นทุนตามสัดส่วน (ผลิต)'!$E$38&gt;0,(+F13*'2.1ต้นทุนตามสัดส่วน (ผลิต)'!$E$38)/'2.1ต้นทุนตามสัดส่วน (ผลิต)'!$E$40,0))</f>
        <v>0</v>
      </c>
      <c r="BX13" s="136">
        <f t="shared" si="24"/>
        <v>0</v>
      </c>
      <c r="BY13" s="136">
        <f>(IF('2.1ต้นทุนตามสัดส่วน (ผลิต)'!$E$58&gt;0,(+H13*'2.1ต้นทุนตามสัดส่วน (ผลิต)'!$E$58)/'2.1ต้นทุนตามสัดส่วน (ผลิต)'!$E$60,0))</f>
        <v>0</v>
      </c>
      <c r="BZ13" s="136">
        <f>(IF('2.1ต้นทุนตามสัดส่วน (ผลิต)'!$E$68&gt;0,(+I13*'2.1ต้นทุนตามสัดส่วน (ผลิต)'!$E$68)/'2.1ต้นทุนตามสัดส่วน (ผลิต)'!$E$70,0))</f>
        <v>0</v>
      </c>
      <c r="CA13" s="136">
        <f>(IF('2.1ต้นทุนตามสัดส่วน (ผลิต)'!$E$78&gt;0,(+J13*'2.1ต้นทุนตามสัดส่วน (ผลิต)'!$E$78)/'2.1ต้นทุนตามสัดส่วน (ผลิต)'!$E$80,0))</f>
        <v>0</v>
      </c>
      <c r="CB13" s="136">
        <f t="shared" si="25"/>
        <v>0</v>
      </c>
      <c r="CC13" s="136">
        <f t="shared" si="26"/>
        <v>0</v>
      </c>
      <c r="CD13" s="136">
        <f>(IF('2.1ต้นทุนตามสัดส่วน (ผลิต)'!$E$108&gt;0,(+M13*'2.1ต้นทุนตามสัดส่วน (ผลิต)'!$E$108)/'2.1ต้นทุนตามสัดส่วน (ผลิต)'!$E$110,0))</f>
        <v>0</v>
      </c>
      <c r="CE13" s="136">
        <f>(IF('2.1ต้นทุนตามสัดส่วน (ผลิต)'!$E$118&gt;0,(+N13*'2.1ต้นทุนตามสัดส่วน (ผลิต)'!$E$118)/'2.1ต้นทุนตามสัดส่วน (ผลิต)'!$E$120,0))</f>
        <v>0</v>
      </c>
      <c r="CF13" s="136">
        <f>(IF('2.1ต้นทุนตามสัดส่วน (ผลิต)'!$E$128&gt;0,(+O13*'2.1ต้นทุนตามสัดส่วน (ผลิต)'!$E$128)/'2.1ต้นทุนตามสัดส่วน (ผลิต)'!$E$130,0))</f>
        <v>0</v>
      </c>
      <c r="CG13" s="136">
        <f t="shared" si="27"/>
        <v>0</v>
      </c>
      <c r="CH13" s="136">
        <f t="shared" si="28"/>
        <v>0</v>
      </c>
      <c r="CI13" s="136">
        <f>(IF('2.1ต้นทุนตามสัดส่วน (ผลิต)'!$E$158&gt;0,(+R13*'2.1ต้นทุนตามสัดส่วน (ผลิต)'!$E$158)/'2.1ต้นทุนตามสัดส่วน (ผลิต)'!$E$160,0))</f>
        <v>0</v>
      </c>
      <c r="CJ13" s="136">
        <f>(IF('2.1ต้นทุนตามสัดส่วน (ผลิต)'!$E$168&gt;0,(+S13*'2.1ต้นทุนตามสัดส่วน (ผลิต)'!$E$168)/'2.1ต้นทุนตามสัดส่วน (ผลิต)'!$E$170,0))</f>
        <v>0</v>
      </c>
      <c r="CK13" s="136">
        <f>(IF('2.1ต้นทุนตามสัดส่วน (ผลิต)'!$E$178&gt;0,(+T13*'2.1ต้นทุนตามสัดส่วน (ผลิต)'!$E$178)/'2.1ต้นทุนตามสัดส่วน (ผลิต)'!$E$180,0))</f>
        <v>0</v>
      </c>
      <c r="CL13" s="136">
        <f t="shared" si="29"/>
        <v>0</v>
      </c>
      <c r="CM13" s="136">
        <f t="shared" si="4"/>
        <v>0</v>
      </c>
      <c r="CO13" s="140" t="s">
        <v>421</v>
      </c>
      <c r="CP13" s="135" t="s">
        <v>422</v>
      </c>
      <c r="CQ13" s="136">
        <f>(IF('2.1ต้นทุนตามสัดส่วน (ผลิต)'!$E$9&gt;0,(+C13*'2.1ต้นทุนตามสัดส่วน (ผลิต)'!$E$9)/'2.1ต้นทุนตามสัดส่วน (ผลิต)'!$E$10,0))</f>
        <v>0</v>
      </c>
      <c r="CR13" s="136">
        <f>(IF('2.1ต้นทุนตามสัดส่วน (ผลิต)'!$E$19&gt;0,(+D13*'2.1ต้นทุนตามสัดส่วน (ผลิต)'!$E$19)/'2.1ต้นทุนตามสัดส่วน (ผลิต)'!$E$20,0))</f>
        <v>0</v>
      </c>
      <c r="CS13" s="136">
        <f>(IF('2.1ต้นทุนตามสัดส่วน (ผลิต)'!$E$29&gt;0,(+E13*'2.1ต้นทุนตามสัดส่วน (ผลิต)'!$E$29)/'2.1ต้นทุนตามสัดส่วน (ผลิต)'!$E$30,0))</f>
        <v>0</v>
      </c>
      <c r="CT13" s="136">
        <f>(IF('2.1ต้นทุนตามสัดส่วน (ผลิต)'!$E$39&gt;0,(+F13*'2.1ต้นทุนตามสัดส่วน (ผลิต)'!$E$39)/'2.1ต้นทุนตามสัดส่วน (ผลิต)'!$E$40,0))</f>
        <v>0</v>
      </c>
      <c r="CU13" s="136">
        <f t="shared" si="30"/>
        <v>0</v>
      </c>
      <c r="CV13" s="136">
        <f>(IF('2.1ต้นทุนตามสัดส่วน (ผลิต)'!$E$59&gt;0,(+H13*'2.1ต้นทุนตามสัดส่วน (ผลิต)'!$E$59)/'2.1ต้นทุนตามสัดส่วน (ผลิต)'!$E$60,0))</f>
        <v>0</v>
      </c>
      <c r="CW13" s="136">
        <f>(IF('2.1ต้นทุนตามสัดส่วน (ผลิต)'!$E$69&gt;0,(+I13*'2.1ต้นทุนตามสัดส่วน (ผลิต)'!$E$69)/'2.1ต้นทุนตามสัดส่วน (ผลิต)'!$E$70,0))</f>
        <v>0</v>
      </c>
      <c r="CX13" s="136">
        <f>(IF('2.1ต้นทุนตามสัดส่วน (ผลิต)'!$E$79&gt;0,(+J13*'2.1ต้นทุนตามสัดส่วน (ผลิต)'!$E$79)/'2.1ต้นทุนตามสัดส่วน (ผลิต)'!$E$80,0))</f>
        <v>0</v>
      </c>
      <c r="CY13" s="136">
        <f t="shared" si="31"/>
        <v>0</v>
      </c>
      <c r="CZ13" s="136">
        <f t="shared" si="32"/>
        <v>0</v>
      </c>
      <c r="DA13" s="136">
        <f>(IF('2.1ต้นทุนตามสัดส่วน (ผลิต)'!$E$109&gt;0,(+M13*'2.1ต้นทุนตามสัดส่วน (ผลิต)'!$E$109)/'2.1ต้นทุนตามสัดส่วน (ผลิต)'!$E$110,0))</f>
        <v>0</v>
      </c>
      <c r="DB13" s="136">
        <f>(IF('2.1ต้นทุนตามสัดส่วน (ผลิต)'!$E$119&gt;0,(+N13*'2.1ต้นทุนตามสัดส่วน (ผลิต)'!$E$119)/'2.1ต้นทุนตามสัดส่วน (ผลิต)'!$E$120,0))</f>
        <v>0</v>
      </c>
      <c r="DC13" s="136">
        <f>(IF('2.1ต้นทุนตามสัดส่วน (ผลิต)'!$E$129&gt;0,(+O13*'2.1ต้นทุนตามสัดส่วน (ผลิต)'!$E$129)/'2.1ต้นทุนตามสัดส่วน (ผลิต)'!$E$130,0))</f>
        <v>0</v>
      </c>
      <c r="DD13" s="136">
        <f t="shared" si="33"/>
        <v>0</v>
      </c>
      <c r="DE13" s="136">
        <f t="shared" si="34"/>
        <v>0</v>
      </c>
      <c r="DF13" s="136">
        <f>(IF('2.1ต้นทุนตามสัดส่วน (ผลิต)'!$E$159&gt;0,(+R13*'2.1ต้นทุนตามสัดส่วน (ผลิต)'!$E$159)/'2.1ต้นทุนตามสัดส่วน (ผลิต)'!$E$160,0))</f>
        <v>0</v>
      </c>
      <c r="DG13" s="136">
        <f>(IF('2.1ต้นทุนตามสัดส่วน (ผลิต)'!$E$169&gt;0,(+S13*'2.1ต้นทุนตามสัดส่วน (ผลิต)'!$E$169)/'2.1ต้นทุนตามสัดส่วน (ผลิต)'!$E$170,0))</f>
        <v>0</v>
      </c>
      <c r="DH13" s="136">
        <f>(IF('2.1ต้นทุนตามสัดส่วน (ผลิต)'!$E$179&gt;0,(+T13*'2.1ต้นทุนตามสัดส่วน (ผลิต)'!$E$179)/'2.1ต้นทุนตามสัดส่วน (ผลิต)'!$E$180,0))</f>
        <v>0</v>
      </c>
      <c r="DI13" s="136">
        <f t="shared" si="35"/>
        <v>0</v>
      </c>
      <c r="DJ13" s="136">
        <f t="shared" si="5"/>
        <v>0</v>
      </c>
      <c r="DL13" s="140" t="s">
        <v>421</v>
      </c>
      <c r="DM13" s="135" t="s">
        <v>422</v>
      </c>
      <c r="DN13" s="136">
        <f t="shared" si="36"/>
        <v>0</v>
      </c>
      <c r="DO13" s="136">
        <f t="shared" si="37"/>
        <v>0</v>
      </c>
      <c r="DP13" s="136">
        <f t="shared" si="38"/>
        <v>0</v>
      </c>
      <c r="DQ13" s="136">
        <f t="shared" si="39"/>
        <v>0</v>
      </c>
      <c r="DR13" s="136">
        <f t="shared" si="40"/>
        <v>0</v>
      </c>
      <c r="DS13" s="136">
        <f t="shared" si="41"/>
        <v>0</v>
      </c>
      <c r="DT13" s="136">
        <f t="shared" si="42"/>
        <v>0</v>
      </c>
      <c r="DU13" s="136">
        <f t="shared" si="43"/>
        <v>0</v>
      </c>
      <c r="DV13" s="136">
        <f t="shared" si="44"/>
        <v>0</v>
      </c>
      <c r="DW13" s="136">
        <f t="shared" si="45"/>
        <v>0</v>
      </c>
      <c r="DX13" s="136">
        <f t="shared" si="46"/>
        <v>0</v>
      </c>
      <c r="DY13" s="136">
        <f t="shared" si="47"/>
        <v>0</v>
      </c>
      <c r="DZ13" s="136">
        <f t="shared" si="48"/>
        <v>0</v>
      </c>
      <c r="EA13" s="136">
        <f t="shared" si="49"/>
        <v>0</v>
      </c>
      <c r="EB13" s="136">
        <f t="shared" si="50"/>
        <v>0</v>
      </c>
      <c r="EC13" s="136">
        <f t="shared" si="51"/>
        <v>0</v>
      </c>
      <c r="ED13" s="136">
        <f t="shared" si="52"/>
        <v>0</v>
      </c>
      <c r="EE13" s="136">
        <f t="shared" si="53"/>
        <v>0</v>
      </c>
      <c r="EF13" s="136">
        <f t="shared" si="54"/>
        <v>0</v>
      </c>
      <c r="EG13" s="136">
        <f t="shared" si="55"/>
        <v>0</v>
      </c>
    </row>
    <row r="14" spans="1:137" ht="21">
      <c r="A14" s="140" t="s">
        <v>423</v>
      </c>
      <c r="B14" s="135" t="s">
        <v>424</v>
      </c>
      <c r="C14" s="44"/>
      <c r="D14" s="136"/>
      <c r="E14" s="136"/>
      <c r="F14" s="136"/>
      <c r="G14" s="136">
        <f t="shared" si="7"/>
        <v>0</v>
      </c>
      <c r="H14" s="136"/>
      <c r="I14" s="136"/>
      <c r="J14" s="136"/>
      <c r="K14" s="136">
        <f t="shared" si="8"/>
        <v>0</v>
      </c>
      <c r="L14" s="136">
        <f t="shared" si="9"/>
        <v>0</v>
      </c>
      <c r="M14" s="136">
        <v>0</v>
      </c>
      <c r="N14" s="136">
        <v>0</v>
      </c>
      <c r="O14" s="136">
        <v>0</v>
      </c>
      <c r="P14" s="136">
        <f t="shared" si="10"/>
        <v>0</v>
      </c>
      <c r="Q14" s="136">
        <f t="shared" si="11"/>
        <v>0</v>
      </c>
      <c r="R14" s="136">
        <v>0</v>
      </c>
      <c r="S14" s="136">
        <v>0</v>
      </c>
      <c r="T14" s="136">
        <v>0</v>
      </c>
      <c r="U14" s="136">
        <f t="shared" si="12"/>
        <v>0</v>
      </c>
      <c r="V14" s="136">
        <f t="shared" si="0"/>
        <v>0</v>
      </c>
      <c r="X14" s="140" t="s">
        <v>423</v>
      </c>
      <c r="Y14" s="138" t="s">
        <v>424</v>
      </c>
      <c r="Z14" s="44">
        <f>ROUND(IF('2.1ต้นทุนตามสัดส่วน (ผลิต)'!$E$6&gt;0,(+C14*'2.1ต้นทุนตามสัดส่วน (ผลิต)'!$E$6)/'2.1ต้นทุนตามสัดส่วน (ผลิต)'!$E$10,0),2)</f>
        <v>0</v>
      </c>
      <c r="AA14" s="139">
        <f>(IF('2.1ต้นทุนตามสัดส่วน (ผลิต)'!$E$16&gt;0,(+D14*'2.1ต้นทุนตามสัดส่วน (ผลิต)'!$E$16)/'2.1ต้นทุนตามสัดส่วน (ผลิต)'!$E$20,0))</f>
        <v>0</v>
      </c>
      <c r="AB14" s="139">
        <f>(IF('2.1ต้นทุนตามสัดส่วน (ผลิต)'!$E$26&gt;0,(+E14*'2.1ต้นทุนตามสัดส่วน (ผลิต)'!$E$26)/'2.1ต้นทุนตามสัดส่วน (ผลิต)'!$E$30,0))</f>
        <v>0</v>
      </c>
      <c r="AC14" s="139">
        <f>(IF('2.1ต้นทุนตามสัดส่วน (ผลิต)'!$E$36&gt;0,(+F14*'2.1ต้นทุนตามสัดส่วน (ผลิต)'!$E$36)/'2.1ต้นทุนตามสัดส่วน (ผลิต)'!$E$40,0))</f>
        <v>0</v>
      </c>
      <c r="AD14" s="139">
        <f t="shared" si="13"/>
        <v>0</v>
      </c>
      <c r="AE14" s="139">
        <f>(IF('2.1ต้นทุนตามสัดส่วน (ผลิต)'!$E$56&gt;0,(+H14*'2.1ต้นทุนตามสัดส่วน (ผลิต)'!$E$56)/'2.1ต้นทุนตามสัดส่วน (ผลิต)'!$E$60,0))</f>
        <v>0</v>
      </c>
      <c r="AF14" s="139">
        <f>(IF('2.1ต้นทุนตามสัดส่วน (ผลิต)'!$E$66&gt;0,(+I14*'2.1ต้นทุนตามสัดส่วน (ผลิต)'!$E$66)/'2.1ต้นทุนตามสัดส่วน (ผลิต)'!$E$70,0))</f>
        <v>0</v>
      </c>
      <c r="AG14" s="139">
        <f>(IF('2.1ต้นทุนตามสัดส่วน (ผลิต)'!$E$76&gt;0,(+J14*'2.1ต้นทุนตามสัดส่วน (ผลิต)'!$E$76)/'2.1ต้นทุนตามสัดส่วน (ผลิต)'!$E$80,0))</f>
        <v>0</v>
      </c>
      <c r="AH14" s="139">
        <f t="shared" si="14"/>
        <v>0</v>
      </c>
      <c r="AI14" s="139">
        <f t="shared" si="15"/>
        <v>0</v>
      </c>
      <c r="AJ14" s="139">
        <f>ROUND(IF('2.1ต้นทุนตามสัดส่วน (ผลิต)'!$E$106&gt;0,(+M14*'2.1ต้นทุนตามสัดส่วน (ผลิต)'!$E$106)/'2.1ต้นทุนตามสัดส่วน (ผลิต)'!$E$110,0),2)</f>
        <v>0</v>
      </c>
      <c r="AK14" s="139">
        <f>ROUND(IF('2.1ต้นทุนตามสัดส่วน (ผลิต)'!$E$116&gt;0,(+N14*'2.1ต้นทุนตามสัดส่วน (ผลิต)'!$E$116)/'2.1ต้นทุนตามสัดส่วน (ผลิต)'!$E$120,0),2)</f>
        <v>0</v>
      </c>
      <c r="AL14" s="139">
        <f>ROUND(IF('2.1ต้นทุนตามสัดส่วน (ผลิต)'!$E$126&gt;0,(+O14*'2.1ต้นทุนตามสัดส่วน (ผลิต)'!$E$126)/'2.1ต้นทุนตามสัดส่วน (ผลิต)'!$E$130,0),2)</f>
        <v>0</v>
      </c>
      <c r="AM14" s="139">
        <f t="shared" si="16"/>
        <v>0</v>
      </c>
      <c r="AN14" s="139">
        <f t="shared" si="17"/>
        <v>0</v>
      </c>
      <c r="AO14" s="139">
        <f>(IF('2.1ต้นทุนตามสัดส่วน (ผลิต)'!$E$156&gt;0,(+R14*'2.1ต้นทุนตามสัดส่วน (ผลิต)'!$E$156)/'2.1ต้นทุนตามสัดส่วน (ผลิต)'!$E$160,0))</f>
        <v>0</v>
      </c>
      <c r="AP14" s="139">
        <f>(IF('2.1ต้นทุนตามสัดส่วน (ผลิต)'!$E$166&gt;0,(+S14*'2.1ต้นทุนตามสัดส่วน (ผลิต)'!$E$166)/'2.1ต้นทุนตามสัดส่วน (ผลิต)'!$E$170,0))</f>
        <v>0</v>
      </c>
      <c r="AQ14" s="139">
        <f>(IF('2.1ต้นทุนตามสัดส่วน (ผลิต)'!$E$176&gt;0,(+T14*'2.1ต้นทุนตามสัดส่วน (ผลิต)'!$E$176)/'2.1ต้นทุนตามสัดส่วน (ผลิต)'!$E$180,0))</f>
        <v>0</v>
      </c>
      <c r="AR14" s="139">
        <f t="shared" si="1"/>
        <v>0</v>
      </c>
      <c r="AS14" s="139">
        <f t="shared" si="2"/>
        <v>0</v>
      </c>
      <c r="AU14" s="140" t="s">
        <v>423</v>
      </c>
      <c r="AV14" s="135" t="s">
        <v>424</v>
      </c>
      <c r="AW14" s="44">
        <f>(IF('2.1ต้นทุนตามสัดส่วน (ผลิต)'!$E$7&gt;0,(C14*'2.1ต้นทุนตามสัดส่วน (ผลิต)'!$E$7)/'2.1ต้นทุนตามสัดส่วน (ผลิต)'!$E$10,0))</f>
        <v>0</v>
      </c>
      <c r="AX14" s="136">
        <f>(IF('2.1ต้นทุนตามสัดส่วน (ผลิต)'!$E$17&gt;0,(D14*'2.1ต้นทุนตามสัดส่วน (ผลิต)'!$E$17)/'2.1ต้นทุนตามสัดส่วน (ผลิต)'!$E$20,0))</f>
        <v>0</v>
      </c>
      <c r="AY14" s="136">
        <f>(IF('2.1ต้นทุนตามสัดส่วน (ผลิต)'!$E$27&gt;0,(+E14*'2.1ต้นทุนตามสัดส่วน (ผลิต)'!$E$27)/'2.1ต้นทุนตามสัดส่วน (ผลิต)'!$E$30,0))</f>
        <v>0</v>
      </c>
      <c r="AZ14" s="136">
        <f>(IF('2.1ต้นทุนตามสัดส่วน (ผลิต)'!$E$37&gt;0,(+F14*'2.1ต้นทุนตามสัดส่วน (ผลิต)'!$E$37)/'2.1ต้นทุนตามสัดส่วน (ผลิต)'!$E$40,0))</f>
        <v>0</v>
      </c>
      <c r="BA14" s="136">
        <f t="shared" si="18"/>
        <v>0</v>
      </c>
      <c r="BB14" s="136">
        <f>(IF('2.1ต้นทุนตามสัดส่วน (ผลิต)'!$E$57&gt;0,(+H14*'2.1ต้นทุนตามสัดส่วน (ผลิต)'!$E$57)/'2.1ต้นทุนตามสัดส่วน (ผลิต)'!$E$60,0))</f>
        <v>0</v>
      </c>
      <c r="BC14" s="136">
        <f>(IF('2.1ต้นทุนตามสัดส่วน (ผลิต)'!$E$67&gt;0,(+I14*'2.1ต้นทุนตามสัดส่วน (ผลิต)'!$E$67)/'2.1ต้นทุนตามสัดส่วน (ผลิต)'!$E$70,0))</f>
        <v>0</v>
      </c>
      <c r="BD14" s="136">
        <f>(IF('2.1ต้นทุนตามสัดส่วน (ผลิต)'!$E$77&gt;0,(+J14*'2.1ต้นทุนตามสัดส่วน (ผลิต)'!$E$77)/'2.1ต้นทุนตามสัดส่วน (ผลิต)'!$E$80,0))</f>
        <v>0</v>
      </c>
      <c r="BE14" s="136">
        <f t="shared" si="19"/>
        <v>0</v>
      </c>
      <c r="BF14" s="136">
        <f t="shared" si="20"/>
        <v>0</v>
      </c>
      <c r="BG14" s="136">
        <f>(IF('2.1ต้นทุนตามสัดส่วน (ผลิต)'!$E$107&gt;0,(+M14*'2.1ต้นทุนตามสัดส่วน (ผลิต)'!$E$107)/'2.1ต้นทุนตามสัดส่วน (ผลิต)'!$E$110,0))</f>
        <v>0</v>
      </c>
      <c r="BH14" s="136">
        <f>(IF('2.1ต้นทุนตามสัดส่วน (ผลิต)'!$E$117&gt;0,(+N14*'2.1ต้นทุนตามสัดส่วน (ผลิต)'!$E$117)/'2.1ต้นทุนตามสัดส่วน (ผลิต)'!$E$120,0))</f>
        <v>0</v>
      </c>
      <c r="BI14" s="136">
        <f>(IF('2.1ต้นทุนตามสัดส่วน (ผลิต)'!$E$127&gt;0,(+O14*'2.1ต้นทุนตามสัดส่วน (ผลิต)'!$E$127)/'2.1ต้นทุนตามสัดส่วน (ผลิต)'!$E$130,0))</f>
        <v>0</v>
      </c>
      <c r="BJ14" s="136">
        <f t="shared" si="21"/>
        <v>0</v>
      </c>
      <c r="BK14" s="136">
        <f t="shared" si="22"/>
        <v>0</v>
      </c>
      <c r="BL14" s="136">
        <f>(IF('2.1ต้นทุนตามสัดส่วน (ผลิต)'!$E$157&gt;0,(+R14*'2.1ต้นทุนตามสัดส่วน (ผลิต)'!$E$157)/'2.1ต้นทุนตามสัดส่วน (ผลิต)'!$E$160,0))</f>
        <v>0</v>
      </c>
      <c r="BM14" s="136">
        <f>(IF('2.1ต้นทุนตามสัดส่วน (ผลิต)'!$E$167&gt;0,(+S14*'2.1ต้นทุนตามสัดส่วน (ผลิต)'!$E$167)/'2.1ต้นทุนตามสัดส่วน (ผลิต)'!$E$170,0))</f>
        <v>0</v>
      </c>
      <c r="BN14" s="136">
        <f>(IF('2.1ต้นทุนตามสัดส่วน (ผลิต)'!$E$177&gt;0,(+T14*'2.1ต้นทุนตามสัดส่วน (ผลิต)'!$E$177)/'2.1ต้นทุนตามสัดส่วน (ผลิต)'!$E$180,0))</f>
        <v>0</v>
      </c>
      <c r="BO14" s="136">
        <f t="shared" si="23"/>
        <v>0</v>
      </c>
      <c r="BP14" s="136">
        <f t="shared" si="3"/>
        <v>0</v>
      </c>
      <c r="BR14" s="140" t="s">
        <v>423</v>
      </c>
      <c r="BS14" s="135" t="s">
        <v>424</v>
      </c>
      <c r="BT14" s="44">
        <f>(IF('2.1ต้นทุนตามสัดส่วน (ผลิต)'!$E$8&gt;0,(+C14*'2.1ต้นทุนตามสัดส่วน (ผลิต)'!$E$8)/'2.1ต้นทุนตามสัดส่วน (ผลิต)'!$E$10,0))</f>
        <v>0</v>
      </c>
      <c r="BU14" s="136">
        <f>(IF('2.1ต้นทุนตามสัดส่วน (ผลิต)'!$E$18&gt;0,(+D14*'2.1ต้นทุนตามสัดส่วน (ผลิต)'!$E$18)/'2.1ต้นทุนตามสัดส่วน (ผลิต)'!$E$20,0))</f>
        <v>0</v>
      </c>
      <c r="BV14" s="136">
        <f>(IF('2.1ต้นทุนตามสัดส่วน (ผลิต)'!$E$28&gt;0,(+E14*'2.1ต้นทุนตามสัดส่วน (ผลิต)'!$E$28)/'2.1ต้นทุนตามสัดส่วน (ผลิต)'!$E$30,0))</f>
        <v>0</v>
      </c>
      <c r="BW14" s="136">
        <f>(IF('2.1ต้นทุนตามสัดส่วน (ผลิต)'!$E$38&gt;0,(+F14*'2.1ต้นทุนตามสัดส่วน (ผลิต)'!$E$38)/'2.1ต้นทุนตามสัดส่วน (ผลิต)'!$E$40,0))</f>
        <v>0</v>
      </c>
      <c r="BX14" s="136">
        <f t="shared" si="24"/>
        <v>0</v>
      </c>
      <c r="BY14" s="136">
        <f>(IF('2.1ต้นทุนตามสัดส่วน (ผลิต)'!$E$58&gt;0,(+H14*'2.1ต้นทุนตามสัดส่วน (ผลิต)'!$E$58)/'2.1ต้นทุนตามสัดส่วน (ผลิต)'!$E$60,0))</f>
        <v>0</v>
      </c>
      <c r="BZ14" s="136">
        <f>(IF('2.1ต้นทุนตามสัดส่วน (ผลิต)'!$E$68&gt;0,(+I14*'2.1ต้นทุนตามสัดส่วน (ผลิต)'!$E$68)/'2.1ต้นทุนตามสัดส่วน (ผลิต)'!$E$70,0))</f>
        <v>0</v>
      </c>
      <c r="CA14" s="136">
        <f>(IF('2.1ต้นทุนตามสัดส่วน (ผลิต)'!$E$78&gt;0,(+J14*'2.1ต้นทุนตามสัดส่วน (ผลิต)'!$E$78)/'2.1ต้นทุนตามสัดส่วน (ผลิต)'!$E$80,0))</f>
        <v>0</v>
      </c>
      <c r="CB14" s="136">
        <f t="shared" si="25"/>
        <v>0</v>
      </c>
      <c r="CC14" s="136">
        <f t="shared" si="26"/>
        <v>0</v>
      </c>
      <c r="CD14" s="136">
        <f>(IF('2.1ต้นทุนตามสัดส่วน (ผลิต)'!$E$108&gt;0,(+M14*'2.1ต้นทุนตามสัดส่วน (ผลิต)'!$E$108)/'2.1ต้นทุนตามสัดส่วน (ผลิต)'!$E$110,0))</f>
        <v>0</v>
      </c>
      <c r="CE14" s="136">
        <f>(IF('2.1ต้นทุนตามสัดส่วน (ผลิต)'!$E$118&gt;0,(+N14*'2.1ต้นทุนตามสัดส่วน (ผลิต)'!$E$118)/'2.1ต้นทุนตามสัดส่วน (ผลิต)'!$E$120,0))</f>
        <v>0</v>
      </c>
      <c r="CF14" s="136">
        <f>(IF('2.1ต้นทุนตามสัดส่วน (ผลิต)'!$E$128&gt;0,(+O14*'2.1ต้นทุนตามสัดส่วน (ผลิต)'!$E$128)/'2.1ต้นทุนตามสัดส่วน (ผลิต)'!$E$130,0))</f>
        <v>0</v>
      </c>
      <c r="CG14" s="136">
        <f t="shared" si="27"/>
        <v>0</v>
      </c>
      <c r="CH14" s="136">
        <f t="shared" si="28"/>
        <v>0</v>
      </c>
      <c r="CI14" s="136">
        <f>(IF('2.1ต้นทุนตามสัดส่วน (ผลิต)'!$E$158&gt;0,(+R14*'2.1ต้นทุนตามสัดส่วน (ผลิต)'!$E$158)/'2.1ต้นทุนตามสัดส่วน (ผลิต)'!$E$160,0))</f>
        <v>0</v>
      </c>
      <c r="CJ14" s="136">
        <f>(IF('2.1ต้นทุนตามสัดส่วน (ผลิต)'!$E$168&gt;0,(+S14*'2.1ต้นทุนตามสัดส่วน (ผลิต)'!$E$168)/'2.1ต้นทุนตามสัดส่วน (ผลิต)'!$E$170,0))</f>
        <v>0</v>
      </c>
      <c r="CK14" s="136">
        <f>(IF('2.1ต้นทุนตามสัดส่วน (ผลิต)'!$E$178&gt;0,(+T14*'2.1ต้นทุนตามสัดส่วน (ผลิต)'!$E$178)/'2.1ต้นทุนตามสัดส่วน (ผลิต)'!$E$180,0))</f>
        <v>0</v>
      </c>
      <c r="CL14" s="136">
        <f t="shared" si="29"/>
        <v>0</v>
      </c>
      <c r="CM14" s="136">
        <f t="shared" si="4"/>
        <v>0</v>
      </c>
      <c r="CO14" s="140" t="s">
        <v>423</v>
      </c>
      <c r="CP14" s="135" t="s">
        <v>424</v>
      </c>
      <c r="CQ14" s="136">
        <f>(IF('2.1ต้นทุนตามสัดส่วน (ผลิต)'!$E$9&gt;0,(+C14*'2.1ต้นทุนตามสัดส่วน (ผลิต)'!$E$9)/'2.1ต้นทุนตามสัดส่วน (ผลิต)'!$E$10,0))</f>
        <v>0</v>
      </c>
      <c r="CR14" s="136">
        <f>(IF('2.1ต้นทุนตามสัดส่วน (ผลิต)'!$E$19&gt;0,(+D14*'2.1ต้นทุนตามสัดส่วน (ผลิต)'!$E$19)/'2.1ต้นทุนตามสัดส่วน (ผลิต)'!$E$20,0))</f>
        <v>0</v>
      </c>
      <c r="CS14" s="136">
        <f>(IF('2.1ต้นทุนตามสัดส่วน (ผลิต)'!$E$29&gt;0,(+E14*'2.1ต้นทุนตามสัดส่วน (ผลิต)'!$E$29)/'2.1ต้นทุนตามสัดส่วน (ผลิต)'!$E$30,0))</f>
        <v>0</v>
      </c>
      <c r="CT14" s="136">
        <f>(IF('2.1ต้นทุนตามสัดส่วน (ผลิต)'!$E$39&gt;0,(+F14*'2.1ต้นทุนตามสัดส่วน (ผลิต)'!$E$39)/'2.1ต้นทุนตามสัดส่วน (ผลิต)'!$E$40,0))</f>
        <v>0</v>
      </c>
      <c r="CU14" s="136">
        <f t="shared" si="30"/>
        <v>0</v>
      </c>
      <c r="CV14" s="136">
        <f>(IF('2.1ต้นทุนตามสัดส่วน (ผลิต)'!$E$59&gt;0,(+H14*'2.1ต้นทุนตามสัดส่วน (ผลิต)'!$E$59)/'2.1ต้นทุนตามสัดส่วน (ผลิต)'!$E$60,0))</f>
        <v>0</v>
      </c>
      <c r="CW14" s="136">
        <f>(IF('2.1ต้นทุนตามสัดส่วน (ผลิต)'!$E$69&gt;0,(+I14*'2.1ต้นทุนตามสัดส่วน (ผลิต)'!$E$69)/'2.1ต้นทุนตามสัดส่วน (ผลิต)'!$E$70,0))</f>
        <v>0</v>
      </c>
      <c r="CX14" s="136">
        <f>(IF('2.1ต้นทุนตามสัดส่วน (ผลิต)'!$E$79&gt;0,(+J14*'2.1ต้นทุนตามสัดส่วน (ผลิต)'!$E$79)/'2.1ต้นทุนตามสัดส่วน (ผลิต)'!$E$80,0))</f>
        <v>0</v>
      </c>
      <c r="CY14" s="136">
        <f t="shared" si="31"/>
        <v>0</v>
      </c>
      <c r="CZ14" s="136">
        <f t="shared" si="32"/>
        <v>0</v>
      </c>
      <c r="DA14" s="136">
        <f>(IF('2.1ต้นทุนตามสัดส่วน (ผลิต)'!$E$109&gt;0,(+M14*'2.1ต้นทุนตามสัดส่วน (ผลิต)'!$E$109)/'2.1ต้นทุนตามสัดส่วน (ผลิต)'!$E$110,0))</f>
        <v>0</v>
      </c>
      <c r="DB14" s="136">
        <f>(IF('2.1ต้นทุนตามสัดส่วน (ผลิต)'!$E$119&gt;0,(+N14*'2.1ต้นทุนตามสัดส่วน (ผลิต)'!$E$119)/'2.1ต้นทุนตามสัดส่วน (ผลิต)'!$E$120,0))</f>
        <v>0</v>
      </c>
      <c r="DC14" s="136">
        <f>(IF('2.1ต้นทุนตามสัดส่วน (ผลิต)'!$E$129&gt;0,(+O14*'2.1ต้นทุนตามสัดส่วน (ผลิต)'!$E$129)/'2.1ต้นทุนตามสัดส่วน (ผลิต)'!$E$130,0))</f>
        <v>0</v>
      </c>
      <c r="DD14" s="136">
        <f t="shared" si="33"/>
        <v>0</v>
      </c>
      <c r="DE14" s="136">
        <f t="shared" si="34"/>
        <v>0</v>
      </c>
      <c r="DF14" s="136">
        <f>(IF('2.1ต้นทุนตามสัดส่วน (ผลิต)'!$E$159&gt;0,(+R14*'2.1ต้นทุนตามสัดส่วน (ผลิต)'!$E$159)/'2.1ต้นทุนตามสัดส่วน (ผลิต)'!$E$160,0))</f>
        <v>0</v>
      </c>
      <c r="DG14" s="136">
        <f>(IF('2.1ต้นทุนตามสัดส่วน (ผลิต)'!$E$169&gt;0,(+S14*'2.1ต้นทุนตามสัดส่วน (ผลิต)'!$E$169)/'2.1ต้นทุนตามสัดส่วน (ผลิต)'!$E$170,0))</f>
        <v>0</v>
      </c>
      <c r="DH14" s="136">
        <f>(IF('2.1ต้นทุนตามสัดส่วน (ผลิต)'!$E$179&gt;0,(+T14*'2.1ต้นทุนตามสัดส่วน (ผลิต)'!$E$179)/'2.1ต้นทุนตามสัดส่วน (ผลิต)'!$E$180,0))</f>
        <v>0</v>
      </c>
      <c r="DI14" s="136">
        <f t="shared" si="35"/>
        <v>0</v>
      </c>
      <c r="DJ14" s="136">
        <f t="shared" si="5"/>
        <v>0</v>
      </c>
      <c r="DL14" s="140" t="s">
        <v>423</v>
      </c>
      <c r="DM14" s="135" t="s">
        <v>424</v>
      </c>
      <c r="DN14" s="136">
        <f t="shared" si="36"/>
        <v>0</v>
      </c>
      <c r="DO14" s="136">
        <f t="shared" si="37"/>
        <v>0</v>
      </c>
      <c r="DP14" s="136">
        <f t="shared" si="38"/>
        <v>0</v>
      </c>
      <c r="DQ14" s="136">
        <f t="shared" si="39"/>
        <v>0</v>
      </c>
      <c r="DR14" s="136">
        <f t="shared" si="40"/>
        <v>0</v>
      </c>
      <c r="DS14" s="136">
        <f t="shared" si="41"/>
        <v>0</v>
      </c>
      <c r="DT14" s="136">
        <f t="shared" si="42"/>
        <v>0</v>
      </c>
      <c r="DU14" s="136">
        <f t="shared" si="43"/>
        <v>0</v>
      </c>
      <c r="DV14" s="136">
        <f t="shared" si="44"/>
        <v>0</v>
      </c>
      <c r="DW14" s="136">
        <f t="shared" si="45"/>
        <v>0</v>
      </c>
      <c r="DX14" s="136">
        <f t="shared" si="46"/>
        <v>0</v>
      </c>
      <c r="DY14" s="136">
        <f t="shared" si="47"/>
        <v>0</v>
      </c>
      <c r="DZ14" s="136">
        <f t="shared" si="48"/>
        <v>0</v>
      </c>
      <c r="EA14" s="136">
        <f t="shared" si="49"/>
        <v>0</v>
      </c>
      <c r="EB14" s="136">
        <f t="shared" si="50"/>
        <v>0</v>
      </c>
      <c r="EC14" s="136">
        <f t="shared" si="51"/>
        <v>0</v>
      </c>
      <c r="ED14" s="136">
        <f t="shared" si="52"/>
        <v>0</v>
      </c>
      <c r="EE14" s="136">
        <f t="shared" si="53"/>
        <v>0</v>
      </c>
      <c r="EF14" s="136">
        <f t="shared" si="54"/>
        <v>0</v>
      </c>
      <c r="EG14" s="136">
        <f t="shared" si="55"/>
        <v>0</v>
      </c>
    </row>
    <row r="15" spans="1:137" ht="21">
      <c r="A15" s="141" t="s">
        <v>425</v>
      </c>
      <c r="B15" s="135" t="s">
        <v>426</v>
      </c>
      <c r="C15" s="44"/>
      <c r="D15" s="136"/>
      <c r="E15" s="136"/>
      <c r="F15" s="136"/>
      <c r="G15" s="136">
        <f t="shared" si="7"/>
        <v>0</v>
      </c>
      <c r="H15" s="136"/>
      <c r="I15" s="136"/>
      <c r="J15" s="136"/>
      <c r="K15" s="136">
        <f t="shared" si="8"/>
        <v>0</v>
      </c>
      <c r="L15" s="136">
        <f t="shared" si="9"/>
        <v>0</v>
      </c>
      <c r="M15" s="136">
        <v>0</v>
      </c>
      <c r="N15" s="136">
        <v>0</v>
      </c>
      <c r="O15" s="136">
        <v>0</v>
      </c>
      <c r="P15" s="136">
        <f t="shared" si="10"/>
        <v>0</v>
      </c>
      <c r="Q15" s="136">
        <f t="shared" si="11"/>
        <v>0</v>
      </c>
      <c r="R15" s="136">
        <v>0</v>
      </c>
      <c r="S15" s="136">
        <v>0</v>
      </c>
      <c r="T15" s="136">
        <v>0</v>
      </c>
      <c r="U15" s="136">
        <f t="shared" si="12"/>
        <v>0</v>
      </c>
      <c r="V15" s="136">
        <f t="shared" si="0"/>
        <v>0</v>
      </c>
      <c r="X15" s="141" t="s">
        <v>425</v>
      </c>
      <c r="Y15" s="138" t="s">
        <v>426</v>
      </c>
      <c r="Z15" s="44">
        <f>ROUND(IF('2.1ต้นทุนตามสัดส่วน (ผลิต)'!$E$6&gt;0,(+C15*'2.1ต้นทุนตามสัดส่วน (ผลิต)'!$E$6)/'2.1ต้นทุนตามสัดส่วน (ผลิต)'!$E$10,0),2)</f>
        <v>0</v>
      </c>
      <c r="AA15" s="139">
        <f>(IF('2.1ต้นทุนตามสัดส่วน (ผลิต)'!$E$16&gt;0,(+D15*'2.1ต้นทุนตามสัดส่วน (ผลิต)'!$E$16)/'2.1ต้นทุนตามสัดส่วน (ผลิต)'!$E$20,0))</f>
        <v>0</v>
      </c>
      <c r="AB15" s="139">
        <f>(IF('2.1ต้นทุนตามสัดส่วน (ผลิต)'!$E$26&gt;0,(+E15*'2.1ต้นทุนตามสัดส่วน (ผลิต)'!$E$26)/'2.1ต้นทุนตามสัดส่วน (ผลิต)'!$E$30,0))</f>
        <v>0</v>
      </c>
      <c r="AC15" s="139">
        <f>(IF('2.1ต้นทุนตามสัดส่วน (ผลิต)'!$E$36&gt;0,(+F15*'2.1ต้นทุนตามสัดส่วน (ผลิต)'!$E$36)/'2.1ต้นทุนตามสัดส่วน (ผลิต)'!$E$40,0))</f>
        <v>0</v>
      </c>
      <c r="AD15" s="139">
        <f t="shared" si="13"/>
        <v>0</v>
      </c>
      <c r="AE15" s="139">
        <f>(IF('2.1ต้นทุนตามสัดส่วน (ผลิต)'!$E$56&gt;0,(+H15*'2.1ต้นทุนตามสัดส่วน (ผลิต)'!$E$56)/'2.1ต้นทุนตามสัดส่วน (ผลิต)'!$E$60,0))</f>
        <v>0</v>
      </c>
      <c r="AF15" s="139">
        <f>(IF('2.1ต้นทุนตามสัดส่วน (ผลิต)'!$E$66&gt;0,(+I15*'2.1ต้นทุนตามสัดส่วน (ผลิต)'!$E$66)/'2.1ต้นทุนตามสัดส่วน (ผลิต)'!$E$70,0))</f>
        <v>0</v>
      </c>
      <c r="AG15" s="139">
        <f>(IF('2.1ต้นทุนตามสัดส่วน (ผลิต)'!$E$76&gt;0,(+J15*'2.1ต้นทุนตามสัดส่วน (ผลิต)'!$E$76)/'2.1ต้นทุนตามสัดส่วน (ผลิต)'!$E$80,0))</f>
        <v>0</v>
      </c>
      <c r="AH15" s="139">
        <f t="shared" si="14"/>
        <v>0</v>
      </c>
      <c r="AI15" s="139">
        <f t="shared" si="15"/>
        <v>0</v>
      </c>
      <c r="AJ15" s="139">
        <f>ROUND(IF('2.1ต้นทุนตามสัดส่วน (ผลิต)'!$E$106&gt;0,(+M15*'2.1ต้นทุนตามสัดส่วน (ผลิต)'!$E$106)/'2.1ต้นทุนตามสัดส่วน (ผลิต)'!$E$110,0),2)</f>
        <v>0</v>
      </c>
      <c r="AK15" s="139">
        <f>ROUND(IF('2.1ต้นทุนตามสัดส่วน (ผลิต)'!$E$116&gt;0,(+N15*'2.1ต้นทุนตามสัดส่วน (ผลิต)'!$E$116)/'2.1ต้นทุนตามสัดส่วน (ผลิต)'!$E$120,0),2)</f>
        <v>0</v>
      </c>
      <c r="AL15" s="139">
        <f>ROUND(IF('2.1ต้นทุนตามสัดส่วน (ผลิต)'!$E$126&gt;0,(+O15*'2.1ต้นทุนตามสัดส่วน (ผลิต)'!$E$126)/'2.1ต้นทุนตามสัดส่วน (ผลิต)'!$E$130,0),2)</f>
        <v>0</v>
      </c>
      <c r="AM15" s="139">
        <f t="shared" si="16"/>
        <v>0</v>
      </c>
      <c r="AN15" s="139">
        <f t="shared" si="17"/>
        <v>0</v>
      </c>
      <c r="AO15" s="139">
        <f>(IF('2.1ต้นทุนตามสัดส่วน (ผลิต)'!$E$156&gt;0,(+R15*'2.1ต้นทุนตามสัดส่วน (ผลิต)'!$E$156)/'2.1ต้นทุนตามสัดส่วน (ผลิต)'!$E$160,0))</f>
        <v>0</v>
      </c>
      <c r="AP15" s="139">
        <f>(IF('2.1ต้นทุนตามสัดส่วน (ผลิต)'!$E$166&gt;0,(+S15*'2.1ต้นทุนตามสัดส่วน (ผลิต)'!$E$166)/'2.1ต้นทุนตามสัดส่วน (ผลิต)'!$E$170,0))</f>
        <v>0</v>
      </c>
      <c r="AQ15" s="139">
        <f>(IF('2.1ต้นทุนตามสัดส่วน (ผลิต)'!$E$176&gt;0,(+T15*'2.1ต้นทุนตามสัดส่วน (ผลิต)'!$E$176)/'2.1ต้นทุนตามสัดส่วน (ผลิต)'!$E$180,0))</f>
        <v>0</v>
      </c>
      <c r="AR15" s="139">
        <f t="shared" si="1"/>
        <v>0</v>
      </c>
      <c r="AS15" s="139">
        <f t="shared" si="2"/>
        <v>0</v>
      </c>
      <c r="AU15" s="141" t="s">
        <v>425</v>
      </c>
      <c r="AV15" s="135" t="s">
        <v>426</v>
      </c>
      <c r="AW15" s="44">
        <f>(IF('2.1ต้นทุนตามสัดส่วน (ผลิต)'!$E$7&gt;0,(C15*'2.1ต้นทุนตามสัดส่วน (ผลิต)'!$E$7)/'2.1ต้นทุนตามสัดส่วน (ผลิต)'!$E$10,0))</f>
        <v>0</v>
      </c>
      <c r="AX15" s="136">
        <f>(IF('2.1ต้นทุนตามสัดส่วน (ผลิต)'!$E$17&gt;0,(D15*'2.1ต้นทุนตามสัดส่วน (ผลิต)'!$E$17)/'2.1ต้นทุนตามสัดส่วน (ผลิต)'!$E$20,0))</f>
        <v>0</v>
      </c>
      <c r="AY15" s="136">
        <f>(IF('2.1ต้นทุนตามสัดส่วน (ผลิต)'!$E$27&gt;0,(+E15*'2.1ต้นทุนตามสัดส่วน (ผลิต)'!$E$27)/'2.1ต้นทุนตามสัดส่วน (ผลิต)'!$E$30,0))</f>
        <v>0</v>
      </c>
      <c r="AZ15" s="136">
        <f>(IF('2.1ต้นทุนตามสัดส่วน (ผลิต)'!$E$37&gt;0,(+F15*'2.1ต้นทุนตามสัดส่วน (ผลิต)'!$E$37)/'2.1ต้นทุนตามสัดส่วน (ผลิต)'!$E$40,0))</f>
        <v>0</v>
      </c>
      <c r="BA15" s="136">
        <f t="shared" si="18"/>
        <v>0</v>
      </c>
      <c r="BB15" s="136">
        <f>(IF('2.1ต้นทุนตามสัดส่วน (ผลิต)'!$E$57&gt;0,(+H15*'2.1ต้นทุนตามสัดส่วน (ผลิต)'!$E$57)/'2.1ต้นทุนตามสัดส่วน (ผลิต)'!$E$60,0))</f>
        <v>0</v>
      </c>
      <c r="BC15" s="136">
        <f>(IF('2.1ต้นทุนตามสัดส่วน (ผลิต)'!$E$67&gt;0,(+I15*'2.1ต้นทุนตามสัดส่วน (ผลิต)'!$E$67)/'2.1ต้นทุนตามสัดส่วน (ผลิต)'!$E$70,0))</f>
        <v>0</v>
      </c>
      <c r="BD15" s="136">
        <f>(IF('2.1ต้นทุนตามสัดส่วน (ผลิต)'!$E$77&gt;0,(+J15*'2.1ต้นทุนตามสัดส่วน (ผลิต)'!$E$77)/'2.1ต้นทุนตามสัดส่วน (ผลิต)'!$E$80,0))</f>
        <v>0</v>
      </c>
      <c r="BE15" s="136">
        <f t="shared" si="19"/>
        <v>0</v>
      </c>
      <c r="BF15" s="136">
        <f t="shared" si="20"/>
        <v>0</v>
      </c>
      <c r="BG15" s="136">
        <f>(IF('2.1ต้นทุนตามสัดส่วน (ผลิต)'!$E$107&gt;0,(+M15*'2.1ต้นทุนตามสัดส่วน (ผลิต)'!$E$107)/'2.1ต้นทุนตามสัดส่วน (ผลิต)'!$E$110,0))</f>
        <v>0</v>
      </c>
      <c r="BH15" s="136">
        <f>(IF('2.1ต้นทุนตามสัดส่วน (ผลิต)'!$E$117&gt;0,(+N15*'2.1ต้นทุนตามสัดส่วน (ผลิต)'!$E$117)/'2.1ต้นทุนตามสัดส่วน (ผลิต)'!$E$120,0))</f>
        <v>0</v>
      </c>
      <c r="BI15" s="136">
        <f>(IF('2.1ต้นทุนตามสัดส่วน (ผลิต)'!$E$127&gt;0,(+O15*'2.1ต้นทุนตามสัดส่วน (ผลิต)'!$E$127)/'2.1ต้นทุนตามสัดส่วน (ผลิต)'!$E$130,0))</f>
        <v>0</v>
      </c>
      <c r="BJ15" s="136">
        <f t="shared" si="21"/>
        <v>0</v>
      </c>
      <c r="BK15" s="136">
        <f t="shared" si="22"/>
        <v>0</v>
      </c>
      <c r="BL15" s="136">
        <f>(IF('2.1ต้นทุนตามสัดส่วน (ผลิต)'!$E$157&gt;0,(+R15*'2.1ต้นทุนตามสัดส่วน (ผลิต)'!$E$157)/'2.1ต้นทุนตามสัดส่วน (ผลิต)'!$E$160,0))</f>
        <v>0</v>
      </c>
      <c r="BM15" s="136">
        <f>(IF('2.1ต้นทุนตามสัดส่วน (ผลิต)'!$E$167&gt;0,(+S15*'2.1ต้นทุนตามสัดส่วน (ผลิต)'!$E$167)/'2.1ต้นทุนตามสัดส่วน (ผลิต)'!$E$170,0))</f>
        <v>0</v>
      </c>
      <c r="BN15" s="136">
        <f>(IF('2.1ต้นทุนตามสัดส่วน (ผลิต)'!$E$177&gt;0,(+T15*'2.1ต้นทุนตามสัดส่วน (ผลิต)'!$E$177)/'2.1ต้นทุนตามสัดส่วน (ผลิต)'!$E$180,0))</f>
        <v>0</v>
      </c>
      <c r="BO15" s="136">
        <f t="shared" si="23"/>
        <v>0</v>
      </c>
      <c r="BP15" s="136">
        <f t="shared" si="3"/>
        <v>0</v>
      </c>
      <c r="BR15" s="141" t="s">
        <v>425</v>
      </c>
      <c r="BS15" s="135" t="s">
        <v>426</v>
      </c>
      <c r="BT15" s="44">
        <f>(IF('2.1ต้นทุนตามสัดส่วน (ผลิต)'!$E$8&gt;0,(+C15*'2.1ต้นทุนตามสัดส่วน (ผลิต)'!$E$8)/'2.1ต้นทุนตามสัดส่วน (ผลิต)'!$E$10,0))</f>
        <v>0</v>
      </c>
      <c r="BU15" s="136">
        <f>(IF('2.1ต้นทุนตามสัดส่วน (ผลิต)'!$E$18&gt;0,(+D15*'2.1ต้นทุนตามสัดส่วน (ผลิต)'!$E$18)/'2.1ต้นทุนตามสัดส่วน (ผลิต)'!$E$20,0))</f>
        <v>0</v>
      </c>
      <c r="BV15" s="136">
        <f>(IF('2.1ต้นทุนตามสัดส่วน (ผลิต)'!$E$28&gt;0,(+E15*'2.1ต้นทุนตามสัดส่วน (ผลิต)'!$E$28)/'2.1ต้นทุนตามสัดส่วน (ผลิต)'!$E$30,0))</f>
        <v>0</v>
      </c>
      <c r="BW15" s="136">
        <f>(IF('2.1ต้นทุนตามสัดส่วน (ผลิต)'!$E$38&gt;0,(+F15*'2.1ต้นทุนตามสัดส่วน (ผลิต)'!$E$38)/'2.1ต้นทุนตามสัดส่วน (ผลิต)'!$E$40,0))</f>
        <v>0</v>
      </c>
      <c r="BX15" s="136">
        <f t="shared" si="24"/>
        <v>0</v>
      </c>
      <c r="BY15" s="136">
        <f>(IF('2.1ต้นทุนตามสัดส่วน (ผลิต)'!$E$58&gt;0,(+H15*'2.1ต้นทุนตามสัดส่วน (ผลิต)'!$E$58)/'2.1ต้นทุนตามสัดส่วน (ผลิต)'!$E$60,0))</f>
        <v>0</v>
      </c>
      <c r="BZ15" s="136">
        <f>(IF('2.1ต้นทุนตามสัดส่วน (ผลิต)'!$E$68&gt;0,(+I15*'2.1ต้นทุนตามสัดส่วน (ผลิต)'!$E$68)/'2.1ต้นทุนตามสัดส่วน (ผลิต)'!$E$70,0))</f>
        <v>0</v>
      </c>
      <c r="CA15" s="136">
        <f>(IF('2.1ต้นทุนตามสัดส่วน (ผลิต)'!$E$78&gt;0,(+J15*'2.1ต้นทุนตามสัดส่วน (ผลิต)'!$E$78)/'2.1ต้นทุนตามสัดส่วน (ผลิต)'!$E$80,0))</f>
        <v>0</v>
      </c>
      <c r="CB15" s="136">
        <f t="shared" si="25"/>
        <v>0</v>
      </c>
      <c r="CC15" s="136">
        <f t="shared" si="26"/>
        <v>0</v>
      </c>
      <c r="CD15" s="136">
        <f>(IF('2.1ต้นทุนตามสัดส่วน (ผลิต)'!$E$108&gt;0,(+M15*'2.1ต้นทุนตามสัดส่วน (ผลิต)'!$E$108)/'2.1ต้นทุนตามสัดส่วน (ผลิต)'!$E$110,0))</f>
        <v>0</v>
      </c>
      <c r="CE15" s="136">
        <f>(IF('2.1ต้นทุนตามสัดส่วน (ผลิต)'!$E$118&gt;0,(+N15*'2.1ต้นทุนตามสัดส่วน (ผลิต)'!$E$118)/'2.1ต้นทุนตามสัดส่วน (ผลิต)'!$E$120,0))</f>
        <v>0</v>
      </c>
      <c r="CF15" s="136">
        <f>(IF('2.1ต้นทุนตามสัดส่วน (ผลิต)'!$E$128&gt;0,(+O15*'2.1ต้นทุนตามสัดส่วน (ผลิต)'!$E$128)/'2.1ต้นทุนตามสัดส่วน (ผลิต)'!$E$130,0))</f>
        <v>0</v>
      </c>
      <c r="CG15" s="136">
        <f t="shared" si="27"/>
        <v>0</v>
      </c>
      <c r="CH15" s="136">
        <f t="shared" si="28"/>
        <v>0</v>
      </c>
      <c r="CI15" s="136">
        <f>(IF('2.1ต้นทุนตามสัดส่วน (ผลิต)'!$E$158&gt;0,(+R15*'2.1ต้นทุนตามสัดส่วน (ผลิต)'!$E$158)/'2.1ต้นทุนตามสัดส่วน (ผลิต)'!$E$160,0))</f>
        <v>0</v>
      </c>
      <c r="CJ15" s="136">
        <f>(IF('2.1ต้นทุนตามสัดส่วน (ผลิต)'!$E$168&gt;0,(+S15*'2.1ต้นทุนตามสัดส่วน (ผลิต)'!$E$168)/'2.1ต้นทุนตามสัดส่วน (ผลิต)'!$E$170,0))</f>
        <v>0</v>
      </c>
      <c r="CK15" s="136">
        <f>(IF('2.1ต้นทุนตามสัดส่วน (ผลิต)'!$E$178&gt;0,(+T15*'2.1ต้นทุนตามสัดส่วน (ผลิต)'!$E$178)/'2.1ต้นทุนตามสัดส่วน (ผลิต)'!$E$180,0))</f>
        <v>0</v>
      </c>
      <c r="CL15" s="136">
        <f t="shared" si="29"/>
        <v>0</v>
      </c>
      <c r="CM15" s="136">
        <f t="shared" si="4"/>
        <v>0</v>
      </c>
      <c r="CO15" s="141" t="s">
        <v>425</v>
      </c>
      <c r="CP15" s="135" t="s">
        <v>426</v>
      </c>
      <c r="CQ15" s="136">
        <f>(IF('2.1ต้นทุนตามสัดส่วน (ผลิต)'!$E$9&gt;0,(+C15*'2.1ต้นทุนตามสัดส่วน (ผลิต)'!$E$9)/'2.1ต้นทุนตามสัดส่วน (ผลิต)'!$E$10,0))</f>
        <v>0</v>
      </c>
      <c r="CR15" s="136">
        <f>(IF('2.1ต้นทุนตามสัดส่วน (ผลิต)'!$E$19&gt;0,(+D15*'2.1ต้นทุนตามสัดส่วน (ผลิต)'!$E$19)/'2.1ต้นทุนตามสัดส่วน (ผลิต)'!$E$20,0))</f>
        <v>0</v>
      </c>
      <c r="CS15" s="136">
        <f>(IF('2.1ต้นทุนตามสัดส่วน (ผลิต)'!$E$29&gt;0,(+E15*'2.1ต้นทุนตามสัดส่วน (ผลิต)'!$E$29)/'2.1ต้นทุนตามสัดส่วน (ผลิต)'!$E$30,0))</f>
        <v>0</v>
      </c>
      <c r="CT15" s="136">
        <f>(IF('2.1ต้นทุนตามสัดส่วน (ผลิต)'!$E$39&gt;0,(+F15*'2.1ต้นทุนตามสัดส่วน (ผลิต)'!$E$39)/'2.1ต้นทุนตามสัดส่วน (ผลิต)'!$E$40,0))</f>
        <v>0</v>
      </c>
      <c r="CU15" s="136">
        <f t="shared" si="30"/>
        <v>0</v>
      </c>
      <c r="CV15" s="136">
        <f>(IF('2.1ต้นทุนตามสัดส่วน (ผลิต)'!$E$59&gt;0,(+H15*'2.1ต้นทุนตามสัดส่วน (ผลิต)'!$E$59)/'2.1ต้นทุนตามสัดส่วน (ผลิต)'!$E$60,0))</f>
        <v>0</v>
      </c>
      <c r="CW15" s="136">
        <f>(IF('2.1ต้นทุนตามสัดส่วน (ผลิต)'!$E$69&gt;0,(+I15*'2.1ต้นทุนตามสัดส่วน (ผลิต)'!$E$69)/'2.1ต้นทุนตามสัดส่วน (ผลิต)'!$E$70,0))</f>
        <v>0</v>
      </c>
      <c r="CX15" s="136">
        <f>(IF('2.1ต้นทุนตามสัดส่วน (ผลิต)'!$E$79&gt;0,(+J15*'2.1ต้นทุนตามสัดส่วน (ผลิต)'!$E$79)/'2.1ต้นทุนตามสัดส่วน (ผลิต)'!$E$80,0))</f>
        <v>0</v>
      </c>
      <c r="CY15" s="136">
        <f t="shared" si="31"/>
        <v>0</v>
      </c>
      <c r="CZ15" s="136">
        <f t="shared" si="32"/>
        <v>0</v>
      </c>
      <c r="DA15" s="136">
        <f>(IF('2.1ต้นทุนตามสัดส่วน (ผลิต)'!$E$109&gt;0,(+M15*'2.1ต้นทุนตามสัดส่วน (ผลิต)'!$E$109)/'2.1ต้นทุนตามสัดส่วน (ผลิต)'!$E$110,0))</f>
        <v>0</v>
      </c>
      <c r="DB15" s="136">
        <f>(IF('2.1ต้นทุนตามสัดส่วน (ผลิต)'!$E$119&gt;0,(+N15*'2.1ต้นทุนตามสัดส่วน (ผลิต)'!$E$119)/'2.1ต้นทุนตามสัดส่วน (ผลิต)'!$E$120,0))</f>
        <v>0</v>
      </c>
      <c r="DC15" s="136">
        <f>(IF('2.1ต้นทุนตามสัดส่วน (ผลิต)'!$E$129&gt;0,(+O15*'2.1ต้นทุนตามสัดส่วน (ผลิต)'!$E$129)/'2.1ต้นทุนตามสัดส่วน (ผลิต)'!$E$130,0))</f>
        <v>0</v>
      </c>
      <c r="DD15" s="136">
        <f t="shared" si="33"/>
        <v>0</v>
      </c>
      <c r="DE15" s="136">
        <f t="shared" si="34"/>
        <v>0</v>
      </c>
      <c r="DF15" s="136">
        <f>(IF('2.1ต้นทุนตามสัดส่วน (ผลิต)'!$E$159&gt;0,(+R15*'2.1ต้นทุนตามสัดส่วน (ผลิต)'!$E$159)/'2.1ต้นทุนตามสัดส่วน (ผลิต)'!$E$160,0))</f>
        <v>0</v>
      </c>
      <c r="DG15" s="136">
        <f>(IF('2.1ต้นทุนตามสัดส่วน (ผลิต)'!$E$169&gt;0,(+S15*'2.1ต้นทุนตามสัดส่วน (ผลิต)'!$E$169)/'2.1ต้นทุนตามสัดส่วน (ผลิต)'!$E$170,0))</f>
        <v>0</v>
      </c>
      <c r="DH15" s="136">
        <f>(IF('2.1ต้นทุนตามสัดส่วน (ผลิต)'!$E$179&gt;0,(+T15*'2.1ต้นทุนตามสัดส่วน (ผลิต)'!$E$179)/'2.1ต้นทุนตามสัดส่วน (ผลิต)'!$E$180,0))</f>
        <v>0</v>
      </c>
      <c r="DI15" s="136">
        <f t="shared" si="35"/>
        <v>0</v>
      </c>
      <c r="DJ15" s="136">
        <f t="shared" si="5"/>
        <v>0</v>
      </c>
      <c r="DL15" s="141" t="s">
        <v>425</v>
      </c>
      <c r="DM15" s="135" t="s">
        <v>426</v>
      </c>
      <c r="DN15" s="136">
        <f t="shared" si="36"/>
        <v>0</v>
      </c>
      <c r="DO15" s="136">
        <f t="shared" si="37"/>
        <v>0</v>
      </c>
      <c r="DP15" s="136">
        <f t="shared" si="38"/>
        <v>0</v>
      </c>
      <c r="DQ15" s="136">
        <f t="shared" si="39"/>
        <v>0</v>
      </c>
      <c r="DR15" s="136">
        <f t="shared" si="40"/>
        <v>0</v>
      </c>
      <c r="DS15" s="136">
        <f t="shared" si="41"/>
        <v>0</v>
      </c>
      <c r="DT15" s="136">
        <f t="shared" si="42"/>
        <v>0</v>
      </c>
      <c r="DU15" s="136">
        <f t="shared" si="43"/>
        <v>0</v>
      </c>
      <c r="DV15" s="136">
        <f t="shared" si="44"/>
        <v>0</v>
      </c>
      <c r="DW15" s="136">
        <f t="shared" si="45"/>
        <v>0</v>
      </c>
      <c r="DX15" s="136">
        <f t="shared" si="46"/>
        <v>0</v>
      </c>
      <c r="DY15" s="136">
        <f t="shared" si="47"/>
        <v>0</v>
      </c>
      <c r="DZ15" s="136">
        <f t="shared" si="48"/>
        <v>0</v>
      </c>
      <c r="EA15" s="136">
        <f t="shared" si="49"/>
        <v>0</v>
      </c>
      <c r="EB15" s="136">
        <f t="shared" si="50"/>
        <v>0</v>
      </c>
      <c r="EC15" s="136">
        <f t="shared" si="51"/>
        <v>0</v>
      </c>
      <c r="ED15" s="136">
        <f t="shared" si="52"/>
        <v>0</v>
      </c>
      <c r="EE15" s="136">
        <f t="shared" si="53"/>
        <v>0</v>
      </c>
      <c r="EF15" s="136">
        <f t="shared" si="54"/>
        <v>0</v>
      </c>
      <c r="EG15" s="136">
        <f t="shared" si="55"/>
        <v>0</v>
      </c>
    </row>
    <row r="16" spans="1:137" ht="21">
      <c r="A16" s="140" t="s">
        <v>427</v>
      </c>
      <c r="B16" s="135" t="s">
        <v>428</v>
      </c>
      <c r="C16" s="44"/>
      <c r="D16" s="136"/>
      <c r="E16" s="136"/>
      <c r="F16" s="136"/>
      <c r="G16" s="136">
        <f t="shared" si="7"/>
        <v>0</v>
      </c>
      <c r="H16" s="136"/>
      <c r="I16" s="136"/>
      <c r="J16" s="136"/>
      <c r="K16" s="136">
        <f t="shared" si="8"/>
        <v>0</v>
      </c>
      <c r="L16" s="136">
        <f t="shared" si="9"/>
        <v>0</v>
      </c>
      <c r="M16" s="136">
        <v>0</v>
      </c>
      <c r="N16" s="136">
        <v>0</v>
      </c>
      <c r="O16" s="136">
        <v>0</v>
      </c>
      <c r="P16" s="136">
        <f t="shared" si="10"/>
        <v>0</v>
      </c>
      <c r="Q16" s="136">
        <f t="shared" si="11"/>
        <v>0</v>
      </c>
      <c r="R16" s="136">
        <v>0</v>
      </c>
      <c r="S16" s="136">
        <v>0</v>
      </c>
      <c r="T16" s="136">
        <v>0</v>
      </c>
      <c r="U16" s="136">
        <f t="shared" si="12"/>
        <v>0</v>
      </c>
      <c r="V16" s="136">
        <f t="shared" si="0"/>
        <v>0</v>
      </c>
      <c r="X16" s="140" t="s">
        <v>427</v>
      </c>
      <c r="Y16" s="138" t="s">
        <v>428</v>
      </c>
      <c r="Z16" s="44">
        <f>ROUND(IF('2.1ต้นทุนตามสัดส่วน (ผลิต)'!$E$6&gt;0,(+C16*'2.1ต้นทุนตามสัดส่วน (ผลิต)'!$E$6)/'2.1ต้นทุนตามสัดส่วน (ผลิต)'!$E$10,0),2)</f>
        <v>0</v>
      </c>
      <c r="AA16" s="139">
        <f>(IF('2.1ต้นทุนตามสัดส่วน (ผลิต)'!$E$16&gt;0,(+D16*'2.1ต้นทุนตามสัดส่วน (ผลิต)'!$E$16)/'2.1ต้นทุนตามสัดส่วน (ผลิต)'!$E$20,0))</f>
        <v>0</v>
      </c>
      <c r="AB16" s="139">
        <f>(IF('2.1ต้นทุนตามสัดส่วน (ผลิต)'!$E$26&gt;0,(+E16*'2.1ต้นทุนตามสัดส่วน (ผลิต)'!$E$26)/'2.1ต้นทุนตามสัดส่วน (ผลิต)'!$E$30,0))</f>
        <v>0</v>
      </c>
      <c r="AC16" s="139">
        <f>(IF('2.1ต้นทุนตามสัดส่วน (ผลิต)'!$E$36&gt;0,(+F16*'2.1ต้นทุนตามสัดส่วน (ผลิต)'!$E$36)/'2.1ต้นทุนตามสัดส่วน (ผลิต)'!$E$40,0))</f>
        <v>0</v>
      </c>
      <c r="AD16" s="139">
        <f t="shared" si="13"/>
        <v>0</v>
      </c>
      <c r="AE16" s="139">
        <f>(IF('2.1ต้นทุนตามสัดส่วน (ผลิต)'!$E$56&gt;0,(+H16*'2.1ต้นทุนตามสัดส่วน (ผลิต)'!$E$56)/'2.1ต้นทุนตามสัดส่วน (ผลิต)'!$E$60,0))</f>
        <v>0</v>
      </c>
      <c r="AF16" s="139">
        <f>(IF('2.1ต้นทุนตามสัดส่วน (ผลิต)'!$E$66&gt;0,(+I16*'2.1ต้นทุนตามสัดส่วน (ผลิต)'!$E$66)/'2.1ต้นทุนตามสัดส่วน (ผลิต)'!$E$70,0))</f>
        <v>0</v>
      </c>
      <c r="AG16" s="139">
        <f>(IF('2.1ต้นทุนตามสัดส่วน (ผลิต)'!$E$76&gt;0,(+J16*'2.1ต้นทุนตามสัดส่วน (ผลิต)'!$E$76)/'2.1ต้นทุนตามสัดส่วน (ผลิต)'!$E$80,0))</f>
        <v>0</v>
      </c>
      <c r="AH16" s="139">
        <f t="shared" si="14"/>
        <v>0</v>
      </c>
      <c r="AI16" s="139">
        <f t="shared" si="15"/>
        <v>0</v>
      </c>
      <c r="AJ16" s="139">
        <f>ROUND(IF('2.1ต้นทุนตามสัดส่วน (ผลิต)'!$E$106&gt;0,(+M16*'2.1ต้นทุนตามสัดส่วน (ผลิต)'!$E$106)/'2.1ต้นทุนตามสัดส่วน (ผลิต)'!$E$110,0),2)</f>
        <v>0</v>
      </c>
      <c r="AK16" s="139">
        <f>ROUND(IF('2.1ต้นทุนตามสัดส่วน (ผลิต)'!$E$116&gt;0,(+N16*'2.1ต้นทุนตามสัดส่วน (ผลิต)'!$E$116)/'2.1ต้นทุนตามสัดส่วน (ผลิต)'!$E$120,0),2)</f>
        <v>0</v>
      </c>
      <c r="AL16" s="139">
        <f>ROUND(IF('2.1ต้นทุนตามสัดส่วน (ผลิต)'!$E$126&gt;0,(+O16*'2.1ต้นทุนตามสัดส่วน (ผลิต)'!$E$126)/'2.1ต้นทุนตามสัดส่วน (ผลิต)'!$E$130,0),2)</f>
        <v>0</v>
      </c>
      <c r="AM16" s="139">
        <f t="shared" si="16"/>
        <v>0</v>
      </c>
      <c r="AN16" s="139">
        <f t="shared" si="17"/>
        <v>0</v>
      </c>
      <c r="AO16" s="139">
        <f>(IF('2.1ต้นทุนตามสัดส่วน (ผลิต)'!$E$156&gt;0,(+R16*'2.1ต้นทุนตามสัดส่วน (ผลิต)'!$E$156)/'2.1ต้นทุนตามสัดส่วน (ผลิต)'!$E$160,0))</f>
        <v>0</v>
      </c>
      <c r="AP16" s="139">
        <f>(IF('2.1ต้นทุนตามสัดส่วน (ผลิต)'!$E$166&gt;0,(+S16*'2.1ต้นทุนตามสัดส่วน (ผลิต)'!$E$166)/'2.1ต้นทุนตามสัดส่วน (ผลิต)'!$E$170,0))</f>
        <v>0</v>
      </c>
      <c r="AQ16" s="139">
        <f>(IF('2.1ต้นทุนตามสัดส่วน (ผลิต)'!$E$176&gt;0,(+T16*'2.1ต้นทุนตามสัดส่วน (ผลิต)'!$E$176)/'2.1ต้นทุนตามสัดส่วน (ผลิต)'!$E$180,0))</f>
        <v>0</v>
      </c>
      <c r="AR16" s="139">
        <f t="shared" si="1"/>
        <v>0</v>
      </c>
      <c r="AS16" s="139">
        <f t="shared" si="2"/>
        <v>0</v>
      </c>
      <c r="AU16" s="140" t="s">
        <v>427</v>
      </c>
      <c r="AV16" s="135" t="s">
        <v>428</v>
      </c>
      <c r="AW16" s="44">
        <f>(IF('2.1ต้นทุนตามสัดส่วน (ผลิต)'!$E$7&gt;0,(C16*'2.1ต้นทุนตามสัดส่วน (ผลิต)'!$E$7)/'2.1ต้นทุนตามสัดส่วน (ผลิต)'!$E$10,0))</f>
        <v>0</v>
      </c>
      <c r="AX16" s="136">
        <f>(IF('2.1ต้นทุนตามสัดส่วน (ผลิต)'!$E$17&gt;0,(D16*'2.1ต้นทุนตามสัดส่วน (ผลิต)'!$E$17)/'2.1ต้นทุนตามสัดส่วน (ผลิต)'!$E$20,0))</f>
        <v>0</v>
      </c>
      <c r="AY16" s="136">
        <f>(IF('2.1ต้นทุนตามสัดส่วน (ผลิต)'!$E$27&gt;0,(+E16*'2.1ต้นทุนตามสัดส่วน (ผลิต)'!$E$27)/'2.1ต้นทุนตามสัดส่วน (ผลิต)'!$E$30,0))</f>
        <v>0</v>
      </c>
      <c r="AZ16" s="136">
        <f>(IF('2.1ต้นทุนตามสัดส่วน (ผลิต)'!$E$37&gt;0,(+F16*'2.1ต้นทุนตามสัดส่วน (ผลิต)'!$E$37)/'2.1ต้นทุนตามสัดส่วน (ผลิต)'!$E$40,0))</f>
        <v>0</v>
      </c>
      <c r="BA16" s="136">
        <f t="shared" si="18"/>
        <v>0</v>
      </c>
      <c r="BB16" s="136">
        <f>(IF('2.1ต้นทุนตามสัดส่วน (ผลิต)'!$E$57&gt;0,(+H16*'2.1ต้นทุนตามสัดส่วน (ผลิต)'!$E$57)/'2.1ต้นทุนตามสัดส่วน (ผลิต)'!$E$60,0))</f>
        <v>0</v>
      </c>
      <c r="BC16" s="136">
        <f>(IF('2.1ต้นทุนตามสัดส่วน (ผลิต)'!$E$67&gt;0,(+I16*'2.1ต้นทุนตามสัดส่วน (ผลิต)'!$E$67)/'2.1ต้นทุนตามสัดส่วน (ผลิต)'!$E$70,0))</f>
        <v>0</v>
      </c>
      <c r="BD16" s="136">
        <f>(IF('2.1ต้นทุนตามสัดส่วน (ผลิต)'!$E$77&gt;0,(+J16*'2.1ต้นทุนตามสัดส่วน (ผลิต)'!$E$77)/'2.1ต้นทุนตามสัดส่วน (ผลิต)'!$E$80,0))</f>
        <v>0</v>
      </c>
      <c r="BE16" s="136">
        <f t="shared" si="19"/>
        <v>0</v>
      </c>
      <c r="BF16" s="136">
        <f t="shared" si="20"/>
        <v>0</v>
      </c>
      <c r="BG16" s="136">
        <f>(IF('2.1ต้นทุนตามสัดส่วน (ผลิต)'!$E$107&gt;0,(+M16*'2.1ต้นทุนตามสัดส่วน (ผลิต)'!$E$107)/'2.1ต้นทุนตามสัดส่วน (ผลิต)'!$E$110,0))</f>
        <v>0</v>
      </c>
      <c r="BH16" s="136">
        <f>(IF('2.1ต้นทุนตามสัดส่วน (ผลิต)'!$E$117&gt;0,(+N16*'2.1ต้นทุนตามสัดส่วน (ผลิต)'!$E$117)/'2.1ต้นทุนตามสัดส่วน (ผลิต)'!$E$120,0))</f>
        <v>0</v>
      </c>
      <c r="BI16" s="136">
        <f>(IF('2.1ต้นทุนตามสัดส่วน (ผลิต)'!$E$127&gt;0,(+O16*'2.1ต้นทุนตามสัดส่วน (ผลิต)'!$E$127)/'2.1ต้นทุนตามสัดส่วน (ผลิต)'!$E$130,0))</f>
        <v>0</v>
      </c>
      <c r="BJ16" s="136">
        <f t="shared" si="21"/>
        <v>0</v>
      </c>
      <c r="BK16" s="136">
        <f t="shared" si="22"/>
        <v>0</v>
      </c>
      <c r="BL16" s="136">
        <f>(IF('2.1ต้นทุนตามสัดส่วน (ผลิต)'!$E$157&gt;0,(+R16*'2.1ต้นทุนตามสัดส่วน (ผลิต)'!$E$157)/'2.1ต้นทุนตามสัดส่วน (ผลิต)'!$E$160,0))</f>
        <v>0</v>
      </c>
      <c r="BM16" s="136">
        <f>(IF('2.1ต้นทุนตามสัดส่วน (ผลิต)'!$E$167&gt;0,(+S16*'2.1ต้นทุนตามสัดส่วน (ผลิต)'!$E$167)/'2.1ต้นทุนตามสัดส่วน (ผลิต)'!$E$170,0))</f>
        <v>0</v>
      </c>
      <c r="BN16" s="136">
        <f>(IF('2.1ต้นทุนตามสัดส่วน (ผลิต)'!$E$177&gt;0,(+T16*'2.1ต้นทุนตามสัดส่วน (ผลิต)'!$E$177)/'2.1ต้นทุนตามสัดส่วน (ผลิต)'!$E$180,0))</f>
        <v>0</v>
      </c>
      <c r="BO16" s="136">
        <f t="shared" si="23"/>
        <v>0</v>
      </c>
      <c r="BP16" s="136">
        <f t="shared" si="3"/>
        <v>0</v>
      </c>
      <c r="BR16" s="140" t="s">
        <v>427</v>
      </c>
      <c r="BS16" s="135" t="s">
        <v>428</v>
      </c>
      <c r="BT16" s="44">
        <f>(IF('2.1ต้นทุนตามสัดส่วน (ผลิต)'!$E$8&gt;0,(+C16*'2.1ต้นทุนตามสัดส่วน (ผลิต)'!$E$8)/'2.1ต้นทุนตามสัดส่วน (ผลิต)'!$E$10,0))</f>
        <v>0</v>
      </c>
      <c r="BU16" s="136">
        <f>(IF('2.1ต้นทุนตามสัดส่วน (ผลิต)'!$E$18&gt;0,(+D16*'2.1ต้นทุนตามสัดส่วน (ผลิต)'!$E$18)/'2.1ต้นทุนตามสัดส่วน (ผลิต)'!$E$20,0))</f>
        <v>0</v>
      </c>
      <c r="BV16" s="136">
        <f>(IF('2.1ต้นทุนตามสัดส่วน (ผลิต)'!$E$28&gt;0,(+E16*'2.1ต้นทุนตามสัดส่วน (ผลิต)'!$E$28)/'2.1ต้นทุนตามสัดส่วน (ผลิต)'!$E$30,0))</f>
        <v>0</v>
      </c>
      <c r="BW16" s="136">
        <f>(IF('2.1ต้นทุนตามสัดส่วน (ผลิต)'!$E$38&gt;0,(+F16*'2.1ต้นทุนตามสัดส่วน (ผลิต)'!$E$38)/'2.1ต้นทุนตามสัดส่วน (ผลิต)'!$E$40,0))</f>
        <v>0</v>
      </c>
      <c r="BX16" s="136">
        <f t="shared" si="24"/>
        <v>0</v>
      </c>
      <c r="BY16" s="136">
        <f>(IF('2.1ต้นทุนตามสัดส่วน (ผลิต)'!$E$58&gt;0,(+H16*'2.1ต้นทุนตามสัดส่วน (ผลิต)'!$E$58)/'2.1ต้นทุนตามสัดส่วน (ผลิต)'!$E$60,0))</f>
        <v>0</v>
      </c>
      <c r="BZ16" s="136">
        <f>(IF('2.1ต้นทุนตามสัดส่วน (ผลิต)'!$E$68&gt;0,(+I16*'2.1ต้นทุนตามสัดส่วน (ผลิต)'!$E$68)/'2.1ต้นทุนตามสัดส่วน (ผลิต)'!$E$70,0))</f>
        <v>0</v>
      </c>
      <c r="CA16" s="136">
        <f>(IF('2.1ต้นทุนตามสัดส่วน (ผลิต)'!$E$78&gt;0,(+J16*'2.1ต้นทุนตามสัดส่วน (ผลิต)'!$E$78)/'2.1ต้นทุนตามสัดส่วน (ผลิต)'!$E$80,0))</f>
        <v>0</v>
      </c>
      <c r="CB16" s="136">
        <f t="shared" si="25"/>
        <v>0</v>
      </c>
      <c r="CC16" s="136">
        <f t="shared" si="26"/>
        <v>0</v>
      </c>
      <c r="CD16" s="136">
        <f>(IF('2.1ต้นทุนตามสัดส่วน (ผลิต)'!$E$108&gt;0,(+M16*'2.1ต้นทุนตามสัดส่วน (ผลิต)'!$E$108)/'2.1ต้นทุนตามสัดส่วน (ผลิต)'!$E$110,0))</f>
        <v>0</v>
      </c>
      <c r="CE16" s="136">
        <f>(IF('2.1ต้นทุนตามสัดส่วน (ผลิต)'!$E$118&gt;0,(+N16*'2.1ต้นทุนตามสัดส่วน (ผลิต)'!$E$118)/'2.1ต้นทุนตามสัดส่วน (ผลิต)'!$E$120,0))</f>
        <v>0</v>
      </c>
      <c r="CF16" s="136">
        <f>(IF('2.1ต้นทุนตามสัดส่วน (ผลิต)'!$E$128&gt;0,(+O16*'2.1ต้นทุนตามสัดส่วน (ผลิต)'!$E$128)/'2.1ต้นทุนตามสัดส่วน (ผลิต)'!$E$130,0))</f>
        <v>0</v>
      </c>
      <c r="CG16" s="136">
        <f t="shared" si="27"/>
        <v>0</v>
      </c>
      <c r="CH16" s="136">
        <f t="shared" si="28"/>
        <v>0</v>
      </c>
      <c r="CI16" s="136">
        <f>(IF('2.1ต้นทุนตามสัดส่วน (ผลิต)'!$E$158&gt;0,(+R16*'2.1ต้นทุนตามสัดส่วน (ผลิต)'!$E$158)/'2.1ต้นทุนตามสัดส่วน (ผลิต)'!$E$160,0))</f>
        <v>0</v>
      </c>
      <c r="CJ16" s="136">
        <f>(IF('2.1ต้นทุนตามสัดส่วน (ผลิต)'!$E$168&gt;0,(+S16*'2.1ต้นทุนตามสัดส่วน (ผลิต)'!$E$168)/'2.1ต้นทุนตามสัดส่วน (ผลิต)'!$E$170,0))</f>
        <v>0</v>
      </c>
      <c r="CK16" s="136">
        <f>(IF('2.1ต้นทุนตามสัดส่วน (ผลิต)'!$E$178&gt;0,(+T16*'2.1ต้นทุนตามสัดส่วน (ผลิต)'!$E$178)/'2.1ต้นทุนตามสัดส่วน (ผลิต)'!$E$180,0))</f>
        <v>0</v>
      </c>
      <c r="CL16" s="136">
        <f t="shared" si="29"/>
        <v>0</v>
      </c>
      <c r="CM16" s="136">
        <f t="shared" si="4"/>
        <v>0</v>
      </c>
      <c r="CO16" s="140" t="s">
        <v>427</v>
      </c>
      <c r="CP16" s="135" t="s">
        <v>428</v>
      </c>
      <c r="CQ16" s="136">
        <f>(IF('2.1ต้นทุนตามสัดส่วน (ผลิต)'!$E$9&gt;0,(+C16*'2.1ต้นทุนตามสัดส่วน (ผลิต)'!$E$9)/'2.1ต้นทุนตามสัดส่วน (ผลิต)'!$E$10,0))</f>
        <v>0</v>
      </c>
      <c r="CR16" s="136">
        <f>(IF('2.1ต้นทุนตามสัดส่วน (ผลิต)'!$E$19&gt;0,(+D16*'2.1ต้นทุนตามสัดส่วน (ผลิต)'!$E$19)/'2.1ต้นทุนตามสัดส่วน (ผลิต)'!$E$20,0))</f>
        <v>0</v>
      </c>
      <c r="CS16" s="136">
        <f>(IF('2.1ต้นทุนตามสัดส่วน (ผลิต)'!$E$29&gt;0,(+E16*'2.1ต้นทุนตามสัดส่วน (ผลิต)'!$E$29)/'2.1ต้นทุนตามสัดส่วน (ผลิต)'!$E$30,0))</f>
        <v>0</v>
      </c>
      <c r="CT16" s="136">
        <f>(IF('2.1ต้นทุนตามสัดส่วน (ผลิต)'!$E$39&gt;0,(+F16*'2.1ต้นทุนตามสัดส่วน (ผลิต)'!$E$39)/'2.1ต้นทุนตามสัดส่วน (ผลิต)'!$E$40,0))</f>
        <v>0</v>
      </c>
      <c r="CU16" s="136">
        <f t="shared" si="30"/>
        <v>0</v>
      </c>
      <c r="CV16" s="136">
        <f>(IF('2.1ต้นทุนตามสัดส่วน (ผลิต)'!$E$59&gt;0,(+H16*'2.1ต้นทุนตามสัดส่วน (ผลิต)'!$E$59)/'2.1ต้นทุนตามสัดส่วน (ผลิต)'!$E$60,0))</f>
        <v>0</v>
      </c>
      <c r="CW16" s="136">
        <f>(IF('2.1ต้นทุนตามสัดส่วน (ผลิต)'!$E$69&gt;0,(+I16*'2.1ต้นทุนตามสัดส่วน (ผลิต)'!$E$69)/'2.1ต้นทุนตามสัดส่วน (ผลิต)'!$E$70,0))</f>
        <v>0</v>
      </c>
      <c r="CX16" s="136">
        <f>(IF('2.1ต้นทุนตามสัดส่วน (ผลิต)'!$E$79&gt;0,(+J16*'2.1ต้นทุนตามสัดส่วน (ผลิต)'!$E$79)/'2.1ต้นทุนตามสัดส่วน (ผลิต)'!$E$80,0))</f>
        <v>0</v>
      </c>
      <c r="CY16" s="136">
        <f t="shared" si="31"/>
        <v>0</v>
      </c>
      <c r="CZ16" s="136">
        <f t="shared" si="32"/>
        <v>0</v>
      </c>
      <c r="DA16" s="136">
        <f>(IF('2.1ต้นทุนตามสัดส่วน (ผลิต)'!$E$109&gt;0,(+M16*'2.1ต้นทุนตามสัดส่วน (ผลิต)'!$E$109)/'2.1ต้นทุนตามสัดส่วน (ผลิต)'!$E$110,0))</f>
        <v>0</v>
      </c>
      <c r="DB16" s="136">
        <f>(IF('2.1ต้นทุนตามสัดส่วน (ผลิต)'!$E$119&gt;0,(+N16*'2.1ต้นทุนตามสัดส่วน (ผลิต)'!$E$119)/'2.1ต้นทุนตามสัดส่วน (ผลิต)'!$E$120,0))</f>
        <v>0</v>
      </c>
      <c r="DC16" s="136">
        <f>(IF('2.1ต้นทุนตามสัดส่วน (ผลิต)'!$E$129&gt;0,(+O16*'2.1ต้นทุนตามสัดส่วน (ผลิต)'!$E$129)/'2.1ต้นทุนตามสัดส่วน (ผลิต)'!$E$130,0))</f>
        <v>0</v>
      </c>
      <c r="DD16" s="136">
        <f t="shared" si="33"/>
        <v>0</v>
      </c>
      <c r="DE16" s="136">
        <f t="shared" si="34"/>
        <v>0</v>
      </c>
      <c r="DF16" s="136">
        <f>(IF('2.1ต้นทุนตามสัดส่วน (ผลิต)'!$E$159&gt;0,(+R16*'2.1ต้นทุนตามสัดส่วน (ผลิต)'!$E$159)/'2.1ต้นทุนตามสัดส่วน (ผลิต)'!$E$160,0))</f>
        <v>0</v>
      </c>
      <c r="DG16" s="136">
        <f>(IF('2.1ต้นทุนตามสัดส่วน (ผลิต)'!$E$169&gt;0,(+S16*'2.1ต้นทุนตามสัดส่วน (ผลิต)'!$E$169)/'2.1ต้นทุนตามสัดส่วน (ผลิต)'!$E$170,0))</f>
        <v>0</v>
      </c>
      <c r="DH16" s="136">
        <f>(IF('2.1ต้นทุนตามสัดส่วน (ผลิต)'!$E$179&gt;0,(+T16*'2.1ต้นทุนตามสัดส่วน (ผลิต)'!$E$179)/'2.1ต้นทุนตามสัดส่วน (ผลิต)'!$E$180,0))</f>
        <v>0</v>
      </c>
      <c r="DI16" s="136">
        <f t="shared" si="35"/>
        <v>0</v>
      </c>
      <c r="DJ16" s="136">
        <f t="shared" si="5"/>
        <v>0</v>
      </c>
      <c r="DL16" s="140" t="s">
        <v>427</v>
      </c>
      <c r="DM16" s="135" t="s">
        <v>428</v>
      </c>
      <c r="DN16" s="136">
        <f t="shared" si="36"/>
        <v>0</v>
      </c>
      <c r="DO16" s="136">
        <f t="shared" si="37"/>
        <v>0</v>
      </c>
      <c r="DP16" s="136">
        <f t="shared" si="38"/>
        <v>0</v>
      </c>
      <c r="DQ16" s="136">
        <f t="shared" si="39"/>
        <v>0</v>
      </c>
      <c r="DR16" s="136">
        <f t="shared" si="40"/>
        <v>0</v>
      </c>
      <c r="DS16" s="136">
        <f t="shared" si="41"/>
        <v>0</v>
      </c>
      <c r="DT16" s="136">
        <f t="shared" si="42"/>
        <v>0</v>
      </c>
      <c r="DU16" s="136">
        <f t="shared" si="43"/>
        <v>0</v>
      </c>
      <c r="DV16" s="136">
        <f t="shared" si="44"/>
        <v>0</v>
      </c>
      <c r="DW16" s="136">
        <f t="shared" si="45"/>
        <v>0</v>
      </c>
      <c r="DX16" s="136">
        <f t="shared" si="46"/>
        <v>0</v>
      </c>
      <c r="DY16" s="136">
        <f t="shared" si="47"/>
        <v>0</v>
      </c>
      <c r="DZ16" s="136">
        <f t="shared" si="48"/>
        <v>0</v>
      </c>
      <c r="EA16" s="136">
        <f t="shared" si="49"/>
        <v>0</v>
      </c>
      <c r="EB16" s="136">
        <f t="shared" si="50"/>
        <v>0</v>
      </c>
      <c r="EC16" s="136">
        <f t="shared" si="51"/>
        <v>0</v>
      </c>
      <c r="ED16" s="136">
        <f t="shared" si="52"/>
        <v>0</v>
      </c>
      <c r="EE16" s="136">
        <f t="shared" si="53"/>
        <v>0</v>
      </c>
      <c r="EF16" s="136">
        <f t="shared" si="54"/>
        <v>0</v>
      </c>
      <c r="EG16" s="136">
        <f t="shared" si="55"/>
        <v>0</v>
      </c>
    </row>
    <row r="17" spans="1:137" ht="21">
      <c r="A17" s="140" t="s">
        <v>429</v>
      </c>
      <c r="B17" s="135" t="s">
        <v>430</v>
      </c>
      <c r="C17" s="44"/>
      <c r="D17" s="136"/>
      <c r="E17" s="136"/>
      <c r="F17" s="136"/>
      <c r="G17" s="136">
        <f t="shared" si="7"/>
        <v>0</v>
      </c>
      <c r="H17" s="136"/>
      <c r="I17" s="136"/>
      <c r="J17" s="136"/>
      <c r="K17" s="136">
        <f t="shared" si="8"/>
        <v>0</v>
      </c>
      <c r="L17" s="136">
        <f t="shared" si="9"/>
        <v>0</v>
      </c>
      <c r="M17" s="136">
        <v>0</v>
      </c>
      <c r="N17" s="136">
        <v>0</v>
      </c>
      <c r="O17" s="136">
        <v>0</v>
      </c>
      <c r="P17" s="136">
        <f t="shared" si="10"/>
        <v>0</v>
      </c>
      <c r="Q17" s="136">
        <f t="shared" si="11"/>
        <v>0</v>
      </c>
      <c r="R17" s="136">
        <v>0</v>
      </c>
      <c r="S17" s="136">
        <v>0</v>
      </c>
      <c r="T17" s="136">
        <v>0</v>
      </c>
      <c r="U17" s="136">
        <f t="shared" si="12"/>
        <v>0</v>
      </c>
      <c r="V17" s="136">
        <f t="shared" si="0"/>
        <v>0</v>
      </c>
      <c r="X17" s="140" t="s">
        <v>429</v>
      </c>
      <c r="Y17" s="138" t="s">
        <v>430</v>
      </c>
      <c r="Z17" s="44">
        <f>ROUND(IF('2.1ต้นทุนตามสัดส่วน (ผลิต)'!$E$6&gt;0,(+C17*'2.1ต้นทุนตามสัดส่วน (ผลิต)'!$E$6)/'2.1ต้นทุนตามสัดส่วน (ผลิต)'!$E$10,0),2)</f>
        <v>0</v>
      </c>
      <c r="AA17" s="139">
        <f>(IF('2.1ต้นทุนตามสัดส่วน (ผลิต)'!$E$16&gt;0,(+D17*'2.1ต้นทุนตามสัดส่วน (ผลิต)'!$E$16)/'2.1ต้นทุนตามสัดส่วน (ผลิต)'!$E$20,0))</f>
        <v>0</v>
      </c>
      <c r="AB17" s="139">
        <f>(IF('2.1ต้นทุนตามสัดส่วน (ผลิต)'!$E$26&gt;0,(+E17*'2.1ต้นทุนตามสัดส่วน (ผลิต)'!$E$26)/'2.1ต้นทุนตามสัดส่วน (ผลิต)'!$E$30,0))</f>
        <v>0</v>
      </c>
      <c r="AC17" s="139">
        <f>(IF('2.1ต้นทุนตามสัดส่วน (ผลิต)'!$E$36&gt;0,(+F17*'2.1ต้นทุนตามสัดส่วน (ผลิต)'!$E$36)/'2.1ต้นทุนตามสัดส่วน (ผลิต)'!$E$40,0))</f>
        <v>0</v>
      </c>
      <c r="AD17" s="139">
        <f t="shared" si="13"/>
        <v>0</v>
      </c>
      <c r="AE17" s="139">
        <f>(IF('2.1ต้นทุนตามสัดส่วน (ผลิต)'!$E$56&gt;0,(+H17*'2.1ต้นทุนตามสัดส่วน (ผลิต)'!$E$56)/'2.1ต้นทุนตามสัดส่วน (ผลิต)'!$E$60,0))</f>
        <v>0</v>
      </c>
      <c r="AF17" s="139">
        <f>(IF('2.1ต้นทุนตามสัดส่วน (ผลิต)'!$E$66&gt;0,(+I17*'2.1ต้นทุนตามสัดส่วน (ผลิต)'!$E$66)/'2.1ต้นทุนตามสัดส่วน (ผลิต)'!$E$70,0))</f>
        <v>0</v>
      </c>
      <c r="AG17" s="139">
        <f>(IF('2.1ต้นทุนตามสัดส่วน (ผลิต)'!$E$76&gt;0,(+J17*'2.1ต้นทุนตามสัดส่วน (ผลิต)'!$E$76)/'2.1ต้นทุนตามสัดส่วน (ผลิต)'!$E$80,0))</f>
        <v>0</v>
      </c>
      <c r="AH17" s="139">
        <f t="shared" si="14"/>
        <v>0</v>
      </c>
      <c r="AI17" s="139">
        <f t="shared" si="15"/>
        <v>0</v>
      </c>
      <c r="AJ17" s="139">
        <f>ROUND(IF('2.1ต้นทุนตามสัดส่วน (ผลิต)'!$E$106&gt;0,(+M17*'2.1ต้นทุนตามสัดส่วน (ผลิต)'!$E$106)/'2.1ต้นทุนตามสัดส่วน (ผลิต)'!$E$110,0),2)</f>
        <v>0</v>
      </c>
      <c r="AK17" s="139">
        <f>ROUND(IF('2.1ต้นทุนตามสัดส่วน (ผลิต)'!$E$116&gt;0,(+N17*'2.1ต้นทุนตามสัดส่วน (ผลิต)'!$E$116)/'2.1ต้นทุนตามสัดส่วน (ผลิต)'!$E$120,0),2)</f>
        <v>0</v>
      </c>
      <c r="AL17" s="139">
        <f>ROUND(IF('2.1ต้นทุนตามสัดส่วน (ผลิต)'!$E$126&gt;0,(+O17*'2.1ต้นทุนตามสัดส่วน (ผลิต)'!$E$126)/'2.1ต้นทุนตามสัดส่วน (ผลิต)'!$E$130,0),2)</f>
        <v>0</v>
      </c>
      <c r="AM17" s="139">
        <f t="shared" si="16"/>
        <v>0</v>
      </c>
      <c r="AN17" s="139">
        <f t="shared" si="17"/>
        <v>0</v>
      </c>
      <c r="AO17" s="139">
        <f>(IF('2.1ต้นทุนตามสัดส่วน (ผลิต)'!$E$156&gt;0,(+R17*'2.1ต้นทุนตามสัดส่วน (ผลิต)'!$E$156)/'2.1ต้นทุนตามสัดส่วน (ผลิต)'!$E$160,0))</f>
        <v>0</v>
      </c>
      <c r="AP17" s="139">
        <f>(IF('2.1ต้นทุนตามสัดส่วน (ผลิต)'!$E$166&gt;0,(+S17*'2.1ต้นทุนตามสัดส่วน (ผลิต)'!$E$166)/'2.1ต้นทุนตามสัดส่วน (ผลิต)'!$E$170,0))</f>
        <v>0</v>
      </c>
      <c r="AQ17" s="139">
        <f>(IF('2.1ต้นทุนตามสัดส่วน (ผลิต)'!$E$176&gt;0,(+T17*'2.1ต้นทุนตามสัดส่วน (ผลิต)'!$E$176)/'2.1ต้นทุนตามสัดส่วน (ผลิต)'!$E$180,0))</f>
        <v>0</v>
      </c>
      <c r="AR17" s="139">
        <f t="shared" si="1"/>
        <v>0</v>
      </c>
      <c r="AS17" s="139">
        <f t="shared" si="2"/>
        <v>0</v>
      </c>
      <c r="AU17" s="140" t="s">
        <v>429</v>
      </c>
      <c r="AV17" s="135" t="s">
        <v>430</v>
      </c>
      <c r="AW17" s="44">
        <f>(IF('2.1ต้นทุนตามสัดส่วน (ผลิต)'!$E$7&gt;0,(C17*'2.1ต้นทุนตามสัดส่วน (ผลิต)'!$E$7)/'2.1ต้นทุนตามสัดส่วน (ผลิต)'!$E$10,0))</f>
        <v>0</v>
      </c>
      <c r="AX17" s="136">
        <f>(IF('2.1ต้นทุนตามสัดส่วน (ผลิต)'!$E$17&gt;0,(D17*'2.1ต้นทุนตามสัดส่วน (ผลิต)'!$E$17)/'2.1ต้นทุนตามสัดส่วน (ผลิต)'!$E$20,0))</f>
        <v>0</v>
      </c>
      <c r="AY17" s="136">
        <f>(IF('2.1ต้นทุนตามสัดส่วน (ผลิต)'!$E$27&gt;0,(+E17*'2.1ต้นทุนตามสัดส่วน (ผลิต)'!$E$27)/'2.1ต้นทุนตามสัดส่วน (ผลิต)'!$E$30,0))</f>
        <v>0</v>
      </c>
      <c r="AZ17" s="136">
        <f>(IF('2.1ต้นทุนตามสัดส่วน (ผลิต)'!$E$37&gt;0,(+F17*'2.1ต้นทุนตามสัดส่วน (ผลิต)'!$E$37)/'2.1ต้นทุนตามสัดส่วน (ผลิต)'!$E$40,0))</f>
        <v>0</v>
      </c>
      <c r="BA17" s="136">
        <f t="shared" si="18"/>
        <v>0</v>
      </c>
      <c r="BB17" s="136">
        <f>(IF('2.1ต้นทุนตามสัดส่วน (ผลิต)'!$E$57&gt;0,(+H17*'2.1ต้นทุนตามสัดส่วน (ผลิต)'!$E$57)/'2.1ต้นทุนตามสัดส่วน (ผลิต)'!$E$60,0))</f>
        <v>0</v>
      </c>
      <c r="BC17" s="136">
        <f>(IF('2.1ต้นทุนตามสัดส่วน (ผลิต)'!$E$67&gt;0,(+I17*'2.1ต้นทุนตามสัดส่วน (ผลิต)'!$E$67)/'2.1ต้นทุนตามสัดส่วน (ผลิต)'!$E$70,0))</f>
        <v>0</v>
      </c>
      <c r="BD17" s="136">
        <f>(IF('2.1ต้นทุนตามสัดส่วน (ผลิต)'!$E$77&gt;0,(+J17*'2.1ต้นทุนตามสัดส่วน (ผลิต)'!$E$77)/'2.1ต้นทุนตามสัดส่วน (ผลิต)'!$E$80,0))</f>
        <v>0</v>
      </c>
      <c r="BE17" s="136">
        <f t="shared" si="19"/>
        <v>0</v>
      </c>
      <c r="BF17" s="136">
        <f t="shared" si="20"/>
        <v>0</v>
      </c>
      <c r="BG17" s="136">
        <f>(IF('2.1ต้นทุนตามสัดส่วน (ผลิต)'!$E$107&gt;0,(+M17*'2.1ต้นทุนตามสัดส่วน (ผลิต)'!$E$107)/'2.1ต้นทุนตามสัดส่วน (ผลิต)'!$E$110,0))</f>
        <v>0</v>
      </c>
      <c r="BH17" s="136">
        <f>(IF('2.1ต้นทุนตามสัดส่วน (ผลิต)'!$E$117&gt;0,(+N17*'2.1ต้นทุนตามสัดส่วน (ผลิต)'!$E$117)/'2.1ต้นทุนตามสัดส่วน (ผลิต)'!$E$120,0))</f>
        <v>0</v>
      </c>
      <c r="BI17" s="136">
        <f>(IF('2.1ต้นทุนตามสัดส่วน (ผลิต)'!$E$127&gt;0,(+O17*'2.1ต้นทุนตามสัดส่วน (ผลิต)'!$E$127)/'2.1ต้นทุนตามสัดส่วน (ผลิต)'!$E$130,0))</f>
        <v>0</v>
      </c>
      <c r="BJ17" s="136">
        <f t="shared" si="21"/>
        <v>0</v>
      </c>
      <c r="BK17" s="136">
        <f t="shared" si="22"/>
        <v>0</v>
      </c>
      <c r="BL17" s="136">
        <f>(IF('2.1ต้นทุนตามสัดส่วน (ผลิต)'!$E$157&gt;0,(+R17*'2.1ต้นทุนตามสัดส่วน (ผลิต)'!$E$157)/'2.1ต้นทุนตามสัดส่วน (ผลิต)'!$E$160,0))</f>
        <v>0</v>
      </c>
      <c r="BM17" s="136">
        <f>(IF('2.1ต้นทุนตามสัดส่วน (ผลิต)'!$E$167&gt;0,(+S17*'2.1ต้นทุนตามสัดส่วน (ผลิต)'!$E$167)/'2.1ต้นทุนตามสัดส่วน (ผลิต)'!$E$170,0))</f>
        <v>0</v>
      </c>
      <c r="BN17" s="136">
        <f>(IF('2.1ต้นทุนตามสัดส่วน (ผลิต)'!$E$177&gt;0,(+T17*'2.1ต้นทุนตามสัดส่วน (ผลิต)'!$E$177)/'2.1ต้นทุนตามสัดส่วน (ผลิต)'!$E$180,0))</f>
        <v>0</v>
      </c>
      <c r="BO17" s="136">
        <f t="shared" si="23"/>
        <v>0</v>
      </c>
      <c r="BP17" s="136">
        <f t="shared" si="3"/>
        <v>0</v>
      </c>
      <c r="BR17" s="140" t="s">
        <v>429</v>
      </c>
      <c r="BS17" s="135" t="s">
        <v>430</v>
      </c>
      <c r="BT17" s="44">
        <f>(IF('2.1ต้นทุนตามสัดส่วน (ผลิต)'!$E$8&gt;0,(+C17*'2.1ต้นทุนตามสัดส่วน (ผลิต)'!$E$8)/'2.1ต้นทุนตามสัดส่วน (ผลิต)'!$E$10,0))</f>
        <v>0</v>
      </c>
      <c r="BU17" s="136">
        <f>(IF('2.1ต้นทุนตามสัดส่วน (ผลิต)'!$E$18&gt;0,(+D17*'2.1ต้นทุนตามสัดส่วน (ผลิต)'!$E$18)/'2.1ต้นทุนตามสัดส่วน (ผลิต)'!$E$20,0))</f>
        <v>0</v>
      </c>
      <c r="BV17" s="136">
        <f>(IF('2.1ต้นทุนตามสัดส่วน (ผลิต)'!$E$28&gt;0,(+E17*'2.1ต้นทุนตามสัดส่วน (ผลิต)'!$E$28)/'2.1ต้นทุนตามสัดส่วน (ผลิต)'!$E$30,0))</f>
        <v>0</v>
      </c>
      <c r="BW17" s="136">
        <f>(IF('2.1ต้นทุนตามสัดส่วน (ผลิต)'!$E$38&gt;0,(+F17*'2.1ต้นทุนตามสัดส่วน (ผลิต)'!$E$38)/'2.1ต้นทุนตามสัดส่วน (ผลิต)'!$E$40,0))</f>
        <v>0</v>
      </c>
      <c r="BX17" s="136">
        <f t="shared" si="24"/>
        <v>0</v>
      </c>
      <c r="BY17" s="136">
        <f>(IF('2.1ต้นทุนตามสัดส่วน (ผลิต)'!$E$58&gt;0,(+H17*'2.1ต้นทุนตามสัดส่วน (ผลิต)'!$E$58)/'2.1ต้นทุนตามสัดส่วน (ผลิต)'!$E$60,0))</f>
        <v>0</v>
      </c>
      <c r="BZ17" s="136">
        <f>(IF('2.1ต้นทุนตามสัดส่วน (ผลิต)'!$E$68&gt;0,(+I17*'2.1ต้นทุนตามสัดส่วน (ผลิต)'!$E$68)/'2.1ต้นทุนตามสัดส่วน (ผลิต)'!$E$70,0))</f>
        <v>0</v>
      </c>
      <c r="CA17" s="136">
        <f>(IF('2.1ต้นทุนตามสัดส่วน (ผลิต)'!$E$78&gt;0,(+J17*'2.1ต้นทุนตามสัดส่วน (ผลิต)'!$E$78)/'2.1ต้นทุนตามสัดส่วน (ผลิต)'!$E$80,0))</f>
        <v>0</v>
      </c>
      <c r="CB17" s="136">
        <f t="shared" si="25"/>
        <v>0</v>
      </c>
      <c r="CC17" s="136">
        <f t="shared" si="26"/>
        <v>0</v>
      </c>
      <c r="CD17" s="136">
        <f>(IF('2.1ต้นทุนตามสัดส่วน (ผลิต)'!$E$108&gt;0,(+M17*'2.1ต้นทุนตามสัดส่วน (ผลิต)'!$E$108)/'2.1ต้นทุนตามสัดส่วน (ผลิต)'!$E$110,0))</f>
        <v>0</v>
      </c>
      <c r="CE17" s="136">
        <f>(IF('2.1ต้นทุนตามสัดส่วน (ผลิต)'!$E$118&gt;0,(+N17*'2.1ต้นทุนตามสัดส่วน (ผลิต)'!$E$118)/'2.1ต้นทุนตามสัดส่วน (ผลิต)'!$E$120,0))</f>
        <v>0</v>
      </c>
      <c r="CF17" s="136">
        <f>(IF('2.1ต้นทุนตามสัดส่วน (ผลิต)'!$E$128&gt;0,(+O17*'2.1ต้นทุนตามสัดส่วน (ผลิต)'!$E$128)/'2.1ต้นทุนตามสัดส่วน (ผลิต)'!$E$130,0))</f>
        <v>0</v>
      </c>
      <c r="CG17" s="136">
        <f t="shared" si="27"/>
        <v>0</v>
      </c>
      <c r="CH17" s="136">
        <f t="shared" si="28"/>
        <v>0</v>
      </c>
      <c r="CI17" s="136">
        <f>(IF('2.1ต้นทุนตามสัดส่วน (ผลิต)'!$E$158&gt;0,(+R17*'2.1ต้นทุนตามสัดส่วน (ผลิต)'!$E$158)/'2.1ต้นทุนตามสัดส่วน (ผลิต)'!$E$160,0))</f>
        <v>0</v>
      </c>
      <c r="CJ17" s="136">
        <f>(IF('2.1ต้นทุนตามสัดส่วน (ผลิต)'!$E$168&gt;0,(+S17*'2.1ต้นทุนตามสัดส่วน (ผลิต)'!$E$168)/'2.1ต้นทุนตามสัดส่วน (ผลิต)'!$E$170,0))</f>
        <v>0</v>
      </c>
      <c r="CK17" s="136">
        <f>(IF('2.1ต้นทุนตามสัดส่วน (ผลิต)'!$E$178&gt;0,(+T17*'2.1ต้นทุนตามสัดส่วน (ผลิต)'!$E$178)/'2.1ต้นทุนตามสัดส่วน (ผลิต)'!$E$180,0))</f>
        <v>0</v>
      </c>
      <c r="CL17" s="136">
        <f t="shared" si="29"/>
        <v>0</v>
      </c>
      <c r="CM17" s="136">
        <f t="shared" si="4"/>
        <v>0</v>
      </c>
      <c r="CO17" s="140" t="s">
        <v>429</v>
      </c>
      <c r="CP17" s="135" t="s">
        <v>430</v>
      </c>
      <c r="CQ17" s="136">
        <f>(IF('2.1ต้นทุนตามสัดส่วน (ผลิต)'!$E$9&gt;0,(+C17*'2.1ต้นทุนตามสัดส่วน (ผลิต)'!$E$9)/'2.1ต้นทุนตามสัดส่วน (ผลิต)'!$E$10,0))</f>
        <v>0</v>
      </c>
      <c r="CR17" s="136">
        <f>(IF('2.1ต้นทุนตามสัดส่วน (ผลิต)'!$E$19&gt;0,(+D17*'2.1ต้นทุนตามสัดส่วน (ผลิต)'!$E$19)/'2.1ต้นทุนตามสัดส่วน (ผลิต)'!$E$20,0))</f>
        <v>0</v>
      </c>
      <c r="CS17" s="136">
        <f>(IF('2.1ต้นทุนตามสัดส่วน (ผลิต)'!$E$29&gt;0,(+E17*'2.1ต้นทุนตามสัดส่วน (ผลิต)'!$E$29)/'2.1ต้นทุนตามสัดส่วน (ผลิต)'!$E$30,0))</f>
        <v>0</v>
      </c>
      <c r="CT17" s="136">
        <f>(IF('2.1ต้นทุนตามสัดส่วน (ผลิต)'!$E$39&gt;0,(+F17*'2.1ต้นทุนตามสัดส่วน (ผลิต)'!$E$39)/'2.1ต้นทุนตามสัดส่วน (ผลิต)'!$E$40,0))</f>
        <v>0</v>
      </c>
      <c r="CU17" s="136">
        <f t="shared" si="30"/>
        <v>0</v>
      </c>
      <c r="CV17" s="136">
        <f>(IF('2.1ต้นทุนตามสัดส่วน (ผลิต)'!$E$59&gt;0,(+H17*'2.1ต้นทุนตามสัดส่วน (ผลิต)'!$E$59)/'2.1ต้นทุนตามสัดส่วน (ผลิต)'!$E$60,0))</f>
        <v>0</v>
      </c>
      <c r="CW17" s="136">
        <f>(IF('2.1ต้นทุนตามสัดส่วน (ผลิต)'!$E$69&gt;0,(+I17*'2.1ต้นทุนตามสัดส่วน (ผลิต)'!$E$69)/'2.1ต้นทุนตามสัดส่วน (ผลิต)'!$E$70,0))</f>
        <v>0</v>
      </c>
      <c r="CX17" s="136">
        <f>(IF('2.1ต้นทุนตามสัดส่วน (ผลิต)'!$E$79&gt;0,(+J17*'2.1ต้นทุนตามสัดส่วน (ผลิต)'!$E$79)/'2.1ต้นทุนตามสัดส่วน (ผลิต)'!$E$80,0))</f>
        <v>0</v>
      </c>
      <c r="CY17" s="136">
        <f t="shared" si="31"/>
        <v>0</v>
      </c>
      <c r="CZ17" s="136">
        <f t="shared" si="32"/>
        <v>0</v>
      </c>
      <c r="DA17" s="136">
        <f>(IF('2.1ต้นทุนตามสัดส่วน (ผลิต)'!$E$109&gt;0,(+M17*'2.1ต้นทุนตามสัดส่วน (ผลิต)'!$E$109)/'2.1ต้นทุนตามสัดส่วน (ผลิต)'!$E$110,0))</f>
        <v>0</v>
      </c>
      <c r="DB17" s="136">
        <f>(IF('2.1ต้นทุนตามสัดส่วน (ผลิต)'!$E$119&gt;0,(+N17*'2.1ต้นทุนตามสัดส่วน (ผลิต)'!$E$119)/'2.1ต้นทุนตามสัดส่วน (ผลิต)'!$E$120,0))</f>
        <v>0</v>
      </c>
      <c r="DC17" s="136">
        <f>(IF('2.1ต้นทุนตามสัดส่วน (ผลิต)'!$E$129&gt;0,(+O17*'2.1ต้นทุนตามสัดส่วน (ผลิต)'!$E$129)/'2.1ต้นทุนตามสัดส่วน (ผลิต)'!$E$130,0))</f>
        <v>0</v>
      </c>
      <c r="DD17" s="136">
        <f t="shared" si="33"/>
        <v>0</v>
      </c>
      <c r="DE17" s="136">
        <f t="shared" si="34"/>
        <v>0</v>
      </c>
      <c r="DF17" s="136">
        <f>(IF('2.1ต้นทุนตามสัดส่วน (ผลิต)'!$E$159&gt;0,(+R17*'2.1ต้นทุนตามสัดส่วน (ผลิต)'!$E$159)/'2.1ต้นทุนตามสัดส่วน (ผลิต)'!$E$160,0))</f>
        <v>0</v>
      </c>
      <c r="DG17" s="136">
        <f>(IF('2.1ต้นทุนตามสัดส่วน (ผลิต)'!$E$169&gt;0,(+S17*'2.1ต้นทุนตามสัดส่วน (ผลิต)'!$E$169)/'2.1ต้นทุนตามสัดส่วน (ผลิต)'!$E$170,0))</f>
        <v>0</v>
      </c>
      <c r="DH17" s="136">
        <f>(IF('2.1ต้นทุนตามสัดส่วน (ผลิต)'!$E$179&gt;0,(+T17*'2.1ต้นทุนตามสัดส่วน (ผลิต)'!$E$179)/'2.1ต้นทุนตามสัดส่วน (ผลิต)'!$E$180,0))</f>
        <v>0</v>
      </c>
      <c r="DI17" s="136">
        <f t="shared" si="35"/>
        <v>0</v>
      </c>
      <c r="DJ17" s="136">
        <f t="shared" si="5"/>
        <v>0</v>
      </c>
      <c r="DL17" s="140" t="s">
        <v>429</v>
      </c>
      <c r="DM17" s="135" t="s">
        <v>430</v>
      </c>
      <c r="DN17" s="136">
        <f t="shared" si="36"/>
        <v>0</v>
      </c>
      <c r="DO17" s="136">
        <f t="shared" si="37"/>
        <v>0</v>
      </c>
      <c r="DP17" s="136">
        <f t="shared" si="38"/>
        <v>0</v>
      </c>
      <c r="DQ17" s="136">
        <f t="shared" si="39"/>
        <v>0</v>
      </c>
      <c r="DR17" s="136">
        <f t="shared" si="40"/>
        <v>0</v>
      </c>
      <c r="DS17" s="136">
        <f t="shared" si="41"/>
        <v>0</v>
      </c>
      <c r="DT17" s="136">
        <f t="shared" si="42"/>
        <v>0</v>
      </c>
      <c r="DU17" s="136">
        <f t="shared" si="43"/>
        <v>0</v>
      </c>
      <c r="DV17" s="136">
        <f t="shared" si="44"/>
        <v>0</v>
      </c>
      <c r="DW17" s="136">
        <f t="shared" si="45"/>
        <v>0</v>
      </c>
      <c r="DX17" s="136">
        <f t="shared" si="46"/>
        <v>0</v>
      </c>
      <c r="DY17" s="136">
        <f t="shared" si="47"/>
        <v>0</v>
      </c>
      <c r="DZ17" s="136">
        <f t="shared" si="48"/>
        <v>0</v>
      </c>
      <c r="EA17" s="136">
        <f t="shared" si="49"/>
        <v>0</v>
      </c>
      <c r="EB17" s="136">
        <f t="shared" si="50"/>
        <v>0</v>
      </c>
      <c r="EC17" s="136">
        <f t="shared" si="51"/>
        <v>0</v>
      </c>
      <c r="ED17" s="136">
        <f t="shared" si="52"/>
        <v>0</v>
      </c>
      <c r="EE17" s="136">
        <f t="shared" si="53"/>
        <v>0</v>
      </c>
      <c r="EF17" s="136">
        <f t="shared" si="54"/>
        <v>0</v>
      </c>
      <c r="EG17" s="136">
        <f t="shared" si="55"/>
        <v>0</v>
      </c>
    </row>
    <row r="18" spans="1:137" ht="21">
      <c r="A18" s="140" t="s">
        <v>431</v>
      </c>
      <c r="B18" s="135" t="s">
        <v>432</v>
      </c>
      <c r="C18" s="44"/>
      <c r="D18" s="136"/>
      <c r="E18" s="136"/>
      <c r="F18" s="136"/>
      <c r="G18" s="136">
        <f t="shared" si="7"/>
        <v>0</v>
      </c>
      <c r="H18" s="136"/>
      <c r="I18" s="136"/>
      <c r="J18" s="136"/>
      <c r="K18" s="136">
        <f t="shared" si="8"/>
        <v>0</v>
      </c>
      <c r="L18" s="136">
        <f t="shared" si="9"/>
        <v>0</v>
      </c>
      <c r="M18" s="136">
        <v>0</v>
      </c>
      <c r="N18" s="136">
        <v>0</v>
      </c>
      <c r="O18" s="136">
        <v>0</v>
      </c>
      <c r="P18" s="136">
        <f t="shared" si="10"/>
        <v>0</v>
      </c>
      <c r="Q18" s="136">
        <f t="shared" si="11"/>
        <v>0</v>
      </c>
      <c r="R18" s="136">
        <v>0</v>
      </c>
      <c r="S18" s="136">
        <v>0</v>
      </c>
      <c r="T18" s="136">
        <v>0</v>
      </c>
      <c r="U18" s="136">
        <f t="shared" si="12"/>
        <v>0</v>
      </c>
      <c r="V18" s="136">
        <f t="shared" si="0"/>
        <v>0</v>
      </c>
      <c r="X18" s="140" t="s">
        <v>431</v>
      </c>
      <c r="Y18" s="138" t="s">
        <v>432</v>
      </c>
      <c r="Z18" s="44">
        <f>ROUND(IF('2.1ต้นทุนตามสัดส่วน (ผลิต)'!$E$6&gt;0,(+C18*'2.1ต้นทุนตามสัดส่วน (ผลิต)'!$E$6)/'2.1ต้นทุนตามสัดส่วน (ผลิต)'!$E$10,0),2)</f>
        <v>0</v>
      </c>
      <c r="AA18" s="139">
        <f>(IF('2.1ต้นทุนตามสัดส่วน (ผลิต)'!$E$16&gt;0,(+D18*'2.1ต้นทุนตามสัดส่วน (ผลิต)'!$E$16)/'2.1ต้นทุนตามสัดส่วน (ผลิต)'!$E$20,0))</f>
        <v>0</v>
      </c>
      <c r="AB18" s="139">
        <f>(IF('2.1ต้นทุนตามสัดส่วน (ผลิต)'!$E$26&gt;0,(+E18*'2.1ต้นทุนตามสัดส่วน (ผลิต)'!$E$26)/'2.1ต้นทุนตามสัดส่วน (ผลิต)'!$E$30,0))</f>
        <v>0</v>
      </c>
      <c r="AC18" s="139">
        <f>(IF('2.1ต้นทุนตามสัดส่วน (ผลิต)'!$E$36&gt;0,(+F18*'2.1ต้นทุนตามสัดส่วน (ผลิต)'!$E$36)/'2.1ต้นทุนตามสัดส่วน (ผลิต)'!$E$40,0))</f>
        <v>0</v>
      </c>
      <c r="AD18" s="139">
        <f t="shared" si="13"/>
        <v>0</v>
      </c>
      <c r="AE18" s="139">
        <f>(IF('2.1ต้นทุนตามสัดส่วน (ผลิต)'!$E$56&gt;0,(+H18*'2.1ต้นทุนตามสัดส่วน (ผลิต)'!$E$56)/'2.1ต้นทุนตามสัดส่วน (ผลิต)'!$E$60,0))</f>
        <v>0</v>
      </c>
      <c r="AF18" s="139">
        <f>(IF('2.1ต้นทุนตามสัดส่วน (ผลิต)'!$E$66&gt;0,(+I18*'2.1ต้นทุนตามสัดส่วน (ผลิต)'!$E$66)/'2.1ต้นทุนตามสัดส่วน (ผลิต)'!$E$70,0))</f>
        <v>0</v>
      </c>
      <c r="AG18" s="139">
        <f>(IF('2.1ต้นทุนตามสัดส่วน (ผลิต)'!$E$76&gt;0,(+J18*'2.1ต้นทุนตามสัดส่วน (ผลิต)'!$E$76)/'2.1ต้นทุนตามสัดส่วน (ผลิต)'!$E$80,0))</f>
        <v>0</v>
      </c>
      <c r="AH18" s="139">
        <f t="shared" si="14"/>
        <v>0</v>
      </c>
      <c r="AI18" s="139">
        <f t="shared" si="15"/>
        <v>0</v>
      </c>
      <c r="AJ18" s="139">
        <f>ROUND(IF('2.1ต้นทุนตามสัดส่วน (ผลิต)'!$E$106&gt;0,(+M18*'2.1ต้นทุนตามสัดส่วน (ผลิต)'!$E$106)/'2.1ต้นทุนตามสัดส่วน (ผลิต)'!$E$110,0),2)</f>
        <v>0</v>
      </c>
      <c r="AK18" s="139">
        <f>ROUND(IF('2.1ต้นทุนตามสัดส่วน (ผลิต)'!$E$116&gt;0,(+N18*'2.1ต้นทุนตามสัดส่วน (ผลิต)'!$E$116)/'2.1ต้นทุนตามสัดส่วน (ผลิต)'!$E$120,0),2)</f>
        <v>0</v>
      </c>
      <c r="AL18" s="139">
        <f>ROUND(IF('2.1ต้นทุนตามสัดส่วน (ผลิต)'!$E$126&gt;0,(+O18*'2.1ต้นทุนตามสัดส่วน (ผลิต)'!$E$126)/'2.1ต้นทุนตามสัดส่วน (ผลิต)'!$E$130,0),2)</f>
        <v>0</v>
      </c>
      <c r="AM18" s="139">
        <f t="shared" si="16"/>
        <v>0</v>
      </c>
      <c r="AN18" s="139">
        <f t="shared" si="17"/>
        <v>0</v>
      </c>
      <c r="AO18" s="139">
        <f>(IF('2.1ต้นทุนตามสัดส่วน (ผลิต)'!$E$156&gt;0,(+R18*'2.1ต้นทุนตามสัดส่วน (ผลิต)'!$E$156)/'2.1ต้นทุนตามสัดส่วน (ผลิต)'!$E$160,0))</f>
        <v>0</v>
      </c>
      <c r="AP18" s="139">
        <f>(IF('2.1ต้นทุนตามสัดส่วน (ผลิต)'!$E$166&gt;0,(+S18*'2.1ต้นทุนตามสัดส่วน (ผลิต)'!$E$166)/'2.1ต้นทุนตามสัดส่วน (ผลิต)'!$E$170,0))</f>
        <v>0</v>
      </c>
      <c r="AQ18" s="139">
        <f>(IF('2.1ต้นทุนตามสัดส่วน (ผลิต)'!$E$176&gt;0,(+T18*'2.1ต้นทุนตามสัดส่วน (ผลิต)'!$E$176)/'2.1ต้นทุนตามสัดส่วน (ผลิต)'!$E$180,0))</f>
        <v>0</v>
      </c>
      <c r="AR18" s="139">
        <f t="shared" si="1"/>
        <v>0</v>
      </c>
      <c r="AS18" s="139">
        <f t="shared" si="2"/>
        <v>0</v>
      </c>
      <c r="AU18" s="140" t="s">
        <v>431</v>
      </c>
      <c r="AV18" s="135" t="s">
        <v>432</v>
      </c>
      <c r="AW18" s="44">
        <f>(IF('2.1ต้นทุนตามสัดส่วน (ผลิต)'!$E$7&gt;0,(C18*'2.1ต้นทุนตามสัดส่วน (ผลิต)'!$E$7)/'2.1ต้นทุนตามสัดส่วน (ผลิต)'!$E$10,0))</f>
        <v>0</v>
      </c>
      <c r="AX18" s="136">
        <f>(IF('2.1ต้นทุนตามสัดส่วน (ผลิต)'!$E$17&gt;0,(D18*'2.1ต้นทุนตามสัดส่วน (ผลิต)'!$E$17)/'2.1ต้นทุนตามสัดส่วน (ผลิต)'!$E$20,0))</f>
        <v>0</v>
      </c>
      <c r="AY18" s="136">
        <f>(IF('2.1ต้นทุนตามสัดส่วน (ผลิต)'!$E$27&gt;0,(+E18*'2.1ต้นทุนตามสัดส่วน (ผลิต)'!$E$27)/'2.1ต้นทุนตามสัดส่วน (ผลิต)'!$E$30,0))</f>
        <v>0</v>
      </c>
      <c r="AZ18" s="136">
        <f>(IF('2.1ต้นทุนตามสัดส่วน (ผลิต)'!$E$37&gt;0,(+F18*'2.1ต้นทุนตามสัดส่วน (ผลิต)'!$E$37)/'2.1ต้นทุนตามสัดส่วน (ผลิต)'!$E$40,0))</f>
        <v>0</v>
      </c>
      <c r="BA18" s="136">
        <f t="shared" si="18"/>
        <v>0</v>
      </c>
      <c r="BB18" s="136">
        <f>(IF('2.1ต้นทุนตามสัดส่วน (ผลิต)'!$E$57&gt;0,(+H18*'2.1ต้นทุนตามสัดส่วน (ผลิต)'!$E$57)/'2.1ต้นทุนตามสัดส่วน (ผลิต)'!$E$60,0))</f>
        <v>0</v>
      </c>
      <c r="BC18" s="136">
        <f>(IF('2.1ต้นทุนตามสัดส่วน (ผลิต)'!$E$67&gt;0,(+I18*'2.1ต้นทุนตามสัดส่วน (ผลิต)'!$E$67)/'2.1ต้นทุนตามสัดส่วน (ผลิต)'!$E$70,0))</f>
        <v>0</v>
      </c>
      <c r="BD18" s="136">
        <f>(IF('2.1ต้นทุนตามสัดส่วน (ผลิต)'!$E$77&gt;0,(+J18*'2.1ต้นทุนตามสัดส่วน (ผลิต)'!$E$77)/'2.1ต้นทุนตามสัดส่วน (ผลิต)'!$E$80,0))</f>
        <v>0</v>
      </c>
      <c r="BE18" s="136">
        <f t="shared" si="19"/>
        <v>0</v>
      </c>
      <c r="BF18" s="136">
        <f t="shared" si="20"/>
        <v>0</v>
      </c>
      <c r="BG18" s="136">
        <f>(IF('2.1ต้นทุนตามสัดส่วน (ผลิต)'!$E$107&gt;0,(+M18*'2.1ต้นทุนตามสัดส่วน (ผลิต)'!$E$107)/'2.1ต้นทุนตามสัดส่วน (ผลิต)'!$E$110,0))</f>
        <v>0</v>
      </c>
      <c r="BH18" s="136">
        <f>(IF('2.1ต้นทุนตามสัดส่วน (ผลิต)'!$E$117&gt;0,(+N18*'2.1ต้นทุนตามสัดส่วน (ผลิต)'!$E$117)/'2.1ต้นทุนตามสัดส่วน (ผลิต)'!$E$120,0))</f>
        <v>0</v>
      </c>
      <c r="BI18" s="136">
        <f>(IF('2.1ต้นทุนตามสัดส่วน (ผลิต)'!$E$127&gt;0,(+O18*'2.1ต้นทุนตามสัดส่วน (ผลิต)'!$E$127)/'2.1ต้นทุนตามสัดส่วน (ผลิต)'!$E$130,0))</f>
        <v>0</v>
      </c>
      <c r="BJ18" s="136">
        <f t="shared" si="21"/>
        <v>0</v>
      </c>
      <c r="BK18" s="136">
        <f t="shared" si="22"/>
        <v>0</v>
      </c>
      <c r="BL18" s="136">
        <f>(IF('2.1ต้นทุนตามสัดส่วน (ผลิต)'!$E$157&gt;0,(+R18*'2.1ต้นทุนตามสัดส่วน (ผลิต)'!$E$157)/'2.1ต้นทุนตามสัดส่วน (ผลิต)'!$E$160,0))</f>
        <v>0</v>
      </c>
      <c r="BM18" s="136">
        <f>(IF('2.1ต้นทุนตามสัดส่วน (ผลิต)'!$E$167&gt;0,(+S18*'2.1ต้นทุนตามสัดส่วน (ผลิต)'!$E$167)/'2.1ต้นทุนตามสัดส่วน (ผลิต)'!$E$170,0))</f>
        <v>0</v>
      </c>
      <c r="BN18" s="136">
        <f>(IF('2.1ต้นทุนตามสัดส่วน (ผลิต)'!$E$177&gt;0,(+T18*'2.1ต้นทุนตามสัดส่วน (ผลิต)'!$E$177)/'2.1ต้นทุนตามสัดส่วน (ผลิต)'!$E$180,0))</f>
        <v>0</v>
      </c>
      <c r="BO18" s="136">
        <f t="shared" si="23"/>
        <v>0</v>
      </c>
      <c r="BP18" s="136">
        <f t="shared" si="3"/>
        <v>0</v>
      </c>
      <c r="BR18" s="140" t="s">
        <v>431</v>
      </c>
      <c r="BS18" s="135" t="s">
        <v>432</v>
      </c>
      <c r="BT18" s="44">
        <f>(IF('2.1ต้นทุนตามสัดส่วน (ผลิต)'!$E$8&gt;0,(+C18*'2.1ต้นทุนตามสัดส่วน (ผลิต)'!$E$8)/'2.1ต้นทุนตามสัดส่วน (ผลิต)'!$E$10,0))</f>
        <v>0</v>
      </c>
      <c r="BU18" s="136">
        <f>(IF('2.1ต้นทุนตามสัดส่วน (ผลิต)'!$E$18&gt;0,(+D18*'2.1ต้นทุนตามสัดส่วน (ผลิต)'!$E$18)/'2.1ต้นทุนตามสัดส่วน (ผลิต)'!$E$20,0))</f>
        <v>0</v>
      </c>
      <c r="BV18" s="136">
        <f>(IF('2.1ต้นทุนตามสัดส่วน (ผลิต)'!$E$28&gt;0,(+E18*'2.1ต้นทุนตามสัดส่วน (ผลิต)'!$E$28)/'2.1ต้นทุนตามสัดส่วน (ผลิต)'!$E$30,0))</f>
        <v>0</v>
      </c>
      <c r="BW18" s="136">
        <f>(IF('2.1ต้นทุนตามสัดส่วน (ผลิต)'!$E$38&gt;0,(+F18*'2.1ต้นทุนตามสัดส่วน (ผลิต)'!$E$38)/'2.1ต้นทุนตามสัดส่วน (ผลิต)'!$E$40,0))</f>
        <v>0</v>
      </c>
      <c r="BX18" s="136">
        <f t="shared" si="24"/>
        <v>0</v>
      </c>
      <c r="BY18" s="136">
        <f>(IF('2.1ต้นทุนตามสัดส่วน (ผลิต)'!$E$58&gt;0,(+H18*'2.1ต้นทุนตามสัดส่วน (ผลิต)'!$E$58)/'2.1ต้นทุนตามสัดส่วน (ผลิต)'!$E$60,0))</f>
        <v>0</v>
      </c>
      <c r="BZ18" s="136">
        <f>(IF('2.1ต้นทุนตามสัดส่วน (ผลิต)'!$E$68&gt;0,(+I18*'2.1ต้นทุนตามสัดส่วน (ผลิต)'!$E$68)/'2.1ต้นทุนตามสัดส่วน (ผลิต)'!$E$70,0))</f>
        <v>0</v>
      </c>
      <c r="CA18" s="136">
        <f>(IF('2.1ต้นทุนตามสัดส่วน (ผลิต)'!$E$78&gt;0,(+J18*'2.1ต้นทุนตามสัดส่วน (ผลิต)'!$E$78)/'2.1ต้นทุนตามสัดส่วน (ผลิต)'!$E$80,0))</f>
        <v>0</v>
      </c>
      <c r="CB18" s="136">
        <f t="shared" si="25"/>
        <v>0</v>
      </c>
      <c r="CC18" s="136">
        <f t="shared" si="26"/>
        <v>0</v>
      </c>
      <c r="CD18" s="136">
        <f>(IF('2.1ต้นทุนตามสัดส่วน (ผลิต)'!$E$108&gt;0,(+M18*'2.1ต้นทุนตามสัดส่วน (ผลิต)'!$E$108)/'2.1ต้นทุนตามสัดส่วน (ผลิต)'!$E$110,0))</f>
        <v>0</v>
      </c>
      <c r="CE18" s="136">
        <f>(IF('2.1ต้นทุนตามสัดส่วน (ผลิต)'!$E$118&gt;0,(+N18*'2.1ต้นทุนตามสัดส่วน (ผลิต)'!$E$118)/'2.1ต้นทุนตามสัดส่วน (ผลิต)'!$E$120,0))</f>
        <v>0</v>
      </c>
      <c r="CF18" s="136">
        <f>(IF('2.1ต้นทุนตามสัดส่วน (ผลิต)'!$E$128&gt;0,(+O18*'2.1ต้นทุนตามสัดส่วน (ผลิต)'!$E$128)/'2.1ต้นทุนตามสัดส่วน (ผลิต)'!$E$130,0))</f>
        <v>0</v>
      </c>
      <c r="CG18" s="136">
        <f t="shared" si="27"/>
        <v>0</v>
      </c>
      <c r="CH18" s="136">
        <f t="shared" si="28"/>
        <v>0</v>
      </c>
      <c r="CI18" s="136">
        <f>(IF('2.1ต้นทุนตามสัดส่วน (ผลิต)'!$E$158&gt;0,(+R18*'2.1ต้นทุนตามสัดส่วน (ผลิต)'!$E$158)/'2.1ต้นทุนตามสัดส่วน (ผลิต)'!$E$160,0))</f>
        <v>0</v>
      </c>
      <c r="CJ18" s="136">
        <f>(IF('2.1ต้นทุนตามสัดส่วน (ผลิต)'!$E$168&gt;0,(+S18*'2.1ต้นทุนตามสัดส่วน (ผลิต)'!$E$168)/'2.1ต้นทุนตามสัดส่วน (ผลิต)'!$E$170,0))</f>
        <v>0</v>
      </c>
      <c r="CK18" s="136">
        <f>(IF('2.1ต้นทุนตามสัดส่วน (ผลิต)'!$E$178&gt;0,(+T18*'2.1ต้นทุนตามสัดส่วน (ผลิต)'!$E$178)/'2.1ต้นทุนตามสัดส่วน (ผลิต)'!$E$180,0))</f>
        <v>0</v>
      </c>
      <c r="CL18" s="136">
        <f t="shared" si="29"/>
        <v>0</v>
      </c>
      <c r="CM18" s="136">
        <f t="shared" si="4"/>
        <v>0</v>
      </c>
      <c r="CO18" s="140" t="s">
        <v>431</v>
      </c>
      <c r="CP18" s="135" t="s">
        <v>432</v>
      </c>
      <c r="CQ18" s="136">
        <f>(IF('2.1ต้นทุนตามสัดส่วน (ผลิต)'!$E$9&gt;0,(+C18*'2.1ต้นทุนตามสัดส่วน (ผลิต)'!$E$9)/'2.1ต้นทุนตามสัดส่วน (ผลิต)'!$E$10,0))</f>
        <v>0</v>
      </c>
      <c r="CR18" s="136">
        <f>(IF('2.1ต้นทุนตามสัดส่วน (ผลิต)'!$E$19&gt;0,(+D18*'2.1ต้นทุนตามสัดส่วน (ผลิต)'!$E$19)/'2.1ต้นทุนตามสัดส่วน (ผลิต)'!$E$20,0))</f>
        <v>0</v>
      </c>
      <c r="CS18" s="136">
        <f>(IF('2.1ต้นทุนตามสัดส่วน (ผลิต)'!$E$29&gt;0,(+E18*'2.1ต้นทุนตามสัดส่วน (ผลิต)'!$E$29)/'2.1ต้นทุนตามสัดส่วน (ผลิต)'!$E$30,0))</f>
        <v>0</v>
      </c>
      <c r="CT18" s="136">
        <f>(IF('2.1ต้นทุนตามสัดส่วน (ผลิต)'!$E$39&gt;0,(+F18*'2.1ต้นทุนตามสัดส่วน (ผลิต)'!$E$39)/'2.1ต้นทุนตามสัดส่วน (ผลิต)'!$E$40,0))</f>
        <v>0</v>
      </c>
      <c r="CU18" s="136">
        <f t="shared" si="30"/>
        <v>0</v>
      </c>
      <c r="CV18" s="136">
        <f>(IF('2.1ต้นทุนตามสัดส่วน (ผลิต)'!$E$59&gt;0,(+H18*'2.1ต้นทุนตามสัดส่วน (ผลิต)'!$E$59)/'2.1ต้นทุนตามสัดส่วน (ผลิต)'!$E$60,0))</f>
        <v>0</v>
      </c>
      <c r="CW18" s="136">
        <f>(IF('2.1ต้นทุนตามสัดส่วน (ผลิต)'!$E$69&gt;0,(+I18*'2.1ต้นทุนตามสัดส่วน (ผลิต)'!$E$69)/'2.1ต้นทุนตามสัดส่วน (ผลิต)'!$E$70,0))</f>
        <v>0</v>
      </c>
      <c r="CX18" s="136">
        <f>(IF('2.1ต้นทุนตามสัดส่วน (ผลิต)'!$E$79&gt;0,(+J18*'2.1ต้นทุนตามสัดส่วน (ผลิต)'!$E$79)/'2.1ต้นทุนตามสัดส่วน (ผลิต)'!$E$80,0))</f>
        <v>0</v>
      </c>
      <c r="CY18" s="136">
        <f t="shared" si="31"/>
        <v>0</v>
      </c>
      <c r="CZ18" s="136">
        <f t="shared" si="32"/>
        <v>0</v>
      </c>
      <c r="DA18" s="136">
        <f>(IF('2.1ต้นทุนตามสัดส่วน (ผลิต)'!$E$109&gt;0,(+M18*'2.1ต้นทุนตามสัดส่วน (ผลิต)'!$E$109)/'2.1ต้นทุนตามสัดส่วน (ผลิต)'!$E$110,0))</f>
        <v>0</v>
      </c>
      <c r="DB18" s="136">
        <f>(IF('2.1ต้นทุนตามสัดส่วน (ผลิต)'!$E$119&gt;0,(+N18*'2.1ต้นทุนตามสัดส่วน (ผลิต)'!$E$119)/'2.1ต้นทุนตามสัดส่วน (ผลิต)'!$E$120,0))</f>
        <v>0</v>
      </c>
      <c r="DC18" s="136">
        <f>(IF('2.1ต้นทุนตามสัดส่วน (ผลิต)'!$E$129&gt;0,(+O18*'2.1ต้นทุนตามสัดส่วน (ผลิต)'!$E$129)/'2.1ต้นทุนตามสัดส่วน (ผลิต)'!$E$130,0))</f>
        <v>0</v>
      </c>
      <c r="DD18" s="136">
        <f t="shared" si="33"/>
        <v>0</v>
      </c>
      <c r="DE18" s="136">
        <f t="shared" si="34"/>
        <v>0</v>
      </c>
      <c r="DF18" s="136">
        <f>(IF('2.1ต้นทุนตามสัดส่วน (ผลิต)'!$E$159&gt;0,(+R18*'2.1ต้นทุนตามสัดส่วน (ผลิต)'!$E$159)/'2.1ต้นทุนตามสัดส่วน (ผลิต)'!$E$160,0))</f>
        <v>0</v>
      </c>
      <c r="DG18" s="136">
        <f>(IF('2.1ต้นทุนตามสัดส่วน (ผลิต)'!$E$169&gt;0,(+S18*'2.1ต้นทุนตามสัดส่วน (ผลิต)'!$E$169)/'2.1ต้นทุนตามสัดส่วน (ผลิต)'!$E$170,0))</f>
        <v>0</v>
      </c>
      <c r="DH18" s="136">
        <f>(IF('2.1ต้นทุนตามสัดส่วน (ผลิต)'!$E$179&gt;0,(+T18*'2.1ต้นทุนตามสัดส่วน (ผลิต)'!$E$179)/'2.1ต้นทุนตามสัดส่วน (ผลิต)'!$E$180,0))</f>
        <v>0</v>
      </c>
      <c r="DI18" s="136">
        <f t="shared" si="35"/>
        <v>0</v>
      </c>
      <c r="DJ18" s="136">
        <f t="shared" si="5"/>
        <v>0</v>
      </c>
      <c r="DL18" s="140" t="s">
        <v>431</v>
      </c>
      <c r="DM18" s="135" t="s">
        <v>432</v>
      </c>
      <c r="DN18" s="136">
        <f t="shared" si="36"/>
        <v>0</v>
      </c>
      <c r="DO18" s="136">
        <f t="shared" si="37"/>
        <v>0</v>
      </c>
      <c r="DP18" s="136">
        <f t="shared" si="38"/>
        <v>0</v>
      </c>
      <c r="DQ18" s="136">
        <f t="shared" si="39"/>
        <v>0</v>
      </c>
      <c r="DR18" s="136">
        <f t="shared" si="40"/>
        <v>0</v>
      </c>
      <c r="DS18" s="136">
        <f t="shared" si="41"/>
        <v>0</v>
      </c>
      <c r="DT18" s="136">
        <f t="shared" si="42"/>
        <v>0</v>
      </c>
      <c r="DU18" s="136">
        <f t="shared" si="43"/>
        <v>0</v>
      </c>
      <c r="DV18" s="136">
        <f t="shared" si="44"/>
        <v>0</v>
      </c>
      <c r="DW18" s="136">
        <f t="shared" si="45"/>
        <v>0</v>
      </c>
      <c r="DX18" s="136">
        <f t="shared" si="46"/>
        <v>0</v>
      </c>
      <c r="DY18" s="136">
        <f t="shared" si="47"/>
        <v>0</v>
      </c>
      <c r="DZ18" s="136">
        <f t="shared" si="48"/>
        <v>0</v>
      </c>
      <c r="EA18" s="136">
        <f t="shared" si="49"/>
        <v>0</v>
      </c>
      <c r="EB18" s="136">
        <f t="shared" si="50"/>
        <v>0</v>
      </c>
      <c r="EC18" s="136">
        <f t="shared" si="51"/>
        <v>0</v>
      </c>
      <c r="ED18" s="136">
        <f t="shared" si="52"/>
        <v>0</v>
      </c>
      <c r="EE18" s="136">
        <f t="shared" si="53"/>
        <v>0</v>
      </c>
      <c r="EF18" s="136">
        <f t="shared" si="54"/>
        <v>0</v>
      </c>
      <c r="EG18" s="136">
        <f t="shared" si="55"/>
        <v>0</v>
      </c>
    </row>
    <row r="19" spans="1:137" ht="21">
      <c r="A19" s="140" t="s">
        <v>433</v>
      </c>
      <c r="B19" s="135" t="s">
        <v>434</v>
      </c>
      <c r="C19" s="44"/>
      <c r="D19" s="136"/>
      <c r="E19" s="136"/>
      <c r="F19" s="136"/>
      <c r="G19" s="136">
        <f t="shared" si="7"/>
        <v>0</v>
      </c>
      <c r="H19" s="136"/>
      <c r="I19" s="136"/>
      <c r="J19" s="136"/>
      <c r="K19" s="136">
        <f t="shared" si="8"/>
        <v>0</v>
      </c>
      <c r="L19" s="136">
        <f t="shared" si="9"/>
        <v>0</v>
      </c>
      <c r="M19" s="136">
        <v>0</v>
      </c>
      <c r="N19" s="136">
        <v>0</v>
      </c>
      <c r="O19" s="136">
        <v>0</v>
      </c>
      <c r="P19" s="136">
        <f t="shared" si="10"/>
        <v>0</v>
      </c>
      <c r="Q19" s="136">
        <f t="shared" si="11"/>
        <v>0</v>
      </c>
      <c r="R19" s="136">
        <v>0</v>
      </c>
      <c r="S19" s="136">
        <v>0</v>
      </c>
      <c r="T19" s="136">
        <v>0</v>
      </c>
      <c r="U19" s="136">
        <f t="shared" si="12"/>
        <v>0</v>
      </c>
      <c r="V19" s="136">
        <f t="shared" si="0"/>
        <v>0</v>
      </c>
      <c r="X19" s="140" t="s">
        <v>433</v>
      </c>
      <c r="Y19" s="138" t="s">
        <v>434</v>
      </c>
      <c r="Z19" s="44">
        <f>ROUND(IF('2.1ต้นทุนตามสัดส่วน (ผลิต)'!$E$6&gt;0,(+C19*'2.1ต้นทุนตามสัดส่วน (ผลิต)'!$E$6)/'2.1ต้นทุนตามสัดส่วน (ผลิต)'!$E$10,0),2)</f>
        <v>0</v>
      </c>
      <c r="AA19" s="139">
        <f>(IF('2.1ต้นทุนตามสัดส่วน (ผลิต)'!$E$16&gt;0,(+D19*'2.1ต้นทุนตามสัดส่วน (ผลิต)'!$E$16)/'2.1ต้นทุนตามสัดส่วน (ผลิต)'!$E$20,0))</f>
        <v>0</v>
      </c>
      <c r="AB19" s="139">
        <f>(IF('2.1ต้นทุนตามสัดส่วน (ผลิต)'!$E$26&gt;0,(+E19*'2.1ต้นทุนตามสัดส่วน (ผลิต)'!$E$26)/'2.1ต้นทุนตามสัดส่วน (ผลิต)'!$E$30,0))</f>
        <v>0</v>
      </c>
      <c r="AC19" s="139">
        <f>(IF('2.1ต้นทุนตามสัดส่วน (ผลิต)'!$E$36&gt;0,(+F19*'2.1ต้นทุนตามสัดส่วน (ผลิต)'!$E$36)/'2.1ต้นทุนตามสัดส่วน (ผลิต)'!$E$40,0))</f>
        <v>0</v>
      </c>
      <c r="AD19" s="139">
        <f t="shared" si="13"/>
        <v>0</v>
      </c>
      <c r="AE19" s="139">
        <f>(IF('2.1ต้นทุนตามสัดส่วน (ผลิต)'!$E$56&gt;0,(+H19*'2.1ต้นทุนตามสัดส่วน (ผลิต)'!$E$56)/'2.1ต้นทุนตามสัดส่วน (ผลิต)'!$E$60,0))</f>
        <v>0</v>
      </c>
      <c r="AF19" s="139">
        <f>(IF('2.1ต้นทุนตามสัดส่วน (ผลิต)'!$E$66&gt;0,(+I19*'2.1ต้นทุนตามสัดส่วน (ผลิต)'!$E$66)/'2.1ต้นทุนตามสัดส่วน (ผลิต)'!$E$70,0))</f>
        <v>0</v>
      </c>
      <c r="AG19" s="139">
        <f>(IF('2.1ต้นทุนตามสัดส่วน (ผลิต)'!$E$76&gt;0,(+J19*'2.1ต้นทุนตามสัดส่วน (ผลิต)'!$E$76)/'2.1ต้นทุนตามสัดส่วน (ผลิต)'!$E$80,0))</f>
        <v>0</v>
      </c>
      <c r="AH19" s="139">
        <f t="shared" si="14"/>
        <v>0</v>
      </c>
      <c r="AI19" s="139">
        <f t="shared" si="15"/>
        <v>0</v>
      </c>
      <c r="AJ19" s="139">
        <f>ROUND(IF('2.1ต้นทุนตามสัดส่วน (ผลิต)'!$E$106&gt;0,(+M19*'2.1ต้นทุนตามสัดส่วน (ผลิต)'!$E$106)/'2.1ต้นทุนตามสัดส่วน (ผลิต)'!$E$110,0),2)</f>
        <v>0</v>
      </c>
      <c r="AK19" s="139">
        <f>ROUND(IF('2.1ต้นทุนตามสัดส่วน (ผลิต)'!$E$116&gt;0,(+N19*'2.1ต้นทุนตามสัดส่วน (ผลิต)'!$E$116)/'2.1ต้นทุนตามสัดส่วน (ผลิต)'!$E$120,0),2)</f>
        <v>0</v>
      </c>
      <c r="AL19" s="139">
        <f>ROUND(IF('2.1ต้นทุนตามสัดส่วน (ผลิต)'!$E$126&gt;0,(+O19*'2.1ต้นทุนตามสัดส่วน (ผลิต)'!$E$126)/'2.1ต้นทุนตามสัดส่วน (ผลิต)'!$E$130,0),2)</f>
        <v>0</v>
      </c>
      <c r="AM19" s="139">
        <f t="shared" si="16"/>
        <v>0</v>
      </c>
      <c r="AN19" s="139">
        <f t="shared" si="17"/>
        <v>0</v>
      </c>
      <c r="AO19" s="139">
        <f>(IF('2.1ต้นทุนตามสัดส่วน (ผลิต)'!$E$156&gt;0,(+R19*'2.1ต้นทุนตามสัดส่วน (ผลิต)'!$E$156)/'2.1ต้นทุนตามสัดส่วน (ผลิต)'!$E$160,0))</f>
        <v>0</v>
      </c>
      <c r="AP19" s="139">
        <f>(IF('2.1ต้นทุนตามสัดส่วน (ผลิต)'!$E$166&gt;0,(+S19*'2.1ต้นทุนตามสัดส่วน (ผลิต)'!$E$166)/'2.1ต้นทุนตามสัดส่วน (ผลิต)'!$E$170,0))</f>
        <v>0</v>
      </c>
      <c r="AQ19" s="139">
        <f>(IF('2.1ต้นทุนตามสัดส่วน (ผลิต)'!$E$176&gt;0,(+T19*'2.1ต้นทุนตามสัดส่วน (ผลิต)'!$E$176)/'2.1ต้นทุนตามสัดส่วน (ผลิต)'!$E$180,0))</f>
        <v>0</v>
      </c>
      <c r="AR19" s="139">
        <f t="shared" si="1"/>
        <v>0</v>
      </c>
      <c r="AS19" s="139">
        <f t="shared" si="2"/>
        <v>0</v>
      </c>
      <c r="AU19" s="140" t="s">
        <v>433</v>
      </c>
      <c r="AV19" s="135" t="s">
        <v>434</v>
      </c>
      <c r="AW19" s="44">
        <f>(IF('2.1ต้นทุนตามสัดส่วน (ผลิต)'!$E$7&gt;0,(C19*'2.1ต้นทุนตามสัดส่วน (ผลิต)'!$E$7)/'2.1ต้นทุนตามสัดส่วน (ผลิต)'!$E$10,0))</f>
        <v>0</v>
      </c>
      <c r="AX19" s="136">
        <f>(IF('2.1ต้นทุนตามสัดส่วน (ผลิต)'!$E$17&gt;0,(D19*'2.1ต้นทุนตามสัดส่วน (ผลิต)'!$E$17)/'2.1ต้นทุนตามสัดส่วน (ผลิต)'!$E$20,0))</f>
        <v>0</v>
      </c>
      <c r="AY19" s="136">
        <f>(IF('2.1ต้นทุนตามสัดส่วน (ผลิต)'!$E$27&gt;0,(+E19*'2.1ต้นทุนตามสัดส่วน (ผลิต)'!$E$27)/'2.1ต้นทุนตามสัดส่วน (ผลิต)'!$E$30,0))</f>
        <v>0</v>
      </c>
      <c r="AZ19" s="136">
        <f>(IF('2.1ต้นทุนตามสัดส่วน (ผลิต)'!$E$37&gt;0,(+F19*'2.1ต้นทุนตามสัดส่วน (ผลิต)'!$E$37)/'2.1ต้นทุนตามสัดส่วน (ผลิต)'!$E$40,0))</f>
        <v>0</v>
      </c>
      <c r="BA19" s="136">
        <f t="shared" si="18"/>
        <v>0</v>
      </c>
      <c r="BB19" s="136">
        <f>(IF('2.1ต้นทุนตามสัดส่วน (ผลิต)'!$E$57&gt;0,(+H19*'2.1ต้นทุนตามสัดส่วน (ผลิต)'!$E$57)/'2.1ต้นทุนตามสัดส่วน (ผลิต)'!$E$60,0))</f>
        <v>0</v>
      </c>
      <c r="BC19" s="136">
        <f>(IF('2.1ต้นทุนตามสัดส่วน (ผลิต)'!$E$67&gt;0,(+I19*'2.1ต้นทุนตามสัดส่วน (ผลิต)'!$E$67)/'2.1ต้นทุนตามสัดส่วน (ผลิต)'!$E$70,0))</f>
        <v>0</v>
      </c>
      <c r="BD19" s="136">
        <f>(IF('2.1ต้นทุนตามสัดส่วน (ผลิต)'!$E$77&gt;0,(+J19*'2.1ต้นทุนตามสัดส่วน (ผลิต)'!$E$77)/'2.1ต้นทุนตามสัดส่วน (ผลิต)'!$E$80,0))</f>
        <v>0</v>
      </c>
      <c r="BE19" s="136">
        <f t="shared" si="19"/>
        <v>0</v>
      </c>
      <c r="BF19" s="136">
        <f t="shared" si="20"/>
        <v>0</v>
      </c>
      <c r="BG19" s="136">
        <f>(IF('2.1ต้นทุนตามสัดส่วน (ผลิต)'!$E$107&gt;0,(+M19*'2.1ต้นทุนตามสัดส่วน (ผลิต)'!$E$107)/'2.1ต้นทุนตามสัดส่วน (ผลิต)'!$E$110,0))</f>
        <v>0</v>
      </c>
      <c r="BH19" s="136">
        <f>(IF('2.1ต้นทุนตามสัดส่วน (ผลิต)'!$E$117&gt;0,(+N19*'2.1ต้นทุนตามสัดส่วน (ผลิต)'!$E$117)/'2.1ต้นทุนตามสัดส่วน (ผลิต)'!$E$120,0))</f>
        <v>0</v>
      </c>
      <c r="BI19" s="136">
        <f>(IF('2.1ต้นทุนตามสัดส่วน (ผลิต)'!$E$127&gt;0,(+O19*'2.1ต้นทุนตามสัดส่วน (ผลิต)'!$E$127)/'2.1ต้นทุนตามสัดส่วน (ผลิต)'!$E$130,0))</f>
        <v>0</v>
      </c>
      <c r="BJ19" s="136">
        <f t="shared" si="21"/>
        <v>0</v>
      </c>
      <c r="BK19" s="136">
        <f t="shared" si="22"/>
        <v>0</v>
      </c>
      <c r="BL19" s="136">
        <f>(IF('2.1ต้นทุนตามสัดส่วน (ผลิต)'!$E$157&gt;0,(+R19*'2.1ต้นทุนตามสัดส่วน (ผลิต)'!$E$157)/'2.1ต้นทุนตามสัดส่วน (ผลิต)'!$E$160,0))</f>
        <v>0</v>
      </c>
      <c r="BM19" s="136">
        <f>(IF('2.1ต้นทุนตามสัดส่วน (ผลิต)'!$E$167&gt;0,(+S19*'2.1ต้นทุนตามสัดส่วน (ผลิต)'!$E$167)/'2.1ต้นทุนตามสัดส่วน (ผลิต)'!$E$170,0))</f>
        <v>0</v>
      </c>
      <c r="BN19" s="136">
        <f>(IF('2.1ต้นทุนตามสัดส่วน (ผลิต)'!$E$177&gt;0,(+T19*'2.1ต้นทุนตามสัดส่วน (ผลิต)'!$E$177)/'2.1ต้นทุนตามสัดส่วน (ผลิต)'!$E$180,0))</f>
        <v>0</v>
      </c>
      <c r="BO19" s="136">
        <f t="shared" si="23"/>
        <v>0</v>
      </c>
      <c r="BP19" s="136">
        <f t="shared" si="3"/>
        <v>0</v>
      </c>
      <c r="BR19" s="140" t="s">
        <v>433</v>
      </c>
      <c r="BS19" s="135" t="s">
        <v>434</v>
      </c>
      <c r="BT19" s="44">
        <f>(IF('2.1ต้นทุนตามสัดส่วน (ผลิต)'!$E$8&gt;0,(+C19*'2.1ต้นทุนตามสัดส่วน (ผลิต)'!$E$8)/'2.1ต้นทุนตามสัดส่วน (ผลิต)'!$E$10,0))</f>
        <v>0</v>
      </c>
      <c r="BU19" s="136">
        <f>(IF('2.1ต้นทุนตามสัดส่วน (ผลิต)'!$E$18&gt;0,(+D19*'2.1ต้นทุนตามสัดส่วน (ผลิต)'!$E$18)/'2.1ต้นทุนตามสัดส่วน (ผลิต)'!$E$20,0))</f>
        <v>0</v>
      </c>
      <c r="BV19" s="136">
        <f>(IF('2.1ต้นทุนตามสัดส่วน (ผลิต)'!$E$28&gt;0,(+E19*'2.1ต้นทุนตามสัดส่วน (ผลิต)'!$E$28)/'2.1ต้นทุนตามสัดส่วน (ผลิต)'!$E$30,0))</f>
        <v>0</v>
      </c>
      <c r="BW19" s="136">
        <f>(IF('2.1ต้นทุนตามสัดส่วน (ผลิต)'!$E$38&gt;0,(+F19*'2.1ต้นทุนตามสัดส่วน (ผลิต)'!$E$38)/'2.1ต้นทุนตามสัดส่วน (ผลิต)'!$E$40,0))</f>
        <v>0</v>
      </c>
      <c r="BX19" s="136">
        <f t="shared" si="24"/>
        <v>0</v>
      </c>
      <c r="BY19" s="136">
        <f>(IF('2.1ต้นทุนตามสัดส่วน (ผลิต)'!$E$58&gt;0,(+H19*'2.1ต้นทุนตามสัดส่วน (ผลิต)'!$E$58)/'2.1ต้นทุนตามสัดส่วน (ผลิต)'!$E$60,0))</f>
        <v>0</v>
      </c>
      <c r="BZ19" s="136">
        <f>(IF('2.1ต้นทุนตามสัดส่วน (ผลิต)'!$E$68&gt;0,(+I19*'2.1ต้นทุนตามสัดส่วน (ผลิต)'!$E$68)/'2.1ต้นทุนตามสัดส่วน (ผลิต)'!$E$70,0))</f>
        <v>0</v>
      </c>
      <c r="CA19" s="136">
        <f>(IF('2.1ต้นทุนตามสัดส่วน (ผลิต)'!$E$78&gt;0,(+J19*'2.1ต้นทุนตามสัดส่วน (ผลิต)'!$E$78)/'2.1ต้นทุนตามสัดส่วน (ผลิต)'!$E$80,0))</f>
        <v>0</v>
      </c>
      <c r="CB19" s="136">
        <f t="shared" si="25"/>
        <v>0</v>
      </c>
      <c r="CC19" s="136">
        <f t="shared" si="26"/>
        <v>0</v>
      </c>
      <c r="CD19" s="136">
        <f>(IF('2.1ต้นทุนตามสัดส่วน (ผลิต)'!$E$108&gt;0,(+M19*'2.1ต้นทุนตามสัดส่วน (ผลิต)'!$E$108)/'2.1ต้นทุนตามสัดส่วน (ผลิต)'!$E$110,0))</f>
        <v>0</v>
      </c>
      <c r="CE19" s="136">
        <f>(IF('2.1ต้นทุนตามสัดส่วน (ผลิต)'!$E$118&gt;0,(+N19*'2.1ต้นทุนตามสัดส่วน (ผลิต)'!$E$118)/'2.1ต้นทุนตามสัดส่วน (ผลิต)'!$E$120,0))</f>
        <v>0</v>
      </c>
      <c r="CF19" s="136">
        <f>(IF('2.1ต้นทุนตามสัดส่วน (ผลิต)'!$E$128&gt;0,(+O19*'2.1ต้นทุนตามสัดส่วน (ผลิต)'!$E$128)/'2.1ต้นทุนตามสัดส่วน (ผลิต)'!$E$130,0))</f>
        <v>0</v>
      </c>
      <c r="CG19" s="136">
        <f t="shared" si="27"/>
        <v>0</v>
      </c>
      <c r="CH19" s="136">
        <f t="shared" si="28"/>
        <v>0</v>
      </c>
      <c r="CI19" s="136">
        <f>(IF('2.1ต้นทุนตามสัดส่วน (ผลิต)'!$E$158&gt;0,(+R19*'2.1ต้นทุนตามสัดส่วน (ผลิต)'!$E$158)/'2.1ต้นทุนตามสัดส่วน (ผลิต)'!$E$160,0))</f>
        <v>0</v>
      </c>
      <c r="CJ19" s="136">
        <f>(IF('2.1ต้นทุนตามสัดส่วน (ผลิต)'!$E$168&gt;0,(+S19*'2.1ต้นทุนตามสัดส่วน (ผลิต)'!$E$168)/'2.1ต้นทุนตามสัดส่วน (ผลิต)'!$E$170,0))</f>
        <v>0</v>
      </c>
      <c r="CK19" s="136">
        <f>(IF('2.1ต้นทุนตามสัดส่วน (ผลิต)'!$E$178&gt;0,(+T19*'2.1ต้นทุนตามสัดส่วน (ผลิต)'!$E$178)/'2.1ต้นทุนตามสัดส่วน (ผลิต)'!$E$180,0))</f>
        <v>0</v>
      </c>
      <c r="CL19" s="136">
        <f t="shared" si="29"/>
        <v>0</v>
      </c>
      <c r="CM19" s="136">
        <f t="shared" si="4"/>
        <v>0</v>
      </c>
      <c r="CO19" s="140" t="s">
        <v>433</v>
      </c>
      <c r="CP19" s="135" t="s">
        <v>434</v>
      </c>
      <c r="CQ19" s="136">
        <f>(IF('2.1ต้นทุนตามสัดส่วน (ผลิต)'!$E$9&gt;0,(+C19*'2.1ต้นทุนตามสัดส่วน (ผลิต)'!$E$9)/'2.1ต้นทุนตามสัดส่วน (ผลิต)'!$E$10,0))</f>
        <v>0</v>
      </c>
      <c r="CR19" s="136">
        <f>(IF('2.1ต้นทุนตามสัดส่วน (ผลิต)'!$E$19&gt;0,(+D19*'2.1ต้นทุนตามสัดส่วน (ผลิต)'!$E$19)/'2.1ต้นทุนตามสัดส่วน (ผลิต)'!$E$20,0))</f>
        <v>0</v>
      </c>
      <c r="CS19" s="136">
        <f>(IF('2.1ต้นทุนตามสัดส่วน (ผลิต)'!$E$29&gt;0,(+E19*'2.1ต้นทุนตามสัดส่วน (ผลิต)'!$E$29)/'2.1ต้นทุนตามสัดส่วน (ผลิต)'!$E$30,0))</f>
        <v>0</v>
      </c>
      <c r="CT19" s="136">
        <f>(IF('2.1ต้นทุนตามสัดส่วน (ผลิต)'!$E$39&gt;0,(+F19*'2.1ต้นทุนตามสัดส่วน (ผลิต)'!$E$39)/'2.1ต้นทุนตามสัดส่วน (ผลิต)'!$E$40,0))</f>
        <v>0</v>
      </c>
      <c r="CU19" s="136">
        <f t="shared" si="30"/>
        <v>0</v>
      </c>
      <c r="CV19" s="136">
        <f>(IF('2.1ต้นทุนตามสัดส่วน (ผลิต)'!$E$59&gt;0,(+H19*'2.1ต้นทุนตามสัดส่วน (ผลิต)'!$E$59)/'2.1ต้นทุนตามสัดส่วน (ผลิต)'!$E$60,0))</f>
        <v>0</v>
      </c>
      <c r="CW19" s="136">
        <f>(IF('2.1ต้นทุนตามสัดส่วน (ผลิต)'!$E$69&gt;0,(+I19*'2.1ต้นทุนตามสัดส่วน (ผลิต)'!$E$69)/'2.1ต้นทุนตามสัดส่วน (ผลิต)'!$E$70,0))</f>
        <v>0</v>
      </c>
      <c r="CX19" s="136">
        <f>(IF('2.1ต้นทุนตามสัดส่วน (ผลิต)'!$E$79&gt;0,(+J19*'2.1ต้นทุนตามสัดส่วน (ผลิต)'!$E$79)/'2.1ต้นทุนตามสัดส่วน (ผลิต)'!$E$80,0))</f>
        <v>0</v>
      </c>
      <c r="CY19" s="136">
        <f t="shared" si="31"/>
        <v>0</v>
      </c>
      <c r="CZ19" s="136">
        <f t="shared" si="32"/>
        <v>0</v>
      </c>
      <c r="DA19" s="136">
        <f>(IF('2.1ต้นทุนตามสัดส่วน (ผลิต)'!$E$109&gt;0,(+M19*'2.1ต้นทุนตามสัดส่วน (ผลิต)'!$E$109)/'2.1ต้นทุนตามสัดส่วน (ผลิต)'!$E$110,0))</f>
        <v>0</v>
      </c>
      <c r="DB19" s="136">
        <f>(IF('2.1ต้นทุนตามสัดส่วน (ผลิต)'!$E$119&gt;0,(+N19*'2.1ต้นทุนตามสัดส่วน (ผลิต)'!$E$119)/'2.1ต้นทุนตามสัดส่วน (ผลิต)'!$E$120,0))</f>
        <v>0</v>
      </c>
      <c r="DC19" s="136">
        <f>(IF('2.1ต้นทุนตามสัดส่วน (ผลิต)'!$E$129&gt;0,(+O19*'2.1ต้นทุนตามสัดส่วน (ผลิต)'!$E$129)/'2.1ต้นทุนตามสัดส่วน (ผลิต)'!$E$130,0))</f>
        <v>0</v>
      </c>
      <c r="DD19" s="136">
        <f t="shared" si="33"/>
        <v>0</v>
      </c>
      <c r="DE19" s="136">
        <f t="shared" si="34"/>
        <v>0</v>
      </c>
      <c r="DF19" s="136">
        <f>(IF('2.1ต้นทุนตามสัดส่วน (ผลิต)'!$E$159&gt;0,(+R19*'2.1ต้นทุนตามสัดส่วน (ผลิต)'!$E$159)/'2.1ต้นทุนตามสัดส่วน (ผลิต)'!$E$160,0))</f>
        <v>0</v>
      </c>
      <c r="DG19" s="136">
        <f>(IF('2.1ต้นทุนตามสัดส่วน (ผลิต)'!$E$169&gt;0,(+S19*'2.1ต้นทุนตามสัดส่วน (ผลิต)'!$E$169)/'2.1ต้นทุนตามสัดส่วน (ผลิต)'!$E$170,0))</f>
        <v>0</v>
      </c>
      <c r="DH19" s="136">
        <f>(IF('2.1ต้นทุนตามสัดส่วน (ผลิต)'!$E$179&gt;0,(+T19*'2.1ต้นทุนตามสัดส่วน (ผลิต)'!$E$179)/'2.1ต้นทุนตามสัดส่วน (ผลิต)'!$E$180,0))</f>
        <v>0</v>
      </c>
      <c r="DI19" s="136">
        <f t="shared" si="35"/>
        <v>0</v>
      </c>
      <c r="DJ19" s="136">
        <f t="shared" si="5"/>
        <v>0</v>
      </c>
      <c r="DL19" s="140" t="s">
        <v>433</v>
      </c>
      <c r="DM19" s="135" t="s">
        <v>434</v>
      </c>
      <c r="DN19" s="136">
        <f t="shared" si="36"/>
        <v>0</v>
      </c>
      <c r="DO19" s="136">
        <f t="shared" si="37"/>
        <v>0</v>
      </c>
      <c r="DP19" s="136">
        <f t="shared" si="38"/>
        <v>0</v>
      </c>
      <c r="DQ19" s="136">
        <f t="shared" si="39"/>
        <v>0</v>
      </c>
      <c r="DR19" s="136">
        <f t="shared" si="40"/>
        <v>0</v>
      </c>
      <c r="DS19" s="136">
        <f t="shared" si="41"/>
        <v>0</v>
      </c>
      <c r="DT19" s="136">
        <f t="shared" si="42"/>
        <v>0</v>
      </c>
      <c r="DU19" s="136">
        <f t="shared" si="43"/>
        <v>0</v>
      </c>
      <c r="DV19" s="136">
        <f t="shared" si="44"/>
        <v>0</v>
      </c>
      <c r="DW19" s="136">
        <f t="shared" si="45"/>
        <v>0</v>
      </c>
      <c r="DX19" s="136">
        <f t="shared" si="46"/>
        <v>0</v>
      </c>
      <c r="DY19" s="136">
        <f t="shared" si="47"/>
        <v>0</v>
      </c>
      <c r="DZ19" s="136">
        <f t="shared" si="48"/>
        <v>0</v>
      </c>
      <c r="EA19" s="136">
        <f t="shared" si="49"/>
        <v>0</v>
      </c>
      <c r="EB19" s="136">
        <f t="shared" si="50"/>
        <v>0</v>
      </c>
      <c r="EC19" s="136">
        <f t="shared" si="51"/>
        <v>0</v>
      </c>
      <c r="ED19" s="136">
        <f t="shared" si="52"/>
        <v>0</v>
      </c>
      <c r="EE19" s="136">
        <f t="shared" si="53"/>
        <v>0</v>
      </c>
      <c r="EF19" s="136">
        <f t="shared" si="54"/>
        <v>0</v>
      </c>
      <c r="EG19" s="136">
        <f t="shared" si="55"/>
        <v>0</v>
      </c>
    </row>
    <row r="20" spans="1:137" ht="21">
      <c r="A20" s="140" t="s">
        <v>435</v>
      </c>
      <c r="B20" s="135" t="s">
        <v>436</v>
      </c>
      <c r="C20" s="44"/>
      <c r="D20" s="136"/>
      <c r="E20" s="136"/>
      <c r="F20" s="136"/>
      <c r="G20" s="136">
        <f t="shared" si="7"/>
        <v>0</v>
      </c>
      <c r="H20" s="136"/>
      <c r="I20" s="136"/>
      <c r="J20" s="136"/>
      <c r="K20" s="136">
        <f t="shared" si="8"/>
        <v>0</v>
      </c>
      <c r="L20" s="136">
        <f t="shared" si="9"/>
        <v>0</v>
      </c>
      <c r="M20" s="136">
        <v>0</v>
      </c>
      <c r="N20" s="136">
        <v>0</v>
      </c>
      <c r="O20" s="136">
        <v>0</v>
      </c>
      <c r="P20" s="136">
        <f t="shared" si="10"/>
        <v>0</v>
      </c>
      <c r="Q20" s="136">
        <f t="shared" si="11"/>
        <v>0</v>
      </c>
      <c r="R20" s="136">
        <v>0</v>
      </c>
      <c r="S20" s="136">
        <v>0</v>
      </c>
      <c r="T20" s="136">
        <v>0</v>
      </c>
      <c r="U20" s="136">
        <f t="shared" si="12"/>
        <v>0</v>
      </c>
      <c r="V20" s="136">
        <f t="shared" si="0"/>
        <v>0</v>
      </c>
      <c r="X20" s="140" t="s">
        <v>435</v>
      </c>
      <c r="Y20" s="138" t="s">
        <v>436</v>
      </c>
      <c r="Z20" s="44">
        <f>ROUND(IF('2.1ต้นทุนตามสัดส่วน (ผลิต)'!$E$6&gt;0,(+C20*'2.1ต้นทุนตามสัดส่วน (ผลิต)'!$E$6)/'2.1ต้นทุนตามสัดส่วน (ผลิต)'!$E$10,0),2)</f>
        <v>0</v>
      </c>
      <c r="AA20" s="139">
        <f>(IF('2.1ต้นทุนตามสัดส่วน (ผลิต)'!$E$16&gt;0,(+D20*'2.1ต้นทุนตามสัดส่วน (ผลิต)'!$E$16)/'2.1ต้นทุนตามสัดส่วน (ผลิต)'!$E$20,0))</f>
        <v>0</v>
      </c>
      <c r="AB20" s="139">
        <f>(IF('2.1ต้นทุนตามสัดส่วน (ผลิต)'!$E$26&gt;0,(+E20*'2.1ต้นทุนตามสัดส่วน (ผลิต)'!$E$26)/'2.1ต้นทุนตามสัดส่วน (ผลิต)'!$E$30,0))</f>
        <v>0</v>
      </c>
      <c r="AC20" s="139">
        <f>(IF('2.1ต้นทุนตามสัดส่วน (ผลิต)'!$E$36&gt;0,(+F20*'2.1ต้นทุนตามสัดส่วน (ผลิต)'!$E$36)/'2.1ต้นทุนตามสัดส่วน (ผลิต)'!$E$40,0))</f>
        <v>0</v>
      </c>
      <c r="AD20" s="139">
        <f t="shared" si="13"/>
        <v>0</v>
      </c>
      <c r="AE20" s="139">
        <f>(IF('2.1ต้นทุนตามสัดส่วน (ผลิต)'!$E$56&gt;0,(+H20*'2.1ต้นทุนตามสัดส่วน (ผลิต)'!$E$56)/'2.1ต้นทุนตามสัดส่วน (ผลิต)'!$E$60,0))</f>
        <v>0</v>
      </c>
      <c r="AF20" s="139">
        <f>(IF('2.1ต้นทุนตามสัดส่วน (ผลิต)'!$E$66&gt;0,(+I20*'2.1ต้นทุนตามสัดส่วน (ผลิต)'!$E$66)/'2.1ต้นทุนตามสัดส่วน (ผลิต)'!$E$70,0))</f>
        <v>0</v>
      </c>
      <c r="AG20" s="139">
        <f>(IF('2.1ต้นทุนตามสัดส่วน (ผลิต)'!$E$76&gt;0,(+J20*'2.1ต้นทุนตามสัดส่วน (ผลิต)'!$E$76)/'2.1ต้นทุนตามสัดส่วน (ผลิต)'!$E$80,0))</f>
        <v>0</v>
      </c>
      <c r="AH20" s="139">
        <f t="shared" si="14"/>
        <v>0</v>
      </c>
      <c r="AI20" s="139">
        <f t="shared" si="15"/>
        <v>0</v>
      </c>
      <c r="AJ20" s="139">
        <f>ROUND(IF('2.1ต้นทุนตามสัดส่วน (ผลิต)'!$E$106&gt;0,(+M20*'2.1ต้นทุนตามสัดส่วน (ผลิต)'!$E$106)/'2.1ต้นทุนตามสัดส่วน (ผลิต)'!$E$110,0),2)</f>
        <v>0</v>
      </c>
      <c r="AK20" s="139">
        <f>ROUND(IF('2.1ต้นทุนตามสัดส่วน (ผลิต)'!$E$116&gt;0,(+N20*'2.1ต้นทุนตามสัดส่วน (ผลิต)'!$E$116)/'2.1ต้นทุนตามสัดส่วน (ผลิต)'!$E$120,0),2)</f>
        <v>0</v>
      </c>
      <c r="AL20" s="139">
        <f>ROUND(IF('2.1ต้นทุนตามสัดส่วน (ผลิต)'!$E$126&gt;0,(+O20*'2.1ต้นทุนตามสัดส่วน (ผลิต)'!$E$126)/'2.1ต้นทุนตามสัดส่วน (ผลิต)'!$E$130,0),2)</f>
        <v>0</v>
      </c>
      <c r="AM20" s="139">
        <f t="shared" si="16"/>
        <v>0</v>
      </c>
      <c r="AN20" s="139">
        <f t="shared" si="17"/>
        <v>0</v>
      </c>
      <c r="AO20" s="139">
        <f>(IF('2.1ต้นทุนตามสัดส่วน (ผลิต)'!$E$156&gt;0,(+R20*'2.1ต้นทุนตามสัดส่วน (ผลิต)'!$E$156)/'2.1ต้นทุนตามสัดส่วน (ผลิต)'!$E$160,0))</f>
        <v>0</v>
      </c>
      <c r="AP20" s="139">
        <f>(IF('2.1ต้นทุนตามสัดส่วน (ผลิต)'!$E$166&gt;0,(+S20*'2.1ต้นทุนตามสัดส่วน (ผลิต)'!$E$166)/'2.1ต้นทุนตามสัดส่วน (ผลิต)'!$E$170,0))</f>
        <v>0</v>
      </c>
      <c r="AQ20" s="139">
        <f>(IF('2.1ต้นทุนตามสัดส่วน (ผลิต)'!$E$176&gt;0,(+T20*'2.1ต้นทุนตามสัดส่วน (ผลิต)'!$E$176)/'2.1ต้นทุนตามสัดส่วน (ผลิต)'!$E$180,0))</f>
        <v>0</v>
      </c>
      <c r="AR20" s="139">
        <f t="shared" si="1"/>
        <v>0</v>
      </c>
      <c r="AS20" s="139">
        <f t="shared" si="2"/>
        <v>0</v>
      </c>
      <c r="AU20" s="140" t="s">
        <v>435</v>
      </c>
      <c r="AV20" s="135" t="s">
        <v>436</v>
      </c>
      <c r="AW20" s="44">
        <f>(IF('2.1ต้นทุนตามสัดส่วน (ผลิต)'!$E$7&gt;0,(C20*'2.1ต้นทุนตามสัดส่วน (ผลิต)'!$E$7)/'2.1ต้นทุนตามสัดส่วน (ผลิต)'!$E$10,0))</f>
        <v>0</v>
      </c>
      <c r="AX20" s="136">
        <f>(IF('2.1ต้นทุนตามสัดส่วน (ผลิต)'!$E$17&gt;0,(D20*'2.1ต้นทุนตามสัดส่วน (ผลิต)'!$E$17)/'2.1ต้นทุนตามสัดส่วน (ผลิต)'!$E$20,0))</f>
        <v>0</v>
      </c>
      <c r="AY20" s="136">
        <f>(IF('2.1ต้นทุนตามสัดส่วน (ผลิต)'!$E$27&gt;0,(+E20*'2.1ต้นทุนตามสัดส่วน (ผลิต)'!$E$27)/'2.1ต้นทุนตามสัดส่วน (ผลิต)'!$E$30,0))</f>
        <v>0</v>
      </c>
      <c r="AZ20" s="136">
        <f>(IF('2.1ต้นทุนตามสัดส่วน (ผลิต)'!$E$37&gt;0,(+F20*'2.1ต้นทุนตามสัดส่วน (ผลิต)'!$E$37)/'2.1ต้นทุนตามสัดส่วน (ผลิต)'!$E$40,0))</f>
        <v>0</v>
      </c>
      <c r="BA20" s="136">
        <f t="shared" si="18"/>
        <v>0</v>
      </c>
      <c r="BB20" s="136">
        <f>(IF('2.1ต้นทุนตามสัดส่วน (ผลิต)'!$E$57&gt;0,(+H20*'2.1ต้นทุนตามสัดส่วน (ผลิต)'!$E$57)/'2.1ต้นทุนตามสัดส่วน (ผลิต)'!$E$60,0))</f>
        <v>0</v>
      </c>
      <c r="BC20" s="136">
        <f>(IF('2.1ต้นทุนตามสัดส่วน (ผลิต)'!$E$67&gt;0,(+I20*'2.1ต้นทุนตามสัดส่วน (ผลิต)'!$E$67)/'2.1ต้นทุนตามสัดส่วน (ผลิต)'!$E$70,0))</f>
        <v>0</v>
      </c>
      <c r="BD20" s="136">
        <f>(IF('2.1ต้นทุนตามสัดส่วน (ผลิต)'!$E$77&gt;0,(+J20*'2.1ต้นทุนตามสัดส่วน (ผลิต)'!$E$77)/'2.1ต้นทุนตามสัดส่วน (ผลิต)'!$E$80,0))</f>
        <v>0</v>
      </c>
      <c r="BE20" s="136">
        <f t="shared" si="19"/>
        <v>0</v>
      </c>
      <c r="BF20" s="136">
        <f t="shared" si="20"/>
        <v>0</v>
      </c>
      <c r="BG20" s="136">
        <f>(IF('2.1ต้นทุนตามสัดส่วน (ผลิต)'!$E$107&gt;0,(+M20*'2.1ต้นทุนตามสัดส่วน (ผลิต)'!$E$107)/'2.1ต้นทุนตามสัดส่วน (ผลิต)'!$E$110,0))</f>
        <v>0</v>
      </c>
      <c r="BH20" s="136">
        <f>(IF('2.1ต้นทุนตามสัดส่วน (ผลิต)'!$E$117&gt;0,(+N20*'2.1ต้นทุนตามสัดส่วน (ผลิต)'!$E$117)/'2.1ต้นทุนตามสัดส่วน (ผลิต)'!$E$120,0))</f>
        <v>0</v>
      </c>
      <c r="BI20" s="136">
        <f>(IF('2.1ต้นทุนตามสัดส่วน (ผลิต)'!$E$127&gt;0,(+O20*'2.1ต้นทุนตามสัดส่วน (ผลิต)'!$E$127)/'2.1ต้นทุนตามสัดส่วน (ผลิต)'!$E$130,0))</f>
        <v>0</v>
      </c>
      <c r="BJ20" s="136">
        <f t="shared" si="21"/>
        <v>0</v>
      </c>
      <c r="BK20" s="136">
        <f t="shared" si="22"/>
        <v>0</v>
      </c>
      <c r="BL20" s="136">
        <f>(IF('2.1ต้นทุนตามสัดส่วน (ผลิต)'!$E$157&gt;0,(+R20*'2.1ต้นทุนตามสัดส่วน (ผลิต)'!$E$157)/'2.1ต้นทุนตามสัดส่วน (ผลิต)'!$E$160,0))</f>
        <v>0</v>
      </c>
      <c r="BM20" s="136">
        <f>(IF('2.1ต้นทุนตามสัดส่วน (ผลิต)'!$E$167&gt;0,(+S20*'2.1ต้นทุนตามสัดส่วน (ผลิต)'!$E$167)/'2.1ต้นทุนตามสัดส่วน (ผลิต)'!$E$170,0))</f>
        <v>0</v>
      </c>
      <c r="BN20" s="136">
        <f>(IF('2.1ต้นทุนตามสัดส่วน (ผลิต)'!$E$177&gt;0,(+T20*'2.1ต้นทุนตามสัดส่วน (ผลิต)'!$E$177)/'2.1ต้นทุนตามสัดส่วน (ผลิต)'!$E$180,0))</f>
        <v>0</v>
      </c>
      <c r="BO20" s="136">
        <f t="shared" si="23"/>
        <v>0</v>
      </c>
      <c r="BP20" s="136">
        <f t="shared" si="3"/>
        <v>0</v>
      </c>
      <c r="BR20" s="140" t="s">
        <v>435</v>
      </c>
      <c r="BS20" s="135" t="s">
        <v>436</v>
      </c>
      <c r="BT20" s="44">
        <f>(IF('2.1ต้นทุนตามสัดส่วน (ผลิต)'!$E$8&gt;0,(+C20*'2.1ต้นทุนตามสัดส่วน (ผลิต)'!$E$8)/'2.1ต้นทุนตามสัดส่วน (ผลิต)'!$E$10,0))</f>
        <v>0</v>
      </c>
      <c r="BU20" s="136">
        <f>(IF('2.1ต้นทุนตามสัดส่วน (ผลิต)'!$E$18&gt;0,(+D20*'2.1ต้นทุนตามสัดส่วน (ผลิต)'!$E$18)/'2.1ต้นทุนตามสัดส่วน (ผลิต)'!$E$20,0))</f>
        <v>0</v>
      </c>
      <c r="BV20" s="136">
        <f>(IF('2.1ต้นทุนตามสัดส่วน (ผลิต)'!$E$28&gt;0,(+E20*'2.1ต้นทุนตามสัดส่วน (ผลิต)'!$E$28)/'2.1ต้นทุนตามสัดส่วน (ผลิต)'!$E$30,0))</f>
        <v>0</v>
      </c>
      <c r="BW20" s="136">
        <f>(IF('2.1ต้นทุนตามสัดส่วน (ผลิต)'!$E$38&gt;0,(+F20*'2.1ต้นทุนตามสัดส่วน (ผลิต)'!$E$38)/'2.1ต้นทุนตามสัดส่วน (ผลิต)'!$E$40,0))</f>
        <v>0</v>
      </c>
      <c r="BX20" s="136">
        <f t="shared" si="24"/>
        <v>0</v>
      </c>
      <c r="BY20" s="136">
        <f>(IF('2.1ต้นทุนตามสัดส่วน (ผลิต)'!$E$58&gt;0,(+H20*'2.1ต้นทุนตามสัดส่วน (ผลิต)'!$E$58)/'2.1ต้นทุนตามสัดส่วน (ผลิต)'!$E$60,0))</f>
        <v>0</v>
      </c>
      <c r="BZ20" s="136">
        <f>(IF('2.1ต้นทุนตามสัดส่วน (ผลิต)'!$E$68&gt;0,(+I20*'2.1ต้นทุนตามสัดส่วน (ผลิต)'!$E$68)/'2.1ต้นทุนตามสัดส่วน (ผลิต)'!$E$70,0))</f>
        <v>0</v>
      </c>
      <c r="CA20" s="136">
        <f>(IF('2.1ต้นทุนตามสัดส่วน (ผลิต)'!$E$78&gt;0,(+J20*'2.1ต้นทุนตามสัดส่วน (ผลิต)'!$E$78)/'2.1ต้นทุนตามสัดส่วน (ผลิต)'!$E$80,0))</f>
        <v>0</v>
      </c>
      <c r="CB20" s="136">
        <f t="shared" si="25"/>
        <v>0</v>
      </c>
      <c r="CC20" s="136">
        <f t="shared" si="26"/>
        <v>0</v>
      </c>
      <c r="CD20" s="136">
        <f>(IF('2.1ต้นทุนตามสัดส่วน (ผลิต)'!$E$108&gt;0,(+M20*'2.1ต้นทุนตามสัดส่วน (ผลิต)'!$E$108)/'2.1ต้นทุนตามสัดส่วน (ผลิต)'!$E$110,0))</f>
        <v>0</v>
      </c>
      <c r="CE20" s="136">
        <f>(IF('2.1ต้นทุนตามสัดส่วน (ผลิต)'!$E$118&gt;0,(+N20*'2.1ต้นทุนตามสัดส่วน (ผลิต)'!$E$118)/'2.1ต้นทุนตามสัดส่วน (ผลิต)'!$E$120,0))</f>
        <v>0</v>
      </c>
      <c r="CF20" s="136">
        <f>(IF('2.1ต้นทุนตามสัดส่วน (ผลิต)'!$E$128&gt;0,(+O20*'2.1ต้นทุนตามสัดส่วน (ผลิต)'!$E$128)/'2.1ต้นทุนตามสัดส่วน (ผลิต)'!$E$130,0))</f>
        <v>0</v>
      </c>
      <c r="CG20" s="136">
        <f t="shared" si="27"/>
        <v>0</v>
      </c>
      <c r="CH20" s="136">
        <f t="shared" si="28"/>
        <v>0</v>
      </c>
      <c r="CI20" s="136">
        <f>(IF('2.1ต้นทุนตามสัดส่วน (ผลิต)'!$E$158&gt;0,(+R20*'2.1ต้นทุนตามสัดส่วน (ผลิต)'!$E$158)/'2.1ต้นทุนตามสัดส่วน (ผลิต)'!$E$160,0))</f>
        <v>0</v>
      </c>
      <c r="CJ20" s="136">
        <f>(IF('2.1ต้นทุนตามสัดส่วน (ผลิต)'!$E$168&gt;0,(+S20*'2.1ต้นทุนตามสัดส่วน (ผลิต)'!$E$168)/'2.1ต้นทุนตามสัดส่วน (ผลิต)'!$E$170,0))</f>
        <v>0</v>
      </c>
      <c r="CK20" s="136">
        <f>(IF('2.1ต้นทุนตามสัดส่วน (ผลิต)'!$E$178&gt;0,(+T20*'2.1ต้นทุนตามสัดส่วน (ผลิต)'!$E$178)/'2.1ต้นทุนตามสัดส่วน (ผลิต)'!$E$180,0))</f>
        <v>0</v>
      </c>
      <c r="CL20" s="136">
        <f t="shared" si="29"/>
        <v>0</v>
      </c>
      <c r="CM20" s="136">
        <f t="shared" si="4"/>
        <v>0</v>
      </c>
      <c r="CO20" s="140" t="s">
        <v>435</v>
      </c>
      <c r="CP20" s="135" t="s">
        <v>436</v>
      </c>
      <c r="CQ20" s="136">
        <f>(IF('2.1ต้นทุนตามสัดส่วน (ผลิต)'!$E$9&gt;0,(+C20*'2.1ต้นทุนตามสัดส่วน (ผลิต)'!$E$9)/'2.1ต้นทุนตามสัดส่วน (ผลิต)'!$E$10,0))</f>
        <v>0</v>
      </c>
      <c r="CR20" s="136">
        <f>(IF('2.1ต้นทุนตามสัดส่วน (ผลิต)'!$E$19&gt;0,(+D20*'2.1ต้นทุนตามสัดส่วน (ผลิต)'!$E$19)/'2.1ต้นทุนตามสัดส่วน (ผลิต)'!$E$20,0))</f>
        <v>0</v>
      </c>
      <c r="CS20" s="136">
        <f>(IF('2.1ต้นทุนตามสัดส่วน (ผลิต)'!$E$29&gt;0,(+E20*'2.1ต้นทุนตามสัดส่วน (ผลิต)'!$E$29)/'2.1ต้นทุนตามสัดส่วน (ผลิต)'!$E$30,0))</f>
        <v>0</v>
      </c>
      <c r="CT20" s="136">
        <f>(IF('2.1ต้นทุนตามสัดส่วน (ผลิต)'!$E$39&gt;0,(+F20*'2.1ต้นทุนตามสัดส่วน (ผลิต)'!$E$39)/'2.1ต้นทุนตามสัดส่วน (ผลิต)'!$E$40,0))</f>
        <v>0</v>
      </c>
      <c r="CU20" s="136">
        <f t="shared" si="30"/>
        <v>0</v>
      </c>
      <c r="CV20" s="136">
        <f>(IF('2.1ต้นทุนตามสัดส่วน (ผลิต)'!$E$59&gt;0,(+H20*'2.1ต้นทุนตามสัดส่วน (ผลิต)'!$E$59)/'2.1ต้นทุนตามสัดส่วน (ผลิต)'!$E$60,0))</f>
        <v>0</v>
      </c>
      <c r="CW20" s="136">
        <f>(IF('2.1ต้นทุนตามสัดส่วน (ผลิต)'!$E$69&gt;0,(+I20*'2.1ต้นทุนตามสัดส่วน (ผลิต)'!$E$69)/'2.1ต้นทุนตามสัดส่วน (ผลิต)'!$E$70,0))</f>
        <v>0</v>
      </c>
      <c r="CX20" s="136">
        <f>(IF('2.1ต้นทุนตามสัดส่วน (ผลิต)'!$E$79&gt;0,(+J20*'2.1ต้นทุนตามสัดส่วน (ผลิต)'!$E$79)/'2.1ต้นทุนตามสัดส่วน (ผลิต)'!$E$80,0))</f>
        <v>0</v>
      </c>
      <c r="CY20" s="136">
        <f t="shared" si="31"/>
        <v>0</v>
      </c>
      <c r="CZ20" s="136">
        <f t="shared" si="32"/>
        <v>0</v>
      </c>
      <c r="DA20" s="136">
        <f>(IF('2.1ต้นทุนตามสัดส่วน (ผลิต)'!$E$109&gt;0,(+M20*'2.1ต้นทุนตามสัดส่วน (ผลิต)'!$E$109)/'2.1ต้นทุนตามสัดส่วน (ผลิต)'!$E$110,0))</f>
        <v>0</v>
      </c>
      <c r="DB20" s="136">
        <f>(IF('2.1ต้นทุนตามสัดส่วน (ผลิต)'!$E$119&gt;0,(+N20*'2.1ต้นทุนตามสัดส่วน (ผลิต)'!$E$119)/'2.1ต้นทุนตามสัดส่วน (ผลิต)'!$E$120,0))</f>
        <v>0</v>
      </c>
      <c r="DC20" s="136">
        <f>(IF('2.1ต้นทุนตามสัดส่วน (ผลิต)'!$E$129&gt;0,(+O20*'2.1ต้นทุนตามสัดส่วน (ผลิต)'!$E$129)/'2.1ต้นทุนตามสัดส่วน (ผลิต)'!$E$130,0))</f>
        <v>0</v>
      </c>
      <c r="DD20" s="136">
        <f t="shared" si="33"/>
        <v>0</v>
      </c>
      <c r="DE20" s="136">
        <f t="shared" si="34"/>
        <v>0</v>
      </c>
      <c r="DF20" s="136">
        <f>(IF('2.1ต้นทุนตามสัดส่วน (ผลิต)'!$E$159&gt;0,(+R20*'2.1ต้นทุนตามสัดส่วน (ผลิต)'!$E$159)/'2.1ต้นทุนตามสัดส่วน (ผลิต)'!$E$160,0))</f>
        <v>0</v>
      </c>
      <c r="DG20" s="136">
        <f>(IF('2.1ต้นทุนตามสัดส่วน (ผลิต)'!$E$169&gt;0,(+S20*'2.1ต้นทุนตามสัดส่วน (ผลิต)'!$E$169)/'2.1ต้นทุนตามสัดส่วน (ผลิต)'!$E$170,0))</f>
        <v>0</v>
      </c>
      <c r="DH20" s="136">
        <f>(IF('2.1ต้นทุนตามสัดส่วน (ผลิต)'!$E$179&gt;0,(+T20*'2.1ต้นทุนตามสัดส่วน (ผลิต)'!$E$179)/'2.1ต้นทุนตามสัดส่วน (ผลิต)'!$E$180,0))</f>
        <v>0</v>
      </c>
      <c r="DI20" s="136">
        <f t="shared" si="35"/>
        <v>0</v>
      </c>
      <c r="DJ20" s="136">
        <f t="shared" si="5"/>
        <v>0</v>
      </c>
      <c r="DL20" s="140" t="s">
        <v>435</v>
      </c>
      <c r="DM20" s="135" t="s">
        <v>436</v>
      </c>
      <c r="DN20" s="136">
        <f t="shared" si="36"/>
        <v>0</v>
      </c>
      <c r="DO20" s="136">
        <f t="shared" si="37"/>
        <v>0</v>
      </c>
      <c r="DP20" s="136">
        <f t="shared" si="38"/>
        <v>0</v>
      </c>
      <c r="DQ20" s="136">
        <f t="shared" si="39"/>
        <v>0</v>
      </c>
      <c r="DR20" s="136">
        <f t="shared" si="40"/>
        <v>0</v>
      </c>
      <c r="DS20" s="136">
        <f t="shared" si="41"/>
        <v>0</v>
      </c>
      <c r="DT20" s="136">
        <f t="shared" si="42"/>
        <v>0</v>
      </c>
      <c r="DU20" s="136">
        <f t="shared" si="43"/>
        <v>0</v>
      </c>
      <c r="DV20" s="136">
        <f t="shared" si="44"/>
        <v>0</v>
      </c>
      <c r="DW20" s="136">
        <f t="shared" si="45"/>
        <v>0</v>
      </c>
      <c r="DX20" s="136">
        <f t="shared" si="46"/>
        <v>0</v>
      </c>
      <c r="DY20" s="136">
        <f t="shared" si="47"/>
        <v>0</v>
      </c>
      <c r="DZ20" s="136">
        <f t="shared" si="48"/>
        <v>0</v>
      </c>
      <c r="EA20" s="136">
        <f t="shared" si="49"/>
        <v>0</v>
      </c>
      <c r="EB20" s="136">
        <f t="shared" si="50"/>
        <v>0</v>
      </c>
      <c r="EC20" s="136">
        <f t="shared" si="51"/>
        <v>0</v>
      </c>
      <c r="ED20" s="136">
        <f t="shared" si="52"/>
        <v>0</v>
      </c>
      <c r="EE20" s="136">
        <f t="shared" si="53"/>
        <v>0</v>
      </c>
      <c r="EF20" s="136">
        <f t="shared" si="54"/>
        <v>0</v>
      </c>
      <c r="EG20" s="136">
        <f t="shared" si="55"/>
        <v>0</v>
      </c>
    </row>
    <row r="21" spans="1:137" ht="21">
      <c r="A21" s="140" t="s">
        <v>437</v>
      </c>
      <c r="B21" s="135" t="s">
        <v>438</v>
      </c>
      <c r="C21" s="44"/>
      <c r="D21" s="136"/>
      <c r="E21" s="136"/>
      <c r="F21" s="136"/>
      <c r="G21" s="136">
        <f t="shared" si="7"/>
        <v>0</v>
      </c>
      <c r="H21" s="136"/>
      <c r="I21" s="136"/>
      <c r="J21" s="136"/>
      <c r="K21" s="136">
        <f t="shared" si="8"/>
        <v>0</v>
      </c>
      <c r="L21" s="136">
        <f t="shared" si="9"/>
        <v>0</v>
      </c>
      <c r="M21" s="136">
        <v>0</v>
      </c>
      <c r="N21" s="136">
        <v>0</v>
      </c>
      <c r="O21" s="136">
        <v>0</v>
      </c>
      <c r="P21" s="136">
        <f t="shared" si="10"/>
        <v>0</v>
      </c>
      <c r="Q21" s="136">
        <f t="shared" si="11"/>
        <v>0</v>
      </c>
      <c r="R21" s="136">
        <v>0</v>
      </c>
      <c r="S21" s="136">
        <v>0</v>
      </c>
      <c r="T21" s="136">
        <v>0</v>
      </c>
      <c r="U21" s="136">
        <f t="shared" si="12"/>
        <v>0</v>
      </c>
      <c r="V21" s="136">
        <f t="shared" si="0"/>
        <v>0</v>
      </c>
      <c r="X21" s="140" t="s">
        <v>437</v>
      </c>
      <c r="Y21" s="138" t="s">
        <v>438</v>
      </c>
      <c r="Z21" s="44">
        <f>ROUND(IF('2.1ต้นทุนตามสัดส่วน (ผลิต)'!$E$6&gt;0,(+C21*'2.1ต้นทุนตามสัดส่วน (ผลิต)'!$E$6)/'2.1ต้นทุนตามสัดส่วน (ผลิต)'!$E$10,0),2)</f>
        <v>0</v>
      </c>
      <c r="AA21" s="139">
        <f>(IF('2.1ต้นทุนตามสัดส่วน (ผลิต)'!$E$16&gt;0,(+D21*'2.1ต้นทุนตามสัดส่วน (ผลิต)'!$E$16)/'2.1ต้นทุนตามสัดส่วน (ผลิต)'!$E$20,0))</f>
        <v>0</v>
      </c>
      <c r="AB21" s="139">
        <f>(IF('2.1ต้นทุนตามสัดส่วน (ผลิต)'!$E$26&gt;0,(+E21*'2.1ต้นทุนตามสัดส่วน (ผลิต)'!$E$26)/'2.1ต้นทุนตามสัดส่วน (ผลิต)'!$E$30,0))</f>
        <v>0</v>
      </c>
      <c r="AC21" s="139">
        <f>(IF('2.1ต้นทุนตามสัดส่วน (ผลิต)'!$E$36&gt;0,(+F21*'2.1ต้นทุนตามสัดส่วน (ผลิต)'!$E$36)/'2.1ต้นทุนตามสัดส่วน (ผลิต)'!$E$40,0))</f>
        <v>0</v>
      </c>
      <c r="AD21" s="139">
        <f t="shared" si="13"/>
        <v>0</v>
      </c>
      <c r="AE21" s="139">
        <f>(IF('2.1ต้นทุนตามสัดส่วน (ผลิต)'!$E$56&gt;0,(+H21*'2.1ต้นทุนตามสัดส่วน (ผลิต)'!$E$56)/'2.1ต้นทุนตามสัดส่วน (ผลิต)'!$E$60,0))</f>
        <v>0</v>
      </c>
      <c r="AF21" s="139">
        <f>(IF('2.1ต้นทุนตามสัดส่วน (ผลิต)'!$E$66&gt;0,(+I21*'2.1ต้นทุนตามสัดส่วน (ผลิต)'!$E$66)/'2.1ต้นทุนตามสัดส่วน (ผลิต)'!$E$70,0))</f>
        <v>0</v>
      </c>
      <c r="AG21" s="139">
        <f>(IF('2.1ต้นทุนตามสัดส่วน (ผลิต)'!$E$76&gt;0,(+J21*'2.1ต้นทุนตามสัดส่วน (ผลิต)'!$E$76)/'2.1ต้นทุนตามสัดส่วน (ผลิต)'!$E$80,0))</f>
        <v>0</v>
      </c>
      <c r="AH21" s="139">
        <f t="shared" si="14"/>
        <v>0</v>
      </c>
      <c r="AI21" s="139">
        <f t="shared" si="15"/>
        <v>0</v>
      </c>
      <c r="AJ21" s="139">
        <f>ROUND(IF('2.1ต้นทุนตามสัดส่วน (ผลิต)'!$E$106&gt;0,(+M21*'2.1ต้นทุนตามสัดส่วน (ผลิต)'!$E$106)/'2.1ต้นทุนตามสัดส่วน (ผลิต)'!$E$110,0),2)</f>
        <v>0</v>
      </c>
      <c r="AK21" s="139">
        <f>ROUND(IF('2.1ต้นทุนตามสัดส่วน (ผลิต)'!$E$116&gt;0,(+N21*'2.1ต้นทุนตามสัดส่วน (ผลิต)'!$E$116)/'2.1ต้นทุนตามสัดส่วน (ผลิต)'!$E$120,0),2)</f>
        <v>0</v>
      </c>
      <c r="AL21" s="139">
        <f>ROUND(IF('2.1ต้นทุนตามสัดส่วน (ผลิต)'!$E$126&gt;0,(+O21*'2.1ต้นทุนตามสัดส่วน (ผลิต)'!$E$126)/'2.1ต้นทุนตามสัดส่วน (ผลิต)'!$E$130,0),2)</f>
        <v>0</v>
      </c>
      <c r="AM21" s="139">
        <f t="shared" si="16"/>
        <v>0</v>
      </c>
      <c r="AN21" s="139">
        <f t="shared" si="17"/>
        <v>0</v>
      </c>
      <c r="AO21" s="139">
        <f>(IF('2.1ต้นทุนตามสัดส่วน (ผลิต)'!$E$156&gt;0,(+R21*'2.1ต้นทุนตามสัดส่วน (ผลิต)'!$E$156)/'2.1ต้นทุนตามสัดส่วน (ผลิต)'!$E$160,0))</f>
        <v>0</v>
      </c>
      <c r="AP21" s="139">
        <f>(IF('2.1ต้นทุนตามสัดส่วน (ผลิต)'!$E$166&gt;0,(+S21*'2.1ต้นทุนตามสัดส่วน (ผลิต)'!$E$166)/'2.1ต้นทุนตามสัดส่วน (ผลิต)'!$E$170,0))</f>
        <v>0</v>
      </c>
      <c r="AQ21" s="139">
        <f>(IF('2.1ต้นทุนตามสัดส่วน (ผลิต)'!$E$176&gt;0,(+T21*'2.1ต้นทุนตามสัดส่วน (ผลิต)'!$E$176)/'2.1ต้นทุนตามสัดส่วน (ผลิต)'!$E$180,0))</f>
        <v>0</v>
      </c>
      <c r="AR21" s="139">
        <f t="shared" si="1"/>
        <v>0</v>
      </c>
      <c r="AS21" s="139">
        <f t="shared" si="2"/>
        <v>0</v>
      </c>
      <c r="AU21" s="140" t="s">
        <v>437</v>
      </c>
      <c r="AV21" s="135" t="s">
        <v>438</v>
      </c>
      <c r="AW21" s="44">
        <f>(IF('2.1ต้นทุนตามสัดส่วน (ผลิต)'!$E$7&gt;0,(C21*'2.1ต้นทุนตามสัดส่วน (ผลิต)'!$E$7)/'2.1ต้นทุนตามสัดส่วน (ผลิต)'!$E$10,0))</f>
        <v>0</v>
      </c>
      <c r="AX21" s="136">
        <f>(IF('2.1ต้นทุนตามสัดส่วน (ผลิต)'!$E$17&gt;0,(D21*'2.1ต้นทุนตามสัดส่วน (ผลิต)'!$E$17)/'2.1ต้นทุนตามสัดส่วน (ผลิต)'!$E$20,0))</f>
        <v>0</v>
      </c>
      <c r="AY21" s="136">
        <f>(IF('2.1ต้นทุนตามสัดส่วน (ผลิต)'!$E$27&gt;0,(+E21*'2.1ต้นทุนตามสัดส่วน (ผลิต)'!$E$27)/'2.1ต้นทุนตามสัดส่วน (ผลิต)'!$E$30,0))</f>
        <v>0</v>
      </c>
      <c r="AZ21" s="136">
        <f>(IF('2.1ต้นทุนตามสัดส่วน (ผลิต)'!$E$37&gt;0,(+F21*'2.1ต้นทุนตามสัดส่วน (ผลิต)'!$E$37)/'2.1ต้นทุนตามสัดส่วน (ผลิต)'!$E$40,0))</f>
        <v>0</v>
      </c>
      <c r="BA21" s="136">
        <f t="shared" si="18"/>
        <v>0</v>
      </c>
      <c r="BB21" s="136">
        <f>(IF('2.1ต้นทุนตามสัดส่วน (ผลิต)'!$E$57&gt;0,(+H21*'2.1ต้นทุนตามสัดส่วน (ผลิต)'!$E$57)/'2.1ต้นทุนตามสัดส่วน (ผลิต)'!$E$60,0))</f>
        <v>0</v>
      </c>
      <c r="BC21" s="136">
        <f>(IF('2.1ต้นทุนตามสัดส่วน (ผลิต)'!$E$67&gt;0,(+I21*'2.1ต้นทุนตามสัดส่วน (ผลิต)'!$E$67)/'2.1ต้นทุนตามสัดส่วน (ผลิต)'!$E$70,0))</f>
        <v>0</v>
      </c>
      <c r="BD21" s="136">
        <f>(IF('2.1ต้นทุนตามสัดส่วน (ผลิต)'!$E$77&gt;0,(+J21*'2.1ต้นทุนตามสัดส่วน (ผลิต)'!$E$77)/'2.1ต้นทุนตามสัดส่วน (ผลิต)'!$E$80,0))</f>
        <v>0</v>
      </c>
      <c r="BE21" s="136">
        <f t="shared" si="19"/>
        <v>0</v>
      </c>
      <c r="BF21" s="136">
        <f t="shared" si="20"/>
        <v>0</v>
      </c>
      <c r="BG21" s="136">
        <f>(IF('2.1ต้นทุนตามสัดส่วน (ผลิต)'!$E$107&gt;0,(+M21*'2.1ต้นทุนตามสัดส่วน (ผลิต)'!$E$107)/'2.1ต้นทุนตามสัดส่วน (ผลิต)'!$E$110,0))</f>
        <v>0</v>
      </c>
      <c r="BH21" s="136">
        <f>(IF('2.1ต้นทุนตามสัดส่วน (ผลิต)'!$E$117&gt;0,(+N21*'2.1ต้นทุนตามสัดส่วน (ผลิต)'!$E$117)/'2.1ต้นทุนตามสัดส่วน (ผลิต)'!$E$120,0))</f>
        <v>0</v>
      </c>
      <c r="BI21" s="136">
        <f>(IF('2.1ต้นทุนตามสัดส่วน (ผลิต)'!$E$127&gt;0,(+O21*'2.1ต้นทุนตามสัดส่วน (ผลิต)'!$E$127)/'2.1ต้นทุนตามสัดส่วน (ผลิต)'!$E$130,0))</f>
        <v>0</v>
      </c>
      <c r="BJ21" s="136">
        <f t="shared" si="21"/>
        <v>0</v>
      </c>
      <c r="BK21" s="136">
        <f t="shared" si="22"/>
        <v>0</v>
      </c>
      <c r="BL21" s="136">
        <f>(IF('2.1ต้นทุนตามสัดส่วน (ผลิต)'!$E$157&gt;0,(+R21*'2.1ต้นทุนตามสัดส่วน (ผลิต)'!$E$157)/'2.1ต้นทุนตามสัดส่วน (ผลิต)'!$E$160,0))</f>
        <v>0</v>
      </c>
      <c r="BM21" s="136">
        <f>(IF('2.1ต้นทุนตามสัดส่วน (ผลิต)'!$E$167&gt;0,(+S21*'2.1ต้นทุนตามสัดส่วน (ผลิต)'!$E$167)/'2.1ต้นทุนตามสัดส่วน (ผลิต)'!$E$170,0))</f>
        <v>0</v>
      </c>
      <c r="BN21" s="136">
        <f>(IF('2.1ต้นทุนตามสัดส่วน (ผลิต)'!$E$177&gt;0,(+T21*'2.1ต้นทุนตามสัดส่วน (ผลิต)'!$E$177)/'2.1ต้นทุนตามสัดส่วน (ผลิต)'!$E$180,0))</f>
        <v>0</v>
      </c>
      <c r="BO21" s="136">
        <f t="shared" si="23"/>
        <v>0</v>
      </c>
      <c r="BP21" s="136">
        <f t="shared" si="3"/>
        <v>0</v>
      </c>
      <c r="BR21" s="140" t="s">
        <v>437</v>
      </c>
      <c r="BS21" s="135" t="s">
        <v>438</v>
      </c>
      <c r="BT21" s="44">
        <f>(IF('2.1ต้นทุนตามสัดส่วน (ผลิต)'!$E$8&gt;0,(+C21*'2.1ต้นทุนตามสัดส่วน (ผลิต)'!$E$8)/'2.1ต้นทุนตามสัดส่วน (ผลิต)'!$E$10,0))</f>
        <v>0</v>
      </c>
      <c r="BU21" s="136">
        <f>(IF('2.1ต้นทุนตามสัดส่วน (ผลิต)'!$E$18&gt;0,(+D21*'2.1ต้นทุนตามสัดส่วน (ผลิต)'!$E$18)/'2.1ต้นทุนตามสัดส่วน (ผลิต)'!$E$20,0))</f>
        <v>0</v>
      </c>
      <c r="BV21" s="136">
        <f>(IF('2.1ต้นทุนตามสัดส่วน (ผลิต)'!$E$28&gt;0,(+E21*'2.1ต้นทุนตามสัดส่วน (ผลิต)'!$E$28)/'2.1ต้นทุนตามสัดส่วน (ผลิต)'!$E$30,0))</f>
        <v>0</v>
      </c>
      <c r="BW21" s="136">
        <f>(IF('2.1ต้นทุนตามสัดส่วน (ผลิต)'!$E$38&gt;0,(+F21*'2.1ต้นทุนตามสัดส่วน (ผลิต)'!$E$38)/'2.1ต้นทุนตามสัดส่วน (ผลิต)'!$E$40,0))</f>
        <v>0</v>
      </c>
      <c r="BX21" s="136">
        <f t="shared" si="24"/>
        <v>0</v>
      </c>
      <c r="BY21" s="136">
        <f>(IF('2.1ต้นทุนตามสัดส่วน (ผลิต)'!$E$58&gt;0,(+H21*'2.1ต้นทุนตามสัดส่วน (ผลิต)'!$E$58)/'2.1ต้นทุนตามสัดส่วน (ผลิต)'!$E$60,0))</f>
        <v>0</v>
      </c>
      <c r="BZ21" s="136">
        <f>(IF('2.1ต้นทุนตามสัดส่วน (ผลิต)'!$E$68&gt;0,(+I21*'2.1ต้นทุนตามสัดส่วน (ผลิต)'!$E$68)/'2.1ต้นทุนตามสัดส่วน (ผลิต)'!$E$70,0))</f>
        <v>0</v>
      </c>
      <c r="CA21" s="136">
        <f>(IF('2.1ต้นทุนตามสัดส่วน (ผลิต)'!$E$78&gt;0,(+J21*'2.1ต้นทุนตามสัดส่วน (ผลิต)'!$E$78)/'2.1ต้นทุนตามสัดส่วน (ผลิต)'!$E$80,0))</f>
        <v>0</v>
      </c>
      <c r="CB21" s="136">
        <f t="shared" si="25"/>
        <v>0</v>
      </c>
      <c r="CC21" s="136">
        <f t="shared" si="26"/>
        <v>0</v>
      </c>
      <c r="CD21" s="136">
        <f>(IF('2.1ต้นทุนตามสัดส่วน (ผลิต)'!$E$108&gt;0,(+M21*'2.1ต้นทุนตามสัดส่วน (ผลิต)'!$E$108)/'2.1ต้นทุนตามสัดส่วน (ผลิต)'!$E$110,0))</f>
        <v>0</v>
      </c>
      <c r="CE21" s="136">
        <f>(IF('2.1ต้นทุนตามสัดส่วน (ผลิต)'!$E$118&gt;0,(+N21*'2.1ต้นทุนตามสัดส่วน (ผลิต)'!$E$118)/'2.1ต้นทุนตามสัดส่วน (ผลิต)'!$E$120,0))</f>
        <v>0</v>
      </c>
      <c r="CF21" s="136">
        <f>(IF('2.1ต้นทุนตามสัดส่วน (ผลิต)'!$E$128&gt;0,(+O21*'2.1ต้นทุนตามสัดส่วน (ผลิต)'!$E$128)/'2.1ต้นทุนตามสัดส่วน (ผลิต)'!$E$130,0))</f>
        <v>0</v>
      </c>
      <c r="CG21" s="136">
        <f t="shared" si="27"/>
        <v>0</v>
      </c>
      <c r="CH21" s="136">
        <f t="shared" si="28"/>
        <v>0</v>
      </c>
      <c r="CI21" s="136">
        <f>(IF('2.1ต้นทุนตามสัดส่วน (ผลิต)'!$E$158&gt;0,(+R21*'2.1ต้นทุนตามสัดส่วน (ผลิต)'!$E$158)/'2.1ต้นทุนตามสัดส่วน (ผลิต)'!$E$160,0))</f>
        <v>0</v>
      </c>
      <c r="CJ21" s="136">
        <f>(IF('2.1ต้นทุนตามสัดส่วน (ผลิต)'!$E$168&gt;0,(+S21*'2.1ต้นทุนตามสัดส่วน (ผลิต)'!$E$168)/'2.1ต้นทุนตามสัดส่วน (ผลิต)'!$E$170,0))</f>
        <v>0</v>
      </c>
      <c r="CK21" s="136">
        <f>(IF('2.1ต้นทุนตามสัดส่วน (ผลิต)'!$E$178&gt;0,(+T21*'2.1ต้นทุนตามสัดส่วน (ผลิต)'!$E$178)/'2.1ต้นทุนตามสัดส่วน (ผลิต)'!$E$180,0))</f>
        <v>0</v>
      </c>
      <c r="CL21" s="136">
        <f t="shared" si="29"/>
        <v>0</v>
      </c>
      <c r="CM21" s="136">
        <f t="shared" si="4"/>
        <v>0</v>
      </c>
      <c r="CO21" s="140" t="s">
        <v>437</v>
      </c>
      <c r="CP21" s="135" t="s">
        <v>438</v>
      </c>
      <c r="CQ21" s="136">
        <f>(IF('2.1ต้นทุนตามสัดส่วน (ผลิต)'!$E$9&gt;0,(+C21*'2.1ต้นทุนตามสัดส่วน (ผลิต)'!$E$9)/'2.1ต้นทุนตามสัดส่วน (ผลิต)'!$E$10,0))</f>
        <v>0</v>
      </c>
      <c r="CR21" s="136">
        <f>(IF('2.1ต้นทุนตามสัดส่วน (ผลิต)'!$E$19&gt;0,(+D21*'2.1ต้นทุนตามสัดส่วน (ผลิต)'!$E$19)/'2.1ต้นทุนตามสัดส่วน (ผลิต)'!$E$20,0))</f>
        <v>0</v>
      </c>
      <c r="CS21" s="136">
        <f>(IF('2.1ต้นทุนตามสัดส่วน (ผลิต)'!$E$29&gt;0,(+E21*'2.1ต้นทุนตามสัดส่วน (ผลิต)'!$E$29)/'2.1ต้นทุนตามสัดส่วน (ผลิต)'!$E$30,0))</f>
        <v>0</v>
      </c>
      <c r="CT21" s="136">
        <f>(IF('2.1ต้นทุนตามสัดส่วน (ผลิต)'!$E$39&gt;0,(+F21*'2.1ต้นทุนตามสัดส่วน (ผลิต)'!$E$39)/'2.1ต้นทุนตามสัดส่วน (ผลิต)'!$E$40,0))</f>
        <v>0</v>
      </c>
      <c r="CU21" s="136">
        <f t="shared" si="30"/>
        <v>0</v>
      </c>
      <c r="CV21" s="136">
        <f>(IF('2.1ต้นทุนตามสัดส่วน (ผลิต)'!$E$59&gt;0,(+H21*'2.1ต้นทุนตามสัดส่วน (ผลิต)'!$E$59)/'2.1ต้นทุนตามสัดส่วน (ผลิต)'!$E$60,0))</f>
        <v>0</v>
      </c>
      <c r="CW21" s="136">
        <f>(IF('2.1ต้นทุนตามสัดส่วน (ผลิต)'!$E$69&gt;0,(+I21*'2.1ต้นทุนตามสัดส่วน (ผลิต)'!$E$69)/'2.1ต้นทุนตามสัดส่วน (ผลิต)'!$E$70,0))</f>
        <v>0</v>
      </c>
      <c r="CX21" s="136">
        <f>(IF('2.1ต้นทุนตามสัดส่วน (ผลิต)'!$E$79&gt;0,(+J21*'2.1ต้นทุนตามสัดส่วน (ผลิต)'!$E$79)/'2.1ต้นทุนตามสัดส่วน (ผลิต)'!$E$80,0))</f>
        <v>0</v>
      </c>
      <c r="CY21" s="136">
        <f t="shared" si="31"/>
        <v>0</v>
      </c>
      <c r="CZ21" s="136">
        <f t="shared" si="32"/>
        <v>0</v>
      </c>
      <c r="DA21" s="136">
        <f>(IF('2.1ต้นทุนตามสัดส่วน (ผลิต)'!$E$109&gt;0,(+M21*'2.1ต้นทุนตามสัดส่วน (ผลิต)'!$E$109)/'2.1ต้นทุนตามสัดส่วน (ผลิต)'!$E$110,0))</f>
        <v>0</v>
      </c>
      <c r="DB21" s="136">
        <f>(IF('2.1ต้นทุนตามสัดส่วน (ผลิต)'!$E$119&gt;0,(+N21*'2.1ต้นทุนตามสัดส่วน (ผลิต)'!$E$119)/'2.1ต้นทุนตามสัดส่วน (ผลิต)'!$E$120,0))</f>
        <v>0</v>
      </c>
      <c r="DC21" s="136">
        <f>(IF('2.1ต้นทุนตามสัดส่วน (ผลิต)'!$E$129&gt;0,(+O21*'2.1ต้นทุนตามสัดส่วน (ผลิต)'!$E$129)/'2.1ต้นทุนตามสัดส่วน (ผลิต)'!$E$130,0))</f>
        <v>0</v>
      </c>
      <c r="DD21" s="136">
        <f t="shared" si="33"/>
        <v>0</v>
      </c>
      <c r="DE21" s="136">
        <f t="shared" si="34"/>
        <v>0</v>
      </c>
      <c r="DF21" s="136">
        <f>(IF('2.1ต้นทุนตามสัดส่วน (ผลิต)'!$E$159&gt;0,(+R21*'2.1ต้นทุนตามสัดส่วน (ผลิต)'!$E$159)/'2.1ต้นทุนตามสัดส่วน (ผลิต)'!$E$160,0))</f>
        <v>0</v>
      </c>
      <c r="DG21" s="136">
        <f>(IF('2.1ต้นทุนตามสัดส่วน (ผลิต)'!$E$169&gt;0,(+S21*'2.1ต้นทุนตามสัดส่วน (ผลิต)'!$E$169)/'2.1ต้นทุนตามสัดส่วน (ผลิต)'!$E$170,0))</f>
        <v>0</v>
      </c>
      <c r="DH21" s="136">
        <f>(IF('2.1ต้นทุนตามสัดส่วน (ผลิต)'!$E$179&gt;0,(+T21*'2.1ต้นทุนตามสัดส่วน (ผลิต)'!$E$179)/'2.1ต้นทุนตามสัดส่วน (ผลิต)'!$E$180,0))</f>
        <v>0</v>
      </c>
      <c r="DI21" s="136">
        <f t="shared" si="35"/>
        <v>0</v>
      </c>
      <c r="DJ21" s="136">
        <f t="shared" si="5"/>
        <v>0</v>
      </c>
      <c r="DL21" s="140" t="s">
        <v>437</v>
      </c>
      <c r="DM21" s="135" t="s">
        <v>438</v>
      </c>
      <c r="DN21" s="136">
        <f t="shared" si="36"/>
        <v>0</v>
      </c>
      <c r="DO21" s="136">
        <f t="shared" si="37"/>
        <v>0</v>
      </c>
      <c r="DP21" s="136">
        <f t="shared" si="38"/>
        <v>0</v>
      </c>
      <c r="DQ21" s="136">
        <f t="shared" si="39"/>
        <v>0</v>
      </c>
      <c r="DR21" s="136">
        <f t="shared" si="40"/>
        <v>0</v>
      </c>
      <c r="DS21" s="136">
        <f t="shared" si="41"/>
        <v>0</v>
      </c>
      <c r="DT21" s="136">
        <f t="shared" si="42"/>
        <v>0</v>
      </c>
      <c r="DU21" s="136">
        <f t="shared" si="43"/>
        <v>0</v>
      </c>
      <c r="DV21" s="136">
        <f t="shared" si="44"/>
        <v>0</v>
      </c>
      <c r="DW21" s="136">
        <f t="shared" si="45"/>
        <v>0</v>
      </c>
      <c r="DX21" s="136">
        <f t="shared" si="46"/>
        <v>0</v>
      </c>
      <c r="DY21" s="136">
        <f t="shared" si="47"/>
        <v>0</v>
      </c>
      <c r="DZ21" s="136">
        <f t="shared" si="48"/>
        <v>0</v>
      </c>
      <c r="EA21" s="136">
        <f t="shared" si="49"/>
        <v>0</v>
      </c>
      <c r="EB21" s="136">
        <f t="shared" si="50"/>
        <v>0</v>
      </c>
      <c r="EC21" s="136">
        <f t="shared" si="51"/>
        <v>0</v>
      </c>
      <c r="ED21" s="136">
        <f t="shared" si="52"/>
        <v>0</v>
      </c>
      <c r="EE21" s="136">
        <f t="shared" si="53"/>
        <v>0</v>
      </c>
      <c r="EF21" s="136">
        <f t="shared" si="54"/>
        <v>0</v>
      </c>
      <c r="EG21" s="136">
        <f t="shared" si="55"/>
        <v>0</v>
      </c>
    </row>
    <row r="22" spans="1:137" ht="21">
      <c r="A22" s="140" t="s">
        <v>439</v>
      </c>
      <c r="B22" s="135" t="s">
        <v>440</v>
      </c>
      <c r="C22" s="44"/>
      <c r="D22" s="136"/>
      <c r="E22" s="136"/>
      <c r="F22" s="136"/>
      <c r="G22" s="136">
        <f t="shared" si="7"/>
        <v>0</v>
      </c>
      <c r="H22" s="136"/>
      <c r="I22" s="136"/>
      <c r="J22" s="136"/>
      <c r="K22" s="136">
        <f t="shared" si="8"/>
        <v>0</v>
      </c>
      <c r="L22" s="136">
        <f t="shared" si="9"/>
        <v>0</v>
      </c>
      <c r="M22" s="136">
        <v>0</v>
      </c>
      <c r="N22" s="136">
        <v>0</v>
      </c>
      <c r="O22" s="136">
        <v>0</v>
      </c>
      <c r="P22" s="136">
        <f t="shared" si="10"/>
        <v>0</v>
      </c>
      <c r="Q22" s="136">
        <f t="shared" si="11"/>
        <v>0</v>
      </c>
      <c r="R22" s="136">
        <v>0</v>
      </c>
      <c r="S22" s="136">
        <v>0</v>
      </c>
      <c r="T22" s="136">
        <v>0</v>
      </c>
      <c r="U22" s="136">
        <f t="shared" si="12"/>
        <v>0</v>
      </c>
      <c r="V22" s="136">
        <f t="shared" si="0"/>
        <v>0</v>
      </c>
      <c r="X22" s="140" t="s">
        <v>439</v>
      </c>
      <c r="Y22" s="138" t="s">
        <v>440</v>
      </c>
      <c r="Z22" s="44">
        <f>ROUND(IF('2.1ต้นทุนตามสัดส่วน (ผลิต)'!$E$6&gt;0,(+C22*'2.1ต้นทุนตามสัดส่วน (ผลิต)'!$E$6)/'2.1ต้นทุนตามสัดส่วน (ผลิต)'!$E$10,0),2)</f>
        <v>0</v>
      </c>
      <c r="AA22" s="139">
        <f>(IF('2.1ต้นทุนตามสัดส่วน (ผลิต)'!$E$16&gt;0,(+D22*'2.1ต้นทุนตามสัดส่วน (ผลิต)'!$E$16)/'2.1ต้นทุนตามสัดส่วน (ผลิต)'!$E$20,0))</f>
        <v>0</v>
      </c>
      <c r="AB22" s="139">
        <f>(IF('2.1ต้นทุนตามสัดส่วน (ผลิต)'!$E$26&gt;0,(+E22*'2.1ต้นทุนตามสัดส่วน (ผลิต)'!$E$26)/'2.1ต้นทุนตามสัดส่วน (ผลิต)'!$E$30,0))</f>
        <v>0</v>
      </c>
      <c r="AC22" s="139">
        <f>(IF('2.1ต้นทุนตามสัดส่วน (ผลิต)'!$E$36&gt;0,(+F22*'2.1ต้นทุนตามสัดส่วน (ผลิต)'!$E$36)/'2.1ต้นทุนตามสัดส่วน (ผลิต)'!$E$40,0))</f>
        <v>0</v>
      </c>
      <c r="AD22" s="139">
        <f t="shared" si="13"/>
        <v>0</v>
      </c>
      <c r="AE22" s="139">
        <f>(IF('2.1ต้นทุนตามสัดส่วน (ผลิต)'!$E$56&gt;0,(+H22*'2.1ต้นทุนตามสัดส่วน (ผลิต)'!$E$56)/'2.1ต้นทุนตามสัดส่วน (ผลิต)'!$E$60,0))</f>
        <v>0</v>
      </c>
      <c r="AF22" s="139">
        <f>(IF('2.1ต้นทุนตามสัดส่วน (ผลิต)'!$E$66&gt;0,(+I22*'2.1ต้นทุนตามสัดส่วน (ผลิต)'!$E$66)/'2.1ต้นทุนตามสัดส่วน (ผลิต)'!$E$70,0))</f>
        <v>0</v>
      </c>
      <c r="AG22" s="139">
        <f>(IF('2.1ต้นทุนตามสัดส่วน (ผลิต)'!$E$76&gt;0,(+J22*'2.1ต้นทุนตามสัดส่วน (ผลิต)'!$E$76)/'2.1ต้นทุนตามสัดส่วน (ผลิต)'!$E$80,0))</f>
        <v>0</v>
      </c>
      <c r="AH22" s="139">
        <f t="shared" si="14"/>
        <v>0</v>
      </c>
      <c r="AI22" s="139">
        <f t="shared" si="15"/>
        <v>0</v>
      </c>
      <c r="AJ22" s="139">
        <f>ROUND(IF('2.1ต้นทุนตามสัดส่วน (ผลิต)'!$E$106&gt;0,(+M22*'2.1ต้นทุนตามสัดส่วน (ผลิต)'!$E$106)/'2.1ต้นทุนตามสัดส่วน (ผลิต)'!$E$110,0),2)</f>
        <v>0</v>
      </c>
      <c r="AK22" s="139">
        <f>ROUND(IF('2.1ต้นทุนตามสัดส่วน (ผลิต)'!$E$116&gt;0,(+N22*'2.1ต้นทุนตามสัดส่วน (ผลิต)'!$E$116)/'2.1ต้นทุนตามสัดส่วน (ผลิต)'!$E$120,0),2)</f>
        <v>0</v>
      </c>
      <c r="AL22" s="139">
        <f>ROUND(IF('2.1ต้นทุนตามสัดส่วน (ผลิต)'!$E$126&gt;0,(+O22*'2.1ต้นทุนตามสัดส่วน (ผลิต)'!$E$126)/'2.1ต้นทุนตามสัดส่วน (ผลิต)'!$E$130,0),2)</f>
        <v>0</v>
      </c>
      <c r="AM22" s="139">
        <f t="shared" si="16"/>
        <v>0</v>
      </c>
      <c r="AN22" s="139">
        <f t="shared" si="17"/>
        <v>0</v>
      </c>
      <c r="AO22" s="139">
        <f>(IF('2.1ต้นทุนตามสัดส่วน (ผลิต)'!$E$156&gt;0,(+R22*'2.1ต้นทุนตามสัดส่วน (ผลิต)'!$E$156)/'2.1ต้นทุนตามสัดส่วน (ผลิต)'!$E$160,0))</f>
        <v>0</v>
      </c>
      <c r="AP22" s="139">
        <f>(IF('2.1ต้นทุนตามสัดส่วน (ผลิต)'!$E$166&gt;0,(+S22*'2.1ต้นทุนตามสัดส่วน (ผลิต)'!$E$166)/'2.1ต้นทุนตามสัดส่วน (ผลิต)'!$E$170,0))</f>
        <v>0</v>
      </c>
      <c r="AQ22" s="139">
        <f>(IF('2.1ต้นทุนตามสัดส่วน (ผลิต)'!$E$176&gt;0,(+T22*'2.1ต้นทุนตามสัดส่วน (ผลิต)'!$E$176)/'2.1ต้นทุนตามสัดส่วน (ผลิต)'!$E$180,0))</f>
        <v>0</v>
      </c>
      <c r="AR22" s="139">
        <f t="shared" si="1"/>
        <v>0</v>
      </c>
      <c r="AS22" s="139">
        <f t="shared" si="2"/>
        <v>0</v>
      </c>
      <c r="AU22" s="140" t="s">
        <v>439</v>
      </c>
      <c r="AV22" s="135" t="s">
        <v>440</v>
      </c>
      <c r="AW22" s="44">
        <f>(IF('2.1ต้นทุนตามสัดส่วน (ผลิต)'!$E$7&gt;0,(C22*'2.1ต้นทุนตามสัดส่วน (ผลิต)'!$E$7)/'2.1ต้นทุนตามสัดส่วน (ผลิต)'!$E$10,0))</f>
        <v>0</v>
      </c>
      <c r="AX22" s="136">
        <f>(IF('2.1ต้นทุนตามสัดส่วน (ผลิต)'!$E$17&gt;0,(D22*'2.1ต้นทุนตามสัดส่วน (ผลิต)'!$E$17)/'2.1ต้นทุนตามสัดส่วน (ผลิต)'!$E$20,0))</f>
        <v>0</v>
      </c>
      <c r="AY22" s="136">
        <f>(IF('2.1ต้นทุนตามสัดส่วน (ผลิต)'!$E$27&gt;0,(+E22*'2.1ต้นทุนตามสัดส่วน (ผลิต)'!$E$27)/'2.1ต้นทุนตามสัดส่วน (ผลิต)'!$E$30,0))</f>
        <v>0</v>
      </c>
      <c r="AZ22" s="136">
        <f>(IF('2.1ต้นทุนตามสัดส่วน (ผลิต)'!$E$37&gt;0,(+F22*'2.1ต้นทุนตามสัดส่วน (ผลิต)'!$E$37)/'2.1ต้นทุนตามสัดส่วน (ผลิต)'!$E$40,0))</f>
        <v>0</v>
      </c>
      <c r="BA22" s="136">
        <f t="shared" si="18"/>
        <v>0</v>
      </c>
      <c r="BB22" s="136">
        <f>(IF('2.1ต้นทุนตามสัดส่วน (ผลิต)'!$E$57&gt;0,(+H22*'2.1ต้นทุนตามสัดส่วน (ผลิต)'!$E$57)/'2.1ต้นทุนตามสัดส่วน (ผลิต)'!$E$60,0))</f>
        <v>0</v>
      </c>
      <c r="BC22" s="136">
        <f>(IF('2.1ต้นทุนตามสัดส่วน (ผลิต)'!$E$67&gt;0,(+I22*'2.1ต้นทุนตามสัดส่วน (ผลิต)'!$E$67)/'2.1ต้นทุนตามสัดส่วน (ผลิต)'!$E$70,0))</f>
        <v>0</v>
      </c>
      <c r="BD22" s="136">
        <f>(IF('2.1ต้นทุนตามสัดส่วน (ผลิต)'!$E$77&gt;0,(+J22*'2.1ต้นทุนตามสัดส่วน (ผลิต)'!$E$77)/'2.1ต้นทุนตามสัดส่วน (ผลิต)'!$E$80,0))</f>
        <v>0</v>
      </c>
      <c r="BE22" s="136">
        <f t="shared" si="19"/>
        <v>0</v>
      </c>
      <c r="BF22" s="136">
        <f t="shared" si="20"/>
        <v>0</v>
      </c>
      <c r="BG22" s="136">
        <f>(IF('2.1ต้นทุนตามสัดส่วน (ผลิต)'!$E$107&gt;0,(+M22*'2.1ต้นทุนตามสัดส่วน (ผลิต)'!$E$107)/'2.1ต้นทุนตามสัดส่วน (ผลิต)'!$E$110,0))</f>
        <v>0</v>
      </c>
      <c r="BH22" s="136">
        <f>(IF('2.1ต้นทุนตามสัดส่วน (ผลิต)'!$E$117&gt;0,(+N22*'2.1ต้นทุนตามสัดส่วน (ผลิต)'!$E$117)/'2.1ต้นทุนตามสัดส่วน (ผลิต)'!$E$120,0))</f>
        <v>0</v>
      </c>
      <c r="BI22" s="136">
        <f>(IF('2.1ต้นทุนตามสัดส่วน (ผลิต)'!$E$127&gt;0,(+O22*'2.1ต้นทุนตามสัดส่วน (ผลิต)'!$E$127)/'2.1ต้นทุนตามสัดส่วน (ผลิต)'!$E$130,0))</f>
        <v>0</v>
      </c>
      <c r="BJ22" s="136">
        <f t="shared" si="21"/>
        <v>0</v>
      </c>
      <c r="BK22" s="136">
        <f t="shared" si="22"/>
        <v>0</v>
      </c>
      <c r="BL22" s="136">
        <f>(IF('2.1ต้นทุนตามสัดส่วน (ผลิต)'!$E$157&gt;0,(+R22*'2.1ต้นทุนตามสัดส่วน (ผลิต)'!$E$157)/'2.1ต้นทุนตามสัดส่วน (ผลิต)'!$E$160,0))</f>
        <v>0</v>
      </c>
      <c r="BM22" s="136">
        <f>(IF('2.1ต้นทุนตามสัดส่วน (ผลิต)'!$E$167&gt;0,(+S22*'2.1ต้นทุนตามสัดส่วน (ผลิต)'!$E$167)/'2.1ต้นทุนตามสัดส่วน (ผลิต)'!$E$170,0))</f>
        <v>0</v>
      </c>
      <c r="BN22" s="136">
        <f>(IF('2.1ต้นทุนตามสัดส่วน (ผลิต)'!$E$177&gt;0,(+T22*'2.1ต้นทุนตามสัดส่วน (ผลิต)'!$E$177)/'2.1ต้นทุนตามสัดส่วน (ผลิต)'!$E$180,0))</f>
        <v>0</v>
      </c>
      <c r="BO22" s="136">
        <f t="shared" si="23"/>
        <v>0</v>
      </c>
      <c r="BP22" s="136">
        <f t="shared" si="3"/>
        <v>0</v>
      </c>
      <c r="BR22" s="140" t="s">
        <v>439</v>
      </c>
      <c r="BS22" s="135" t="s">
        <v>440</v>
      </c>
      <c r="BT22" s="44">
        <f>(IF('2.1ต้นทุนตามสัดส่วน (ผลิต)'!$E$8&gt;0,(+C22*'2.1ต้นทุนตามสัดส่วน (ผลิต)'!$E$8)/'2.1ต้นทุนตามสัดส่วน (ผลิต)'!$E$10,0))</f>
        <v>0</v>
      </c>
      <c r="BU22" s="136">
        <f>(IF('2.1ต้นทุนตามสัดส่วน (ผลิต)'!$E$18&gt;0,(+D22*'2.1ต้นทุนตามสัดส่วน (ผลิต)'!$E$18)/'2.1ต้นทุนตามสัดส่วน (ผลิต)'!$E$20,0))</f>
        <v>0</v>
      </c>
      <c r="BV22" s="136">
        <f>(IF('2.1ต้นทุนตามสัดส่วน (ผลิต)'!$E$28&gt;0,(+E22*'2.1ต้นทุนตามสัดส่วน (ผลิต)'!$E$28)/'2.1ต้นทุนตามสัดส่วน (ผลิต)'!$E$30,0))</f>
        <v>0</v>
      </c>
      <c r="BW22" s="136">
        <f>(IF('2.1ต้นทุนตามสัดส่วน (ผลิต)'!$E$38&gt;0,(+F22*'2.1ต้นทุนตามสัดส่วน (ผลิต)'!$E$38)/'2.1ต้นทุนตามสัดส่วน (ผลิต)'!$E$40,0))</f>
        <v>0</v>
      </c>
      <c r="BX22" s="136">
        <f t="shared" si="24"/>
        <v>0</v>
      </c>
      <c r="BY22" s="136">
        <f>(IF('2.1ต้นทุนตามสัดส่วน (ผลิต)'!$E$58&gt;0,(+H22*'2.1ต้นทุนตามสัดส่วน (ผลิต)'!$E$58)/'2.1ต้นทุนตามสัดส่วน (ผลิต)'!$E$60,0))</f>
        <v>0</v>
      </c>
      <c r="BZ22" s="136">
        <f>(IF('2.1ต้นทุนตามสัดส่วน (ผลิต)'!$E$68&gt;0,(+I22*'2.1ต้นทุนตามสัดส่วน (ผลิต)'!$E$68)/'2.1ต้นทุนตามสัดส่วน (ผลิต)'!$E$70,0))</f>
        <v>0</v>
      </c>
      <c r="CA22" s="136">
        <f>(IF('2.1ต้นทุนตามสัดส่วน (ผลิต)'!$E$78&gt;0,(+J22*'2.1ต้นทุนตามสัดส่วน (ผลิต)'!$E$78)/'2.1ต้นทุนตามสัดส่วน (ผลิต)'!$E$80,0))</f>
        <v>0</v>
      </c>
      <c r="CB22" s="136">
        <f t="shared" si="25"/>
        <v>0</v>
      </c>
      <c r="CC22" s="136">
        <f t="shared" si="26"/>
        <v>0</v>
      </c>
      <c r="CD22" s="136">
        <f>(IF('2.1ต้นทุนตามสัดส่วน (ผลิต)'!$E$108&gt;0,(+M22*'2.1ต้นทุนตามสัดส่วน (ผลิต)'!$E$108)/'2.1ต้นทุนตามสัดส่วน (ผลิต)'!$E$110,0))</f>
        <v>0</v>
      </c>
      <c r="CE22" s="136">
        <f>(IF('2.1ต้นทุนตามสัดส่วน (ผลิต)'!$E$118&gt;0,(+N22*'2.1ต้นทุนตามสัดส่วน (ผลิต)'!$E$118)/'2.1ต้นทุนตามสัดส่วน (ผลิต)'!$E$120,0))</f>
        <v>0</v>
      </c>
      <c r="CF22" s="136">
        <f>(IF('2.1ต้นทุนตามสัดส่วน (ผลิต)'!$E$128&gt;0,(+O22*'2.1ต้นทุนตามสัดส่วน (ผลิต)'!$E$128)/'2.1ต้นทุนตามสัดส่วน (ผลิต)'!$E$130,0))</f>
        <v>0</v>
      </c>
      <c r="CG22" s="136">
        <f t="shared" si="27"/>
        <v>0</v>
      </c>
      <c r="CH22" s="136">
        <f t="shared" si="28"/>
        <v>0</v>
      </c>
      <c r="CI22" s="136">
        <f>(IF('2.1ต้นทุนตามสัดส่วน (ผลิต)'!$E$158&gt;0,(+R22*'2.1ต้นทุนตามสัดส่วน (ผลิต)'!$E$158)/'2.1ต้นทุนตามสัดส่วน (ผลิต)'!$E$160,0))</f>
        <v>0</v>
      </c>
      <c r="CJ22" s="136">
        <f>(IF('2.1ต้นทุนตามสัดส่วน (ผลิต)'!$E$168&gt;0,(+S22*'2.1ต้นทุนตามสัดส่วน (ผลิต)'!$E$168)/'2.1ต้นทุนตามสัดส่วน (ผลิต)'!$E$170,0))</f>
        <v>0</v>
      </c>
      <c r="CK22" s="136">
        <f>(IF('2.1ต้นทุนตามสัดส่วน (ผลิต)'!$E$178&gt;0,(+T22*'2.1ต้นทุนตามสัดส่วน (ผลิต)'!$E$178)/'2.1ต้นทุนตามสัดส่วน (ผลิต)'!$E$180,0))</f>
        <v>0</v>
      </c>
      <c r="CL22" s="136">
        <f t="shared" si="29"/>
        <v>0</v>
      </c>
      <c r="CM22" s="136">
        <f t="shared" si="4"/>
        <v>0</v>
      </c>
      <c r="CO22" s="140" t="s">
        <v>439</v>
      </c>
      <c r="CP22" s="135" t="s">
        <v>440</v>
      </c>
      <c r="CQ22" s="136">
        <f>(IF('2.1ต้นทุนตามสัดส่วน (ผลิต)'!$E$9&gt;0,(+C22*'2.1ต้นทุนตามสัดส่วน (ผลิต)'!$E$9)/'2.1ต้นทุนตามสัดส่วน (ผลิต)'!$E$10,0))</f>
        <v>0</v>
      </c>
      <c r="CR22" s="136">
        <f>(IF('2.1ต้นทุนตามสัดส่วน (ผลิต)'!$E$19&gt;0,(+D22*'2.1ต้นทุนตามสัดส่วน (ผลิต)'!$E$19)/'2.1ต้นทุนตามสัดส่วน (ผลิต)'!$E$20,0))</f>
        <v>0</v>
      </c>
      <c r="CS22" s="136">
        <f>(IF('2.1ต้นทุนตามสัดส่วน (ผลิต)'!$E$29&gt;0,(+E22*'2.1ต้นทุนตามสัดส่วน (ผลิต)'!$E$29)/'2.1ต้นทุนตามสัดส่วน (ผลิต)'!$E$30,0))</f>
        <v>0</v>
      </c>
      <c r="CT22" s="136">
        <f>(IF('2.1ต้นทุนตามสัดส่วน (ผลิต)'!$E$39&gt;0,(+F22*'2.1ต้นทุนตามสัดส่วน (ผลิต)'!$E$39)/'2.1ต้นทุนตามสัดส่วน (ผลิต)'!$E$40,0))</f>
        <v>0</v>
      </c>
      <c r="CU22" s="136">
        <f t="shared" si="30"/>
        <v>0</v>
      </c>
      <c r="CV22" s="136">
        <f>(IF('2.1ต้นทุนตามสัดส่วน (ผลิต)'!$E$59&gt;0,(+H22*'2.1ต้นทุนตามสัดส่วน (ผลิต)'!$E$59)/'2.1ต้นทุนตามสัดส่วน (ผลิต)'!$E$60,0))</f>
        <v>0</v>
      </c>
      <c r="CW22" s="136">
        <f>(IF('2.1ต้นทุนตามสัดส่วน (ผลิต)'!$E$69&gt;0,(+I22*'2.1ต้นทุนตามสัดส่วน (ผลิต)'!$E$69)/'2.1ต้นทุนตามสัดส่วน (ผลิต)'!$E$70,0))</f>
        <v>0</v>
      </c>
      <c r="CX22" s="136">
        <f>(IF('2.1ต้นทุนตามสัดส่วน (ผลิต)'!$E$79&gt;0,(+J22*'2.1ต้นทุนตามสัดส่วน (ผลิต)'!$E$79)/'2.1ต้นทุนตามสัดส่วน (ผลิต)'!$E$80,0))</f>
        <v>0</v>
      </c>
      <c r="CY22" s="136">
        <f t="shared" si="31"/>
        <v>0</v>
      </c>
      <c r="CZ22" s="136">
        <f t="shared" si="32"/>
        <v>0</v>
      </c>
      <c r="DA22" s="136">
        <f>(IF('2.1ต้นทุนตามสัดส่วน (ผลิต)'!$E$109&gt;0,(+M22*'2.1ต้นทุนตามสัดส่วน (ผลิต)'!$E$109)/'2.1ต้นทุนตามสัดส่วน (ผลิต)'!$E$110,0))</f>
        <v>0</v>
      </c>
      <c r="DB22" s="136">
        <f>(IF('2.1ต้นทุนตามสัดส่วน (ผลิต)'!$E$119&gt;0,(+N22*'2.1ต้นทุนตามสัดส่วน (ผลิต)'!$E$119)/'2.1ต้นทุนตามสัดส่วน (ผลิต)'!$E$120,0))</f>
        <v>0</v>
      </c>
      <c r="DC22" s="136">
        <f>(IF('2.1ต้นทุนตามสัดส่วน (ผลิต)'!$E$129&gt;0,(+O22*'2.1ต้นทุนตามสัดส่วน (ผลิต)'!$E$129)/'2.1ต้นทุนตามสัดส่วน (ผลิต)'!$E$130,0))</f>
        <v>0</v>
      </c>
      <c r="DD22" s="136">
        <f t="shared" si="33"/>
        <v>0</v>
      </c>
      <c r="DE22" s="136">
        <f t="shared" si="34"/>
        <v>0</v>
      </c>
      <c r="DF22" s="136">
        <f>(IF('2.1ต้นทุนตามสัดส่วน (ผลิต)'!$E$159&gt;0,(+R22*'2.1ต้นทุนตามสัดส่วน (ผลิต)'!$E$159)/'2.1ต้นทุนตามสัดส่วน (ผลิต)'!$E$160,0))</f>
        <v>0</v>
      </c>
      <c r="DG22" s="136">
        <f>(IF('2.1ต้นทุนตามสัดส่วน (ผลิต)'!$E$169&gt;0,(+S22*'2.1ต้นทุนตามสัดส่วน (ผลิต)'!$E$169)/'2.1ต้นทุนตามสัดส่วน (ผลิต)'!$E$170,0))</f>
        <v>0</v>
      </c>
      <c r="DH22" s="136">
        <f>(IF('2.1ต้นทุนตามสัดส่วน (ผลิต)'!$E$179&gt;0,(+T22*'2.1ต้นทุนตามสัดส่วน (ผลิต)'!$E$179)/'2.1ต้นทุนตามสัดส่วน (ผลิต)'!$E$180,0))</f>
        <v>0</v>
      </c>
      <c r="DI22" s="136">
        <f t="shared" si="35"/>
        <v>0</v>
      </c>
      <c r="DJ22" s="136">
        <f t="shared" si="5"/>
        <v>0</v>
      </c>
      <c r="DL22" s="140" t="s">
        <v>439</v>
      </c>
      <c r="DM22" s="135" t="s">
        <v>440</v>
      </c>
      <c r="DN22" s="136">
        <f t="shared" si="36"/>
        <v>0</v>
      </c>
      <c r="DO22" s="136">
        <f t="shared" si="37"/>
        <v>0</v>
      </c>
      <c r="DP22" s="136">
        <f t="shared" si="38"/>
        <v>0</v>
      </c>
      <c r="DQ22" s="136">
        <f t="shared" si="39"/>
        <v>0</v>
      </c>
      <c r="DR22" s="136">
        <f t="shared" si="40"/>
        <v>0</v>
      </c>
      <c r="DS22" s="136">
        <f t="shared" si="41"/>
        <v>0</v>
      </c>
      <c r="DT22" s="136">
        <f t="shared" si="42"/>
        <v>0</v>
      </c>
      <c r="DU22" s="136">
        <f t="shared" si="43"/>
        <v>0</v>
      </c>
      <c r="DV22" s="136">
        <f t="shared" si="44"/>
        <v>0</v>
      </c>
      <c r="DW22" s="136">
        <f t="shared" si="45"/>
        <v>0</v>
      </c>
      <c r="DX22" s="136">
        <f t="shared" si="46"/>
        <v>0</v>
      </c>
      <c r="DY22" s="136">
        <f t="shared" si="47"/>
        <v>0</v>
      </c>
      <c r="DZ22" s="136">
        <f t="shared" si="48"/>
        <v>0</v>
      </c>
      <c r="EA22" s="136">
        <f t="shared" si="49"/>
        <v>0</v>
      </c>
      <c r="EB22" s="136">
        <f t="shared" si="50"/>
        <v>0</v>
      </c>
      <c r="EC22" s="136">
        <f t="shared" si="51"/>
        <v>0</v>
      </c>
      <c r="ED22" s="136">
        <f t="shared" si="52"/>
        <v>0</v>
      </c>
      <c r="EE22" s="136">
        <f t="shared" si="53"/>
        <v>0</v>
      </c>
      <c r="EF22" s="136">
        <f t="shared" si="54"/>
        <v>0</v>
      </c>
      <c r="EG22" s="136">
        <f t="shared" si="55"/>
        <v>0</v>
      </c>
    </row>
    <row r="23" spans="1:137" ht="21">
      <c r="A23" s="141" t="s">
        <v>441</v>
      </c>
      <c r="B23" s="135" t="s">
        <v>442</v>
      </c>
      <c r="C23" s="44"/>
      <c r="D23" s="136"/>
      <c r="E23" s="136"/>
      <c r="F23" s="136"/>
      <c r="G23" s="136">
        <f t="shared" si="7"/>
        <v>0</v>
      </c>
      <c r="H23" s="136"/>
      <c r="I23" s="136"/>
      <c r="J23" s="136"/>
      <c r="K23" s="136">
        <f t="shared" si="8"/>
        <v>0</v>
      </c>
      <c r="L23" s="136">
        <f t="shared" si="9"/>
        <v>0</v>
      </c>
      <c r="M23" s="136">
        <v>0</v>
      </c>
      <c r="N23" s="136">
        <v>0</v>
      </c>
      <c r="O23" s="136">
        <v>0</v>
      </c>
      <c r="P23" s="136">
        <f t="shared" si="10"/>
        <v>0</v>
      </c>
      <c r="Q23" s="136">
        <f t="shared" si="11"/>
        <v>0</v>
      </c>
      <c r="R23" s="136">
        <v>0</v>
      </c>
      <c r="S23" s="136">
        <v>0</v>
      </c>
      <c r="T23" s="136">
        <v>0</v>
      </c>
      <c r="U23" s="136">
        <f t="shared" si="12"/>
        <v>0</v>
      </c>
      <c r="V23" s="136">
        <f t="shared" si="0"/>
        <v>0</v>
      </c>
      <c r="X23" s="141" t="s">
        <v>441</v>
      </c>
      <c r="Y23" s="138" t="s">
        <v>442</v>
      </c>
      <c r="Z23" s="44">
        <f>ROUND(IF('2.1ต้นทุนตามสัดส่วน (ผลิต)'!$E$6&gt;0,(+C23*'2.1ต้นทุนตามสัดส่วน (ผลิต)'!$E$6)/'2.1ต้นทุนตามสัดส่วน (ผลิต)'!$E$10,0),2)</f>
        <v>0</v>
      </c>
      <c r="AA23" s="139">
        <f>(IF('2.1ต้นทุนตามสัดส่วน (ผลิต)'!$E$16&gt;0,(+D23*'2.1ต้นทุนตามสัดส่วน (ผลิต)'!$E$16)/'2.1ต้นทุนตามสัดส่วน (ผลิต)'!$E$20,0))</f>
        <v>0</v>
      </c>
      <c r="AB23" s="139">
        <f>(IF('2.1ต้นทุนตามสัดส่วน (ผลิต)'!$E$26&gt;0,(+E23*'2.1ต้นทุนตามสัดส่วน (ผลิต)'!$E$26)/'2.1ต้นทุนตามสัดส่วน (ผลิต)'!$E$30,0))</f>
        <v>0</v>
      </c>
      <c r="AC23" s="139">
        <f>(IF('2.1ต้นทุนตามสัดส่วน (ผลิต)'!$E$36&gt;0,(+F23*'2.1ต้นทุนตามสัดส่วน (ผลิต)'!$E$36)/'2.1ต้นทุนตามสัดส่วน (ผลิต)'!$E$40,0))</f>
        <v>0</v>
      </c>
      <c r="AD23" s="139">
        <f t="shared" si="13"/>
        <v>0</v>
      </c>
      <c r="AE23" s="139">
        <f>(IF('2.1ต้นทุนตามสัดส่วน (ผลิต)'!$E$56&gt;0,(+H23*'2.1ต้นทุนตามสัดส่วน (ผลิต)'!$E$56)/'2.1ต้นทุนตามสัดส่วน (ผลิต)'!$E$60,0))</f>
        <v>0</v>
      </c>
      <c r="AF23" s="139">
        <f>(IF('2.1ต้นทุนตามสัดส่วน (ผลิต)'!$E$66&gt;0,(+I23*'2.1ต้นทุนตามสัดส่วน (ผลิต)'!$E$66)/'2.1ต้นทุนตามสัดส่วน (ผลิต)'!$E$70,0))</f>
        <v>0</v>
      </c>
      <c r="AG23" s="139">
        <f>(IF('2.1ต้นทุนตามสัดส่วน (ผลิต)'!$E$76&gt;0,(+J23*'2.1ต้นทุนตามสัดส่วน (ผลิต)'!$E$76)/'2.1ต้นทุนตามสัดส่วน (ผลิต)'!$E$80,0))</f>
        <v>0</v>
      </c>
      <c r="AH23" s="139">
        <f t="shared" si="14"/>
        <v>0</v>
      </c>
      <c r="AI23" s="139">
        <f t="shared" si="15"/>
        <v>0</v>
      </c>
      <c r="AJ23" s="139">
        <f>ROUND(IF('2.1ต้นทุนตามสัดส่วน (ผลิต)'!$E$106&gt;0,(+M23*'2.1ต้นทุนตามสัดส่วน (ผลิต)'!$E$106)/'2.1ต้นทุนตามสัดส่วน (ผลิต)'!$E$110,0),2)</f>
        <v>0</v>
      </c>
      <c r="AK23" s="139">
        <f>ROUND(IF('2.1ต้นทุนตามสัดส่วน (ผลิต)'!$E$116&gt;0,(+N23*'2.1ต้นทุนตามสัดส่วน (ผลิต)'!$E$116)/'2.1ต้นทุนตามสัดส่วน (ผลิต)'!$E$120,0),2)</f>
        <v>0</v>
      </c>
      <c r="AL23" s="139">
        <f>ROUND(IF('2.1ต้นทุนตามสัดส่วน (ผลิต)'!$E$126&gt;0,(+O23*'2.1ต้นทุนตามสัดส่วน (ผลิต)'!$E$126)/'2.1ต้นทุนตามสัดส่วน (ผลิต)'!$E$130,0),2)</f>
        <v>0</v>
      </c>
      <c r="AM23" s="139">
        <f t="shared" si="16"/>
        <v>0</v>
      </c>
      <c r="AN23" s="139">
        <f t="shared" si="17"/>
        <v>0</v>
      </c>
      <c r="AO23" s="139">
        <f>(IF('2.1ต้นทุนตามสัดส่วน (ผลิต)'!$E$156&gt;0,(+R23*'2.1ต้นทุนตามสัดส่วน (ผลิต)'!$E$156)/'2.1ต้นทุนตามสัดส่วน (ผลิต)'!$E$160,0))</f>
        <v>0</v>
      </c>
      <c r="AP23" s="139">
        <f>(IF('2.1ต้นทุนตามสัดส่วน (ผลิต)'!$E$166&gt;0,(+S23*'2.1ต้นทุนตามสัดส่วน (ผลิต)'!$E$166)/'2.1ต้นทุนตามสัดส่วน (ผลิต)'!$E$170,0))</f>
        <v>0</v>
      </c>
      <c r="AQ23" s="139">
        <f>(IF('2.1ต้นทุนตามสัดส่วน (ผลิต)'!$E$176&gt;0,(+T23*'2.1ต้นทุนตามสัดส่วน (ผลิต)'!$E$176)/'2.1ต้นทุนตามสัดส่วน (ผลิต)'!$E$180,0))</f>
        <v>0</v>
      </c>
      <c r="AR23" s="139">
        <f t="shared" si="1"/>
        <v>0</v>
      </c>
      <c r="AS23" s="139">
        <f t="shared" si="2"/>
        <v>0</v>
      </c>
      <c r="AU23" s="141" t="s">
        <v>441</v>
      </c>
      <c r="AV23" s="135" t="s">
        <v>442</v>
      </c>
      <c r="AW23" s="44">
        <f>(IF('2.1ต้นทุนตามสัดส่วน (ผลิต)'!$E$7&gt;0,(C23*'2.1ต้นทุนตามสัดส่วน (ผลิต)'!$E$7)/'2.1ต้นทุนตามสัดส่วน (ผลิต)'!$E$10,0))</f>
        <v>0</v>
      </c>
      <c r="AX23" s="136">
        <f>(IF('2.1ต้นทุนตามสัดส่วน (ผลิต)'!$E$17&gt;0,(D23*'2.1ต้นทุนตามสัดส่วน (ผลิต)'!$E$17)/'2.1ต้นทุนตามสัดส่วน (ผลิต)'!$E$20,0))</f>
        <v>0</v>
      </c>
      <c r="AY23" s="136">
        <f>(IF('2.1ต้นทุนตามสัดส่วน (ผลิต)'!$E$27&gt;0,(+E23*'2.1ต้นทุนตามสัดส่วน (ผลิต)'!$E$27)/'2.1ต้นทุนตามสัดส่วน (ผลิต)'!$E$30,0))</f>
        <v>0</v>
      </c>
      <c r="AZ23" s="136">
        <f>(IF('2.1ต้นทุนตามสัดส่วน (ผลิต)'!$E$37&gt;0,(+F23*'2.1ต้นทุนตามสัดส่วน (ผลิต)'!$E$37)/'2.1ต้นทุนตามสัดส่วน (ผลิต)'!$E$40,0))</f>
        <v>0</v>
      </c>
      <c r="BA23" s="136">
        <f t="shared" si="18"/>
        <v>0</v>
      </c>
      <c r="BB23" s="136">
        <f>(IF('2.1ต้นทุนตามสัดส่วน (ผลิต)'!$E$57&gt;0,(+H23*'2.1ต้นทุนตามสัดส่วน (ผลิต)'!$E$57)/'2.1ต้นทุนตามสัดส่วน (ผลิต)'!$E$60,0))</f>
        <v>0</v>
      </c>
      <c r="BC23" s="136">
        <f>(IF('2.1ต้นทุนตามสัดส่วน (ผลิต)'!$E$67&gt;0,(+I23*'2.1ต้นทุนตามสัดส่วน (ผลิต)'!$E$67)/'2.1ต้นทุนตามสัดส่วน (ผลิต)'!$E$70,0))</f>
        <v>0</v>
      </c>
      <c r="BD23" s="136">
        <f>(IF('2.1ต้นทุนตามสัดส่วน (ผลิต)'!$E$77&gt;0,(+J23*'2.1ต้นทุนตามสัดส่วน (ผลิต)'!$E$77)/'2.1ต้นทุนตามสัดส่วน (ผลิต)'!$E$80,0))</f>
        <v>0</v>
      </c>
      <c r="BE23" s="136">
        <f t="shared" si="19"/>
        <v>0</v>
      </c>
      <c r="BF23" s="136">
        <f t="shared" si="20"/>
        <v>0</v>
      </c>
      <c r="BG23" s="136">
        <f>(IF('2.1ต้นทุนตามสัดส่วน (ผลิต)'!$E$107&gt;0,(+M23*'2.1ต้นทุนตามสัดส่วน (ผลิต)'!$E$107)/'2.1ต้นทุนตามสัดส่วน (ผลิต)'!$E$110,0))</f>
        <v>0</v>
      </c>
      <c r="BH23" s="136">
        <f>(IF('2.1ต้นทุนตามสัดส่วน (ผลิต)'!$E$117&gt;0,(+N23*'2.1ต้นทุนตามสัดส่วน (ผลิต)'!$E$117)/'2.1ต้นทุนตามสัดส่วน (ผลิต)'!$E$120,0))</f>
        <v>0</v>
      </c>
      <c r="BI23" s="136">
        <f>(IF('2.1ต้นทุนตามสัดส่วน (ผลิต)'!$E$127&gt;0,(+O23*'2.1ต้นทุนตามสัดส่วน (ผลิต)'!$E$127)/'2.1ต้นทุนตามสัดส่วน (ผลิต)'!$E$130,0))</f>
        <v>0</v>
      </c>
      <c r="BJ23" s="136">
        <f t="shared" si="21"/>
        <v>0</v>
      </c>
      <c r="BK23" s="136">
        <f t="shared" si="22"/>
        <v>0</v>
      </c>
      <c r="BL23" s="136">
        <f>(IF('2.1ต้นทุนตามสัดส่วน (ผลิต)'!$E$157&gt;0,(+R23*'2.1ต้นทุนตามสัดส่วน (ผลิต)'!$E$157)/'2.1ต้นทุนตามสัดส่วน (ผลิต)'!$E$160,0))</f>
        <v>0</v>
      </c>
      <c r="BM23" s="136">
        <f>(IF('2.1ต้นทุนตามสัดส่วน (ผลิต)'!$E$167&gt;0,(+S23*'2.1ต้นทุนตามสัดส่วน (ผลิต)'!$E$167)/'2.1ต้นทุนตามสัดส่วน (ผลิต)'!$E$170,0))</f>
        <v>0</v>
      </c>
      <c r="BN23" s="136">
        <f>(IF('2.1ต้นทุนตามสัดส่วน (ผลิต)'!$E$177&gt;0,(+T23*'2.1ต้นทุนตามสัดส่วน (ผลิต)'!$E$177)/'2.1ต้นทุนตามสัดส่วน (ผลิต)'!$E$180,0))</f>
        <v>0</v>
      </c>
      <c r="BO23" s="136">
        <f t="shared" si="23"/>
        <v>0</v>
      </c>
      <c r="BP23" s="136">
        <f t="shared" si="3"/>
        <v>0</v>
      </c>
      <c r="BR23" s="141" t="s">
        <v>441</v>
      </c>
      <c r="BS23" s="135" t="s">
        <v>442</v>
      </c>
      <c r="BT23" s="44">
        <f>(IF('2.1ต้นทุนตามสัดส่วน (ผลิต)'!$E$8&gt;0,(+C23*'2.1ต้นทุนตามสัดส่วน (ผลิต)'!$E$8)/'2.1ต้นทุนตามสัดส่วน (ผลิต)'!$E$10,0))</f>
        <v>0</v>
      </c>
      <c r="BU23" s="136">
        <f>(IF('2.1ต้นทุนตามสัดส่วน (ผลิต)'!$E$18&gt;0,(+D23*'2.1ต้นทุนตามสัดส่วน (ผลิต)'!$E$18)/'2.1ต้นทุนตามสัดส่วน (ผลิต)'!$E$20,0))</f>
        <v>0</v>
      </c>
      <c r="BV23" s="136">
        <f>(IF('2.1ต้นทุนตามสัดส่วน (ผลิต)'!$E$28&gt;0,(+E23*'2.1ต้นทุนตามสัดส่วน (ผลิต)'!$E$28)/'2.1ต้นทุนตามสัดส่วน (ผลิต)'!$E$30,0))</f>
        <v>0</v>
      </c>
      <c r="BW23" s="136">
        <f>(IF('2.1ต้นทุนตามสัดส่วน (ผลิต)'!$E$38&gt;0,(+F23*'2.1ต้นทุนตามสัดส่วน (ผลิต)'!$E$38)/'2.1ต้นทุนตามสัดส่วน (ผลิต)'!$E$40,0))</f>
        <v>0</v>
      </c>
      <c r="BX23" s="136">
        <f t="shared" si="24"/>
        <v>0</v>
      </c>
      <c r="BY23" s="136">
        <f>(IF('2.1ต้นทุนตามสัดส่วน (ผลิต)'!$E$58&gt;0,(+H23*'2.1ต้นทุนตามสัดส่วน (ผลิต)'!$E$58)/'2.1ต้นทุนตามสัดส่วน (ผลิต)'!$E$60,0))</f>
        <v>0</v>
      </c>
      <c r="BZ23" s="136">
        <f>(IF('2.1ต้นทุนตามสัดส่วน (ผลิต)'!$E$68&gt;0,(+I23*'2.1ต้นทุนตามสัดส่วน (ผลิต)'!$E$68)/'2.1ต้นทุนตามสัดส่วน (ผลิต)'!$E$70,0))</f>
        <v>0</v>
      </c>
      <c r="CA23" s="136">
        <f>(IF('2.1ต้นทุนตามสัดส่วน (ผลิต)'!$E$78&gt;0,(+J23*'2.1ต้นทุนตามสัดส่วน (ผลิต)'!$E$78)/'2.1ต้นทุนตามสัดส่วน (ผลิต)'!$E$80,0))</f>
        <v>0</v>
      </c>
      <c r="CB23" s="136">
        <f t="shared" si="25"/>
        <v>0</v>
      </c>
      <c r="CC23" s="136">
        <f t="shared" si="26"/>
        <v>0</v>
      </c>
      <c r="CD23" s="136">
        <f>(IF('2.1ต้นทุนตามสัดส่วน (ผลิต)'!$E$108&gt;0,(+M23*'2.1ต้นทุนตามสัดส่วน (ผลิต)'!$E$108)/'2.1ต้นทุนตามสัดส่วน (ผลิต)'!$E$110,0))</f>
        <v>0</v>
      </c>
      <c r="CE23" s="136">
        <f>(IF('2.1ต้นทุนตามสัดส่วน (ผลิต)'!$E$118&gt;0,(+N23*'2.1ต้นทุนตามสัดส่วน (ผลิต)'!$E$118)/'2.1ต้นทุนตามสัดส่วน (ผลิต)'!$E$120,0))</f>
        <v>0</v>
      </c>
      <c r="CF23" s="136">
        <f>(IF('2.1ต้นทุนตามสัดส่วน (ผลิต)'!$E$128&gt;0,(+O23*'2.1ต้นทุนตามสัดส่วน (ผลิต)'!$E$128)/'2.1ต้นทุนตามสัดส่วน (ผลิต)'!$E$130,0))</f>
        <v>0</v>
      </c>
      <c r="CG23" s="136">
        <f t="shared" si="27"/>
        <v>0</v>
      </c>
      <c r="CH23" s="136">
        <f t="shared" si="28"/>
        <v>0</v>
      </c>
      <c r="CI23" s="136">
        <f>(IF('2.1ต้นทุนตามสัดส่วน (ผลิต)'!$E$158&gt;0,(+R23*'2.1ต้นทุนตามสัดส่วน (ผลิต)'!$E$158)/'2.1ต้นทุนตามสัดส่วน (ผลิต)'!$E$160,0))</f>
        <v>0</v>
      </c>
      <c r="CJ23" s="136">
        <f>(IF('2.1ต้นทุนตามสัดส่วน (ผลิต)'!$E$168&gt;0,(+S23*'2.1ต้นทุนตามสัดส่วน (ผลิต)'!$E$168)/'2.1ต้นทุนตามสัดส่วน (ผลิต)'!$E$170,0))</f>
        <v>0</v>
      </c>
      <c r="CK23" s="136">
        <f>(IF('2.1ต้นทุนตามสัดส่วน (ผลิต)'!$E$178&gt;0,(+T23*'2.1ต้นทุนตามสัดส่วน (ผลิต)'!$E$178)/'2.1ต้นทุนตามสัดส่วน (ผลิต)'!$E$180,0))</f>
        <v>0</v>
      </c>
      <c r="CL23" s="136">
        <f t="shared" si="29"/>
        <v>0</v>
      </c>
      <c r="CM23" s="136">
        <f t="shared" si="4"/>
        <v>0</v>
      </c>
      <c r="CO23" s="141" t="s">
        <v>441</v>
      </c>
      <c r="CP23" s="135" t="s">
        <v>442</v>
      </c>
      <c r="CQ23" s="136">
        <f>(IF('2.1ต้นทุนตามสัดส่วน (ผลิต)'!$E$9&gt;0,(+C23*'2.1ต้นทุนตามสัดส่วน (ผลิต)'!$E$9)/'2.1ต้นทุนตามสัดส่วน (ผลิต)'!$E$10,0))</f>
        <v>0</v>
      </c>
      <c r="CR23" s="136">
        <f>(IF('2.1ต้นทุนตามสัดส่วน (ผลิต)'!$E$19&gt;0,(+D23*'2.1ต้นทุนตามสัดส่วน (ผลิต)'!$E$19)/'2.1ต้นทุนตามสัดส่วน (ผลิต)'!$E$20,0))</f>
        <v>0</v>
      </c>
      <c r="CS23" s="136">
        <f>(IF('2.1ต้นทุนตามสัดส่วน (ผลิต)'!$E$29&gt;0,(+E23*'2.1ต้นทุนตามสัดส่วน (ผลิต)'!$E$29)/'2.1ต้นทุนตามสัดส่วน (ผลิต)'!$E$30,0))</f>
        <v>0</v>
      </c>
      <c r="CT23" s="136">
        <f>(IF('2.1ต้นทุนตามสัดส่วน (ผลิต)'!$E$39&gt;0,(+F23*'2.1ต้นทุนตามสัดส่วน (ผลิต)'!$E$39)/'2.1ต้นทุนตามสัดส่วน (ผลิต)'!$E$40,0))</f>
        <v>0</v>
      </c>
      <c r="CU23" s="136">
        <f t="shared" si="30"/>
        <v>0</v>
      </c>
      <c r="CV23" s="136">
        <f>(IF('2.1ต้นทุนตามสัดส่วน (ผลิต)'!$E$59&gt;0,(+H23*'2.1ต้นทุนตามสัดส่วน (ผลิต)'!$E$59)/'2.1ต้นทุนตามสัดส่วน (ผลิต)'!$E$60,0))</f>
        <v>0</v>
      </c>
      <c r="CW23" s="136">
        <f>(IF('2.1ต้นทุนตามสัดส่วน (ผลิต)'!$E$69&gt;0,(+I23*'2.1ต้นทุนตามสัดส่วน (ผลิต)'!$E$69)/'2.1ต้นทุนตามสัดส่วน (ผลิต)'!$E$70,0))</f>
        <v>0</v>
      </c>
      <c r="CX23" s="136">
        <f>(IF('2.1ต้นทุนตามสัดส่วน (ผลิต)'!$E$79&gt;0,(+J23*'2.1ต้นทุนตามสัดส่วน (ผลิต)'!$E$79)/'2.1ต้นทุนตามสัดส่วน (ผลิต)'!$E$80,0))</f>
        <v>0</v>
      </c>
      <c r="CY23" s="136">
        <f t="shared" si="31"/>
        <v>0</v>
      </c>
      <c r="CZ23" s="136">
        <f t="shared" si="32"/>
        <v>0</v>
      </c>
      <c r="DA23" s="136">
        <f>(IF('2.1ต้นทุนตามสัดส่วน (ผลิต)'!$E$109&gt;0,(+M23*'2.1ต้นทุนตามสัดส่วน (ผลิต)'!$E$109)/'2.1ต้นทุนตามสัดส่วน (ผลิต)'!$E$110,0))</f>
        <v>0</v>
      </c>
      <c r="DB23" s="136">
        <f>(IF('2.1ต้นทุนตามสัดส่วน (ผลิต)'!$E$119&gt;0,(+N23*'2.1ต้นทุนตามสัดส่วน (ผลิต)'!$E$119)/'2.1ต้นทุนตามสัดส่วน (ผลิต)'!$E$120,0))</f>
        <v>0</v>
      </c>
      <c r="DC23" s="136">
        <f>(IF('2.1ต้นทุนตามสัดส่วน (ผลิต)'!$E$129&gt;0,(+O23*'2.1ต้นทุนตามสัดส่วน (ผลิต)'!$E$129)/'2.1ต้นทุนตามสัดส่วน (ผลิต)'!$E$130,0))</f>
        <v>0</v>
      </c>
      <c r="DD23" s="136">
        <f t="shared" si="33"/>
        <v>0</v>
      </c>
      <c r="DE23" s="136">
        <f t="shared" si="34"/>
        <v>0</v>
      </c>
      <c r="DF23" s="136">
        <f>(IF('2.1ต้นทุนตามสัดส่วน (ผลิต)'!$E$159&gt;0,(+R23*'2.1ต้นทุนตามสัดส่วน (ผลิต)'!$E$159)/'2.1ต้นทุนตามสัดส่วน (ผลิต)'!$E$160,0))</f>
        <v>0</v>
      </c>
      <c r="DG23" s="136">
        <f>(IF('2.1ต้นทุนตามสัดส่วน (ผลิต)'!$E$169&gt;0,(+S23*'2.1ต้นทุนตามสัดส่วน (ผลิต)'!$E$169)/'2.1ต้นทุนตามสัดส่วน (ผลิต)'!$E$170,0))</f>
        <v>0</v>
      </c>
      <c r="DH23" s="136">
        <f>(IF('2.1ต้นทุนตามสัดส่วน (ผลิต)'!$E$179&gt;0,(+T23*'2.1ต้นทุนตามสัดส่วน (ผลิต)'!$E$179)/'2.1ต้นทุนตามสัดส่วน (ผลิต)'!$E$180,0))</f>
        <v>0</v>
      </c>
      <c r="DI23" s="136">
        <f t="shared" si="35"/>
        <v>0</v>
      </c>
      <c r="DJ23" s="136">
        <f t="shared" si="5"/>
        <v>0</v>
      </c>
      <c r="DL23" s="141" t="s">
        <v>441</v>
      </c>
      <c r="DM23" s="135" t="s">
        <v>442</v>
      </c>
      <c r="DN23" s="136">
        <f t="shared" si="36"/>
        <v>0</v>
      </c>
      <c r="DO23" s="136">
        <f t="shared" si="37"/>
        <v>0</v>
      </c>
      <c r="DP23" s="136">
        <f t="shared" si="38"/>
        <v>0</v>
      </c>
      <c r="DQ23" s="136">
        <f t="shared" si="39"/>
        <v>0</v>
      </c>
      <c r="DR23" s="136">
        <f t="shared" si="40"/>
        <v>0</v>
      </c>
      <c r="DS23" s="136">
        <f t="shared" si="41"/>
        <v>0</v>
      </c>
      <c r="DT23" s="136">
        <f t="shared" si="42"/>
        <v>0</v>
      </c>
      <c r="DU23" s="136">
        <f t="shared" si="43"/>
        <v>0</v>
      </c>
      <c r="DV23" s="136">
        <f t="shared" si="44"/>
        <v>0</v>
      </c>
      <c r="DW23" s="136">
        <f t="shared" si="45"/>
        <v>0</v>
      </c>
      <c r="DX23" s="136">
        <f t="shared" si="46"/>
        <v>0</v>
      </c>
      <c r="DY23" s="136">
        <f t="shared" si="47"/>
        <v>0</v>
      </c>
      <c r="DZ23" s="136">
        <f t="shared" si="48"/>
        <v>0</v>
      </c>
      <c r="EA23" s="136">
        <f t="shared" si="49"/>
        <v>0</v>
      </c>
      <c r="EB23" s="136">
        <f t="shared" si="50"/>
        <v>0</v>
      </c>
      <c r="EC23" s="136">
        <f t="shared" si="51"/>
        <v>0</v>
      </c>
      <c r="ED23" s="136">
        <f t="shared" si="52"/>
        <v>0</v>
      </c>
      <c r="EE23" s="136">
        <f t="shared" si="53"/>
        <v>0</v>
      </c>
      <c r="EF23" s="136">
        <f t="shared" si="54"/>
        <v>0</v>
      </c>
      <c r="EG23" s="136">
        <f t="shared" si="55"/>
        <v>0</v>
      </c>
    </row>
    <row r="24" spans="1:137" ht="21">
      <c r="A24" s="140" t="s">
        <v>443</v>
      </c>
      <c r="B24" s="135" t="s">
        <v>444</v>
      </c>
      <c r="C24" s="44"/>
      <c r="D24" s="136"/>
      <c r="E24" s="136"/>
      <c r="F24" s="136"/>
      <c r="G24" s="136">
        <f t="shared" si="7"/>
        <v>0</v>
      </c>
      <c r="H24" s="136"/>
      <c r="I24" s="136"/>
      <c r="J24" s="136"/>
      <c r="K24" s="136">
        <f t="shared" si="8"/>
        <v>0</v>
      </c>
      <c r="L24" s="136">
        <f t="shared" si="9"/>
        <v>0</v>
      </c>
      <c r="M24" s="136">
        <v>0</v>
      </c>
      <c r="N24" s="136">
        <v>0</v>
      </c>
      <c r="O24" s="136">
        <v>0</v>
      </c>
      <c r="P24" s="136">
        <f t="shared" si="10"/>
        <v>0</v>
      </c>
      <c r="Q24" s="136">
        <f t="shared" si="11"/>
        <v>0</v>
      </c>
      <c r="R24" s="136">
        <v>0</v>
      </c>
      <c r="S24" s="136">
        <v>0</v>
      </c>
      <c r="T24" s="136">
        <v>0</v>
      </c>
      <c r="U24" s="136">
        <f t="shared" si="12"/>
        <v>0</v>
      </c>
      <c r="V24" s="136">
        <f t="shared" si="0"/>
        <v>0</v>
      </c>
      <c r="X24" s="140" t="s">
        <v>443</v>
      </c>
      <c r="Y24" s="138" t="s">
        <v>444</v>
      </c>
      <c r="Z24" s="44">
        <f>ROUND(IF('2.1ต้นทุนตามสัดส่วน (ผลิต)'!$E$6&gt;0,(+C24*'2.1ต้นทุนตามสัดส่วน (ผลิต)'!$E$6)/'2.1ต้นทุนตามสัดส่วน (ผลิต)'!$E$10,0),2)</f>
        <v>0</v>
      </c>
      <c r="AA24" s="139">
        <f>(IF('2.1ต้นทุนตามสัดส่วน (ผลิต)'!$E$16&gt;0,(+D24*'2.1ต้นทุนตามสัดส่วน (ผลิต)'!$E$16)/'2.1ต้นทุนตามสัดส่วน (ผลิต)'!$E$20,0))</f>
        <v>0</v>
      </c>
      <c r="AB24" s="139">
        <f>(IF('2.1ต้นทุนตามสัดส่วน (ผลิต)'!$E$26&gt;0,(+E24*'2.1ต้นทุนตามสัดส่วน (ผลิต)'!$E$26)/'2.1ต้นทุนตามสัดส่วน (ผลิต)'!$E$30,0))</f>
        <v>0</v>
      </c>
      <c r="AC24" s="139">
        <f>(IF('2.1ต้นทุนตามสัดส่วน (ผลิต)'!$E$36&gt;0,(+F24*'2.1ต้นทุนตามสัดส่วน (ผลิต)'!$E$36)/'2.1ต้นทุนตามสัดส่วน (ผลิต)'!$E$40,0))</f>
        <v>0</v>
      </c>
      <c r="AD24" s="139">
        <f t="shared" si="13"/>
        <v>0</v>
      </c>
      <c r="AE24" s="139">
        <f>(IF('2.1ต้นทุนตามสัดส่วน (ผลิต)'!$E$56&gt;0,(+H24*'2.1ต้นทุนตามสัดส่วน (ผลิต)'!$E$56)/'2.1ต้นทุนตามสัดส่วน (ผลิต)'!$E$60,0))</f>
        <v>0</v>
      </c>
      <c r="AF24" s="139">
        <f>(IF('2.1ต้นทุนตามสัดส่วน (ผลิต)'!$E$66&gt;0,(+I24*'2.1ต้นทุนตามสัดส่วน (ผลิต)'!$E$66)/'2.1ต้นทุนตามสัดส่วน (ผลิต)'!$E$70,0))</f>
        <v>0</v>
      </c>
      <c r="AG24" s="139">
        <f>(IF('2.1ต้นทุนตามสัดส่วน (ผลิต)'!$E$76&gt;0,(+J24*'2.1ต้นทุนตามสัดส่วน (ผลิต)'!$E$76)/'2.1ต้นทุนตามสัดส่วน (ผลิต)'!$E$80,0))</f>
        <v>0</v>
      </c>
      <c r="AH24" s="139">
        <f t="shared" si="14"/>
        <v>0</v>
      </c>
      <c r="AI24" s="139">
        <f t="shared" si="15"/>
        <v>0</v>
      </c>
      <c r="AJ24" s="139">
        <f>ROUND(IF('2.1ต้นทุนตามสัดส่วน (ผลิต)'!$E$106&gt;0,(+M24*'2.1ต้นทุนตามสัดส่วน (ผลิต)'!$E$106)/'2.1ต้นทุนตามสัดส่วน (ผลิต)'!$E$110,0),2)</f>
        <v>0</v>
      </c>
      <c r="AK24" s="139">
        <f>ROUND(IF('2.1ต้นทุนตามสัดส่วน (ผลิต)'!$E$116&gt;0,(+N24*'2.1ต้นทุนตามสัดส่วน (ผลิต)'!$E$116)/'2.1ต้นทุนตามสัดส่วน (ผลิต)'!$E$120,0),2)</f>
        <v>0</v>
      </c>
      <c r="AL24" s="139">
        <f>ROUND(IF('2.1ต้นทุนตามสัดส่วน (ผลิต)'!$E$126&gt;0,(+O24*'2.1ต้นทุนตามสัดส่วน (ผลิต)'!$E$126)/'2.1ต้นทุนตามสัดส่วน (ผลิต)'!$E$130,0),2)</f>
        <v>0</v>
      </c>
      <c r="AM24" s="139">
        <f t="shared" si="16"/>
        <v>0</v>
      </c>
      <c r="AN24" s="139">
        <f t="shared" si="17"/>
        <v>0</v>
      </c>
      <c r="AO24" s="139">
        <f>(IF('2.1ต้นทุนตามสัดส่วน (ผลิต)'!$E$156&gt;0,(+R24*'2.1ต้นทุนตามสัดส่วน (ผลิต)'!$E$156)/'2.1ต้นทุนตามสัดส่วน (ผลิต)'!$E$160,0))</f>
        <v>0</v>
      </c>
      <c r="AP24" s="139">
        <f>(IF('2.1ต้นทุนตามสัดส่วน (ผลิต)'!$E$166&gt;0,(+S24*'2.1ต้นทุนตามสัดส่วน (ผลิต)'!$E$166)/'2.1ต้นทุนตามสัดส่วน (ผลิต)'!$E$170,0))</f>
        <v>0</v>
      </c>
      <c r="AQ24" s="139">
        <f>(IF('2.1ต้นทุนตามสัดส่วน (ผลิต)'!$E$176&gt;0,(+T24*'2.1ต้นทุนตามสัดส่วน (ผลิต)'!$E$176)/'2.1ต้นทุนตามสัดส่วน (ผลิต)'!$E$180,0))</f>
        <v>0</v>
      </c>
      <c r="AR24" s="139">
        <f t="shared" si="1"/>
        <v>0</v>
      </c>
      <c r="AS24" s="139">
        <f t="shared" si="2"/>
        <v>0</v>
      </c>
      <c r="AU24" s="140" t="s">
        <v>443</v>
      </c>
      <c r="AV24" s="135" t="s">
        <v>444</v>
      </c>
      <c r="AW24" s="44">
        <f>(IF('2.1ต้นทุนตามสัดส่วน (ผลิต)'!$E$7&gt;0,(C24*'2.1ต้นทุนตามสัดส่วน (ผลิต)'!$E$7)/'2.1ต้นทุนตามสัดส่วน (ผลิต)'!$E$10,0))</f>
        <v>0</v>
      </c>
      <c r="AX24" s="136">
        <f>(IF('2.1ต้นทุนตามสัดส่วน (ผลิต)'!$E$17&gt;0,(D24*'2.1ต้นทุนตามสัดส่วน (ผลิต)'!$E$17)/'2.1ต้นทุนตามสัดส่วน (ผลิต)'!$E$20,0))</f>
        <v>0</v>
      </c>
      <c r="AY24" s="136">
        <f>(IF('2.1ต้นทุนตามสัดส่วน (ผลิต)'!$E$27&gt;0,(+E24*'2.1ต้นทุนตามสัดส่วน (ผลิต)'!$E$27)/'2.1ต้นทุนตามสัดส่วน (ผลิต)'!$E$30,0))</f>
        <v>0</v>
      </c>
      <c r="AZ24" s="136">
        <f>(IF('2.1ต้นทุนตามสัดส่วน (ผลิต)'!$E$37&gt;0,(+F24*'2.1ต้นทุนตามสัดส่วน (ผลิต)'!$E$37)/'2.1ต้นทุนตามสัดส่วน (ผลิต)'!$E$40,0))</f>
        <v>0</v>
      </c>
      <c r="BA24" s="136">
        <f t="shared" si="18"/>
        <v>0</v>
      </c>
      <c r="BB24" s="136">
        <f>(IF('2.1ต้นทุนตามสัดส่วน (ผลิต)'!$E$57&gt;0,(+H24*'2.1ต้นทุนตามสัดส่วน (ผลิต)'!$E$57)/'2.1ต้นทุนตามสัดส่วน (ผลิต)'!$E$60,0))</f>
        <v>0</v>
      </c>
      <c r="BC24" s="136">
        <f>(IF('2.1ต้นทุนตามสัดส่วน (ผลิต)'!$E$67&gt;0,(+I24*'2.1ต้นทุนตามสัดส่วน (ผลิต)'!$E$67)/'2.1ต้นทุนตามสัดส่วน (ผลิต)'!$E$70,0))</f>
        <v>0</v>
      </c>
      <c r="BD24" s="136">
        <f>(IF('2.1ต้นทุนตามสัดส่วน (ผลิต)'!$E$77&gt;0,(+J24*'2.1ต้นทุนตามสัดส่วน (ผลิต)'!$E$77)/'2.1ต้นทุนตามสัดส่วน (ผลิต)'!$E$80,0))</f>
        <v>0</v>
      </c>
      <c r="BE24" s="136">
        <f t="shared" si="19"/>
        <v>0</v>
      </c>
      <c r="BF24" s="136">
        <f t="shared" si="20"/>
        <v>0</v>
      </c>
      <c r="BG24" s="136">
        <f>(IF('2.1ต้นทุนตามสัดส่วน (ผลิต)'!$E$107&gt;0,(+M24*'2.1ต้นทุนตามสัดส่วน (ผลิต)'!$E$107)/'2.1ต้นทุนตามสัดส่วน (ผลิต)'!$E$110,0))</f>
        <v>0</v>
      </c>
      <c r="BH24" s="136">
        <f>(IF('2.1ต้นทุนตามสัดส่วน (ผลิต)'!$E$117&gt;0,(+N24*'2.1ต้นทุนตามสัดส่วน (ผลิต)'!$E$117)/'2.1ต้นทุนตามสัดส่วน (ผลิต)'!$E$120,0))</f>
        <v>0</v>
      </c>
      <c r="BI24" s="136">
        <f>(IF('2.1ต้นทุนตามสัดส่วน (ผลิต)'!$E$127&gt;0,(+O24*'2.1ต้นทุนตามสัดส่วน (ผลิต)'!$E$127)/'2.1ต้นทุนตามสัดส่วน (ผลิต)'!$E$130,0))</f>
        <v>0</v>
      </c>
      <c r="BJ24" s="136">
        <f t="shared" si="21"/>
        <v>0</v>
      </c>
      <c r="BK24" s="136">
        <f t="shared" si="22"/>
        <v>0</v>
      </c>
      <c r="BL24" s="136">
        <f>(IF('2.1ต้นทุนตามสัดส่วน (ผลิต)'!$E$157&gt;0,(+R24*'2.1ต้นทุนตามสัดส่วน (ผลิต)'!$E$157)/'2.1ต้นทุนตามสัดส่วน (ผลิต)'!$E$160,0))</f>
        <v>0</v>
      </c>
      <c r="BM24" s="136">
        <f>(IF('2.1ต้นทุนตามสัดส่วน (ผลิต)'!$E$167&gt;0,(+S24*'2.1ต้นทุนตามสัดส่วน (ผลิต)'!$E$167)/'2.1ต้นทุนตามสัดส่วน (ผลิต)'!$E$170,0))</f>
        <v>0</v>
      </c>
      <c r="BN24" s="136">
        <f>(IF('2.1ต้นทุนตามสัดส่วน (ผลิต)'!$E$177&gt;0,(+T24*'2.1ต้นทุนตามสัดส่วน (ผลิต)'!$E$177)/'2.1ต้นทุนตามสัดส่วน (ผลิต)'!$E$180,0))</f>
        <v>0</v>
      </c>
      <c r="BO24" s="136">
        <f t="shared" si="23"/>
        <v>0</v>
      </c>
      <c r="BP24" s="136">
        <f t="shared" si="3"/>
        <v>0</v>
      </c>
      <c r="BR24" s="140" t="s">
        <v>443</v>
      </c>
      <c r="BS24" s="135" t="s">
        <v>444</v>
      </c>
      <c r="BT24" s="44">
        <f>(IF('2.1ต้นทุนตามสัดส่วน (ผลิต)'!$E$8&gt;0,(+C24*'2.1ต้นทุนตามสัดส่วน (ผลิต)'!$E$8)/'2.1ต้นทุนตามสัดส่วน (ผลิต)'!$E$10,0))</f>
        <v>0</v>
      </c>
      <c r="BU24" s="136">
        <f>(IF('2.1ต้นทุนตามสัดส่วน (ผลิต)'!$E$18&gt;0,(+D24*'2.1ต้นทุนตามสัดส่วน (ผลิต)'!$E$18)/'2.1ต้นทุนตามสัดส่วน (ผลิต)'!$E$20,0))</f>
        <v>0</v>
      </c>
      <c r="BV24" s="136">
        <f>(IF('2.1ต้นทุนตามสัดส่วน (ผลิต)'!$E$28&gt;0,(+E24*'2.1ต้นทุนตามสัดส่วน (ผลิต)'!$E$28)/'2.1ต้นทุนตามสัดส่วน (ผลิต)'!$E$30,0))</f>
        <v>0</v>
      </c>
      <c r="BW24" s="136">
        <f>(IF('2.1ต้นทุนตามสัดส่วน (ผลิต)'!$E$38&gt;0,(+F24*'2.1ต้นทุนตามสัดส่วน (ผลิต)'!$E$38)/'2.1ต้นทุนตามสัดส่วน (ผลิต)'!$E$40,0))</f>
        <v>0</v>
      </c>
      <c r="BX24" s="136">
        <f t="shared" si="24"/>
        <v>0</v>
      </c>
      <c r="BY24" s="136">
        <f>(IF('2.1ต้นทุนตามสัดส่วน (ผลิต)'!$E$58&gt;0,(+H24*'2.1ต้นทุนตามสัดส่วน (ผลิต)'!$E$58)/'2.1ต้นทุนตามสัดส่วน (ผลิต)'!$E$60,0))</f>
        <v>0</v>
      </c>
      <c r="BZ24" s="136">
        <f>(IF('2.1ต้นทุนตามสัดส่วน (ผลิต)'!$E$68&gt;0,(+I24*'2.1ต้นทุนตามสัดส่วน (ผลิต)'!$E$68)/'2.1ต้นทุนตามสัดส่วน (ผลิต)'!$E$70,0))</f>
        <v>0</v>
      </c>
      <c r="CA24" s="136">
        <f>(IF('2.1ต้นทุนตามสัดส่วน (ผลิต)'!$E$78&gt;0,(+J24*'2.1ต้นทุนตามสัดส่วน (ผลิต)'!$E$78)/'2.1ต้นทุนตามสัดส่วน (ผลิต)'!$E$80,0))</f>
        <v>0</v>
      </c>
      <c r="CB24" s="136">
        <f t="shared" si="25"/>
        <v>0</v>
      </c>
      <c r="CC24" s="136">
        <f t="shared" si="26"/>
        <v>0</v>
      </c>
      <c r="CD24" s="136">
        <f>(IF('2.1ต้นทุนตามสัดส่วน (ผลิต)'!$E$108&gt;0,(+M24*'2.1ต้นทุนตามสัดส่วน (ผลิต)'!$E$108)/'2.1ต้นทุนตามสัดส่วน (ผลิต)'!$E$110,0))</f>
        <v>0</v>
      </c>
      <c r="CE24" s="136">
        <f>(IF('2.1ต้นทุนตามสัดส่วน (ผลิต)'!$E$118&gt;0,(+N24*'2.1ต้นทุนตามสัดส่วน (ผลิต)'!$E$118)/'2.1ต้นทุนตามสัดส่วน (ผลิต)'!$E$120,0))</f>
        <v>0</v>
      </c>
      <c r="CF24" s="136">
        <f>(IF('2.1ต้นทุนตามสัดส่วน (ผลิต)'!$E$128&gt;0,(+O24*'2.1ต้นทุนตามสัดส่วน (ผลิต)'!$E$128)/'2.1ต้นทุนตามสัดส่วน (ผลิต)'!$E$130,0))</f>
        <v>0</v>
      </c>
      <c r="CG24" s="136">
        <f t="shared" si="27"/>
        <v>0</v>
      </c>
      <c r="CH24" s="136">
        <f t="shared" si="28"/>
        <v>0</v>
      </c>
      <c r="CI24" s="136">
        <f>(IF('2.1ต้นทุนตามสัดส่วน (ผลิต)'!$E$158&gt;0,(+R24*'2.1ต้นทุนตามสัดส่วน (ผลิต)'!$E$158)/'2.1ต้นทุนตามสัดส่วน (ผลิต)'!$E$160,0))</f>
        <v>0</v>
      </c>
      <c r="CJ24" s="136">
        <f>(IF('2.1ต้นทุนตามสัดส่วน (ผลิต)'!$E$168&gt;0,(+S24*'2.1ต้นทุนตามสัดส่วน (ผลิต)'!$E$168)/'2.1ต้นทุนตามสัดส่วน (ผลิต)'!$E$170,0))</f>
        <v>0</v>
      </c>
      <c r="CK24" s="136">
        <f>(IF('2.1ต้นทุนตามสัดส่วน (ผลิต)'!$E$178&gt;0,(+T24*'2.1ต้นทุนตามสัดส่วน (ผลิต)'!$E$178)/'2.1ต้นทุนตามสัดส่วน (ผลิต)'!$E$180,0))</f>
        <v>0</v>
      </c>
      <c r="CL24" s="136">
        <f t="shared" si="29"/>
        <v>0</v>
      </c>
      <c r="CM24" s="136">
        <f t="shared" si="4"/>
        <v>0</v>
      </c>
      <c r="CO24" s="140" t="s">
        <v>443</v>
      </c>
      <c r="CP24" s="135" t="s">
        <v>444</v>
      </c>
      <c r="CQ24" s="136">
        <f>(IF('2.1ต้นทุนตามสัดส่วน (ผลิต)'!$E$9&gt;0,(+C24*'2.1ต้นทุนตามสัดส่วน (ผลิต)'!$E$9)/'2.1ต้นทุนตามสัดส่วน (ผลิต)'!$E$10,0))</f>
        <v>0</v>
      </c>
      <c r="CR24" s="136">
        <f>(IF('2.1ต้นทุนตามสัดส่วน (ผลิต)'!$E$19&gt;0,(+D24*'2.1ต้นทุนตามสัดส่วน (ผลิต)'!$E$19)/'2.1ต้นทุนตามสัดส่วน (ผลิต)'!$E$20,0))</f>
        <v>0</v>
      </c>
      <c r="CS24" s="136">
        <f>(IF('2.1ต้นทุนตามสัดส่วน (ผลิต)'!$E$29&gt;0,(+E24*'2.1ต้นทุนตามสัดส่วน (ผลิต)'!$E$29)/'2.1ต้นทุนตามสัดส่วน (ผลิต)'!$E$30,0))</f>
        <v>0</v>
      </c>
      <c r="CT24" s="136">
        <f>(IF('2.1ต้นทุนตามสัดส่วน (ผลิต)'!$E$39&gt;0,(+F24*'2.1ต้นทุนตามสัดส่วน (ผลิต)'!$E$39)/'2.1ต้นทุนตามสัดส่วน (ผลิต)'!$E$40,0))</f>
        <v>0</v>
      </c>
      <c r="CU24" s="136">
        <f t="shared" si="30"/>
        <v>0</v>
      </c>
      <c r="CV24" s="136">
        <f>(IF('2.1ต้นทุนตามสัดส่วน (ผลิต)'!$E$59&gt;0,(+H24*'2.1ต้นทุนตามสัดส่วน (ผลิต)'!$E$59)/'2.1ต้นทุนตามสัดส่วน (ผลิต)'!$E$60,0))</f>
        <v>0</v>
      </c>
      <c r="CW24" s="136">
        <f>(IF('2.1ต้นทุนตามสัดส่วน (ผลิต)'!$E$69&gt;0,(+I24*'2.1ต้นทุนตามสัดส่วน (ผลิต)'!$E$69)/'2.1ต้นทุนตามสัดส่วน (ผลิต)'!$E$70,0))</f>
        <v>0</v>
      </c>
      <c r="CX24" s="136">
        <f>(IF('2.1ต้นทุนตามสัดส่วน (ผลิต)'!$E$79&gt;0,(+J24*'2.1ต้นทุนตามสัดส่วน (ผลิต)'!$E$79)/'2.1ต้นทุนตามสัดส่วน (ผลิต)'!$E$80,0))</f>
        <v>0</v>
      </c>
      <c r="CY24" s="136">
        <f t="shared" si="31"/>
        <v>0</v>
      </c>
      <c r="CZ24" s="136">
        <f t="shared" si="32"/>
        <v>0</v>
      </c>
      <c r="DA24" s="136">
        <f>(IF('2.1ต้นทุนตามสัดส่วน (ผลิต)'!$E$109&gt;0,(+M24*'2.1ต้นทุนตามสัดส่วน (ผลิต)'!$E$109)/'2.1ต้นทุนตามสัดส่วน (ผลิต)'!$E$110,0))</f>
        <v>0</v>
      </c>
      <c r="DB24" s="136">
        <f>(IF('2.1ต้นทุนตามสัดส่วน (ผลิต)'!$E$119&gt;0,(+N24*'2.1ต้นทุนตามสัดส่วน (ผลิต)'!$E$119)/'2.1ต้นทุนตามสัดส่วน (ผลิต)'!$E$120,0))</f>
        <v>0</v>
      </c>
      <c r="DC24" s="136">
        <f>(IF('2.1ต้นทุนตามสัดส่วน (ผลิต)'!$E$129&gt;0,(+O24*'2.1ต้นทุนตามสัดส่วน (ผลิต)'!$E$129)/'2.1ต้นทุนตามสัดส่วน (ผลิต)'!$E$130,0))</f>
        <v>0</v>
      </c>
      <c r="DD24" s="136">
        <f t="shared" si="33"/>
        <v>0</v>
      </c>
      <c r="DE24" s="136">
        <f t="shared" si="34"/>
        <v>0</v>
      </c>
      <c r="DF24" s="136">
        <f>(IF('2.1ต้นทุนตามสัดส่วน (ผลิต)'!$E$159&gt;0,(+R24*'2.1ต้นทุนตามสัดส่วน (ผลิต)'!$E$159)/'2.1ต้นทุนตามสัดส่วน (ผลิต)'!$E$160,0))</f>
        <v>0</v>
      </c>
      <c r="DG24" s="136">
        <f>(IF('2.1ต้นทุนตามสัดส่วน (ผลิต)'!$E$169&gt;0,(+S24*'2.1ต้นทุนตามสัดส่วน (ผลิต)'!$E$169)/'2.1ต้นทุนตามสัดส่วน (ผลิต)'!$E$170,0))</f>
        <v>0</v>
      </c>
      <c r="DH24" s="136">
        <f>(IF('2.1ต้นทุนตามสัดส่วน (ผลิต)'!$E$179&gt;0,(+T24*'2.1ต้นทุนตามสัดส่วน (ผลิต)'!$E$179)/'2.1ต้นทุนตามสัดส่วน (ผลิต)'!$E$180,0))</f>
        <v>0</v>
      </c>
      <c r="DI24" s="136">
        <f t="shared" si="35"/>
        <v>0</v>
      </c>
      <c r="DJ24" s="136">
        <f t="shared" si="5"/>
        <v>0</v>
      </c>
      <c r="DL24" s="140" t="s">
        <v>443</v>
      </c>
      <c r="DM24" s="135" t="s">
        <v>444</v>
      </c>
      <c r="DN24" s="136">
        <f t="shared" si="36"/>
        <v>0</v>
      </c>
      <c r="DO24" s="136">
        <f t="shared" si="37"/>
        <v>0</v>
      </c>
      <c r="DP24" s="136">
        <f t="shared" si="38"/>
        <v>0</v>
      </c>
      <c r="DQ24" s="136">
        <f t="shared" si="39"/>
        <v>0</v>
      </c>
      <c r="DR24" s="136">
        <f t="shared" si="40"/>
        <v>0</v>
      </c>
      <c r="DS24" s="136">
        <f t="shared" si="41"/>
        <v>0</v>
      </c>
      <c r="DT24" s="136">
        <f t="shared" si="42"/>
        <v>0</v>
      </c>
      <c r="DU24" s="136">
        <f t="shared" si="43"/>
        <v>0</v>
      </c>
      <c r="DV24" s="136">
        <f t="shared" si="44"/>
        <v>0</v>
      </c>
      <c r="DW24" s="136">
        <f t="shared" si="45"/>
        <v>0</v>
      </c>
      <c r="DX24" s="136">
        <f t="shared" si="46"/>
        <v>0</v>
      </c>
      <c r="DY24" s="136">
        <f t="shared" si="47"/>
        <v>0</v>
      </c>
      <c r="DZ24" s="136">
        <f t="shared" si="48"/>
        <v>0</v>
      </c>
      <c r="EA24" s="136">
        <f t="shared" si="49"/>
        <v>0</v>
      </c>
      <c r="EB24" s="136">
        <f t="shared" si="50"/>
        <v>0</v>
      </c>
      <c r="EC24" s="136">
        <f t="shared" si="51"/>
        <v>0</v>
      </c>
      <c r="ED24" s="136">
        <f t="shared" si="52"/>
        <v>0</v>
      </c>
      <c r="EE24" s="136">
        <f t="shared" si="53"/>
        <v>0</v>
      </c>
      <c r="EF24" s="136">
        <f t="shared" si="54"/>
        <v>0</v>
      </c>
      <c r="EG24" s="136">
        <f t="shared" si="55"/>
        <v>0</v>
      </c>
    </row>
    <row r="25" spans="1:137" ht="21">
      <c r="A25" s="140" t="s">
        <v>445</v>
      </c>
      <c r="B25" s="135" t="s">
        <v>446</v>
      </c>
      <c r="C25" s="44"/>
      <c r="D25" s="136"/>
      <c r="E25" s="136"/>
      <c r="F25" s="136"/>
      <c r="G25" s="136">
        <f t="shared" si="7"/>
        <v>0</v>
      </c>
      <c r="H25" s="136"/>
      <c r="I25" s="136"/>
      <c r="J25" s="136"/>
      <c r="K25" s="136">
        <f t="shared" si="8"/>
        <v>0</v>
      </c>
      <c r="L25" s="136">
        <f t="shared" si="9"/>
        <v>0</v>
      </c>
      <c r="M25" s="136">
        <v>0</v>
      </c>
      <c r="N25" s="136">
        <v>0</v>
      </c>
      <c r="O25" s="136">
        <v>0</v>
      </c>
      <c r="P25" s="136">
        <f t="shared" si="10"/>
        <v>0</v>
      </c>
      <c r="Q25" s="136">
        <f t="shared" si="11"/>
        <v>0</v>
      </c>
      <c r="R25" s="136">
        <v>0</v>
      </c>
      <c r="S25" s="136">
        <v>0</v>
      </c>
      <c r="T25" s="136">
        <v>0</v>
      </c>
      <c r="U25" s="136">
        <f t="shared" si="12"/>
        <v>0</v>
      </c>
      <c r="V25" s="136">
        <f t="shared" si="0"/>
        <v>0</v>
      </c>
      <c r="X25" s="140" t="s">
        <v>445</v>
      </c>
      <c r="Y25" s="138" t="s">
        <v>446</v>
      </c>
      <c r="Z25" s="44">
        <f>ROUND(IF('2.1ต้นทุนตามสัดส่วน (ผลิต)'!$E$6&gt;0,(+C25*'2.1ต้นทุนตามสัดส่วน (ผลิต)'!$E$6)/'2.1ต้นทุนตามสัดส่วน (ผลิต)'!$E$10,0),2)</f>
        <v>0</v>
      </c>
      <c r="AA25" s="139">
        <f>(IF('2.1ต้นทุนตามสัดส่วน (ผลิต)'!$E$16&gt;0,(+D25*'2.1ต้นทุนตามสัดส่วน (ผลิต)'!$E$16)/'2.1ต้นทุนตามสัดส่วน (ผลิต)'!$E$20,0))</f>
        <v>0</v>
      </c>
      <c r="AB25" s="139">
        <f>(IF('2.1ต้นทุนตามสัดส่วน (ผลิต)'!$E$26&gt;0,(+E25*'2.1ต้นทุนตามสัดส่วน (ผลิต)'!$E$26)/'2.1ต้นทุนตามสัดส่วน (ผลิต)'!$E$30,0))</f>
        <v>0</v>
      </c>
      <c r="AC25" s="139">
        <f>(IF('2.1ต้นทุนตามสัดส่วน (ผลิต)'!$E$36&gt;0,(+F25*'2.1ต้นทุนตามสัดส่วน (ผลิต)'!$E$36)/'2.1ต้นทุนตามสัดส่วน (ผลิต)'!$E$40,0))</f>
        <v>0</v>
      </c>
      <c r="AD25" s="139">
        <f t="shared" si="13"/>
        <v>0</v>
      </c>
      <c r="AE25" s="139">
        <f>(IF('2.1ต้นทุนตามสัดส่วน (ผลิต)'!$E$56&gt;0,(+H25*'2.1ต้นทุนตามสัดส่วน (ผลิต)'!$E$56)/'2.1ต้นทุนตามสัดส่วน (ผลิต)'!$E$60,0))</f>
        <v>0</v>
      </c>
      <c r="AF25" s="139">
        <f>(IF('2.1ต้นทุนตามสัดส่วน (ผลิต)'!$E$66&gt;0,(+I25*'2.1ต้นทุนตามสัดส่วน (ผลิต)'!$E$66)/'2.1ต้นทุนตามสัดส่วน (ผลิต)'!$E$70,0))</f>
        <v>0</v>
      </c>
      <c r="AG25" s="139">
        <f>(IF('2.1ต้นทุนตามสัดส่วน (ผลิต)'!$E$76&gt;0,(+J25*'2.1ต้นทุนตามสัดส่วน (ผลิต)'!$E$76)/'2.1ต้นทุนตามสัดส่วน (ผลิต)'!$E$80,0))</f>
        <v>0</v>
      </c>
      <c r="AH25" s="139">
        <f t="shared" si="14"/>
        <v>0</v>
      </c>
      <c r="AI25" s="139">
        <f t="shared" si="15"/>
        <v>0</v>
      </c>
      <c r="AJ25" s="139">
        <f>ROUND(IF('2.1ต้นทุนตามสัดส่วน (ผลิต)'!$E$106&gt;0,(+M25*'2.1ต้นทุนตามสัดส่วน (ผลิต)'!$E$106)/'2.1ต้นทุนตามสัดส่วน (ผลิต)'!$E$110,0),2)</f>
        <v>0</v>
      </c>
      <c r="AK25" s="139">
        <f>ROUND(IF('2.1ต้นทุนตามสัดส่วน (ผลิต)'!$E$116&gt;0,(+N25*'2.1ต้นทุนตามสัดส่วน (ผลิต)'!$E$116)/'2.1ต้นทุนตามสัดส่วน (ผลิต)'!$E$120,0),2)</f>
        <v>0</v>
      </c>
      <c r="AL25" s="139">
        <f>ROUND(IF('2.1ต้นทุนตามสัดส่วน (ผลิต)'!$E$126&gt;0,(+O25*'2.1ต้นทุนตามสัดส่วน (ผลิต)'!$E$126)/'2.1ต้นทุนตามสัดส่วน (ผลิต)'!$E$130,0),2)</f>
        <v>0</v>
      </c>
      <c r="AM25" s="139">
        <f t="shared" si="16"/>
        <v>0</v>
      </c>
      <c r="AN25" s="139">
        <f t="shared" si="17"/>
        <v>0</v>
      </c>
      <c r="AO25" s="139">
        <f>(IF('2.1ต้นทุนตามสัดส่วน (ผลิต)'!$E$156&gt;0,(+R25*'2.1ต้นทุนตามสัดส่วน (ผลิต)'!$E$156)/'2.1ต้นทุนตามสัดส่วน (ผลิต)'!$E$160,0))</f>
        <v>0</v>
      </c>
      <c r="AP25" s="139">
        <f>(IF('2.1ต้นทุนตามสัดส่วน (ผลิต)'!$E$166&gt;0,(+S25*'2.1ต้นทุนตามสัดส่วน (ผลิต)'!$E$166)/'2.1ต้นทุนตามสัดส่วน (ผลิต)'!$E$170,0))</f>
        <v>0</v>
      </c>
      <c r="AQ25" s="139">
        <f>(IF('2.1ต้นทุนตามสัดส่วน (ผลิต)'!$E$176&gt;0,(+T25*'2.1ต้นทุนตามสัดส่วน (ผลิต)'!$E$176)/'2.1ต้นทุนตามสัดส่วน (ผลิต)'!$E$180,0))</f>
        <v>0</v>
      </c>
      <c r="AR25" s="139">
        <f t="shared" si="1"/>
        <v>0</v>
      </c>
      <c r="AS25" s="139">
        <f t="shared" si="2"/>
        <v>0</v>
      </c>
      <c r="AU25" s="140" t="s">
        <v>445</v>
      </c>
      <c r="AV25" s="135" t="s">
        <v>446</v>
      </c>
      <c r="AW25" s="44">
        <f>(IF('2.1ต้นทุนตามสัดส่วน (ผลิต)'!$E$7&gt;0,(C25*'2.1ต้นทุนตามสัดส่วน (ผลิต)'!$E$7)/'2.1ต้นทุนตามสัดส่วน (ผลิต)'!$E$10,0))</f>
        <v>0</v>
      </c>
      <c r="AX25" s="136">
        <f>(IF('2.1ต้นทุนตามสัดส่วน (ผลิต)'!$E$17&gt;0,(D25*'2.1ต้นทุนตามสัดส่วน (ผลิต)'!$E$17)/'2.1ต้นทุนตามสัดส่วน (ผลิต)'!$E$20,0))</f>
        <v>0</v>
      </c>
      <c r="AY25" s="136">
        <f>(IF('2.1ต้นทุนตามสัดส่วน (ผลิต)'!$E$27&gt;0,(+E25*'2.1ต้นทุนตามสัดส่วน (ผลิต)'!$E$27)/'2.1ต้นทุนตามสัดส่วน (ผลิต)'!$E$30,0))</f>
        <v>0</v>
      </c>
      <c r="AZ25" s="136">
        <f>(IF('2.1ต้นทุนตามสัดส่วน (ผลิต)'!$E$37&gt;0,(+F25*'2.1ต้นทุนตามสัดส่วน (ผลิต)'!$E$37)/'2.1ต้นทุนตามสัดส่วน (ผลิต)'!$E$40,0))</f>
        <v>0</v>
      </c>
      <c r="BA25" s="136">
        <f t="shared" si="18"/>
        <v>0</v>
      </c>
      <c r="BB25" s="136">
        <f>(IF('2.1ต้นทุนตามสัดส่วน (ผลิต)'!$E$57&gt;0,(+H25*'2.1ต้นทุนตามสัดส่วน (ผลิต)'!$E$57)/'2.1ต้นทุนตามสัดส่วน (ผลิต)'!$E$60,0))</f>
        <v>0</v>
      </c>
      <c r="BC25" s="136">
        <f>(IF('2.1ต้นทุนตามสัดส่วน (ผลิต)'!$E$67&gt;0,(+I25*'2.1ต้นทุนตามสัดส่วน (ผลิต)'!$E$67)/'2.1ต้นทุนตามสัดส่วน (ผลิต)'!$E$70,0))</f>
        <v>0</v>
      </c>
      <c r="BD25" s="136">
        <f>(IF('2.1ต้นทุนตามสัดส่วน (ผลิต)'!$E$77&gt;0,(+J25*'2.1ต้นทุนตามสัดส่วน (ผลิต)'!$E$77)/'2.1ต้นทุนตามสัดส่วน (ผลิต)'!$E$80,0))</f>
        <v>0</v>
      </c>
      <c r="BE25" s="136">
        <f t="shared" si="19"/>
        <v>0</v>
      </c>
      <c r="BF25" s="136">
        <f t="shared" si="20"/>
        <v>0</v>
      </c>
      <c r="BG25" s="136">
        <f>(IF('2.1ต้นทุนตามสัดส่วน (ผลิต)'!$E$107&gt;0,(+M25*'2.1ต้นทุนตามสัดส่วน (ผลิต)'!$E$107)/'2.1ต้นทุนตามสัดส่วน (ผลิต)'!$E$110,0))</f>
        <v>0</v>
      </c>
      <c r="BH25" s="136">
        <f>(IF('2.1ต้นทุนตามสัดส่วน (ผลิต)'!$E$117&gt;0,(+N25*'2.1ต้นทุนตามสัดส่วน (ผลิต)'!$E$117)/'2.1ต้นทุนตามสัดส่วน (ผลิต)'!$E$120,0))</f>
        <v>0</v>
      </c>
      <c r="BI25" s="136">
        <f>(IF('2.1ต้นทุนตามสัดส่วน (ผลิต)'!$E$127&gt;0,(+O25*'2.1ต้นทุนตามสัดส่วน (ผลิต)'!$E$127)/'2.1ต้นทุนตามสัดส่วน (ผลิต)'!$E$130,0))</f>
        <v>0</v>
      </c>
      <c r="BJ25" s="136">
        <f t="shared" si="21"/>
        <v>0</v>
      </c>
      <c r="BK25" s="136">
        <f t="shared" si="22"/>
        <v>0</v>
      </c>
      <c r="BL25" s="136">
        <f>(IF('2.1ต้นทุนตามสัดส่วน (ผลิต)'!$E$157&gt;0,(+R25*'2.1ต้นทุนตามสัดส่วน (ผลิต)'!$E$157)/'2.1ต้นทุนตามสัดส่วน (ผลิต)'!$E$160,0))</f>
        <v>0</v>
      </c>
      <c r="BM25" s="136">
        <f>(IF('2.1ต้นทุนตามสัดส่วน (ผลิต)'!$E$167&gt;0,(+S25*'2.1ต้นทุนตามสัดส่วน (ผลิต)'!$E$167)/'2.1ต้นทุนตามสัดส่วน (ผลิต)'!$E$170,0))</f>
        <v>0</v>
      </c>
      <c r="BN25" s="136">
        <f>(IF('2.1ต้นทุนตามสัดส่วน (ผลิต)'!$E$177&gt;0,(+T25*'2.1ต้นทุนตามสัดส่วน (ผลิต)'!$E$177)/'2.1ต้นทุนตามสัดส่วน (ผลิต)'!$E$180,0))</f>
        <v>0</v>
      </c>
      <c r="BO25" s="136">
        <f t="shared" si="23"/>
        <v>0</v>
      </c>
      <c r="BP25" s="136">
        <f t="shared" si="3"/>
        <v>0</v>
      </c>
      <c r="BR25" s="140" t="s">
        <v>445</v>
      </c>
      <c r="BS25" s="135" t="s">
        <v>446</v>
      </c>
      <c r="BT25" s="44">
        <f>(IF('2.1ต้นทุนตามสัดส่วน (ผลิต)'!$E$8&gt;0,(+C25*'2.1ต้นทุนตามสัดส่วน (ผลิต)'!$E$8)/'2.1ต้นทุนตามสัดส่วน (ผลิต)'!$E$10,0))</f>
        <v>0</v>
      </c>
      <c r="BU25" s="136">
        <f>(IF('2.1ต้นทุนตามสัดส่วน (ผลิต)'!$E$18&gt;0,(+D25*'2.1ต้นทุนตามสัดส่วน (ผลิต)'!$E$18)/'2.1ต้นทุนตามสัดส่วน (ผลิต)'!$E$20,0))</f>
        <v>0</v>
      </c>
      <c r="BV25" s="136">
        <f>(IF('2.1ต้นทุนตามสัดส่วน (ผลิต)'!$E$28&gt;0,(+E25*'2.1ต้นทุนตามสัดส่วน (ผลิต)'!$E$28)/'2.1ต้นทุนตามสัดส่วน (ผลิต)'!$E$30,0))</f>
        <v>0</v>
      </c>
      <c r="BW25" s="136">
        <f>(IF('2.1ต้นทุนตามสัดส่วน (ผลิต)'!$E$38&gt;0,(+F25*'2.1ต้นทุนตามสัดส่วน (ผลิต)'!$E$38)/'2.1ต้นทุนตามสัดส่วน (ผลิต)'!$E$40,0))</f>
        <v>0</v>
      </c>
      <c r="BX25" s="136">
        <f t="shared" si="24"/>
        <v>0</v>
      </c>
      <c r="BY25" s="136">
        <f>(IF('2.1ต้นทุนตามสัดส่วน (ผลิต)'!$E$58&gt;0,(+H25*'2.1ต้นทุนตามสัดส่วน (ผลิต)'!$E$58)/'2.1ต้นทุนตามสัดส่วน (ผลิต)'!$E$60,0))</f>
        <v>0</v>
      </c>
      <c r="BZ25" s="136">
        <f>(IF('2.1ต้นทุนตามสัดส่วน (ผลิต)'!$E$68&gt;0,(+I25*'2.1ต้นทุนตามสัดส่วน (ผลิต)'!$E$68)/'2.1ต้นทุนตามสัดส่วน (ผลิต)'!$E$70,0))</f>
        <v>0</v>
      </c>
      <c r="CA25" s="136">
        <f>(IF('2.1ต้นทุนตามสัดส่วน (ผลิต)'!$E$78&gt;0,(+J25*'2.1ต้นทุนตามสัดส่วน (ผลิต)'!$E$78)/'2.1ต้นทุนตามสัดส่วน (ผลิต)'!$E$80,0))</f>
        <v>0</v>
      </c>
      <c r="CB25" s="136">
        <f t="shared" si="25"/>
        <v>0</v>
      </c>
      <c r="CC25" s="136">
        <f t="shared" si="26"/>
        <v>0</v>
      </c>
      <c r="CD25" s="136">
        <f>(IF('2.1ต้นทุนตามสัดส่วน (ผลิต)'!$E$108&gt;0,(+M25*'2.1ต้นทุนตามสัดส่วน (ผลิต)'!$E$108)/'2.1ต้นทุนตามสัดส่วน (ผลิต)'!$E$110,0))</f>
        <v>0</v>
      </c>
      <c r="CE25" s="136">
        <f>(IF('2.1ต้นทุนตามสัดส่วน (ผลิต)'!$E$118&gt;0,(+N25*'2.1ต้นทุนตามสัดส่วน (ผลิต)'!$E$118)/'2.1ต้นทุนตามสัดส่วน (ผลิต)'!$E$120,0))</f>
        <v>0</v>
      </c>
      <c r="CF25" s="136">
        <f>(IF('2.1ต้นทุนตามสัดส่วน (ผลิต)'!$E$128&gt;0,(+O25*'2.1ต้นทุนตามสัดส่วน (ผลิต)'!$E$128)/'2.1ต้นทุนตามสัดส่วน (ผลิต)'!$E$130,0))</f>
        <v>0</v>
      </c>
      <c r="CG25" s="136">
        <f t="shared" si="27"/>
        <v>0</v>
      </c>
      <c r="CH25" s="136">
        <f t="shared" si="28"/>
        <v>0</v>
      </c>
      <c r="CI25" s="136">
        <f>(IF('2.1ต้นทุนตามสัดส่วน (ผลิต)'!$E$158&gt;0,(+R25*'2.1ต้นทุนตามสัดส่วน (ผลิต)'!$E$158)/'2.1ต้นทุนตามสัดส่วน (ผลิต)'!$E$160,0))</f>
        <v>0</v>
      </c>
      <c r="CJ25" s="136">
        <f>(IF('2.1ต้นทุนตามสัดส่วน (ผลิต)'!$E$168&gt;0,(+S25*'2.1ต้นทุนตามสัดส่วน (ผลิต)'!$E$168)/'2.1ต้นทุนตามสัดส่วน (ผลิต)'!$E$170,0))</f>
        <v>0</v>
      </c>
      <c r="CK25" s="136">
        <f>(IF('2.1ต้นทุนตามสัดส่วน (ผลิต)'!$E$178&gt;0,(+T25*'2.1ต้นทุนตามสัดส่วน (ผลิต)'!$E$178)/'2.1ต้นทุนตามสัดส่วน (ผลิต)'!$E$180,0))</f>
        <v>0</v>
      </c>
      <c r="CL25" s="136">
        <f t="shared" si="29"/>
        <v>0</v>
      </c>
      <c r="CM25" s="136">
        <f t="shared" si="4"/>
        <v>0</v>
      </c>
      <c r="CO25" s="140" t="s">
        <v>445</v>
      </c>
      <c r="CP25" s="135" t="s">
        <v>446</v>
      </c>
      <c r="CQ25" s="136">
        <f>(IF('2.1ต้นทุนตามสัดส่วน (ผลิต)'!$E$9&gt;0,(+C25*'2.1ต้นทุนตามสัดส่วน (ผลิต)'!$E$9)/'2.1ต้นทุนตามสัดส่วน (ผลิต)'!$E$10,0))</f>
        <v>0</v>
      </c>
      <c r="CR25" s="136">
        <f>(IF('2.1ต้นทุนตามสัดส่วน (ผลิต)'!$E$19&gt;0,(+D25*'2.1ต้นทุนตามสัดส่วน (ผลิต)'!$E$19)/'2.1ต้นทุนตามสัดส่วน (ผลิต)'!$E$20,0))</f>
        <v>0</v>
      </c>
      <c r="CS25" s="136">
        <f>(IF('2.1ต้นทุนตามสัดส่วน (ผลิต)'!$E$29&gt;0,(+E25*'2.1ต้นทุนตามสัดส่วน (ผลิต)'!$E$29)/'2.1ต้นทุนตามสัดส่วน (ผลิต)'!$E$30,0))</f>
        <v>0</v>
      </c>
      <c r="CT25" s="136">
        <f>(IF('2.1ต้นทุนตามสัดส่วน (ผลิต)'!$E$39&gt;0,(+F25*'2.1ต้นทุนตามสัดส่วน (ผลิต)'!$E$39)/'2.1ต้นทุนตามสัดส่วน (ผลิต)'!$E$40,0))</f>
        <v>0</v>
      </c>
      <c r="CU25" s="136">
        <f t="shared" si="30"/>
        <v>0</v>
      </c>
      <c r="CV25" s="136">
        <f>(IF('2.1ต้นทุนตามสัดส่วน (ผลิต)'!$E$59&gt;0,(+H25*'2.1ต้นทุนตามสัดส่วน (ผลิต)'!$E$59)/'2.1ต้นทุนตามสัดส่วน (ผลิต)'!$E$60,0))</f>
        <v>0</v>
      </c>
      <c r="CW25" s="136">
        <f>(IF('2.1ต้นทุนตามสัดส่วน (ผลิต)'!$E$69&gt;0,(+I25*'2.1ต้นทุนตามสัดส่วน (ผลิต)'!$E$69)/'2.1ต้นทุนตามสัดส่วน (ผลิต)'!$E$70,0))</f>
        <v>0</v>
      </c>
      <c r="CX25" s="136">
        <f>(IF('2.1ต้นทุนตามสัดส่วน (ผลิต)'!$E$79&gt;0,(+J25*'2.1ต้นทุนตามสัดส่วน (ผลิต)'!$E$79)/'2.1ต้นทุนตามสัดส่วน (ผลิต)'!$E$80,0))</f>
        <v>0</v>
      </c>
      <c r="CY25" s="136">
        <f t="shared" si="31"/>
        <v>0</v>
      </c>
      <c r="CZ25" s="136">
        <f t="shared" si="32"/>
        <v>0</v>
      </c>
      <c r="DA25" s="136">
        <f>(IF('2.1ต้นทุนตามสัดส่วน (ผลิต)'!$E$109&gt;0,(+M25*'2.1ต้นทุนตามสัดส่วน (ผลิต)'!$E$109)/'2.1ต้นทุนตามสัดส่วน (ผลิต)'!$E$110,0))</f>
        <v>0</v>
      </c>
      <c r="DB25" s="136">
        <f>(IF('2.1ต้นทุนตามสัดส่วน (ผลิต)'!$E$119&gt;0,(+N25*'2.1ต้นทุนตามสัดส่วน (ผลิต)'!$E$119)/'2.1ต้นทุนตามสัดส่วน (ผลิต)'!$E$120,0))</f>
        <v>0</v>
      </c>
      <c r="DC25" s="136">
        <f>(IF('2.1ต้นทุนตามสัดส่วน (ผลิต)'!$E$129&gt;0,(+O25*'2.1ต้นทุนตามสัดส่วน (ผลิต)'!$E$129)/'2.1ต้นทุนตามสัดส่วน (ผลิต)'!$E$130,0))</f>
        <v>0</v>
      </c>
      <c r="DD25" s="136">
        <f t="shared" si="33"/>
        <v>0</v>
      </c>
      <c r="DE25" s="136">
        <f t="shared" si="34"/>
        <v>0</v>
      </c>
      <c r="DF25" s="136">
        <f>(IF('2.1ต้นทุนตามสัดส่วน (ผลิต)'!$E$159&gt;0,(+R25*'2.1ต้นทุนตามสัดส่วน (ผลิต)'!$E$159)/'2.1ต้นทุนตามสัดส่วน (ผลิต)'!$E$160,0))</f>
        <v>0</v>
      </c>
      <c r="DG25" s="136">
        <f>(IF('2.1ต้นทุนตามสัดส่วน (ผลิต)'!$E$169&gt;0,(+S25*'2.1ต้นทุนตามสัดส่วน (ผลิต)'!$E$169)/'2.1ต้นทุนตามสัดส่วน (ผลิต)'!$E$170,0))</f>
        <v>0</v>
      </c>
      <c r="DH25" s="136">
        <f>(IF('2.1ต้นทุนตามสัดส่วน (ผลิต)'!$E$179&gt;0,(+T25*'2.1ต้นทุนตามสัดส่วน (ผลิต)'!$E$179)/'2.1ต้นทุนตามสัดส่วน (ผลิต)'!$E$180,0))</f>
        <v>0</v>
      </c>
      <c r="DI25" s="136">
        <f t="shared" si="35"/>
        <v>0</v>
      </c>
      <c r="DJ25" s="136">
        <f t="shared" si="5"/>
        <v>0</v>
      </c>
      <c r="DL25" s="140" t="s">
        <v>445</v>
      </c>
      <c r="DM25" s="135" t="s">
        <v>446</v>
      </c>
      <c r="DN25" s="136">
        <f t="shared" si="36"/>
        <v>0</v>
      </c>
      <c r="DO25" s="136">
        <f t="shared" si="37"/>
        <v>0</v>
      </c>
      <c r="DP25" s="136">
        <f t="shared" si="38"/>
        <v>0</v>
      </c>
      <c r="DQ25" s="136">
        <f t="shared" si="39"/>
        <v>0</v>
      </c>
      <c r="DR25" s="136">
        <f t="shared" si="40"/>
        <v>0</v>
      </c>
      <c r="DS25" s="136">
        <f t="shared" si="41"/>
        <v>0</v>
      </c>
      <c r="DT25" s="136">
        <f t="shared" si="42"/>
        <v>0</v>
      </c>
      <c r="DU25" s="136">
        <f t="shared" si="43"/>
        <v>0</v>
      </c>
      <c r="DV25" s="136">
        <f t="shared" si="44"/>
        <v>0</v>
      </c>
      <c r="DW25" s="136">
        <f t="shared" si="45"/>
        <v>0</v>
      </c>
      <c r="DX25" s="136">
        <f t="shared" si="46"/>
        <v>0</v>
      </c>
      <c r="DY25" s="136">
        <f t="shared" si="47"/>
        <v>0</v>
      </c>
      <c r="DZ25" s="136">
        <f t="shared" si="48"/>
        <v>0</v>
      </c>
      <c r="EA25" s="136">
        <f t="shared" si="49"/>
        <v>0</v>
      </c>
      <c r="EB25" s="136">
        <f t="shared" si="50"/>
        <v>0</v>
      </c>
      <c r="EC25" s="136">
        <f t="shared" si="51"/>
        <v>0</v>
      </c>
      <c r="ED25" s="136">
        <f t="shared" si="52"/>
        <v>0</v>
      </c>
      <c r="EE25" s="136">
        <f t="shared" si="53"/>
        <v>0</v>
      </c>
      <c r="EF25" s="136">
        <f t="shared" si="54"/>
        <v>0</v>
      </c>
      <c r="EG25" s="136">
        <f t="shared" si="55"/>
        <v>0</v>
      </c>
    </row>
    <row r="26" spans="1:137" ht="21">
      <c r="A26" s="140" t="s">
        <v>447</v>
      </c>
      <c r="B26" s="135" t="s">
        <v>448</v>
      </c>
      <c r="C26" s="44"/>
      <c r="D26" s="136"/>
      <c r="E26" s="136"/>
      <c r="F26" s="136"/>
      <c r="G26" s="136">
        <f t="shared" si="7"/>
        <v>0</v>
      </c>
      <c r="H26" s="136"/>
      <c r="I26" s="136"/>
      <c r="J26" s="136"/>
      <c r="K26" s="136">
        <f t="shared" si="8"/>
        <v>0</v>
      </c>
      <c r="L26" s="136">
        <f t="shared" si="9"/>
        <v>0</v>
      </c>
      <c r="M26" s="136">
        <v>0</v>
      </c>
      <c r="N26" s="136">
        <v>0</v>
      </c>
      <c r="O26" s="136">
        <v>0</v>
      </c>
      <c r="P26" s="136">
        <f t="shared" si="10"/>
        <v>0</v>
      </c>
      <c r="Q26" s="136">
        <f t="shared" si="11"/>
        <v>0</v>
      </c>
      <c r="R26" s="136">
        <v>0</v>
      </c>
      <c r="S26" s="136">
        <v>0</v>
      </c>
      <c r="T26" s="136">
        <v>0</v>
      </c>
      <c r="U26" s="136">
        <f t="shared" si="12"/>
        <v>0</v>
      </c>
      <c r="V26" s="136">
        <f t="shared" si="0"/>
        <v>0</v>
      </c>
      <c r="X26" s="140" t="s">
        <v>447</v>
      </c>
      <c r="Y26" s="138" t="s">
        <v>448</v>
      </c>
      <c r="Z26" s="44">
        <f>ROUND(IF('2.1ต้นทุนตามสัดส่วน (ผลิต)'!$E$6&gt;0,(+C26*'2.1ต้นทุนตามสัดส่วน (ผลิต)'!$E$6)/'2.1ต้นทุนตามสัดส่วน (ผลิต)'!$E$10,0),2)</f>
        <v>0</v>
      </c>
      <c r="AA26" s="139">
        <f>(IF('2.1ต้นทุนตามสัดส่วน (ผลิต)'!$E$16&gt;0,(+D26*'2.1ต้นทุนตามสัดส่วน (ผลิต)'!$E$16)/'2.1ต้นทุนตามสัดส่วน (ผลิต)'!$E$20,0))</f>
        <v>0</v>
      </c>
      <c r="AB26" s="139">
        <f>(IF('2.1ต้นทุนตามสัดส่วน (ผลิต)'!$E$26&gt;0,(+E26*'2.1ต้นทุนตามสัดส่วน (ผลิต)'!$E$26)/'2.1ต้นทุนตามสัดส่วน (ผลิต)'!$E$30,0))</f>
        <v>0</v>
      </c>
      <c r="AC26" s="139">
        <f>(IF('2.1ต้นทุนตามสัดส่วน (ผลิต)'!$E$36&gt;0,(+F26*'2.1ต้นทุนตามสัดส่วน (ผลิต)'!$E$36)/'2.1ต้นทุนตามสัดส่วน (ผลิต)'!$E$40,0))</f>
        <v>0</v>
      </c>
      <c r="AD26" s="139">
        <f t="shared" si="13"/>
        <v>0</v>
      </c>
      <c r="AE26" s="139">
        <f>(IF('2.1ต้นทุนตามสัดส่วน (ผลิต)'!$E$56&gt;0,(+H26*'2.1ต้นทุนตามสัดส่วน (ผลิต)'!$E$56)/'2.1ต้นทุนตามสัดส่วน (ผลิต)'!$E$60,0))</f>
        <v>0</v>
      </c>
      <c r="AF26" s="139">
        <f>(IF('2.1ต้นทุนตามสัดส่วน (ผลิต)'!$E$66&gt;0,(+I26*'2.1ต้นทุนตามสัดส่วน (ผลิต)'!$E$66)/'2.1ต้นทุนตามสัดส่วน (ผลิต)'!$E$70,0))</f>
        <v>0</v>
      </c>
      <c r="AG26" s="139">
        <f>(IF('2.1ต้นทุนตามสัดส่วน (ผลิต)'!$E$76&gt;0,(+J26*'2.1ต้นทุนตามสัดส่วน (ผลิต)'!$E$76)/'2.1ต้นทุนตามสัดส่วน (ผลิต)'!$E$80,0))</f>
        <v>0</v>
      </c>
      <c r="AH26" s="139">
        <f t="shared" si="14"/>
        <v>0</v>
      </c>
      <c r="AI26" s="139">
        <f t="shared" si="15"/>
        <v>0</v>
      </c>
      <c r="AJ26" s="139">
        <f>ROUND(IF('2.1ต้นทุนตามสัดส่วน (ผลิต)'!$E$106&gt;0,(+M26*'2.1ต้นทุนตามสัดส่วน (ผลิต)'!$E$106)/'2.1ต้นทุนตามสัดส่วน (ผลิต)'!$E$110,0),2)</f>
        <v>0</v>
      </c>
      <c r="AK26" s="139">
        <f>ROUND(IF('2.1ต้นทุนตามสัดส่วน (ผลิต)'!$E$116&gt;0,(+N26*'2.1ต้นทุนตามสัดส่วน (ผลิต)'!$E$116)/'2.1ต้นทุนตามสัดส่วน (ผลิต)'!$E$120,0),2)</f>
        <v>0</v>
      </c>
      <c r="AL26" s="139">
        <f>ROUND(IF('2.1ต้นทุนตามสัดส่วน (ผลิต)'!$E$126&gt;0,(+O26*'2.1ต้นทุนตามสัดส่วน (ผลิต)'!$E$126)/'2.1ต้นทุนตามสัดส่วน (ผลิต)'!$E$130,0),2)</f>
        <v>0</v>
      </c>
      <c r="AM26" s="139">
        <f t="shared" si="16"/>
        <v>0</v>
      </c>
      <c r="AN26" s="139">
        <f t="shared" si="17"/>
        <v>0</v>
      </c>
      <c r="AO26" s="139">
        <f>(IF('2.1ต้นทุนตามสัดส่วน (ผลิต)'!$E$156&gt;0,(+R26*'2.1ต้นทุนตามสัดส่วน (ผลิต)'!$E$156)/'2.1ต้นทุนตามสัดส่วน (ผลิต)'!$E$160,0))</f>
        <v>0</v>
      </c>
      <c r="AP26" s="139">
        <f>(IF('2.1ต้นทุนตามสัดส่วน (ผลิต)'!$E$166&gt;0,(+S26*'2.1ต้นทุนตามสัดส่วน (ผลิต)'!$E$166)/'2.1ต้นทุนตามสัดส่วน (ผลิต)'!$E$170,0))</f>
        <v>0</v>
      </c>
      <c r="AQ26" s="139">
        <f>(IF('2.1ต้นทุนตามสัดส่วน (ผลิต)'!$E$176&gt;0,(+T26*'2.1ต้นทุนตามสัดส่วน (ผลิต)'!$E$176)/'2.1ต้นทุนตามสัดส่วน (ผลิต)'!$E$180,0))</f>
        <v>0</v>
      </c>
      <c r="AR26" s="139">
        <f t="shared" si="1"/>
        <v>0</v>
      </c>
      <c r="AS26" s="139">
        <f t="shared" si="2"/>
        <v>0</v>
      </c>
      <c r="AU26" s="140" t="s">
        <v>447</v>
      </c>
      <c r="AV26" s="135" t="s">
        <v>448</v>
      </c>
      <c r="AW26" s="44">
        <f>(IF('2.1ต้นทุนตามสัดส่วน (ผลิต)'!$E$7&gt;0,(C26*'2.1ต้นทุนตามสัดส่วน (ผลิต)'!$E$7)/'2.1ต้นทุนตามสัดส่วน (ผลิต)'!$E$10,0))</f>
        <v>0</v>
      </c>
      <c r="AX26" s="136">
        <f>(IF('2.1ต้นทุนตามสัดส่วน (ผลิต)'!$E$17&gt;0,(D26*'2.1ต้นทุนตามสัดส่วน (ผลิต)'!$E$17)/'2.1ต้นทุนตามสัดส่วน (ผลิต)'!$E$20,0))</f>
        <v>0</v>
      </c>
      <c r="AY26" s="136">
        <f>(IF('2.1ต้นทุนตามสัดส่วน (ผลิต)'!$E$27&gt;0,(+E26*'2.1ต้นทุนตามสัดส่วน (ผลิต)'!$E$27)/'2.1ต้นทุนตามสัดส่วน (ผลิต)'!$E$30,0))</f>
        <v>0</v>
      </c>
      <c r="AZ26" s="136">
        <f>(IF('2.1ต้นทุนตามสัดส่วน (ผลิต)'!$E$37&gt;0,(+F26*'2.1ต้นทุนตามสัดส่วน (ผลิต)'!$E$37)/'2.1ต้นทุนตามสัดส่วน (ผลิต)'!$E$40,0))</f>
        <v>0</v>
      </c>
      <c r="BA26" s="136">
        <f t="shared" si="18"/>
        <v>0</v>
      </c>
      <c r="BB26" s="136">
        <f>(IF('2.1ต้นทุนตามสัดส่วน (ผลิต)'!$E$57&gt;0,(+H26*'2.1ต้นทุนตามสัดส่วน (ผลิต)'!$E$57)/'2.1ต้นทุนตามสัดส่วน (ผลิต)'!$E$60,0))</f>
        <v>0</v>
      </c>
      <c r="BC26" s="136">
        <f>(IF('2.1ต้นทุนตามสัดส่วน (ผลิต)'!$E$67&gt;0,(+I26*'2.1ต้นทุนตามสัดส่วน (ผลิต)'!$E$67)/'2.1ต้นทุนตามสัดส่วน (ผลิต)'!$E$70,0))</f>
        <v>0</v>
      </c>
      <c r="BD26" s="136">
        <f>(IF('2.1ต้นทุนตามสัดส่วน (ผลิต)'!$E$77&gt;0,(+J26*'2.1ต้นทุนตามสัดส่วน (ผลิต)'!$E$77)/'2.1ต้นทุนตามสัดส่วน (ผลิต)'!$E$80,0))</f>
        <v>0</v>
      </c>
      <c r="BE26" s="136">
        <f t="shared" si="19"/>
        <v>0</v>
      </c>
      <c r="BF26" s="136">
        <f t="shared" si="20"/>
        <v>0</v>
      </c>
      <c r="BG26" s="136">
        <f>(IF('2.1ต้นทุนตามสัดส่วน (ผลิต)'!$E$107&gt;0,(+M26*'2.1ต้นทุนตามสัดส่วน (ผลิต)'!$E$107)/'2.1ต้นทุนตามสัดส่วน (ผลิต)'!$E$110,0))</f>
        <v>0</v>
      </c>
      <c r="BH26" s="136">
        <f>(IF('2.1ต้นทุนตามสัดส่วน (ผลิต)'!$E$117&gt;0,(+N26*'2.1ต้นทุนตามสัดส่วน (ผลิต)'!$E$117)/'2.1ต้นทุนตามสัดส่วน (ผลิต)'!$E$120,0))</f>
        <v>0</v>
      </c>
      <c r="BI26" s="136">
        <f>(IF('2.1ต้นทุนตามสัดส่วน (ผลิต)'!$E$127&gt;0,(+O26*'2.1ต้นทุนตามสัดส่วน (ผลิต)'!$E$127)/'2.1ต้นทุนตามสัดส่วน (ผลิต)'!$E$130,0))</f>
        <v>0</v>
      </c>
      <c r="BJ26" s="136">
        <f t="shared" si="21"/>
        <v>0</v>
      </c>
      <c r="BK26" s="136">
        <f t="shared" si="22"/>
        <v>0</v>
      </c>
      <c r="BL26" s="136">
        <f>(IF('2.1ต้นทุนตามสัดส่วน (ผลิต)'!$E$157&gt;0,(+R26*'2.1ต้นทุนตามสัดส่วน (ผลิต)'!$E$157)/'2.1ต้นทุนตามสัดส่วน (ผลิต)'!$E$160,0))</f>
        <v>0</v>
      </c>
      <c r="BM26" s="136">
        <f>(IF('2.1ต้นทุนตามสัดส่วน (ผลิต)'!$E$167&gt;0,(+S26*'2.1ต้นทุนตามสัดส่วน (ผลิต)'!$E$167)/'2.1ต้นทุนตามสัดส่วน (ผลิต)'!$E$170,0))</f>
        <v>0</v>
      </c>
      <c r="BN26" s="136">
        <f>(IF('2.1ต้นทุนตามสัดส่วน (ผลิต)'!$E$177&gt;0,(+T26*'2.1ต้นทุนตามสัดส่วน (ผลิต)'!$E$177)/'2.1ต้นทุนตามสัดส่วน (ผลิต)'!$E$180,0))</f>
        <v>0</v>
      </c>
      <c r="BO26" s="136">
        <f t="shared" si="23"/>
        <v>0</v>
      </c>
      <c r="BP26" s="136">
        <f t="shared" si="3"/>
        <v>0</v>
      </c>
      <c r="BR26" s="140" t="s">
        <v>447</v>
      </c>
      <c r="BS26" s="135" t="s">
        <v>448</v>
      </c>
      <c r="BT26" s="44">
        <f>(IF('2.1ต้นทุนตามสัดส่วน (ผลิต)'!$E$8&gt;0,(+C26*'2.1ต้นทุนตามสัดส่วน (ผลิต)'!$E$8)/'2.1ต้นทุนตามสัดส่วน (ผลิต)'!$E$10,0))</f>
        <v>0</v>
      </c>
      <c r="BU26" s="136">
        <f>(IF('2.1ต้นทุนตามสัดส่วน (ผลิต)'!$E$18&gt;0,(+D26*'2.1ต้นทุนตามสัดส่วน (ผลิต)'!$E$18)/'2.1ต้นทุนตามสัดส่วน (ผลิต)'!$E$20,0))</f>
        <v>0</v>
      </c>
      <c r="BV26" s="136">
        <f>(IF('2.1ต้นทุนตามสัดส่วน (ผลิต)'!$E$28&gt;0,(+E26*'2.1ต้นทุนตามสัดส่วน (ผลิต)'!$E$28)/'2.1ต้นทุนตามสัดส่วน (ผลิต)'!$E$30,0))</f>
        <v>0</v>
      </c>
      <c r="BW26" s="136">
        <f>(IF('2.1ต้นทุนตามสัดส่วน (ผลิต)'!$E$38&gt;0,(+F26*'2.1ต้นทุนตามสัดส่วน (ผลิต)'!$E$38)/'2.1ต้นทุนตามสัดส่วน (ผลิต)'!$E$40,0))</f>
        <v>0</v>
      </c>
      <c r="BX26" s="136">
        <f t="shared" si="24"/>
        <v>0</v>
      </c>
      <c r="BY26" s="136">
        <f>(IF('2.1ต้นทุนตามสัดส่วน (ผลิต)'!$E$58&gt;0,(+H26*'2.1ต้นทุนตามสัดส่วน (ผลิต)'!$E$58)/'2.1ต้นทุนตามสัดส่วน (ผลิต)'!$E$60,0))</f>
        <v>0</v>
      </c>
      <c r="BZ26" s="136">
        <f>(IF('2.1ต้นทุนตามสัดส่วน (ผลิต)'!$E$68&gt;0,(+I26*'2.1ต้นทุนตามสัดส่วน (ผลิต)'!$E$68)/'2.1ต้นทุนตามสัดส่วน (ผลิต)'!$E$70,0))</f>
        <v>0</v>
      </c>
      <c r="CA26" s="136">
        <f>(IF('2.1ต้นทุนตามสัดส่วน (ผลิต)'!$E$78&gt;0,(+J26*'2.1ต้นทุนตามสัดส่วน (ผลิต)'!$E$78)/'2.1ต้นทุนตามสัดส่วน (ผลิต)'!$E$80,0))</f>
        <v>0</v>
      </c>
      <c r="CB26" s="136">
        <f t="shared" si="25"/>
        <v>0</v>
      </c>
      <c r="CC26" s="136">
        <f t="shared" si="26"/>
        <v>0</v>
      </c>
      <c r="CD26" s="136">
        <f>(IF('2.1ต้นทุนตามสัดส่วน (ผลิต)'!$E$108&gt;0,(+M26*'2.1ต้นทุนตามสัดส่วน (ผลิต)'!$E$108)/'2.1ต้นทุนตามสัดส่วน (ผลิต)'!$E$110,0))</f>
        <v>0</v>
      </c>
      <c r="CE26" s="136">
        <f>(IF('2.1ต้นทุนตามสัดส่วน (ผลิต)'!$E$118&gt;0,(+N26*'2.1ต้นทุนตามสัดส่วน (ผลิต)'!$E$118)/'2.1ต้นทุนตามสัดส่วน (ผลิต)'!$E$120,0))</f>
        <v>0</v>
      </c>
      <c r="CF26" s="136">
        <f>(IF('2.1ต้นทุนตามสัดส่วน (ผลิต)'!$E$128&gt;0,(+O26*'2.1ต้นทุนตามสัดส่วน (ผลิต)'!$E$128)/'2.1ต้นทุนตามสัดส่วน (ผลิต)'!$E$130,0))</f>
        <v>0</v>
      </c>
      <c r="CG26" s="136">
        <f t="shared" si="27"/>
        <v>0</v>
      </c>
      <c r="CH26" s="136">
        <f t="shared" si="28"/>
        <v>0</v>
      </c>
      <c r="CI26" s="136">
        <f>(IF('2.1ต้นทุนตามสัดส่วน (ผลิต)'!$E$158&gt;0,(+R26*'2.1ต้นทุนตามสัดส่วน (ผลิต)'!$E$158)/'2.1ต้นทุนตามสัดส่วน (ผลิต)'!$E$160,0))</f>
        <v>0</v>
      </c>
      <c r="CJ26" s="136">
        <f>(IF('2.1ต้นทุนตามสัดส่วน (ผลิต)'!$E$168&gt;0,(+S26*'2.1ต้นทุนตามสัดส่วน (ผลิต)'!$E$168)/'2.1ต้นทุนตามสัดส่วน (ผลิต)'!$E$170,0))</f>
        <v>0</v>
      </c>
      <c r="CK26" s="136">
        <f>(IF('2.1ต้นทุนตามสัดส่วน (ผลิต)'!$E$178&gt;0,(+T26*'2.1ต้นทุนตามสัดส่วน (ผลิต)'!$E$178)/'2.1ต้นทุนตามสัดส่วน (ผลิต)'!$E$180,0))</f>
        <v>0</v>
      </c>
      <c r="CL26" s="136">
        <f t="shared" si="29"/>
        <v>0</v>
      </c>
      <c r="CM26" s="136">
        <f t="shared" si="4"/>
        <v>0</v>
      </c>
      <c r="CO26" s="140" t="s">
        <v>447</v>
      </c>
      <c r="CP26" s="135" t="s">
        <v>448</v>
      </c>
      <c r="CQ26" s="136">
        <f>(IF('2.1ต้นทุนตามสัดส่วน (ผลิต)'!$E$9&gt;0,(+C26*'2.1ต้นทุนตามสัดส่วน (ผลิต)'!$E$9)/'2.1ต้นทุนตามสัดส่วน (ผลิต)'!$E$10,0))</f>
        <v>0</v>
      </c>
      <c r="CR26" s="136">
        <f>(IF('2.1ต้นทุนตามสัดส่วน (ผลิต)'!$E$19&gt;0,(+D26*'2.1ต้นทุนตามสัดส่วน (ผลิต)'!$E$19)/'2.1ต้นทุนตามสัดส่วน (ผลิต)'!$E$20,0))</f>
        <v>0</v>
      </c>
      <c r="CS26" s="136">
        <f>(IF('2.1ต้นทุนตามสัดส่วน (ผลิต)'!$E$29&gt;0,(+E26*'2.1ต้นทุนตามสัดส่วน (ผลิต)'!$E$29)/'2.1ต้นทุนตามสัดส่วน (ผลิต)'!$E$30,0))</f>
        <v>0</v>
      </c>
      <c r="CT26" s="136">
        <f>(IF('2.1ต้นทุนตามสัดส่วน (ผลิต)'!$E$39&gt;0,(+F26*'2.1ต้นทุนตามสัดส่วน (ผลิต)'!$E$39)/'2.1ต้นทุนตามสัดส่วน (ผลิต)'!$E$40,0))</f>
        <v>0</v>
      </c>
      <c r="CU26" s="136">
        <f t="shared" si="30"/>
        <v>0</v>
      </c>
      <c r="CV26" s="136">
        <f>(IF('2.1ต้นทุนตามสัดส่วน (ผลิต)'!$E$59&gt;0,(+H26*'2.1ต้นทุนตามสัดส่วน (ผลิต)'!$E$59)/'2.1ต้นทุนตามสัดส่วน (ผลิต)'!$E$60,0))</f>
        <v>0</v>
      </c>
      <c r="CW26" s="136">
        <f>(IF('2.1ต้นทุนตามสัดส่วน (ผลิต)'!$E$69&gt;0,(+I26*'2.1ต้นทุนตามสัดส่วน (ผลิต)'!$E$69)/'2.1ต้นทุนตามสัดส่วน (ผลิต)'!$E$70,0))</f>
        <v>0</v>
      </c>
      <c r="CX26" s="136">
        <f>(IF('2.1ต้นทุนตามสัดส่วน (ผลิต)'!$E$79&gt;0,(+J26*'2.1ต้นทุนตามสัดส่วน (ผลิต)'!$E$79)/'2.1ต้นทุนตามสัดส่วน (ผลิต)'!$E$80,0))</f>
        <v>0</v>
      </c>
      <c r="CY26" s="136">
        <f t="shared" si="31"/>
        <v>0</v>
      </c>
      <c r="CZ26" s="136">
        <f t="shared" si="32"/>
        <v>0</v>
      </c>
      <c r="DA26" s="136">
        <f>(IF('2.1ต้นทุนตามสัดส่วน (ผลิต)'!$E$109&gt;0,(+M26*'2.1ต้นทุนตามสัดส่วน (ผลิต)'!$E$109)/'2.1ต้นทุนตามสัดส่วน (ผลิต)'!$E$110,0))</f>
        <v>0</v>
      </c>
      <c r="DB26" s="136">
        <f>(IF('2.1ต้นทุนตามสัดส่วน (ผลิต)'!$E$119&gt;0,(+N26*'2.1ต้นทุนตามสัดส่วน (ผลิต)'!$E$119)/'2.1ต้นทุนตามสัดส่วน (ผลิต)'!$E$120,0))</f>
        <v>0</v>
      </c>
      <c r="DC26" s="136">
        <f>(IF('2.1ต้นทุนตามสัดส่วน (ผลิต)'!$E$129&gt;0,(+O26*'2.1ต้นทุนตามสัดส่วน (ผลิต)'!$E$129)/'2.1ต้นทุนตามสัดส่วน (ผลิต)'!$E$130,0))</f>
        <v>0</v>
      </c>
      <c r="DD26" s="136">
        <f t="shared" si="33"/>
        <v>0</v>
      </c>
      <c r="DE26" s="136">
        <f t="shared" si="34"/>
        <v>0</v>
      </c>
      <c r="DF26" s="136">
        <f>(IF('2.1ต้นทุนตามสัดส่วน (ผลิต)'!$E$159&gt;0,(+R26*'2.1ต้นทุนตามสัดส่วน (ผลิต)'!$E$159)/'2.1ต้นทุนตามสัดส่วน (ผลิต)'!$E$160,0))</f>
        <v>0</v>
      </c>
      <c r="DG26" s="136">
        <f>(IF('2.1ต้นทุนตามสัดส่วน (ผลิต)'!$E$169&gt;0,(+S26*'2.1ต้นทุนตามสัดส่วน (ผลิต)'!$E$169)/'2.1ต้นทุนตามสัดส่วน (ผลิต)'!$E$170,0))</f>
        <v>0</v>
      </c>
      <c r="DH26" s="136">
        <f>(IF('2.1ต้นทุนตามสัดส่วน (ผลิต)'!$E$179&gt;0,(+T26*'2.1ต้นทุนตามสัดส่วน (ผลิต)'!$E$179)/'2.1ต้นทุนตามสัดส่วน (ผลิต)'!$E$180,0))</f>
        <v>0</v>
      </c>
      <c r="DI26" s="136">
        <f t="shared" si="35"/>
        <v>0</v>
      </c>
      <c r="DJ26" s="136">
        <f t="shared" si="5"/>
        <v>0</v>
      </c>
      <c r="DL26" s="140" t="s">
        <v>447</v>
      </c>
      <c r="DM26" s="135" t="s">
        <v>448</v>
      </c>
      <c r="DN26" s="136">
        <f t="shared" si="36"/>
        <v>0</v>
      </c>
      <c r="DO26" s="136">
        <f t="shared" si="37"/>
        <v>0</v>
      </c>
      <c r="DP26" s="136">
        <f t="shared" si="38"/>
        <v>0</v>
      </c>
      <c r="DQ26" s="136">
        <f t="shared" si="39"/>
        <v>0</v>
      </c>
      <c r="DR26" s="136">
        <f t="shared" si="40"/>
        <v>0</v>
      </c>
      <c r="DS26" s="136">
        <f t="shared" si="41"/>
        <v>0</v>
      </c>
      <c r="DT26" s="136">
        <f t="shared" si="42"/>
        <v>0</v>
      </c>
      <c r="DU26" s="136">
        <f t="shared" si="43"/>
        <v>0</v>
      </c>
      <c r="DV26" s="136">
        <f t="shared" si="44"/>
        <v>0</v>
      </c>
      <c r="DW26" s="136">
        <f t="shared" si="45"/>
        <v>0</v>
      </c>
      <c r="DX26" s="136">
        <f t="shared" si="46"/>
        <v>0</v>
      </c>
      <c r="DY26" s="136">
        <f t="shared" si="47"/>
        <v>0</v>
      </c>
      <c r="DZ26" s="136">
        <f t="shared" si="48"/>
        <v>0</v>
      </c>
      <c r="EA26" s="136">
        <f t="shared" si="49"/>
        <v>0</v>
      </c>
      <c r="EB26" s="136">
        <f t="shared" si="50"/>
        <v>0</v>
      </c>
      <c r="EC26" s="136">
        <f t="shared" si="51"/>
        <v>0</v>
      </c>
      <c r="ED26" s="136">
        <f t="shared" si="52"/>
        <v>0</v>
      </c>
      <c r="EE26" s="136">
        <f t="shared" si="53"/>
        <v>0</v>
      </c>
      <c r="EF26" s="136">
        <f t="shared" si="54"/>
        <v>0</v>
      </c>
      <c r="EG26" s="136">
        <f t="shared" si="55"/>
        <v>0</v>
      </c>
    </row>
    <row r="27" spans="1:137" ht="21">
      <c r="A27" s="140" t="s">
        <v>449</v>
      </c>
      <c r="B27" s="135" t="s">
        <v>450</v>
      </c>
      <c r="C27" s="44"/>
      <c r="D27" s="136"/>
      <c r="E27" s="136"/>
      <c r="F27" s="136"/>
      <c r="G27" s="136">
        <f t="shared" si="7"/>
        <v>0</v>
      </c>
      <c r="H27" s="136"/>
      <c r="I27" s="136"/>
      <c r="J27" s="136"/>
      <c r="K27" s="136">
        <f t="shared" si="8"/>
        <v>0</v>
      </c>
      <c r="L27" s="136">
        <f t="shared" si="9"/>
        <v>0</v>
      </c>
      <c r="M27" s="136">
        <v>0</v>
      </c>
      <c r="N27" s="136">
        <v>0</v>
      </c>
      <c r="O27" s="136">
        <v>0</v>
      </c>
      <c r="P27" s="136">
        <f t="shared" si="10"/>
        <v>0</v>
      </c>
      <c r="Q27" s="136">
        <f t="shared" si="11"/>
        <v>0</v>
      </c>
      <c r="R27" s="136">
        <v>0</v>
      </c>
      <c r="S27" s="136">
        <v>0</v>
      </c>
      <c r="T27" s="136">
        <v>0</v>
      </c>
      <c r="U27" s="136">
        <f t="shared" si="12"/>
        <v>0</v>
      </c>
      <c r="V27" s="136">
        <f t="shared" si="0"/>
        <v>0</v>
      </c>
      <c r="X27" s="140" t="s">
        <v>449</v>
      </c>
      <c r="Y27" s="138" t="s">
        <v>450</v>
      </c>
      <c r="Z27" s="44">
        <f>ROUND(IF('2.1ต้นทุนตามสัดส่วน (ผลิต)'!$E$6&gt;0,(+C27*'2.1ต้นทุนตามสัดส่วน (ผลิต)'!$E$6)/'2.1ต้นทุนตามสัดส่วน (ผลิต)'!$E$10,0),2)</f>
        <v>0</v>
      </c>
      <c r="AA27" s="139">
        <f>(IF('2.1ต้นทุนตามสัดส่วน (ผลิต)'!$E$16&gt;0,(+D27*'2.1ต้นทุนตามสัดส่วน (ผลิต)'!$E$16)/'2.1ต้นทุนตามสัดส่วน (ผลิต)'!$E$20,0))</f>
        <v>0</v>
      </c>
      <c r="AB27" s="139">
        <f>(IF('2.1ต้นทุนตามสัดส่วน (ผลิต)'!$E$26&gt;0,(+E27*'2.1ต้นทุนตามสัดส่วน (ผลิต)'!$E$26)/'2.1ต้นทุนตามสัดส่วน (ผลิต)'!$E$30,0))</f>
        <v>0</v>
      </c>
      <c r="AC27" s="139">
        <f>(IF('2.1ต้นทุนตามสัดส่วน (ผลิต)'!$E$36&gt;0,(+F27*'2.1ต้นทุนตามสัดส่วน (ผลิต)'!$E$36)/'2.1ต้นทุนตามสัดส่วน (ผลิต)'!$E$40,0))</f>
        <v>0</v>
      </c>
      <c r="AD27" s="139">
        <f t="shared" si="13"/>
        <v>0</v>
      </c>
      <c r="AE27" s="139">
        <f>(IF('2.1ต้นทุนตามสัดส่วน (ผลิต)'!$E$56&gt;0,(+H27*'2.1ต้นทุนตามสัดส่วน (ผลิต)'!$E$56)/'2.1ต้นทุนตามสัดส่วน (ผลิต)'!$E$60,0))</f>
        <v>0</v>
      </c>
      <c r="AF27" s="139">
        <f>(IF('2.1ต้นทุนตามสัดส่วน (ผลิต)'!$E$66&gt;0,(+I27*'2.1ต้นทุนตามสัดส่วน (ผลิต)'!$E$66)/'2.1ต้นทุนตามสัดส่วน (ผลิต)'!$E$70,0))</f>
        <v>0</v>
      </c>
      <c r="AG27" s="139">
        <f>(IF('2.1ต้นทุนตามสัดส่วน (ผลิต)'!$E$76&gt;0,(+J27*'2.1ต้นทุนตามสัดส่วน (ผลิต)'!$E$76)/'2.1ต้นทุนตามสัดส่วน (ผลิต)'!$E$80,0))</f>
        <v>0</v>
      </c>
      <c r="AH27" s="139">
        <f t="shared" si="14"/>
        <v>0</v>
      </c>
      <c r="AI27" s="139">
        <f t="shared" si="15"/>
        <v>0</v>
      </c>
      <c r="AJ27" s="139">
        <f>ROUND(IF('2.1ต้นทุนตามสัดส่วน (ผลิต)'!$E$106&gt;0,(+M27*'2.1ต้นทุนตามสัดส่วน (ผลิต)'!$E$106)/'2.1ต้นทุนตามสัดส่วน (ผลิต)'!$E$110,0),2)</f>
        <v>0</v>
      </c>
      <c r="AK27" s="139">
        <f>ROUND(IF('2.1ต้นทุนตามสัดส่วน (ผลิต)'!$E$116&gt;0,(+N27*'2.1ต้นทุนตามสัดส่วน (ผลิต)'!$E$116)/'2.1ต้นทุนตามสัดส่วน (ผลิต)'!$E$120,0),2)</f>
        <v>0</v>
      </c>
      <c r="AL27" s="139">
        <f>ROUND(IF('2.1ต้นทุนตามสัดส่วน (ผลิต)'!$E$126&gt;0,(+O27*'2.1ต้นทุนตามสัดส่วน (ผลิต)'!$E$126)/'2.1ต้นทุนตามสัดส่วน (ผลิต)'!$E$130,0),2)</f>
        <v>0</v>
      </c>
      <c r="AM27" s="139">
        <f t="shared" si="16"/>
        <v>0</v>
      </c>
      <c r="AN27" s="139">
        <f t="shared" si="17"/>
        <v>0</v>
      </c>
      <c r="AO27" s="139">
        <f>(IF('2.1ต้นทุนตามสัดส่วน (ผลิต)'!$E$156&gt;0,(+R27*'2.1ต้นทุนตามสัดส่วน (ผลิต)'!$E$156)/'2.1ต้นทุนตามสัดส่วน (ผลิต)'!$E$160,0))</f>
        <v>0</v>
      </c>
      <c r="AP27" s="139">
        <f>(IF('2.1ต้นทุนตามสัดส่วน (ผลิต)'!$E$166&gt;0,(+S27*'2.1ต้นทุนตามสัดส่วน (ผลิต)'!$E$166)/'2.1ต้นทุนตามสัดส่วน (ผลิต)'!$E$170,0))</f>
        <v>0</v>
      </c>
      <c r="AQ27" s="139">
        <f>(IF('2.1ต้นทุนตามสัดส่วน (ผลิต)'!$E$176&gt;0,(+T27*'2.1ต้นทุนตามสัดส่วน (ผลิต)'!$E$176)/'2.1ต้นทุนตามสัดส่วน (ผลิต)'!$E$180,0))</f>
        <v>0</v>
      </c>
      <c r="AR27" s="139">
        <f t="shared" si="1"/>
        <v>0</v>
      </c>
      <c r="AS27" s="139">
        <f t="shared" si="2"/>
        <v>0</v>
      </c>
      <c r="AU27" s="140" t="s">
        <v>449</v>
      </c>
      <c r="AV27" s="135" t="s">
        <v>450</v>
      </c>
      <c r="AW27" s="44">
        <f>(IF('2.1ต้นทุนตามสัดส่วน (ผลิต)'!$E$7&gt;0,(C27*'2.1ต้นทุนตามสัดส่วน (ผลิต)'!$E$7)/'2.1ต้นทุนตามสัดส่วน (ผลิต)'!$E$10,0))</f>
        <v>0</v>
      </c>
      <c r="AX27" s="136">
        <f>(IF('2.1ต้นทุนตามสัดส่วน (ผลิต)'!$E$17&gt;0,(D27*'2.1ต้นทุนตามสัดส่วน (ผลิต)'!$E$17)/'2.1ต้นทุนตามสัดส่วน (ผลิต)'!$E$20,0))</f>
        <v>0</v>
      </c>
      <c r="AY27" s="136">
        <f>(IF('2.1ต้นทุนตามสัดส่วน (ผลิต)'!$E$27&gt;0,(+E27*'2.1ต้นทุนตามสัดส่วน (ผลิต)'!$E$27)/'2.1ต้นทุนตามสัดส่วน (ผลิต)'!$E$30,0))</f>
        <v>0</v>
      </c>
      <c r="AZ27" s="136">
        <f>(IF('2.1ต้นทุนตามสัดส่วน (ผลิต)'!$E$37&gt;0,(+F27*'2.1ต้นทุนตามสัดส่วน (ผลิต)'!$E$37)/'2.1ต้นทุนตามสัดส่วน (ผลิต)'!$E$40,0))</f>
        <v>0</v>
      </c>
      <c r="BA27" s="136">
        <f t="shared" si="18"/>
        <v>0</v>
      </c>
      <c r="BB27" s="136">
        <f>(IF('2.1ต้นทุนตามสัดส่วน (ผลิต)'!$E$57&gt;0,(+H27*'2.1ต้นทุนตามสัดส่วน (ผลิต)'!$E$57)/'2.1ต้นทุนตามสัดส่วน (ผลิต)'!$E$60,0))</f>
        <v>0</v>
      </c>
      <c r="BC27" s="136">
        <f>(IF('2.1ต้นทุนตามสัดส่วน (ผลิต)'!$E$67&gt;0,(+I27*'2.1ต้นทุนตามสัดส่วน (ผลิต)'!$E$67)/'2.1ต้นทุนตามสัดส่วน (ผลิต)'!$E$70,0))</f>
        <v>0</v>
      </c>
      <c r="BD27" s="136">
        <f>(IF('2.1ต้นทุนตามสัดส่วน (ผลิต)'!$E$77&gt;0,(+J27*'2.1ต้นทุนตามสัดส่วน (ผลิต)'!$E$77)/'2.1ต้นทุนตามสัดส่วน (ผลิต)'!$E$80,0))</f>
        <v>0</v>
      </c>
      <c r="BE27" s="136">
        <f t="shared" si="19"/>
        <v>0</v>
      </c>
      <c r="BF27" s="136">
        <f t="shared" si="20"/>
        <v>0</v>
      </c>
      <c r="BG27" s="136">
        <f>(IF('2.1ต้นทุนตามสัดส่วน (ผลิต)'!$E$107&gt;0,(+M27*'2.1ต้นทุนตามสัดส่วน (ผลิต)'!$E$107)/'2.1ต้นทุนตามสัดส่วน (ผลิต)'!$E$110,0))</f>
        <v>0</v>
      </c>
      <c r="BH27" s="136">
        <f>(IF('2.1ต้นทุนตามสัดส่วน (ผลิต)'!$E$117&gt;0,(+N27*'2.1ต้นทุนตามสัดส่วน (ผลิต)'!$E$117)/'2.1ต้นทุนตามสัดส่วน (ผลิต)'!$E$120,0))</f>
        <v>0</v>
      </c>
      <c r="BI27" s="136">
        <f>(IF('2.1ต้นทุนตามสัดส่วน (ผลิต)'!$E$127&gt;0,(+O27*'2.1ต้นทุนตามสัดส่วน (ผลิต)'!$E$127)/'2.1ต้นทุนตามสัดส่วน (ผลิต)'!$E$130,0))</f>
        <v>0</v>
      </c>
      <c r="BJ27" s="136">
        <f t="shared" si="21"/>
        <v>0</v>
      </c>
      <c r="BK27" s="136">
        <f t="shared" si="22"/>
        <v>0</v>
      </c>
      <c r="BL27" s="136">
        <f>(IF('2.1ต้นทุนตามสัดส่วน (ผลิต)'!$E$157&gt;0,(+R27*'2.1ต้นทุนตามสัดส่วน (ผลิต)'!$E$157)/'2.1ต้นทุนตามสัดส่วน (ผลิต)'!$E$160,0))</f>
        <v>0</v>
      </c>
      <c r="BM27" s="136">
        <f>(IF('2.1ต้นทุนตามสัดส่วน (ผลิต)'!$E$167&gt;0,(+S27*'2.1ต้นทุนตามสัดส่วน (ผลิต)'!$E$167)/'2.1ต้นทุนตามสัดส่วน (ผลิต)'!$E$170,0))</f>
        <v>0</v>
      </c>
      <c r="BN27" s="136">
        <f>(IF('2.1ต้นทุนตามสัดส่วน (ผลิต)'!$E$177&gt;0,(+T27*'2.1ต้นทุนตามสัดส่วน (ผลิต)'!$E$177)/'2.1ต้นทุนตามสัดส่วน (ผลิต)'!$E$180,0))</f>
        <v>0</v>
      </c>
      <c r="BO27" s="136">
        <f t="shared" si="23"/>
        <v>0</v>
      </c>
      <c r="BP27" s="136">
        <f t="shared" si="3"/>
        <v>0</v>
      </c>
      <c r="BR27" s="140" t="s">
        <v>449</v>
      </c>
      <c r="BS27" s="135" t="s">
        <v>450</v>
      </c>
      <c r="BT27" s="44">
        <f>(IF('2.1ต้นทุนตามสัดส่วน (ผลิต)'!$E$8&gt;0,(+C27*'2.1ต้นทุนตามสัดส่วน (ผลิต)'!$E$8)/'2.1ต้นทุนตามสัดส่วน (ผลิต)'!$E$10,0))</f>
        <v>0</v>
      </c>
      <c r="BU27" s="136">
        <f>(IF('2.1ต้นทุนตามสัดส่วน (ผลิต)'!$E$18&gt;0,(+D27*'2.1ต้นทุนตามสัดส่วน (ผลิต)'!$E$18)/'2.1ต้นทุนตามสัดส่วน (ผลิต)'!$E$20,0))</f>
        <v>0</v>
      </c>
      <c r="BV27" s="136">
        <f>(IF('2.1ต้นทุนตามสัดส่วน (ผลิต)'!$E$28&gt;0,(+E27*'2.1ต้นทุนตามสัดส่วน (ผลิต)'!$E$28)/'2.1ต้นทุนตามสัดส่วน (ผลิต)'!$E$30,0))</f>
        <v>0</v>
      </c>
      <c r="BW27" s="136">
        <f>(IF('2.1ต้นทุนตามสัดส่วน (ผลิต)'!$E$38&gt;0,(+F27*'2.1ต้นทุนตามสัดส่วน (ผลิต)'!$E$38)/'2.1ต้นทุนตามสัดส่วน (ผลิต)'!$E$40,0))</f>
        <v>0</v>
      </c>
      <c r="BX27" s="136">
        <f t="shared" si="24"/>
        <v>0</v>
      </c>
      <c r="BY27" s="136">
        <f>(IF('2.1ต้นทุนตามสัดส่วน (ผลิต)'!$E$58&gt;0,(+H27*'2.1ต้นทุนตามสัดส่วน (ผลิต)'!$E$58)/'2.1ต้นทุนตามสัดส่วน (ผลิต)'!$E$60,0))</f>
        <v>0</v>
      </c>
      <c r="BZ27" s="136">
        <f>(IF('2.1ต้นทุนตามสัดส่วน (ผลิต)'!$E$68&gt;0,(+I27*'2.1ต้นทุนตามสัดส่วน (ผลิต)'!$E$68)/'2.1ต้นทุนตามสัดส่วน (ผลิต)'!$E$70,0))</f>
        <v>0</v>
      </c>
      <c r="CA27" s="136">
        <f>(IF('2.1ต้นทุนตามสัดส่วน (ผลิต)'!$E$78&gt;0,(+J27*'2.1ต้นทุนตามสัดส่วน (ผลิต)'!$E$78)/'2.1ต้นทุนตามสัดส่วน (ผลิต)'!$E$80,0))</f>
        <v>0</v>
      </c>
      <c r="CB27" s="136">
        <f t="shared" si="25"/>
        <v>0</v>
      </c>
      <c r="CC27" s="136">
        <f t="shared" si="26"/>
        <v>0</v>
      </c>
      <c r="CD27" s="136">
        <f>(IF('2.1ต้นทุนตามสัดส่วน (ผลิต)'!$E$108&gt;0,(+M27*'2.1ต้นทุนตามสัดส่วน (ผลิต)'!$E$108)/'2.1ต้นทุนตามสัดส่วน (ผลิต)'!$E$110,0))</f>
        <v>0</v>
      </c>
      <c r="CE27" s="136">
        <f>(IF('2.1ต้นทุนตามสัดส่วน (ผลิต)'!$E$118&gt;0,(+N27*'2.1ต้นทุนตามสัดส่วน (ผลิต)'!$E$118)/'2.1ต้นทุนตามสัดส่วน (ผลิต)'!$E$120,0))</f>
        <v>0</v>
      </c>
      <c r="CF27" s="136">
        <f>(IF('2.1ต้นทุนตามสัดส่วน (ผลิต)'!$E$128&gt;0,(+O27*'2.1ต้นทุนตามสัดส่วน (ผลิต)'!$E$128)/'2.1ต้นทุนตามสัดส่วน (ผลิต)'!$E$130,0))</f>
        <v>0</v>
      </c>
      <c r="CG27" s="136">
        <f t="shared" si="27"/>
        <v>0</v>
      </c>
      <c r="CH27" s="136">
        <f t="shared" si="28"/>
        <v>0</v>
      </c>
      <c r="CI27" s="136">
        <f>(IF('2.1ต้นทุนตามสัดส่วน (ผลิต)'!$E$158&gt;0,(+R27*'2.1ต้นทุนตามสัดส่วน (ผลิต)'!$E$158)/'2.1ต้นทุนตามสัดส่วน (ผลิต)'!$E$160,0))</f>
        <v>0</v>
      </c>
      <c r="CJ27" s="136">
        <f>(IF('2.1ต้นทุนตามสัดส่วน (ผลิต)'!$E$168&gt;0,(+S27*'2.1ต้นทุนตามสัดส่วน (ผลิต)'!$E$168)/'2.1ต้นทุนตามสัดส่วน (ผลิต)'!$E$170,0))</f>
        <v>0</v>
      </c>
      <c r="CK27" s="136">
        <f>(IF('2.1ต้นทุนตามสัดส่วน (ผลิต)'!$E$178&gt;0,(+T27*'2.1ต้นทุนตามสัดส่วน (ผลิต)'!$E$178)/'2.1ต้นทุนตามสัดส่วน (ผลิต)'!$E$180,0))</f>
        <v>0</v>
      </c>
      <c r="CL27" s="136">
        <f t="shared" si="29"/>
        <v>0</v>
      </c>
      <c r="CM27" s="136">
        <f t="shared" si="4"/>
        <v>0</v>
      </c>
      <c r="CO27" s="140" t="s">
        <v>449</v>
      </c>
      <c r="CP27" s="135" t="s">
        <v>450</v>
      </c>
      <c r="CQ27" s="136">
        <f>(IF('2.1ต้นทุนตามสัดส่วน (ผลิต)'!$E$9&gt;0,(+C27*'2.1ต้นทุนตามสัดส่วน (ผลิต)'!$E$9)/'2.1ต้นทุนตามสัดส่วน (ผลิต)'!$E$10,0))</f>
        <v>0</v>
      </c>
      <c r="CR27" s="136">
        <f>(IF('2.1ต้นทุนตามสัดส่วน (ผลิต)'!$E$19&gt;0,(+D27*'2.1ต้นทุนตามสัดส่วน (ผลิต)'!$E$19)/'2.1ต้นทุนตามสัดส่วน (ผลิต)'!$E$20,0))</f>
        <v>0</v>
      </c>
      <c r="CS27" s="136">
        <f>(IF('2.1ต้นทุนตามสัดส่วน (ผลิต)'!$E$29&gt;0,(+E27*'2.1ต้นทุนตามสัดส่วน (ผลิต)'!$E$29)/'2.1ต้นทุนตามสัดส่วน (ผลิต)'!$E$30,0))</f>
        <v>0</v>
      </c>
      <c r="CT27" s="136">
        <f>(IF('2.1ต้นทุนตามสัดส่วน (ผลิต)'!$E$39&gt;0,(+F27*'2.1ต้นทุนตามสัดส่วน (ผลิต)'!$E$39)/'2.1ต้นทุนตามสัดส่วน (ผลิต)'!$E$40,0))</f>
        <v>0</v>
      </c>
      <c r="CU27" s="136">
        <f t="shared" si="30"/>
        <v>0</v>
      </c>
      <c r="CV27" s="136">
        <f>(IF('2.1ต้นทุนตามสัดส่วน (ผลิต)'!$E$59&gt;0,(+H27*'2.1ต้นทุนตามสัดส่วน (ผลิต)'!$E$59)/'2.1ต้นทุนตามสัดส่วน (ผลิต)'!$E$60,0))</f>
        <v>0</v>
      </c>
      <c r="CW27" s="136">
        <f>(IF('2.1ต้นทุนตามสัดส่วน (ผลิต)'!$E$69&gt;0,(+I27*'2.1ต้นทุนตามสัดส่วน (ผลิต)'!$E$69)/'2.1ต้นทุนตามสัดส่วน (ผลิต)'!$E$70,0))</f>
        <v>0</v>
      </c>
      <c r="CX27" s="136">
        <f>(IF('2.1ต้นทุนตามสัดส่วน (ผลิต)'!$E$79&gt;0,(+J27*'2.1ต้นทุนตามสัดส่วน (ผลิต)'!$E$79)/'2.1ต้นทุนตามสัดส่วน (ผลิต)'!$E$80,0))</f>
        <v>0</v>
      </c>
      <c r="CY27" s="136">
        <f t="shared" si="31"/>
        <v>0</v>
      </c>
      <c r="CZ27" s="136">
        <f t="shared" si="32"/>
        <v>0</v>
      </c>
      <c r="DA27" s="136">
        <f>(IF('2.1ต้นทุนตามสัดส่วน (ผลิต)'!$E$109&gt;0,(+M27*'2.1ต้นทุนตามสัดส่วน (ผลิต)'!$E$109)/'2.1ต้นทุนตามสัดส่วน (ผลิต)'!$E$110,0))</f>
        <v>0</v>
      </c>
      <c r="DB27" s="136">
        <f>(IF('2.1ต้นทุนตามสัดส่วน (ผลิต)'!$E$119&gt;0,(+N27*'2.1ต้นทุนตามสัดส่วน (ผลิต)'!$E$119)/'2.1ต้นทุนตามสัดส่วน (ผลิต)'!$E$120,0))</f>
        <v>0</v>
      </c>
      <c r="DC27" s="136">
        <f>(IF('2.1ต้นทุนตามสัดส่วน (ผลิต)'!$E$129&gt;0,(+O27*'2.1ต้นทุนตามสัดส่วน (ผลิต)'!$E$129)/'2.1ต้นทุนตามสัดส่วน (ผลิต)'!$E$130,0))</f>
        <v>0</v>
      </c>
      <c r="DD27" s="136">
        <f t="shared" si="33"/>
        <v>0</v>
      </c>
      <c r="DE27" s="136">
        <f t="shared" si="34"/>
        <v>0</v>
      </c>
      <c r="DF27" s="136">
        <f>(IF('2.1ต้นทุนตามสัดส่วน (ผลิต)'!$E$159&gt;0,(+R27*'2.1ต้นทุนตามสัดส่วน (ผลิต)'!$E$159)/'2.1ต้นทุนตามสัดส่วน (ผลิต)'!$E$160,0))</f>
        <v>0</v>
      </c>
      <c r="DG27" s="136">
        <f>(IF('2.1ต้นทุนตามสัดส่วน (ผลิต)'!$E$169&gt;0,(+S27*'2.1ต้นทุนตามสัดส่วน (ผลิต)'!$E$169)/'2.1ต้นทุนตามสัดส่วน (ผลิต)'!$E$170,0))</f>
        <v>0</v>
      </c>
      <c r="DH27" s="136">
        <f>(IF('2.1ต้นทุนตามสัดส่วน (ผลิต)'!$E$179&gt;0,(+T27*'2.1ต้นทุนตามสัดส่วน (ผลิต)'!$E$179)/'2.1ต้นทุนตามสัดส่วน (ผลิต)'!$E$180,0))</f>
        <v>0</v>
      </c>
      <c r="DI27" s="136">
        <f t="shared" si="35"/>
        <v>0</v>
      </c>
      <c r="DJ27" s="136">
        <f t="shared" si="5"/>
        <v>0</v>
      </c>
      <c r="DL27" s="140" t="s">
        <v>449</v>
      </c>
      <c r="DM27" s="135" t="s">
        <v>450</v>
      </c>
      <c r="DN27" s="136">
        <f t="shared" si="36"/>
        <v>0</v>
      </c>
      <c r="DO27" s="136">
        <f t="shared" si="37"/>
        <v>0</v>
      </c>
      <c r="DP27" s="136">
        <f t="shared" si="38"/>
        <v>0</v>
      </c>
      <c r="DQ27" s="136">
        <f t="shared" si="39"/>
        <v>0</v>
      </c>
      <c r="DR27" s="136">
        <f t="shared" si="40"/>
        <v>0</v>
      </c>
      <c r="DS27" s="136">
        <f t="shared" si="41"/>
        <v>0</v>
      </c>
      <c r="DT27" s="136">
        <f t="shared" si="42"/>
        <v>0</v>
      </c>
      <c r="DU27" s="136">
        <f t="shared" si="43"/>
        <v>0</v>
      </c>
      <c r="DV27" s="136">
        <f t="shared" si="44"/>
        <v>0</v>
      </c>
      <c r="DW27" s="136">
        <f t="shared" si="45"/>
        <v>0</v>
      </c>
      <c r="DX27" s="136">
        <f t="shared" si="46"/>
        <v>0</v>
      </c>
      <c r="DY27" s="136">
        <f t="shared" si="47"/>
        <v>0</v>
      </c>
      <c r="DZ27" s="136">
        <f t="shared" si="48"/>
        <v>0</v>
      </c>
      <c r="EA27" s="136">
        <f t="shared" si="49"/>
        <v>0</v>
      </c>
      <c r="EB27" s="136">
        <f t="shared" si="50"/>
        <v>0</v>
      </c>
      <c r="EC27" s="136">
        <f t="shared" si="51"/>
        <v>0</v>
      </c>
      <c r="ED27" s="136">
        <f t="shared" si="52"/>
        <v>0</v>
      </c>
      <c r="EE27" s="136">
        <f t="shared" si="53"/>
        <v>0</v>
      </c>
      <c r="EF27" s="136">
        <f t="shared" si="54"/>
        <v>0</v>
      </c>
      <c r="EG27" s="136">
        <f t="shared" si="55"/>
        <v>0</v>
      </c>
    </row>
    <row r="28" spans="1:137" ht="21">
      <c r="A28" s="140" t="s">
        <v>451</v>
      </c>
      <c r="B28" s="135" t="s">
        <v>452</v>
      </c>
      <c r="C28" s="44"/>
      <c r="D28" s="136"/>
      <c r="E28" s="136"/>
      <c r="F28" s="136"/>
      <c r="G28" s="136">
        <f t="shared" si="7"/>
        <v>0</v>
      </c>
      <c r="H28" s="136"/>
      <c r="I28" s="136"/>
      <c r="J28" s="136"/>
      <c r="K28" s="136">
        <f t="shared" si="8"/>
        <v>0</v>
      </c>
      <c r="L28" s="136">
        <f t="shared" si="9"/>
        <v>0</v>
      </c>
      <c r="M28" s="136">
        <v>0</v>
      </c>
      <c r="N28" s="136">
        <v>0</v>
      </c>
      <c r="O28" s="136">
        <v>0</v>
      </c>
      <c r="P28" s="136">
        <f t="shared" si="10"/>
        <v>0</v>
      </c>
      <c r="Q28" s="136">
        <f t="shared" si="11"/>
        <v>0</v>
      </c>
      <c r="R28" s="136">
        <v>0</v>
      </c>
      <c r="S28" s="136">
        <v>0</v>
      </c>
      <c r="T28" s="136">
        <v>0</v>
      </c>
      <c r="U28" s="136">
        <f t="shared" si="12"/>
        <v>0</v>
      </c>
      <c r="V28" s="136">
        <f t="shared" si="0"/>
        <v>0</v>
      </c>
      <c r="X28" s="140" t="s">
        <v>451</v>
      </c>
      <c r="Y28" s="138" t="s">
        <v>452</v>
      </c>
      <c r="Z28" s="44">
        <f>ROUND(IF('2.1ต้นทุนตามสัดส่วน (ผลิต)'!$E$6&gt;0,(+C28*'2.1ต้นทุนตามสัดส่วน (ผลิต)'!$E$6)/'2.1ต้นทุนตามสัดส่วน (ผลิต)'!$E$10,0),2)</f>
        <v>0</v>
      </c>
      <c r="AA28" s="139">
        <f>(IF('2.1ต้นทุนตามสัดส่วน (ผลิต)'!$E$16&gt;0,(+D28*'2.1ต้นทุนตามสัดส่วน (ผลิต)'!$E$16)/'2.1ต้นทุนตามสัดส่วน (ผลิต)'!$E$20,0))</f>
        <v>0</v>
      </c>
      <c r="AB28" s="139">
        <f>(IF('2.1ต้นทุนตามสัดส่วน (ผลิต)'!$E$26&gt;0,(+E28*'2.1ต้นทุนตามสัดส่วน (ผลิต)'!$E$26)/'2.1ต้นทุนตามสัดส่วน (ผลิต)'!$E$30,0))</f>
        <v>0</v>
      </c>
      <c r="AC28" s="139">
        <f>(IF('2.1ต้นทุนตามสัดส่วน (ผลิต)'!$E$36&gt;0,(+F28*'2.1ต้นทุนตามสัดส่วน (ผลิต)'!$E$36)/'2.1ต้นทุนตามสัดส่วน (ผลิต)'!$E$40,0))</f>
        <v>0</v>
      </c>
      <c r="AD28" s="139">
        <f t="shared" si="13"/>
        <v>0</v>
      </c>
      <c r="AE28" s="139">
        <f>(IF('2.1ต้นทุนตามสัดส่วน (ผลิต)'!$E$56&gt;0,(+H28*'2.1ต้นทุนตามสัดส่วน (ผลิต)'!$E$56)/'2.1ต้นทุนตามสัดส่วน (ผลิต)'!$E$60,0))</f>
        <v>0</v>
      </c>
      <c r="AF28" s="139">
        <f>(IF('2.1ต้นทุนตามสัดส่วน (ผลิต)'!$E$66&gt;0,(+I28*'2.1ต้นทุนตามสัดส่วน (ผลิต)'!$E$66)/'2.1ต้นทุนตามสัดส่วน (ผลิต)'!$E$70,0))</f>
        <v>0</v>
      </c>
      <c r="AG28" s="139">
        <f>(IF('2.1ต้นทุนตามสัดส่วน (ผลิต)'!$E$76&gt;0,(+J28*'2.1ต้นทุนตามสัดส่วน (ผลิต)'!$E$76)/'2.1ต้นทุนตามสัดส่วน (ผลิต)'!$E$80,0))</f>
        <v>0</v>
      </c>
      <c r="AH28" s="139">
        <f t="shared" si="14"/>
        <v>0</v>
      </c>
      <c r="AI28" s="139">
        <f t="shared" si="15"/>
        <v>0</v>
      </c>
      <c r="AJ28" s="139">
        <f>ROUND(IF('2.1ต้นทุนตามสัดส่วน (ผลิต)'!$E$106&gt;0,(+M28*'2.1ต้นทุนตามสัดส่วน (ผลิต)'!$E$106)/'2.1ต้นทุนตามสัดส่วน (ผลิต)'!$E$110,0),2)</f>
        <v>0</v>
      </c>
      <c r="AK28" s="139">
        <f>ROUND(IF('2.1ต้นทุนตามสัดส่วน (ผลิต)'!$E$116&gt;0,(+N28*'2.1ต้นทุนตามสัดส่วน (ผลิต)'!$E$116)/'2.1ต้นทุนตามสัดส่วน (ผลิต)'!$E$120,0),2)</f>
        <v>0</v>
      </c>
      <c r="AL28" s="139">
        <f>ROUND(IF('2.1ต้นทุนตามสัดส่วน (ผลิต)'!$E$126&gt;0,(+O28*'2.1ต้นทุนตามสัดส่วน (ผลิต)'!$E$126)/'2.1ต้นทุนตามสัดส่วน (ผลิต)'!$E$130,0),2)</f>
        <v>0</v>
      </c>
      <c r="AM28" s="139">
        <f t="shared" si="16"/>
        <v>0</v>
      </c>
      <c r="AN28" s="139">
        <f t="shared" si="17"/>
        <v>0</v>
      </c>
      <c r="AO28" s="139">
        <f>(IF('2.1ต้นทุนตามสัดส่วน (ผลิต)'!$E$156&gt;0,(+R28*'2.1ต้นทุนตามสัดส่วน (ผลิต)'!$E$156)/'2.1ต้นทุนตามสัดส่วน (ผลิต)'!$E$160,0))</f>
        <v>0</v>
      </c>
      <c r="AP28" s="139">
        <f>(IF('2.1ต้นทุนตามสัดส่วน (ผลิต)'!$E$166&gt;0,(+S28*'2.1ต้นทุนตามสัดส่วน (ผลิต)'!$E$166)/'2.1ต้นทุนตามสัดส่วน (ผลิต)'!$E$170,0))</f>
        <v>0</v>
      </c>
      <c r="AQ28" s="139">
        <f>(IF('2.1ต้นทุนตามสัดส่วน (ผลิต)'!$E$176&gt;0,(+T28*'2.1ต้นทุนตามสัดส่วน (ผลิต)'!$E$176)/'2.1ต้นทุนตามสัดส่วน (ผลิต)'!$E$180,0))</f>
        <v>0</v>
      </c>
      <c r="AR28" s="139">
        <f t="shared" si="1"/>
        <v>0</v>
      </c>
      <c r="AS28" s="139">
        <f t="shared" si="2"/>
        <v>0</v>
      </c>
      <c r="AU28" s="140" t="s">
        <v>451</v>
      </c>
      <c r="AV28" s="135" t="s">
        <v>452</v>
      </c>
      <c r="AW28" s="44">
        <f>(IF('2.1ต้นทุนตามสัดส่วน (ผลิต)'!$E$7&gt;0,(C28*'2.1ต้นทุนตามสัดส่วน (ผลิต)'!$E$7)/'2.1ต้นทุนตามสัดส่วน (ผลิต)'!$E$10,0))</f>
        <v>0</v>
      </c>
      <c r="AX28" s="136">
        <f>(IF('2.1ต้นทุนตามสัดส่วน (ผลิต)'!$E$17&gt;0,(D28*'2.1ต้นทุนตามสัดส่วน (ผลิต)'!$E$17)/'2.1ต้นทุนตามสัดส่วน (ผลิต)'!$E$20,0))</f>
        <v>0</v>
      </c>
      <c r="AY28" s="136">
        <f>(IF('2.1ต้นทุนตามสัดส่วน (ผลิต)'!$E$27&gt;0,(+E28*'2.1ต้นทุนตามสัดส่วน (ผลิต)'!$E$27)/'2.1ต้นทุนตามสัดส่วน (ผลิต)'!$E$30,0))</f>
        <v>0</v>
      </c>
      <c r="AZ28" s="136">
        <f>(IF('2.1ต้นทุนตามสัดส่วน (ผลิต)'!$E$37&gt;0,(+F28*'2.1ต้นทุนตามสัดส่วน (ผลิต)'!$E$37)/'2.1ต้นทุนตามสัดส่วน (ผลิต)'!$E$40,0))</f>
        <v>0</v>
      </c>
      <c r="BA28" s="136">
        <f t="shared" si="18"/>
        <v>0</v>
      </c>
      <c r="BB28" s="136">
        <f>(IF('2.1ต้นทุนตามสัดส่วน (ผลิต)'!$E$57&gt;0,(+H28*'2.1ต้นทุนตามสัดส่วน (ผลิต)'!$E$57)/'2.1ต้นทุนตามสัดส่วน (ผลิต)'!$E$60,0))</f>
        <v>0</v>
      </c>
      <c r="BC28" s="136">
        <f>(IF('2.1ต้นทุนตามสัดส่วน (ผลิต)'!$E$67&gt;0,(+I28*'2.1ต้นทุนตามสัดส่วน (ผลิต)'!$E$67)/'2.1ต้นทุนตามสัดส่วน (ผลิต)'!$E$70,0))</f>
        <v>0</v>
      </c>
      <c r="BD28" s="136">
        <f>(IF('2.1ต้นทุนตามสัดส่วน (ผลิต)'!$E$77&gt;0,(+J28*'2.1ต้นทุนตามสัดส่วน (ผลิต)'!$E$77)/'2.1ต้นทุนตามสัดส่วน (ผลิต)'!$E$80,0))</f>
        <v>0</v>
      </c>
      <c r="BE28" s="136">
        <f t="shared" si="19"/>
        <v>0</v>
      </c>
      <c r="BF28" s="136">
        <f t="shared" si="20"/>
        <v>0</v>
      </c>
      <c r="BG28" s="136">
        <f>(IF('2.1ต้นทุนตามสัดส่วน (ผลิต)'!$E$107&gt;0,(+M28*'2.1ต้นทุนตามสัดส่วน (ผลิต)'!$E$107)/'2.1ต้นทุนตามสัดส่วน (ผลิต)'!$E$110,0))</f>
        <v>0</v>
      </c>
      <c r="BH28" s="136">
        <f>(IF('2.1ต้นทุนตามสัดส่วน (ผลิต)'!$E$117&gt;0,(+N28*'2.1ต้นทุนตามสัดส่วน (ผลิต)'!$E$117)/'2.1ต้นทุนตามสัดส่วน (ผลิต)'!$E$120,0))</f>
        <v>0</v>
      </c>
      <c r="BI28" s="136">
        <f>(IF('2.1ต้นทุนตามสัดส่วน (ผลิต)'!$E$127&gt;0,(+O28*'2.1ต้นทุนตามสัดส่วน (ผลิต)'!$E$127)/'2.1ต้นทุนตามสัดส่วน (ผลิต)'!$E$130,0))</f>
        <v>0</v>
      </c>
      <c r="BJ28" s="136">
        <f t="shared" si="21"/>
        <v>0</v>
      </c>
      <c r="BK28" s="136">
        <f t="shared" si="22"/>
        <v>0</v>
      </c>
      <c r="BL28" s="136">
        <f>(IF('2.1ต้นทุนตามสัดส่วน (ผลิต)'!$E$157&gt;0,(+R28*'2.1ต้นทุนตามสัดส่วน (ผลิต)'!$E$157)/'2.1ต้นทุนตามสัดส่วน (ผลิต)'!$E$160,0))</f>
        <v>0</v>
      </c>
      <c r="BM28" s="136">
        <f>(IF('2.1ต้นทุนตามสัดส่วน (ผลิต)'!$E$167&gt;0,(+S28*'2.1ต้นทุนตามสัดส่วน (ผลิต)'!$E$167)/'2.1ต้นทุนตามสัดส่วน (ผลิต)'!$E$170,0))</f>
        <v>0</v>
      </c>
      <c r="BN28" s="136">
        <f>(IF('2.1ต้นทุนตามสัดส่วน (ผลิต)'!$E$177&gt;0,(+T28*'2.1ต้นทุนตามสัดส่วน (ผลิต)'!$E$177)/'2.1ต้นทุนตามสัดส่วน (ผลิต)'!$E$180,0))</f>
        <v>0</v>
      </c>
      <c r="BO28" s="136">
        <f t="shared" si="23"/>
        <v>0</v>
      </c>
      <c r="BP28" s="136">
        <f t="shared" si="3"/>
        <v>0</v>
      </c>
      <c r="BR28" s="140" t="s">
        <v>451</v>
      </c>
      <c r="BS28" s="135" t="s">
        <v>452</v>
      </c>
      <c r="BT28" s="44">
        <f>(IF('2.1ต้นทุนตามสัดส่วน (ผลิต)'!$E$8&gt;0,(+C28*'2.1ต้นทุนตามสัดส่วน (ผลิต)'!$E$8)/'2.1ต้นทุนตามสัดส่วน (ผลิต)'!$E$10,0))</f>
        <v>0</v>
      </c>
      <c r="BU28" s="136">
        <f>(IF('2.1ต้นทุนตามสัดส่วน (ผลิต)'!$E$18&gt;0,(+D28*'2.1ต้นทุนตามสัดส่วน (ผลิต)'!$E$18)/'2.1ต้นทุนตามสัดส่วน (ผลิต)'!$E$20,0))</f>
        <v>0</v>
      </c>
      <c r="BV28" s="136">
        <f>(IF('2.1ต้นทุนตามสัดส่วน (ผลิต)'!$E$28&gt;0,(+E28*'2.1ต้นทุนตามสัดส่วน (ผลิต)'!$E$28)/'2.1ต้นทุนตามสัดส่วน (ผลิต)'!$E$30,0))</f>
        <v>0</v>
      </c>
      <c r="BW28" s="136">
        <f>(IF('2.1ต้นทุนตามสัดส่วน (ผลิต)'!$E$38&gt;0,(+F28*'2.1ต้นทุนตามสัดส่วน (ผลิต)'!$E$38)/'2.1ต้นทุนตามสัดส่วน (ผลิต)'!$E$40,0))</f>
        <v>0</v>
      </c>
      <c r="BX28" s="136">
        <f t="shared" si="24"/>
        <v>0</v>
      </c>
      <c r="BY28" s="136">
        <f>(IF('2.1ต้นทุนตามสัดส่วน (ผลิต)'!$E$58&gt;0,(+H28*'2.1ต้นทุนตามสัดส่วน (ผลิต)'!$E$58)/'2.1ต้นทุนตามสัดส่วน (ผลิต)'!$E$60,0))</f>
        <v>0</v>
      </c>
      <c r="BZ28" s="136">
        <f>(IF('2.1ต้นทุนตามสัดส่วน (ผลิต)'!$E$68&gt;0,(+I28*'2.1ต้นทุนตามสัดส่วน (ผลิต)'!$E$68)/'2.1ต้นทุนตามสัดส่วน (ผลิต)'!$E$70,0))</f>
        <v>0</v>
      </c>
      <c r="CA28" s="136">
        <f>(IF('2.1ต้นทุนตามสัดส่วน (ผลิต)'!$E$78&gt;0,(+J28*'2.1ต้นทุนตามสัดส่วน (ผลิต)'!$E$78)/'2.1ต้นทุนตามสัดส่วน (ผลิต)'!$E$80,0))</f>
        <v>0</v>
      </c>
      <c r="CB28" s="136">
        <f t="shared" si="25"/>
        <v>0</v>
      </c>
      <c r="CC28" s="136">
        <f t="shared" si="26"/>
        <v>0</v>
      </c>
      <c r="CD28" s="136">
        <f>(IF('2.1ต้นทุนตามสัดส่วน (ผลิต)'!$E$108&gt;0,(+M28*'2.1ต้นทุนตามสัดส่วน (ผลิต)'!$E$108)/'2.1ต้นทุนตามสัดส่วน (ผลิต)'!$E$110,0))</f>
        <v>0</v>
      </c>
      <c r="CE28" s="136">
        <f>(IF('2.1ต้นทุนตามสัดส่วน (ผลิต)'!$E$118&gt;0,(+N28*'2.1ต้นทุนตามสัดส่วน (ผลิต)'!$E$118)/'2.1ต้นทุนตามสัดส่วน (ผลิต)'!$E$120,0))</f>
        <v>0</v>
      </c>
      <c r="CF28" s="136">
        <f>(IF('2.1ต้นทุนตามสัดส่วน (ผลิต)'!$E$128&gt;0,(+O28*'2.1ต้นทุนตามสัดส่วน (ผลิต)'!$E$128)/'2.1ต้นทุนตามสัดส่วน (ผลิต)'!$E$130,0))</f>
        <v>0</v>
      </c>
      <c r="CG28" s="136">
        <f t="shared" si="27"/>
        <v>0</v>
      </c>
      <c r="CH28" s="136">
        <f t="shared" si="28"/>
        <v>0</v>
      </c>
      <c r="CI28" s="136">
        <f>(IF('2.1ต้นทุนตามสัดส่วน (ผลิต)'!$E$158&gt;0,(+R28*'2.1ต้นทุนตามสัดส่วน (ผลิต)'!$E$158)/'2.1ต้นทุนตามสัดส่วน (ผลิต)'!$E$160,0))</f>
        <v>0</v>
      </c>
      <c r="CJ28" s="136">
        <f>(IF('2.1ต้นทุนตามสัดส่วน (ผลิต)'!$E$168&gt;0,(+S28*'2.1ต้นทุนตามสัดส่วน (ผลิต)'!$E$168)/'2.1ต้นทุนตามสัดส่วน (ผลิต)'!$E$170,0))</f>
        <v>0</v>
      </c>
      <c r="CK28" s="136">
        <f>(IF('2.1ต้นทุนตามสัดส่วน (ผลิต)'!$E$178&gt;0,(+T28*'2.1ต้นทุนตามสัดส่วน (ผลิต)'!$E$178)/'2.1ต้นทุนตามสัดส่วน (ผลิต)'!$E$180,0))</f>
        <v>0</v>
      </c>
      <c r="CL28" s="136">
        <f t="shared" si="29"/>
        <v>0</v>
      </c>
      <c r="CM28" s="136">
        <f t="shared" si="4"/>
        <v>0</v>
      </c>
      <c r="CO28" s="140" t="s">
        <v>451</v>
      </c>
      <c r="CP28" s="135" t="s">
        <v>452</v>
      </c>
      <c r="CQ28" s="136">
        <f>(IF('2.1ต้นทุนตามสัดส่วน (ผลิต)'!$E$9&gt;0,(+C28*'2.1ต้นทุนตามสัดส่วน (ผลิต)'!$E$9)/'2.1ต้นทุนตามสัดส่วน (ผลิต)'!$E$10,0))</f>
        <v>0</v>
      </c>
      <c r="CR28" s="136">
        <f>(IF('2.1ต้นทุนตามสัดส่วน (ผลิต)'!$E$19&gt;0,(+D28*'2.1ต้นทุนตามสัดส่วน (ผลิต)'!$E$19)/'2.1ต้นทุนตามสัดส่วน (ผลิต)'!$E$20,0))</f>
        <v>0</v>
      </c>
      <c r="CS28" s="136">
        <f>(IF('2.1ต้นทุนตามสัดส่วน (ผลิต)'!$E$29&gt;0,(+E28*'2.1ต้นทุนตามสัดส่วน (ผลิต)'!$E$29)/'2.1ต้นทุนตามสัดส่วน (ผลิต)'!$E$30,0))</f>
        <v>0</v>
      </c>
      <c r="CT28" s="136">
        <f>(IF('2.1ต้นทุนตามสัดส่วน (ผลิต)'!$E$39&gt;0,(+F28*'2.1ต้นทุนตามสัดส่วน (ผลิต)'!$E$39)/'2.1ต้นทุนตามสัดส่วน (ผลิต)'!$E$40,0))</f>
        <v>0</v>
      </c>
      <c r="CU28" s="136">
        <f t="shared" si="30"/>
        <v>0</v>
      </c>
      <c r="CV28" s="136">
        <f>(IF('2.1ต้นทุนตามสัดส่วน (ผลิต)'!$E$59&gt;0,(+H28*'2.1ต้นทุนตามสัดส่วน (ผลิต)'!$E$59)/'2.1ต้นทุนตามสัดส่วน (ผลิต)'!$E$60,0))</f>
        <v>0</v>
      </c>
      <c r="CW28" s="136">
        <f>(IF('2.1ต้นทุนตามสัดส่วน (ผลิต)'!$E$69&gt;0,(+I28*'2.1ต้นทุนตามสัดส่วน (ผลิต)'!$E$69)/'2.1ต้นทุนตามสัดส่วน (ผลิต)'!$E$70,0))</f>
        <v>0</v>
      </c>
      <c r="CX28" s="136">
        <f>(IF('2.1ต้นทุนตามสัดส่วน (ผลิต)'!$E$79&gt;0,(+J28*'2.1ต้นทุนตามสัดส่วน (ผลิต)'!$E$79)/'2.1ต้นทุนตามสัดส่วน (ผลิต)'!$E$80,0))</f>
        <v>0</v>
      </c>
      <c r="CY28" s="136">
        <f t="shared" si="31"/>
        <v>0</v>
      </c>
      <c r="CZ28" s="136">
        <f t="shared" si="32"/>
        <v>0</v>
      </c>
      <c r="DA28" s="136">
        <f>(IF('2.1ต้นทุนตามสัดส่วน (ผลิต)'!$E$109&gt;0,(+M28*'2.1ต้นทุนตามสัดส่วน (ผลิต)'!$E$109)/'2.1ต้นทุนตามสัดส่วน (ผลิต)'!$E$110,0))</f>
        <v>0</v>
      </c>
      <c r="DB28" s="136">
        <f>(IF('2.1ต้นทุนตามสัดส่วน (ผลิต)'!$E$119&gt;0,(+N28*'2.1ต้นทุนตามสัดส่วน (ผลิต)'!$E$119)/'2.1ต้นทุนตามสัดส่วน (ผลิต)'!$E$120,0))</f>
        <v>0</v>
      </c>
      <c r="DC28" s="136">
        <f>(IF('2.1ต้นทุนตามสัดส่วน (ผลิต)'!$E$129&gt;0,(+O28*'2.1ต้นทุนตามสัดส่วน (ผลิต)'!$E$129)/'2.1ต้นทุนตามสัดส่วน (ผลิต)'!$E$130,0))</f>
        <v>0</v>
      </c>
      <c r="DD28" s="136">
        <f t="shared" si="33"/>
        <v>0</v>
      </c>
      <c r="DE28" s="136">
        <f t="shared" si="34"/>
        <v>0</v>
      </c>
      <c r="DF28" s="136">
        <f>(IF('2.1ต้นทุนตามสัดส่วน (ผลิต)'!$E$159&gt;0,(+R28*'2.1ต้นทุนตามสัดส่วน (ผลิต)'!$E$159)/'2.1ต้นทุนตามสัดส่วน (ผลิต)'!$E$160,0))</f>
        <v>0</v>
      </c>
      <c r="DG28" s="136">
        <f>(IF('2.1ต้นทุนตามสัดส่วน (ผลิต)'!$E$169&gt;0,(+S28*'2.1ต้นทุนตามสัดส่วน (ผลิต)'!$E$169)/'2.1ต้นทุนตามสัดส่วน (ผลิต)'!$E$170,0))</f>
        <v>0</v>
      </c>
      <c r="DH28" s="136">
        <f>(IF('2.1ต้นทุนตามสัดส่วน (ผลิต)'!$E$179&gt;0,(+T28*'2.1ต้นทุนตามสัดส่วน (ผลิต)'!$E$179)/'2.1ต้นทุนตามสัดส่วน (ผลิต)'!$E$180,0))</f>
        <v>0</v>
      </c>
      <c r="DI28" s="136">
        <f t="shared" si="35"/>
        <v>0</v>
      </c>
      <c r="DJ28" s="136">
        <f t="shared" si="5"/>
        <v>0</v>
      </c>
      <c r="DL28" s="140" t="s">
        <v>451</v>
      </c>
      <c r="DM28" s="135" t="s">
        <v>452</v>
      </c>
      <c r="DN28" s="136">
        <f t="shared" si="36"/>
        <v>0</v>
      </c>
      <c r="DO28" s="136">
        <f t="shared" si="37"/>
        <v>0</v>
      </c>
      <c r="DP28" s="136">
        <f t="shared" si="38"/>
        <v>0</v>
      </c>
      <c r="DQ28" s="136">
        <f t="shared" si="39"/>
        <v>0</v>
      </c>
      <c r="DR28" s="136">
        <f t="shared" si="40"/>
        <v>0</v>
      </c>
      <c r="DS28" s="136">
        <f t="shared" si="41"/>
        <v>0</v>
      </c>
      <c r="DT28" s="136">
        <f t="shared" si="42"/>
        <v>0</v>
      </c>
      <c r="DU28" s="136">
        <f t="shared" si="43"/>
        <v>0</v>
      </c>
      <c r="DV28" s="136">
        <f t="shared" si="44"/>
        <v>0</v>
      </c>
      <c r="DW28" s="136">
        <f t="shared" si="45"/>
        <v>0</v>
      </c>
      <c r="DX28" s="136">
        <f t="shared" si="46"/>
        <v>0</v>
      </c>
      <c r="DY28" s="136">
        <f t="shared" si="47"/>
        <v>0</v>
      </c>
      <c r="DZ28" s="136">
        <f t="shared" si="48"/>
        <v>0</v>
      </c>
      <c r="EA28" s="136">
        <f t="shared" si="49"/>
        <v>0</v>
      </c>
      <c r="EB28" s="136">
        <f t="shared" si="50"/>
        <v>0</v>
      </c>
      <c r="EC28" s="136">
        <f t="shared" si="51"/>
        <v>0</v>
      </c>
      <c r="ED28" s="136">
        <f t="shared" si="52"/>
        <v>0</v>
      </c>
      <c r="EE28" s="136">
        <f t="shared" si="53"/>
        <v>0</v>
      </c>
      <c r="EF28" s="136">
        <f t="shared" si="54"/>
        <v>0</v>
      </c>
      <c r="EG28" s="136">
        <f t="shared" si="55"/>
        <v>0</v>
      </c>
    </row>
    <row r="29" spans="1:137" ht="21">
      <c r="A29" s="140" t="s">
        <v>453</v>
      </c>
      <c r="B29" s="135" t="s">
        <v>454</v>
      </c>
      <c r="C29" s="44"/>
      <c r="D29" s="136"/>
      <c r="E29" s="136"/>
      <c r="F29" s="136"/>
      <c r="G29" s="136">
        <f t="shared" si="7"/>
        <v>0</v>
      </c>
      <c r="H29" s="136"/>
      <c r="I29" s="136"/>
      <c r="J29" s="136"/>
      <c r="K29" s="136">
        <f t="shared" si="8"/>
        <v>0</v>
      </c>
      <c r="L29" s="136">
        <f t="shared" si="9"/>
        <v>0</v>
      </c>
      <c r="M29" s="136">
        <v>0</v>
      </c>
      <c r="N29" s="136">
        <v>0</v>
      </c>
      <c r="O29" s="136">
        <v>0</v>
      </c>
      <c r="P29" s="136">
        <f t="shared" si="10"/>
        <v>0</v>
      </c>
      <c r="Q29" s="136">
        <f t="shared" si="11"/>
        <v>0</v>
      </c>
      <c r="R29" s="136">
        <v>0</v>
      </c>
      <c r="S29" s="136">
        <v>0</v>
      </c>
      <c r="T29" s="136">
        <v>0</v>
      </c>
      <c r="U29" s="136">
        <f t="shared" si="12"/>
        <v>0</v>
      </c>
      <c r="V29" s="136">
        <f t="shared" si="0"/>
        <v>0</v>
      </c>
      <c r="X29" s="140" t="s">
        <v>453</v>
      </c>
      <c r="Y29" s="138" t="s">
        <v>454</v>
      </c>
      <c r="Z29" s="44">
        <f>ROUND(IF('2.1ต้นทุนตามสัดส่วน (ผลิต)'!$E$6&gt;0,(+C29*'2.1ต้นทุนตามสัดส่วน (ผลิต)'!$E$6)/'2.1ต้นทุนตามสัดส่วน (ผลิต)'!$E$10,0),2)</f>
        <v>0</v>
      </c>
      <c r="AA29" s="139">
        <f>(IF('2.1ต้นทุนตามสัดส่วน (ผลิต)'!$E$16&gt;0,(+D29*'2.1ต้นทุนตามสัดส่วน (ผลิต)'!$E$16)/'2.1ต้นทุนตามสัดส่วน (ผลิต)'!$E$20,0))</f>
        <v>0</v>
      </c>
      <c r="AB29" s="139">
        <f>(IF('2.1ต้นทุนตามสัดส่วน (ผลิต)'!$E$26&gt;0,(+E29*'2.1ต้นทุนตามสัดส่วน (ผลิต)'!$E$26)/'2.1ต้นทุนตามสัดส่วน (ผลิต)'!$E$30,0))</f>
        <v>0</v>
      </c>
      <c r="AC29" s="139">
        <f>(IF('2.1ต้นทุนตามสัดส่วน (ผลิต)'!$E$36&gt;0,(+F29*'2.1ต้นทุนตามสัดส่วน (ผลิต)'!$E$36)/'2.1ต้นทุนตามสัดส่วน (ผลิต)'!$E$40,0))</f>
        <v>0</v>
      </c>
      <c r="AD29" s="139">
        <f t="shared" si="13"/>
        <v>0</v>
      </c>
      <c r="AE29" s="139">
        <f>(IF('2.1ต้นทุนตามสัดส่วน (ผลิต)'!$E$56&gt;0,(+H29*'2.1ต้นทุนตามสัดส่วน (ผลิต)'!$E$56)/'2.1ต้นทุนตามสัดส่วน (ผลิต)'!$E$60,0))</f>
        <v>0</v>
      </c>
      <c r="AF29" s="139">
        <f>(IF('2.1ต้นทุนตามสัดส่วน (ผลิต)'!$E$66&gt;0,(+I29*'2.1ต้นทุนตามสัดส่วน (ผลิต)'!$E$66)/'2.1ต้นทุนตามสัดส่วน (ผลิต)'!$E$70,0))</f>
        <v>0</v>
      </c>
      <c r="AG29" s="139">
        <f>(IF('2.1ต้นทุนตามสัดส่วน (ผลิต)'!$E$76&gt;0,(+J29*'2.1ต้นทุนตามสัดส่วน (ผลิต)'!$E$76)/'2.1ต้นทุนตามสัดส่วน (ผลิต)'!$E$80,0))</f>
        <v>0</v>
      </c>
      <c r="AH29" s="139">
        <f t="shared" si="14"/>
        <v>0</v>
      </c>
      <c r="AI29" s="139">
        <f t="shared" si="15"/>
        <v>0</v>
      </c>
      <c r="AJ29" s="139">
        <f>ROUND(IF('2.1ต้นทุนตามสัดส่วน (ผลิต)'!$E$106&gt;0,(+M29*'2.1ต้นทุนตามสัดส่วน (ผลิต)'!$E$106)/'2.1ต้นทุนตามสัดส่วน (ผลิต)'!$E$110,0),2)</f>
        <v>0</v>
      </c>
      <c r="AK29" s="139">
        <f>ROUND(IF('2.1ต้นทุนตามสัดส่วน (ผลิต)'!$E$116&gt;0,(+N29*'2.1ต้นทุนตามสัดส่วน (ผลิต)'!$E$116)/'2.1ต้นทุนตามสัดส่วน (ผลิต)'!$E$120,0),2)</f>
        <v>0</v>
      </c>
      <c r="AL29" s="139">
        <f>ROUND(IF('2.1ต้นทุนตามสัดส่วน (ผลิต)'!$E$126&gt;0,(+O29*'2.1ต้นทุนตามสัดส่วน (ผลิต)'!$E$126)/'2.1ต้นทุนตามสัดส่วน (ผลิต)'!$E$130,0),2)</f>
        <v>0</v>
      </c>
      <c r="AM29" s="139">
        <f t="shared" si="16"/>
        <v>0</v>
      </c>
      <c r="AN29" s="139">
        <f t="shared" si="17"/>
        <v>0</v>
      </c>
      <c r="AO29" s="139">
        <f>(IF('2.1ต้นทุนตามสัดส่วน (ผลิต)'!$E$156&gt;0,(+R29*'2.1ต้นทุนตามสัดส่วน (ผลิต)'!$E$156)/'2.1ต้นทุนตามสัดส่วน (ผลิต)'!$E$160,0))</f>
        <v>0</v>
      </c>
      <c r="AP29" s="139">
        <f>(IF('2.1ต้นทุนตามสัดส่วน (ผลิต)'!$E$166&gt;0,(+S29*'2.1ต้นทุนตามสัดส่วน (ผลิต)'!$E$166)/'2.1ต้นทุนตามสัดส่วน (ผลิต)'!$E$170,0))</f>
        <v>0</v>
      </c>
      <c r="AQ29" s="139">
        <f>(IF('2.1ต้นทุนตามสัดส่วน (ผลิต)'!$E$176&gt;0,(+T29*'2.1ต้นทุนตามสัดส่วน (ผลิต)'!$E$176)/'2.1ต้นทุนตามสัดส่วน (ผลิต)'!$E$180,0))</f>
        <v>0</v>
      </c>
      <c r="AR29" s="139">
        <f t="shared" si="1"/>
        <v>0</v>
      </c>
      <c r="AS29" s="139">
        <f t="shared" si="2"/>
        <v>0</v>
      </c>
      <c r="AU29" s="140" t="s">
        <v>453</v>
      </c>
      <c r="AV29" s="135" t="s">
        <v>454</v>
      </c>
      <c r="AW29" s="44">
        <f>(IF('2.1ต้นทุนตามสัดส่วน (ผลิต)'!$E$7&gt;0,(C29*'2.1ต้นทุนตามสัดส่วน (ผลิต)'!$E$7)/'2.1ต้นทุนตามสัดส่วน (ผลิต)'!$E$10,0))</f>
        <v>0</v>
      </c>
      <c r="AX29" s="136">
        <f>(IF('2.1ต้นทุนตามสัดส่วน (ผลิต)'!$E$17&gt;0,(D29*'2.1ต้นทุนตามสัดส่วน (ผลิต)'!$E$17)/'2.1ต้นทุนตามสัดส่วน (ผลิต)'!$E$20,0))</f>
        <v>0</v>
      </c>
      <c r="AY29" s="136">
        <f>(IF('2.1ต้นทุนตามสัดส่วน (ผลิต)'!$E$27&gt;0,(+E29*'2.1ต้นทุนตามสัดส่วน (ผลิต)'!$E$27)/'2.1ต้นทุนตามสัดส่วน (ผลิต)'!$E$30,0))</f>
        <v>0</v>
      </c>
      <c r="AZ29" s="136">
        <f>(IF('2.1ต้นทุนตามสัดส่วน (ผลิต)'!$E$37&gt;0,(+F29*'2.1ต้นทุนตามสัดส่วน (ผลิต)'!$E$37)/'2.1ต้นทุนตามสัดส่วน (ผลิต)'!$E$40,0))</f>
        <v>0</v>
      </c>
      <c r="BA29" s="136">
        <f t="shared" si="18"/>
        <v>0</v>
      </c>
      <c r="BB29" s="136">
        <f>(IF('2.1ต้นทุนตามสัดส่วน (ผลิต)'!$E$57&gt;0,(+H29*'2.1ต้นทุนตามสัดส่วน (ผลิต)'!$E$57)/'2.1ต้นทุนตามสัดส่วน (ผลิต)'!$E$60,0))</f>
        <v>0</v>
      </c>
      <c r="BC29" s="136">
        <f>(IF('2.1ต้นทุนตามสัดส่วน (ผลิต)'!$E$67&gt;0,(+I29*'2.1ต้นทุนตามสัดส่วน (ผลิต)'!$E$67)/'2.1ต้นทุนตามสัดส่วน (ผลิต)'!$E$70,0))</f>
        <v>0</v>
      </c>
      <c r="BD29" s="136">
        <f>(IF('2.1ต้นทุนตามสัดส่วน (ผลิต)'!$E$77&gt;0,(+J29*'2.1ต้นทุนตามสัดส่วน (ผลิต)'!$E$77)/'2.1ต้นทุนตามสัดส่วน (ผลิต)'!$E$80,0))</f>
        <v>0</v>
      </c>
      <c r="BE29" s="136">
        <f t="shared" si="19"/>
        <v>0</v>
      </c>
      <c r="BF29" s="136">
        <f t="shared" si="20"/>
        <v>0</v>
      </c>
      <c r="BG29" s="136">
        <f>(IF('2.1ต้นทุนตามสัดส่วน (ผลิต)'!$E$107&gt;0,(+M29*'2.1ต้นทุนตามสัดส่วน (ผลิต)'!$E$107)/'2.1ต้นทุนตามสัดส่วน (ผลิต)'!$E$110,0))</f>
        <v>0</v>
      </c>
      <c r="BH29" s="136">
        <f>(IF('2.1ต้นทุนตามสัดส่วน (ผลิต)'!$E$117&gt;0,(+N29*'2.1ต้นทุนตามสัดส่วน (ผลิต)'!$E$117)/'2.1ต้นทุนตามสัดส่วน (ผลิต)'!$E$120,0))</f>
        <v>0</v>
      </c>
      <c r="BI29" s="136">
        <f>(IF('2.1ต้นทุนตามสัดส่วน (ผลิต)'!$E$127&gt;0,(+O29*'2.1ต้นทุนตามสัดส่วน (ผลิต)'!$E$127)/'2.1ต้นทุนตามสัดส่วน (ผลิต)'!$E$130,0))</f>
        <v>0</v>
      </c>
      <c r="BJ29" s="136">
        <f t="shared" si="21"/>
        <v>0</v>
      </c>
      <c r="BK29" s="136">
        <f t="shared" si="22"/>
        <v>0</v>
      </c>
      <c r="BL29" s="136">
        <f>(IF('2.1ต้นทุนตามสัดส่วน (ผลิต)'!$E$157&gt;0,(+R29*'2.1ต้นทุนตามสัดส่วน (ผลิต)'!$E$157)/'2.1ต้นทุนตามสัดส่วน (ผลิต)'!$E$160,0))</f>
        <v>0</v>
      </c>
      <c r="BM29" s="136">
        <f>(IF('2.1ต้นทุนตามสัดส่วน (ผลิต)'!$E$167&gt;0,(+S29*'2.1ต้นทุนตามสัดส่วน (ผลิต)'!$E$167)/'2.1ต้นทุนตามสัดส่วน (ผลิต)'!$E$170,0))</f>
        <v>0</v>
      </c>
      <c r="BN29" s="136">
        <f>(IF('2.1ต้นทุนตามสัดส่วน (ผลิต)'!$E$177&gt;0,(+T29*'2.1ต้นทุนตามสัดส่วน (ผลิต)'!$E$177)/'2.1ต้นทุนตามสัดส่วน (ผลิต)'!$E$180,0))</f>
        <v>0</v>
      </c>
      <c r="BO29" s="136">
        <f t="shared" si="23"/>
        <v>0</v>
      </c>
      <c r="BP29" s="136">
        <f t="shared" si="3"/>
        <v>0</v>
      </c>
      <c r="BR29" s="140" t="s">
        <v>453</v>
      </c>
      <c r="BS29" s="135" t="s">
        <v>454</v>
      </c>
      <c r="BT29" s="44">
        <f>(IF('2.1ต้นทุนตามสัดส่วน (ผลิต)'!$E$8&gt;0,(+C29*'2.1ต้นทุนตามสัดส่วน (ผลิต)'!$E$8)/'2.1ต้นทุนตามสัดส่วน (ผลิต)'!$E$10,0))</f>
        <v>0</v>
      </c>
      <c r="BU29" s="136">
        <f>(IF('2.1ต้นทุนตามสัดส่วน (ผลิต)'!$E$18&gt;0,(+D29*'2.1ต้นทุนตามสัดส่วน (ผลิต)'!$E$18)/'2.1ต้นทุนตามสัดส่วน (ผลิต)'!$E$20,0))</f>
        <v>0</v>
      </c>
      <c r="BV29" s="136">
        <f>(IF('2.1ต้นทุนตามสัดส่วน (ผลิต)'!$E$28&gt;0,(+E29*'2.1ต้นทุนตามสัดส่วน (ผลิต)'!$E$28)/'2.1ต้นทุนตามสัดส่วน (ผลิต)'!$E$30,0))</f>
        <v>0</v>
      </c>
      <c r="BW29" s="136">
        <f>(IF('2.1ต้นทุนตามสัดส่วน (ผลิต)'!$E$38&gt;0,(+F29*'2.1ต้นทุนตามสัดส่วน (ผลิต)'!$E$38)/'2.1ต้นทุนตามสัดส่วน (ผลิต)'!$E$40,0))</f>
        <v>0</v>
      </c>
      <c r="BX29" s="136">
        <f t="shared" si="24"/>
        <v>0</v>
      </c>
      <c r="BY29" s="136">
        <f>(IF('2.1ต้นทุนตามสัดส่วน (ผลิต)'!$E$58&gt;0,(+H29*'2.1ต้นทุนตามสัดส่วน (ผลิต)'!$E$58)/'2.1ต้นทุนตามสัดส่วน (ผลิต)'!$E$60,0))</f>
        <v>0</v>
      </c>
      <c r="BZ29" s="136">
        <f>(IF('2.1ต้นทุนตามสัดส่วน (ผลิต)'!$E$68&gt;0,(+I29*'2.1ต้นทุนตามสัดส่วน (ผลิต)'!$E$68)/'2.1ต้นทุนตามสัดส่วน (ผลิต)'!$E$70,0))</f>
        <v>0</v>
      </c>
      <c r="CA29" s="136">
        <f>(IF('2.1ต้นทุนตามสัดส่วน (ผลิต)'!$E$78&gt;0,(+J29*'2.1ต้นทุนตามสัดส่วน (ผลิต)'!$E$78)/'2.1ต้นทุนตามสัดส่วน (ผลิต)'!$E$80,0))</f>
        <v>0</v>
      </c>
      <c r="CB29" s="136">
        <f t="shared" si="25"/>
        <v>0</v>
      </c>
      <c r="CC29" s="136">
        <f t="shared" si="26"/>
        <v>0</v>
      </c>
      <c r="CD29" s="136">
        <f>(IF('2.1ต้นทุนตามสัดส่วน (ผลิต)'!$E$108&gt;0,(+M29*'2.1ต้นทุนตามสัดส่วน (ผลิต)'!$E$108)/'2.1ต้นทุนตามสัดส่วน (ผลิต)'!$E$110,0))</f>
        <v>0</v>
      </c>
      <c r="CE29" s="136">
        <f>(IF('2.1ต้นทุนตามสัดส่วน (ผลิต)'!$E$118&gt;0,(+N29*'2.1ต้นทุนตามสัดส่วน (ผลิต)'!$E$118)/'2.1ต้นทุนตามสัดส่วน (ผลิต)'!$E$120,0))</f>
        <v>0</v>
      </c>
      <c r="CF29" s="136">
        <f>(IF('2.1ต้นทุนตามสัดส่วน (ผลิต)'!$E$128&gt;0,(+O29*'2.1ต้นทุนตามสัดส่วน (ผลิต)'!$E$128)/'2.1ต้นทุนตามสัดส่วน (ผลิต)'!$E$130,0))</f>
        <v>0</v>
      </c>
      <c r="CG29" s="136">
        <f t="shared" si="27"/>
        <v>0</v>
      </c>
      <c r="CH29" s="136">
        <f t="shared" si="28"/>
        <v>0</v>
      </c>
      <c r="CI29" s="136">
        <f>(IF('2.1ต้นทุนตามสัดส่วน (ผลิต)'!$E$158&gt;0,(+R29*'2.1ต้นทุนตามสัดส่วน (ผลิต)'!$E$158)/'2.1ต้นทุนตามสัดส่วน (ผลิต)'!$E$160,0))</f>
        <v>0</v>
      </c>
      <c r="CJ29" s="136">
        <f>(IF('2.1ต้นทุนตามสัดส่วน (ผลิต)'!$E$168&gt;0,(+S29*'2.1ต้นทุนตามสัดส่วน (ผลิต)'!$E$168)/'2.1ต้นทุนตามสัดส่วน (ผลิต)'!$E$170,0))</f>
        <v>0</v>
      </c>
      <c r="CK29" s="136">
        <f>(IF('2.1ต้นทุนตามสัดส่วน (ผลิต)'!$E$178&gt;0,(+T29*'2.1ต้นทุนตามสัดส่วน (ผลิต)'!$E$178)/'2.1ต้นทุนตามสัดส่วน (ผลิต)'!$E$180,0))</f>
        <v>0</v>
      </c>
      <c r="CL29" s="136">
        <f t="shared" si="29"/>
        <v>0</v>
      </c>
      <c r="CM29" s="136">
        <f t="shared" si="4"/>
        <v>0</v>
      </c>
      <c r="CO29" s="140" t="s">
        <v>453</v>
      </c>
      <c r="CP29" s="135" t="s">
        <v>454</v>
      </c>
      <c r="CQ29" s="136">
        <f>(IF('2.1ต้นทุนตามสัดส่วน (ผลิต)'!$E$9&gt;0,(+C29*'2.1ต้นทุนตามสัดส่วน (ผลิต)'!$E$9)/'2.1ต้นทุนตามสัดส่วน (ผลิต)'!$E$10,0))</f>
        <v>0</v>
      </c>
      <c r="CR29" s="136">
        <f>(IF('2.1ต้นทุนตามสัดส่วน (ผลิต)'!$E$19&gt;0,(+D29*'2.1ต้นทุนตามสัดส่วน (ผลิต)'!$E$19)/'2.1ต้นทุนตามสัดส่วน (ผลิต)'!$E$20,0))</f>
        <v>0</v>
      </c>
      <c r="CS29" s="136">
        <f>(IF('2.1ต้นทุนตามสัดส่วน (ผลิต)'!$E$29&gt;0,(+E29*'2.1ต้นทุนตามสัดส่วน (ผลิต)'!$E$29)/'2.1ต้นทุนตามสัดส่วน (ผลิต)'!$E$30,0))</f>
        <v>0</v>
      </c>
      <c r="CT29" s="136">
        <f>(IF('2.1ต้นทุนตามสัดส่วน (ผลิต)'!$E$39&gt;0,(+F29*'2.1ต้นทุนตามสัดส่วน (ผลิต)'!$E$39)/'2.1ต้นทุนตามสัดส่วน (ผลิต)'!$E$40,0))</f>
        <v>0</v>
      </c>
      <c r="CU29" s="136">
        <f t="shared" si="30"/>
        <v>0</v>
      </c>
      <c r="CV29" s="136">
        <f>(IF('2.1ต้นทุนตามสัดส่วน (ผลิต)'!$E$59&gt;0,(+H29*'2.1ต้นทุนตามสัดส่วน (ผลิต)'!$E$59)/'2.1ต้นทุนตามสัดส่วน (ผลิต)'!$E$60,0))</f>
        <v>0</v>
      </c>
      <c r="CW29" s="136">
        <f>(IF('2.1ต้นทุนตามสัดส่วน (ผลิต)'!$E$69&gt;0,(+I29*'2.1ต้นทุนตามสัดส่วน (ผลิต)'!$E$69)/'2.1ต้นทุนตามสัดส่วน (ผลิต)'!$E$70,0))</f>
        <v>0</v>
      </c>
      <c r="CX29" s="136">
        <f>(IF('2.1ต้นทุนตามสัดส่วน (ผลิต)'!$E$79&gt;0,(+J29*'2.1ต้นทุนตามสัดส่วน (ผลิต)'!$E$79)/'2.1ต้นทุนตามสัดส่วน (ผลิต)'!$E$80,0))</f>
        <v>0</v>
      </c>
      <c r="CY29" s="136">
        <f t="shared" si="31"/>
        <v>0</v>
      </c>
      <c r="CZ29" s="136">
        <f t="shared" si="32"/>
        <v>0</v>
      </c>
      <c r="DA29" s="136">
        <f>(IF('2.1ต้นทุนตามสัดส่วน (ผลิต)'!$E$109&gt;0,(+M29*'2.1ต้นทุนตามสัดส่วน (ผลิต)'!$E$109)/'2.1ต้นทุนตามสัดส่วน (ผลิต)'!$E$110,0))</f>
        <v>0</v>
      </c>
      <c r="DB29" s="136">
        <f>(IF('2.1ต้นทุนตามสัดส่วน (ผลิต)'!$E$119&gt;0,(+N29*'2.1ต้นทุนตามสัดส่วน (ผลิต)'!$E$119)/'2.1ต้นทุนตามสัดส่วน (ผลิต)'!$E$120,0))</f>
        <v>0</v>
      </c>
      <c r="DC29" s="136">
        <f>(IF('2.1ต้นทุนตามสัดส่วน (ผลิต)'!$E$129&gt;0,(+O29*'2.1ต้นทุนตามสัดส่วน (ผลิต)'!$E$129)/'2.1ต้นทุนตามสัดส่วน (ผลิต)'!$E$130,0))</f>
        <v>0</v>
      </c>
      <c r="DD29" s="136">
        <f t="shared" si="33"/>
        <v>0</v>
      </c>
      <c r="DE29" s="136">
        <f t="shared" si="34"/>
        <v>0</v>
      </c>
      <c r="DF29" s="136">
        <f>(IF('2.1ต้นทุนตามสัดส่วน (ผลิต)'!$E$159&gt;0,(+R29*'2.1ต้นทุนตามสัดส่วน (ผลิต)'!$E$159)/'2.1ต้นทุนตามสัดส่วน (ผลิต)'!$E$160,0))</f>
        <v>0</v>
      </c>
      <c r="DG29" s="136">
        <f>(IF('2.1ต้นทุนตามสัดส่วน (ผลิต)'!$E$169&gt;0,(+S29*'2.1ต้นทุนตามสัดส่วน (ผลิต)'!$E$169)/'2.1ต้นทุนตามสัดส่วน (ผลิต)'!$E$170,0))</f>
        <v>0</v>
      </c>
      <c r="DH29" s="136">
        <f>(IF('2.1ต้นทุนตามสัดส่วน (ผลิต)'!$E$179&gt;0,(+T29*'2.1ต้นทุนตามสัดส่วน (ผลิต)'!$E$179)/'2.1ต้นทุนตามสัดส่วน (ผลิต)'!$E$180,0))</f>
        <v>0</v>
      </c>
      <c r="DI29" s="136">
        <f t="shared" si="35"/>
        <v>0</v>
      </c>
      <c r="DJ29" s="136">
        <f t="shared" si="5"/>
        <v>0</v>
      </c>
      <c r="DL29" s="140" t="s">
        <v>453</v>
      </c>
      <c r="DM29" s="135" t="s">
        <v>454</v>
      </c>
      <c r="DN29" s="136">
        <f t="shared" si="36"/>
        <v>0</v>
      </c>
      <c r="DO29" s="136">
        <f t="shared" si="37"/>
        <v>0</v>
      </c>
      <c r="DP29" s="136">
        <f t="shared" si="38"/>
        <v>0</v>
      </c>
      <c r="DQ29" s="136">
        <f t="shared" si="39"/>
        <v>0</v>
      </c>
      <c r="DR29" s="136">
        <f t="shared" si="40"/>
        <v>0</v>
      </c>
      <c r="DS29" s="136">
        <f t="shared" si="41"/>
        <v>0</v>
      </c>
      <c r="DT29" s="136">
        <f t="shared" si="42"/>
        <v>0</v>
      </c>
      <c r="DU29" s="136">
        <f t="shared" si="43"/>
        <v>0</v>
      </c>
      <c r="DV29" s="136">
        <f t="shared" si="44"/>
        <v>0</v>
      </c>
      <c r="DW29" s="136">
        <f t="shared" si="45"/>
        <v>0</v>
      </c>
      <c r="DX29" s="136">
        <f t="shared" si="46"/>
        <v>0</v>
      </c>
      <c r="DY29" s="136">
        <f t="shared" si="47"/>
        <v>0</v>
      </c>
      <c r="DZ29" s="136">
        <f t="shared" si="48"/>
        <v>0</v>
      </c>
      <c r="EA29" s="136">
        <f t="shared" si="49"/>
        <v>0</v>
      </c>
      <c r="EB29" s="136">
        <f t="shared" si="50"/>
        <v>0</v>
      </c>
      <c r="EC29" s="136">
        <f t="shared" si="51"/>
        <v>0</v>
      </c>
      <c r="ED29" s="136">
        <f t="shared" si="52"/>
        <v>0</v>
      </c>
      <c r="EE29" s="136">
        <f t="shared" si="53"/>
        <v>0</v>
      </c>
      <c r="EF29" s="136">
        <f t="shared" si="54"/>
        <v>0</v>
      </c>
      <c r="EG29" s="136">
        <f t="shared" si="55"/>
        <v>0</v>
      </c>
    </row>
    <row r="30" spans="1:137" ht="21">
      <c r="A30" s="140" t="s">
        <v>455</v>
      </c>
      <c r="B30" s="135" t="s">
        <v>456</v>
      </c>
      <c r="C30" s="44"/>
      <c r="D30" s="136"/>
      <c r="E30" s="136"/>
      <c r="F30" s="136"/>
      <c r="G30" s="136">
        <f t="shared" si="7"/>
        <v>0</v>
      </c>
      <c r="H30" s="136"/>
      <c r="I30" s="136"/>
      <c r="J30" s="136"/>
      <c r="K30" s="136">
        <f t="shared" si="8"/>
        <v>0</v>
      </c>
      <c r="L30" s="136">
        <f t="shared" si="9"/>
        <v>0</v>
      </c>
      <c r="M30" s="136">
        <v>0</v>
      </c>
      <c r="N30" s="136">
        <v>0</v>
      </c>
      <c r="O30" s="136">
        <v>0</v>
      </c>
      <c r="P30" s="136">
        <f t="shared" si="10"/>
        <v>0</v>
      </c>
      <c r="Q30" s="136">
        <f t="shared" si="11"/>
        <v>0</v>
      </c>
      <c r="R30" s="136">
        <v>0</v>
      </c>
      <c r="S30" s="136">
        <v>0</v>
      </c>
      <c r="T30" s="136">
        <v>0</v>
      </c>
      <c r="U30" s="136">
        <f t="shared" si="12"/>
        <v>0</v>
      </c>
      <c r="V30" s="136">
        <f t="shared" si="0"/>
        <v>0</v>
      </c>
      <c r="X30" s="140" t="s">
        <v>455</v>
      </c>
      <c r="Y30" s="138" t="s">
        <v>456</v>
      </c>
      <c r="Z30" s="44">
        <f>ROUND(IF('2.1ต้นทุนตามสัดส่วน (ผลิต)'!$E$6&gt;0,(+C30*'2.1ต้นทุนตามสัดส่วน (ผลิต)'!$E$6)/'2.1ต้นทุนตามสัดส่วน (ผลิต)'!$E$10,0),2)</f>
        <v>0</v>
      </c>
      <c r="AA30" s="139">
        <f>(IF('2.1ต้นทุนตามสัดส่วน (ผลิต)'!$E$16&gt;0,(+D30*'2.1ต้นทุนตามสัดส่วน (ผลิต)'!$E$16)/'2.1ต้นทุนตามสัดส่วน (ผลิต)'!$E$20,0))</f>
        <v>0</v>
      </c>
      <c r="AB30" s="139">
        <f>(IF('2.1ต้นทุนตามสัดส่วน (ผลิต)'!$E$26&gt;0,(+E30*'2.1ต้นทุนตามสัดส่วน (ผลิต)'!$E$26)/'2.1ต้นทุนตามสัดส่วน (ผลิต)'!$E$30,0))</f>
        <v>0</v>
      </c>
      <c r="AC30" s="139">
        <f>(IF('2.1ต้นทุนตามสัดส่วน (ผลิต)'!$E$36&gt;0,(+F30*'2.1ต้นทุนตามสัดส่วน (ผลิต)'!$E$36)/'2.1ต้นทุนตามสัดส่วน (ผลิต)'!$E$40,0))</f>
        <v>0</v>
      </c>
      <c r="AD30" s="139">
        <f t="shared" si="13"/>
        <v>0</v>
      </c>
      <c r="AE30" s="139">
        <f>(IF('2.1ต้นทุนตามสัดส่วน (ผลิต)'!$E$56&gt;0,(+H30*'2.1ต้นทุนตามสัดส่วน (ผลิต)'!$E$56)/'2.1ต้นทุนตามสัดส่วน (ผลิต)'!$E$60,0))</f>
        <v>0</v>
      </c>
      <c r="AF30" s="139">
        <f>(IF('2.1ต้นทุนตามสัดส่วน (ผลิต)'!$E$66&gt;0,(+I30*'2.1ต้นทุนตามสัดส่วน (ผลิต)'!$E$66)/'2.1ต้นทุนตามสัดส่วน (ผลิต)'!$E$70,0))</f>
        <v>0</v>
      </c>
      <c r="AG30" s="139">
        <f>(IF('2.1ต้นทุนตามสัดส่วน (ผลิต)'!$E$76&gt;0,(+J30*'2.1ต้นทุนตามสัดส่วน (ผลิต)'!$E$76)/'2.1ต้นทุนตามสัดส่วน (ผลิต)'!$E$80,0))</f>
        <v>0</v>
      </c>
      <c r="AH30" s="139">
        <f t="shared" si="14"/>
        <v>0</v>
      </c>
      <c r="AI30" s="139">
        <f t="shared" si="15"/>
        <v>0</v>
      </c>
      <c r="AJ30" s="139">
        <f>ROUND(IF('2.1ต้นทุนตามสัดส่วน (ผลิต)'!$E$106&gt;0,(+M30*'2.1ต้นทุนตามสัดส่วน (ผลิต)'!$E$106)/'2.1ต้นทุนตามสัดส่วน (ผลิต)'!$E$110,0),2)</f>
        <v>0</v>
      </c>
      <c r="AK30" s="139">
        <f>ROUND(IF('2.1ต้นทุนตามสัดส่วน (ผลิต)'!$E$116&gt;0,(+N30*'2.1ต้นทุนตามสัดส่วน (ผลิต)'!$E$116)/'2.1ต้นทุนตามสัดส่วน (ผลิต)'!$E$120,0),2)</f>
        <v>0</v>
      </c>
      <c r="AL30" s="139">
        <f>ROUND(IF('2.1ต้นทุนตามสัดส่วน (ผลิต)'!$E$126&gt;0,(+O30*'2.1ต้นทุนตามสัดส่วน (ผลิต)'!$E$126)/'2.1ต้นทุนตามสัดส่วน (ผลิต)'!$E$130,0),2)</f>
        <v>0</v>
      </c>
      <c r="AM30" s="139">
        <f t="shared" si="16"/>
        <v>0</v>
      </c>
      <c r="AN30" s="139">
        <f t="shared" si="17"/>
        <v>0</v>
      </c>
      <c r="AO30" s="139">
        <f>(IF('2.1ต้นทุนตามสัดส่วน (ผลิต)'!$E$156&gt;0,(+R30*'2.1ต้นทุนตามสัดส่วน (ผลิต)'!$E$156)/'2.1ต้นทุนตามสัดส่วน (ผลิต)'!$E$160,0))</f>
        <v>0</v>
      </c>
      <c r="AP30" s="139">
        <f>(IF('2.1ต้นทุนตามสัดส่วน (ผลิต)'!$E$166&gt;0,(+S30*'2.1ต้นทุนตามสัดส่วน (ผลิต)'!$E$166)/'2.1ต้นทุนตามสัดส่วน (ผลิต)'!$E$170,0))</f>
        <v>0</v>
      </c>
      <c r="AQ30" s="139">
        <f>(IF('2.1ต้นทุนตามสัดส่วน (ผลิต)'!$E$176&gt;0,(+T30*'2.1ต้นทุนตามสัดส่วน (ผลิต)'!$E$176)/'2.1ต้นทุนตามสัดส่วน (ผลิต)'!$E$180,0))</f>
        <v>0</v>
      </c>
      <c r="AR30" s="139">
        <f t="shared" si="1"/>
        <v>0</v>
      </c>
      <c r="AS30" s="139">
        <f t="shared" si="2"/>
        <v>0</v>
      </c>
      <c r="AU30" s="140" t="s">
        <v>455</v>
      </c>
      <c r="AV30" s="135" t="s">
        <v>456</v>
      </c>
      <c r="AW30" s="44">
        <f>(IF('2.1ต้นทุนตามสัดส่วน (ผลิต)'!$E$7&gt;0,(C30*'2.1ต้นทุนตามสัดส่วน (ผลิต)'!$E$7)/'2.1ต้นทุนตามสัดส่วน (ผลิต)'!$E$10,0))</f>
        <v>0</v>
      </c>
      <c r="AX30" s="136">
        <f>(IF('2.1ต้นทุนตามสัดส่วน (ผลิต)'!$E$17&gt;0,(D30*'2.1ต้นทุนตามสัดส่วน (ผลิต)'!$E$17)/'2.1ต้นทุนตามสัดส่วน (ผลิต)'!$E$20,0))</f>
        <v>0</v>
      </c>
      <c r="AY30" s="136">
        <f>(IF('2.1ต้นทุนตามสัดส่วน (ผลิต)'!$E$27&gt;0,(+E30*'2.1ต้นทุนตามสัดส่วน (ผลิต)'!$E$27)/'2.1ต้นทุนตามสัดส่วน (ผลิต)'!$E$30,0))</f>
        <v>0</v>
      </c>
      <c r="AZ30" s="136">
        <f>(IF('2.1ต้นทุนตามสัดส่วน (ผลิต)'!$E$37&gt;0,(+F30*'2.1ต้นทุนตามสัดส่วน (ผลิต)'!$E$37)/'2.1ต้นทุนตามสัดส่วน (ผลิต)'!$E$40,0))</f>
        <v>0</v>
      </c>
      <c r="BA30" s="136">
        <f t="shared" si="18"/>
        <v>0</v>
      </c>
      <c r="BB30" s="136">
        <f>(IF('2.1ต้นทุนตามสัดส่วน (ผลิต)'!$E$57&gt;0,(+H30*'2.1ต้นทุนตามสัดส่วน (ผลิต)'!$E$57)/'2.1ต้นทุนตามสัดส่วน (ผลิต)'!$E$60,0))</f>
        <v>0</v>
      </c>
      <c r="BC30" s="136">
        <f>(IF('2.1ต้นทุนตามสัดส่วน (ผลิต)'!$E$67&gt;0,(+I30*'2.1ต้นทุนตามสัดส่วน (ผลิต)'!$E$67)/'2.1ต้นทุนตามสัดส่วน (ผลิต)'!$E$70,0))</f>
        <v>0</v>
      </c>
      <c r="BD30" s="136">
        <f>(IF('2.1ต้นทุนตามสัดส่วน (ผลิต)'!$E$77&gt;0,(+J30*'2.1ต้นทุนตามสัดส่วน (ผลิต)'!$E$77)/'2.1ต้นทุนตามสัดส่วน (ผลิต)'!$E$80,0))</f>
        <v>0</v>
      </c>
      <c r="BE30" s="136">
        <f t="shared" si="19"/>
        <v>0</v>
      </c>
      <c r="BF30" s="136">
        <f t="shared" si="20"/>
        <v>0</v>
      </c>
      <c r="BG30" s="136">
        <f>(IF('2.1ต้นทุนตามสัดส่วน (ผลิต)'!$E$107&gt;0,(+M30*'2.1ต้นทุนตามสัดส่วน (ผลิต)'!$E$107)/'2.1ต้นทุนตามสัดส่วน (ผลิต)'!$E$110,0))</f>
        <v>0</v>
      </c>
      <c r="BH30" s="136">
        <f>(IF('2.1ต้นทุนตามสัดส่วน (ผลิต)'!$E$117&gt;0,(+N30*'2.1ต้นทุนตามสัดส่วน (ผลิต)'!$E$117)/'2.1ต้นทุนตามสัดส่วน (ผลิต)'!$E$120,0))</f>
        <v>0</v>
      </c>
      <c r="BI30" s="136">
        <f>(IF('2.1ต้นทุนตามสัดส่วน (ผลิต)'!$E$127&gt;0,(+O30*'2.1ต้นทุนตามสัดส่วน (ผลิต)'!$E$127)/'2.1ต้นทุนตามสัดส่วน (ผลิต)'!$E$130,0))</f>
        <v>0</v>
      </c>
      <c r="BJ30" s="136">
        <f t="shared" si="21"/>
        <v>0</v>
      </c>
      <c r="BK30" s="136">
        <f t="shared" si="22"/>
        <v>0</v>
      </c>
      <c r="BL30" s="136">
        <f>(IF('2.1ต้นทุนตามสัดส่วน (ผลิต)'!$E$157&gt;0,(+R30*'2.1ต้นทุนตามสัดส่วน (ผลิต)'!$E$157)/'2.1ต้นทุนตามสัดส่วน (ผลิต)'!$E$160,0))</f>
        <v>0</v>
      </c>
      <c r="BM30" s="136">
        <f>(IF('2.1ต้นทุนตามสัดส่วน (ผลิต)'!$E$167&gt;0,(+S30*'2.1ต้นทุนตามสัดส่วน (ผลิต)'!$E$167)/'2.1ต้นทุนตามสัดส่วน (ผลิต)'!$E$170,0))</f>
        <v>0</v>
      </c>
      <c r="BN30" s="136">
        <f>(IF('2.1ต้นทุนตามสัดส่วน (ผลิต)'!$E$177&gt;0,(+T30*'2.1ต้นทุนตามสัดส่วน (ผลิต)'!$E$177)/'2.1ต้นทุนตามสัดส่วน (ผลิต)'!$E$180,0))</f>
        <v>0</v>
      </c>
      <c r="BO30" s="136">
        <f t="shared" si="23"/>
        <v>0</v>
      </c>
      <c r="BP30" s="136">
        <f t="shared" si="3"/>
        <v>0</v>
      </c>
      <c r="BR30" s="140" t="s">
        <v>455</v>
      </c>
      <c r="BS30" s="135" t="s">
        <v>456</v>
      </c>
      <c r="BT30" s="44">
        <f>(IF('2.1ต้นทุนตามสัดส่วน (ผลิต)'!$E$8&gt;0,(+C30*'2.1ต้นทุนตามสัดส่วน (ผลิต)'!$E$8)/'2.1ต้นทุนตามสัดส่วน (ผลิต)'!$E$10,0))</f>
        <v>0</v>
      </c>
      <c r="BU30" s="136">
        <f>(IF('2.1ต้นทุนตามสัดส่วน (ผลิต)'!$E$18&gt;0,(+D30*'2.1ต้นทุนตามสัดส่วน (ผลิต)'!$E$18)/'2.1ต้นทุนตามสัดส่วน (ผลิต)'!$E$20,0))</f>
        <v>0</v>
      </c>
      <c r="BV30" s="136">
        <f>(IF('2.1ต้นทุนตามสัดส่วน (ผลิต)'!$E$28&gt;0,(+E30*'2.1ต้นทุนตามสัดส่วน (ผลิต)'!$E$28)/'2.1ต้นทุนตามสัดส่วน (ผลิต)'!$E$30,0))</f>
        <v>0</v>
      </c>
      <c r="BW30" s="136">
        <f>(IF('2.1ต้นทุนตามสัดส่วน (ผลิต)'!$E$38&gt;0,(+F30*'2.1ต้นทุนตามสัดส่วน (ผลิต)'!$E$38)/'2.1ต้นทุนตามสัดส่วน (ผลิต)'!$E$40,0))</f>
        <v>0</v>
      </c>
      <c r="BX30" s="136">
        <f t="shared" si="24"/>
        <v>0</v>
      </c>
      <c r="BY30" s="136">
        <f>(IF('2.1ต้นทุนตามสัดส่วน (ผลิต)'!$E$58&gt;0,(+H30*'2.1ต้นทุนตามสัดส่วน (ผลิต)'!$E$58)/'2.1ต้นทุนตามสัดส่วน (ผลิต)'!$E$60,0))</f>
        <v>0</v>
      </c>
      <c r="BZ30" s="136">
        <f>(IF('2.1ต้นทุนตามสัดส่วน (ผลิต)'!$E$68&gt;0,(+I30*'2.1ต้นทุนตามสัดส่วน (ผลิต)'!$E$68)/'2.1ต้นทุนตามสัดส่วน (ผลิต)'!$E$70,0))</f>
        <v>0</v>
      </c>
      <c r="CA30" s="136">
        <f>(IF('2.1ต้นทุนตามสัดส่วน (ผลิต)'!$E$78&gt;0,(+J30*'2.1ต้นทุนตามสัดส่วน (ผลิต)'!$E$78)/'2.1ต้นทุนตามสัดส่วน (ผลิต)'!$E$80,0))</f>
        <v>0</v>
      </c>
      <c r="CB30" s="136">
        <f t="shared" si="25"/>
        <v>0</v>
      </c>
      <c r="CC30" s="136">
        <f t="shared" si="26"/>
        <v>0</v>
      </c>
      <c r="CD30" s="136">
        <f>(IF('2.1ต้นทุนตามสัดส่วน (ผลิต)'!$E$108&gt;0,(+M30*'2.1ต้นทุนตามสัดส่วน (ผลิต)'!$E$108)/'2.1ต้นทุนตามสัดส่วน (ผลิต)'!$E$110,0))</f>
        <v>0</v>
      </c>
      <c r="CE30" s="136">
        <f>(IF('2.1ต้นทุนตามสัดส่วน (ผลิต)'!$E$118&gt;0,(+N30*'2.1ต้นทุนตามสัดส่วน (ผลิต)'!$E$118)/'2.1ต้นทุนตามสัดส่วน (ผลิต)'!$E$120,0))</f>
        <v>0</v>
      </c>
      <c r="CF30" s="136">
        <f>(IF('2.1ต้นทุนตามสัดส่วน (ผลิต)'!$E$128&gt;0,(+O30*'2.1ต้นทุนตามสัดส่วน (ผลิต)'!$E$128)/'2.1ต้นทุนตามสัดส่วน (ผลิต)'!$E$130,0))</f>
        <v>0</v>
      </c>
      <c r="CG30" s="136">
        <f t="shared" si="27"/>
        <v>0</v>
      </c>
      <c r="CH30" s="136">
        <f t="shared" si="28"/>
        <v>0</v>
      </c>
      <c r="CI30" s="136">
        <f>(IF('2.1ต้นทุนตามสัดส่วน (ผลิต)'!$E$158&gt;0,(+R30*'2.1ต้นทุนตามสัดส่วน (ผลิต)'!$E$158)/'2.1ต้นทุนตามสัดส่วน (ผลิต)'!$E$160,0))</f>
        <v>0</v>
      </c>
      <c r="CJ30" s="136">
        <f>(IF('2.1ต้นทุนตามสัดส่วน (ผลิต)'!$E$168&gt;0,(+S30*'2.1ต้นทุนตามสัดส่วน (ผลิต)'!$E$168)/'2.1ต้นทุนตามสัดส่วน (ผลิต)'!$E$170,0))</f>
        <v>0</v>
      </c>
      <c r="CK30" s="136">
        <f>(IF('2.1ต้นทุนตามสัดส่วน (ผลิต)'!$E$178&gt;0,(+T30*'2.1ต้นทุนตามสัดส่วน (ผลิต)'!$E$178)/'2.1ต้นทุนตามสัดส่วน (ผลิต)'!$E$180,0))</f>
        <v>0</v>
      </c>
      <c r="CL30" s="136">
        <f t="shared" si="29"/>
        <v>0</v>
      </c>
      <c r="CM30" s="136">
        <f t="shared" si="4"/>
        <v>0</v>
      </c>
      <c r="CO30" s="140" t="s">
        <v>455</v>
      </c>
      <c r="CP30" s="135" t="s">
        <v>456</v>
      </c>
      <c r="CQ30" s="136">
        <f>(IF('2.1ต้นทุนตามสัดส่วน (ผลิต)'!$E$9&gt;0,(+C30*'2.1ต้นทุนตามสัดส่วน (ผลิต)'!$E$9)/'2.1ต้นทุนตามสัดส่วน (ผลิต)'!$E$10,0))</f>
        <v>0</v>
      </c>
      <c r="CR30" s="136">
        <f>(IF('2.1ต้นทุนตามสัดส่วน (ผลิต)'!$E$19&gt;0,(+D30*'2.1ต้นทุนตามสัดส่วน (ผลิต)'!$E$19)/'2.1ต้นทุนตามสัดส่วน (ผลิต)'!$E$20,0))</f>
        <v>0</v>
      </c>
      <c r="CS30" s="136">
        <f>(IF('2.1ต้นทุนตามสัดส่วน (ผลิต)'!$E$29&gt;0,(+E30*'2.1ต้นทุนตามสัดส่วน (ผลิต)'!$E$29)/'2.1ต้นทุนตามสัดส่วน (ผลิต)'!$E$30,0))</f>
        <v>0</v>
      </c>
      <c r="CT30" s="136">
        <f>(IF('2.1ต้นทุนตามสัดส่วน (ผลิต)'!$E$39&gt;0,(+F30*'2.1ต้นทุนตามสัดส่วน (ผลิต)'!$E$39)/'2.1ต้นทุนตามสัดส่วน (ผลิต)'!$E$40,0))</f>
        <v>0</v>
      </c>
      <c r="CU30" s="136">
        <f t="shared" si="30"/>
        <v>0</v>
      </c>
      <c r="CV30" s="136">
        <f>(IF('2.1ต้นทุนตามสัดส่วน (ผลิต)'!$E$59&gt;0,(+H30*'2.1ต้นทุนตามสัดส่วน (ผลิต)'!$E$59)/'2.1ต้นทุนตามสัดส่วน (ผลิต)'!$E$60,0))</f>
        <v>0</v>
      </c>
      <c r="CW30" s="136">
        <f>(IF('2.1ต้นทุนตามสัดส่วน (ผลิต)'!$E$69&gt;0,(+I30*'2.1ต้นทุนตามสัดส่วน (ผลิต)'!$E$69)/'2.1ต้นทุนตามสัดส่วน (ผลิต)'!$E$70,0))</f>
        <v>0</v>
      </c>
      <c r="CX30" s="136">
        <f>(IF('2.1ต้นทุนตามสัดส่วน (ผลิต)'!$E$79&gt;0,(+J30*'2.1ต้นทุนตามสัดส่วน (ผลิต)'!$E$79)/'2.1ต้นทุนตามสัดส่วน (ผลิต)'!$E$80,0))</f>
        <v>0</v>
      </c>
      <c r="CY30" s="136">
        <f t="shared" si="31"/>
        <v>0</v>
      </c>
      <c r="CZ30" s="136">
        <f t="shared" si="32"/>
        <v>0</v>
      </c>
      <c r="DA30" s="136">
        <f>(IF('2.1ต้นทุนตามสัดส่วน (ผลิต)'!$E$109&gt;0,(+M30*'2.1ต้นทุนตามสัดส่วน (ผลิต)'!$E$109)/'2.1ต้นทุนตามสัดส่วน (ผลิต)'!$E$110,0))</f>
        <v>0</v>
      </c>
      <c r="DB30" s="136">
        <f>(IF('2.1ต้นทุนตามสัดส่วน (ผลิต)'!$E$119&gt;0,(+N30*'2.1ต้นทุนตามสัดส่วน (ผลิต)'!$E$119)/'2.1ต้นทุนตามสัดส่วน (ผลิต)'!$E$120,0))</f>
        <v>0</v>
      </c>
      <c r="DC30" s="136">
        <f>(IF('2.1ต้นทุนตามสัดส่วน (ผลิต)'!$E$129&gt;0,(+O30*'2.1ต้นทุนตามสัดส่วน (ผลิต)'!$E$129)/'2.1ต้นทุนตามสัดส่วน (ผลิต)'!$E$130,0))</f>
        <v>0</v>
      </c>
      <c r="DD30" s="136">
        <f t="shared" si="33"/>
        <v>0</v>
      </c>
      <c r="DE30" s="136">
        <f t="shared" si="34"/>
        <v>0</v>
      </c>
      <c r="DF30" s="136">
        <f>(IF('2.1ต้นทุนตามสัดส่วน (ผลิต)'!$E$159&gt;0,(+R30*'2.1ต้นทุนตามสัดส่วน (ผลิต)'!$E$159)/'2.1ต้นทุนตามสัดส่วน (ผลิต)'!$E$160,0))</f>
        <v>0</v>
      </c>
      <c r="DG30" s="136">
        <f>(IF('2.1ต้นทุนตามสัดส่วน (ผลิต)'!$E$169&gt;0,(+S30*'2.1ต้นทุนตามสัดส่วน (ผลิต)'!$E$169)/'2.1ต้นทุนตามสัดส่วน (ผลิต)'!$E$170,0))</f>
        <v>0</v>
      </c>
      <c r="DH30" s="136">
        <f>(IF('2.1ต้นทุนตามสัดส่วน (ผลิต)'!$E$179&gt;0,(+T30*'2.1ต้นทุนตามสัดส่วน (ผลิต)'!$E$179)/'2.1ต้นทุนตามสัดส่วน (ผลิต)'!$E$180,0))</f>
        <v>0</v>
      </c>
      <c r="DI30" s="136">
        <f t="shared" si="35"/>
        <v>0</v>
      </c>
      <c r="DJ30" s="136">
        <f t="shared" si="5"/>
        <v>0</v>
      </c>
      <c r="DL30" s="140" t="s">
        <v>455</v>
      </c>
      <c r="DM30" s="135" t="s">
        <v>456</v>
      </c>
      <c r="DN30" s="136">
        <f t="shared" si="36"/>
        <v>0</v>
      </c>
      <c r="DO30" s="136">
        <f t="shared" si="37"/>
        <v>0</v>
      </c>
      <c r="DP30" s="136">
        <f t="shared" si="38"/>
        <v>0</v>
      </c>
      <c r="DQ30" s="136">
        <f t="shared" si="39"/>
        <v>0</v>
      </c>
      <c r="DR30" s="136">
        <f t="shared" si="40"/>
        <v>0</v>
      </c>
      <c r="DS30" s="136">
        <f t="shared" si="41"/>
        <v>0</v>
      </c>
      <c r="DT30" s="136">
        <f t="shared" si="42"/>
        <v>0</v>
      </c>
      <c r="DU30" s="136">
        <f t="shared" si="43"/>
        <v>0</v>
      </c>
      <c r="DV30" s="136">
        <f t="shared" si="44"/>
        <v>0</v>
      </c>
      <c r="DW30" s="136">
        <f t="shared" si="45"/>
        <v>0</v>
      </c>
      <c r="DX30" s="136">
        <f t="shared" si="46"/>
        <v>0</v>
      </c>
      <c r="DY30" s="136">
        <f t="shared" si="47"/>
        <v>0</v>
      </c>
      <c r="DZ30" s="136">
        <f t="shared" si="48"/>
        <v>0</v>
      </c>
      <c r="EA30" s="136">
        <f t="shared" si="49"/>
        <v>0</v>
      </c>
      <c r="EB30" s="136">
        <f t="shared" si="50"/>
        <v>0</v>
      </c>
      <c r="EC30" s="136">
        <f t="shared" si="51"/>
        <v>0</v>
      </c>
      <c r="ED30" s="136">
        <f t="shared" si="52"/>
        <v>0</v>
      </c>
      <c r="EE30" s="136">
        <f t="shared" si="53"/>
        <v>0</v>
      </c>
      <c r="EF30" s="136">
        <f t="shared" si="54"/>
        <v>0</v>
      </c>
      <c r="EG30" s="136">
        <f t="shared" si="55"/>
        <v>0</v>
      </c>
    </row>
    <row r="31" spans="1:137" ht="21">
      <c r="A31" s="141" t="s">
        <v>457</v>
      </c>
      <c r="B31" s="135" t="s">
        <v>458</v>
      </c>
      <c r="C31" s="44"/>
      <c r="D31" s="136"/>
      <c r="E31" s="136"/>
      <c r="F31" s="136"/>
      <c r="G31" s="136">
        <f t="shared" si="7"/>
        <v>0</v>
      </c>
      <c r="H31" s="136"/>
      <c r="I31" s="136"/>
      <c r="J31" s="136"/>
      <c r="K31" s="136">
        <f t="shared" si="8"/>
        <v>0</v>
      </c>
      <c r="L31" s="136">
        <f t="shared" si="9"/>
        <v>0</v>
      </c>
      <c r="M31" s="136">
        <v>0</v>
      </c>
      <c r="N31" s="136">
        <v>0</v>
      </c>
      <c r="O31" s="136">
        <v>0</v>
      </c>
      <c r="P31" s="136">
        <f t="shared" si="10"/>
        <v>0</v>
      </c>
      <c r="Q31" s="136">
        <f t="shared" si="11"/>
        <v>0</v>
      </c>
      <c r="R31" s="136">
        <v>0</v>
      </c>
      <c r="S31" s="136">
        <v>0</v>
      </c>
      <c r="T31" s="136">
        <v>0</v>
      </c>
      <c r="U31" s="136">
        <f t="shared" si="12"/>
        <v>0</v>
      </c>
      <c r="V31" s="136">
        <f t="shared" si="0"/>
        <v>0</v>
      </c>
      <c r="X31" s="141" t="s">
        <v>457</v>
      </c>
      <c r="Y31" s="138" t="s">
        <v>458</v>
      </c>
      <c r="Z31" s="44">
        <f>ROUND(IF('2.1ต้นทุนตามสัดส่วน (ผลิต)'!$E$6&gt;0,(+C31*'2.1ต้นทุนตามสัดส่วน (ผลิต)'!$E$6)/'2.1ต้นทุนตามสัดส่วน (ผลิต)'!$E$10,0),2)</f>
        <v>0</v>
      </c>
      <c r="AA31" s="139">
        <f>(IF('2.1ต้นทุนตามสัดส่วน (ผลิต)'!$E$16&gt;0,(+D31*'2.1ต้นทุนตามสัดส่วน (ผลิต)'!$E$16)/'2.1ต้นทุนตามสัดส่วน (ผลิต)'!$E$20,0))</f>
        <v>0</v>
      </c>
      <c r="AB31" s="139">
        <f>(IF('2.1ต้นทุนตามสัดส่วน (ผลิต)'!$E$26&gt;0,(+E31*'2.1ต้นทุนตามสัดส่วน (ผลิต)'!$E$26)/'2.1ต้นทุนตามสัดส่วน (ผลิต)'!$E$30,0))</f>
        <v>0</v>
      </c>
      <c r="AC31" s="139">
        <f>(IF('2.1ต้นทุนตามสัดส่วน (ผลิต)'!$E$36&gt;0,(+F31*'2.1ต้นทุนตามสัดส่วน (ผลิต)'!$E$36)/'2.1ต้นทุนตามสัดส่วน (ผลิต)'!$E$40,0))</f>
        <v>0</v>
      </c>
      <c r="AD31" s="139">
        <f t="shared" si="13"/>
        <v>0</v>
      </c>
      <c r="AE31" s="139">
        <f>(IF('2.1ต้นทุนตามสัดส่วน (ผลิต)'!$E$56&gt;0,(+H31*'2.1ต้นทุนตามสัดส่วน (ผลิต)'!$E$56)/'2.1ต้นทุนตามสัดส่วน (ผลิต)'!$E$60,0))</f>
        <v>0</v>
      </c>
      <c r="AF31" s="139">
        <f>(IF('2.1ต้นทุนตามสัดส่วน (ผลิต)'!$E$66&gt;0,(+I31*'2.1ต้นทุนตามสัดส่วน (ผลิต)'!$E$66)/'2.1ต้นทุนตามสัดส่วน (ผลิต)'!$E$70,0))</f>
        <v>0</v>
      </c>
      <c r="AG31" s="139">
        <f>(IF('2.1ต้นทุนตามสัดส่วน (ผลิต)'!$E$76&gt;0,(+J31*'2.1ต้นทุนตามสัดส่วน (ผลิต)'!$E$76)/'2.1ต้นทุนตามสัดส่วน (ผลิต)'!$E$80,0))</f>
        <v>0</v>
      </c>
      <c r="AH31" s="139">
        <f t="shared" si="14"/>
        <v>0</v>
      </c>
      <c r="AI31" s="139">
        <f t="shared" si="15"/>
        <v>0</v>
      </c>
      <c r="AJ31" s="139">
        <f>ROUND(IF('2.1ต้นทุนตามสัดส่วน (ผลิต)'!$E$106&gt;0,(+M31*'2.1ต้นทุนตามสัดส่วน (ผลิต)'!$E$106)/'2.1ต้นทุนตามสัดส่วน (ผลิต)'!$E$110,0),2)</f>
        <v>0</v>
      </c>
      <c r="AK31" s="139">
        <f>ROUND(IF('2.1ต้นทุนตามสัดส่วน (ผลิต)'!$E$116&gt;0,(+N31*'2.1ต้นทุนตามสัดส่วน (ผลิต)'!$E$116)/'2.1ต้นทุนตามสัดส่วน (ผลิต)'!$E$120,0),2)</f>
        <v>0</v>
      </c>
      <c r="AL31" s="139">
        <f>ROUND(IF('2.1ต้นทุนตามสัดส่วน (ผลิต)'!$E$126&gt;0,(+O31*'2.1ต้นทุนตามสัดส่วน (ผลิต)'!$E$126)/'2.1ต้นทุนตามสัดส่วน (ผลิต)'!$E$130,0),2)</f>
        <v>0</v>
      </c>
      <c r="AM31" s="139">
        <f t="shared" si="16"/>
        <v>0</v>
      </c>
      <c r="AN31" s="139">
        <f t="shared" si="17"/>
        <v>0</v>
      </c>
      <c r="AO31" s="139">
        <f>(IF('2.1ต้นทุนตามสัดส่วน (ผลิต)'!$E$156&gt;0,(+R31*'2.1ต้นทุนตามสัดส่วน (ผลิต)'!$E$156)/'2.1ต้นทุนตามสัดส่วน (ผลิต)'!$E$160,0))</f>
        <v>0</v>
      </c>
      <c r="AP31" s="139">
        <f>(IF('2.1ต้นทุนตามสัดส่วน (ผลิต)'!$E$166&gt;0,(+S31*'2.1ต้นทุนตามสัดส่วน (ผลิต)'!$E$166)/'2.1ต้นทุนตามสัดส่วน (ผลิต)'!$E$170,0))</f>
        <v>0</v>
      </c>
      <c r="AQ31" s="139">
        <f>(IF('2.1ต้นทุนตามสัดส่วน (ผลิต)'!$E$176&gt;0,(+T31*'2.1ต้นทุนตามสัดส่วน (ผลิต)'!$E$176)/'2.1ต้นทุนตามสัดส่วน (ผลิต)'!$E$180,0))</f>
        <v>0</v>
      </c>
      <c r="AR31" s="139">
        <f t="shared" si="1"/>
        <v>0</v>
      </c>
      <c r="AS31" s="139">
        <f t="shared" si="2"/>
        <v>0</v>
      </c>
      <c r="AU31" s="141" t="s">
        <v>457</v>
      </c>
      <c r="AV31" s="135" t="s">
        <v>458</v>
      </c>
      <c r="AW31" s="44">
        <f>(IF('2.1ต้นทุนตามสัดส่วน (ผลิต)'!$E$7&gt;0,(C31*'2.1ต้นทุนตามสัดส่วน (ผลิต)'!$E$7)/'2.1ต้นทุนตามสัดส่วน (ผลิต)'!$E$10,0))</f>
        <v>0</v>
      </c>
      <c r="AX31" s="136">
        <f>(IF('2.1ต้นทุนตามสัดส่วน (ผลิต)'!$E$17&gt;0,(D31*'2.1ต้นทุนตามสัดส่วน (ผลิต)'!$E$17)/'2.1ต้นทุนตามสัดส่วน (ผลิต)'!$E$20,0))</f>
        <v>0</v>
      </c>
      <c r="AY31" s="136">
        <f>(IF('2.1ต้นทุนตามสัดส่วน (ผลิต)'!$E$27&gt;0,(+E31*'2.1ต้นทุนตามสัดส่วน (ผลิต)'!$E$27)/'2.1ต้นทุนตามสัดส่วน (ผลิต)'!$E$30,0))</f>
        <v>0</v>
      </c>
      <c r="AZ31" s="136">
        <f>(IF('2.1ต้นทุนตามสัดส่วน (ผลิต)'!$E$37&gt;0,(+F31*'2.1ต้นทุนตามสัดส่วน (ผลิต)'!$E$37)/'2.1ต้นทุนตามสัดส่วน (ผลิต)'!$E$40,0))</f>
        <v>0</v>
      </c>
      <c r="BA31" s="136">
        <f t="shared" si="18"/>
        <v>0</v>
      </c>
      <c r="BB31" s="136">
        <f>(IF('2.1ต้นทุนตามสัดส่วน (ผลิต)'!$E$57&gt;0,(+H31*'2.1ต้นทุนตามสัดส่วน (ผลิต)'!$E$57)/'2.1ต้นทุนตามสัดส่วน (ผลิต)'!$E$60,0))</f>
        <v>0</v>
      </c>
      <c r="BC31" s="136">
        <f>(IF('2.1ต้นทุนตามสัดส่วน (ผลิต)'!$E$67&gt;0,(+I31*'2.1ต้นทุนตามสัดส่วน (ผลิต)'!$E$67)/'2.1ต้นทุนตามสัดส่วน (ผลิต)'!$E$70,0))</f>
        <v>0</v>
      </c>
      <c r="BD31" s="136">
        <f>(IF('2.1ต้นทุนตามสัดส่วน (ผลิต)'!$E$77&gt;0,(+J31*'2.1ต้นทุนตามสัดส่วน (ผลิต)'!$E$77)/'2.1ต้นทุนตามสัดส่วน (ผลิต)'!$E$80,0))</f>
        <v>0</v>
      </c>
      <c r="BE31" s="136">
        <f t="shared" si="19"/>
        <v>0</v>
      </c>
      <c r="BF31" s="136">
        <f t="shared" si="20"/>
        <v>0</v>
      </c>
      <c r="BG31" s="136">
        <f>(IF('2.1ต้นทุนตามสัดส่วน (ผลิต)'!$E$107&gt;0,(+M31*'2.1ต้นทุนตามสัดส่วน (ผลิต)'!$E$107)/'2.1ต้นทุนตามสัดส่วน (ผลิต)'!$E$110,0))</f>
        <v>0</v>
      </c>
      <c r="BH31" s="136">
        <f>(IF('2.1ต้นทุนตามสัดส่วน (ผลิต)'!$E$117&gt;0,(+N31*'2.1ต้นทุนตามสัดส่วน (ผลิต)'!$E$117)/'2.1ต้นทุนตามสัดส่วน (ผลิต)'!$E$120,0))</f>
        <v>0</v>
      </c>
      <c r="BI31" s="136">
        <f>(IF('2.1ต้นทุนตามสัดส่วน (ผลิต)'!$E$127&gt;0,(+O31*'2.1ต้นทุนตามสัดส่วน (ผลิต)'!$E$127)/'2.1ต้นทุนตามสัดส่วน (ผลิต)'!$E$130,0))</f>
        <v>0</v>
      </c>
      <c r="BJ31" s="136">
        <f t="shared" si="21"/>
        <v>0</v>
      </c>
      <c r="BK31" s="136">
        <f t="shared" si="22"/>
        <v>0</v>
      </c>
      <c r="BL31" s="136">
        <f>(IF('2.1ต้นทุนตามสัดส่วน (ผลิต)'!$E$157&gt;0,(+R31*'2.1ต้นทุนตามสัดส่วน (ผลิต)'!$E$157)/'2.1ต้นทุนตามสัดส่วน (ผลิต)'!$E$160,0))</f>
        <v>0</v>
      </c>
      <c r="BM31" s="136">
        <f>(IF('2.1ต้นทุนตามสัดส่วน (ผลิต)'!$E$167&gt;0,(+S31*'2.1ต้นทุนตามสัดส่วน (ผลิต)'!$E$167)/'2.1ต้นทุนตามสัดส่วน (ผลิต)'!$E$170,0))</f>
        <v>0</v>
      </c>
      <c r="BN31" s="136">
        <f>(IF('2.1ต้นทุนตามสัดส่วน (ผลิต)'!$E$177&gt;0,(+T31*'2.1ต้นทุนตามสัดส่วน (ผลิต)'!$E$177)/'2.1ต้นทุนตามสัดส่วน (ผลิต)'!$E$180,0))</f>
        <v>0</v>
      </c>
      <c r="BO31" s="136">
        <f t="shared" si="23"/>
        <v>0</v>
      </c>
      <c r="BP31" s="136">
        <f t="shared" si="3"/>
        <v>0</v>
      </c>
      <c r="BR31" s="141" t="s">
        <v>457</v>
      </c>
      <c r="BS31" s="135" t="s">
        <v>458</v>
      </c>
      <c r="BT31" s="44">
        <f>(IF('2.1ต้นทุนตามสัดส่วน (ผลิต)'!$E$8&gt;0,(+C31*'2.1ต้นทุนตามสัดส่วน (ผลิต)'!$E$8)/'2.1ต้นทุนตามสัดส่วน (ผลิต)'!$E$10,0))</f>
        <v>0</v>
      </c>
      <c r="BU31" s="136">
        <f>(IF('2.1ต้นทุนตามสัดส่วน (ผลิต)'!$E$18&gt;0,(+D31*'2.1ต้นทุนตามสัดส่วน (ผลิต)'!$E$18)/'2.1ต้นทุนตามสัดส่วน (ผลิต)'!$E$20,0))</f>
        <v>0</v>
      </c>
      <c r="BV31" s="136">
        <f>(IF('2.1ต้นทุนตามสัดส่วน (ผลิต)'!$E$28&gt;0,(+E31*'2.1ต้นทุนตามสัดส่วน (ผลิต)'!$E$28)/'2.1ต้นทุนตามสัดส่วน (ผลิต)'!$E$30,0))</f>
        <v>0</v>
      </c>
      <c r="BW31" s="136">
        <f>(IF('2.1ต้นทุนตามสัดส่วน (ผลิต)'!$E$38&gt;0,(+F31*'2.1ต้นทุนตามสัดส่วน (ผลิต)'!$E$38)/'2.1ต้นทุนตามสัดส่วน (ผลิต)'!$E$40,0))</f>
        <v>0</v>
      </c>
      <c r="BX31" s="136">
        <f t="shared" si="24"/>
        <v>0</v>
      </c>
      <c r="BY31" s="136">
        <f>(IF('2.1ต้นทุนตามสัดส่วน (ผลิต)'!$E$58&gt;0,(+H31*'2.1ต้นทุนตามสัดส่วน (ผลิต)'!$E$58)/'2.1ต้นทุนตามสัดส่วน (ผลิต)'!$E$60,0))</f>
        <v>0</v>
      </c>
      <c r="BZ31" s="136">
        <f>(IF('2.1ต้นทุนตามสัดส่วน (ผลิต)'!$E$68&gt;0,(+I31*'2.1ต้นทุนตามสัดส่วน (ผลิต)'!$E$68)/'2.1ต้นทุนตามสัดส่วน (ผลิต)'!$E$70,0))</f>
        <v>0</v>
      </c>
      <c r="CA31" s="136">
        <f>(IF('2.1ต้นทุนตามสัดส่วน (ผลิต)'!$E$78&gt;0,(+J31*'2.1ต้นทุนตามสัดส่วน (ผลิต)'!$E$78)/'2.1ต้นทุนตามสัดส่วน (ผลิต)'!$E$80,0))</f>
        <v>0</v>
      </c>
      <c r="CB31" s="136">
        <f t="shared" si="25"/>
        <v>0</v>
      </c>
      <c r="CC31" s="136">
        <f t="shared" si="26"/>
        <v>0</v>
      </c>
      <c r="CD31" s="136">
        <f>(IF('2.1ต้นทุนตามสัดส่วน (ผลิต)'!$E$108&gt;0,(+M31*'2.1ต้นทุนตามสัดส่วน (ผลิต)'!$E$108)/'2.1ต้นทุนตามสัดส่วน (ผลิต)'!$E$110,0))</f>
        <v>0</v>
      </c>
      <c r="CE31" s="136">
        <f>(IF('2.1ต้นทุนตามสัดส่วน (ผลิต)'!$E$118&gt;0,(+N31*'2.1ต้นทุนตามสัดส่วน (ผลิต)'!$E$118)/'2.1ต้นทุนตามสัดส่วน (ผลิต)'!$E$120,0))</f>
        <v>0</v>
      </c>
      <c r="CF31" s="136">
        <f>(IF('2.1ต้นทุนตามสัดส่วน (ผลิต)'!$E$128&gt;0,(+O31*'2.1ต้นทุนตามสัดส่วน (ผลิต)'!$E$128)/'2.1ต้นทุนตามสัดส่วน (ผลิต)'!$E$130,0))</f>
        <v>0</v>
      </c>
      <c r="CG31" s="136">
        <f t="shared" si="27"/>
        <v>0</v>
      </c>
      <c r="CH31" s="136">
        <f t="shared" si="28"/>
        <v>0</v>
      </c>
      <c r="CI31" s="136">
        <f>(IF('2.1ต้นทุนตามสัดส่วน (ผลิต)'!$E$158&gt;0,(+R31*'2.1ต้นทุนตามสัดส่วน (ผลิต)'!$E$158)/'2.1ต้นทุนตามสัดส่วน (ผลิต)'!$E$160,0))</f>
        <v>0</v>
      </c>
      <c r="CJ31" s="136">
        <f>(IF('2.1ต้นทุนตามสัดส่วน (ผลิต)'!$E$168&gt;0,(+S31*'2.1ต้นทุนตามสัดส่วน (ผลิต)'!$E$168)/'2.1ต้นทุนตามสัดส่วน (ผลิต)'!$E$170,0))</f>
        <v>0</v>
      </c>
      <c r="CK31" s="136">
        <f>(IF('2.1ต้นทุนตามสัดส่วน (ผลิต)'!$E$178&gt;0,(+T31*'2.1ต้นทุนตามสัดส่วน (ผลิต)'!$E$178)/'2.1ต้นทุนตามสัดส่วน (ผลิต)'!$E$180,0))</f>
        <v>0</v>
      </c>
      <c r="CL31" s="136">
        <f t="shared" si="29"/>
        <v>0</v>
      </c>
      <c r="CM31" s="136">
        <f t="shared" si="4"/>
        <v>0</v>
      </c>
      <c r="CO31" s="141" t="s">
        <v>457</v>
      </c>
      <c r="CP31" s="135" t="s">
        <v>458</v>
      </c>
      <c r="CQ31" s="136">
        <f>(IF('2.1ต้นทุนตามสัดส่วน (ผลิต)'!$E$9&gt;0,(+C31*'2.1ต้นทุนตามสัดส่วน (ผลิต)'!$E$9)/'2.1ต้นทุนตามสัดส่วน (ผลิต)'!$E$10,0))</f>
        <v>0</v>
      </c>
      <c r="CR31" s="136">
        <f>(IF('2.1ต้นทุนตามสัดส่วน (ผลิต)'!$E$19&gt;0,(+D31*'2.1ต้นทุนตามสัดส่วน (ผลิต)'!$E$19)/'2.1ต้นทุนตามสัดส่วน (ผลิต)'!$E$20,0))</f>
        <v>0</v>
      </c>
      <c r="CS31" s="136">
        <f>(IF('2.1ต้นทุนตามสัดส่วน (ผลิต)'!$E$29&gt;0,(+E31*'2.1ต้นทุนตามสัดส่วน (ผลิต)'!$E$29)/'2.1ต้นทุนตามสัดส่วน (ผลิต)'!$E$30,0))</f>
        <v>0</v>
      </c>
      <c r="CT31" s="136">
        <f>(IF('2.1ต้นทุนตามสัดส่วน (ผลิต)'!$E$39&gt;0,(+F31*'2.1ต้นทุนตามสัดส่วน (ผลิต)'!$E$39)/'2.1ต้นทุนตามสัดส่วน (ผลิต)'!$E$40,0))</f>
        <v>0</v>
      </c>
      <c r="CU31" s="136">
        <f t="shared" si="30"/>
        <v>0</v>
      </c>
      <c r="CV31" s="136">
        <f>(IF('2.1ต้นทุนตามสัดส่วน (ผลิต)'!$E$59&gt;0,(+H31*'2.1ต้นทุนตามสัดส่วน (ผลิต)'!$E$59)/'2.1ต้นทุนตามสัดส่วน (ผลิต)'!$E$60,0))</f>
        <v>0</v>
      </c>
      <c r="CW31" s="136">
        <f>(IF('2.1ต้นทุนตามสัดส่วน (ผลิต)'!$E$69&gt;0,(+I31*'2.1ต้นทุนตามสัดส่วน (ผลิต)'!$E$69)/'2.1ต้นทุนตามสัดส่วน (ผลิต)'!$E$70,0))</f>
        <v>0</v>
      </c>
      <c r="CX31" s="136">
        <f>(IF('2.1ต้นทุนตามสัดส่วน (ผลิต)'!$E$79&gt;0,(+J31*'2.1ต้นทุนตามสัดส่วน (ผลิต)'!$E$79)/'2.1ต้นทุนตามสัดส่วน (ผลิต)'!$E$80,0))</f>
        <v>0</v>
      </c>
      <c r="CY31" s="136">
        <f t="shared" si="31"/>
        <v>0</v>
      </c>
      <c r="CZ31" s="136">
        <f t="shared" si="32"/>
        <v>0</v>
      </c>
      <c r="DA31" s="136">
        <f>(IF('2.1ต้นทุนตามสัดส่วน (ผลิต)'!$E$109&gt;0,(+M31*'2.1ต้นทุนตามสัดส่วน (ผลิต)'!$E$109)/'2.1ต้นทุนตามสัดส่วน (ผลิต)'!$E$110,0))</f>
        <v>0</v>
      </c>
      <c r="DB31" s="136">
        <f>(IF('2.1ต้นทุนตามสัดส่วน (ผลิต)'!$E$119&gt;0,(+N31*'2.1ต้นทุนตามสัดส่วน (ผลิต)'!$E$119)/'2.1ต้นทุนตามสัดส่วน (ผลิต)'!$E$120,0))</f>
        <v>0</v>
      </c>
      <c r="DC31" s="136">
        <f>(IF('2.1ต้นทุนตามสัดส่วน (ผลิต)'!$E$129&gt;0,(+O31*'2.1ต้นทุนตามสัดส่วน (ผลิต)'!$E$129)/'2.1ต้นทุนตามสัดส่วน (ผลิต)'!$E$130,0))</f>
        <v>0</v>
      </c>
      <c r="DD31" s="136">
        <f t="shared" si="33"/>
        <v>0</v>
      </c>
      <c r="DE31" s="136">
        <f t="shared" si="34"/>
        <v>0</v>
      </c>
      <c r="DF31" s="136">
        <f>(IF('2.1ต้นทุนตามสัดส่วน (ผลิต)'!$E$159&gt;0,(+R31*'2.1ต้นทุนตามสัดส่วน (ผลิต)'!$E$159)/'2.1ต้นทุนตามสัดส่วน (ผลิต)'!$E$160,0))</f>
        <v>0</v>
      </c>
      <c r="DG31" s="136">
        <f>(IF('2.1ต้นทุนตามสัดส่วน (ผลิต)'!$E$169&gt;0,(+S31*'2.1ต้นทุนตามสัดส่วน (ผลิต)'!$E$169)/'2.1ต้นทุนตามสัดส่วน (ผลิต)'!$E$170,0))</f>
        <v>0</v>
      </c>
      <c r="DH31" s="136">
        <f>(IF('2.1ต้นทุนตามสัดส่วน (ผลิต)'!$E$179&gt;0,(+T31*'2.1ต้นทุนตามสัดส่วน (ผลิต)'!$E$179)/'2.1ต้นทุนตามสัดส่วน (ผลิต)'!$E$180,0))</f>
        <v>0</v>
      </c>
      <c r="DI31" s="136">
        <f t="shared" si="35"/>
        <v>0</v>
      </c>
      <c r="DJ31" s="136">
        <f t="shared" si="5"/>
        <v>0</v>
      </c>
      <c r="DL31" s="141" t="s">
        <v>457</v>
      </c>
      <c r="DM31" s="135" t="s">
        <v>458</v>
      </c>
      <c r="DN31" s="136">
        <f t="shared" si="36"/>
        <v>0</v>
      </c>
      <c r="DO31" s="136">
        <f t="shared" si="37"/>
        <v>0</v>
      </c>
      <c r="DP31" s="136">
        <f t="shared" si="38"/>
        <v>0</v>
      </c>
      <c r="DQ31" s="136">
        <f t="shared" si="39"/>
        <v>0</v>
      </c>
      <c r="DR31" s="136">
        <f t="shared" si="40"/>
        <v>0</v>
      </c>
      <c r="DS31" s="136">
        <f t="shared" si="41"/>
        <v>0</v>
      </c>
      <c r="DT31" s="136">
        <f t="shared" si="42"/>
        <v>0</v>
      </c>
      <c r="DU31" s="136">
        <f t="shared" si="43"/>
        <v>0</v>
      </c>
      <c r="DV31" s="136">
        <f t="shared" si="44"/>
        <v>0</v>
      </c>
      <c r="DW31" s="136">
        <f t="shared" si="45"/>
        <v>0</v>
      </c>
      <c r="DX31" s="136">
        <f t="shared" si="46"/>
        <v>0</v>
      </c>
      <c r="DY31" s="136">
        <f t="shared" si="47"/>
        <v>0</v>
      </c>
      <c r="DZ31" s="136">
        <f t="shared" si="48"/>
        <v>0</v>
      </c>
      <c r="EA31" s="136">
        <f t="shared" si="49"/>
        <v>0</v>
      </c>
      <c r="EB31" s="136">
        <f t="shared" si="50"/>
        <v>0</v>
      </c>
      <c r="EC31" s="136">
        <f t="shared" si="51"/>
        <v>0</v>
      </c>
      <c r="ED31" s="136">
        <f t="shared" si="52"/>
        <v>0</v>
      </c>
      <c r="EE31" s="136">
        <f t="shared" si="53"/>
        <v>0</v>
      </c>
      <c r="EF31" s="136">
        <f t="shared" si="54"/>
        <v>0</v>
      </c>
      <c r="EG31" s="136">
        <f t="shared" si="55"/>
        <v>0</v>
      </c>
    </row>
    <row r="32" spans="1:137" ht="21">
      <c r="A32" s="140" t="s">
        <v>459</v>
      </c>
      <c r="B32" s="135" t="s">
        <v>460</v>
      </c>
      <c r="C32" s="44"/>
      <c r="D32" s="136"/>
      <c r="E32" s="136"/>
      <c r="F32" s="136"/>
      <c r="G32" s="136">
        <f t="shared" si="7"/>
        <v>0</v>
      </c>
      <c r="H32" s="136"/>
      <c r="I32" s="136"/>
      <c r="J32" s="136"/>
      <c r="K32" s="136">
        <f t="shared" si="8"/>
        <v>0</v>
      </c>
      <c r="L32" s="136">
        <f t="shared" si="9"/>
        <v>0</v>
      </c>
      <c r="M32" s="136">
        <v>0</v>
      </c>
      <c r="N32" s="136">
        <v>0</v>
      </c>
      <c r="O32" s="136">
        <v>0</v>
      </c>
      <c r="P32" s="136">
        <f t="shared" si="10"/>
        <v>0</v>
      </c>
      <c r="Q32" s="136">
        <f t="shared" si="11"/>
        <v>0</v>
      </c>
      <c r="R32" s="136">
        <v>0</v>
      </c>
      <c r="S32" s="136">
        <v>0</v>
      </c>
      <c r="T32" s="136">
        <v>0</v>
      </c>
      <c r="U32" s="136">
        <f t="shared" si="12"/>
        <v>0</v>
      </c>
      <c r="V32" s="136">
        <f t="shared" si="0"/>
        <v>0</v>
      </c>
      <c r="X32" s="140" t="s">
        <v>459</v>
      </c>
      <c r="Y32" s="138" t="s">
        <v>460</v>
      </c>
      <c r="Z32" s="44">
        <f>ROUND(IF('2.1ต้นทุนตามสัดส่วน (ผลิต)'!$E$6&gt;0,(+C32*'2.1ต้นทุนตามสัดส่วน (ผลิต)'!$E$6)/'2.1ต้นทุนตามสัดส่วน (ผลิต)'!$E$10,0),2)</f>
        <v>0</v>
      </c>
      <c r="AA32" s="139">
        <f>(IF('2.1ต้นทุนตามสัดส่วน (ผลิต)'!$E$16&gt;0,(+D32*'2.1ต้นทุนตามสัดส่วน (ผลิต)'!$E$16)/'2.1ต้นทุนตามสัดส่วน (ผลิต)'!$E$20,0))</f>
        <v>0</v>
      </c>
      <c r="AB32" s="139">
        <f>(IF('2.1ต้นทุนตามสัดส่วน (ผลิต)'!$E$26&gt;0,(+E32*'2.1ต้นทุนตามสัดส่วน (ผลิต)'!$E$26)/'2.1ต้นทุนตามสัดส่วน (ผลิต)'!$E$30,0))</f>
        <v>0</v>
      </c>
      <c r="AC32" s="139">
        <f>(IF('2.1ต้นทุนตามสัดส่วน (ผลิต)'!$E$36&gt;0,(+F32*'2.1ต้นทุนตามสัดส่วน (ผลิต)'!$E$36)/'2.1ต้นทุนตามสัดส่วน (ผลิต)'!$E$40,0))</f>
        <v>0</v>
      </c>
      <c r="AD32" s="139">
        <f t="shared" si="13"/>
        <v>0</v>
      </c>
      <c r="AE32" s="139">
        <f>(IF('2.1ต้นทุนตามสัดส่วน (ผลิต)'!$E$56&gt;0,(+H32*'2.1ต้นทุนตามสัดส่วน (ผลิต)'!$E$56)/'2.1ต้นทุนตามสัดส่วน (ผลิต)'!$E$60,0))</f>
        <v>0</v>
      </c>
      <c r="AF32" s="139">
        <f>(IF('2.1ต้นทุนตามสัดส่วน (ผลิต)'!$E$66&gt;0,(+I32*'2.1ต้นทุนตามสัดส่วน (ผลิต)'!$E$66)/'2.1ต้นทุนตามสัดส่วน (ผลิต)'!$E$70,0))</f>
        <v>0</v>
      </c>
      <c r="AG32" s="139">
        <f>(IF('2.1ต้นทุนตามสัดส่วน (ผลิต)'!$E$76&gt;0,(+J32*'2.1ต้นทุนตามสัดส่วน (ผลิต)'!$E$76)/'2.1ต้นทุนตามสัดส่วน (ผลิต)'!$E$80,0))</f>
        <v>0</v>
      </c>
      <c r="AH32" s="139">
        <f t="shared" si="14"/>
        <v>0</v>
      </c>
      <c r="AI32" s="139">
        <f t="shared" si="15"/>
        <v>0</v>
      </c>
      <c r="AJ32" s="139">
        <f>ROUND(IF('2.1ต้นทุนตามสัดส่วน (ผลิต)'!$E$106&gt;0,(+M32*'2.1ต้นทุนตามสัดส่วน (ผลิต)'!$E$106)/'2.1ต้นทุนตามสัดส่วน (ผลิต)'!$E$110,0),2)</f>
        <v>0</v>
      </c>
      <c r="AK32" s="139">
        <f>ROUND(IF('2.1ต้นทุนตามสัดส่วน (ผลิต)'!$E$116&gt;0,(+N32*'2.1ต้นทุนตามสัดส่วน (ผลิต)'!$E$116)/'2.1ต้นทุนตามสัดส่วน (ผลิต)'!$E$120,0),2)</f>
        <v>0</v>
      </c>
      <c r="AL32" s="139">
        <f>ROUND(IF('2.1ต้นทุนตามสัดส่วน (ผลิต)'!$E$126&gt;0,(+O32*'2.1ต้นทุนตามสัดส่วน (ผลิต)'!$E$126)/'2.1ต้นทุนตามสัดส่วน (ผลิต)'!$E$130,0),2)</f>
        <v>0</v>
      </c>
      <c r="AM32" s="139">
        <f t="shared" si="16"/>
        <v>0</v>
      </c>
      <c r="AN32" s="139">
        <f t="shared" si="17"/>
        <v>0</v>
      </c>
      <c r="AO32" s="139">
        <f>(IF('2.1ต้นทุนตามสัดส่วน (ผลิต)'!$E$156&gt;0,(+R32*'2.1ต้นทุนตามสัดส่วน (ผลิต)'!$E$156)/'2.1ต้นทุนตามสัดส่วน (ผลิต)'!$E$160,0))</f>
        <v>0</v>
      </c>
      <c r="AP32" s="139">
        <f>(IF('2.1ต้นทุนตามสัดส่วน (ผลิต)'!$E$166&gt;0,(+S32*'2.1ต้นทุนตามสัดส่วน (ผลิต)'!$E$166)/'2.1ต้นทุนตามสัดส่วน (ผลิต)'!$E$170,0))</f>
        <v>0</v>
      </c>
      <c r="AQ32" s="139">
        <f>(IF('2.1ต้นทุนตามสัดส่วน (ผลิต)'!$E$176&gt;0,(+T32*'2.1ต้นทุนตามสัดส่วน (ผลิต)'!$E$176)/'2.1ต้นทุนตามสัดส่วน (ผลิต)'!$E$180,0))</f>
        <v>0</v>
      </c>
      <c r="AR32" s="139">
        <f t="shared" si="1"/>
        <v>0</v>
      </c>
      <c r="AS32" s="139">
        <f t="shared" si="2"/>
        <v>0</v>
      </c>
      <c r="AU32" s="140" t="s">
        <v>459</v>
      </c>
      <c r="AV32" s="135" t="s">
        <v>460</v>
      </c>
      <c r="AW32" s="44">
        <f>(IF('2.1ต้นทุนตามสัดส่วน (ผลิต)'!$E$7&gt;0,(C32*'2.1ต้นทุนตามสัดส่วน (ผลิต)'!$E$7)/'2.1ต้นทุนตามสัดส่วน (ผลิต)'!$E$10,0))</f>
        <v>0</v>
      </c>
      <c r="AX32" s="136">
        <f>(IF('2.1ต้นทุนตามสัดส่วน (ผลิต)'!$E$17&gt;0,(D32*'2.1ต้นทุนตามสัดส่วน (ผลิต)'!$E$17)/'2.1ต้นทุนตามสัดส่วน (ผลิต)'!$E$20,0))</f>
        <v>0</v>
      </c>
      <c r="AY32" s="136">
        <f>(IF('2.1ต้นทุนตามสัดส่วน (ผลิต)'!$E$27&gt;0,(+E32*'2.1ต้นทุนตามสัดส่วน (ผลิต)'!$E$27)/'2.1ต้นทุนตามสัดส่วน (ผลิต)'!$E$30,0))</f>
        <v>0</v>
      </c>
      <c r="AZ32" s="136">
        <f>(IF('2.1ต้นทุนตามสัดส่วน (ผลิต)'!$E$37&gt;0,(+F32*'2.1ต้นทุนตามสัดส่วน (ผลิต)'!$E$37)/'2.1ต้นทุนตามสัดส่วน (ผลิต)'!$E$40,0))</f>
        <v>0</v>
      </c>
      <c r="BA32" s="136">
        <f t="shared" si="18"/>
        <v>0</v>
      </c>
      <c r="BB32" s="136">
        <f>(IF('2.1ต้นทุนตามสัดส่วน (ผลิต)'!$E$57&gt;0,(+H32*'2.1ต้นทุนตามสัดส่วน (ผลิต)'!$E$57)/'2.1ต้นทุนตามสัดส่วน (ผลิต)'!$E$60,0))</f>
        <v>0</v>
      </c>
      <c r="BC32" s="136">
        <f>(IF('2.1ต้นทุนตามสัดส่วน (ผลิต)'!$E$67&gt;0,(+I32*'2.1ต้นทุนตามสัดส่วน (ผลิต)'!$E$67)/'2.1ต้นทุนตามสัดส่วน (ผลิต)'!$E$70,0))</f>
        <v>0</v>
      </c>
      <c r="BD32" s="136">
        <f>(IF('2.1ต้นทุนตามสัดส่วน (ผลิต)'!$E$77&gt;0,(+J32*'2.1ต้นทุนตามสัดส่วน (ผลิต)'!$E$77)/'2.1ต้นทุนตามสัดส่วน (ผลิต)'!$E$80,0))</f>
        <v>0</v>
      </c>
      <c r="BE32" s="136">
        <f t="shared" si="19"/>
        <v>0</v>
      </c>
      <c r="BF32" s="136">
        <f t="shared" si="20"/>
        <v>0</v>
      </c>
      <c r="BG32" s="136">
        <f>(IF('2.1ต้นทุนตามสัดส่วน (ผลิต)'!$E$107&gt;0,(+M32*'2.1ต้นทุนตามสัดส่วน (ผลิต)'!$E$107)/'2.1ต้นทุนตามสัดส่วน (ผลิต)'!$E$110,0))</f>
        <v>0</v>
      </c>
      <c r="BH32" s="136">
        <f>(IF('2.1ต้นทุนตามสัดส่วน (ผลิต)'!$E$117&gt;0,(+N32*'2.1ต้นทุนตามสัดส่วน (ผลิต)'!$E$117)/'2.1ต้นทุนตามสัดส่วน (ผลิต)'!$E$120,0))</f>
        <v>0</v>
      </c>
      <c r="BI32" s="136">
        <f>(IF('2.1ต้นทุนตามสัดส่วน (ผลิต)'!$E$127&gt;0,(+O32*'2.1ต้นทุนตามสัดส่วน (ผลิต)'!$E$127)/'2.1ต้นทุนตามสัดส่วน (ผลิต)'!$E$130,0))</f>
        <v>0</v>
      </c>
      <c r="BJ32" s="136">
        <f t="shared" si="21"/>
        <v>0</v>
      </c>
      <c r="BK32" s="136">
        <f t="shared" si="22"/>
        <v>0</v>
      </c>
      <c r="BL32" s="136">
        <f>(IF('2.1ต้นทุนตามสัดส่วน (ผลิต)'!$E$157&gt;0,(+R32*'2.1ต้นทุนตามสัดส่วน (ผลิต)'!$E$157)/'2.1ต้นทุนตามสัดส่วน (ผลิต)'!$E$160,0))</f>
        <v>0</v>
      </c>
      <c r="BM32" s="136">
        <f>(IF('2.1ต้นทุนตามสัดส่วน (ผลิต)'!$E$167&gt;0,(+S32*'2.1ต้นทุนตามสัดส่วน (ผลิต)'!$E$167)/'2.1ต้นทุนตามสัดส่วน (ผลิต)'!$E$170,0))</f>
        <v>0</v>
      </c>
      <c r="BN32" s="136">
        <f>(IF('2.1ต้นทุนตามสัดส่วน (ผลิต)'!$E$177&gt;0,(+T32*'2.1ต้นทุนตามสัดส่วน (ผลิต)'!$E$177)/'2.1ต้นทุนตามสัดส่วน (ผลิต)'!$E$180,0))</f>
        <v>0</v>
      </c>
      <c r="BO32" s="136">
        <f t="shared" si="23"/>
        <v>0</v>
      </c>
      <c r="BP32" s="136">
        <f t="shared" si="3"/>
        <v>0</v>
      </c>
      <c r="BR32" s="140" t="s">
        <v>459</v>
      </c>
      <c r="BS32" s="135" t="s">
        <v>460</v>
      </c>
      <c r="BT32" s="44">
        <f>(IF('2.1ต้นทุนตามสัดส่วน (ผลิต)'!$E$8&gt;0,(+C32*'2.1ต้นทุนตามสัดส่วน (ผลิต)'!$E$8)/'2.1ต้นทุนตามสัดส่วน (ผลิต)'!$E$10,0))</f>
        <v>0</v>
      </c>
      <c r="BU32" s="136">
        <f>(IF('2.1ต้นทุนตามสัดส่วน (ผลิต)'!$E$18&gt;0,(+D32*'2.1ต้นทุนตามสัดส่วน (ผลิต)'!$E$18)/'2.1ต้นทุนตามสัดส่วน (ผลิต)'!$E$20,0))</f>
        <v>0</v>
      </c>
      <c r="BV32" s="136">
        <f>(IF('2.1ต้นทุนตามสัดส่วน (ผลิต)'!$E$28&gt;0,(+E32*'2.1ต้นทุนตามสัดส่วน (ผลิต)'!$E$28)/'2.1ต้นทุนตามสัดส่วน (ผลิต)'!$E$30,0))</f>
        <v>0</v>
      </c>
      <c r="BW32" s="136">
        <f>(IF('2.1ต้นทุนตามสัดส่วน (ผลิต)'!$E$38&gt;0,(+F32*'2.1ต้นทุนตามสัดส่วน (ผลิต)'!$E$38)/'2.1ต้นทุนตามสัดส่วน (ผลิต)'!$E$40,0))</f>
        <v>0</v>
      </c>
      <c r="BX32" s="136">
        <f t="shared" si="24"/>
        <v>0</v>
      </c>
      <c r="BY32" s="136">
        <f>(IF('2.1ต้นทุนตามสัดส่วน (ผลิต)'!$E$58&gt;0,(+H32*'2.1ต้นทุนตามสัดส่วน (ผลิต)'!$E$58)/'2.1ต้นทุนตามสัดส่วน (ผลิต)'!$E$60,0))</f>
        <v>0</v>
      </c>
      <c r="BZ32" s="136">
        <f>(IF('2.1ต้นทุนตามสัดส่วน (ผลิต)'!$E$68&gt;0,(+I32*'2.1ต้นทุนตามสัดส่วน (ผลิต)'!$E$68)/'2.1ต้นทุนตามสัดส่วน (ผลิต)'!$E$70,0))</f>
        <v>0</v>
      </c>
      <c r="CA32" s="136">
        <f>(IF('2.1ต้นทุนตามสัดส่วน (ผลิต)'!$E$78&gt;0,(+J32*'2.1ต้นทุนตามสัดส่วน (ผลิต)'!$E$78)/'2.1ต้นทุนตามสัดส่วน (ผลิต)'!$E$80,0))</f>
        <v>0</v>
      </c>
      <c r="CB32" s="136">
        <f t="shared" si="25"/>
        <v>0</v>
      </c>
      <c r="CC32" s="136">
        <f t="shared" si="26"/>
        <v>0</v>
      </c>
      <c r="CD32" s="136">
        <f>(IF('2.1ต้นทุนตามสัดส่วน (ผลิต)'!$E$108&gt;0,(+M32*'2.1ต้นทุนตามสัดส่วน (ผลิต)'!$E$108)/'2.1ต้นทุนตามสัดส่วน (ผลิต)'!$E$110,0))</f>
        <v>0</v>
      </c>
      <c r="CE32" s="136">
        <f>(IF('2.1ต้นทุนตามสัดส่วน (ผลิต)'!$E$118&gt;0,(+N32*'2.1ต้นทุนตามสัดส่วน (ผลิต)'!$E$118)/'2.1ต้นทุนตามสัดส่วน (ผลิต)'!$E$120,0))</f>
        <v>0</v>
      </c>
      <c r="CF32" s="136">
        <f>(IF('2.1ต้นทุนตามสัดส่วน (ผลิต)'!$E$128&gt;0,(+O32*'2.1ต้นทุนตามสัดส่วน (ผลิต)'!$E$128)/'2.1ต้นทุนตามสัดส่วน (ผลิต)'!$E$130,0))</f>
        <v>0</v>
      </c>
      <c r="CG32" s="136">
        <f t="shared" si="27"/>
        <v>0</v>
      </c>
      <c r="CH32" s="136">
        <f t="shared" si="28"/>
        <v>0</v>
      </c>
      <c r="CI32" s="136">
        <f>(IF('2.1ต้นทุนตามสัดส่วน (ผลิต)'!$E$158&gt;0,(+R32*'2.1ต้นทุนตามสัดส่วน (ผลิต)'!$E$158)/'2.1ต้นทุนตามสัดส่วน (ผลิต)'!$E$160,0))</f>
        <v>0</v>
      </c>
      <c r="CJ32" s="136">
        <f>(IF('2.1ต้นทุนตามสัดส่วน (ผลิต)'!$E$168&gt;0,(+S32*'2.1ต้นทุนตามสัดส่วน (ผลิต)'!$E$168)/'2.1ต้นทุนตามสัดส่วน (ผลิต)'!$E$170,0))</f>
        <v>0</v>
      </c>
      <c r="CK32" s="136">
        <f>(IF('2.1ต้นทุนตามสัดส่วน (ผลิต)'!$E$178&gt;0,(+T32*'2.1ต้นทุนตามสัดส่วน (ผลิต)'!$E$178)/'2.1ต้นทุนตามสัดส่วน (ผลิต)'!$E$180,0))</f>
        <v>0</v>
      </c>
      <c r="CL32" s="136">
        <f t="shared" si="29"/>
        <v>0</v>
      </c>
      <c r="CM32" s="136">
        <f t="shared" si="4"/>
        <v>0</v>
      </c>
      <c r="CO32" s="140" t="s">
        <v>459</v>
      </c>
      <c r="CP32" s="135" t="s">
        <v>460</v>
      </c>
      <c r="CQ32" s="136">
        <f>(IF('2.1ต้นทุนตามสัดส่วน (ผลิต)'!$E$9&gt;0,(+C32*'2.1ต้นทุนตามสัดส่วน (ผลิต)'!$E$9)/'2.1ต้นทุนตามสัดส่วน (ผลิต)'!$E$10,0))</f>
        <v>0</v>
      </c>
      <c r="CR32" s="136">
        <f>(IF('2.1ต้นทุนตามสัดส่วน (ผลิต)'!$E$19&gt;0,(+D32*'2.1ต้นทุนตามสัดส่วน (ผลิต)'!$E$19)/'2.1ต้นทุนตามสัดส่วน (ผลิต)'!$E$20,0))</f>
        <v>0</v>
      </c>
      <c r="CS32" s="136">
        <f>(IF('2.1ต้นทุนตามสัดส่วน (ผลิต)'!$E$29&gt;0,(+E32*'2.1ต้นทุนตามสัดส่วน (ผลิต)'!$E$29)/'2.1ต้นทุนตามสัดส่วน (ผลิต)'!$E$30,0))</f>
        <v>0</v>
      </c>
      <c r="CT32" s="136">
        <f>(IF('2.1ต้นทุนตามสัดส่วน (ผลิต)'!$E$39&gt;0,(+F32*'2.1ต้นทุนตามสัดส่วน (ผลิต)'!$E$39)/'2.1ต้นทุนตามสัดส่วน (ผลิต)'!$E$40,0))</f>
        <v>0</v>
      </c>
      <c r="CU32" s="136">
        <f t="shared" si="30"/>
        <v>0</v>
      </c>
      <c r="CV32" s="136">
        <f>(IF('2.1ต้นทุนตามสัดส่วน (ผลิต)'!$E$59&gt;0,(+H32*'2.1ต้นทุนตามสัดส่วน (ผลิต)'!$E$59)/'2.1ต้นทุนตามสัดส่วน (ผลิต)'!$E$60,0))</f>
        <v>0</v>
      </c>
      <c r="CW32" s="136">
        <f>(IF('2.1ต้นทุนตามสัดส่วน (ผลิต)'!$E$69&gt;0,(+I32*'2.1ต้นทุนตามสัดส่วน (ผลิต)'!$E$69)/'2.1ต้นทุนตามสัดส่วน (ผลิต)'!$E$70,0))</f>
        <v>0</v>
      </c>
      <c r="CX32" s="136">
        <f>(IF('2.1ต้นทุนตามสัดส่วน (ผลิต)'!$E$79&gt;0,(+J32*'2.1ต้นทุนตามสัดส่วน (ผลิต)'!$E$79)/'2.1ต้นทุนตามสัดส่วน (ผลิต)'!$E$80,0))</f>
        <v>0</v>
      </c>
      <c r="CY32" s="136">
        <f t="shared" si="31"/>
        <v>0</v>
      </c>
      <c r="CZ32" s="136">
        <f t="shared" si="32"/>
        <v>0</v>
      </c>
      <c r="DA32" s="136">
        <f>(IF('2.1ต้นทุนตามสัดส่วน (ผลิต)'!$E$109&gt;0,(+M32*'2.1ต้นทุนตามสัดส่วน (ผลิต)'!$E$109)/'2.1ต้นทุนตามสัดส่วน (ผลิต)'!$E$110,0))</f>
        <v>0</v>
      </c>
      <c r="DB32" s="136">
        <f>(IF('2.1ต้นทุนตามสัดส่วน (ผลิต)'!$E$119&gt;0,(+N32*'2.1ต้นทุนตามสัดส่วน (ผลิต)'!$E$119)/'2.1ต้นทุนตามสัดส่วน (ผลิต)'!$E$120,0))</f>
        <v>0</v>
      </c>
      <c r="DC32" s="136">
        <f>(IF('2.1ต้นทุนตามสัดส่วน (ผลิต)'!$E$129&gt;0,(+O32*'2.1ต้นทุนตามสัดส่วน (ผลิต)'!$E$129)/'2.1ต้นทุนตามสัดส่วน (ผลิต)'!$E$130,0))</f>
        <v>0</v>
      </c>
      <c r="DD32" s="136">
        <f t="shared" si="33"/>
        <v>0</v>
      </c>
      <c r="DE32" s="136">
        <f t="shared" si="34"/>
        <v>0</v>
      </c>
      <c r="DF32" s="136">
        <f>(IF('2.1ต้นทุนตามสัดส่วน (ผลิต)'!$E$159&gt;0,(+R32*'2.1ต้นทุนตามสัดส่วน (ผลิต)'!$E$159)/'2.1ต้นทุนตามสัดส่วน (ผลิต)'!$E$160,0))</f>
        <v>0</v>
      </c>
      <c r="DG32" s="136">
        <f>(IF('2.1ต้นทุนตามสัดส่วน (ผลิต)'!$E$169&gt;0,(+S32*'2.1ต้นทุนตามสัดส่วน (ผลิต)'!$E$169)/'2.1ต้นทุนตามสัดส่วน (ผลิต)'!$E$170,0))</f>
        <v>0</v>
      </c>
      <c r="DH32" s="136">
        <f>(IF('2.1ต้นทุนตามสัดส่วน (ผลิต)'!$E$179&gt;0,(+T32*'2.1ต้นทุนตามสัดส่วน (ผลิต)'!$E$179)/'2.1ต้นทุนตามสัดส่วน (ผลิต)'!$E$180,0))</f>
        <v>0</v>
      </c>
      <c r="DI32" s="136">
        <f t="shared" si="35"/>
        <v>0</v>
      </c>
      <c r="DJ32" s="136">
        <f t="shared" si="5"/>
        <v>0</v>
      </c>
      <c r="DL32" s="140" t="s">
        <v>459</v>
      </c>
      <c r="DM32" s="135" t="s">
        <v>460</v>
      </c>
      <c r="DN32" s="136">
        <f t="shared" si="36"/>
        <v>0</v>
      </c>
      <c r="DO32" s="136">
        <f t="shared" si="37"/>
        <v>0</v>
      </c>
      <c r="DP32" s="136">
        <f t="shared" si="38"/>
        <v>0</v>
      </c>
      <c r="DQ32" s="136">
        <f t="shared" si="39"/>
        <v>0</v>
      </c>
      <c r="DR32" s="136">
        <f t="shared" si="40"/>
        <v>0</v>
      </c>
      <c r="DS32" s="136">
        <f t="shared" si="41"/>
        <v>0</v>
      </c>
      <c r="DT32" s="136">
        <f t="shared" si="42"/>
        <v>0</v>
      </c>
      <c r="DU32" s="136">
        <f t="shared" si="43"/>
        <v>0</v>
      </c>
      <c r="DV32" s="136">
        <f t="shared" si="44"/>
        <v>0</v>
      </c>
      <c r="DW32" s="136">
        <f t="shared" si="45"/>
        <v>0</v>
      </c>
      <c r="DX32" s="136">
        <f t="shared" si="46"/>
        <v>0</v>
      </c>
      <c r="DY32" s="136">
        <f t="shared" si="47"/>
        <v>0</v>
      </c>
      <c r="DZ32" s="136">
        <f t="shared" si="48"/>
        <v>0</v>
      </c>
      <c r="EA32" s="136">
        <f t="shared" si="49"/>
        <v>0</v>
      </c>
      <c r="EB32" s="136">
        <f t="shared" si="50"/>
        <v>0</v>
      </c>
      <c r="EC32" s="136">
        <f t="shared" si="51"/>
        <v>0</v>
      </c>
      <c r="ED32" s="136">
        <f t="shared" si="52"/>
        <v>0</v>
      </c>
      <c r="EE32" s="136">
        <f t="shared" si="53"/>
        <v>0</v>
      </c>
      <c r="EF32" s="136">
        <f t="shared" si="54"/>
        <v>0</v>
      </c>
      <c r="EG32" s="136">
        <f t="shared" si="55"/>
        <v>0</v>
      </c>
    </row>
    <row r="33" spans="1:137" ht="21">
      <c r="A33" s="140" t="s">
        <v>461</v>
      </c>
      <c r="B33" s="135" t="s">
        <v>462</v>
      </c>
      <c r="C33" s="44"/>
      <c r="D33" s="136"/>
      <c r="E33" s="136"/>
      <c r="F33" s="136"/>
      <c r="G33" s="136">
        <f t="shared" si="7"/>
        <v>0</v>
      </c>
      <c r="H33" s="136"/>
      <c r="I33" s="136"/>
      <c r="J33" s="136"/>
      <c r="K33" s="136">
        <f t="shared" si="8"/>
        <v>0</v>
      </c>
      <c r="L33" s="136">
        <f t="shared" si="9"/>
        <v>0</v>
      </c>
      <c r="M33" s="136">
        <v>0</v>
      </c>
      <c r="N33" s="136">
        <v>0</v>
      </c>
      <c r="O33" s="136">
        <v>0</v>
      </c>
      <c r="P33" s="136">
        <f t="shared" si="10"/>
        <v>0</v>
      </c>
      <c r="Q33" s="136">
        <f t="shared" si="11"/>
        <v>0</v>
      </c>
      <c r="R33" s="136">
        <v>0</v>
      </c>
      <c r="S33" s="136">
        <v>0</v>
      </c>
      <c r="T33" s="136">
        <v>0</v>
      </c>
      <c r="U33" s="136">
        <f t="shared" si="12"/>
        <v>0</v>
      </c>
      <c r="V33" s="136">
        <f t="shared" si="0"/>
        <v>0</v>
      </c>
      <c r="X33" s="140" t="s">
        <v>461</v>
      </c>
      <c r="Y33" s="138" t="s">
        <v>462</v>
      </c>
      <c r="Z33" s="44">
        <f>ROUND(IF('2.1ต้นทุนตามสัดส่วน (ผลิต)'!$E$6&gt;0,(+C33*'2.1ต้นทุนตามสัดส่วน (ผลิต)'!$E$6)/'2.1ต้นทุนตามสัดส่วน (ผลิต)'!$E$10,0),2)</f>
        <v>0</v>
      </c>
      <c r="AA33" s="139">
        <f>(IF('2.1ต้นทุนตามสัดส่วน (ผลิต)'!$E$16&gt;0,(+D33*'2.1ต้นทุนตามสัดส่วน (ผลิต)'!$E$16)/'2.1ต้นทุนตามสัดส่วน (ผลิต)'!$E$20,0))</f>
        <v>0</v>
      </c>
      <c r="AB33" s="139">
        <f>(IF('2.1ต้นทุนตามสัดส่วน (ผลิต)'!$E$26&gt;0,(+E33*'2.1ต้นทุนตามสัดส่วน (ผลิต)'!$E$26)/'2.1ต้นทุนตามสัดส่วน (ผลิต)'!$E$30,0))</f>
        <v>0</v>
      </c>
      <c r="AC33" s="139">
        <f>(IF('2.1ต้นทุนตามสัดส่วน (ผลิต)'!$E$36&gt;0,(+F33*'2.1ต้นทุนตามสัดส่วน (ผลิต)'!$E$36)/'2.1ต้นทุนตามสัดส่วน (ผลิต)'!$E$40,0))</f>
        <v>0</v>
      </c>
      <c r="AD33" s="139">
        <f t="shared" si="13"/>
        <v>0</v>
      </c>
      <c r="AE33" s="139">
        <f>(IF('2.1ต้นทุนตามสัดส่วน (ผลิต)'!$E$56&gt;0,(+H33*'2.1ต้นทุนตามสัดส่วน (ผลิต)'!$E$56)/'2.1ต้นทุนตามสัดส่วน (ผลิต)'!$E$60,0))</f>
        <v>0</v>
      </c>
      <c r="AF33" s="139">
        <f>(IF('2.1ต้นทุนตามสัดส่วน (ผลิต)'!$E$66&gt;0,(+I33*'2.1ต้นทุนตามสัดส่วน (ผลิต)'!$E$66)/'2.1ต้นทุนตามสัดส่วน (ผลิต)'!$E$70,0))</f>
        <v>0</v>
      </c>
      <c r="AG33" s="139">
        <f>(IF('2.1ต้นทุนตามสัดส่วน (ผลิต)'!$E$76&gt;0,(+J33*'2.1ต้นทุนตามสัดส่วน (ผลิต)'!$E$76)/'2.1ต้นทุนตามสัดส่วน (ผลิต)'!$E$80,0))</f>
        <v>0</v>
      </c>
      <c r="AH33" s="139">
        <f t="shared" si="14"/>
        <v>0</v>
      </c>
      <c r="AI33" s="139">
        <f t="shared" si="15"/>
        <v>0</v>
      </c>
      <c r="AJ33" s="139">
        <f>ROUND(IF('2.1ต้นทุนตามสัดส่วน (ผลิต)'!$E$106&gt;0,(+M33*'2.1ต้นทุนตามสัดส่วน (ผลิต)'!$E$106)/'2.1ต้นทุนตามสัดส่วน (ผลิต)'!$E$110,0),2)</f>
        <v>0</v>
      </c>
      <c r="AK33" s="139">
        <f>ROUND(IF('2.1ต้นทุนตามสัดส่วน (ผลิต)'!$E$116&gt;0,(+N33*'2.1ต้นทุนตามสัดส่วน (ผลิต)'!$E$116)/'2.1ต้นทุนตามสัดส่วน (ผลิต)'!$E$120,0),2)</f>
        <v>0</v>
      </c>
      <c r="AL33" s="139">
        <f>ROUND(IF('2.1ต้นทุนตามสัดส่วน (ผลิต)'!$E$126&gt;0,(+O33*'2.1ต้นทุนตามสัดส่วน (ผลิต)'!$E$126)/'2.1ต้นทุนตามสัดส่วน (ผลิต)'!$E$130,0),2)</f>
        <v>0</v>
      </c>
      <c r="AM33" s="139">
        <f t="shared" si="16"/>
        <v>0</v>
      </c>
      <c r="AN33" s="139">
        <f t="shared" si="17"/>
        <v>0</v>
      </c>
      <c r="AO33" s="139">
        <f>(IF('2.1ต้นทุนตามสัดส่วน (ผลิต)'!$E$156&gt;0,(+R33*'2.1ต้นทุนตามสัดส่วน (ผลิต)'!$E$156)/'2.1ต้นทุนตามสัดส่วน (ผลิต)'!$E$160,0))</f>
        <v>0</v>
      </c>
      <c r="AP33" s="139">
        <f>(IF('2.1ต้นทุนตามสัดส่วน (ผลิต)'!$E$166&gt;0,(+S33*'2.1ต้นทุนตามสัดส่วน (ผลิต)'!$E$166)/'2.1ต้นทุนตามสัดส่วน (ผลิต)'!$E$170,0))</f>
        <v>0</v>
      </c>
      <c r="AQ33" s="139">
        <f>(IF('2.1ต้นทุนตามสัดส่วน (ผลิต)'!$E$176&gt;0,(+T33*'2.1ต้นทุนตามสัดส่วน (ผลิต)'!$E$176)/'2.1ต้นทุนตามสัดส่วน (ผลิต)'!$E$180,0))</f>
        <v>0</v>
      </c>
      <c r="AR33" s="139">
        <f t="shared" si="1"/>
        <v>0</v>
      </c>
      <c r="AS33" s="139">
        <f t="shared" si="2"/>
        <v>0</v>
      </c>
      <c r="AU33" s="140" t="s">
        <v>461</v>
      </c>
      <c r="AV33" s="135" t="s">
        <v>462</v>
      </c>
      <c r="AW33" s="44">
        <f>(IF('2.1ต้นทุนตามสัดส่วน (ผลิต)'!$E$7&gt;0,(C33*'2.1ต้นทุนตามสัดส่วน (ผลิต)'!$E$7)/'2.1ต้นทุนตามสัดส่วน (ผลิต)'!$E$10,0))</f>
        <v>0</v>
      </c>
      <c r="AX33" s="136">
        <f>(IF('2.1ต้นทุนตามสัดส่วน (ผลิต)'!$E$17&gt;0,(D33*'2.1ต้นทุนตามสัดส่วน (ผลิต)'!$E$17)/'2.1ต้นทุนตามสัดส่วน (ผลิต)'!$E$20,0))</f>
        <v>0</v>
      </c>
      <c r="AY33" s="136">
        <f>(IF('2.1ต้นทุนตามสัดส่วน (ผลิต)'!$E$27&gt;0,(+E33*'2.1ต้นทุนตามสัดส่วน (ผลิต)'!$E$27)/'2.1ต้นทุนตามสัดส่วน (ผลิต)'!$E$30,0))</f>
        <v>0</v>
      </c>
      <c r="AZ33" s="136">
        <f>(IF('2.1ต้นทุนตามสัดส่วน (ผลิต)'!$E$37&gt;0,(+F33*'2.1ต้นทุนตามสัดส่วน (ผลิต)'!$E$37)/'2.1ต้นทุนตามสัดส่วน (ผลิต)'!$E$40,0))</f>
        <v>0</v>
      </c>
      <c r="BA33" s="136">
        <f t="shared" si="18"/>
        <v>0</v>
      </c>
      <c r="BB33" s="136">
        <f>(IF('2.1ต้นทุนตามสัดส่วน (ผลิต)'!$E$57&gt;0,(+H33*'2.1ต้นทุนตามสัดส่วน (ผลิต)'!$E$57)/'2.1ต้นทุนตามสัดส่วน (ผลิต)'!$E$60,0))</f>
        <v>0</v>
      </c>
      <c r="BC33" s="136">
        <f>(IF('2.1ต้นทุนตามสัดส่วน (ผลิต)'!$E$67&gt;0,(+I33*'2.1ต้นทุนตามสัดส่วน (ผลิต)'!$E$67)/'2.1ต้นทุนตามสัดส่วน (ผลิต)'!$E$70,0))</f>
        <v>0</v>
      </c>
      <c r="BD33" s="136">
        <f>(IF('2.1ต้นทุนตามสัดส่วน (ผลิต)'!$E$77&gt;0,(+J33*'2.1ต้นทุนตามสัดส่วน (ผลิต)'!$E$77)/'2.1ต้นทุนตามสัดส่วน (ผลิต)'!$E$80,0))</f>
        <v>0</v>
      </c>
      <c r="BE33" s="136">
        <f t="shared" si="19"/>
        <v>0</v>
      </c>
      <c r="BF33" s="136">
        <f t="shared" si="20"/>
        <v>0</v>
      </c>
      <c r="BG33" s="136">
        <f>(IF('2.1ต้นทุนตามสัดส่วน (ผลิต)'!$E$107&gt;0,(+M33*'2.1ต้นทุนตามสัดส่วน (ผลิต)'!$E$107)/'2.1ต้นทุนตามสัดส่วน (ผลิต)'!$E$110,0))</f>
        <v>0</v>
      </c>
      <c r="BH33" s="136">
        <f>(IF('2.1ต้นทุนตามสัดส่วน (ผลิต)'!$E$117&gt;0,(+N33*'2.1ต้นทุนตามสัดส่วน (ผลิต)'!$E$117)/'2.1ต้นทุนตามสัดส่วน (ผลิต)'!$E$120,0))</f>
        <v>0</v>
      </c>
      <c r="BI33" s="136">
        <f>(IF('2.1ต้นทุนตามสัดส่วน (ผลิต)'!$E$127&gt;0,(+O33*'2.1ต้นทุนตามสัดส่วน (ผลิต)'!$E$127)/'2.1ต้นทุนตามสัดส่วน (ผลิต)'!$E$130,0))</f>
        <v>0</v>
      </c>
      <c r="BJ33" s="136">
        <f t="shared" si="21"/>
        <v>0</v>
      </c>
      <c r="BK33" s="136">
        <f t="shared" si="22"/>
        <v>0</v>
      </c>
      <c r="BL33" s="136">
        <f>(IF('2.1ต้นทุนตามสัดส่วน (ผลิต)'!$E$157&gt;0,(+R33*'2.1ต้นทุนตามสัดส่วน (ผลิต)'!$E$157)/'2.1ต้นทุนตามสัดส่วน (ผลิต)'!$E$160,0))</f>
        <v>0</v>
      </c>
      <c r="BM33" s="136">
        <f>(IF('2.1ต้นทุนตามสัดส่วน (ผลิต)'!$E$167&gt;0,(+S33*'2.1ต้นทุนตามสัดส่วน (ผลิต)'!$E$167)/'2.1ต้นทุนตามสัดส่วน (ผลิต)'!$E$170,0))</f>
        <v>0</v>
      </c>
      <c r="BN33" s="136">
        <f>(IF('2.1ต้นทุนตามสัดส่วน (ผลิต)'!$E$177&gt;0,(+T33*'2.1ต้นทุนตามสัดส่วน (ผลิต)'!$E$177)/'2.1ต้นทุนตามสัดส่วน (ผลิต)'!$E$180,0))</f>
        <v>0</v>
      </c>
      <c r="BO33" s="136">
        <f t="shared" si="23"/>
        <v>0</v>
      </c>
      <c r="BP33" s="136">
        <f t="shared" si="3"/>
        <v>0</v>
      </c>
      <c r="BR33" s="140" t="s">
        <v>461</v>
      </c>
      <c r="BS33" s="135" t="s">
        <v>462</v>
      </c>
      <c r="BT33" s="44">
        <f>(IF('2.1ต้นทุนตามสัดส่วน (ผลิต)'!$E$8&gt;0,(+C33*'2.1ต้นทุนตามสัดส่วน (ผลิต)'!$E$8)/'2.1ต้นทุนตามสัดส่วน (ผลิต)'!$E$10,0))</f>
        <v>0</v>
      </c>
      <c r="BU33" s="136">
        <f>(IF('2.1ต้นทุนตามสัดส่วน (ผลิต)'!$E$18&gt;0,(+D33*'2.1ต้นทุนตามสัดส่วน (ผลิต)'!$E$18)/'2.1ต้นทุนตามสัดส่วน (ผลิต)'!$E$20,0))</f>
        <v>0</v>
      </c>
      <c r="BV33" s="136">
        <f>(IF('2.1ต้นทุนตามสัดส่วน (ผลิต)'!$E$28&gt;0,(+E33*'2.1ต้นทุนตามสัดส่วน (ผลิต)'!$E$28)/'2.1ต้นทุนตามสัดส่วน (ผลิต)'!$E$30,0))</f>
        <v>0</v>
      </c>
      <c r="BW33" s="136">
        <f>(IF('2.1ต้นทุนตามสัดส่วน (ผลิต)'!$E$38&gt;0,(+F33*'2.1ต้นทุนตามสัดส่วน (ผลิต)'!$E$38)/'2.1ต้นทุนตามสัดส่วน (ผลิต)'!$E$40,0))</f>
        <v>0</v>
      </c>
      <c r="BX33" s="136">
        <f t="shared" si="24"/>
        <v>0</v>
      </c>
      <c r="BY33" s="136">
        <f>(IF('2.1ต้นทุนตามสัดส่วน (ผลิต)'!$E$58&gt;0,(+H33*'2.1ต้นทุนตามสัดส่วน (ผลิต)'!$E$58)/'2.1ต้นทุนตามสัดส่วน (ผลิต)'!$E$60,0))</f>
        <v>0</v>
      </c>
      <c r="BZ33" s="136">
        <f>(IF('2.1ต้นทุนตามสัดส่วน (ผลิต)'!$E$68&gt;0,(+I33*'2.1ต้นทุนตามสัดส่วน (ผลิต)'!$E$68)/'2.1ต้นทุนตามสัดส่วน (ผลิต)'!$E$70,0))</f>
        <v>0</v>
      </c>
      <c r="CA33" s="136">
        <f>(IF('2.1ต้นทุนตามสัดส่วน (ผลิต)'!$E$78&gt;0,(+J33*'2.1ต้นทุนตามสัดส่วน (ผลิต)'!$E$78)/'2.1ต้นทุนตามสัดส่วน (ผลิต)'!$E$80,0))</f>
        <v>0</v>
      </c>
      <c r="CB33" s="136">
        <f t="shared" si="25"/>
        <v>0</v>
      </c>
      <c r="CC33" s="136">
        <f t="shared" si="26"/>
        <v>0</v>
      </c>
      <c r="CD33" s="136">
        <f>(IF('2.1ต้นทุนตามสัดส่วน (ผลิต)'!$E$108&gt;0,(+M33*'2.1ต้นทุนตามสัดส่วน (ผลิต)'!$E$108)/'2.1ต้นทุนตามสัดส่วน (ผลิต)'!$E$110,0))</f>
        <v>0</v>
      </c>
      <c r="CE33" s="136">
        <f>(IF('2.1ต้นทุนตามสัดส่วน (ผลิต)'!$E$118&gt;0,(+N33*'2.1ต้นทุนตามสัดส่วน (ผลิต)'!$E$118)/'2.1ต้นทุนตามสัดส่วน (ผลิต)'!$E$120,0))</f>
        <v>0</v>
      </c>
      <c r="CF33" s="136">
        <f>(IF('2.1ต้นทุนตามสัดส่วน (ผลิต)'!$E$128&gt;0,(+O33*'2.1ต้นทุนตามสัดส่วน (ผลิต)'!$E$128)/'2.1ต้นทุนตามสัดส่วน (ผลิต)'!$E$130,0))</f>
        <v>0</v>
      </c>
      <c r="CG33" s="136">
        <f t="shared" si="27"/>
        <v>0</v>
      </c>
      <c r="CH33" s="136">
        <f t="shared" si="28"/>
        <v>0</v>
      </c>
      <c r="CI33" s="136">
        <f>(IF('2.1ต้นทุนตามสัดส่วน (ผลิต)'!$E$158&gt;0,(+R33*'2.1ต้นทุนตามสัดส่วน (ผลิต)'!$E$158)/'2.1ต้นทุนตามสัดส่วน (ผลิต)'!$E$160,0))</f>
        <v>0</v>
      </c>
      <c r="CJ33" s="136">
        <f>(IF('2.1ต้นทุนตามสัดส่วน (ผลิต)'!$E$168&gt;0,(+S33*'2.1ต้นทุนตามสัดส่วน (ผลิต)'!$E$168)/'2.1ต้นทุนตามสัดส่วน (ผลิต)'!$E$170,0))</f>
        <v>0</v>
      </c>
      <c r="CK33" s="136">
        <f>(IF('2.1ต้นทุนตามสัดส่วน (ผลิต)'!$E$178&gt;0,(+T33*'2.1ต้นทุนตามสัดส่วน (ผลิต)'!$E$178)/'2.1ต้นทุนตามสัดส่วน (ผลิต)'!$E$180,0))</f>
        <v>0</v>
      </c>
      <c r="CL33" s="136">
        <f t="shared" si="29"/>
        <v>0</v>
      </c>
      <c r="CM33" s="136">
        <f t="shared" si="4"/>
        <v>0</v>
      </c>
      <c r="CO33" s="140" t="s">
        <v>461</v>
      </c>
      <c r="CP33" s="135" t="s">
        <v>462</v>
      </c>
      <c r="CQ33" s="136">
        <f>(IF('2.1ต้นทุนตามสัดส่วน (ผลิต)'!$E$9&gt;0,(+C33*'2.1ต้นทุนตามสัดส่วน (ผลิต)'!$E$9)/'2.1ต้นทุนตามสัดส่วน (ผลิต)'!$E$10,0))</f>
        <v>0</v>
      </c>
      <c r="CR33" s="136">
        <f>(IF('2.1ต้นทุนตามสัดส่วน (ผลิต)'!$E$19&gt;0,(+D33*'2.1ต้นทุนตามสัดส่วน (ผลิต)'!$E$19)/'2.1ต้นทุนตามสัดส่วน (ผลิต)'!$E$20,0))</f>
        <v>0</v>
      </c>
      <c r="CS33" s="136">
        <f>(IF('2.1ต้นทุนตามสัดส่วน (ผลิต)'!$E$29&gt;0,(+E33*'2.1ต้นทุนตามสัดส่วน (ผลิต)'!$E$29)/'2.1ต้นทุนตามสัดส่วน (ผลิต)'!$E$30,0))</f>
        <v>0</v>
      </c>
      <c r="CT33" s="136">
        <f>(IF('2.1ต้นทุนตามสัดส่วน (ผลิต)'!$E$39&gt;0,(+F33*'2.1ต้นทุนตามสัดส่วน (ผลิต)'!$E$39)/'2.1ต้นทุนตามสัดส่วน (ผลิต)'!$E$40,0))</f>
        <v>0</v>
      </c>
      <c r="CU33" s="136">
        <f t="shared" si="30"/>
        <v>0</v>
      </c>
      <c r="CV33" s="136">
        <f>(IF('2.1ต้นทุนตามสัดส่วน (ผลิต)'!$E$59&gt;0,(+H33*'2.1ต้นทุนตามสัดส่วน (ผลิต)'!$E$59)/'2.1ต้นทุนตามสัดส่วน (ผลิต)'!$E$60,0))</f>
        <v>0</v>
      </c>
      <c r="CW33" s="136">
        <f>(IF('2.1ต้นทุนตามสัดส่วน (ผลิต)'!$E$69&gt;0,(+I33*'2.1ต้นทุนตามสัดส่วน (ผลิต)'!$E$69)/'2.1ต้นทุนตามสัดส่วน (ผลิต)'!$E$70,0))</f>
        <v>0</v>
      </c>
      <c r="CX33" s="136">
        <f>(IF('2.1ต้นทุนตามสัดส่วน (ผลิต)'!$E$79&gt;0,(+J33*'2.1ต้นทุนตามสัดส่วน (ผลิต)'!$E$79)/'2.1ต้นทุนตามสัดส่วน (ผลิต)'!$E$80,0))</f>
        <v>0</v>
      </c>
      <c r="CY33" s="136">
        <f t="shared" si="31"/>
        <v>0</v>
      </c>
      <c r="CZ33" s="136">
        <f t="shared" si="32"/>
        <v>0</v>
      </c>
      <c r="DA33" s="136">
        <f>(IF('2.1ต้นทุนตามสัดส่วน (ผลิต)'!$E$109&gt;0,(+M33*'2.1ต้นทุนตามสัดส่วน (ผลิต)'!$E$109)/'2.1ต้นทุนตามสัดส่วน (ผลิต)'!$E$110,0))</f>
        <v>0</v>
      </c>
      <c r="DB33" s="136">
        <f>(IF('2.1ต้นทุนตามสัดส่วน (ผลิต)'!$E$119&gt;0,(+N33*'2.1ต้นทุนตามสัดส่วน (ผลิต)'!$E$119)/'2.1ต้นทุนตามสัดส่วน (ผลิต)'!$E$120,0))</f>
        <v>0</v>
      </c>
      <c r="DC33" s="136">
        <f>(IF('2.1ต้นทุนตามสัดส่วน (ผลิต)'!$E$129&gt;0,(+O33*'2.1ต้นทุนตามสัดส่วน (ผลิต)'!$E$129)/'2.1ต้นทุนตามสัดส่วน (ผลิต)'!$E$130,0))</f>
        <v>0</v>
      </c>
      <c r="DD33" s="136">
        <f t="shared" si="33"/>
        <v>0</v>
      </c>
      <c r="DE33" s="136">
        <f t="shared" si="34"/>
        <v>0</v>
      </c>
      <c r="DF33" s="136">
        <f>(IF('2.1ต้นทุนตามสัดส่วน (ผลิต)'!$E$159&gt;0,(+R33*'2.1ต้นทุนตามสัดส่วน (ผลิต)'!$E$159)/'2.1ต้นทุนตามสัดส่วน (ผลิต)'!$E$160,0))</f>
        <v>0</v>
      </c>
      <c r="DG33" s="136">
        <f>(IF('2.1ต้นทุนตามสัดส่วน (ผลิต)'!$E$169&gt;0,(+S33*'2.1ต้นทุนตามสัดส่วน (ผลิต)'!$E$169)/'2.1ต้นทุนตามสัดส่วน (ผลิต)'!$E$170,0))</f>
        <v>0</v>
      </c>
      <c r="DH33" s="136">
        <f>(IF('2.1ต้นทุนตามสัดส่วน (ผลิต)'!$E$179&gt;0,(+T33*'2.1ต้นทุนตามสัดส่วน (ผลิต)'!$E$179)/'2.1ต้นทุนตามสัดส่วน (ผลิต)'!$E$180,0))</f>
        <v>0</v>
      </c>
      <c r="DI33" s="136">
        <f t="shared" si="35"/>
        <v>0</v>
      </c>
      <c r="DJ33" s="136">
        <f t="shared" si="5"/>
        <v>0</v>
      </c>
      <c r="DL33" s="140" t="s">
        <v>461</v>
      </c>
      <c r="DM33" s="135" t="s">
        <v>462</v>
      </c>
      <c r="DN33" s="136">
        <f t="shared" si="36"/>
        <v>0</v>
      </c>
      <c r="DO33" s="136">
        <f t="shared" si="37"/>
        <v>0</v>
      </c>
      <c r="DP33" s="136">
        <f t="shared" si="38"/>
        <v>0</v>
      </c>
      <c r="DQ33" s="136">
        <f t="shared" si="39"/>
        <v>0</v>
      </c>
      <c r="DR33" s="136">
        <f t="shared" si="40"/>
        <v>0</v>
      </c>
      <c r="DS33" s="136">
        <f t="shared" si="41"/>
        <v>0</v>
      </c>
      <c r="DT33" s="136">
        <f t="shared" si="42"/>
        <v>0</v>
      </c>
      <c r="DU33" s="136">
        <f t="shared" si="43"/>
        <v>0</v>
      </c>
      <c r="DV33" s="136">
        <f t="shared" si="44"/>
        <v>0</v>
      </c>
      <c r="DW33" s="136">
        <f t="shared" si="45"/>
        <v>0</v>
      </c>
      <c r="DX33" s="136">
        <f t="shared" si="46"/>
        <v>0</v>
      </c>
      <c r="DY33" s="136">
        <f t="shared" si="47"/>
        <v>0</v>
      </c>
      <c r="DZ33" s="136">
        <f t="shared" si="48"/>
        <v>0</v>
      </c>
      <c r="EA33" s="136">
        <f t="shared" si="49"/>
        <v>0</v>
      </c>
      <c r="EB33" s="136">
        <f t="shared" si="50"/>
        <v>0</v>
      </c>
      <c r="EC33" s="136">
        <f t="shared" si="51"/>
        <v>0</v>
      </c>
      <c r="ED33" s="136">
        <f t="shared" si="52"/>
        <v>0</v>
      </c>
      <c r="EE33" s="136">
        <f t="shared" si="53"/>
        <v>0</v>
      </c>
      <c r="EF33" s="136">
        <f t="shared" si="54"/>
        <v>0</v>
      </c>
      <c r="EG33" s="136">
        <f t="shared" si="55"/>
        <v>0</v>
      </c>
    </row>
    <row r="34" spans="1:137" ht="21">
      <c r="A34" s="140" t="s">
        <v>463</v>
      </c>
      <c r="B34" s="135" t="s">
        <v>464</v>
      </c>
      <c r="C34" s="44"/>
      <c r="D34" s="136"/>
      <c r="E34" s="136"/>
      <c r="F34" s="136"/>
      <c r="G34" s="136">
        <f t="shared" si="7"/>
        <v>0</v>
      </c>
      <c r="H34" s="136"/>
      <c r="I34" s="136"/>
      <c r="J34" s="136"/>
      <c r="K34" s="136">
        <f t="shared" si="8"/>
        <v>0</v>
      </c>
      <c r="L34" s="136">
        <f t="shared" si="9"/>
        <v>0</v>
      </c>
      <c r="M34" s="136">
        <v>0</v>
      </c>
      <c r="N34" s="136">
        <v>0</v>
      </c>
      <c r="O34" s="136">
        <v>0</v>
      </c>
      <c r="P34" s="136">
        <f t="shared" si="10"/>
        <v>0</v>
      </c>
      <c r="Q34" s="136">
        <f t="shared" si="11"/>
        <v>0</v>
      </c>
      <c r="R34" s="136">
        <v>0</v>
      </c>
      <c r="S34" s="136">
        <v>0</v>
      </c>
      <c r="T34" s="136">
        <v>0</v>
      </c>
      <c r="U34" s="136">
        <f t="shared" si="12"/>
        <v>0</v>
      </c>
      <c r="V34" s="136">
        <f t="shared" si="0"/>
        <v>0</v>
      </c>
      <c r="X34" s="140" t="s">
        <v>463</v>
      </c>
      <c r="Y34" s="138" t="s">
        <v>464</v>
      </c>
      <c r="Z34" s="44">
        <f>ROUND(IF('2.1ต้นทุนตามสัดส่วน (ผลิต)'!$E$6&gt;0,(+C34*'2.1ต้นทุนตามสัดส่วน (ผลิต)'!$E$6)/'2.1ต้นทุนตามสัดส่วน (ผลิต)'!$E$10,0),2)</f>
        <v>0</v>
      </c>
      <c r="AA34" s="139">
        <f>(IF('2.1ต้นทุนตามสัดส่วน (ผลิต)'!$E$16&gt;0,(+D34*'2.1ต้นทุนตามสัดส่วน (ผลิต)'!$E$16)/'2.1ต้นทุนตามสัดส่วน (ผลิต)'!$E$20,0))</f>
        <v>0</v>
      </c>
      <c r="AB34" s="139">
        <f>(IF('2.1ต้นทุนตามสัดส่วน (ผลิต)'!$E$26&gt;0,(+E34*'2.1ต้นทุนตามสัดส่วน (ผลิต)'!$E$26)/'2.1ต้นทุนตามสัดส่วน (ผลิต)'!$E$30,0))</f>
        <v>0</v>
      </c>
      <c r="AC34" s="139">
        <f>(IF('2.1ต้นทุนตามสัดส่วน (ผลิต)'!$E$36&gt;0,(+F34*'2.1ต้นทุนตามสัดส่วน (ผลิต)'!$E$36)/'2.1ต้นทุนตามสัดส่วน (ผลิต)'!$E$40,0))</f>
        <v>0</v>
      </c>
      <c r="AD34" s="139">
        <f t="shared" si="13"/>
        <v>0</v>
      </c>
      <c r="AE34" s="139">
        <f>(IF('2.1ต้นทุนตามสัดส่วน (ผลิต)'!$E$56&gt;0,(+H34*'2.1ต้นทุนตามสัดส่วน (ผลิต)'!$E$56)/'2.1ต้นทุนตามสัดส่วน (ผลิต)'!$E$60,0))</f>
        <v>0</v>
      </c>
      <c r="AF34" s="139">
        <f>(IF('2.1ต้นทุนตามสัดส่วน (ผลิต)'!$E$66&gt;0,(+I34*'2.1ต้นทุนตามสัดส่วน (ผลิต)'!$E$66)/'2.1ต้นทุนตามสัดส่วน (ผลิต)'!$E$70,0))</f>
        <v>0</v>
      </c>
      <c r="AG34" s="139">
        <f>(IF('2.1ต้นทุนตามสัดส่วน (ผลิต)'!$E$76&gt;0,(+J34*'2.1ต้นทุนตามสัดส่วน (ผลิต)'!$E$76)/'2.1ต้นทุนตามสัดส่วน (ผลิต)'!$E$80,0))</f>
        <v>0</v>
      </c>
      <c r="AH34" s="139">
        <f t="shared" si="14"/>
        <v>0</v>
      </c>
      <c r="AI34" s="139">
        <f t="shared" si="15"/>
        <v>0</v>
      </c>
      <c r="AJ34" s="139">
        <f>ROUND(IF('2.1ต้นทุนตามสัดส่วน (ผลิต)'!$E$106&gt;0,(+M34*'2.1ต้นทุนตามสัดส่วน (ผลิต)'!$E$106)/'2.1ต้นทุนตามสัดส่วน (ผลิต)'!$E$110,0),2)</f>
        <v>0</v>
      </c>
      <c r="AK34" s="139">
        <f>ROUND(IF('2.1ต้นทุนตามสัดส่วน (ผลิต)'!$E$116&gt;0,(+N34*'2.1ต้นทุนตามสัดส่วน (ผลิต)'!$E$116)/'2.1ต้นทุนตามสัดส่วน (ผลิต)'!$E$120,0),2)</f>
        <v>0</v>
      </c>
      <c r="AL34" s="139">
        <f>ROUND(IF('2.1ต้นทุนตามสัดส่วน (ผลิต)'!$E$126&gt;0,(+O34*'2.1ต้นทุนตามสัดส่วน (ผลิต)'!$E$126)/'2.1ต้นทุนตามสัดส่วน (ผลิต)'!$E$130,0),2)</f>
        <v>0</v>
      </c>
      <c r="AM34" s="139">
        <f t="shared" si="16"/>
        <v>0</v>
      </c>
      <c r="AN34" s="139">
        <f t="shared" si="17"/>
        <v>0</v>
      </c>
      <c r="AO34" s="139">
        <f>(IF('2.1ต้นทุนตามสัดส่วน (ผลิต)'!$E$156&gt;0,(+R34*'2.1ต้นทุนตามสัดส่วน (ผลิต)'!$E$156)/'2.1ต้นทุนตามสัดส่วน (ผลิต)'!$E$160,0))</f>
        <v>0</v>
      </c>
      <c r="AP34" s="139">
        <f>(IF('2.1ต้นทุนตามสัดส่วน (ผลิต)'!$E$166&gt;0,(+S34*'2.1ต้นทุนตามสัดส่วน (ผลิต)'!$E$166)/'2.1ต้นทุนตามสัดส่วน (ผลิต)'!$E$170,0))</f>
        <v>0</v>
      </c>
      <c r="AQ34" s="139">
        <f>(IF('2.1ต้นทุนตามสัดส่วน (ผลิต)'!$E$176&gt;0,(+T34*'2.1ต้นทุนตามสัดส่วน (ผลิต)'!$E$176)/'2.1ต้นทุนตามสัดส่วน (ผลิต)'!$E$180,0))</f>
        <v>0</v>
      </c>
      <c r="AR34" s="139">
        <f t="shared" si="1"/>
        <v>0</v>
      </c>
      <c r="AS34" s="139">
        <f t="shared" si="2"/>
        <v>0</v>
      </c>
      <c r="AU34" s="140" t="s">
        <v>463</v>
      </c>
      <c r="AV34" s="135" t="s">
        <v>464</v>
      </c>
      <c r="AW34" s="44">
        <f>(IF('2.1ต้นทุนตามสัดส่วน (ผลิต)'!$E$7&gt;0,(C34*'2.1ต้นทุนตามสัดส่วน (ผลิต)'!$E$7)/'2.1ต้นทุนตามสัดส่วน (ผลิต)'!$E$10,0))</f>
        <v>0</v>
      </c>
      <c r="AX34" s="136">
        <f>(IF('2.1ต้นทุนตามสัดส่วน (ผลิต)'!$E$17&gt;0,(D34*'2.1ต้นทุนตามสัดส่วน (ผลิต)'!$E$17)/'2.1ต้นทุนตามสัดส่วน (ผลิต)'!$E$20,0))</f>
        <v>0</v>
      </c>
      <c r="AY34" s="136">
        <f>(IF('2.1ต้นทุนตามสัดส่วน (ผลิต)'!$E$27&gt;0,(+E34*'2.1ต้นทุนตามสัดส่วน (ผลิต)'!$E$27)/'2.1ต้นทุนตามสัดส่วน (ผลิต)'!$E$30,0))</f>
        <v>0</v>
      </c>
      <c r="AZ34" s="136">
        <f>(IF('2.1ต้นทุนตามสัดส่วน (ผลิต)'!$E$37&gt;0,(+F34*'2.1ต้นทุนตามสัดส่วน (ผลิต)'!$E$37)/'2.1ต้นทุนตามสัดส่วน (ผลิต)'!$E$40,0))</f>
        <v>0</v>
      </c>
      <c r="BA34" s="136">
        <f t="shared" si="18"/>
        <v>0</v>
      </c>
      <c r="BB34" s="136">
        <f>(IF('2.1ต้นทุนตามสัดส่วน (ผลิต)'!$E$57&gt;0,(+H34*'2.1ต้นทุนตามสัดส่วน (ผลิต)'!$E$57)/'2.1ต้นทุนตามสัดส่วน (ผลิต)'!$E$60,0))</f>
        <v>0</v>
      </c>
      <c r="BC34" s="136">
        <f>(IF('2.1ต้นทุนตามสัดส่วน (ผลิต)'!$E$67&gt;0,(+I34*'2.1ต้นทุนตามสัดส่วน (ผลิต)'!$E$67)/'2.1ต้นทุนตามสัดส่วน (ผลิต)'!$E$70,0))</f>
        <v>0</v>
      </c>
      <c r="BD34" s="136">
        <f>(IF('2.1ต้นทุนตามสัดส่วน (ผลิต)'!$E$77&gt;0,(+J34*'2.1ต้นทุนตามสัดส่วน (ผลิต)'!$E$77)/'2.1ต้นทุนตามสัดส่วน (ผลิต)'!$E$80,0))</f>
        <v>0</v>
      </c>
      <c r="BE34" s="136">
        <f t="shared" si="19"/>
        <v>0</v>
      </c>
      <c r="BF34" s="136">
        <f t="shared" si="20"/>
        <v>0</v>
      </c>
      <c r="BG34" s="136">
        <f>(IF('2.1ต้นทุนตามสัดส่วน (ผลิต)'!$E$107&gt;0,(+M34*'2.1ต้นทุนตามสัดส่วน (ผลิต)'!$E$107)/'2.1ต้นทุนตามสัดส่วน (ผลิต)'!$E$110,0))</f>
        <v>0</v>
      </c>
      <c r="BH34" s="136">
        <f>(IF('2.1ต้นทุนตามสัดส่วน (ผลิต)'!$E$117&gt;0,(+N34*'2.1ต้นทุนตามสัดส่วน (ผลิต)'!$E$117)/'2.1ต้นทุนตามสัดส่วน (ผลิต)'!$E$120,0))</f>
        <v>0</v>
      </c>
      <c r="BI34" s="136">
        <f>(IF('2.1ต้นทุนตามสัดส่วน (ผลิต)'!$E$127&gt;0,(+O34*'2.1ต้นทุนตามสัดส่วน (ผลิต)'!$E$127)/'2.1ต้นทุนตามสัดส่วน (ผลิต)'!$E$130,0))</f>
        <v>0</v>
      </c>
      <c r="BJ34" s="136">
        <f t="shared" si="21"/>
        <v>0</v>
      </c>
      <c r="BK34" s="136">
        <f t="shared" si="22"/>
        <v>0</v>
      </c>
      <c r="BL34" s="136">
        <f>(IF('2.1ต้นทุนตามสัดส่วน (ผลิต)'!$E$157&gt;0,(+R34*'2.1ต้นทุนตามสัดส่วน (ผลิต)'!$E$157)/'2.1ต้นทุนตามสัดส่วน (ผลิต)'!$E$160,0))</f>
        <v>0</v>
      </c>
      <c r="BM34" s="136">
        <f>(IF('2.1ต้นทุนตามสัดส่วน (ผลิต)'!$E$167&gt;0,(+S34*'2.1ต้นทุนตามสัดส่วน (ผลิต)'!$E$167)/'2.1ต้นทุนตามสัดส่วน (ผลิต)'!$E$170,0))</f>
        <v>0</v>
      </c>
      <c r="BN34" s="136">
        <f>(IF('2.1ต้นทุนตามสัดส่วน (ผลิต)'!$E$177&gt;0,(+T34*'2.1ต้นทุนตามสัดส่วน (ผลิต)'!$E$177)/'2.1ต้นทุนตามสัดส่วน (ผลิต)'!$E$180,0))</f>
        <v>0</v>
      </c>
      <c r="BO34" s="136">
        <f t="shared" si="23"/>
        <v>0</v>
      </c>
      <c r="BP34" s="136">
        <f t="shared" si="3"/>
        <v>0</v>
      </c>
      <c r="BR34" s="140" t="s">
        <v>463</v>
      </c>
      <c r="BS34" s="135" t="s">
        <v>464</v>
      </c>
      <c r="BT34" s="44">
        <f>(IF('2.1ต้นทุนตามสัดส่วน (ผลิต)'!$E$8&gt;0,(+C34*'2.1ต้นทุนตามสัดส่วน (ผลิต)'!$E$8)/'2.1ต้นทุนตามสัดส่วน (ผลิต)'!$E$10,0))</f>
        <v>0</v>
      </c>
      <c r="BU34" s="136">
        <f>(IF('2.1ต้นทุนตามสัดส่วน (ผลิต)'!$E$18&gt;0,(+D34*'2.1ต้นทุนตามสัดส่วน (ผลิต)'!$E$18)/'2.1ต้นทุนตามสัดส่วน (ผลิต)'!$E$20,0))</f>
        <v>0</v>
      </c>
      <c r="BV34" s="136">
        <f>(IF('2.1ต้นทุนตามสัดส่วน (ผลิต)'!$E$28&gt;0,(+E34*'2.1ต้นทุนตามสัดส่วน (ผลิต)'!$E$28)/'2.1ต้นทุนตามสัดส่วน (ผลิต)'!$E$30,0))</f>
        <v>0</v>
      </c>
      <c r="BW34" s="136">
        <f>(IF('2.1ต้นทุนตามสัดส่วน (ผลิต)'!$E$38&gt;0,(+F34*'2.1ต้นทุนตามสัดส่วน (ผลิต)'!$E$38)/'2.1ต้นทุนตามสัดส่วน (ผลิต)'!$E$40,0))</f>
        <v>0</v>
      </c>
      <c r="BX34" s="136">
        <f t="shared" si="24"/>
        <v>0</v>
      </c>
      <c r="BY34" s="136">
        <f>(IF('2.1ต้นทุนตามสัดส่วน (ผลิต)'!$E$58&gt;0,(+H34*'2.1ต้นทุนตามสัดส่วน (ผลิต)'!$E$58)/'2.1ต้นทุนตามสัดส่วน (ผลิต)'!$E$60,0))</f>
        <v>0</v>
      </c>
      <c r="BZ34" s="136">
        <f>(IF('2.1ต้นทุนตามสัดส่วน (ผลิต)'!$E$68&gt;0,(+I34*'2.1ต้นทุนตามสัดส่วน (ผลิต)'!$E$68)/'2.1ต้นทุนตามสัดส่วน (ผลิต)'!$E$70,0))</f>
        <v>0</v>
      </c>
      <c r="CA34" s="136">
        <f>(IF('2.1ต้นทุนตามสัดส่วน (ผลิต)'!$E$78&gt;0,(+J34*'2.1ต้นทุนตามสัดส่วน (ผลิต)'!$E$78)/'2.1ต้นทุนตามสัดส่วน (ผลิต)'!$E$80,0))</f>
        <v>0</v>
      </c>
      <c r="CB34" s="136">
        <f t="shared" si="25"/>
        <v>0</v>
      </c>
      <c r="CC34" s="136">
        <f t="shared" si="26"/>
        <v>0</v>
      </c>
      <c r="CD34" s="136">
        <f>(IF('2.1ต้นทุนตามสัดส่วน (ผลิต)'!$E$108&gt;0,(+M34*'2.1ต้นทุนตามสัดส่วน (ผลิต)'!$E$108)/'2.1ต้นทุนตามสัดส่วน (ผลิต)'!$E$110,0))</f>
        <v>0</v>
      </c>
      <c r="CE34" s="136">
        <f>(IF('2.1ต้นทุนตามสัดส่วน (ผลิต)'!$E$118&gt;0,(+N34*'2.1ต้นทุนตามสัดส่วน (ผลิต)'!$E$118)/'2.1ต้นทุนตามสัดส่วน (ผลิต)'!$E$120,0))</f>
        <v>0</v>
      </c>
      <c r="CF34" s="136">
        <f>(IF('2.1ต้นทุนตามสัดส่วน (ผลิต)'!$E$128&gt;0,(+O34*'2.1ต้นทุนตามสัดส่วน (ผลิต)'!$E$128)/'2.1ต้นทุนตามสัดส่วน (ผลิต)'!$E$130,0))</f>
        <v>0</v>
      </c>
      <c r="CG34" s="136">
        <f t="shared" si="27"/>
        <v>0</v>
      </c>
      <c r="CH34" s="136">
        <f t="shared" si="28"/>
        <v>0</v>
      </c>
      <c r="CI34" s="136">
        <f>(IF('2.1ต้นทุนตามสัดส่วน (ผลิต)'!$E$158&gt;0,(+R34*'2.1ต้นทุนตามสัดส่วน (ผลิต)'!$E$158)/'2.1ต้นทุนตามสัดส่วน (ผลิต)'!$E$160,0))</f>
        <v>0</v>
      </c>
      <c r="CJ34" s="136">
        <f>(IF('2.1ต้นทุนตามสัดส่วน (ผลิต)'!$E$168&gt;0,(+S34*'2.1ต้นทุนตามสัดส่วน (ผลิต)'!$E$168)/'2.1ต้นทุนตามสัดส่วน (ผลิต)'!$E$170,0))</f>
        <v>0</v>
      </c>
      <c r="CK34" s="136">
        <f>(IF('2.1ต้นทุนตามสัดส่วน (ผลิต)'!$E$178&gt;0,(+T34*'2.1ต้นทุนตามสัดส่วน (ผลิต)'!$E$178)/'2.1ต้นทุนตามสัดส่วน (ผลิต)'!$E$180,0))</f>
        <v>0</v>
      </c>
      <c r="CL34" s="136">
        <f t="shared" si="29"/>
        <v>0</v>
      </c>
      <c r="CM34" s="136">
        <f t="shared" si="4"/>
        <v>0</v>
      </c>
      <c r="CO34" s="140" t="s">
        <v>463</v>
      </c>
      <c r="CP34" s="135" t="s">
        <v>464</v>
      </c>
      <c r="CQ34" s="136">
        <f>(IF('2.1ต้นทุนตามสัดส่วน (ผลิต)'!$E$9&gt;0,(+C34*'2.1ต้นทุนตามสัดส่วน (ผลิต)'!$E$9)/'2.1ต้นทุนตามสัดส่วน (ผลิต)'!$E$10,0))</f>
        <v>0</v>
      </c>
      <c r="CR34" s="136">
        <f>(IF('2.1ต้นทุนตามสัดส่วน (ผลิต)'!$E$19&gt;0,(+D34*'2.1ต้นทุนตามสัดส่วน (ผลิต)'!$E$19)/'2.1ต้นทุนตามสัดส่วน (ผลิต)'!$E$20,0))</f>
        <v>0</v>
      </c>
      <c r="CS34" s="136">
        <f>(IF('2.1ต้นทุนตามสัดส่วน (ผลิต)'!$E$29&gt;0,(+E34*'2.1ต้นทุนตามสัดส่วน (ผลิต)'!$E$29)/'2.1ต้นทุนตามสัดส่วน (ผลิต)'!$E$30,0))</f>
        <v>0</v>
      </c>
      <c r="CT34" s="136">
        <f>(IF('2.1ต้นทุนตามสัดส่วน (ผลิต)'!$E$39&gt;0,(+F34*'2.1ต้นทุนตามสัดส่วน (ผลิต)'!$E$39)/'2.1ต้นทุนตามสัดส่วน (ผลิต)'!$E$40,0))</f>
        <v>0</v>
      </c>
      <c r="CU34" s="136">
        <f t="shared" si="30"/>
        <v>0</v>
      </c>
      <c r="CV34" s="136">
        <f>(IF('2.1ต้นทุนตามสัดส่วน (ผลิต)'!$E$59&gt;0,(+H34*'2.1ต้นทุนตามสัดส่วน (ผลิต)'!$E$59)/'2.1ต้นทุนตามสัดส่วน (ผลิต)'!$E$60,0))</f>
        <v>0</v>
      </c>
      <c r="CW34" s="136">
        <f>(IF('2.1ต้นทุนตามสัดส่วน (ผลิต)'!$E$69&gt;0,(+I34*'2.1ต้นทุนตามสัดส่วน (ผลิต)'!$E$69)/'2.1ต้นทุนตามสัดส่วน (ผลิต)'!$E$70,0))</f>
        <v>0</v>
      </c>
      <c r="CX34" s="136">
        <f>(IF('2.1ต้นทุนตามสัดส่วน (ผลิต)'!$E$79&gt;0,(+J34*'2.1ต้นทุนตามสัดส่วน (ผลิต)'!$E$79)/'2.1ต้นทุนตามสัดส่วน (ผลิต)'!$E$80,0))</f>
        <v>0</v>
      </c>
      <c r="CY34" s="136">
        <f t="shared" si="31"/>
        <v>0</v>
      </c>
      <c r="CZ34" s="136">
        <f t="shared" si="32"/>
        <v>0</v>
      </c>
      <c r="DA34" s="136">
        <f>(IF('2.1ต้นทุนตามสัดส่วน (ผลิต)'!$E$109&gt;0,(+M34*'2.1ต้นทุนตามสัดส่วน (ผลิต)'!$E$109)/'2.1ต้นทุนตามสัดส่วน (ผลิต)'!$E$110,0))</f>
        <v>0</v>
      </c>
      <c r="DB34" s="136">
        <f>(IF('2.1ต้นทุนตามสัดส่วน (ผลิต)'!$E$119&gt;0,(+N34*'2.1ต้นทุนตามสัดส่วน (ผลิต)'!$E$119)/'2.1ต้นทุนตามสัดส่วน (ผลิต)'!$E$120,0))</f>
        <v>0</v>
      </c>
      <c r="DC34" s="136">
        <f>(IF('2.1ต้นทุนตามสัดส่วน (ผลิต)'!$E$129&gt;0,(+O34*'2.1ต้นทุนตามสัดส่วน (ผลิต)'!$E$129)/'2.1ต้นทุนตามสัดส่วน (ผลิต)'!$E$130,0))</f>
        <v>0</v>
      </c>
      <c r="DD34" s="136">
        <f t="shared" si="33"/>
        <v>0</v>
      </c>
      <c r="DE34" s="136">
        <f t="shared" si="34"/>
        <v>0</v>
      </c>
      <c r="DF34" s="136">
        <f>(IF('2.1ต้นทุนตามสัดส่วน (ผลิต)'!$E$159&gt;0,(+R34*'2.1ต้นทุนตามสัดส่วน (ผลิต)'!$E$159)/'2.1ต้นทุนตามสัดส่วน (ผลิต)'!$E$160,0))</f>
        <v>0</v>
      </c>
      <c r="DG34" s="136">
        <f>(IF('2.1ต้นทุนตามสัดส่วน (ผลิต)'!$E$169&gt;0,(+S34*'2.1ต้นทุนตามสัดส่วน (ผลิต)'!$E$169)/'2.1ต้นทุนตามสัดส่วน (ผลิต)'!$E$170,0))</f>
        <v>0</v>
      </c>
      <c r="DH34" s="136">
        <f>(IF('2.1ต้นทุนตามสัดส่วน (ผลิต)'!$E$179&gt;0,(+T34*'2.1ต้นทุนตามสัดส่วน (ผลิต)'!$E$179)/'2.1ต้นทุนตามสัดส่วน (ผลิต)'!$E$180,0))</f>
        <v>0</v>
      </c>
      <c r="DI34" s="136">
        <f t="shared" si="35"/>
        <v>0</v>
      </c>
      <c r="DJ34" s="136">
        <f t="shared" si="5"/>
        <v>0</v>
      </c>
      <c r="DL34" s="140" t="s">
        <v>463</v>
      </c>
      <c r="DM34" s="135" t="s">
        <v>464</v>
      </c>
      <c r="DN34" s="136">
        <f t="shared" si="36"/>
        <v>0</v>
      </c>
      <c r="DO34" s="136">
        <f t="shared" si="37"/>
        <v>0</v>
      </c>
      <c r="DP34" s="136">
        <f t="shared" si="38"/>
        <v>0</v>
      </c>
      <c r="DQ34" s="136">
        <f t="shared" si="39"/>
        <v>0</v>
      </c>
      <c r="DR34" s="136">
        <f t="shared" si="40"/>
        <v>0</v>
      </c>
      <c r="DS34" s="136">
        <f t="shared" si="41"/>
        <v>0</v>
      </c>
      <c r="DT34" s="136">
        <f t="shared" si="42"/>
        <v>0</v>
      </c>
      <c r="DU34" s="136">
        <f t="shared" si="43"/>
        <v>0</v>
      </c>
      <c r="DV34" s="136">
        <f t="shared" si="44"/>
        <v>0</v>
      </c>
      <c r="DW34" s="136">
        <f t="shared" si="45"/>
        <v>0</v>
      </c>
      <c r="DX34" s="136">
        <f t="shared" si="46"/>
        <v>0</v>
      </c>
      <c r="DY34" s="136">
        <f t="shared" si="47"/>
        <v>0</v>
      </c>
      <c r="DZ34" s="136">
        <f t="shared" si="48"/>
        <v>0</v>
      </c>
      <c r="EA34" s="136">
        <f t="shared" si="49"/>
        <v>0</v>
      </c>
      <c r="EB34" s="136">
        <f t="shared" si="50"/>
        <v>0</v>
      </c>
      <c r="EC34" s="136">
        <f t="shared" si="51"/>
        <v>0</v>
      </c>
      <c r="ED34" s="136">
        <f t="shared" si="52"/>
        <v>0</v>
      </c>
      <c r="EE34" s="136">
        <f t="shared" si="53"/>
        <v>0</v>
      </c>
      <c r="EF34" s="136">
        <f t="shared" si="54"/>
        <v>0</v>
      </c>
      <c r="EG34" s="136">
        <f t="shared" si="55"/>
        <v>0</v>
      </c>
    </row>
    <row r="35" spans="1:137" ht="21">
      <c r="A35" s="140" t="s">
        <v>465</v>
      </c>
      <c r="B35" s="135" t="s">
        <v>466</v>
      </c>
      <c r="C35" s="44"/>
      <c r="D35" s="136"/>
      <c r="E35" s="136"/>
      <c r="F35" s="136"/>
      <c r="G35" s="136">
        <f t="shared" si="7"/>
        <v>0</v>
      </c>
      <c r="H35" s="136"/>
      <c r="I35" s="136"/>
      <c r="J35" s="136"/>
      <c r="K35" s="136">
        <f t="shared" si="8"/>
        <v>0</v>
      </c>
      <c r="L35" s="136">
        <f t="shared" si="9"/>
        <v>0</v>
      </c>
      <c r="M35" s="136">
        <v>0</v>
      </c>
      <c r="N35" s="136">
        <v>0</v>
      </c>
      <c r="O35" s="136">
        <v>0</v>
      </c>
      <c r="P35" s="136">
        <f t="shared" si="10"/>
        <v>0</v>
      </c>
      <c r="Q35" s="136">
        <f t="shared" si="11"/>
        <v>0</v>
      </c>
      <c r="R35" s="136">
        <v>0</v>
      </c>
      <c r="S35" s="136">
        <v>0</v>
      </c>
      <c r="T35" s="136">
        <v>0</v>
      </c>
      <c r="U35" s="136">
        <f t="shared" si="12"/>
        <v>0</v>
      </c>
      <c r="V35" s="136">
        <f t="shared" si="0"/>
        <v>0</v>
      </c>
      <c r="X35" s="140" t="s">
        <v>465</v>
      </c>
      <c r="Y35" s="138" t="s">
        <v>466</v>
      </c>
      <c r="Z35" s="44">
        <f>ROUND(IF('2.1ต้นทุนตามสัดส่วน (ผลิต)'!$E$6&gt;0,(+C35*'2.1ต้นทุนตามสัดส่วน (ผลิต)'!$E$6)/'2.1ต้นทุนตามสัดส่วน (ผลิต)'!$E$10,0),2)</f>
        <v>0</v>
      </c>
      <c r="AA35" s="139">
        <f>(IF('2.1ต้นทุนตามสัดส่วน (ผลิต)'!$E$16&gt;0,(+D35*'2.1ต้นทุนตามสัดส่วน (ผลิต)'!$E$16)/'2.1ต้นทุนตามสัดส่วน (ผลิต)'!$E$20,0))</f>
        <v>0</v>
      </c>
      <c r="AB35" s="139">
        <f>(IF('2.1ต้นทุนตามสัดส่วน (ผลิต)'!$E$26&gt;0,(+E35*'2.1ต้นทุนตามสัดส่วน (ผลิต)'!$E$26)/'2.1ต้นทุนตามสัดส่วน (ผลิต)'!$E$30,0))</f>
        <v>0</v>
      </c>
      <c r="AC35" s="139">
        <f>(IF('2.1ต้นทุนตามสัดส่วน (ผลิต)'!$E$36&gt;0,(+F35*'2.1ต้นทุนตามสัดส่วน (ผลิต)'!$E$36)/'2.1ต้นทุนตามสัดส่วน (ผลิต)'!$E$40,0))</f>
        <v>0</v>
      </c>
      <c r="AD35" s="139">
        <f t="shared" si="13"/>
        <v>0</v>
      </c>
      <c r="AE35" s="139">
        <f>(IF('2.1ต้นทุนตามสัดส่วน (ผลิต)'!$E$56&gt;0,(+H35*'2.1ต้นทุนตามสัดส่วน (ผลิต)'!$E$56)/'2.1ต้นทุนตามสัดส่วน (ผลิต)'!$E$60,0))</f>
        <v>0</v>
      </c>
      <c r="AF35" s="139">
        <f>(IF('2.1ต้นทุนตามสัดส่วน (ผลิต)'!$E$66&gt;0,(+I35*'2.1ต้นทุนตามสัดส่วน (ผลิต)'!$E$66)/'2.1ต้นทุนตามสัดส่วน (ผลิต)'!$E$70,0))</f>
        <v>0</v>
      </c>
      <c r="AG35" s="139">
        <f>(IF('2.1ต้นทุนตามสัดส่วน (ผลิต)'!$E$76&gt;0,(+J35*'2.1ต้นทุนตามสัดส่วน (ผลิต)'!$E$76)/'2.1ต้นทุนตามสัดส่วน (ผลิต)'!$E$80,0))</f>
        <v>0</v>
      </c>
      <c r="AH35" s="139">
        <f t="shared" si="14"/>
        <v>0</v>
      </c>
      <c r="AI35" s="139">
        <f t="shared" si="15"/>
        <v>0</v>
      </c>
      <c r="AJ35" s="139">
        <f>ROUND(IF('2.1ต้นทุนตามสัดส่วน (ผลิต)'!$E$106&gt;0,(+M35*'2.1ต้นทุนตามสัดส่วน (ผลิต)'!$E$106)/'2.1ต้นทุนตามสัดส่วน (ผลิต)'!$E$110,0),2)</f>
        <v>0</v>
      </c>
      <c r="AK35" s="139">
        <f>ROUND(IF('2.1ต้นทุนตามสัดส่วน (ผลิต)'!$E$116&gt;0,(+N35*'2.1ต้นทุนตามสัดส่วน (ผลิต)'!$E$116)/'2.1ต้นทุนตามสัดส่วน (ผลิต)'!$E$120,0),2)</f>
        <v>0</v>
      </c>
      <c r="AL35" s="139">
        <f>ROUND(IF('2.1ต้นทุนตามสัดส่วน (ผลิต)'!$E$126&gt;0,(+O35*'2.1ต้นทุนตามสัดส่วน (ผลิต)'!$E$126)/'2.1ต้นทุนตามสัดส่วน (ผลิต)'!$E$130,0),2)</f>
        <v>0</v>
      </c>
      <c r="AM35" s="139">
        <f t="shared" si="16"/>
        <v>0</v>
      </c>
      <c r="AN35" s="139">
        <f t="shared" si="17"/>
        <v>0</v>
      </c>
      <c r="AO35" s="139">
        <f>(IF('2.1ต้นทุนตามสัดส่วน (ผลิต)'!$E$156&gt;0,(+R35*'2.1ต้นทุนตามสัดส่วน (ผลิต)'!$E$156)/'2.1ต้นทุนตามสัดส่วน (ผลิต)'!$E$160,0))</f>
        <v>0</v>
      </c>
      <c r="AP35" s="139">
        <f>(IF('2.1ต้นทุนตามสัดส่วน (ผลิต)'!$E$166&gt;0,(+S35*'2.1ต้นทุนตามสัดส่วน (ผลิต)'!$E$166)/'2.1ต้นทุนตามสัดส่วน (ผลิต)'!$E$170,0))</f>
        <v>0</v>
      </c>
      <c r="AQ35" s="139">
        <f>(IF('2.1ต้นทุนตามสัดส่วน (ผลิต)'!$E$176&gt;0,(+T35*'2.1ต้นทุนตามสัดส่วน (ผลิต)'!$E$176)/'2.1ต้นทุนตามสัดส่วน (ผลิต)'!$E$180,0))</f>
        <v>0</v>
      </c>
      <c r="AR35" s="139">
        <f t="shared" si="1"/>
        <v>0</v>
      </c>
      <c r="AS35" s="139">
        <f t="shared" si="2"/>
        <v>0</v>
      </c>
      <c r="AU35" s="140" t="s">
        <v>465</v>
      </c>
      <c r="AV35" s="135" t="s">
        <v>466</v>
      </c>
      <c r="AW35" s="44">
        <f>(IF('2.1ต้นทุนตามสัดส่วน (ผลิต)'!$E$7&gt;0,(C35*'2.1ต้นทุนตามสัดส่วน (ผลิต)'!$E$7)/'2.1ต้นทุนตามสัดส่วน (ผลิต)'!$E$10,0))</f>
        <v>0</v>
      </c>
      <c r="AX35" s="136">
        <f>(IF('2.1ต้นทุนตามสัดส่วน (ผลิต)'!$E$17&gt;0,(D35*'2.1ต้นทุนตามสัดส่วน (ผลิต)'!$E$17)/'2.1ต้นทุนตามสัดส่วน (ผลิต)'!$E$20,0))</f>
        <v>0</v>
      </c>
      <c r="AY35" s="136">
        <f>(IF('2.1ต้นทุนตามสัดส่วน (ผลิต)'!$E$27&gt;0,(+E35*'2.1ต้นทุนตามสัดส่วน (ผลิต)'!$E$27)/'2.1ต้นทุนตามสัดส่วน (ผลิต)'!$E$30,0))</f>
        <v>0</v>
      </c>
      <c r="AZ35" s="136">
        <f>(IF('2.1ต้นทุนตามสัดส่วน (ผลิต)'!$E$37&gt;0,(+F35*'2.1ต้นทุนตามสัดส่วน (ผลิต)'!$E$37)/'2.1ต้นทุนตามสัดส่วน (ผลิต)'!$E$40,0))</f>
        <v>0</v>
      </c>
      <c r="BA35" s="136">
        <f t="shared" si="18"/>
        <v>0</v>
      </c>
      <c r="BB35" s="136">
        <f>(IF('2.1ต้นทุนตามสัดส่วน (ผลิต)'!$E$57&gt;0,(+H35*'2.1ต้นทุนตามสัดส่วน (ผลิต)'!$E$57)/'2.1ต้นทุนตามสัดส่วน (ผลิต)'!$E$60,0))</f>
        <v>0</v>
      </c>
      <c r="BC35" s="136">
        <f>(IF('2.1ต้นทุนตามสัดส่วน (ผลิต)'!$E$67&gt;0,(+I35*'2.1ต้นทุนตามสัดส่วน (ผลิต)'!$E$67)/'2.1ต้นทุนตามสัดส่วน (ผลิต)'!$E$70,0))</f>
        <v>0</v>
      </c>
      <c r="BD35" s="136">
        <f>(IF('2.1ต้นทุนตามสัดส่วน (ผลิต)'!$E$77&gt;0,(+J35*'2.1ต้นทุนตามสัดส่วน (ผลิต)'!$E$77)/'2.1ต้นทุนตามสัดส่วน (ผลิต)'!$E$80,0))</f>
        <v>0</v>
      </c>
      <c r="BE35" s="136">
        <f t="shared" si="19"/>
        <v>0</v>
      </c>
      <c r="BF35" s="136">
        <f t="shared" si="20"/>
        <v>0</v>
      </c>
      <c r="BG35" s="136">
        <f>(IF('2.1ต้นทุนตามสัดส่วน (ผลิต)'!$E$107&gt;0,(+M35*'2.1ต้นทุนตามสัดส่วน (ผลิต)'!$E$107)/'2.1ต้นทุนตามสัดส่วน (ผลิต)'!$E$110,0))</f>
        <v>0</v>
      </c>
      <c r="BH35" s="136">
        <f>(IF('2.1ต้นทุนตามสัดส่วน (ผลิต)'!$E$117&gt;0,(+N35*'2.1ต้นทุนตามสัดส่วน (ผลิต)'!$E$117)/'2.1ต้นทุนตามสัดส่วน (ผลิต)'!$E$120,0))</f>
        <v>0</v>
      </c>
      <c r="BI35" s="136">
        <f>(IF('2.1ต้นทุนตามสัดส่วน (ผลิต)'!$E$127&gt;0,(+O35*'2.1ต้นทุนตามสัดส่วน (ผลิต)'!$E$127)/'2.1ต้นทุนตามสัดส่วน (ผลิต)'!$E$130,0))</f>
        <v>0</v>
      </c>
      <c r="BJ35" s="136">
        <f t="shared" si="21"/>
        <v>0</v>
      </c>
      <c r="BK35" s="136">
        <f t="shared" si="22"/>
        <v>0</v>
      </c>
      <c r="BL35" s="136">
        <f>(IF('2.1ต้นทุนตามสัดส่วน (ผลิต)'!$E$157&gt;0,(+R35*'2.1ต้นทุนตามสัดส่วน (ผลิต)'!$E$157)/'2.1ต้นทุนตามสัดส่วน (ผลิต)'!$E$160,0))</f>
        <v>0</v>
      </c>
      <c r="BM35" s="136">
        <f>(IF('2.1ต้นทุนตามสัดส่วน (ผลิต)'!$E$167&gt;0,(+S35*'2.1ต้นทุนตามสัดส่วน (ผลิต)'!$E$167)/'2.1ต้นทุนตามสัดส่วน (ผลิต)'!$E$170,0))</f>
        <v>0</v>
      </c>
      <c r="BN35" s="136">
        <f>(IF('2.1ต้นทุนตามสัดส่วน (ผลิต)'!$E$177&gt;0,(+T35*'2.1ต้นทุนตามสัดส่วน (ผลิต)'!$E$177)/'2.1ต้นทุนตามสัดส่วน (ผลิต)'!$E$180,0))</f>
        <v>0</v>
      </c>
      <c r="BO35" s="136">
        <f t="shared" si="23"/>
        <v>0</v>
      </c>
      <c r="BP35" s="136">
        <f t="shared" si="3"/>
        <v>0</v>
      </c>
      <c r="BR35" s="140" t="s">
        <v>465</v>
      </c>
      <c r="BS35" s="135" t="s">
        <v>466</v>
      </c>
      <c r="BT35" s="44">
        <f>(IF('2.1ต้นทุนตามสัดส่วน (ผลิต)'!$E$8&gt;0,(+C35*'2.1ต้นทุนตามสัดส่วน (ผลิต)'!$E$8)/'2.1ต้นทุนตามสัดส่วน (ผลิต)'!$E$10,0))</f>
        <v>0</v>
      </c>
      <c r="BU35" s="136">
        <f>(IF('2.1ต้นทุนตามสัดส่วน (ผลิต)'!$E$18&gt;0,(+D35*'2.1ต้นทุนตามสัดส่วน (ผลิต)'!$E$18)/'2.1ต้นทุนตามสัดส่วน (ผลิต)'!$E$20,0))</f>
        <v>0</v>
      </c>
      <c r="BV35" s="136">
        <f>(IF('2.1ต้นทุนตามสัดส่วน (ผลิต)'!$E$28&gt;0,(+E35*'2.1ต้นทุนตามสัดส่วน (ผลิต)'!$E$28)/'2.1ต้นทุนตามสัดส่วน (ผลิต)'!$E$30,0))</f>
        <v>0</v>
      </c>
      <c r="BW35" s="136">
        <f>(IF('2.1ต้นทุนตามสัดส่วน (ผลิต)'!$E$38&gt;0,(+F35*'2.1ต้นทุนตามสัดส่วน (ผลิต)'!$E$38)/'2.1ต้นทุนตามสัดส่วน (ผลิต)'!$E$40,0))</f>
        <v>0</v>
      </c>
      <c r="BX35" s="136">
        <f t="shared" si="24"/>
        <v>0</v>
      </c>
      <c r="BY35" s="136">
        <f>(IF('2.1ต้นทุนตามสัดส่วน (ผลิต)'!$E$58&gt;0,(+H35*'2.1ต้นทุนตามสัดส่วน (ผลิต)'!$E$58)/'2.1ต้นทุนตามสัดส่วน (ผลิต)'!$E$60,0))</f>
        <v>0</v>
      </c>
      <c r="BZ35" s="136">
        <f>(IF('2.1ต้นทุนตามสัดส่วน (ผลิต)'!$E$68&gt;0,(+I35*'2.1ต้นทุนตามสัดส่วน (ผลิต)'!$E$68)/'2.1ต้นทุนตามสัดส่วน (ผลิต)'!$E$70,0))</f>
        <v>0</v>
      </c>
      <c r="CA35" s="136">
        <f>(IF('2.1ต้นทุนตามสัดส่วน (ผลิต)'!$E$78&gt;0,(+J35*'2.1ต้นทุนตามสัดส่วน (ผลิต)'!$E$78)/'2.1ต้นทุนตามสัดส่วน (ผลิต)'!$E$80,0))</f>
        <v>0</v>
      </c>
      <c r="CB35" s="136">
        <f t="shared" si="25"/>
        <v>0</v>
      </c>
      <c r="CC35" s="136">
        <f t="shared" si="26"/>
        <v>0</v>
      </c>
      <c r="CD35" s="136">
        <f>(IF('2.1ต้นทุนตามสัดส่วน (ผลิต)'!$E$108&gt;0,(+M35*'2.1ต้นทุนตามสัดส่วน (ผลิต)'!$E$108)/'2.1ต้นทุนตามสัดส่วน (ผลิต)'!$E$110,0))</f>
        <v>0</v>
      </c>
      <c r="CE35" s="136">
        <f>(IF('2.1ต้นทุนตามสัดส่วน (ผลิต)'!$E$118&gt;0,(+N35*'2.1ต้นทุนตามสัดส่วน (ผลิต)'!$E$118)/'2.1ต้นทุนตามสัดส่วน (ผลิต)'!$E$120,0))</f>
        <v>0</v>
      </c>
      <c r="CF35" s="136">
        <f>(IF('2.1ต้นทุนตามสัดส่วน (ผลิต)'!$E$128&gt;0,(+O35*'2.1ต้นทุนตามสัดส่วน (ผลิต)'!$E$128)/'2.1ต้นทุนตามสัดส่วน (ผลิต)'!$E$130,0))</f>
        <v>0</v>
      </c>
      <c r="CG35" s="136">
        <f t="shared" si="27"/>
        <v>0</v>
      </c>
      <c r="CH35" s="136">
        <f t="shared" si="28"/>
        <v>0</v>
      </c>
      <c r="CI35" s="136">
        <f>(IF('2.1ต้นทุนตามสัดส่วน (ผลิต)'!$E$158&gt;0,(+R35*'2.1ต้นทุนตามสัดส่วน (ผลิต)'!$E$158)/'2.1ต้นทุนตามสัดส่วน (ผลิต)'!$E$160,0))</f>
        <v>0</v>
      </c>
      <c r="CJ35" s="136">
        <f>(IF('2.1ต้นทุนตามสัดส่วน (ผลิต)'!$E$168&gt;0,(+S35*'2.1ต้นทุนตามสัดส่วน (ผลิต)'!$E$168)/'2.1ต้นทุนตามสัดส่วน (ผลิต)'!$E$170,0))</f>
        <v>0</v>
      </c>
      <c r="CK35" s="136">
        <f>(IF('2.1ต้นทุนตามสัดส่วน (ผลิต)'!$E$178&gt;0,(+T35*'2.1ต้นทุนตามสัดส่วน (ผลิต)'!$E$178)/'2.1ต้นทุนตามสัดส่วน (ผลิต)'!$E$180,0))</f>
        <v>0</v>
      </c>
      <c r="CL35" s="136">
        <f t="shared" si="29"/>
        <v>0</v>
      </c>
      <c r="CM35" s="136">
        <f t="shared" si="4"/>
        <v>0</v>
      </c>
      <c r="CO35" s="140" t="s">
        <v>465</v>
      </c>
      <c r="CP35" s="135" t="s">
        <v>466</v>
      </c>
      <c r="CQ35" s="136">
        <f>(IF('2.1ต้นทุนตามสัดส่วน (ผลิต)'!$E$9&gt;0,(+C35*'2.1ต้นทุนตามสัดส่วน (ผลิต)'!$E$9)/'2.1ต้นทุนตามสัดส่วน (ผลิต)'!$E$10,0))</f>
        <v>0</v>
      </c>
      <c r="CR35" s="136">
        <f>(IF('2.1ต้นทุนตามสัดส่วน (ผลิต)'!$E$19&gt;0,(+D35*'2.1ต้นทุนตามสัดส่วน (ผลิต)'!$E$19)/'2.1ต้นทุนตามสัดส่วน (ผลิต)'!$E$20,0))</f>
        <v>0</v>
      </c>
      <c r="CS35" s="136">
        <f>(IF('2.1ต้นทุนตามสัดส่วน (ผลิต)'!$E$29&gt;0,(+E35*'2.1ต้นทุนตามสัดส่วน (ผลิต)'!$E$29)/'2.1ต้นทุนตามสัดส่วน (ผลิต)'!$E$30,0))</f>
        <v>0</v>
      </c>
      <c r="CT35" s="136">
        <f>(IF('2.1ต้นทุนตามสัดส่วน (ผลิต)'!$E$39&gt;0,(+F35*'2.1ต้นทุนตามสัดส่วน (ผลิต)'!$E$39)/'2.1ต้นทุนตามสัดส่วน (ผลิต)'!$E$40,0))</f>
        <v>0</v>
      </c>
      <c r="CU35" s="136">
        <f t="shared" si="30"/>
        <v>0</v>
      </c>
      <c r="CV35" s="136">
        <f>(IF('2.1ต้นทุนตามสัดส่วน (ผลิต)'!$E$59&gt;0,(+H35*'2.1ต้นทุนตามสัดส่วน (ผลิต)'!$E$59)/'2.1ต้นทุนตามสัดส่วน (ผลิต)'!$E$60,0))</f>
        <v>0</v>
      </c>
      <c r="CW35" s="136">
        <f>(IF('2.1ต้นทุนตามสัดส่วน (ผลิต)'!$E$69&gt;0,(+I35*'2.1ต้นทุนตามสัดส่วน (ผลิต)'!$E$69)/'2.1ต้นทุนตามสัดส่วน (ผลิต)'!$E$70,0))</f>
        <v>0</v>
      </c>
      <c r="CX35" s="136">
        <f>(IF('2.1ต้นทุนตามสัดส่วน (ผลิต)'!$E$79&gt;0,(+J35*'2.1ต้นทุนตามสัดส่วน (ผลิต)'!$E$79)/'2.1ต้นทุนตามสัดส่วน (ผลิต)'!$E$80,0))</f>
        <v>0</v>
      </c>
      <c r="CY35" s="136">
        <f t="shared" si="31"/>
        <v>0</v>
      </c>
      <c r="CZ35" s="136">
        <f t="shared" si="32"/>
        <v>0</v>
      </c>
      <c r="DA35" s="136">
        <f>(IF('2.1ต้นทุนตามสัดส่วน (ผลิต)'!$E$109&gt;0,(+M35*'2.1ต้นทุนตามสัดส่วน (ผลิต)'!$E$109)/'2.1ต้นทุนตามสัดส่วน (ผลิต)'!$E$110,0))</f>
        <v>0</v>
      </c>
      <c r="DB35" s="136">
        <f>(IF('2.1ต้นทุนตามสัดส่วน (ผลิต)'!$E$119&gt;0,(+N35*'2.1ต้นทุนตามสัดส่วน (ผลิต)'!$E$119)/'2.1ต้นทุนตามสัดส่วน (ผลิต)'!$E$120,0))</f>
        <v>0</v>
      </c>
      <c r="DC35" s="136">
        <f>(IF('2.1ต้นทุนตามสัดส่วน (ผลิต)'!$E$129&gt;0,(+O35*'2.1ต้นทุนตามสัดส่วน (ผลิต)'!$E$129)/'2.1ต้นทุนตามสัดส่วน (ผลิต)'!$E$130,0))</f>
        <v>0</v>
      </c>
      <c r="DD35" s="136">
        <f t="shared" si="33"/>
        <v>0</v>
      </c>
      <c r="DE35" s="136">
        <f t="shared" si="34"/>
        <v>0</v>
      </c>
      <c r="DF35" s="136">
        <f>(IF('2.1ต้นทุนตามสัดส่วน (ผลิต)'!$E$159&gt;0,(+R35*'2.1ต้นทุนตามสัดส่วน (ผลิต)'!$E$159)/'2.1ต้นทุนตามสัดส่วน (ผลิต)'!$E$160,0))</f>
        <v>0</v>
      </c>
      <c r="DG35" s="136">
        <f>(IF('2.1ต้นทุนตามสัดส่วน (ผลิต)'!$E$169&gt;0,(+S35*'2.1ต้นทุนตามสัดส่วน (ผลิต)'!$E$169)/'2.1ต้นทุนตามสัดส่วน (ผลิต)'!$E$170,0))</f>
        <v>0</v>
      </c>
      <c r="DH35" s="136">
        <f>(IF('2.1ต้นทุนตามสัดส่วน (ผลิต)'!$E$179&gt;0,(+T35*'2.1ต้นทุนตามสัดส่วน (ผลิต)'!$E$179)/'2.1ต้นทุนตามสัดส่วน (ผลิต)'!$E$180,0))</f>
        <v>0</v>
      </c>
      <c r="DI35" s="136">
        <f t="shared" si="35"/>
        <v>0</v>
      </c>
      <c r="DJ35" s="136">
        <f t="shared" si="5"/>
        <v>0</v>
      </c>
      <c r="DL35" s="140" t="s">
        <v>465</v>
      </c>
      <c r="DM35" s="135" t="s">
        <v>466</v>
      </c>
      <c r="DN35" s="136">
        <f t="shared" si="36"/>
        <v>0</v>
      </c>
      <c r="DO35" s="136">
        <f t="shared" si="37"/>
        <v>0</v>
      </c>
      <c r="DP35" s="136">
        <f t="shared" si="38"/>
        <v>0</v>
      </c>
      <c r="DQ35" s="136">
        <f t="shared" si="39"/>
        <v>0</v>
      </c>
      <c r="DR35" s="136">
        <f t="shared" si="40"/>
        <v>0</v>
      </c>
      <c r="DS35" s="136">
        <f t="shared" si="41"/>
        <v>0</v>
      </c>
      <c r="DT35" s="136">
        <f t="shared" si="42"/>
        <v>0</v>
      </c>
      <c r="DU35" s="136">
        <f t="shared" si="43"/>
        <v>0</v>
      </c>
      <c r="DV35" s="136">
        <f t="shared" si="44"/>
        <v>0</v>
      </c>
      <c r="DW35" s="136">
        <f t="shared" si="45"/>
        <v>0</v>
      </c>
      <c r="DX35" s="136">
        <f t="shared" si="46"/>
        <v>0</v>
      </c>
      <c r="DY35" s="136">
        <f t="shared" si="47"/>
        <v>0</v>
      </c>
      <c r="DZ35" s="136">
        <f t="shared" si="48"/>
        <v>0</v>
      </c>
      <c r="EA35" s="136">
        <f t="shared" si="49"/>
        <v>0</v>
      </c>
      <c r="EB35" s="136">
        <f t="shared" si="50"/>
        <v>0</v>
      </c>
      <c r="EC35" s="136">
        <f t="shared" si="51"/>
        <v>0</v>
      </c>
      <c r="ED35" s="136">
        <f t="shared" si="52"/>
        <v>0</v>
      </c>
      <c r="EE35" s="136">
        <f t="shared" si="53"/>
        <v>0</v>
      </c>
      <c r="EF35" s="136">
        <f t="shared" si="54"/>
        <v>0</v>
      </c>
      <c r="EG35" s="136">
        <f t="shared" si="55"/>
        <v>0</v>
      </c>
    </row>
    <row r="36" spans="1:137" ht="21">
      <c r="A36" s="140" t="s">
        <v>467</v>
      </c>
      <c r="B36" s="135" t="s">
        <v>468</v>
      </c>
      <c r="C36" s="44"/>
      <c r="D36" s="136"/>
      <c r="E36" s="136"/>
      <c r="F36" s="136"/>
      <c r="G36" s="136">
        <f t="shared" si="7"/>
        <v>0</v>
      </c>
      <c r="H36" s="136"/>
      <c r="I36" s="136"/>
      <c r="J36" s="136"/>
      <c r="K36" s="136">
        <f t="shared" si="8"/>
        <v>0</v>
      </c>
      <c r="L36" s="136">
        <f t="shared" si="9"/>
        <v>0</v>
      </c>
      <c r="M36" s="136">
        <v>0</v>
      </c>
      <c r="N36" s="136">
        <v>0</v>
      </c>
      <c r="O36" s="136">
        <v>0</v>
      </c>
      <c r="P36" s="136">
        <f t="shared" si="10"/>
        <v>0</v>
      </c>
      <c r="Q36" s="136">
        <f t="shared" si="11"/>
        <v>0</v>
      </c>
      <c r="R36" s="136">
        <v>0</v>
      </c>
      <c r="S36" s="136">
        <v>0</v>
      </c>
      <c r="T36" s="136">
        <v>0</v>
      </c>
      <c r="U36" s="136">
        <f t="shared" si="12"/>
        <v>0</v>
      </c>
      <c r="V36" s="136">
        <f t="shared" si="0"/>
        <v>0</v>
      </c>
      <c r="X36" s="140" t="s">
        <v>467</v>
      </c>
      <c r="Y36" s="138" t="s">
        <v>468</v>
      </c>
      <c r="Z36" s="44">
        <f>ROUND(IF('2.1ต้นทุนตามสัดส่วน (ผลิต)'!$E$6&gt;0,(+C36*'2.1ต้นทุนตามสัดส่วน (ผลิต)'!$E$6)/'2.1ต้นทุนตามสัดส่วน (ผลิต)'!$E$10,0),2)</f>
        <v>0</v>
      </c>
      <c r="AA36" s="139">
        <f>(IF('2.1ต้นทุนตามสัดส่วน (ผลิต)'!$E$16&gt;0,(+D36*'2.1ต้นทุนตามสัดส่วน (ผลิต)'!$E$16)/'2.1ต้นทุนตามสัดส่วน (ผลิต)'!$E$20,0))</f>
        <v>0</v>
      </c>
      <c r="AB36" s="139">
        <f>(IF('2.1ต้นทุนตามสัดส่วน (ผลิต)'!$E$26&gt;0,(+E36*'2.1ต้นทุนตามสัดส่วน (ผลิต)'!$E$26)/'2.1ต้นทุนตามสัดส่วน (ผลิต)'!$E$30,0))</f>
        <v>0</v>
      </c>
      <c r="AC36" s="139">
        <f>(IF('2.1ต้นทุนตามสัดส่วน (ผลิต)'!$E$36&gt;0,(+F36*'2.1ต้นทุนตามสัดส่วน (ผลิต)'!$E$36)/'2.1ต้นทุนตามสัดส่วน (ผลิต)'!$E$40,0))</f>
        <v>0</v>
      </c>
      <c r="AD36" s="139">
        <f t="shared" si="13"/>
        <v>0</v>
      </c>
      <c r="AE36" s="139">
        <f>(IF('2.1ต้นทุนตามสัดส่วน (ผลิต)'!$E$56&gt;0,(+H36*'2.1ต้นทุนตามสัดส่วน (ผลิต)'!$E$56)/'2.1ต้นทุนตามสัดส่วน (ผลิต)'!$E$60,0))</f>
        <v>0</v>
      </c>
      <c r="AF36" s="139">
        <f>(IF('2.1ต้นทุนตามสัดส่วน (ผลิต)'!$E$66&gt;0,(+I36*'2.1ต้นทุนตามสัดส่วน (ผลิต)'!$E$66)/'2.1ต้นทุนตามสัดส่วน (ผลิต)'!$E$70,0))</f>
        <v>0</v>
      </c>
      <c r="AG36" s="139">
        <f>(IF('2.1ต้นทุนตามสัดส่วน (ผลิต)'!$E$76&gt;0,(+J36*'2.1ต้นทุนตามสัดส่วน (ผลิต)'!$E$76)/'2.1ต้นทุนตามสัดส่วน (ผลิต)'!$E$80,0))</f>
        <v>0</v>
      </c>
      <c r="AH36" s="139">
        <f t="shared" si="14"/>
        <v>0</v>
      </c>
      <c r="AI36" s="139">
        <f t="shared" si="15"/>
        <v>0</v>
      </c>
      <c r="AJ36" s="139">
        <f>ROUND(IF('2.1ต้นทุนตามสัดส่วน (ผลิต)'!$E$106&gt;0,(+M36*'2.1ต้นทุนตามสัดส่วน (ผลิต)'!$E$106)/'2.1ต้นทุนตามสัดส่วน (ผลิต)'!$E$110,0),2)</f>
        <v>0</v>
      </c>
      <c r="AK36" s="139">
        <f>ROUND(IF('2.1ต้นทุนตามสัดส่วน (ผลิต)'!$E$116&gt;0,(+N36*'2.1ต้นทุนตามสัดส่วน (ผลิต)'!$E$116)/'2.1ต้นทุนตามสัดส่วน (ผลิต)'!$E$120,0),2)</f>
        <v>0</v>
      </c>
      <c r="AL36" s="139">
        <f>ROUND(IF('2.1ต้นทุนตามสัดส่วน (ผลิต)'!$E$126&gt;0,(+O36*'2.1ต้นทุนตามสัดส่วน (ผลิต)'!$E$126)/'2.1ต้นทุนตามสัดส่วน (ผลิต)'!$E$130,0),2)</f>
        <v>0</v>
      </c>
      <c r="AM36" s="139">
        <f t="shared" si="16"/>
        <v>0</v>
      </c>
      <c r="AN36" s="139">
        <f t="shared" si="17"/>
        <v>0</v>
      </c>
      <c r="AO36" s="139">
        <f>(IF('2.1ต้นทุนตามสัดส่วน (ผลิต)'!$E$156&gt;0,(+R36*'2.1ต้นทุนตามสัดส่วน (ผลิต)'!$E$156)/'2.1ต้นทุนตามสัดส่วน (ผลิต)'!$E$160,0))</f>
        <v>0</v>
      </c>
      <c r="AP36" s="139">
        <f>(IF('2.1ต้นทุนตามสัดส่วน (ผลิต)'!$E$166&gt;0,(+S36*'2.1ต้นทุนตามสัดส่วน (ผลิต)'!$E$166)/'2.1ต้นทุนตามสัดส่วน (ผลิต)'!$E$170,0))</f>
        <v>0</v>
      </c>
      <c r="AQ36" s="139">
        <f>(IF('2.1ต้นทุนตามสัดส่วน (ผลิต)'!$E$176&gt;0,(+T36*'2.1ต้นทุนตามสัดส่วน (ผลิต)'!$E$176)/'2.1ต้นทุนตามสัดส่วน (ผลิต)'!$E$180,0))</f>
        <v>0</v>
      </c>
      <c r="AR36" s="139">
        <f t="shared" si="1"/>
        <v>0</v>
      </c>
      <c r="AS36" s="139">
        <f t="shared" si="2"/>
        <v>0</v>
      </c>
      <c r="AU36" s="140" t="s">
        <v>467</v>
      </c>
      <c r="AV36" s="135" t="s">
        <v>468</v>
      </c>
      <c r="AW36" s="44">
        <f>(IF('2.1ต้นทุนตามสัดส่วน (ผลิต)'!$E$7&gt;0,(C36*'2.1ต้นทุนตามสัดส่วน (ผลิต)'!$E$7)/'2.1ต้นทุนตามสัดส่วน (ผลิต)'!$E$10,0))</f>
        <v>0</v>
      </c>
      <c r="AX36" s="136">
        <f>(IF('2.1ต้นทุนตามสัดส่วน (ผลิต)'!$E$17&gt;0,(D36*'2.1ต้นทุนตามสัดส่วน (ผลิต)'!$E$17)/'2.1ต้นทุนตามสัดส่วน (ผลิต)'!$E$20,0))</f>
        <v>0</v>
      </c>
      <c r="AY36" s="136">
        <f>(IF('2.1ต้นทุนตามสัดส่วน (ผลิต)'!$E$27&gt;0,(+E36*'2.1ต้นทุนตามสัดส่วน (ผลิต)'!$E$27)/'2.1ต้นทุนตามสัดส่วน (ผลิต)'!$E$30,0))</f>
        <v>0</v>
      </c>
      <c r="AZ36" s="136">
        <f>(IF('2.1ต้นทุนตามสัดส่วน (ผลิต)'!$E$37&gt;0,(+F36*'2.1ต้นทุนตามสัดส่วน (ผลิต)'!$E$37)/'2.1ต้นทุนตามสัดส่วน (ผลิต)'!$E$40,0))</f>
        <v>0</v>
      </c>
      <c r="BA36" s="136">
        <f t="shared" si="18"/>
        <v>0</v>
      </c>
      <c r="BB36" s="136">
        <f>(IF('2.1ต้นทุนตามสัดส่วน (ผลิต)'!$E$57&gt;0,(+H36*'2.1ต้นทุนตามสัดส่วน (ผลิต)'!$E$57)/'2.1ต้นทุนตามสัดส่วน (ผลิต)'!$E$60,0))</f>
        <v>0</v>
      </c>
      <c r="BC36" s="136">
        <f>(IF('2.1ต้นทุนตามสัดส่วน (ผลิต)'!$E$67&gt;0,(+I36*'2.1ต้นทุนตามสัดส่วน (ผลิต)'!$E$67)/'2.1ต้นทุนตามสัดส่วน (ผลิต)'!$E$70,0))</f>
        <v>0</v>
      </c>
      <c r="BD36" s="136">
        <f>(IF('2.1ต้นทุนตามสัดส่วน (ผลิต)'!$E$77&gt;0,(+J36*'2.1ต้นทุนตามสัดส่วน (ผลิต)'!$E$77)/'2.1ต้นทุนตามสัดส่วน (ผลิต)'!$E$80,0))</f>
        <v>0</v>
      </c>
      <c r="BE36" s="136">
        <f t="shared" si="19"/>
        <v>0</v>
      </c>
      <c r="BF36" s="136">
        <f t="shared" si="20"/>
        <v>0</v>
      </c>
      <c r="BG36" s="136">
        <f>(IF('2.1ต้นทุนตามสัดส่วน (ผลิต)'!$E$107&gt;0,(+M36*'2.1ต้นทุนตามสัดส่วน (ผลิต)'!$E$107)/'2.1ต้นทุนตามสัดส่วน (ผลิต)'!$E$110,0))</f>
        <v>0</v>
      </c>
      <c r="BH36" s="136">
        <f>(IF('2.1ต้นทุนตามสัดส่วน (ผลิต)'!$E$117&gt;0,(+N36*'2.1ต้นทุนตามสัดส่วน (ผลิต)'!$E$117)/'2.1ต้นทุนตามสัดส่วน (ผลิต)'!$E$120,0))</f>
        <v>0</v>
      </c>
      <c r="BI36" s="136">
        <f>(IF('2.1ต้นทุนตามสัดส่วน (ผลิต)'!$E$127&gt;0,(+O36*'2.1ต้นทุนตามสัดส่วน (ผลิต)'!$E$127)/'2.1ต้นทุนตามสัดส่วน (ผลิต)'!$E$130,0))</f>
        <v>0</v>
      </c>
      <c r="BJ36" s="136">
        <f t="shared" si="21"/>
        <v>0</v>
      </c>
      <c r="BK36" s="136">
        <f t="shared" si="22"/>
        <v>0</v>
      </c>
      <c r="BL36" s="136">
        <f>(IF('2.1ต้นทุนตามสัดส่วน (ผลิต)'!$E$157&gt;0,(+R36*'2.1ต้นทุนตามสัดส่วน (ผลิต)'!$E$157)/'2.1ต้นทุนตามสัดส่วน (ผลิต)'!$E$160,0))</f>
        <v>0</v>
      </c>
      <c r="BM36" s="136">
        <f>(IF('2.1ต้นทุนตามสัดส่วน (ผลิต)'!$E$167&gt;0,(+S36*'2.1ต้นทุนตามสัดส่วน (ผลิต)'!$E$167)/'2.1ต้นทุนตามสัดส่วน (ผลิต)'!$E$170,0))</f>
        <v>0</v>
      </c>
      <c r="BN36" s="136">
        <f>(IF('2.1ต้นทุนตามสัดส่วน (ผลิต)'!$E$177&gt;0,(+T36*'2.1ต้นทุนตามสัดส่วน (ผลิต)'!$E$177)/'2.1ต้นทุนตามสัดส่วน (ผลิต)'!$E$180,0))</f>
        <v>0</v>
      </c>
      <c r="BO36" s="136">
        <f t="shared" si="23"/>
        <v>0</v>
      </c>
      <c r="BP36" s="136">
        <f t="shared" si="3"/>
        <v>0</v>
      </c>
      <c r="BR36" s="140" t="s">
        <v>467</v>
      </c>
      <c r="BS36" s="135" t="s">
        <v>468</v>
      </c>
      <c r="BT36" s="44">
        <f>(IF('2.1ต้นทุนตามสัดส่วน (ผลิต)'!$E$8&gt;0,(+C36*'2.1ต้นทุนตามสัดส่วน (ผลิต)'!$E$8)/'2.1ต้นทุนตามสัดส่วน (ผลิต)'!$E$10,0))</f>
        <v>0</v>
      </c>
      <c r="BU36" s="136">
        <f>(IF('2.1ต้นทุนตามสัดส่วน (ผลิต)'!$E$18&gt;0,(+D36*'2.1ต้นทุนตามสัดส่วน (ผลิต)'!$E$18)/'2.1ต้นทุนตามสัดส่วน (ผลิต)'!$E$20,0))</f>
        <v>0</v>
      </c>
      <c r="BV36" s="136">
        <f>(IF('2.1ต้นทุนตามสัดส่วน (ผลิต)'!$E$28&gt;0,(+E36*'2.1ต้นทุนตามสัดส่วน (ผลิต)'!$E$28)/'2.1ต้นทุนตามสัดส่วน (ผลิต)'!$E$30,0))</f>
        <v>0</v>
      </c>
      <c r="BW36" s="136">
        <f>(IF('2.1ต้นทุนตามสัดส่วน (ผลิต)'!$E$38&gt;0,(+F36*'2.1ต้นทุนตามสัดส่วน (ผลิต)'!$E$38)/'2.1ต้นทุนตามสัดส่วน (ผลิต)'!$E$40,0))</f>
        <v>0</v>
      </c>
      <c r="BX36" s="136">
        <f t="shared" si="24"/>
        <v>0</v>
      </c>
      <c r="BY36" s="136">
        <f>(IF('2.1ต้นทุนตามสัดส่วน (ผลิต)'!$E$58&gt;0,(+H36*'2.1ต้นทุนตามสัดส่วน (ผลิต)'!$E$58)/'2.1ต้นทุนตามสัดส่วน (ผลิต)'!$E$60,0))</f>
        <v>0</v>
      </c>
      <c r="BZ36" s="136">
        <f>(IF('2.1ต้นทุนตามสัดส่วน (ผลิต)'!$E$68&gt;0,(+I36*'2.1ต้นทุนตามสัดส่วน (ผลิต)'!$E$68)/'2.1ต้นทุนตามสัดส่วน (ผลิต)'!$E$70,0))</f>
        <v>0</v>
      </c>
      <c r="CA36" s="136">
        <f>(IF('2.1ต้นทุนตามสัดส่วน (ผลิต)'!$E$78&gt;0,(+J36*'2.1ต้นทุนตามสัดส่วน (ผลิต)'!$E$78)/'2.1ต้นทุนตามสัดส่วน (ผลิต)'!$E$80,0))</f>
        <v>0</v>
      </c>
      <c r="CB36" s="136">
        <f t="shared" si="25"/>
        <v>0</v>
      </c>
      <c r="CC36" s="136">
        <f t="shared" si="26"/>
        <v>0</v>
      </c>
      <c r="CD36" s="136">
        <f>(IF('2.1ต้นทุนตามสัดส่วน (ผลิต)'!$E$108&gt;0,(+M36*'2.1ต้นทุนตามสัดส่วน (ผลิต)'!$E$108)/'2.1ต้นทุนตามสัดส่วน (ผลิต)'!$E$110,0))</f>
        <v>0</v>
      </c>
      <c r="CE36" s="136">
        <f>(IF('2.1ต้นทุนตามสัดส่วน (ผลิต)'!$E$118&gt;0,(+N36*'2.1ต้นทุนตามสัดส่วน (ผลิต)'!$E$118)/'2.1ต้นทุนตามสัดส่วน (ผลิต)'!$E$120,0))</f>
        <v>0</v>
      </c>
      <c r="CF36" s="136">
        <f>(IF('2.1ต้นทุนตามสัดส่วน (ผลิต)'!$E$128&gt;0,(+O36*'2.1ต้นทุนตามสัดส่วน (ผลิต)'!$E$128)/'2.1ต้นทุนตามสัดส่วน (ผลิต)'!$E$130,0))</f>
        <v>0</v>
      </c>
      <c r="CG36" s="136">
        <f t="shared" si="27"/>
        <v>0</v>
      </c>
      <c r="CH36" s="136">
        <f t="shared" si="28"/>
        <v>0</v>
      </c>
      <c r="CI36" s="136">
        <f>(IF('2.1ต้นทุนตามสัดส่วน (ผลิต)'!$E$158&gt;0,(+R36*'2.1ต้นทุนตามสัดส่วน (ผลิต)'!$E$158)/'2.1ต้นทุนตามสัดส่วน (ผลิต)'!$E$160,0))</f>
        <v>0</v>
      </c>
      <c r="CJ36" s="136">
        <f>(IF('2.1ต้นทุนตามสัดส่วน (ผลิต)'!$E$168&gt;0,(+S36*'2.1ต้นทุนตามสัดส่วน (ผลิต)'!$E$168)/'2.1ต้นทุนตามสัดส่วน (ผลิต)'!$E$170,0))</f>
        <v>0</v>
      </c>
      <c r="CK36" s="136">
        <f>(IF('2.1ต้นทุนตามสัดส่วน (ผลิต)'!$E$178&gt;0,(+T36*'2.1ต้นทุนตามสัดส่วน (ผลิต)'!$E$178)/'2.1ต้นทุนตามสัดส่วน (ผลิต)'!$E$180,0))</f>
        <v>0</v>
      </c>
      <c r="CL36" s="136">
        <f t="shared" si="29"/>
        <v>0</v>
      </c>
      <c r="CM36" s="136">
        <f t="shared" si="4"/>
        <v>0</v>
      </c>
      <c r="CO36" s="140" t="s">
        <v>467</v>
      </c>
      <c r="CP36" s="135" t="s">
        <v>468</v>
      </c>
      <c r="CQ36" s="136">
        <f>(IF('2.1ต้นทุนตามสัดส่วน (ผลิต)'!$E$9&gt;0,(+C36*'2.1ต้นทุนตามสัดส่วน (ผลิต)'!$E$9)/'2.1ต้นทุนตามสัดส่วน (ผลิต)'!$E$10,0))</f>
        <v>0</v>
      </c>
      <c r="CR36" s="136">
        <f>(IF('2.1ต้นทุนตามสัดส่วน (ผลิต)'!$E$19&gt;0,(+D36*'2.1ต้นทุนตามสัดส่วน (ผลิต)'!$E$19)/'2.1ต้นทุนตามสัดส่วน (ผลิต)'!$E$20,0))</f>
        <v>0</v>
      </c>
      <c r="CS36" s="136">
        <f>(IF('2.1ต้นทุนตามสัดส่วน (ผลิต)'!$E$29&gt;0,(+E36*'2.1ต้นทุนตามสัดส่วน (ผลิต)'!$E$29)/'2.1ต้นทุนตามสัดส่วน (ผลิต)'!$E$30,0))</f>
        <v>0</v>
      </c>
      <c r="CT36" s="136">
        <f>(IF('2.1ต้นทุนตามสัดส่วน (ผลิต)'!$E$39&gt;0,(+F36*'2.1ต้นทุนตามสัดส่วน (ผลิต)'!$E$39)/'2.1ต้นทุนตามสัดส่วน (ผลิต)'!$E$40,0))</f>
        <v>0</v>
      </c>
      <c r="CU36" s="136">
        <f t="shared" si="30"/>
        <v>0</v>
      </c>
      <c r="CV36" s="136">
        <f>(IF('2.1ต้นทุนตามสัดส่วน (ผลิต)'!$E$59&gt;0,(+H36*'2.1ต้นทุนตามสัดส่วน (ผลิต)'!$E$59)/'2.1ต้นทุนตามสัดส่วน (ผลิต)'!$E$60,0))</f>
        <v>0</v>
      </c>
      <c r="CW36" s="136">
        <f>(IF('2.1ต้นทุนตามสัดส่วน (ผลิต)'!$E$69&gt;0,(+I36*'2.1ต้นทุนตามสัดส่วน (ผลิต)'!$E$69)/'2.1ต้นทุนตามสัดส่วน (ผลิต)'!$E$70,0))</f>
        <v>0</v>
      </c>
      <c r="CX36" s="136">
        <f>(IF('2.1ต้นทุนตามสัดส่วน (ผลิต)'!$E$79&gt;0,(+J36*'2.1ต้นทุนตามสัดส่วน (ผลิต)'!$E$79)/'2.1ต้นทุนตามสัดส่วน (ผลิต)'!$E$80,0))</f>
        <v>0</v>
      </c>
      <c r="CY36" s="136">
        <f t="shared" si="31"/>
        <v>0</v>
      </c>
      <c r="CZ36" s="136">
        <f t="shared" si="32"/>
        <v>0</v>
      </c>
      <c r="DA36" s="136">
        <f>(IF('2.1ต้นทุนตามสัดส่วน (ผลิต)'!$E$109&gt;0,(+M36*'2.1ต้นทุนตามสัดส่วน (ผลิต)'!$E$109)/'2.1ต้นทุนตามสัดส่วน (ผลิต)'!$E$110,0))</f>
        <v>0</v>
      </c>
      <c r="DB36" s="136">
        <f>(IF('2.1ต้นทุนตามสัดส่วน (ผลิต)'!$E$119&gt;0,(+N36*'2.1ต้นทุนตามสัดส่วน (ผลิต)'!$E$119)/'2.1ต้นทุนตามสัดส่วน (ผลิต)'!$E$120,0))</f>
        <v>0</v>
      </c>
      <c r="DC36" s="136">
        <f>(IF('2.1ต้นทุนตามสัดส่วน (ผลิต)'!$E$129&gt;0,(+O36*'2.1ต้นทุนตามสัดส่วน (ผลิต)'!$E$129)/'2.1ต้นทุนตามสัดส่วน (ผลิต)'!$E$130,0))</f>
        <v>0</v>
      </c>
      <c r="DD36" s="136">
        <f t="shared" si="33"/>
        <v>0</v>
      </c>
      <c r="DE36" s="136">
        <f t="shared" si="34"/>
        <v>0</v>
      </c>
      <c r="DF36" s="136">
        <f>(IF('2.1ต้นทุนตามสัดส่วน (ผลิต)'!$E$159&gt;0,(+R36*'2.1ต้นทุนตามสัดส่วน (ผลิต)'!$E$159)/'2.1ต้นทุนตามสัดส่วน (ผลิต)'!$E$160,0))</f>
        <v>0</v>
      </c>
      <c r="DG36" s="136">
        <f>(IF('2.1ต้นทุนตามสัดส่วน (ผลิต)'!$E$169&gt;0,(+S36*'2.1ต้นทุนตามสัดส่วน (ผลิต)'!$E$169)/'2.1ต้นทุนตามสัดส่วน (ผลิต)'!$E$170,0))</f>
        <v>0</v>
      </c>
      <c r="DH36" s="136">
        <f>(IF('2.1ต้นทุนตามสัดส่วน (ผลิต)'!$E$179&gt;0,(+T36*'2.1ต้นทุนตามสัดส่วน (ผลิต)'!$E$179)/'2.1ต้นทุนตามสัดส่วน (ผลิต)'!$E$180,0))</f>
        <v>0</v>
      </c>
      <c r="DI36" s="136">
        <f t="shared" si="35"/>
        <v>0</v>
      </c>
      <c r="DJ36" s="136">
        <f t="shared" si="5"/>
        <v>0</v>
      </c>
      <c r="DL36" s="140" t="s">
        <v>467</v>
      </c>
      <c r="DM36" s="135" t="s">
        <v>468</v>
      </c>
      <c r="DN36" s="136">
        <f t="shared" si="36"/>
        <v>0</v>
      </c>
      <c r="DO36" s="136">
        <f t="shared" si="37"/>
        <v>0</v>
      </c>
      <c r="DP36" s="136">
        <f t="shared" si="38"/>
        <v>0</v>
      </c>
      <c r="DQ36" s="136">
        <f t="shared" si="39"/>
        <v>0</v>
      </c>
      <c r="DR36" s="136">
        <f t="shared" si="40"/>
        <v>0</v>
      </c>
      <c r="DS36" s="136">
        <f t="shared" si="41"/>
        <v>0</v>
      </c>
      <c r="DT36" s="136">
        <f t="shared" si="42"/>
        <v>0</v>
      </c>
      <c r="DU36" s="136">
        <f t="shared" si="43"/>
        <v>0</v>
      </c>
      <c r="DV36" s="136">
        <f t="shared" si="44"/>
        <v>0</v>
      </c>
      <c r="DW36" s="136">
        <f t="shared" si="45"/>
        <v>0</v>
      </c>
      <c r="DX36" s="136">
        <f t="shared" si="46"/>
        <v>0</v>
      </c>
      <c r="DY36" s="136">
        <f t="shared" si="47"/>
        <v>0</v>
      </c>
      <c r="DZ36" s="136">
        <f t="shared" si="48"/>
        <v>0</v>
      </c>
      <c r="EA36" s="136">
        <f t="shared" si="49"/>
        <v>0</v>
      </c>
      <c r="EB36" s="136">
        <f t="shared" si="50"/>
        <v>0</v>
      </c>
      <c r="EC36" s="136">
        <f t="shared" si="51"/>
        <v>0</v>
      </c>
      <c r="ED36" s="136">
        <f t="shared" si="52"/>
        <v>0</v>
      </c>
      <c r="EE36" s="136">
        <f t="shared" si="53"/>
        <v>0</v>
      </c>
      <c r="EF36" s="136">
        <f t="shared" si="54"/>
        <v>0</v>
      </c>
      <c r="EG36" s="136">
        <f t="shared" si="55"/>
        <v>0</v>
      </c>
    </row>
    <row r="37" spans="1:137" ht="21">
      <c r="A37" s="140" t="s">
        <v>469</v>
      </c>
      <c r="B37" s="135" t="s">
        <v>470</v>
      </c>
      <c r="C37" s="44"/>
      <c r="D37" s="136"/>
      <c r="E37" s="136"/>
      <c r="F37" s="136"/>
      <c r="G37" s="136">
        <f t="shared" si="7"/>
        <v>0</v>
      </c>
      <c r="H37" s="136"/>
      <c r="I37" s="136"/>
      <c r="J37" s="136"/>
      <c r="K37" s="136">
        <f t="shared" si="8"/>
        <v>0</v>
      </c>
      <c r="L37" s="136">
        <f t="shared" si="9"/>
        <v>0</v>
      </c>
      <c r="M37" s="136">
        <v>0</v>
      </c>
      <c r="N37" s="136">
        <v>0</v>
      </c>
      <c r="O37" s="136">
        <v>0</v>
      </c>
      <c r="P37" s="136">
        <f t="shared" si="10"/>
        <v>0</v>
      </c>
      <c r="Q37" s="136">
        <f t="shared" si="11"/>
        <v>0</v>
      </c>
      <c r="R37" s="136">
        <v>0</v>
      </c>
      <c r="S37" s="136">
        <v>0</v>
      </c>
      <c r="T37" s="136">
        <v>0</v>
      </c>
      <c r="U37" s="136">
        <f t="shared" si="12"/>
        <v>0</v>
      </c>
      <c r="V37" s="136">
        <f t="shared" si="0"/>
        <v>0</v>
      </c>
      <c r="X37" s="140" t="s">
        <v>469</v>
      </c>
      <c r="Y37" s="138" t="s">
        <v>470</v>
      </c>
      <c r="Z37" s="44">
        <f>ROUND(IF('2.1ต้นทุนตามสัดส่วน (ผลิต)'!$E$6&gt;0,(+C37*'2.1ต้นทุนตามสัดส่วน (ผลิต)'!$E$6)/'2.1ต้นทุนตามสัดส่วน (ผลิต)'!$E$10,0),2)</f>
        <v>0</v>
      </c>
      <c r="AA37" s="139">
        <f>(IF('2.1ต้นทุนตามสัดส่วน (ผลิต)'!$E$16&gt;0,(+D37*'2.1ต้นทุนตามสัดส่วน (ผลิต)'!$E$16)/'2.1ต้นทุนตามสัดส่วน (ผลิต)'!$E$20,0))</f>
        <v>0</v>
      </c>
      <c r="AB37" s="139">
        <f>(IF('2.1ต้นทุนตามสัดส่วน (ผลิต)'!$E$26&gt;0,(+E37*'2.1ต้นทุนตามสัดส่วน (ผลิต)'!$E$26)/'2.1ต้นทุนตามสัดส่วน (ผลิต)'!$E$30,0))</f>
        <v>0</v>
      </c>
      <c r="AC37" s="139">
        <f>(IF('2.1ต้นทุนตามสัดส่วน (ผลิต)'!$E$36&gt;0,(+F37*'2.1ต้นทุนตามสัดส่วน (ผลิต)'!$E$36)/'2.1ต้นทุนตามสัดส่วน (ผลิต)'!$E$40,0))</f>
        <v>0</v>
      </c>
      <c r="AD37" s="139">
        <f t="shared" si="13"/>
        <v>0</v>
      </c>
      <c r="AE37" s="139">
        <f>(IF('2.1ต้นทุนตามสัดส่วน (ผลิต)'!$E$56&gt;0,(+H37*'2.1ต้นทุนตามสัดส่วน (ผลิต)'!$E$56)/'2.1ต้นทุนตามสัดส่วน (ผลิต)'!$E$60,0))</f>
        <v>0</v>
      </c>
      <c r="AF37" s="139">
        <f>(IF('2.1ต้นทุนตามสัดส่วน (ผลิต)'!$E$66&gt;0,(+I37*'2.1ต้นทุนตามสัดส่วน (ผลิต)'!$E$66)/'2.1ต้นทุนตามสัดส่วน (ผลิต)'!$E$70,0))</f>
        <v>0</v>
      </c>
      <c r="AG37" s="139">
        <f>(IF('2.1ต้นทุนตามสัดส่วน (ผลิต)'!$E$76&gt;0,(+J37*'2.1ต้นทุนตามสัดส่วน (ผลิต)'!$E$76)/'2.1ต้นทุนตามสัดส่วน (ผลิต)'!$E$80,0))</f>
        <v>0</v>
      </c>
      <c r="AH37" s="139">
        <f t="shared" si="14"/>
        <v>0</v>
      </c>
      <c r="AI37" s="139">
        <f t="shared" si="15"/>
        <v>0</v>
      </c>
      <c r="AJ37" s="139">
        <f>ROUND(IF('2.1ต้นทุนตามสัดส่วน (ผลิต)'!$E$106&gt;0,(+M37*'2.1ต้นทุนตามสัดส่วน (ผลิต)'!$E$106)/'2.1ต้นทุนตามสัดส่วน (ผลิต)'!$E$110,0),2)</f>
        <v>0</v>
      </c>
      <c r="AK37" s="139">
        <f>ROUND(IF('2.1ต้นทุนตามสัดส่วน (ผลิต)'!$E$116&gt;0,(+N37*'2.1ต้นทุนตามสัดส่วน (ผลิต)'!$E$116)/'2.1ต้นทุนตามสัดส่วน (ผลิต)'!$E$120,0),2)</f>
        <v>0</v>
      </c>
      <c r="AL37" s="139">
        <f>ROUND(IF('2.1ต้นทุนตามสัดส่วน (ผลิต)'!$E$126&gt;0,(+O37*'2.1ต้นทุนตามสัดส่วน (ผลิต)'!$E$126)/'2.1ต้นทุนตามสัดส่วน (ผลิต)'!$E$130,0),2)</f>
        <v>0</v>
      </c>
      <c r="AM37" s="139">
        <f t="shared" si="16"/>
        <v>0</v>
      </c>
      <c r="AN37" s="139">
        <f t="shared" si="17"/>
        <v>0</v>
      </c>
      <c r="AO37" s="139">
        <f>(IF('2.1ต้นทุนตามสัดส่วน (ผลิต)'!$E$156&gt;0,(+R37*'2.1ต้นทุนตามสัดส่วน (ผลิต)'!$E$156)/'2.1ต้นทุนตามสัดส่วน (ผลิต)'!$E$160,0))</f>
        <v>0</v>
      </c>
      <c r="AP37" s="139">
        <f>(IF('2.1ต้นทุนตามสัดส่วน (ผลิต)'!$E$166&gt;0,(+S37*'2.1ต้นทุนตามสัดส่วน (ผลิต)'!$E$166)/'2.1ต้นทุนตามสัดส่วน (ผลิต)'!$E$170,0))</f>
        <v>0</v>
      </c>
      <c r="AQ37" s="139">
        <f>(IF('2.1ต้นทุนตามสัดส่วน (ผลิต)'!$E$176&gt;0,(+T37*'2.1ต้นทุนตามสัดส่วน (ผลิต)'!$E$176)/'2.1ต้นทุนตามสัดส่วน (ผลิต)'!$E$180,0))</f>
        <v>0</v>
      </c>
      <c r="AR37" s="139">
        <f t="shared" si="1"/>
        <v>0</v>
      </c>
      <c r="AS37" s="139">
        <f t="shared" si="2"/>
        <v>0</v>
      </c>
      <c r="AU37" s="140" t="s">
        <v>469</v>
      </c>
      <c r="AV37" s="135" t="s">
        <v>470</v>
      </c>
      <c r="AW37" s="44">
        <f>(IF('2.1ต้นทุนตามสัดส่วน (ผลิต)'!$E$7&gt;0,(C37*'2.1ต้นทุนตามสัดส่วน (ผลิต)'!$E$7)/'2.1ต้นทุนตามสัดส่วน (ผลิต)'!$E$10,0))</f>
        <v>0</v>
      </c>
      <c r="AX37" s="136">
        <f>(IF('2.1ต้นทุนตามสัดส่วน (ผลิต)'!$E$17&gt;0,(D37*'2.1ต้นทุนตามสัดส่วน (ผลิต)'!$E$17)/'2.1ต้นทุนตามสัดส่วน (ผลิต)'!$E$20,0))</f>
        <v>0</v>
      </c>
      <c r="AY37" s="136">
        <f>(IF('2.1ต้นทุนตามสัดส่วน (ผลิต)'!$E$27&gt;0,(+E37*'2.1ต้นทุนตามสัดส่วน (ผลิต)'!$E$27)/'2.1ต้นทุนตามสัดส่วน (ผลิต)'!$E$30,0))</f>
        <v>0</v>
      </c>
      <c r="AZ37" s="136">
        <f>(IF('2.1ต้นทุนตามสัดส่วน (ผลิต)'!$E$37&gt;0,(+F37*'2.1ต้นทุนตามสัดส่วน (ผลิต)'!$E$37)/'2.1ต้นทุนตามสัดส่วน (ผลิต)'!$E$40,0))</f>
        <v>0</v>
      </c>
      <c r="BA37" s="136">
        <f t="shared" si="18"/>
        <v>0</v>
      </c>
      <c r="BB37" s="136">
        <f>(IF('2.1ต้นทุนตามสัดส่วน (ผลิต)'!$E$57&gt;0,(+H37*'2.1ต้นทุนตามสัดส่วน (ผลิต)'!$E$57)/'2.1ต้นทุนตามสัดส่วน (ผลิต)'!$E$60,0))</f>
        <v>0</v>
      </c>
      <c r="BC37" s="136">
        <f>(IF('2.1ต้นทุนตามสัดส่วน (ผลิต)'!$E$67&gt;0,(+I37*'2.1ต้นทุนตามสัดส่วน (ผลิต)'!$E$67)/'2.1ต้นทุนตามสัดส่วน (ผลิต)'!$E$70,0))</f>
        <v>0</v>
      </c>
      <c r="BD37" s="136">
        <f>(IF('2.1ต้นทุนตามสัดส่วน (ผลิต)'!$E$77&gt;0,(+J37*'2.1ต้นทุนตามสัดส่วน (ผลิต)'!$E$77)/'2.1ต้นทุนตามสัดส่วน (ผลิต)'!$E$80,0))</f>
        <v>0</v>
      </c>
      <c r="BE37" s="136">
        <f t="shared" si="19"/>
        <v>0</v>
      </c>
      <c r="BF37" s="136">
        <f t="shared" si="20"/>
        <v>0</v>
      </c>
      <c r="BG37" s="136">
        <f>(IF('2.1ต้นทุนตามสัดส่วน (ผลิต)'!$E$107&gt;0,(+M37*'2.1ต้นทุนตามสัดส่วน (ผลิต)'!$E$107)/'2.1ต้นทุนตามสัดส่วน (ผลิต)'!$E$110,0))</f>
        <v>0</v>
      </c>
      <c r="BH37" s="136">
        <f>(IF('2.1ต้นทุนตามสัดส่วน (ผลิต)'!$E$117&gt;0,(+N37*'2.1ต้นทุนตามสัดส่วน (ผลิต)'!$E$117)/'2.1ต้นทุนตามสัดส่วน (ผลิต)'!$E$120,0))</f>
        <v>0</v>
      </c>
      <c r="BI37" s="136">
        <f>(IF('2.1ต้นทุนตามสัดส่วน (ผลิต)'!$E$127&gt;0,(+O37*'2.1ต้นทุนตามสัดส่วน (ผลิต)'!$E$127)/'2.1ต้นทุนตามสัดส่วน (ผลิต)'!$E$130,0))</f>
        <v>0</v>
      </c>
      <c r="BJ37" s="136">
        <f t="shared" si="21"/>
        <v>0</v>
      </c>
      <c r="BK37" s="136">
        <f t="shared" si="22"/>
        <v>0</v>
      </c>
      <c r="BL37" s="136">
        <f>(IF('2.1ต้นทุนตามสัดส่วน (ผลิต)'!$E$157&gt;0,(+R37*'2.1ต้นทุนตามสัดส่วน (ผลิต)'!$E$157)/'2.1ต้นทุนตามสัดส่วน (ผลิต)'!$E$160,0))</f>
        <v>0</v>
      </c>
      <c r="BM37" s="136">
        <f>(IF('2.1ต้นทุนตามสัดส่วน (ผลิต)'!$E$167&gt;0,(+S37*'2.1ต้นทุนตามสัดส่วน (ผลิต)'!$E$167)/'2.1ต้นทุนตามสัดส่วน (ผลิต)'!$E$170,0))</f>
        <v>0</v>
      </c>
      <c r="BN37" s="136">
        <f>(IF('2.1ต้นทุนตามสัดส่วน (ผลิต)'!$E$177&gt;0,(+T37*'2.1ต้นทุนตามสัดส่วน (ผลิต)'!$E$177)/'2.1ต้นทุนตามสัดส่วน (ผลิต)'!$E$180,0))</f>
        <v>0</v>
      </c>
      <c r="BO37" s="136">
        <f t="shared" si="23"/>
        <v>0</v>
      </c>
      <c r="BP37" s="136">
        <f t="shared" si="3"/>
        <v>0</v>
      </c>
      <c r="BR37" s="140" t="s">
        <v>469</v>
      </c>
      <c r="BS37" s="135" t="s">
        <v>470</v>
      </c>
      <c r="BT37" s="44">
        <f>(IF('2.1ต้นทุนตามสัดส่วน (ผลิต)'!$E$8&gt;0,(+C37*'2.1ต้นทุนตามสัดส่วน (ผลิต)'!$E$8)/'2.1ต้นทุนตามสัดส่วน (ผลิต)'!$E$10,0))</f>
        <v>0</v>
      </c>
      <c r="BU37" s="136">
        <f>(IF('2.1ต้นทุนตามสัดส่วน (ผลิต)'!$E$18&gt;0,(+D37*'2.1ต้นทุนตามสัดส่วน (ผลิต)'!$E$18)/'2.1ต้นทุนตามสัดส่วน (ผลิต)'!$E$20,0))</f>
        <v>0</v>
      </c>
      <c r="BV37" s="136">
        <f>(IF('2.1ต้นทุนตามสัดส่วน (ผลิต)'!$E$28&gt;0,(+E37*'2.1ต้นทุนตามสัดส่วน (ผลิต)'!$E$28)/'2.1ต้นทุนตามสัดส่วน (ผลิต)'!$E$30,0))</f>
        <v>0</v>
      </c>
      <c r="BW37" s="136">
        <f>(IF('2.1ต้นทุนตามสัดส่วน (ผลิต)'!$E$38&gt;0,(+F37*'2.1ต้นทุนตามสัดส่วน (ผลิต)'!$E$38)/'2.1ต้นทุนตามสัดส่วน (ผลิต)'!$E$40,0))</f>
        <v>0</v>
      </c>
      <c r="BX37" s="136">
        <f t="shared" si="24"/>
        <v>0</v>
      </c>
      <c r="BY37" s="136">
        <f>(IF('2.1ต้นทุนตามสัดส่วน (ผลิต)'!$E$58&gt;0,(+H37*'2.1ต้นทุนตามสัดส่วน (ผลิต)'!$E$58)/'2.1ต้นทุนตามสัดส่วน (ผลิต)'!$E$60,0))</f>
        <v>0</v>
      </c>
      <c r="BZ37" s="136">
        <f>(IF('2.1ต้นทุนตามสัดส่วน (ผลิต)'!$E$68&gt;0,(+I37*'2.1ต้นทุนตามสัดส่วน (ผลิต)'!$E$68)/'2.1ต้นทุนตามสัดส่วน (ผลิต)'!$E$70,0))</f>
        <v>0</v>
      </c>
      <c r="CA37" s="136">
        <f>(IF('2.1ต้นทุนตามสัดส่วน (ผลิต)'!$E$78&gt;0,(+J37*'2.1ต้นทุนตามสัดส่วน (ผลิต)'!$E$78)/'2.1ต้นทุนตามสัดส่วน (ผลิต)'!$E$80,0))</f>
        <v>0</v>
      </c>
      <c r="CB37" s="136">
        <f t="shared" si="25"/>
        <v>0</v>
      </c>
      <c r="CC37" s="136">
        <f t="shared" si="26"/>
        <v>0</v>
      </c>
      <c r="CD37" s="136">
        <f>(IF('2.1ต้นทุนตามสัดส่วน (ผลิต)'!$E$108&gt;0,(+M37*'2.1ต้นทุนตามสัดส่วน (ผลิต)'!$E$108)/'2.1ต้นทุนตามสัดส่วน (ผลิต)'!$E$110,0))</f>
        <v>0</v>
      </c>
      <c r="CE37" s="136">
        <f>(IF('2.1ต้นทุนตามสัดส่วน (ผลิต)'!$E$118&gt;0,(+N37*'2.1ต้นทุนตามสัดส่วน (ผลิต)'!$E$118)/'2.1ต้นทุนตามสัดส่วน (ผลิต)'!$E$120,0))</f>
        <v>0</v>
      </c>
      <c r="CF37" s="136">
        <f>(IF('2.1ต้นทุนตามสัดส่วน (ผลิต)'!$E$128&gt;0,(+O37*'2.1ต้นทุนตามสัดส่วน (ผลิต)'!$E$128)/'2.1ต้นทุนตามสัดส่วน (ผลิต)'!$E$130,0))</f>
        <v>0</v>
      </c>
      <c r="CG37" s="136">
        <f t="shared" si="27"/>
        <v>0</v>
      </c>
      <c r="CH37" s="136">
        <f t="shared" si="28"/>
        <v>0</v>
      </c>
      <c r="CI37" s="136">
        <f>(IF('2.1ต้นทุนตามสัดส่วน (ผลิต)'!$E$158&gt;0,(+R37*'2.1ต้นทุนตามสัดส่วน (ผลิต)'!$E$158)/'2.1ต้นทุนตามสัดส่วน (ผลิต)'!$E$160,0))</f>
        <v>0</v>
      </c>
      <c r="CJ37" s="136">
        <f>(IF('2.1ต้นทุนตามสัดส่วน (ผลิต)'!$E$168&gt;0,(+S37*'2.1ต้นทุนตามสัดส่วน (ผลิต)'!$E$168)/'2.1ต้นทุนตามสัดส่วน (ผลิต)'!$E$170,0))</f>
        <v>0</v>
      </c>
      <c r="CK37" s="136">
        <f>(IF('2.1ต้นทุนตามสัดส่วน (ผลิต)'!$E$178&gt;0,(+T37*'2.1ต้นทุนตามสัดส่วน (ผลิต)'!$E$178)/'2.1ต้นทุนตามสัดส่วน (ผลิต)'!$E$180,0))</f>
        <v>0</v>
      </c>
      <c r="CL37" s="136">
        <f t="shared" si="29"/>
        <v>0</v>
      </c>
      <c r="CM37" s="136">
        <f t="shared" si="4"/>
        <v>0</v>
      </c>
      <c r="CO37" s="140" t="s">
        <v>469</v>
      </c>
      <c r="CP37" s="135" t="s">
        <v>470</v>
      </c>
      <c r="CQ37" s="136">
        <f>(IF('2.1ต้นทุนตามสัดส่วน (ผลิต)'!$E$9&gt;0,(+C37*'2.1ต้นทุนตามสัดส่วน (ผลิต)'!$E$9)/'2.1ต้นทุนตามสัดส่วน (ผลิต)'!$E$10,0))</f>
        <v>0</v>
      </c>
      <c r="CR37" s="136">
        <f>(IF('2.1ต้นทุนตามสัดส่วน (ผลิต)'!$E$19&gt;0,(+D37*'2.1ต้นทุนตามสัดส่วน (ผลิต)'!$E$19)/'2.1ต้นทุนตามสัดส่วน (ผลิต)'!$E$20,0))</f>
        <v>0</v>
      </c>
      <c r="CS37" s="136">
        <f>(IF('2.1ต้นทุนตามสัดส่วน (ผลิต)'!$E$29&gt;0,(+E37*'2.1ต้นทุนตามสัดส่วน (ผลิต)'!$E$29)/'2.1ต้นทุนตามสัดส่วน (ผลิต)'!$E$30,0))</f>
        <v>0</v>
      </c>
      <c r="CT37" s="136">
        <f>(IF('2.1ต้นทุนตามสัดส่วน (ผลิต)'!$E$39&gt;0,(+F37*'2.1ต้นทุนตามสัดส่วน (ผลิต)'!$E$39)/'2.1ต้นทุนตามสัดส่วน (ผลิต)'!$E$40,0))</f>
        <v>0</v>
      </c>
      <c r="CU37" s="136">
        <f t="shared" si="30"/>
        <v>0</v>
      </c>
      <c r="CV37" s="136">
        <f>(IF('2.1ต้นทุนตามสัดส่วน (ผลิต)'!$E$59&gt;0,(+H37*'2.1ต้นทุนตามสัดส่วน (ผลิต)'!$E$59)/'2.1ต้นทุนตามสัดส่วน (ผลิต)'!$E$60,0))</f>
        <v>0</v>
      </c>
      <c r="CW37" s="136">
        <f>(IF('2.1ต้นทุนตามสัดส่วน (ผลิต)'!$E$69&gt;0,(+I37*'2.1ต้นทุนตามสัดส่วน (ผลิต)'!$E$69)/'2.1ต้นทุนตามสัดส่วน (ผลิต)'!$E$70,0))</f>
        <v>0</v>
      </c>
      <c r="CX37" s="136">
        <f>(IF('2.1ต้นทุนตามสัดส่วน (ผลิต)'!$E$79&gt;0,(+J37*'2.1ต้นทุนตามสัดส่วน (ผลิต)'!$E$79)/'2.1ต้นทุนตามสัดส่วน (ผลิต)'!$E$80,0))</f>
        <v>0</v>
      </c>
      <c r="CY37" s="136">
        <f t="shared" si="31"/>
        <v>0</v>
      </c>
      <c r="CZ37" s="136">
        <f t="shared" si="32"/>
        <v>0</v>
      </c>
      <c r="DA37" s="136">
        <f>(IF('2.1ต้นทุนตามสัดส่วน (ผลิต)'!$E$109&gt;0,(+M37*'2.1ต้นทุนตามสัดส่วน (ผลิต)'!$E$109)/'2.1ต้นทุนตามสัดส่วน (ผลิต)'!$E$110,0))</f>
        <v>0</v>
      </c>
      <c r="DB37" s="136">
        <f>(IF('2.1ต้นทุนตามสัดส่วน (ผลิต)'!$E$119&gt;0,(+N37*'2.1ต้นทุนตามสัดส่วน (ผลิต)'!$E$119)/'2.1ต้นทุนตามสัดส่วน (ผลิต)'!$E$120,0))</f>
        <v>0</v>
      </c>
      <c r="DC37" s="136">
        <f>(IF('2.1ต้นทุนตามสัดส่วน (ผลิต)'!$E$129&gt;0,(+O37*'2.1ต้นทุนตามสัดส่วน (ผลิต)'!$E$129)/'2.1ต้นทุนตามสัดส่วน (ผลิต)'!$E$130,0))</f>
        <v>0</v>
      </c>
      <c r="DD37" s="136">
        <f t="shared" si="33"/>
        <v>0</v>
      </c>
      <c r="DE37" s="136">
        <f t="shared" si="34"/>
        <v>0</v>
      </c>
      <c r="DF37" s="136">
        <f>(IF('2.1ต้นทุนตามสัดส่วน (ผลิต)'!$E$159&gt;0,(+R37*'2.1ต้นทุนตามสัดส่วน (ผลิต)'!$E$159)/'2.1ต้นทุนตามสัดส่วน (ผลิต)'!$E$160,0))</f>
        <v>0</v>
      </c>
      <c r="DG37" s="136">
        <f>(IF('2.1ต้นทุนตามสัดส่วน (ผลิต)'!$E$169&gt;0,(+S37*'2.1ต้นทุนตามสัดส่วน (ผลิต)'!$E$169)/'2.1ต้นทุนตามสัดส่วน (ผลิต)'!$E$170,0))</f>
        <v>0</v>
      </c>
      <c r="DH37" s="136">
        <f>(IF('2.1ต้นทุนตามสัดส่วน (ผลิต)'!$E$179&gt;0,(+T37*'2.1ต้นทุนตามสัดส่วน (ผลิต)'!$E$179)/'2.1ต้นทุนตามสัดส่วน (ผลิต)'!$E$180,0))</f>
        <v>0</v>
      </c>
      <c r="DI37" s="136">
        <f t="shared" si="35"/>
        <v>0</v>
      </c>
      <c r="DJ37" s="136">
        <f t="shared" si="5"/>
        <v>0</v>
      </c>
      <c r="DL37" s="140" t="s">
        <v>469</v>
      </c>
      <c r="DM37" s="135" t="s">
        <v>470</v>
      </c>
      <c r="DN37" s="136">
        <f t="shared" si="36"/>
        <v>0</v>
      </c>
      <c r="DO37" s="136">
        <f t="shared" si="37"/>
        <v>0</v>
      </c>
      <c r="DP37" s="136">
        <f t="shared" si="38"/>
        <v>0</v>
      </c>
      <c r="DQ37" s="136">
        <f t="shared" si="39"/>
        <v>0</v>
      </c>
      <c r="DR37" s="136">
        <f t="shared" si="40"/>
        <v>0</v>
      </c>
      <c r="DS37" s="136">
        <f t="shared" si="41"/>
        <v>0</v>
      </c>
      <c r="DT37" s="136">
        <f t="shared" si="42"/>
        <v>0</v>
      </c>
      <c r="DU37" s="136">
        <f t="shared" si="43"/>
        <v>0</v>
      </c>
      <c r="DV37" s="136">
        <f t="shared" si="44"/>
        <v>0</v>
      </c>
      <c r="DW37" s="136">
        <f t="shared" si="45"/>
        <v>0</v>
      </c>
      <c r="DX37" s="136">
        <f t="shared" si="46"/>
        <v>0</v>
      </c>
      <c r="DY37" s="136">
        <f t="shared" si="47"/>
        <v>0</v>
      </c>
      <c r="DZ37" s="136">
        <f t="shared" si="48"/>
        <v>0</v>
      </c>
      <c r="EA37" s="136">
        <f t="shared" si="49"/>
        <v>0</v>
      </c>
      <c r="EB37" s="136">
        <f t="shared" si="50"/>
        <v>0</v>
      </c>
      <c r="EC37" s="136">
        <f t="shared" si="51"/>
        <v>0</v>
      </c>
      <c r="ED37" s="136">
        <f t="shared" si="52"/>
        <v>0</v>
      </c>
      <c r="EE37" s="136">
        <f t="shared" si="53"/>
        <v>0</v>
      </c>
      <c r="EF37" s="136">
        <f t="shared" si="54"/>
        <v>0</v>
      </c>
      <c r="EG37" s="136">
        <f t="shared" si="55"/>
        <v>0</v>
      </c>
    </row>
    <row r="38" spans="1:137" ht="21">
      <c r="A38" s="140" t="s">
        <v>471</v>
      </c>
      <c r="B38" s="135" t="s">
        <v>472</v>
      </c>
      <c r="C38" s="44"/>
      <c r="D38" s="136"/>
      <c r="E38" s="136"/>
      <c r="F38" s="136"/>
      <c r="G38" s="136">
        <f t="shared" si="7"/>
        <v>0</v>
      </c>
      <c r="H38" s="136"/>
      <c r="I38" s="136"/>
      <c r="J38" s="136"/>
      <c r="K38" s="136">
        <f t="shared" si="8"/>
        <v>0</v>
      </c>
      <c r="L38" s="136">
        <f t="shared" si="9"/>
        <v>0</v>
      </c>
      <c r="M38" s="136">
        <v>0</v>
      </c>
      <c r="N38" s="136">
        <v>0</v>
      </c>
      <c r="O38" s="136">
        <v>0</v>
      </c>
      <c r="P38" s="136">
        <f t="shared" si="10"/>
        <v>0</v>
      </c>
      <c r="Q38" s="136">
        <f t="shared" si="11"/>
        <v>0</v>
      </c>
      <c r="R38" s="136">
        <v>0</v>
      </c>
      <c r="S38" s="136">
        <v>0</v>
      </c>
      <c r="T38" s="136">
        <v>0</v>
      </c>
      <c r="U38" s="136">
        <f t="shared" si="12"/>
        <v>0</v>
      </c>
      <c r="V38" s="136">
        <f t="shared" si="0"/>
        <v>0</v>
      </c>
      <c r="X38" s="140" t="s">
        <v>471</v>
      </c>
      <c r="Y38" s="138" t="s">
        <v>472</v>
      </c>
      <c r="Z38" s="44">
        <f>ROUND(IF('2.1ต้นทุนตามสัดส่วน (ผลิต)'!$E$6&gt;0,(+C38*'2.1ต้นทุนตามสัดส่วน (ผลิต)'!$E$6)/'2.1ต้นทุนตามสัดส่วน (ผลิต)'!$E$10,0),2)</f>
        <v>0</v>
      </c>
      <c r="AA38" s="139">
        <f>(IF('2.1ต้นทุนตามสัดส่วน (ผลิต)'!$E$16&gt;0,(+D38*'2.1ต้นทุนตามสัดส่วน (ผลิต)'!$E$16)/'2.1ต้นทุนตามสัดส่วน (ผลิต)'!$E$20,0))</f>
        <v>0</v>
      </c>
      <c r="AB38" s="139">
        <f>(IF('2.1ต้นทุนตามสัดส่วน (ผลิต)'!$E$26&gt;0,(+E38*'2.1ต้นทุนตามสัดส่วน (ผลิต)'!$E$26)/'2.1ต้นทุนตามสัดส่วน (ผลิต)'!$E$30,0))</f>
        <v>0</v>
      </c>
      <c r="AC38" s="139">
        <f>(IF('2.1ต้นทุนตามสัดส่วน (ผลิต)'!$E$36&gt;0,(+F38*'2.1ต้นทุนตามสัดส่วน (ผลิต)'!$E$36)/'2.1ต้นทุนตามสัดส่วน (ผลิต)'!$E$40,0))</f>
        <v>0</v>
      </c>
      <c r="AD38" s="139">
        <f t="shared" si="13"/>
        <v>0</v>
      </c>
      <c r="AE38" s="139">
        <f>(IF('2.1ต้นทุนตามสัดส่วน (ผลิต)'!$E$56&gt;0,(+H38*'2.1ต้นทุนตามสัดส่วน (ผลิต)'!$E$56)/'2.1ต้นทุนตามสัดส่วน (ผลิต)'!$E$60,0))</f>
        <v>0</v>
      </c>
      <c r="AF38" s="139">
        <f>(IF('2.1ต้นทุนตามสัดส่วน (ผลิต)'!$E$66&gt;0,(+I38*'2.1ต้นทุนตามสัดส่วน (ผลิต)'!$E$66)/'2.1ต้นทุนตามสัดส่วน (ผลิต)'!$E$70,0))</f>
        <v>0</v>
      </c>
      <c r="AG38" s="139">
        <f>(IF('2.1ต้นทุนตามสัดส่วน (ผลิต)'!$E$76&gt;0,(+J38*'2.1ต้นทุนตามสัดส่วน (ผลิต)'!$E$76)/'2.1ต้นทุนตามสัดส่วน (ผลิต)'!$E$80,0))</f>
        <v>0</v>
      </c>
      <c r="AH38" s="139">
        <f t="shared" si="14"/>
        <v>0</v>
      </c>
      <c r="AI38" s="139">
        <f t="shared" si="15"/>
        <v>0</v>
      </c>
      <c r="AJ38" s="139">
        <f>ROUND(IF('2.1ต้นทุนตามสัดส่วน (ผลิต)'!$E$106&gt;0,(+M38*'2.1ต้นทุนตามสัดส่วน (ผลิต)'!$E$106)/'2.1ต้นทุนตามสัดส่วน (ผลิต)'!$E$110,0),2)</f>
        <v>0</v>
      </c>
      <c r="AK38" s="139">
        <f>ROUND(IF('2.1ต้นทุนตามสัดส่วน (ผลิต)'!$E$116&gt;0,(+N38*'2.1ต้นทุนตามสัดส่วน (ผลิต)'!$E$116)/'2.1ต้นทุนตามสัดส่วน (ผลิต)'!$E$120,0),2)</f>
        <v>0</v>
      </c>
      <c r="AL38" s="139">
        <f>ROUND(IF('2.1ต้นทุนตามสัดส่วน (ผลิต)'!$E$126&gt;0,(+O38*'2.1ต้นทุนตามสัดส่วน (ผลิต)'!$E$126)/'2.1ต้นทุนตามสัดส่วน (ผลิต)'!$E$130,0),2)</f>
        <v>0</v>
      </c>
      <c r="AM38" s="139">
        <f t="shared" si="16"/>
        <v>0</v>
      </c>
      <c r="AN38" s="139">
        <f t="shared" si="17"/>
        <v>0</v>
      </c>
      <c r="AO38" s="139">
        <f>(IF('2.1ต้นทุนตามสัดส่วน (ผลิต)'!$E$156&gt;0,(+R38*'2.1ต้นทุนตามสัดส่วน (ผลิต)'!$E$156)/'2.1ต้นทุนตามสัดส่วน (ผลิต)'!$E$160,0))</f>
        <v>0</v>
      </c>
      <c r="AP38" s="139">
        <f>(IF('2.1ต้นทุนตามสัดส่วน (ผลิต)'!$E$166&gt;0,(+S38*'2.1ต้นทุนตามสัดส่วน (ผลิต)'!$E$166)/'2.1ต้นทุนตามสัดส่วน (ผลิต)'!$E$170,0))</f>
        <v>0</v>
      </c>
      <c r="AQ38" s="139">
        <f>(IF('2.1ต้นทุนตามสัดส่วน (ผลิต)'!$E$176&gt;0,(+T38*'2.1ต้นทุนตามสัดส่วน (ผลิต)'!$E$176)/'2.1ต้นทุนตามสัดส่วน (ผลิต)'!$E$180,0))</f>
        <v>0</v>
      </c>
      <c r="AR38" s="139">
        <f t="shared" si="1"/>
        <v>0</v>
      </c>
      <c r="AS38" s="139">
        <f t="shared" si="2"/>
        <v>0</v>
      </c>
      <c r="AU38" s="140" t="s">
        <v>471</v>
      </c>
      <c r="AV38" s="135" t="s">
        <v>472</v>
      </c>
      <c r="AW38" s="44">
        <f>(IF('2.1ต้นทุนตามสัดส่วน (ผลิต)'!$E$7&gt;0,(C38*'2.1ต้นทุนตามสัดส่วน (ผลิต)'!$E$7)/'2.1ต้นทุนตามสัดส่วน (ผลิต)'!$E$10,0))</f>
        <v>0</v>
      </c>
      <c r="AX38" s="136">
        <f>(IF('2.1ต้นทุนตามสัดส่วน (ผลิต)'!$E$17&gt;0,(D38*'2.1ต้นทุนตามสัดส่วน (ผลิต)'!$E$17)/'2.1ต้นทุนตามสัดส่วน (ผลิต)'!$E$20,0))</f>
        <v>0</v>
      </c>
      <c r="AY38" s="136">
        <f>(IF('2.1ต้นทุนตามสัดส่วน (ผลิต)'!$E$27&gt;0,(+E38*'2.1ต้นทุนตามสัดส่วน (ผลิต)'!$E$27)/'2.1ต้นทุนตามสัดส่วน (ผลิต)'!$E$30,0))</f>
        <v>0</v>
      </c>
      <c r="AZ38" s="136">
        <f>(IF('2.1ต้นทุนตามสัดส่วน (ผลิต)'!$E$37&gt;0,(+F38*'2.1ต้นทุนตามสัดส่วน (ผลิต)'!$E$37)/'2.1ต้นทุนตามสัดส่วน (ผลิต)'!$E$40,0))</f>
        <v>0</v>
      </c>
      <c r="BA38" s="136">
        <f t="shared" si="18"/>
        <v>0</v>
      </c>
      <c r="BB38" s="136">
        <f>(IF('2.1ต้นทุนตามสัดส่วน (ผลิต)'!$E$57&gt;0,(+H38*'2.1ต้นทุนตามสัดส่วน (ผลิต)'!$E$57)/'2.1ต้นทุนตามสัดส่วน (ผลิต)'!$E$60,0))</f>
        <v>0</v>
      </c>
      <c r="BC38" s="136">
        <f>(IF('2.1ต้นทุนตามสัดส่วน (ผลิต)'!$E$67&gt;0,(+I38*'2.1ต้นทุนตามสัดส่วน (ผลิต)'!$E$67)/'2.1ต้นทุนตามสัดส่วน (ผลิต)'!$E$70,0))</f>
        <v>0</v>
      </c>
      <c r="BD38" s="136">
        <f>(IF('2.1ต้นทุนตามสัดส่วน (ผลิต)'!$E$77&gt;0,(+J38*'2.1ต้นทุนตามสัดส่วน (ผลิต)'!$E$77)/'2.1ต้นทุนตามสัดส่วน (ผลิต)'!$E$80,0))</f>
        <v>0</v>
      </c>
      <c r="BE38" s="136">
        <f t="shared" si="19"/>
        <v>0</v>
      </c>
      <c r="BF38" s="136">
        <f t="shared" si="20"/>
        <v>0</v>
      </c>
      <c r="BG38" s="136">
        <f>(IF('2.1ต้นทุนตามสัดส่วน (ผลิต)'!$E$107&gt;0,(+M38*'2.1ต้นทุนตามสัดส่วน (ผลิต)'!$E$107)/'2.1ต้นทุนตามสัดส่วน (ผลิต)'!$E$110,0))</f>
        <v>0</v>
      </c>
      <c r="BH38" s="136">
        <f>(IF('2.1ต้นทุนตามสัดส่วน (ผลิต)'!$E$117&gt;0,(+N38*'2.1ต้นทุนตามสัดส่วน (ผลิต)'!$E$117)/'2.1ต้นทุนตามสัดส่วน (ผลิต)'!$E$120,0))</f>
        <v>0</v>
      </c>
      <c r="BI38" s="136">
        <f>(IF('2.1ต้นทุนตามสัดส่วน (ผลิต)'!$E$127&gt;0,(+O38*'2.1ต้นทุนตามสัดส่วน (ผลิต)'!$E$127)/'2.1ต้นทุนตามสัดส่วน (ผลิต)'!$E$130,0))</f>
        <v>0</v>
      </c>
      <c r="BJ38" s="136">
        <f t="shared" si="21"/>
        <v>0</v>
      </c>
      <c r="BK38" s="136">
        <f t="shared" si="22"/>
        <v>0</v>
      </c>
      <c r="BL38" s="136">
        <f>(IF('2.1ต้นทุนตามสัดส่วน (ผลิต)'!$E$157&gt;0,(+R38*'2.1ต้นทุนตามสัดส่วน (ผลิต)'!$E$157)/'2.1ต้นทุนตามสัดส่วน (ผลิต)'!$E$160,0))</f>
        <v>0</v>
      </c>
      <c r="BM38" s="136">
        <f>(IF('2.1ต้นทุนตามสัดส่วน (ผลิต)'!$E$167&gt;0,(+S38*'2.1ต้นทุนตามสัดส่วน (ผลิต)'!$E$167)/'2.1ต้นทุนตามสัดส่วน (ผลิต)'!$E$170,0))</f>
        <v>0</v>
      </c>
      <c r="BN38" s="136">
        <f>(IF('2.1ต้นทุนตามสัดส่วน (ผลิต)'!$E$177&gt;0,(+T38*'2.1ต้นทุนตามสัดส่วน (ผลิต)'!$E$177)/'2.1ต้นทุนตามสัดส่วน (ผลิต)'!$E$180,0))</f>
        <v>0</v>
      </c>
      <c r="BO38" s="136">
        <f t="shared" si="23"/>
        <v>0</v>
      </c>
      <c r="BP38" s="136">
        <f t="shared" si="3"/>
        <v>0</v>
      </c>
      <c r="BR38" s="140" t="s">
        <v>471</v>
      </c>
      <c r="BS38" s="135" t="s">
        <v>472</v>
      </c>
      <c r="BT38" s="44">
        <f>(IF('2.1ต้นทุนตามสัดส่วน (ผลิต)'!$E$8&gt;0,(+C38*'2.1ต้นทุนตามสัดส่วน (ผลิต)'!$E$8)/'2.1ต้นทุนตามสัดส่วน (ผลิต)'!$E$10,0))</f>
        <v>0</v>
      </c>
      <c r="BU38" s="136">
        <f>(IF('2.1ต้นทุนตามสัดส่วน (ผลิต)'!$E$18&gt;0,(+D38*'2.1ต้นทุนตามสัดส่วน (ผลิต)'!$E$18)/'2.1ต้นทุนตามสัดส่วน (ผลิต)'!$E$20,0))</f>
        <v>0</v>
      </c>
      <c r="BV38" s="136">
        <f>(IF('2.1ต้นทุนตามสัดส่วน (ผลิต)'!$E$28&gt;0,(+E38*'2.1ต้นทุนตามสัดส่วน (ผลิต)'!$E$28)/'2.1ต้นทุนตามสัดส่วน (ผลิต)'!$E$30,0))</f>
        <v>0</v>
      </c>
      <c r="BW38" s="136">
        <f>(IF('2.1ต้นทุนตามสัดส่วน (ผลิต)'!$E$38&gt;0,(+F38*'2.1ต้นทุนตามสัดส่วน (ผลิต)'!$E$38)/'2.1ต้นทุนตามสัดส่วน (ผลิต)'!$E$40,0))</f>
        <v>0</v>
      </c>
      <c r="BX38" s="136">
        <f t="shared" si="24"/>
        <v>0</v>
      </c>
      <c r="BY38" s="136">
        <f>(IF('2.1ต้นทุนตามสัดส่วน (ผลิต)'!$E$58&gt;0,(+H38*'2.1ต้นทุนตามสัดส่วน (ผลิต)'!$E$58)/'2.1ต้นทุนตามสัดส่วน (ผลิต)'!$E$60,0))</f>
        <v>0</v>
      </c>
      <c r="BZ38" s="136">
        <f>(IF('2.1ต้นทุนตามสัดส่วน (ผลิต)'!$E$68&gt;0,(+I38*'2.1ต้นทุนตามสัดส่วน (ผลิต)'!$E$68)/'2.1ต้นทุนตามสัดส่วน (ผลิต)'!$E$70,0))</f>
        <v>0</v>
      </c>
      <c r="CA38" s="136">
        <f>(IF('2.1ต้นทุนตามสัดส่วน (ผลิต)'!$E$78&gt;0,(+J38*'2.1ต้นทุนตามสัดส่วน (ผลิต)'!$E$78)/'2.1ต้นทุนตามสัดส่วน (ผลิต)'!$E$80,0))</f>
        <v>0</v>
      </c>
      <c r="CB38" s="136">
        <f t="shared" si="25"/>
        <v>0</v>
      </c>
      <c r="CC38" s="136">
        <f t="shared" si="26"/>
        <v>0</v>
      </c>
      <c r="CD38" s="136">
        <f>(IF('2.1ต้นทุนตามสัดส่วน (ผลิต)'!$E$108&gt;0,(+M38*'2.1ต้นทุนตามสัดส่วน (ผลิต)'!$E$108)/'2.1ต้นทุนตามสัดส่วน (ผลิต)'!$E$110,0))</f>
        <v>0</v>
      </c>
      <c r="CE38" s="136">
        <f>(IF('2.1ต้นทุนตามสัดส่วน (ผลิต)'!$E$118&gt;0,(+N38*'2.1ต้นทุนตามสัดส่วน (ผลิต)'!$E$118)/'2.1ต้นทุนตามสัดส่วน (ผลิต)'!$E$120,0))</f>
        <v>0</v>
      </c>
      <c r="CF38" s="136">
        <f>(IF('2.1ต้นทุนตามสัดส่วน (ผลิต)'!$E$128&gt;0,(+O38*'2.1ต้นทุนตามสัดส่วน (ผลิต)'!$E$128)/'2.1ต้นทุนตามสัดส่วน (ผลิต)'!$E$130,0))</f>
        <v>0</v>
      </c>
      <c r="CG38" s="136">
        <f t="shared" si="27"/>
        <v>0</v>
      </c>
      <c r="CH38" s="136">
        <f t="shared" si="28"/>
        <v>0</v>
      </c>
      <c r="CI38" s="136">
        <f>(IF('2.1ต้นทุนตามสัดส่วน (ผลิต)'!$E$158&gt;0,(+R38*'2.1ต้นทุนตามสัดส่วน (ผลิต)'!$E$158)/'2.1ต้นทุนตามสัดส่วน (ผลิต)'!$E$160,0))</f>
        <v>0</v>
      </c>
      <c r="CJ38" s="136">
        <f>(IF('2.1ต้นทุนตามสัดส่วน (ผลิต)'!$E$168&gt;0,(+S38*'2.1ต้นทุนตามสัดส่วน (ผลิต)'!$E$168)/'2.1ต้นทุนตามสัดส่วน (ผลิต)'!$E$170,0))</f>
        <v>0</v>
      </c>
      <c r="CK38" s="136">
        <f>(IF('2.1ต้นทุนตามสัดส่วน (ผลิต)'!$E$178&gt;0,(+T38*'2.1ต้นทุนตามสัดส่วน (ผลิต)'!$E$178)/'2.1ต้นทุนตามสัดส่วน (ผลิต)'!$E$180,0))</f>
        <v>0</v>
      </c>
      <c r="CL38" s="136">
        <f t="shared" si="29"/>
        <v>0</v>
      </c>
      <c r="CM38" s="136">
        <f t="shared" si="4"/>
        <v>0</v>
      </c>
      <c r="CO38" s="140" t="s">
        <v>471</v>
      </c>
      <c r="CP38" s="135" t="s">
        <v>472</v>
      </c>
      <c r="CQ38" s="136">
        <f>(IF('2.1ต้นทุนตามสัดส่วน (ผลิต)'!$E$9&gt;0,(+C38*'2.1ต้นทุนตามสัดส่วน (ผลิต)'!$E$9)/'2.1ต้นทุนตามสัดส่วน (ผลิต)'!$E$10,0))</f>
        <v>0</v>
      </c>
      <c r="CR38" s="136">
        <f>(IF('2.1ต้นทุนตามสัดส่วน (ผลิต)'!$E$19&gt;0,(+D38*'2.1ต้นทุนตามสัดส่วน (ผลิต)'!$E$19)/'2.1ต้นทุนตามสัดส่วน (ผลิต)'!$E$20,0))</f>
        <v>0</v>
      </c>
      <c r="CS38" s="136">
        <f>(IF('2.1ต้นทุนตามสัดส่วน (ผลิต)'!$E$29&gt;0,(+E38*'2.1ต้นทุนตามสัดส่วน (ผลิต)'!$E$29)/'2.1ต้นทุนตามสัดส่วน (ผลิต)'!$E$30,0))</f>
        <v>0</v>
      </c>
      <c r="CT38" s="136">
        <f>(IF('2.1ต้นทุนตามสัดส่วน (ผลิต)'!$E$39&gt;0,(+F38*'2.1ต้นทุนตามสัดส่วน (ผลิต)'!$E$39)/'2.1ต้นทุนตามสัดส่วน (ผลิต)'!$E$40,0))</f>
        <v>0</v>
      </c>
      <c r="CU38" s="136">
        <f t="shared" si="30"/>
        <v>0</v>
      </c>
      <c r="CV38" s="136">
        <f>(IF('2.1ต้นทุนตามสัดส่วน (ผลิต)'!$E$59&gt;0,(+H38*'2.1ต้นทุนตามสัดส่วน (ผลิต)'!$E$59)/'2.1ต้นทุนตามสัดส่วน (ผลิต)'!$E$60,0))</f>
        <v>0</v>
      </c>
      <c r="CW38" s="136">
        <f>(IF('2.1ต้นทุนตามสัดส่วน (ผลิต)'!$E$69&gt;0,(+I38*'2.1ต้นทุนตามสัดส่วน (ผลิต)'!$E$69)/'2.1ต้นทุนตามสัดส่วน (ผลิต)'!$E$70,0))</f>
        <v>0</v>
      </c>
      <c r="CX38" s="136">
        <f>(IF('2.1ต้นทุนตามสัดส่วน (ผลิต)'!$E$79&gt;0,(+J38*'2.1ต้นทุนตามสัดส่วน (ผลิต)'!$E$79)/'2.1ต้นทุนตามสัดส่วน (ผลิต)'!$E$80,0))</f>
        <v>0</v>
      </c>
      <c r="CY38" s="136">
        <f t="shared" si="31"/>
        <v>0</v>
      </c>
      <c r="CZ38" s="136">
        <f t="shared" si="32"/>
        <v>0</v>
      </c>
      <c r="DA38" s="136">
        <f>(IF('2.1ต้นทุนตามสัดส่วน (ผลิต)'!$E$109&gt;0,(+M38*'2.1ต้นทุนตามสัดส่วน (ผลิต)'!$E$109)/'2.1ต้นทุนตามสัดส่วน (ผลิต)'!$E$110,0))</f>
        <v>0</v>
      </c>
      <c r="DB38" s="136">
        <f>(IF('2.1ต้นทุนตามสัดส่วน (ผลิต)'!$E$119&gt;0,(+N38*'2.1ต้นทุนตามสัดส่วน (ผลิต)'!$E$119)/'2.1ต้นทุนตามสัดส่วน (ผลิต)'!$E$120,0))</f>
        <v>0</v>
      </c>
      <c r="DC38" s="136">
        <f>(IF('2.1ต้นทุนตามสัดส่วน (ผลิต)'!$E$129&gt;0,(+O38*'2.1ต้นทุนตามสัดส่วน (ผลิต)'!$E$129)/'2.1ต้นทุนตามสัดส่วน (ผลิต)'!$E$130,0))</f>
        <v>0</v>
      </c>
      <c r="DD38" s="136">
        <f t="shared" si="33"/>
        <v>0</v>
      </c>
      <c r="DE38" s="136">
        <f t="shared" si="34"/>
        <v>0</v>
      </c>
      <c r="DF38" s="136">
        <f>(IF('2.1ต้นทุนตามสัดส่วน (ผลิต)'!$E$159&gt;0,(+R38*'2.1ต้นทุนตามสัดส่วน (ผลิต)'!$E$159)/'2.1ต้นทุนตามสัดส่วน (ผลิต)'!$E$160,0))</f>
        <v>0</v>
      </c>
      <c r="DG38" s="136">
        <f>(IF('2.1ต้นทุนตามสัดส่วน (ผลิต)'!$E$169&gt;0,(+S38*'2.1ต้นทุนตามสัดส่วน (ผลิต)'!$E$169)/'2.1ต้นทุนตามสัดส่วน (ผลิต)'!$E$170,0))</f>
        <v>0</v>
      </c>
      <c r="DH38" s="136">
        <f>(IF('2.1ต้นทุนตามสัดส่วน (ผลิต)'!$E$179&gt;0,(+T38*'2.1ต้นทุนตามสัดส่วน (ผลิต)'!$E$179)/'2.1ต้นทุนตามสัดส่วน (ผลิต)'!$E$180,0))</f>
        <v>0</v>
      </c>
      <c r="DI38" s="136">
        <f t="shared" si="35"/>
        <v>0</v>
      </c>
      <c r="DJ38" s="136">
        <f t="shared" si="5"/>
        <v>0</v>
      </c>
      <c r="DL38" s="140" t="s">
        <v>471</v>
      </c>
      <c r="DM38" s="135" t="s">
        <v>472</v>
      </c>
      <c r="DN38" s="136">
        <f t="shared" si="36"/>
        <v>0</v>
      </c>
      <c r="DO38" s="136">
        <f t="shared" si="37"/>
        <v>0</v>
      </c>
      <c r="DP38" s="136">
        <f t="shared" si="38"/>
        <v>0</v>
      </c>
      <c r="DQ38" s="136">
        <f t="shared" si="39"/>
        <v>0</v>
      </c>
      <c r="DR38" s="136">
        <f t="shared" si="40"/>
        <v>0</v>
      </c>
      <c r="DS38" s="136">
        <f t="shared" si="41"/>
        <v>0</v>
      </c>
      <c r="DT38" s="136">
        <f t="shared" si="42"/>
        <v>0</v>
      </c>
      <c r="DU38" s="136">
        <f t="shared" si="43"/>
        <v>0</v>
      </c>
      <c r="DV38" s="136">
        <f t="shared" si="44"/>
        <v>0</v>
      </c>
      <c r="DW38" s="136">
        <f t="shared" si="45"/>
        <v>0</v>
      </c>
      <c r="DX38" s="136">
        <f t="shared" si="46"/>
        <v>0</v>
      </c>
      <c r="DY38" s="136">
        <f t="shared" si="47"/>
        <v>0</v>
      </c>
      <c r="DZ38" s="136">
        <f t="shared" si="48"/>
        <v>0</v>
      </c>
      <c r="EA38" s="136">
        <f t="shared" si="49"/>
        <v>0</v>
      </c>
      <c r="EB38" s="136">
        <f t="shared" si="50"/>
        <v>0</v>
      </c>
      <c r="EC38" s="136">
        <f t="shared" si="51"/>
        <v>0</v>
      </c>
      <c r="ED38" s="136">
        <f t="shared" si="52"/>
        <v>0</v>
      </c>
      <c r="EE38" s="136">
        <f t="shared" si="53"/>
        <v>0</v>
      </c>
      <c r="EF38" s="136">
        <f t="shared" si="54"/>
        <v>0</v>
      </c>
      <c r="EG38" s="136">
        <f t="shared" si="55"/>
        <v>0</v>
      </c>
    </row>
    <row r="39" spans="1:137" ht="21">
      <c r="A39" s="141" t="s">
        <v>473</v>
      </c>
      <c r="B39" s="135" t="s">
        <v>474</v>
      </c>
      <c r="C39" s="44"/>
      <c r="D39" s="136"/>
      <c r="E39" s="136"/>
      <c r="F39" s="136"/>
      <c r="G39" s="136">
        <f t="shared" si="7"/>
        <v>0</v>
      </c>
      <c r="H39" s="136"/>
      <c r="I39" s="136"/>
      <c r="J39" s="136"/>
      <c r="K39" s="136">
        <f t="shared" si="8"/>
        <v>0</v>
      </c>
      <c r="L39" s="136">
        <f t="shared" si="9"/>
        <v>0</v>
      </c>
      <c r="M39" s="136">
        <v>0</v>
      </c>
      <c r="N39" s="136">
        <v>0</v>
      </c>
      <c r="O39" s="136">
        <v>0</v>
      </c>
      <c r="P39" s="136">
        <f t="shared" si="10"/>
        <v>0</v>
      </c>
      <c r="Q39" s="136">
        <f t="shared" si="11"/>
        <v>0</v>
      </c>
      <c r="R39" s="136">
        <v>0</v>
      </c>
      <c r="S39" s="136">
        <v>0</v>
      </c>
      <c r="T39" s="136">
        <v>0</v>
      </c>
      <c r="U39" s="136">
        <f t="shared" si="12"/>
        <v>0</v>
      </c>
      <c r="V39" s="136">
        <f t="shared" si="0"/>
        <v>0</v>
      </c>
      <c r="X39" s="141" t="s">
        <v>473</v>
      </c>
      <c r="Y39" s="138" t="s">
        <v>474</v>
      </c>
      <c r="Z39" s="44">
        <f>ROUND(IF('2.1ต้นทุนตามสัดส่วน (ผลิต)'!$E$6&gt;0,(+C39*'2.1ต้นทุนตามสัดส่วน (ผลิต)'!$E$6)/'2.1ต้นทุนตามสัดส่วน (ผลิต)'!$E$10,0),2)</f>
        <v>0</v>
      </c>
      <c r="AA39" s="139">
        <f>(IF('2.1ต้นทุนตามสัดส่วน (ผลิต)'!$E$16&gt;0,(+D39*'2.1ต้นทุนตามสัดส่วน (ผลิต)'!$E$16)/'2.1ต้นทุนตามสัดส่วน (ผลิต)'!$E$20,0))</f>
        <v>0</v>
      </c>
      <c r="AB39" s="139">
        <f>(IF('2.1ต้นทุนตามสัดส่วน (ผลิต)'!$E$26&gt;0,(+E39*'2.1ต้นทุนตามสัดส่วน (ผลิต)'!$E$26)/'2.1ต้นทุนตามสัดส่วน (ผลิต)'!$E$30,0))</f>
        <v>0</v>
      </c>
      <c r="AC39" s="139">
        <f>(IF('2.1ต้นทุนตามสัดส่วน (ผลิต)'!$E$36&gt;0,(+F39*'2.1ต้นทุนตามสัดส่วน (ผลิต)'!$E$36)/'2.1ต้นทุนตามสัดส่วน (ผลิต)'!$E$40,0))</f>
        <v>0</v>
      </c>
      <c r="AD39" s="139">
        <f t="shared" si="13"/>
        <v>0</v>
      </c>
      <c r="AE39" s="139">
        <f>(IF('2.1ต้นทุนตามสัดส่วน (ผลิต)'!$E$56&gt;0,(+H39*'2.1ต้นทุนตามสัดส่วน (ผลิต)'!$E$56)/'2.1ต้นทุนตามสัดส่วน (ผลิต)'!$E$60,0))</f>
        <v>0</v>
      </c>
      <c r="AF39" s="139">
        <f>(IF('2.1ต้นทุนตามสัดส่วน (ผลิต)'!$E$66&gt;0,(+I39*'2.1ต้นทุนตามสัดส่วน (ผลิต)'!$E$66)/'2.1ต้นทุนตามสัดส่วน (ผลิต)'!$E$70,0))</f>
        <v>0</v>
      </c>
      <c r="AG39" s="139">
        <f>(IF('2.1ต้นทุนตามสัดส่วน (ผลิต)'!$E$76&gt;0,(+J39*'2.1ต้นทุนตามสัดส่วน (ผลิต)'!$E$76)/'2.1ต้นทุนตามสัดส่วน (ผลิต)'!$E$80,0))</f>
        <v>0</v>
      </c>
      <c r="AH39" s="139">
        <f t="shared" si="14"/>
        <v>0</v>
      </c>
      <c r="AI39" s="139">
        <f t="shared" si="15"/>
        <v>0</v>
      </c>
      <c r="AJ39" s="139">
        <f>ROUND(IF('2.1ต้นทุนตามสัดส่วน (ผลิต)'!$E$106&gt;0,(+M39*'2.1ต้นทุนตามสัดส่วน (ผลิต)'!$E$106)/'2.1ต้นทุนตามสัดส่วน (ผลิต)'!$E$110,0),2)</f>
        <v>0</v>
      </c>
      <c r="AK39" s="139">
        <f>ROUND(IF('2.1ต้นทุนตามสัดส่วน (ผลิต)'!$E$116&gt;0,(+N39*'2.1ต้นทุนตามสัดส่วน (ผลิต)'!$E$116)/'2.1ต้นทุนตามสัดส่วน (ผลิต)'!$E$120,0),2)</f>
        <v>0</v>
      </c>
      <c r="AL39" s="139">
        <f>ROUND(IF('2.1ต้นทุนตามสัดส่วน (ผลิต)'!$E$126&gt;0,(+O39*'2.1ต้นทุนตามสัดส่วน (ผลิต)'!$E$126)/'2.1ต้นทุนตามสัดส่วน (ผลิต)'!$E$130,0),2)</f>
        <v>0</v>
      </c>
      <c r="AM39" s="139">
        <f t="shared" si="16"/>
        <v>0</v>
      </c>
      <c r="AN39" s="139">
        <f t="shared" si="17"/>
        <v>0</v>
      </c>
      <c r="AO39" s="139">
        <f>(IF('2.1ต้นทุนตามสัดส่วน (ผลิต)'!$E$156&gt;0,(+R39*'2.1ต้นทุนตามสัดส่วน (ผลิต)'!$E$156)/'2.1ต้นทุนตามสัดส่วน (ผลิต)'!$E$160,0))</f>
        <v>0</v>
      </c>
      <c r="AP39" s="139">
        <f>(IF('2.1ต้นทุนตามสัดส่วน (ผลิต)'!$E$166&gt;0,(+S39*'2.1ต้นทุนตามสัดส่วน (ผลิต)'!$E$166)/'2.1ต้นทุนตามสัดส่วน (ผลิต)'!$E$170,0))</f>
        <v>0</v>
      </c>
      <c r="AQ39" s="139">
        <f>(IF('2.1ต้นทุนตามสัดส่วน (ผลิต)'!$E$176&gt;0,(+T39*'2.1ต้นทุนตามสัดส่วน (ผลิต)'!$E$176)/'2.1ต้นทุนตามสัดส่วน (ผลิต)'!$E$180,0))</f>
        <v>0</v>
      </c>
      <c r="AR39" s="139">
        <f t="shared" si="1"/>
        <v>0</v>
      </c>
      <c r="AS39" s="139">
        <f t="shared" si="2"/>
        <v>0</v>
      </c>
      <c r="AU39" s="141" t="s">
        <v>473</v>
      </c>
      <c r="AV39" s="135" t="s">
        <v>474</v>
      </c>
      <c r="AW39" s="44">
        <f>(IF('2.1ต้นทุนตามสัดส่วน (ผลิต)'!$E$7&gt;0,(C39*'2.1ต้นทุนตามสัดส่วน (ผลิต)'!$E$7)/'2.1ต้นทุนตามสัดส่วน (ผลิต)'!$E$10,0))</f>
        <v>0</v>
      </c>
      <c r="AX39" s="136">
        <f>(IF('2.1ต้นทุนตามสัดส่วน (ผลิต)'!$E$17&gt;0,(D39*'2.1ต้นทุนตามสัดส่วน (ผลิต)'!$E$17)/'2.1ต้นทุนตามสัดส่วน (ผลิต)'!$E$20,0))</f>
        <v>0</v>
      </c>
      <c r="AY39" s="136">
        <f>(IF('2.1ต้นทุนตามสัดส่วน (ผลิต)'!$E$27&gt;0,(+E39*'2.1ต้นทุนตามสัดส่วน (ผลิต)'!$E$27)/'2.1ต้นทุนตามสัดส่วน (ผลิต)'!$E$30,0))</f>
        <v>0</v>
      </c>
      <c r="AZ39" s="136">
        <f>(IF('2.1ต้นทุนตามสัดส่วน (ผลิต)'!$E$37&gt;0,(+F39*'2.1ต้นทุนตามสัดส่วน (ผลิต)'!$E$37)/'2.1ต้นทุนตามสัดส่วน (ผลิต)'!$E$40,0))</f>
        <v>0</v>
      </c>
      <c r="BA39" s="136">
        <f t="shared" si="18"/>
        <v>0</v>
      </c>
      <c r="BB39" s="136">
        <f>(IF('2.1ต้นทุนตามสัดส่วน (ผลิต)'!$E$57&gt;0,(+H39*'2.1ต้นทุนตามสัดส่วน (ผลิต)'!$E$57)/'2.1ต้นทุนตามสัดส่วน (ผลิต)'!$E$60,0))</f>
        <v>0</v>
      </c>
      <c r="BC39" s="136">
        <f>(IF('2.1ต้นทุนตามสัดส่วน (ผลิต)'!$E$67&gt;0,(+I39*'2.1ต้นทุนตามสัดส่วน (ผลิต)'!$E$67)/'2.1ต้นทุนตามสัดส่วน (ผลิต)'!$E$70,0))</f>
        <v>0</v>
      </c>
      <c r="BD39" s="136">
        <f>(IF('2.1ต้นทุนตามสัดส่วน (ผลิต)'!$E$77&gt;0,(+J39*'2.1ต้นทุนตามสัดส่วน (ผลิต)'!$E$77)/'2.1ต้นทุนตามสัดส่วน (ผลิต)'!$E$80,0))</f>
        <v>0</v>
      </c>
      <c r="BE39" s="136">
        <f t="shared" si="19"/>
        <v>0</v>
      </c>
      <c r="BF39" s="136">
        <f t="shared" si="20"/>
        <v>0</v>
      </c>
      <c r="BG39" s="136">
        <f>(IF('2.1ต้นทุนตามสัดส่วน (ผลิต)'!$E$107&gt;0,(+M39*'2.1ต้นทุนตามสัดส่วน (ผลิต)'!$E$107)/'2.1ต้นทุนตามสัดส่วน (ผลิต)'!$E$110,0))</f>
        <v>0</v>
      </c>
      <c r="BH39" s="136">
        <f>(IF('2.1ต้นทุนตามสัดส่วน (ผลิต)'!$E$117&gt;0,(+N39*'2.1ต้นทุนตามสัดส่วน (ผลิต)'!$E$117)/'2.1ต้นทุนตามสัดส่วน (ผลิต)'!$E$120,0))</f>
        <v>0</v>
      </c>
      <c r="BI39" s="136">
        <f>(IF('2.1ต้นทุนตามสัดส่วน (ผลิต)'!$E$127&gt;0,(+O39*'2.1ต้นทุนตามสัดส่วน (ผลิต)'!$E$127)/'2.1ต้นทุนตามสัดส่วน (ผลิต)'!$E$130,0))</f>
        <v>0</v>
      </c>
      <c r="BJ39" s="136">
        <f t="shared" si="21"/>
        <v>0</v>
      </c>
      <c r="BK39" s="136">
        <f t="shared" si="22"/>
        <v>0</v>
      </c>
      <c r="BL39" s="136">
        <f>(IF('2.1ต้นทุนตามสัดส่วน (ผลิต)'!$E$157&gt;0,(+R39*'2.1ต้นทุนตามสัดส่วน (ผลิต)'!$E$157)/'2.1ต้นทุนตามสัดส่วน (ผลิต)'!$E$160,0))</f>
        <v>0</v>
      </c>
      <c r="BM39" s="136">
        <f>(IF('2.1ต้นทุนตามสัดส่วน (ผลิต)'!$E$167&gt;0,(+S39*'2.1ต้นทุนตามสัดส่วน (ผลิต)'!$E$167)/'2.1ต้นทุนตามสัดส่วน (ผลิต)'!$E$170,0))</f>
        <v>0</v>
      </c>
      <c r="BN39" s="136">
        <f>(IF('2.1ต้นทุนตามสัดส่วน (ผลิต)'!$E$177&gt;0,(+T39*'2.1ต้นทุนตามสัดส่วน (ผลิต)'!$E$177)/'2.1ต้นทุนตามสัดส่วน (ผลิต)'!$E$180,0))</f>
        <v>0</v>
      </c>
      <c r="BO39" s="136">
        <f t="shared" si="23"/>
        <v>0</v>
      </c>
      <c r="BP39" s="136">
        <f t="shared" si="3"/>
        <v>0</v>
      </c>
      <c r="BR39" s="141" t="s">
        <v>473</v>
      </c>
      <c r="BS39" s="135" t="s">
        <v>474</v>
      </c>
      <c r="BT39" s="44">
        <f>(IF('2.1ต้นทุนตามสัดส่วน (ผลิต)'!$E$8&gt;0,(+C39*'2.1ต้นทุนตามสัดส่วน (ผลิต)'!$E$8)/'2.1ต้นทุนตามสัดส่วน (ผลิต)'!$E$10,0))</f>
        <v>0</v>
      </c>
      <c r="BU39" s="136">
        <f>(IF('2.1ต้นทุนตามสัดส่วน (ผลิต)'!$E$18&gt;0,(+D39*'2.1ต้นทุนตามสัดส่วน (ผลิต)'!$E$18)/'2.1ต้นทุนตามสัดส่วน (ผลิต)'!$E$20,0))</f>
        <v>0</v>
      </c>
      <c r="BV39" s="136">
        <f>(IF('2.1ต้นทุนตามสัดส่วน (ผลิต)'!$E$28&gt;0,(+E39*'2.1ต้นทุนตามสัดส่วน (ผลิต)'!$E$28)/'2.1ต้นทุนตามสัดส่วน (ผลิต)'!$E$30,0))</f>
        <v>0</v>
      </c>
      <c r="BW39" s="136">
        <f>(IF('2.1ต้นทุนตามสัดส่วน (ผลิต)'!$E$38&gt;0,(+F39*'2.1ต้นทุนตามสัดส่วน (ผลิต)'!$E$38)/'2.1ต้นทุนตามสัดส่วน (ผลิต)'!$E$40,0))</f>
        <v>0</v>
      </c>
      <c r="BX39" s="136">
        <f t="shared" si="24"/>
        <v>0</v>
      </c>
      <c r="BY39" s="136">
        <f>(IF('2.1ต้นทุนตามสัดส่วน (ผลิต)'!$E$58&gt;0,(+H39*'2.1ต้นทุนตามสัดส่วน (ผลิต)'!$E$58)/'2.1ต้นทุนตามสัดส่วน (ผลิต)'!$E$60,0))</f>
        <v>0</v>
      </c>
      <c r="BZ39" s="136">
        <f>(IF('2.1ต้นทุนตามสัดส่วน (ผลิต)'!$E$68&gt;0,(+I39*'2.1ต้นทุนตามสัดส่วน (ผลิต)'!$E$68)/'2.1ต้นทุนตามสัดส่วน (ผลิต)'!$E$70,0))</f>
        <v>0</v>
      </c>
      <c r="CA39" s="136">
        <f>(IF('2.1ต้นทุนตามสัดส่วน (ผลิต)'!$E$78&gt;0,(+J39*'2.1ต้นทุนตามสัดส่วน (ผลิต)'!$E$78)/'2.1ต้นทุนตามสัดส่วน (ผลิต)'!$E$80,0))</f>
        <v>0</v>
      </c>
      <c r="CB39" s="136">
        <f t="shared" si="25"/>
        <v>0</v>
      </c>
      <c r="CC39" s="136">
        <f t="shared" si="26"/>
        <v>0</v>
      </c>
      <c r="CD39" s="136">
        <f>(IF('2.1ต้นทุนตามสัดส่วน (ผลิต)'!$E$108&gt;0,(+M39*'2.1ต้นทุนตามสัดส่วน (ผลิต)'!$E$108)/'2.1ต้นทุนตามสัดส่วน (ผลิต)'!$E$110,0))</f>
        <v>0</v>
      </c>
      <c r="CE39" s="136">
        <f>(IF('2.1ต้นทุนตามสัดส่วน (ผลิต)'!$E$118&gt;0,(+N39*'2.1ต้นทุนตามสัดส่วน (ผลิต)'!$E$118)/'2.1ต้นทุนตามสัดส่วน (ผลิต)'!$E$120,0))</f>
        <v>0</v>
      </c>
      <c r="CF39" s="136">
        <f>(IF('2.1ต้นทุนตามสัดส่วน (ผลิต)'!$E$128&gt;0,(+O39*'2.1ต้นทุนตามสัดส่วน (ผลิต)'!$E$128)/'2.1ต้นทุนตามสัดส่วน (ผลิต)'!$E$130,0))</f>
        <v>0</v>
      </c>
      <c r="CG39" s="136">
        <f t="shared" si="27"/>
        <v>0</v>
      </c>
      <c r="CH39" s="136">
        <f t="shared" si="28"/>
        <v>0</v>
      </c>
      <c r="CI39" s="136">
        <f>(IF('2.1ต้นทุนตามสัดส่วน (ผลิต)'!$E$158&gt;0,(+R39*'2.1ต้นทุนตามสัดส่วน (ผลิต)'!$E$158)/'2.1ต้นทุนตามสัดส่วน (ผลิต)'!$E$160,0))</f>
        <v>0</v>
      </c>
      <c r="CJ39" s="136">
        <f>(IF('2.1ต้นทุนตามสัดส่วน (ผลิต)'!$E$168&gt;0,(+S39*'2.1ต้นทุนตามสัดส่วน (ผลิต)'!$E$168)/'2.1ต้นทุนตามสัดส่วน (ผลิต)'!$E$170,0))</f>
        <v>0</v>
      </c>
      <c r="CK39" s="136">
        <f>(IF('2.1ต้นทุนตามสัดส่วน (ผลิต)'!$E$178&gt;0,(+T39*'2.1ต้นทุนตามสัดส่วน (ผลิต)'!$E$178)/'2.1ต้นทุนตามสัดส่วน (ผลิต)'!$E$180,0))</f>
        <v>0</v>
      </c>
      <c r="CL39" s="136">
        <f t="shared" si="29"/>
        <v>0</v>
      </c>
      <c r="CM39" s="136">
        <f t="shared" si="4"/>
        <v>0</v>
      </c>
      <c r="CO39" s="141" t="s">
        <v>473</v>
      </c>
      <c r="CP39" s="135" t="s">
        <v>474</v>
      </c>
      <c r="CQ39" s="136">
        <f>(IF('2.1ต้นทุนตามสัดส่วน (ผลิต)'!$E$9&gt;0,(+C39*'2.1ต้นทุนตามสัดส่วน (ผลิต)'!$E$9)/'2.1ต้นทุนตามสัดส่วน (ผลิต)'!$E$10,0))</f>
        <v>0</v>
      </c>
      <c r="CR39" s="136">
        <f>(IF('2.1ต้นทุนตามสัดส่วน (ผลิต)'!$E$19&gt;0,(+D39*'2.1ต้นทุนตามสัดส่วน (ผลิต)'!$E$19)/'2.1ต้นทุนตามสัดส่วน (ผลิต)'!$E$20,0))</f>
        <v>0</v>
      </c>
      <c r="CS39" s="136">
        <f>(IF('2.1ต้นทุนตามสัดส่วน (ผลิต)'!$E$29&gt;0,(+E39*'2.1ต้นทุนตามสัดส่วน (ผลิต)'!$E$29)/'2.1ต้นทุนตามสัดส่วน (ผลิต)'!$E$30,0))</f>
        <v>0</v>
      </c>
      <c r="CT39" s="136">
        <f>(IF('2.1ต้นทุนตามสัดส่วน (ผลิต)'!$E$39&gt;0,(+F39*'2.1ต้นทุนตามสัดส่วน (ผลิต)'!$E$39)/'2.1ต้นทุนตามสัดส่วน (ผลิต)'!$E$40,0))</f>
        <v>0</v>
      </c>
      <c r="CU39" s="136">
        <f t="shared" si="30"/>
        <v>0</v>
      </c>
      <c r="CV39" s="136">
        <f>(IF('2.1ต้นทุนตามสัดส่วน (ผลิต)'!$E$59&gt;0,(+H39*'2.1ต้นทุนตามสัดส่วน (ผลิต)'!$E$59)/'2.1ต้นทุนตามสัดส่วน (ผลิต)'!$E$60,0))</f>
        <v>0</v>
      </c>
      <c r="CW39" s="136">
        <f>(IF('2.1ต้นทุนตามสัดส่วน (ผลิต)'!$E$69&gt;0,(+I39*'2.1ต้นทุนตามสัดส่วน (ผลิต)'!$E$69)/'2.1ต้นทุนตามสัดส่วน (ผลิต)'!$E$70,0))</f>
        <v>0</v>
      </c>
      <c r="CX39" s="136">
        <f>(IF('2.1ต้นทุนตามสัดส่วน (ผลิต)'!$E$79&gt;0,(+J39*'2.1ต้นทุนตามสัดส่วน (ผลิต)'!$E$79)/'2.1ต้นทุนตามสัดส่วน (ผลิต)'!$E$80,0))</f>
        <v>0</v>
      </c>
      <c r="CY39" s="136">
        <f t="shared" si="31"/>
        <v>0</v>
      </c>
      <c r="CZ39" s="136">
        <f t="shared" si="32"/>
        <v>0</v>
      </c>
      <c r="DA39" s="136">
        <f>(IF('2.1ต้นทุนตามสัดส่วน (ผลิต)'!$E$109&gt;0,(+M39*'2.1ต้นทุนตามสัดส่วน (ผลิต)'!$E$109)/'2.1ต้นทุนตามสัดส่วน (ผลิต)'!$E$110,0))</f>
        <v>0</v>
      </c>
      <c r="DB39" s="136">
        <f>(IF('2.1ต้นทุนตามสัดส่วน (ผลิต)'!$E$119&gt;0,(+N39*'2.1ต้นทุนตามสัดส่วน (ผลิต)'!$E$119)/'2.1ต้นทุนตามสัดส่วน (ผลิต)'!$E$120,0))</f>
        <v>0</v>
      </c>
      <c r="DC39" s="136">
        <f>(IF('2.1ต้นทุนตามสัดส่วน (ผลิต)'!$E$129&gt;0,(+O39*'2.1ต้นทุนตามสัดส่วน (ผลิต)'!$E$129)/'2.1ต้นทุนตามสัดส่วน (ผลิต)'!$E$130,0))</f>
        <v>0</v>
      </c>
      <c r="DD39" s="136">
        <f t="shared" si="33"/>
        <v>0</v>
      </c>
      <c r="DE39" s="136">
        <f t="shared" si="34"/>
        <v>0</v>
      </c>
      <c r="DF39" s="136">
        <f>(IF('2.1ต้นทุนตามสัดส่วน (ผลิต)'!$E$159&gt;0,(+R39*'2.1ต้นทุนตามสัดส่วน (ผลิต)'!$E$159)/'2.1ต้นทุนตามสัดส่วน (ผลิต)'!$E$160,0))</f>
        <v>0</v>
      </c>
      <c r="DG39" s="136">
        <f>(IF('2.1ต้นทุนตามสัดส่วน (ผลิต)'!$E$169&gt;0,(+S39*'2.1ต้นทุนตามสัดส่วน (ผลิต)'!$E$169)/'2.1ต้นทุนตามสัดส่วน (ผลิต)'!$E$170,0))</f>
        <v>0</v>
      </c>
      <c r="DH39" s="136">
        <f>(IF('2.1ต้นทุนตามสัดส่วน (ผลิต)'!$E$179&gt;0,(+T39*'2.1ต้นทุนตามสัดส่วน (ผลิต)'!$E$179)/'2.1ต้นทุนตามสัดส่วน (ผลิต)'!$E$180,0))</f>
        <v>0</v>
      </c>
      <c r="DI39" s="136">
        <f t="shared" si="35"/>
        <v>0</v>
      </c>
      <c r="DJ39" s="136">
        <f t="shared" si="5"/>
        <v>0</v>
      </c>
      <c r="DL39" s="141" t="s">
        <v>473</v>
      </c>
      <c r="DM39" s="135" t="s">
        <v>474</v>
      </c>
      <c r="DN39" s="136">
        <f t="shared" si="36"/>
        <v>0</v>
      </c>
      <c r="DO39" s="136">
        <f t="shared" si="37"/>
        <v>0</v>
      </c>
      <c r="DP39" s="136">
        <f t="shared" si="38"/>
        <v>0</v>
      </c>
      <c r="DQ39" s="136">
        <f t="shared" si="39"/>
        <v>0</v>
      </c>
      <c r="DR39" s="136">
        <f t="shared" si="40"/>
        <v>0</v>
      </c>
      <c r="DS39" s="136">
        <f t="shared" si="41"/>
        <v>0</v>
      </c>
      <c r="DT39" s="136">
        <f t="shared" si="42"/>
        <v>0</v>
      </c>
      <c r="DU39" s="136">
        <f t="shared" si="43"/>
        <v>0</v>
      </c>
      <c r="DV39" s="136">
        <f t="shared" si="44"/>
        <v>0</v>
      </c>
      <c r="DW39" s="136">
        <f t="shared" si="45"/>
        <v>0</v>
      </c>
      <c r="DX39" s="136">
        <f t="shared" si="46"/>
        <v>0</v>
      </c>
      <c r="DY39" s="136">
        <f t="shared" si="47"/>
        <v>0</v>
      </c>
      <c r="DZ39" s="136">
        <f t="shared" si="48"/>
        <v>0</v>
      </c>
      <c r="EA39" s="136">
        <f t="shared" si="49"/>
        <v>0</v>
      </c>
      <c r="EB39" s="136">
        <f t="shared" si="50"/>
        <v>0</v>
      </c>
      <c r="EC39" s="136">
        <f t="shared" si="51"/>
        <v>0</v>
      </c>
      <c r="ED39" s="136">
        <f t="shared" si="52"/>
        <v>0</v>
      </c>
      <c r="EE39" s="136">
        <f t="shared" si="53"/>
        <v>0</v>
      </c>
      <c r="EF39" s="136">
        <f t="shared" si="54"/>
        <v>0</v>
      </c>
      <c r="EG39" s="136">
        <f t="shared" si="55"/>
        <v>0</v>
      </c>
    </row>
    <row r="40" spans="1:137" ht="21">
      <c r="A40" s="140" t="s">
        <v>475</v>
      </c>
      <c r="B40" s="135" t="s">
        <v>476</v>
      </c>
      <c r="C40" s="44"/>
      <c r="D40" s="136"/>
      <c r="E40" s="136"/>
      <c r="F40" s="136"/>
      <c r="G40" s="136">
        <f t="shared" si="7"/>
        <v>0</v>
      </c>
      <c r="H40" s="136"/>
      <c r="I40" s="136"/>
      <c r="J40" s="136"/>
      <c r="K40" s="136">
        <f t="shared" si="8"/>
        <v>0</v>
      </c>
      <c r="L40" s="136">
        <f t="shared" si="9"/>
        <v>0</v>
      </c>
      <c r="M40" s="136">
        <v>0</v>
      </c>
      <c r="N40" s="136">
        <v>0</v>
      </c>
      <c r="O40" s="136">
        <v>0</v>
      </c>
      <c r="P40" s="136">
        <f t="shared" si="10"/>
        <v>0</v>
      </c>
      <c r="Q40" s="136">
        <f t="shared" si="11"/>
        <v>0</v>
      </c>
      <c r="R40" s="136">
        <v>0</v>
      </c>
      <c r="S40" s="136">
        <v>0</v>
      </c>
      <c r="T40" s="136">
        <v>0</v>
      </c>
      <c r="U40" s="136">
        <f t="shared" si="12"/>
        <v>0</v>
      </c>
      <c r="V40" s="136">
        <f t="shared" si="0"/>
        <v>0</v>
      </c>
      <c r="X40" s="140" t="s">
        <v>475</v>
      </c>
      <c r="Y40" s="138" t="s">
        <v>476</v>
      </c>
      <c r="Z40" s="44">
        <f>ROUND(IF('2.1ต้นทุนตามสัดส่วน (ผลิต)'!$E$6&gt;0,(+C40*'2.1ต้นทุนตามสัดส่วน (ผลิต)'!$E$6)/'2.1ต้นทุนตามสัดส่วน (ผลิต)'!$E$10,0),2)</f>
        <v>0</v>
      </c>
      <c r="AA40" s="139">
        <f>(IF('2.1ต้นทุนตามสัดส่วน (ผลิต)'!$E$16&gt;0,(+D40*'2.1ต้นทุนตามสัดส่วน (ผลิต)'!$E$16)/'2.1ต้นทุนตามสัดส่วน (ผลิต)'!$E$20,0))</f>
        <v>0</v>
      </c>
      <c r="AB40" s="139">
        <f>(IF('2.1ต้นทุนตามสัดส่วน (ผลิต)'!$E$26&gt;0,(+E40*'2.1ต้นทุนตามสัดส่วน (ผลิต)'!$E$26)/'2.1ต้นทุนตามสัดส่วน (ผลิต)'!$E$30,0))</f>
        <v>0</v>
      </c>
      <c r="AC40" s="139">
        <f>(IF('2.1ต้นทุนตามสัดส่วน (ผลิต)'!$E$36&gt;0,(+F40*'2.1ต้นทุนตามสัดส่วน (ผลิต)'!$E$36)/'2.1ต้นทุนตามสัดส่วน (ผลิต)'!$E$40,0))</f>
        <v>0</v>
      </c>
      <c r="AD40" s="139">
        <f t="shared" si="13"/>
        <v>0</v>
      </c>
      <c r="AE40" s="139">
        <f>(IF('2.1ต้นทุนตามสัดส่วน (ผลิต)'!$E$56&gt;0,(+H40*'2.1ต้นทุนตามสัดส่วน (ผลิต)'!$E$56)/'2.1ต้นทุนตามสัดส่วน (ผลิต)'!$E$60,0))</f>
        <v>0</v>
      </c>
      <c r="AF40" s="139">
        <f>(IF('2.1ต้นทุนตามสัดส่วน (ผลิต)'!$E$66&gt;0,(+I40*'2.1ต้นทุนตามสัดส่วน (ผลิต)'!$E$66)/'2.1ต้นทุนตามสัดส่วน (ผลิต)'!$E$70,0))</f>
        <v>0</v>
      </c>
      <c r="AG40" s="139">
        <f>(IF('2.1ต้นทุนตามสัดส่วน (ผลิต)'!$E$76&gt;0,(+J40*'2.1ต้นทุนตามสัดส่วน (ผลิต)'!$E$76)/'2.1ต้นทุนตามสัดส่วน (ผลิต)'!$E$80,0))</f>
        <v>0</v>
      </c>
      <c r="AH40" s="139">
        <f t="shared" si="14"/>
        <v>0</v>
      </c>
      <c r="AI40" s="139">
        <f t="shared" si="15"/>
        <v>0</v>
      </c>
      <c r="AJ40" s="139">
        <f>ROUND(IF('2.1ต้นทุนตามสัดส่วน (ผลิต)'!$E$106&gt;0,(+M40*'2.1ต้นทุนตามสัดส่วน (ผลิต)'!$E$106)/'2.1ต้นทุนตามสัดส่วน (ผลิต)'!$E$110,0),2)</f>
        <v>0</v>
      </c>
      <c r="AK40" s="139">
        <f>ROUND(IF('2.1ต้นทุนตามสัดส่วน (ผลิต)'!$E$116&gt;0,(+N40*'2.1ต้นทุนตามสัดส่วน (ผลิต)'!$E$116)/'2.1ต้นทุนตามสัดส่วน (ผลิต)'!$E$120,0),2)</f>
        <v>0</v>
      </c>
      <c r="AL40" s="139">
        <f>ROUND(IF('2.1ต้นทุนตามสัดส่วน (ผลิต)'!$E$126&gt;0,(+O40*'2.1ต้นทุนตามสัดส่วน (ผลิต)'!$E$126)/'2.1ต้นทุนตามสัดส่วน (ผลิต)'!$E$130,0),2)</f>
        <v>0</v>
      </c>
      <c r="AM40" s="139">
        <f t="shared" si="16"/>
        <v>0</v>
      </c>
      <c r="AN40" s="139">
        <f t="shared" si="17"/>
        <v>0</v>
      </c>
      <c r="AO40" s="139">
        <f>(IF('2.1ต้นทุนตามสัดส่วน (ผลิต)'!$E$156&gt;0,(+R40*'2.1ต้นทุนตามสัดส่วน (ผลิต)'!$E$156)/'2.1ต้นทุนตามสัดส่วน (ผลิต)'!$E$160,0))</f>
        <v>0</v>
      </c>
      <c r="AP40" s="139">
        <f>(IF('2.1ต้นทุนตามสัดส่วน (ผลิต)'!$E$166&gt;0,(+S40*'2.1ต้นทุนตามสัดส่วน (ผลิต)'!$E$166)/'2.1ต้นทุนตามสัดส่วน (ผลิต)'!$E$170,0))</f>
        <v>0</v>
      </c>
      <c r="AQ40" s="139">
        <f>(IF('2.1ต้นทุนตามสัดส่วน (ผลิต)'!$E$176&gt;0,(+T40*'2.1ต้นทุนตามสัดส่วน (ผลิต)'!$E$176)/'2.1ต้นทุนตามสัดส่วน (ผลิต)'!$E$180,0))</f>
        <v>0</v>
      </c>
      <c r="AR40" s="139">
        <f t="shared" si="1"/>
        <v>0</v>
      </c>
      <c r="AS40" s="139">
        <f t="shared" si="2"/>
        <v>0</v>
      </c>
      <c r="AU40" s="140" t="s">
        <v>475</v>
      </c>
      <c r="AV40" s="135" t="s">
        <v>476</v>
      </c>
      <c r="AW40" s="44">
        <f>(IF('2.1ต้นทุนตามสัดส่วน (ผลิต)'!$E$7&gt;0,(C40*'2.1ต้นทุนตามสัดส่วน (ผลิต)'!$E$7)/'2.1ต้นทุนตามสัดส่วน (ผลิต)'!$E$10,0))</f>
        <v>0</v>
      </c>
      <c r="AX40" s="136">
        <f>(IF('2.1ต้นทุนตามสัดส่วน (ผลิต)'!$E$17&gt;0,(D40*'2.1ต้นทุนตามสัดส่วน (ผลิต)'!$E$17)/'2.1ต้นทุนตามสัดส่วน (ผลิต)'!$E$20,0))</f>
        <v>0</v>
      </c>
      <c r="AY40" s="136">
        <f>(IF('2.1ต้นทุนตามสัดส่วน (ผลิต)'!$E$27&gt;0,(+E40*'2.1ต้นทุนตามสัดส่วน (ผลิต)'!$E$27)/'2.1ต้นทุนตามสัดส่วน (ผลิต)'!$E$30,0))</f>
        <v>0</v>
      </c>
      <c r="AZ40" s="136">
        <f>(IF('2.1ต้นทุนตามสัดส่วน (ผลิต)'!$E$37&gt;0,(+F40*'2.1ต้นทุนตามสัดส่วน (ผลิต)'!$E$37)/'2.1ต้นทุนตามสัดส่วน (ผลิต)'!$E$40,0))</f>
        <v>0</v>
      </c>
      <c r="BA40" s="136">
        <f t="shared" si="18"/>
        <v>0</v>
      </c>
      <c r="BB40" s="136">
        <f>(IF('2.1ต้นทุนตามสัดส่วน (ผลิต)'!$E$57&gt;0,(+H40*'2.1ต้นทุนตามสัดส่วน (ผลิต)'!$E$57)/'2.1ต้นทุนตามสัดส่วน (ผลิต)'!$E$60,0))</f>
        <v>0</v>
      </c>
      <c r="BC40" s="136">
        <f>(IF('2.1ต้นทุนตามสัดส่วน (ผลิต)'!$E$67&gt;0,(+I40*'2.1ต้นทุนตามสัดส่วน (ผลิต)'!$E$67)/'2.1ต้นทุนตามสัดส่วน (ผลิต)'!$E$70,0))</f>
        <v>0</v>
      </c>
      <c r="BD40" s="136">
        <f>(IF('2.1ต้นทุนตามสัดส่วน (ผลิต)'!$E$77&gt;0,(+J40*'2.1ต้นทุนตามสัดส่วน (ผลิต)'!$E$77)/'2.1ต้นทุนตามสัดส่วน (ผลิต)'!$E$80,0))</f>
        <v>0</v>
      </c>
      <c r="BE40" s="136">
        <f t="shared" si="19"/>
        <v>0</v>
      </c>
      <c r="BF40" s="136">
        <f t="shared" si="20"/>
        <v>0</v>
      </c>
      <c r="BG40" s="136">
        <f>(IF('2.1ต้นทุนตามสัดส่วน (ผลิต)'!$E$107&gt;0,(+M40*'2.1ต้นทุนตามสัดส่วน (ผลิต)'!$E$107)/'2.1ต้นทุนตามสัดส่วน (ผลิต)'!$E$110,0))</f>
        <v>0</v>
      </c>
      <c r="BH40" s="136">
        <f>(IF('2.1ต้นทุนตามสัดส่วน (ผลิต)'!$E$117&gt;0,(+N40*'2.1ต้นทุนตามสัดส่วน (ผลิต)'!$E$117)/'2.1ต้นทุนตามสัดส่วน (ผลิต)'!$E$120,0))</f>
        <v>0</v>
      </c>
      <c r="BI40" s="136">
        <f>(IF('2.1ต้นทุนตามสัดส่วน (ผลิต)'!$E$127&gt;0,(+O40*'2.1ต้นทุนตามสัดส่วน (ผลิต)'!$E$127)/'2.1ต้นทุนตามสัดส่วน (ผลิต)'!$E$130,0))</f>
        <v>0</v>
      </c>
      <c r="BJ40" s="136">
        <f t="shared" si="21"/>
        <v>0</v>
      </c>
      <c r="BK40" s="136">
        <f t="shared" si="22"/>
        <v>0</v>
      </c>
      <c r="BL40" s="136">
        <f>(IF('2.1ต้นทุนตามสัดส่วน (ผลิต)'!$E$157&gt;0,(+R40*'2.1ต้นทุนตามสัดส่วน (ผลิต)'!$E$157)/'2.1ต้นทุนตามสัดส่วน (ผลิต)'!$E$160,0))</f>
        <v>0</v>
      </c>
      <c r="BM40" s="136">
        <f>(IF('2.1ต้นทุนตามสัดส่วน (ผลิต)'!$E$167&gt;0,(+S40*'2.1ต้นทุนตามสัดส่วน (ผลิต)'!$E$167)/'2.1ต้นทุนตามสัดส่วน (ผลิต)'!$E$170,0))</f>
        <v>0</v>
      </c>
      <c r="BN40" s="136">
        <f>(IF('2.1ต้นทุนตามสัดส่วน (ผลิต)'!$E$177&gt;0,(+T40*'2.1ต้นทุนตามสัดส่วน (ผลิต)'!$E$177)/'2.1ต้นทุนตามสัดส่วน (ผลิต)'!$E$180,0))</f>
        <v>0</v>
      </c>
      <c r="BO40" s="136">
        <f t="shared" si="23"/>
        <v>0</v>
      </c>
      <c r="BP40" s="136">
        <f t="shared" si="3"/>
        <v>0</v>
      </c>
      <c r="BR40" s="140" t="s">
        <v>475</v>
      </c>
      <c r="BS40" s="135" t="s">
        <v>476</v>
      </c>
      <c r="BT40" s="44">
        <f>(IF('2.1ต้นทุนตามสัดส่วน (ผลิต)'!$E$8&gt;0,(+C40*'2.1ต้นทุนตามสัดส่วน (ผลิต)'!$E$8)/'2.1ต้นทุนตามสัดส่วน (ผลิต)'!$E$10,0))</f>
        <v>0</v>
      </c>
      <c r="BU40" s="136">
        <f>(IF('2.1ต้นทุนตามสัดส่วน (ผลิต)'!$E$18&gt;0,(+D40*'2.1ต้นทุนตามสัดส่วน (ผลิต)'!$E$18)/'2.1ต้นทุนตามสัดส่วน (ผลิต)'!$E$20,0))</f>
        <v>0</v>
      </c>
      <c r="BV40" s="136">
        <f>(IF('2.1ต้นทุนตามสัดส่วน (ผลิต)'!$E$28&gt;0,(+E40*'2.1ต้นทุนตามสัดส่วน (ผลิต)'!$E$28)/'2.1ต้นทุนตามสัดส่วน (ผลิต)'!$E$30,0))</f>
        <v>0</v>
      </c>
      <c r="BW40" s="136">
        <f>(IF('2.1ต้นทุนตามสัดส่วน (ผลิต)'!$E$38&gt;0,(+F40*'2.1ต้นทุนตามสัดส่วน (ผลิต)'!$E$38)/'2.1ต้นทุนตามสัดส่วน (ผลิต)'!$E$40,0))</f>
        <v>0</v>
      </c>
      <c r="BX40" s="136">
        <f t="shared" si="24"/>
        <v>0</v>
      </c>
      <c r="BY40" s="136">
        <f>(IF('2.1ต้นทุนตามสัดส่วน (ผลิต)'!$E$58&gt;0,(+H40*'2.1ต้นทุนตามสัดส่วน (ผลิต)'!$E$58)/'2.1ต้นทุนตามสัดส่วน (ผลิต)'!$E$60,0))</f>
        <v>0</v>
      </c>
      <c r="BZ40" s="136">
        <f>(IF('2.1ต้นทุนตามสัดส่วน (ผลิต)'!$E$68&gt;0,(+I40*'2.1ต้นทุนตามสัดส่วน (ผลิต)'!$E$68)/'2.1ต้นทุนตามสัดส่วน (ผลิต)'!$E$70,0))</f>
        <v>0</v>
      </c>
      <c r="CA40" s="136">
        <f>(IF('2.1ต้นทุนตามสัดส่วน (ผลิต)'!$E$78&gt;0,(+J40*'2.1ต้นทุนตามสัดส่วน (ผลิต)'!$E$78)/'2.1ต้นทุนตามสัดส่วน (ผลิต)'!$E$80,0))</f>
        <v>0</v>
      </c>
      <c r="CB40" s="136">
        <f t="shared" si="25"/>
        <v>0</v>
      </c>
      <c r="CC40" s="136">
        <f t="shared" si="26"/>
        <v>0</v>
      </c>
      <c r="CD40" s="136">
        <f>(IF('2.1ต้นทุนตามสัดส่วน (ผลิต)'!$E$108&gt;0,(+M40*'2.1ต้นทุนตามสัดส่วน (ผลิต)'!$E$108)/'2.1ต้นทุนตามสัดส่วน (ผลิต)'!$E$110,0))</f>
        <v>0</v>
      </c>
      <c r="CE40" s="136">
        <f>(IF('2.1ต้นทุนตามสัดส่วน (ผลิต)'!$E$118&gt;0,(+N40*'2.1ต้นทุนตามสัดส่วน (ผลิต)'!$E$118)/'2.1ต้นทุนตามสัดส่วน (ผลิต)'!$E$120,0))</f>
        <v>0</v>
      </c>
      <c r="CF40" s="136">
        <f>(IF('2.1ต้นทุนตามสัดส่วน (ผลิต)'!$E$128&gt;0,(+O40*'2.1ต้นทุนตามสัดส่วน (ผลิต)'!$E$128)/'2.1ต้นทุนตามสัดส่วน (ผลิต)'!$E$130,0))</f>
        <v>0</v>
      </c>
      <c r="CG40" s="136">
        <f t="shared" si="27"/>
        <v>0</v>
      </c>
      <c r="CH40" s="136">
        <f t="shared" si="28"/>
        <v>0</v>
      </c>
      <c r="CI40" s="136">
        <f>(IF('2.1ต้นทุนตามสัดส่วน (ผลิต)'!$E$158&gt;0,(+R40*'2.1ต้นทุนตามสัดส่วน (ผลิต)'!$E$158)/'2.1ต้นทุนตามสัดส่วน (ผลิต)'!$E$160,0))</f>
        <v>0</v>
      </c>
      <c r="CJ40" s="136">
        <f>(IF('2.1ต้นทุนตามสัดส่วน (ผลิต)'!$E$168&gt;0,(+S40*'2.1ต้นทุนตามสัดส่วน (ผลิต)'!$E$168)/'2.1ต้นทุนตามสัดส่วน (ผลิต)'!$E$170,0))</f>
        <v>0</v>
      </c>
      <c r="CK40" s="136">
        <f>(IF('2.1ต้นทุนตามสัดส่วน (ผลิต)'!$E$178&gt;0,(+T40*'2.1ต้นทุนตามสัดส่วน (ผลิต)'!$E$178)/'2.1ต้นทุนตามสัดส่วน (ผลิต)'!$E$180,0))</f>
        <v>0</v>
      </c>
      <c r="CL40" s="136">
        <f t="shared" si="29"/>
        <v>0</v>
      </c>
      <c r="CM40" s="136">
        <f t="shared" si="4"/>
        <v>0</v>
      </c>
      <c r="CO40" s="140" t="s">
        <v>475</v>
      </c>
      <c r="CP40" s="135" t="s">
        <v>476</v>
      </c>
      <c r="CQ40" s="136">
        <f>(IF('2.1ต้นทุนตามสัดส่วน (ผลิต)'!$E$9&gt;0,(+C40*'2.1ต้นทุนตามสัดส่วน (ผลิต)'!$E$9)/'2.1ต้นทุนตามสัดส่วน (ผลิต)'!$E$10,0))</f>
        <v>0</v>
      </c>
      <c r="CR40" s="136">
        <f>(IF('2.1ต้นทุนตามสัดส่วน (ผลิต)'!$E$19&gt;0,(+D40*'2.1ต้นทุนตามสัดส่วน (ผลิต)'!$E$19)/'2.1ต้นทุนตามสัดส่วน (ผลิต)'!$E$20,0))</f>
        <v>0</v>
      </c>
      <c r="CS40" s="136">
        <f>(IF('2.1ต้นทุนตามสัดส่วน (ผลิต)'!$E$29&gt;0,(+E40*'2.1ต้นทุนตามสัดส่วน (ผลิต)'!$E$29)/'2.1ต้นทุนตามสัดส่วน (ผลิต)'!$E$30,0))</f>
        <v>0</v>
      </c>
      <c r="CT40" s="136">
        <f>(IF('2.1ต้นทุนตามสัดส่วน (ผลิต)'!$E$39&gt;0,(+F40*'2.1ต้นทุนตามสัดส่วน (ผลิต)'!$E$39)/'2.1ต้นทุนตามสัดส่วน (ผลิต)'!$E$40,0))</f>
        <v>0</v>
      </c>
      <c r="CU40" s="136">
        <f t="shared" si="30"/>
        <v>0</v>
      </c>
      <c r="CV40" s="136">
        <f>(IF('2.1ต้นทุนตามสัดส่วน (ผลิต)'!$E$59&gt;0,(+H40*'2.1ต้นทุนตามสัดส่วน (ผลิต)'!$E$59)/'2.1ต้นทุนตามสัดส่วน (ผลิต)'!$E$60,0))</f>
        <v>0</v>
      </c>
      <c r="CW40" s="136">
        <f>(IF('2.1ต้นทุนตามสัดส่วน (ผลิต)'!$E$69&gt;0,(+I40*'2.1ต้นทุนตามสัดส่วน (ผลิต)'!$E$69)/'2.1ต้นทุนตามสัดส่วน (ผลิต)'!$E$70,0))</f>
        <v>0</v>
      </c>
      <c r="CX40" s="136">
        <f>(IF('2.1ต้นทุนตามสัดส่วน (ผลิต)'!$E$79&gt;0,(+J40*'2.1ต้นทุนตามสัดส่วน (ผลิต)'!$E$79)/'2.1ต้นทุนตามสัดส่วน (ผลิต)'!$E$80,0))</f>
        <v>0</v>
      </c>
      <c r="CY40" s="136">
        <f t="shared" si="31"/>
        <v>0</v>
      </c>
      <c r="CZ40" s="136">
        <f t="shared" si="32"/>
        <v>0</v>
      </c>
      <c r="DA40" s="136">
        <f>(IF('2.1ต้นทุนตามสัดส่วน (ผลิต)'!$E$109&gt;0,(+M40*'2.1ต้นทุนตามสัดส่วน (ผลิต)'!$E$109)/'2.1ต้นทุนตามสัดส่วน (ผลิต)'!$E$110,0))</f>
        <v>0</v>
      </c>
      <c r="DB40" s="136">
        <f>(IF('2.1ต้นทุนตามสัดส่วน (ผลิต)'!$E$119&gt;0,(+N40*'2.1ต้นทุนตามสัดส่วน (ผลิต)'!$E$119)/'2.1ต้นทุนตามสัดส่วน (ผลิต)'!$E$120,0))</f>
        <v>0</v>
      </c>
      <c r="DC40" s="136">
        <f>(IF('2.1ต้นทุนตามสัดส่วน (ผลิต)'!$E$129&gt;0,(+O40*'2.1ต้นทุนตามสัดส่วน (ผลิต)'!$E$129)/'2.1ต้นทุนตามสัดส่วน (ผลิต)'!$E$130,0))</f>
        <v>0</v>
      </c>
      <c r="DD40" s="136">
        <f t="shared" si="33"/>
        <v>0</v>
      </c>
      <c r="DE40" s="136">
        <f t="shared" si="34"/>
        <v>0</v>
      </c>
      <c r="DF40" s="136">
        <f>(IF('2.1ต้นทุนตามสัดส่วน (ผลิต)'!$E$159&gt;0,(+R40*'2.1ต้นทุนตามสัดส่วน (ผลิต)'!$E$159)/'2.1ต้นทุนตามสัดส่วน (ผลิต)'!$E$160,0))</f>
        <v>0</v>
      </c>
      <c r="DG40" s="136">
        <f>(IF('2.1ต้นทุนตามสัดส่วน (ผลิต)'!$E$169&gt;0,(+S40*'2.1ต้นทุนตามสัดส่วน (ผลิต)'!$E$169)/'2.1ต้นทุนตามสัดส่วน (ผลิต)'!$E$170,0))</f>
        <v>0</v>
      </c>
      <c r="DH40" s="136">
        <f>(IF('2.1ต้นทุนตามสัดส่วน (ผลิต)'!$E$179&gt;0,(+T40*'2.1ต้นทุนตามสัดส่วน (ผลิต)'!$E$179)/'2.1ต้นทุนตามสัดส่วน (ผลิต)'!$E$180,0))</f>
        <v>0</v>
      </c>
      <c r="DI40" s="136">
        <f t="shared" si="35"/>
        <v>0</v>
      </c>
      <c r="DJ40" s="136">
        <f t="shared" si="5"/>
        <v>0</v>
      </c>
      <c r="DL40" s="140" t="s">
        <v>475</v>
      </c>
      <c r="DM40" s="135" t="s">
        <v>476</v>
      </c>
      <c r="DN40" s="136">
        <f t="shared" si="36"/>
        <v>0</v>
      </c>
      <c r="DO40" s="136">
        <f t="shared" si="37"/>
        <v>0</v>
      </c>
      <c r="DP40" s="136">
        <f t="shared" si="38"/>
        <v>0</v>
      </c>
      <c r="DQ40" s="136">
        <f t="shared" si="39"/>
        <v>0</v>
      </c>
      <c r="DR40" s="136">
        <f t="shared" si="40"/>
        <v>0</v>
      </c>
      <c r="DS40" s="136">
        <f t="shared" si="41"/>
        <v>0</v>
      </c>
      <c r="DT40" s="136">
        <f t="shared" si="42"/>
        <v>0</v>
      </c>
      <c r="DU40" s="136">
        <f t="shared" si="43"/>
        <v>0</v>
      </c>
      <c r="DV40" s="136">
        <f t="shared" si="44"/>
        <v>0</v>
      </c>
      <c r="DW40" s="136">
        <f t="shared" si="45"/>
        <v>0</v>
      </c>
      <c r="DX40" s="136">
        <f t="shared" si="46"/>
        <v>0</v>
      </c>
      <c r="DY40" s="136">
        <f t="shared" si="47"/>
        <v>0</v>
      </c>
      <c r="DZ40" s="136">
        <f t="shared" si="48"/>
        <v>0</v>
      </c>
      <c r="EA40" s="136">
        <f t="shared" si="49"/>
        <v>0</v>
      </c>
      <c r="EB40" s="136">
        <f t="shared" si="50"/>
        <v>0</v>
      </c>
      <c r="EC40" s="136">
        <f t="shared" si="51"/>
        <v>0</v>
      </c>
      <c r="ED40" s="136">
        <f t="shared" si="52"/>
        <v>0</v>
      </c>
      <c r="EE40" s="136">
        <f t="shared" si="53"/>
        <v>0</v>
      </c>
      <c r="EF40" s="136">
        <f t="shared" si="54"/>
        <v>0</v>
      </c>
      <c r="EG40" s="136">
        <f t="shared" si="55"/>
        <v>0</v>
      </c>
    </row>
    <row r="41" spans="1:137" ht="21">
      <c r="A41" s="140" t="s">
        <v>477</v>
      </c>
      <c r="B41" s="135" t="s">
        <v>478</v>
      </c>
      <c r="C41" s="44"/>
      <c r="D41" s="136"/>
      <c r="E41" s="136"/>
      <c r="F41" s="136"/>
      <c r="G41" s="136">
        <f t="shared" si="7"/>
        <v>0</v>
      </c>
      <c r="H41" s="136"/>
      <c r="I41" s="136"/>
      <c r="J41" s="136"/>
      <c r="K41" s="136">
        <f t="shared" si="8"/>
        <v>0</v>
      </c>
      <c r="L41" s="136">
        <f t="shared" si="9"/>
        <v>0</v>
      </c>
      <c r="M41" s="136">
        <v>0</v>
      </c>
      <c r="N41" s="136">
        <v>0</v>
      </c>
      <c r="O41" s="136">
        <v>0</v>
      </c>
      <c r="P41" s="136">
        <f t="shared" si="10"/>
        <v>0</v>
      </c>
      <c r="Q41" s="136">
        <f t="shared" si="11"/>
        <v>0</v>
      </c>
      <c r="R41" s="136">
        <v>0</v>
      </c>
      <c r="S41" s="136">
        <v>0</v>
      </c>
      <c r="T41" s="136">
        <v>0</v>
      </c>
      <c r="U41" s="136">
        <f t="shared" si="12"/>
        <v>0</v>
      </c>
      <c r="V41" s="136">
        <f t="shared" si="0"/>
        <v>0</v>
      </c>
      <c r="X41" s="140" t="s">
        <v>477</v>
      </c>
      <c r="Y41" s="138" t="s">
        <v>478</v>
      </c>
      <c r="Z41" s="44">
        <f>ROUND(IF('2.1ต้นทุนตามสัดส่วน (ผลิต)'!$E$6&gt;0,(+C41*'2.1ต้นทุนตามสัดส่วน (ผลิต)'!$E$6)/'2.1ต้นทุนตามสัดส่วน (ผลิต)'!$E$10,0),2)</f>
        <v>0</v>
      </c>
      <c r="AA41" s="139">
        <f>(IF('2.1ต้นทุนตามสัดส่วน (ผลิต)'!$E$16&gt;0,(+D41*'2.1ต้นทุนตามสัดส่วน (ผลิต)'!$E$16)/'2.1ต้นทุนตามสัดส่วน (ผลิต)'!$E$20,0))</f>
        <v>0</v>
      </c>
      <c r="AB41" s="139">
        <f>(IF('2.1ต้นทุนตามสัดส่วน (ผลิต)'!$E$26&gt;0,(+E41*'2.1ต้นทุนตามสัดส่วน (ผลิต)'!$E$26)/'2.1ต้นทุนตามสัดส่วน (ผลิต)'!$E$30,0))</f>
        <v>0</v>
      </c>
      <c r="AC41" s="139">
        <f>(IF('2.1ต้นทุนตามสัดส่วน (ผลิต)'!$E$36&gt;0,(+F41*'2.1ต้นทุนตามสัดส่วน (ผลิต)'!$E$36)/'2.1ต้นทุนตามสัดส่วน (ผลิต)'!$E$40,0))</f>
        <v>0</v>
      </c>
      <c r="AD41" s="139">
        <f t="shared" si="13"/>
        <v>0</v>
      </c>
      <c r="AE41" s="139">
        <f>(IF('2.1ต้นทุนตามสัดส่วน (ผลิต)'!$E$56&gt;0,(+H41*'2.1ต้นทุนตามสัดส่วน (ผลิต)'!$E$56)/'2.1ต้นทุนตามสัดส่วน (ผลิต)'!$E$60,0))</f>
        <v>0</v>
      </c>
      <c r="AF41" s="139">
        <f>(IF('2.1ต้นทุนตามสัดส่วน (ผลิต)'!$E$66&gt;0,(+I41*'2.1ต้นทุนตามสัดส่วน (ผลิต)'!$E$66)/'2.1ต้นทุนตามสัดส่วน (ผลิต)'!$E$70,0))</f>
        <v>0</v>
      </c>
      <c r="AG41" s="139">
        <f>(IF('2.1ต้นทุนตามสัดส่วน (ผลิต)'!$E$76&gt;0,(+J41*'2.1ต้นทุนตามสัดส่วน (ผลิต)'!$E$76)/'2.1ต้นทุนตามสัดส่วน (ผลิต)'!$E$80,0))</f>
        <v>0</v>
      </c>
      <c r="AH41" s="139">
        <f t="shared" si="14"/>
        <v>0</v>
      </c>
      <c r="AI41" s="139">
        <f t="shared" si="15"/>
        <v>0</v>
      </c>
      <c r="AJ41" s="139">
        <f>ROUND(IF('2.1ต้นทุนตามสัดส่วน (ผลิต)'!$E$106&gt;0,(+M41*'2.1ต้นทุนตามสัดส่วน (ผลิต)'!$E$106)/'2.1ต้นทุนตามสัดส่วน (ผลิต)'!$E$110,0),2)</f>
        <v>0</v>
      </c>
      <c r="AK41" s="139">
        <f>ROUND(IF('2.1ต้นทุนตามสัดส่วน (ผลิต)'!$E$116&gt;0,(+N41*'2.1ต้นทุนตามสัดส่วน (ผลิต)'!$E$116)/'2.1ต้นทุนตามสัดส่วน (ผลิต)'!$E$120,0),2)</f>
        <v>0</v>
      </c>
      <c r="AL41" s="139">
        <f>ROUND(IF('2.1ต้นทุนตามสัดส่วน (ผลิต)'!$E$126&gt;0,(+O41*'2.1ต้นทุนตามสัดส่วน (ผลิต)'!$E$126)/'2.1ต้นทุนตามสัดส่วน (ผลิต)'!$E$130,0),2)</f>
        <v>0</v>
      </c>
      <c r="AM41" s="139">
        <f t="shared" si="16"/>
        <v>0</v>
      </c>
      <c r="AN41" s="139">
        <f t="shared" si="17"/>
        <v>0</v>
      </c>
      <c r="AO41" s="139">
        <f>(IF('2.1ต้นทุนตามสัดส่วน (ผลิต)'!$E$156&gt;0,(+R41*'2.1ต้นทุนตามสัดส่วน (ผลิต)'!$E$156)/'2.1ต้นทุนตามสัดส่วน (ผลิต)'!$E$160,0))</f>
        <v>0</v>
      </c>
      <c r="AP41" s="139">
        <f>(IF('2.1ต้นทุนตามสัดส่วน (ผลิต)'!$E$166&gt;0,(+S41*'2.1ต้นทุนตามสัดส่วน (ผลิต)'!$E$166)/'2.1ต้นทุนตามสัดส่วน (ผลิต)'!$E$170,0))</f>
        <v>0</v>
      </c>
      <c r="AQ41" s="139">
        <f>(IF('2.1ต้นทุนตามสัดส่วน (ผลิต)'!$E$176&gt;0,(+T41*'2.1ต้นทุนตามสัดส่วน (ผลิต)'!$E$176)/'2.1ต้นทุนตามสัดส่วน (ผลิต)'!$E$180,0))</f>
        <v>0</v>
      </c>
      <c r="AR41" s="139">
        <f t="shared" si="1"/>
        <v>0</v>
      </c>
      <c r="AS41" s="139">
        <f t="shared" si="2"/>
        <v>0</v>
      </c>
      <c r="AU41" s="140" t="s">
        <v>477</v>
      </c>
      <c r="AV41" s="135" t="s">
        <v>478</v>
      </c>
      <c r="AW41" s="44">
        <f>(IF('2.1ต้นทุนตามสัดส่วน (ผลิต)'!$E$7&gt;0,(C41*'2.1ต้นทุนตามสัดส่วน (ผลิต)'!$E$7)/'2.1ต้นทุนตามสัดส่วน (ผลิต)'!$E$10,0))</f>
        <v>0</v>
      </c>
      <c r="AX41" s="136">
        <f>(IF('2.1ต้นทุนตามสัดส่วน (ผลิต)'!$E$17&gt;0,(D41*'2.1ต้นทุนตามสัดส่วน (ผลิต)'!$E$17)/'2.1ต้นทุนตามสัดส่วน (ผลิต)'!$E$20,0))</f>
        <v>0</v>
      </c>
      <c r="AY41" s="136">
        <f>(IF('2.1ต้นทุนตามสัดส่วน (ผลิต)'!$E$27&gt;0,(+E41*'2.1ต้นทุนตามสัดส่วน (ผลิต)'!$E$27)/'2.1ต้นทุนตามสัดส่วน (ผลิต)'!$E$30,0))</f>
        <v>0</v>
      </c>
      <c r="AZ41" s="136">
        <f>(IF('2.1ต้นทุนตามสัดส่วน (ผลิต)'!$E$37&gt;0,(+F41*'2.1ต้นทุนตามสัดส่วน (ผลิต)'!$E$37)/'2.1ต้นทุนตามสัดส่วน (ผลิต)'!$E$40,0))</f>
        <v>0</v>
      </c>
      <c r="BA41" s="136">
        <f t="shared" si="18"/>
        <v>0</v>
      </c>
      <c r="BB41" s="136">
        <f>(IF('2.1ต้นทุนตามสัดส่วน (ผลิต)'!$E$57&gt;0,(+H41*'2.1ต้นทุนตามสัดส่วน (ผลิต)'!$E$57)/'2.1ต้นทุนตามสัดส่วน (ผลิต)'!$E$60,0))</f>
        <v>0</v>
      </c>
      <c r="BC41" s="136">
        <f>(IF('2.1ต้นทุนตามสัดส่วน (ผลิต)'!$E$67&gt;0,(+I41*'2.1ต้นทุนตามสัดส่วน (ผลิต)'!$E$67)/'2.1ต้นทุนตามสัดส่วน (ผลิต)'!$E$70,0))</f>
        <v>0</v>
      </c>
      <c r="BD41" s="136">
        <f>(IF('2.1ต้นทุนตามสัดส่วน (ผลิต)'!$E$77&gt;0,(+J41*'2.1ต้นทุนตามสัดส่วน (ผลิต)'!$E$77)/'2.1ต้นทุนตามสัดส่วน (ผลิต)'!$E$80,0))</f>
        <v>0</v>
      </c>
      <c r="BE41" s="136">
        <f t="shared" si="19"/>
        <v>0</v>
      </c>
      <c r="BF41" s="136">
        <f t="shared" si="20"/>
        <v>0</v>
      </c>
      <c r="BG41" s="136">
        <f>(IF('2.1ต้นทุนตามสัดส่วน (ผลิต)'!$E$107&gt;0,(+M41*'2.1ต้นทุนตามสัดส่วน (ผลิต)'!$E$107)/'2.1ต้นทุนตามสัดส่วน (ผลิต)'!$E$110,0))</f>
        <v>0</v>
      </c>
      <c r="BH41" s="136">
        <f>(IF('2.1ต้นทุนตามสัดส่วน (ผลิต)'!$E$117&gt;0,(+N41*'2.1ต้นทุนตามสัดส่วน (ผลิต)'!$E$117)/'2.1ต้นทุนตามสัดส่วน (ผลิต)'!$E$120,0))</f>
        <v>0</v>
      </c>
      <c r="BI41" s="136">
        <f>(IF('2.1ต้นทุนตามสัดส่วน (ผลิต)'!$E$127&gt;0,(+O41*'2.1ต้นทุนตามสัดส่วน (ผลิต)'!$E$127)/'2.1ต้นทุนตามสัดส่วน (ผลิต)'!$E$130,0))</f>
        <v>0</v>
      </c>
      <c r="BJ41" s="136">
        <f t="shared" si="21"/>
        <v>0</v>
      </c>
      <c r="BK41" s="136">
        <f t="shared" si="22"/>
        <v>0</v>
      </c>
      <c r="BL41" s="136">
        <f>(IF('2.1ต้นทุนตามสัดส่วน (ผลิต)'!$E$157&gt;0,(+R41*'2.1ต้นทุนตามสัดส่วน (ผลิต)'!$E$157)/'2.1ต้นทุนตามสัดส่วน (ผลิต)'!$E$160,0))</f>
        <v>0</v>
      </c>
      <c r="BM41" s="136">
        <f>(IF('2.1ต้นทุนตามสัดส่วน (ผลิต)'!$E$167&gt;0,(+S41*'2.1ต้นทุนตามสัดส่วน (ผลิต)'!$E$167)/'2.1ต้นทุนตามสัดส่วน (ผลิต)'!$E$170,0))</f>
        <v>0</v>
      </c>
      <c r="BN41" s="136">
        <f>(IF('2.1ต้นทุนตามสัดส่วน (ผลิต)'!$E$177&gt;0,(+T41*'2.1ต้นทุนตามสัดส่วน (ผลิต)'!$E$177)/'2.1ต้นทุนตามสัดส่วน (ผลิต)'!$E$180,0))</f>
        <v>0</v>
      </c>
      <c r="BO41" s="136">
        <f t="shared" si="23"/>
        <v>0</v>
      </c>
      <c r="BP41" s="136">
        <f t="shared" si="3"/>
        <v>0</v>
      </c>
      <c r="BR41" s="140" t="s">
        <v>477</v>
      </c>
      <c r="BS41" s="135" t="s">
        <v>478</v>
      </c>
      <c r="BT41" s="44">
        <f>(IF('2.1ต้นทุนตามสัดส่วน (ผลิต)'!$E$8&gt;0,(+C41*'2.1ต้นทุนตามสัดส่วน (ผลิต)'!$E$8)/'2.1ต้นทุนตามสัดส่วน (ผลิต)'!$E$10,0))</f>
        <v>0</v>
      </c>
      <c r="BU41" s="136">
        <f>(IF('2.1ต้นทุนตามสัดส่วน (ผลิต)'!$E$18&gt;0,(+D41*'2.1ต้นทุนตามสัดส่วน (ผลิต)'!$E$18)/'2.1ต้นทุนตามสัดส่วน (ผลิต)'!$E$20,0))</f>
        <v>0</v>
      </c>
      <c r="BV41" s="136">
        <f>(IF('2.1ต้นทุนตามสัดส่วน (ผลิต)'!$E$28&gt;0,(+E41*'2.1ต้นทุนตามสัดส่วน (ผลิต)'!$E$28)/'2.1ต้นทุนตามสัดส่วน (ผลิต)'!$E$30,0))</f>
        <v>0</v>
      </c>
      <c r="BW41" s="136">
        <f>(IF('2.1ต้นทุนตามสัดส่วน (ผลิต)'!$E$38&gt;0,(+F41*'2.1ต้นทุนตามสัดส่วน (ผลิต)'!$E$38)/'2.1ต้นทุนตามสัดส่วน (ผลิต)'!$E$40,0))</f>
        <v>0</v>
      </c>
      <c r="BX41" s="136">
        <f t="shared" si="24"/>
        <v>0</v>
      </c>
      <c r="BY41" s="136">
        <f>(IF('2.1ต้นทุนตามสัดส่วน (ผลิต)'!$E$58&gt;0,(+H41*'2.1ต้นทุนตามสัดส่วน (ผลิต)'!$E$58)/'2.1ต้นทุนตามสัดส่วน (ผลิต)'!$E$60,0))</f>
        <v>0</v>
      </c>
      <c r="BZ41" s="136">
        <f>(IF('2.1ต้นทุนตามสัดส่วน (ผลิต)'!$E$68&gt;0,(+I41*'2.1ต้นทุนตามสัดส่วน (ผลิต)'!$E$68)/'2.1ต้นทุนตามสัดส่วน (ผลิต)'!$E$70,0))</f>
        <v>0</v>
      </c>
      <c r="CA41" s="136">
        <f>(IF('2.1ต้นทุนตามสัดส่วน (ผลิต)'!$E$78&gt;0,(+J41*'2.1ต้นทุนตามสัดส่วน (ผลิต)'!$E$78)/'2.1ต้นทุนตามสัดส่วน (ผลิต)'!$E$80,0))</f>
        <v>0</v>
      </c>
      <c r="CB41" s="136">
        <f t="shared" si="25"/>
        <v>0</v>
      </c>
      <c r="CC41" s="136">
        <f t="shared" si="26"/>
        <v>0</v>
      </c>
      <c r="CD41" s="136">
        <f>(IF('2.1ต้นทุนตามสัดส่วน (ผลิต)'!$E$108&gt;0,(+M41*'2.1ต้นทุนตามสัดส่วน (ผลิต)'!$E$108)/'2.1ต้นทุนตามสัดส่วน (ผลิต)'!$E$110,0))</f>
        <v>0</v>
      </c>
      <c r="CE41" s="136">
        <f>(IF('2.1ต้นทุนตามสัดส่วน (ผลิต)'!$E$118&gt;0,(+N41*'2.1ต้นทุนตามสัดส่วน (ผลิต)'!$E$118)/'2.1ต้นทุนตามสัดส่วน (ผลิต)'!$E$120,0))</f>
        <v>0</v>
      </c>
      <c r="CF41" s="136">
        <f>(IF('2.1ต้นทุนตามสัดส่วน (ผลิต)'!$E$128&gt;0,(+O41*'2.1ต้นทุนตามสัดส่วน (ผลิต)'!$E$128)/'2.1ต้นทุนตามสัดส่วน (ผลิต)'!$E$130,0))</f>
        <v>0</v>
      </c>
      <c r="CG41" s="136">
        <f t="shared" si="27"/>
        <v>0</v>
      </c>
      <c r="CH41" s="136">
        <f t="shared" si="28"/>
        <v>0</v>
      </c>
      <c r="CI41" s="136">
        <f>(IF('2.1ต้นทุนตามสัดส่วน (ผลิต)'!$E$158&gt;0,(+R41*'2.1ต้นทุนตามสัดส่วน (ผลิต)'!$E$158)/'2.1ต้นทุนตามสัดส่วน (ผลิต)'!$E$160,0))</f>
        <v>0</v>
      </c>
      <c r="CJ41" s="136">
        <f>(IF('2.1ต้นทุนตามสัดส่วน (ผลิต)'!$E$168&gt;0,(+S41*'2.1ต้นทุนตามสัดส่วน (ผลิต)'!$E$168)/'2.1ต้นทุนตามสัดส่วน (ผลิต)'!$E$170,0))</f>
        <v>0</v>
      </c>
      <c r="CK41" s="136">
        <f>(IF('2.1ต้นทุนตามสัดส่วน (ผลิต)'!$E$178&gt;0,(+T41*'2.1ต้นทุนตามสัดส่วน (ผลิต)'!$E$178)/'2.1ต้นทุนตามสัดส่วน (ผลิต)'!$E$180,0))</f>
        <v>0</v>
      </c>
      <c r="CL41" s="136">
        <f t="shared" si="29"/>
        <v>0</v>
      </c>
      <c r="CM41" s="136">
        <f t="shared" si="4"/>
        <v>0</v>
      </c>
      <c r="CO41" s="140" t="s">
        <v>477</v>
      </c>
      <c r="CP41" s="135" t="s">
        <v>478</v>
      </c>
      <c r="CQ41" s="136">
        <f>(IF('2.1ต้นทุนตามสัดส่วน (ผลิต)'!$E$9&gt;0,(+C41*'2.1ต้นทุนตามสัดส่วน (ผลิต)'!$E$9)/'2.1ต้นทุนตามสัดส่วน (ผลิต)'!$E$10,0))</f>
        <v>0</v>
      </c>
      <c r="CR41" s="136">
        <f>(IF('2.1ต้นทุนตามสัดส่วน (ผลิต)'!$E$19&gt;0,(+D41*'2.1ต้นทุนตามสัดส่วน (ผลิต)'!$E$19)/'2.1ต้นทุนตามสัดส่วน (ผลิต)'!$E$20,0))</f>
        <v>0</v>
      </c>
      <c r="CS41" s="136">
        <f>(IF('2.1ต้นทุนตามสัดส่วน (ผลิต)'!$E$29&gt;0,(+E41*'2.1ต้นทุนตามสัดส่วน (ผลิต)'!$E$29)/'2.1ต้นทุนตามสัดส่วน (ผลิต)'!$E$30,0))</f>
        <v>0</v>
      </c>
      <c r="CT41" s="136">
        <f>(IF('2.1ต้นทุนตามสัดส่วน (ผลิต)'!$E$39&gt;0,(+F41*'2.1ต้นทุนตามสัดส่วน (ผลิต)'!$E$39)/'2.1ต้นทุนตามสัดส่วน (ผลิต)'!$E$40,0))</f>
        <v>0</v>
      </c>
      <c r="CU41" s="136">
        <f t="shared" si="30"/>
        <v>0</v>
      </c>
      <c r="CV41" s="136">
        <f>(IF('2.1ต้นทุนตามสัดส่วน (ผลิต)'!$E$59&gt;0,(+H41*'2.1ต้นทุนตามสัดส่วน (ผลิต)'!$E$59)/'2.1ต้นทุนตามสัดส่วน (ผลิต)'!$E$60,0))</f>
        <v>0</v>
      </c>
      <c r="CW41" s="136">
        <f>(IF('2.1ต้นทุนตามสัดส่วน (ผลิต)'!$E$69&gt;0,(+I41*'2.1ต้นทุนตามสัดส่วน (ผลิต)'!$E$69)/'2.1ต้นทุนตามสัดส่วน (ผลิต)'!$E$70,0))</f>
        <v>0</v>
      </c>
      <c r="CX41" s="136">
        <f>(IF('2.1ต้นทุนตามสัดส่วน (ผลิต)'!$E$79&gt;0,(+J41*'2.1ต้นทุนตามสัดส่วน (ผลิต)'!$E$79)/'2.1ต้นทุนตามสัดส่วน (ผลิต)'!$E$80,0))</f>
        <v>0</v>
      </c>
      <c r="CY41" s="136">
        <f t="shared" si="31"/>
        <v>0</v>
      </c>
      <c r="CZ41" s="136">
        <f t="shared" si="32"/>
        <v>0</v>
      </c>
      <c r="DA41" s="136">
        <f>(IF('2.1ต้นทุนตามสัดส่วน (ผลิต)'!$E$109&gt;0,(+M41*'2.1ต้นทุนตามสัดส่วน (ผลิต)'!$E$109)/'2.1ต้นทุนตามสัดส่วน (ผลิต)'!$E$110,0))</f>
        <v>0</v>
      </c>
      <c r="DB41" s="136">
        <f>(IF('2.1ต้นทุนตามสัดส่วน (ผลิต)'!$E$119&gt;0,(+N41*'2.1ต้นทุนตามสัดส่วน (ผลิต)'!$E$119)/'2.1ต้นทุนตามสัดส่วน (ผลิต)'!$E$120,0))</f>
        <v>0</v>
      </c>
      <c r="DC41" s="136">
        <f>(IF('2.1ต้นทุนตามสัดส่วน (ผลิต)'!$E$129&gt;0,(+O41*'2.1ต้นทุนตามสัดส่วน (ผลิต)'!$E$129)/'2.1ต้นทุนตามสัดส่วน (ผลิต)'!$E$130,0))</f>
        <v>0</v>
      </c>
      <c r="DD41" s="136">
        <f t="shared" si="33"/>
        <v>0</v>
      </c>
      <c r="DE41" s="136">
        <f t="shared" si="34"/>
        <v>0</v>
      </c>
      <c r="DF41" s="136">
        <f>(IF('2.1ต้นทุนตามสัดส่วน (ผลิต)'!$E$159&gt;0,(+R41*'2.1ต้นทุนตามสัดส่วน (ผลิต)'!$E$159)/'2.1ต้นทุนตามสัดส่วน (ผลิต)'!$E$160,0))</f>
        <v>0</v>
      </c>
      <c r="DG41" s="136">
        <f>(IF('2.1ต้นทุนตามสัดส่วน (ผลิต)'!$E$169&gt;0,(+S41*'2.1ต้นทุนตามสัดส่วน (ผลิต)'!$E$169)/'2.1ต้นทุนตามสัดส่วน (ผลิต)'!$E$170,0))</f>
        <v>0</v>
      </c>
      <c r="DH41" s="136">
        <f>(IF('2.1ต้นทุนตามสัดส่วน (ผลิต)'!$E$179&gt;0,(+T41*'2.1ต้นทุนตามสัดส่วน (ผลิต)'!$E$179)/'2.1ต้นทุนตามสัดส่วน (ผลิต)'!$E$180,0))</f>
        <v>0</v>
      </c>
      <c r="DI41" s="136">
        <f t="shared" si="35"/>
        <v>0</v>
      </c>
      <c r="DJ41" s="136">
        <f t="shared" si="5"/>
        <v>0</v>
      </c>
      <c r="DL41" s="140" t="s">
        <v>477</v>
      </c>
      <c r="DM41" s="135" t="s">
        <v>478</v>
      </c>
      <c r="DN41" s="136">
        <f t="shared" si="36"/>
        <v>0</v>
      </c>
      <c r="DO41" s="136">
        <f t="shared" si="37"/>
        <v>0</v>
      </c>
      <c r="DP41" s="136">
        <f t="shared" si="38"/>
        <v>0</v>
      </c>
      <c r="DQ41" s="136">
        <f t="shared" si="39"/>
        <v>0</v>
      </c>
      <c r="DR41" s="136">
        <f t="shared" si="40"/>
        <v>0</v>
      </c>
      <c r="DS41" s="136">
        <f t="shared" si="41"/>
        <v>0</v>
      </c>
      <c r="DT41" s="136">
        <f t="shared" si="42"/>
        <v>0</v>
      </c>
      <c r="DU41" s="136">
        <f t="shared" si="43"/>
        <v>0</v>
      </c>
      <c r="DV41" s="136">
        <f t="shared" si="44"/>
        <v>0</v>
      </c>
      <c r="DW41" s="136">
        <f t="shared" si="45"/>
        <v>0</v>
      </c>
      <c r="DX41" s="136">
        <f t="shared" si="46"/>
        <v>0</v>
      </c>
      <c r="DY41" s="136">
        <f t="shared" si="47"/>
        <v>0</v>
      </c>
      <c r="DZ41" s="136">
        <f t="shared" si="48"/>
        <v>0</v>
      </c>
      <c r="EA41" s="136">
        <f t="shared" si="49"/>
        <v>0</v>
      </c>
      <c r="EB41" s="136">
        <f t="shared" si="50"/>
        <v>0</v>
      </c>
      <c r="EC41" s="136">
        <f t="shared" si="51"/>
        <v>0</v>
      </c>
      <c r="ED41" s="136">
        <f t="shared" si="52"/>
        <v>0</v>
      </c>
      <c r="EE41" s="136">
        <f t="shared" si="53"/>
        <v>0</v>
      </c>
      <c r="EF41" s="136">
        <f t="shared" si="54"/>
        <v>0</v>
      </c>
      <c r="EG41" s="136">
        <f t="shared" si="55"/>
        <v>0</v>
      </c>
    </row>
    <row r="42" spans="1:137" ht="21">
      <c r="A42" s="140" t="s">
        <v>479</v>
      </c>
      <c r="B42" s="135" t="s">
        <v>480</v>
      </c>
      <c r="C42" s="44"/>
      <c r="D42" s="136"/>
      <c r="E42" s="136"/>
      <c r="F42" s="136"/>
      <c r="G42" s="136">
        <f t="shared" si="7"/>
        <v>0</v>
      </c>
      <c r="H42" s="136"/>
      <c r="I42" s="136"/>
      <c r="J42" s="136"/>
      <c r="K42" s="136">
        <f t="shared" si="8"/>
        <v>0</v>
      </c>
      <c r="L42" s="136">
        <f t="shared" si="9"/>
        <v>0</v>
      </c>
      <c r="M42" s="136">
        <v>0</v>
      </c>
      <c r="N42" s="136">
        <v>0</v>
      </c>
      <c r="O42" s="136">
        <v>0</v>
      </c>
      <c r="P42" s="136">
        <f t="shared" si="10"/>
        <v>0</v>
      </c>
      <c r="Q42" s="136">
        <f t="shared" si="11"/>
        <v>0</v>
      </c>
      <c r="R42" s="136">
        <v>0</v>
      </c>
      <c r="S42" s="136">
        <v>0</v>
      </c>
      <c r="T42" s="136">
        <v>0</v>
      </c>
      <c r="U42" s="136">
        <f t="shared" si="12"/>
        <v>0</v>
      </c>
      <c r="V42" s="136">
        <f t="shared" si="0"/>
        <v>0</v>
      </c>
      <c r="X42" s="140" t="s">
        <v>479</v>
      </c>
      <c r="Y42" s="138" t="s">
        <v>480</v>
      </c>
      <c r="Z42" s="44">
        <f>ROUND(IF('2.1ต้นทุนตามสัดส่วน (ผลิต)'!$E$6&gt;0,(+C42*'2.1ต้นทุนตามสัดส่วน (ผลิต)'!$E$6)/'2.1ต้นทุนตามสัดส่วน (ผลิต)'!$E$10,0),2)</f>
        <v>0</v>
      </c>
      <c r="AA42" s="139">
        <f>(IF('2.1ต้นทุนตามสัดส่วน (ผลิต)'!$E$16&gt;0,(+D42*'2.1ต้นทุนตามสัดส่วน (ผลิต)'!$E$16)/'2.1ต้นทุนตามสัดส่วน (ผลิต)'!$E$20,0))</f>
        <v>0</v>
      </c>
      <c r="AB42" s="139">
        <f>(IF('2.1ต้นทุนตามสัดส่วน (ผลิต)'!$E$26&gt;0,(+E42*'2.1ต้นทุนตามสัดส่วน (ผลิต)'!$E$26)/'2.1ต้นทุนตามสัดส่วน (ผลิต)'!$E$30,0))</f>
        <v>0</v>
      </c>
      <c r="AC42" s="139">
        <f>(IF('2.1ต้นทุนตามสัดส่วน (ผลิต)'!$E$36&gt;0,(+F42*'2.1ต้นทุนตามสัดส่วน (ผลิต)'!$E$36)/'2.1ต้นทุนตามสัดส่วน (ผลิต)'!$E$40,0))</f>
        <v>0</v>
      </c>
      <c r="AD42" s="139">
        <f t="shared" si="13"/>
        <v>0</v>
      </c>
      <c r="AE42" s="139">
        <f>(IF('2.1ต้นทุนตามสัดส่วน (ผลิต)'!$E$56&gt;0,(+H42*'2.1ต้นทุนตามสัดส่วน (ผลิต)'!$E$56)/'2.1ต้นทุนตามสัดส่วน (ผลิต)'!$E$60,0))</f>
        <v>0</v>
      </c>
      <c r="AF42" s="139">
        <f>(IF('2.1ต้นทุนตามสัดส่วน (ผลิต)'!$E$66&gt;0,(+I42*'2.1ต้นทุนตามสัดส่วน (ผลิต)'!$E$66)/'2.1ต้นทุนตามสัดส่วน (ผลิต)'!$E$70,0))</f>
        <v>0</v>
      </c>
      <c r="AG42" s="139">
        <f>(IF('2.1ต้นทุนตามสัดส่วน (ผลิต)'!$E$76&gt;0,(+J42*'2.1ต้นทุนตามสัดส่วน (ผลิต)'!$E$76)/'2.1ต้นทุนตามสัดส่วน (ผลิต)'!$E$80,0))</f>
        <v>0</v>
      </c>
      <c r="AH42" s="139">
        <f t="shared" si="14"/>
        <v>0</v>
      </c>
      <c r="AI42" s="139">
        <f t="shared" si="15"/>
        <v>0</v>
      </c>
      <c r="AJ42" s="139">
        <f>ROUND(IF('2.1ต้นทุนตามสัดส่วน (ผลิต)'!$E$106&gt;0,(+M42*'2.1ต้นทุนตามสัดส่วน (ผลิต)'!$E$106)/'2.1ต้นทุนตามสัดส่วน (ผลิต)'!$E$110,0),2)</f>
        <v>0</v>
      </c>
      <c r="AK42" s="139">
        <f>ROUND(IF('2.1ต้นทุนตามสัดส่วน (ผลิต)'!$E$116&gt;0,(+N42*'2.1ต้นทุนตามสัดส่วน (ผลิต)'!$E$116)/'2.1ต้นทุนตามสัดส่วน (ผลิต)'!$E$120,0),2)</f>
        <v>0</v>
      </c>
      <c r="AL42" s="139">
        <f>ROUND(IF('2.1ต้นทุนตามสัดส่วน (ผลิต)'!$E$126&gt;0,(+O42*'2.1ต้นทุนตามสัดส่วน (ผลิต)'!$E$126)/'2.1ต้นทุนตามสัดส่วน (ผลิต)'!$E$130,0),2)</f>
        <v>0</v>
      </c>
      <c r="AM42" s="139">
        <f t="shared" si="16"/>
        <v>0</v>
      </c>
      <c r="AN42" s="139">
        <f t="shared" si="17"/>
        <v>0</v>
      </c>
      <c r="AO42" s="139">
        <f>(IF('2.1ต้นทุนตามสัดส่วน (ผลิต)'!$E$156&gt;0,(+R42*'2.1ต้นทุนตามสัดส่วน (ผลิต)'!$E$156)/'2.1ต้นทุนตามสัดส่วน (ผลิต)'!$E$160,0))</f>
        <v>0</v>
      </c>
      <c r="AP42" s="139">
        <f>(IF('2.1ต้นทุนตามสัดส่วน (ผลิต)'!$E$166&gt;0,(+S42*'2.1ต้นทุนตามสัดส่วน (ผลิต)'!$E$166)/'2.1ต้นทุนตามสัดส่วน (ผลิต)'!$E$170,0))</f>
        <v>0</v>
      </c>
      <c r="AQ42" s="139">
        <f>(IF('2.1ต้นทุนตามสัดส่วน (ผลิต)'!$E$176&gt;0,(+T42*'2.1ต้นทุนตามสัดส่วน (ผลิต)'!$E$176)/'2.1ต้นทุนตามสัดส่วน (ผลิต)'!$E$180,0))</f>
        <v>0</v>
      </c>
      <c r="AR42" s="139">
        <f t="shared" si="1"/>
        <v>0</v>
      </c>
      <c r="AS42" s="139">
        <f t="shared" si="2"/>
        <v>0</v>
      </c>
      <c r="AU42" s="140" t="s">
        <v>479</v>
      </c>
      <c r="AV42" s="135" t="s">
        <v>480</v>
      </c>
      <c r="AW42" s="44">
        <f>(IF('2.1ต้นทุนตามสัดส่วน (ผลิต)'!$E$7&gt;0,(C42*'2.1ต้นทุนตามสัดส่วน (ผลิต)'!$E$7)/'2.1ต้นทุนตามสัดส่วน (ผลิต)'!$E$10,0))</f>
        <v>0</v>
      </c>
      <c r="AX42" s="136">
        <f>(IF('2.1ต้นทุนตามสัดส่วน (ผลิต)'!$E$17&gt;0,(D42*'2.1ต้นทุนตามสัดส่วน (ผลิต)'!$E$17)/'2.1ต้นทุนตามสัดส่วน (ผลิต)'!$E$20,0))</f>
        <v>0</v>
      </c>
      <c r="AY42" s="136">
        <f>(IF('2.1ต้นทุนตามสัดส่วน (ผลิต)'!$E$27&gt;0,(+E42*'2.1ต้นทุนตามสัดส่วน (ผลิต)'!$E$27)/'2.1ต้นทุนตามสัดส่วน (ผลิต)'!$E$30,0))</f>
        <v>0</v>
      </c>
      <c r="AZ42" s="136">
        <f>(IF('2.1ต้นทุนตามสัดส่วน (ผลิต)'!$E$37&gt;0,(+F42*'2.1ต้นทุนตามสัดส่วน (ผลิต)'!$E$37)/'2.1ต้นทุนตามสัดส่วน (ผลิต)'!$E$40,0))</f>
        <v>0</v>
      </c>
      <c r="BA42" s="136">
        <f t="shared" si="18"/>
        <v>0</v>
      </c>
      <c r="BB42" s="136">
        <f>(IF('2.1ต้นทุนตามสัดส่วน (ผลิต)'!$E$57&gt;0,(+H42*'2.1ต้นทุนตามสัดส่วน (ผลิต)'!$E$57)/'2.1ต้นทุนตามสัดส่วน (ผลิต)'!$E$60,0))</f>
        <v>0</v>
      </c>
      <c r="BC42" s="136">
        <f>(IF('2.1ต้นทุนตามสัดส่วน (ผลิต)'!$E$67&gt;0,(+I42*'2.1ต้นทุนตามสัดส่วน (ผลิต)'!$E$67)/'2.1ต้นทุนตามสัดส่วน (ผลิต)'!$E$70,0))</f>
        <v>0</v>
      </c>
      <c r="BD42" s="136">
        <f>(IF('2.1ต้นทุนตามสัดส่วน (ผลิต)'!$E$77&gt;0,(+J42*'2.1ต้นทุนตามสัดส่วน (ผลิต)'!$E$77)/'2.1ต้นทุนตามสัดส่วน (ผลิต)'!$E$80,0))</f>
        <v>0</v>
      </c>
      <c r="BE42" s="136">
        <f t="shared" si="19"/>
        <v>0</v>
      </c>
      <c r="BF42" s="136">
        <f t="shared" si="20"/>
        <v>0</v>
      </c>
      <c r="BG42" s="136">
        <f>(IF('2.1ต้นทุนตามสัดส่วน (ผลิต)'!$E$107&gt;0,(+M42*'2.1ต้นทุนตามสัดส่วน (ผลิต)'!$E$107)/'2.1ต้นทุนตามสัดส่วน (ผลิต)'!$E$110,0))</f>
        <v>0</v>
      </c>
      <c r="BH42" s="136">
        <f>(IF('2.1ต้นทุนตามสัดส่วน (ผลิต)'!$E$117&gt;0,(+N42*'2.1ต้นทุนตามสัดส่วน (ผลิต)'!$E$117)/'2.1ต้นทุนตามสัดส่วน (ผลิต)'!$E$120,0))</f>
        <v>0</v>
      </c>
      <c r="BI42" s="136">
        <f>(IF('2.1ต้นทุนตามสัดส่วน (ผลิต)'!$E$127&gt;0,(+O42*'2.1ต้นทุนตามสัดส่วน (ผลิต)'!$E$127)/'2.1ต้นทุนตามสัดส่วน (ผลิต)'!$E$130,0))</f>
        <v>0</v>
      </c>
      <c r="BJ42" s="136">
        <f t="shared" si="21"/>
        <v>0</v>
      </c>
      <c r="BK42" s="136">
        <f t="shared" si="22"/>
        <v>0</v>
      </c>
      <c r="BL42" s="136">
        <f>(IF('2.1ต้นทุนตามสัดส่วน (ผลิต)'!$E$157&gt;0,(+R42*'2.1ต้นทุนตามสัดส่วน (ผลิต)'!$E$157)/'2.1ต้นทุนตามสัดส่วน (ผลิต)'!$E$160,0))</f>
        <v>0</v>
      </c>
      <c r="BM42" s="136">
        <f>(IF('2.1ต้นทุนตามสัดส่วน (ผลิต)'!$E$167&gt;0,(+S42*'2.1ต้นทุนตามสัดส่วน (ผลิต)'!$E$167)/'2.1ต้นทุนตามสัดส่วน (ผลิต)'!$E$170,0))</f>
        <v>0</v>
      </c>
      <c r="BN42" s="136">
        <f>(IF('2.1ต้นทุนตามสัดส่วน (ผลิต)'!$E$177&gt;0,(+T42*'2.1ต้นทุนตามสัดส่วน (ผลิต)'!$E$177)/'2.1ต้นทุนตามสัดส่วน (ผลิต)'!$E$180,0))</f>
        <v>0</v>
      </c>
      <c r="BO42" s="136">
        <f t="shared" si="23"/>
        <v>0</v>
      </c>
      <c r="BP42" s="136">
        <f t="shared" si="3"/>
        <v>0</v>
      </c>
      <c r="BR42" s="140" t="s">
        <v>479</v>
      </c>
      <c r="BS42" s="135" t="s">
        <v>480</v>
      </c>
      <c r="BT42" s="44">
        <f>(IF('2.1ต้นทุนตามสัดส่วน (ผลิต)'!$E$8&gt;0,(+C42*'2.1ต้นทุนตามสัดส่วน (ผลิต)'!$E$8)/'2.1ต้นทุนตามสัดส่วน (ผลิต)'!$E$10,0))</f>
        <v>0</v>
      </c>
      <c r="BU42" s="136">
        <f>(IF('2.1ต้นทุนตามสัดส่วน (ผลิต)'!$E$18&gt;0,(+D42*'2.1ต้นทุนตามสัดส่วน (ผลิต)'!$E$18)/'2.1ต้นทุนตามสัดส่วน (ผลิต)'!$E$20,0))</f>
        <v>0</v>
      </c>
      <c r="BV42" s="136">
        <f>(IF('2.1ต้นทุนตามสัดส่วน (ผลิต)'!$E$28&gt;0,(+E42*'2.1ต้นทุนตามสัดส่วน (ผลิต)'!$E$28)/'2.1ต้นทุนตามสัดส่วน (ผลิต)'!$E$30,0))</f>
        <v>0</v>
      </c>
      <c r="BW42" s="136">
        <f>(IF('2.1ต้นทุนตามสัดส่วน (ผลิต)'!$E$38&gt;0,(+F42*'2.1ต้นทุนตามสัดส่วน (ผลิต)'!$E$38)/'2.1ต้นทุนตามสัดส่วน (ผลิต)'!$E$40,0))</f>
        <v>0</v>
      </c>
      <c r="BX42" s="136">
        <f t="shared" si="24"/>
        <v>0</v>
      </c>
      <c r="BY42" s="136">
        <f>(IF('2.1ต้นทุนตามสัดส่วน (ผลิต)'!$E$58&gt;0,(+H42*'2.1ต้นทุนตามสัดส่วน (ผลิต)'!$E$58)/'2.1ต้นทุนตามสัดส่วน (ผลิต)'!$E$60,0))</f>
        <v>0</v>
      </c>
      <c r="BZ42" s="136">
        <f>(IF('2.1ต้นทุนตามสัดส่วน (ผลิต)'!$E$68&gt;0,(+I42*'2.1ต้นทุนตามสัดส่วน (ผลิต)'!$E$68)/'2.1ต้นทุนตามสัดส่วน (ผลิต)'!$E$70,0))</f>
        <v>0</v>
      </c>
      <c r="CA42" s="136">
        <f>(IF('2.1ต้นทุนตามสัดส่วน (ผลิต)'!$E$78&gt;0,(+J42*'2.1ต้นทุนตามสัดส่วน (ผลิต)'!$E$78)/'2.1ต้นทุนตามสัดส่วน (ผลิต)'!$E$80,0))</f>
        <v>0</v>
      </c>
      <c r="CB42" s="136">
        <f t="shared" si="25"/>
        <v>0</v>
      </c>
      <c r="CC42" s="136">
        <f t="shared" si="26"/>
        <v>0</v>
      </c>
      <c r="CD42" s="136">
        <f>(IF('2.1ต้นทุนตามสัดส่วน (ผลิต)'!$E$108&gt;0,(+M42*'2.1ต้นทุนตามสัดส่วน (ผลิต)'!$E$108)/'2.1ต้นทุนตามสัดส่วน (ผลิต)'!$E$110,0))</f>
        <v>0</v>
      </c>
      <c r="CE42" s="136">
        <f>(IF('2.1ต้นทุนตามสัดส่วน (ผลิต)'!$E$118&gt;0,(+N42*'2.1ต้นทุนตามสัดส่วน (ผลิต)'!$E$118)/'2.1ต้นทุนตามสัดส่วน (ผลิต)'!$E$120,0))</f>
        <v>0</v>
      </c>
      <c r="CF42" s="136">
        <f>(IF('2.1ต้นทุนตามสัดส่วน (ผลิต)'!$E$128&gt;0,(+O42*'2.1ต้นทุนตามสัดส่วน (ผลิต)'!$E$128)/'2.1ต้นทุนตามสัดส่วน (ผลิต)'!$E$130,0))</f>
        <v>0</v>
      </c>
      <c r="CG42" s="136">
        <f t="shared" si="27"/>
        <v>0</v>
      </c>
      <c r="CH42" s="136">
        <f t="shared" si="28"/>
        <v>0</v>
      </c>
      <c r="CI42" s="136">
        <f>(IF('2.1ต้นทุนตามสัดส่วน (ผลิต)'!$E$158&gt;0,(+R42*'2.1ต้นทุนตามสัดส่วน (ผลิต)'!$E$158)/'2.1ต้นทุนตามสัดส่วน (ผลิต)'!$E$160,0))</f>
        <v>0</v>
      </c>
      <c r="CJ42" s="136">
        <f>(IF('2.1ต้นทุนตามสัดส่วน (ผลิต)'!$E$168&gt;0,(+S42*'2.1ต้นทุนตามสัดส่วน (ผลิต)'!$E$168)/'2.1ต้นทุนตามสัดส่วน (ผลิต)'!$E$170,0))</f>
        <v>0</v>
      </c>
      <c r="CK42" s="136">
        <f>(IF('2.1ต้นทุนตามสัดส่วน (ผลิต)'!$E$178&gt;0,(+T42*'2.1ต้นทุนตามสัดส่วน (ผลิต)'!$E$178)/'2.1ต้นทุนตามสัดส่วน (ผลิต)'!$E$180,0))</f>
        <v>0</v>
      </c>
      <c r="CL42" s="136">
        <f t="shared" si="29"/>
        <v>0</v>
      </c>
      <c r="CM42" s="136">
        <f t="shared" si="4"/>
        <v>0</v>
      </c>
      <c r="CO42" s="140" t="s">
        <v>479</v>
      </c>
      <c r="CP42" s="135" t="s">
        <v>480</v>
      </c>
      <c r="CQ42" s="136">
        <f>(IF('2.1ต้นทุนตามสัดส่วน (ผลิต)'!$E$9&gt;0,(+C42*'2.1ต้นทุนตามสัดส่วน (ผลิต)'!$E$9)/'2.1ต้นทุนตามสัดส่วน (ผลิต)'!$E$10,0))</f>
        <v>0</v>
      </c>
      <c r="CR42" s="136">
        <f>(IF('2.1ต้นทุนตามสัดส่วน (ผลิต)'!$E$19&gt;0,(+D42*'2.1ต้นทุนตามสัดส่วน (ผลิต)'!$E$19)/'2.1ต้นทุนตามสัดส่วน (ผลิต)'!$E$20,0))</f>
        <v>0</v>
      </c>
      <c r="CS42" s="136">
        <f>(IF('2.1ต้นทุนตามสัดส่วน (ผลิต)'!$E$29&gt;0,(+E42*'2.1ต้นทุนตามสัดส่วน (ผลิต)'!$E$29)/'2.1ต้นทุนตามสัดส่วน (ผลิต)'!$E$30,0))</f>
        <v>0</v>
      </c>
      <c r="CT42" s="136">
        <f>(IF('2.1ต้นทุนตามสัดส่วน (ผลิต)'!$E$39&gt;0,(+F42*'2.1ต้นทุนตามสัดส่วน (ผลิต)'!$E$39)/'2.1ต้นทุนตามสัดส่วน (ผลิต)'!$E$40,0))</f>
        <v>0</v>
      </c>
      <c r="CU42" s="136">
        <f t="shared" si="30"/>
        <v>0</v>
      </c>
      <c r="CV42" s="136">
        <f>(IF('2.1ต้นทุนตามสัดส่วน (ผลิต)'!$E$59&gt;0,(+H42*'2.1ต้นทุนตามสัดส่วน (ผลิต)'!$E$59)/'2.1ต้นทุนตามสัดส่วน (ผลิต)'!$E$60,0))</f>
        <v>0</v>
      </c>
      <c r="CW42" s="136">
        <f>(IF('2.1ต้นทุนตามสัดส่วน (ผลิต)'!$E$69&gt;0,(+I42*'2.1ต้นทุนตามสัดส่วน (ผลิต)'!$E$69)/'2.1ต้นทุนตามสัดส่วน (ผลิต)'!$E$70,0))</f>
        <v>0</v>
      </c>
      <c r="CX42" s="136">
        <f>(IF('2.1ต้นทุนตามสัดส่วน (ผลิต)'!$E$79&gt;0,(+J42*'2.1ต้นทุนตามสัดส่วน (ผลิต)'!$E$79)/'2.1ต้นทุนตามสัดส่วน (ผลิต)'!$E$80,0))</f>
        <v>0</v>
      </c>
      <c r="CY42" s="136">
        <f t="shared" si="31"/>
        <v>0</v>
      </c>
      <c r="CZ42" s="136">
        <f t="shared" si="32"/>
        <v>0</v>
      </c>
      <c r="DA42" s="136">
        <f>(IF('2.1ต้นทุนตามสัดส่วน (ผลิต)'!$E$109&gt;0,(+M42*'2.1ต้นทุนตามสัดส่วน (ผลิต)'!$E$109)/'2.1ต้นทุนตามสัดส่วน (ผลิต)'!$E$110,0))</f>
        <v>0</v>
      </c>
      <c r="DB42" s="136">
        <f>(IF('2.1ต้นทุนตามสัดส่วน (ผลิต)'!$E$119&gt;0,(+N42*'2.1ต้นทุนตามสัดส่วน (ผลิต)'!$E$119)/'2.1ต้นทุนตามสัดส่วน (ผลิต)'!$E$120,0))</f>
        <v>0</v>
      </c>
      <c r="DC42" s="136">
        <f>(IF('2.1ต้นทุนตามสัดส่วน (ผลิต)'!$E$129&gt;0,(+O42*'2.1ต้นทุนตามสัดส่วน (ผลิต)'!$E$129)/'2.1ต้นทุนตามสัดส่วน (ผลิต)'!$E$130,0))</f>
        <v>0</v>
      </c>
      <c r="DD42" s="136">
        <f t="shared" si="33"/>
        <v>0</v>
      </c>
      <c r="DE42" s="136">
        <f t="shared" si="34"/>
        <v>0</v>
      </c>
      <c r="DF42" s="136">
        <f>(IF('2.1ต้นทุนตามสัดส่วน (ผลิต)'!$E$159&gt;0,(+R42*'2.1ต้นทุนตามสัดส่วน (ผลิต)'!$E$159)/'2.1ต้นทุนตามสัดส่วน (ผลิต)'!$E$160,0))</f>
        <v>0</v>
      </c>
      <c r="DG42" s="136">
        <f>(IF('2.1ต้นทุนตามสัดส่วน (ผลิต)'!$E$169&gt;0,(+S42*'2.1ต้นทุนตามสัดส่วน (ผลิต)'!$E$169)/'2.1ต้นทุนตามสัดส่วน (ผลิต)'!$E$170,0))</f>
        <v>0</v>
      </c>
      <c r="DH42" s="136">
        <f>(IF('2.1ต้นทุนตามสัดส่วน (ผลิต)'!$E$179&gt;0,(+T42*'2.1ต้นทุนตามสัดส่วน (ผลิต)'!$E$179)/'2.1ต้นทุนตามสัดส่วน (ผลิต)'!$E$180,0))</f>
        <v>0</v>
      </c>
      <c r="DI42" s="136">
        <f t="shared" si="35"/>
        <v>0</v>
      </c>
      <c r="DJ42" s="136">
        <f t="shared" si="5"/>
        <v>0</v>
      </c>
      <c r="DL42" s="140" t="s">
        <v>479</v>
      </c>
      <c r="DM42" s="135" t="s">
        <v>480</v>
      </c>
      <c r="DN42" s="136">
        <f t="shared" si="36"/>
        <v>0</v>
      </c>
      <c r="DO42" s="136">
        <f t="shared" si="37"/>
        <v>0</v>
      </c>
      <c r="DP42" s="136">
        <f t="shared" si="38"/>
        <v>0</v>
      </c>
      <c r="DQ42" s="136">
        <f t="shared" si="39"/>
        <v>0</v>
      </c>
      <c r="DR42" s="136">
        <f t="shared" si="40"/>
        <v>0</v>
      </c>
      <c r="DS42" s="136">
        <f t="shared" si="41"/>
        <v>0</v>
      </c>
      <c r="DT42" s="136">
        <f t="shared" si="42"/>
        <v>0</v>
      </c>
      <c r="DU42" s="136">
        <f t="shared" si="43"/>
        <v>0</v>
      </c>
      <c r="DV42" s="136">
        <f t="shared" si="44"/>
        <v>0</v>
      </c>
      <c r="DW42" s="136">
        <f t="shared" si="45"/>
        <v>0</v>
      </c>
      <c r="DX42" s="136">
        <f t="shared" si="46"/>
        <v>0</v>
      </c>
      <c r="DY42" s="136">
        <f t="shared" si="47"/>
        <v>0</v>
      </c>
      <c r="DZ42" s="136">
        <f t="shared" si="48"/>
        <v>0</v>
      </c>
      <c r="EA42" s="136">
        <f t="shared" si="49"/>
        <v>0</v>
      </c>
      <c r="EB42" s="136">
        <f t="shared" si="50"/>
        <v>0</v>
      </c>
      <c r="EC42" s="136">
        <f t="shared" si="51"/>
        <v>0</v>
      </c>
      <c r="ED42" s="136">
        <f t="shared" si="52"/>
        <v>0</v>
      </c>
      <c r="EE42" s="136">
        <f t="shared" si="53"/>
        <v>0</v>
      </c>
      <c r="EF42" s="136">
        <f t="shared" si="54"/>
        <v>0</v>
      </c>
      <c r="EG42" s="136">
        <f t="shared" si="55"/>
        <v>0</v>
      </c>
    </row>
    <row r="43" spans="1:137" ht="21">
      <c r="A43" s="140" t="s">
        <v>481</v>
      </c>
      <c r="B43" s="135" t="s">
        <v>482</v>
      </c>
      <c r="C43" s="44"/>
      <c r="D43" s="136"/>
      <c r="E43" s="136"/>
      <c r="F43" s="136"/>
      <c r="G43" s="136">
        <f t="shared" si="7"/>
        <v>0</v>
      </c>
      <c r="H43" s="136"/>
      <c r="I43" s="136"/>
      <c r="J43" s="136"/>
      <c r="K43" s="136">
        <f t="shared" si="8"/>
        <v>0</v>
      </c>
      <c r="L43" s="136">
        <f t="shared" si="9"/>
        <v>0</v>
      </c>
      <c r="M43" s="136">
        <v>0</v>
      </c>
      <c r="N43" s="136">
        <v>0</v>
      </c>
      <c r="O43" s="136">
        <v>0</v>
      </c>
      <c r="P43" s="136">
        <f t="shared" si="10"/>
        <v>0</v>
      </c>
      <c r="Q43" s="136">
        <f t="shared" si="11"/>
        <v>0</v>
      </c>
      <c r="R43" s="136">
        <v>0</v>
      </c>
      <c r="S43" s="136">
        <v>0</v>
      </c>
      <c r="T43" s="136">
        <v>0</v>
      </c>
      <c r="U43" s="136">
        <f t="shared" si="12"/>
        <v>0</v>
      </c>
      <c r="V43" s="136">
        <f t="shared" si="0"/>
        <v>0</v>
      </c>
      <c r="X43" s="140" t="s">
        <v>481</v>
      </c>
      <c r="Y43" s="138" t="s">
        <v>482</v>
      </c>
      <c r="Z43" s="44">
        <f>ROUND(IF('2.1ต้นทุนตามสัดส่วน (ผลิต)'!$E$6&gt;0,(+C43*'2.1ต้นทุนตามสัดส่วน (ผลิต)'!$E$6)/'2.1ต้นทุนตามสัดส่วน (ผลิต)'!$E$10,0),2)</f>
        <v>0</v>
      </c>
      <c r="AA43" s="139">
        <f>(IF('2.1ต้นทุนตามสัดส่วน (ผลิต)'!$E$16&gt;0,(+D43*'2.1ต้นทุนตามสัดส่วน (ผลิต)'!$E$16)/'2.1ต้นทุนตามสัดส่วน (ผลิต)'!$E$20,0))</f>
        <v>0</v>
      </c>
      <c r="AB43" s="139">
        <f>(IF('2.1ต้นทุนตามสัดส่วน (ผลิต)'!$E$26&gt;0,(+E43*'2.1ต้นทุนตามสัดส่วน (ผลิต)'!$E$26)/'2.1ต้นทุนตามสัดส่วน (ผลิต)'!$E$30,0))</f>
        <v>0</v>
      </c>
      <c r="AC43" s="139">
        <f>(IF('2.1ต้นทุนตามสัดส่วน (ผลิต)'!$E$36&gt;0,(+F43*'2.1ต้นทุนตามสัดส่วน (ผลิต)'!$E$36)/'2.1ต้นทุนตามสัดส่วน (ผลิต)'!$E$40,0))</f>
        <v>0</v>
      </c>
      <c r="AD43" s="139">
        <f t="shared" si="13"/>
        <v>0</v>
      </c>
      <c r="AE43" s="139">
        <f>(IF('2.1ต้นทุนตามสัดส่วน (ผลิต)'!$E$56&gt;0,(+H43*'2.1ต้นทุนตามสัดส่วน (ผลิต)'!$E$56)/'2.1ต้นทุนตามสัดส่วน (ผลิต)'!$E$60,0))</f>
        <v>0</v>
      </c>
      <c r="AF43" s="139">
        <f>(IF('2.1ต้นทุนตามสัดส่วน (ผลิต)'!$E$66&gt;0,(+I43*'2.1ต้นทุนตามสัดส่วน (ผลิต)'!$E$66)/'2.1ต้นทุนตามสัดส่วน (ผลิต)'!$E$70,0))</f>
        <v>0</v>
      </c>
      <c r="AG43" s="139">
        <f>(IF('2.1ต้นทุนตามสัดส่วน (ผลิต)'!$E$76&gt;0,(+J43*'2.1ต้นทุนตามสัดส่วน (ผลิต)'!$E$76)/'2.1ต้นทุนตามสัดส่วน (ผลิต)'!$E$80,0))</f>
        <v>0</v>
      </c>
      <c r="AH43" s="139">
        <f t="shared" si="14"/>
        <v>0</v>
      </c>
      <c r="AI43" s="139">
        <f t="shared" si="15"/>
        <v>0</v>
      </c>
      <c r="AJ43" s="139">
        <f>ROUND(IF('2.1ต้นทุนตามสัดส่วน (ผลิต)'!$E$106&gt;0,(+M43*'2.1ต้นทุนตามสัดส่วน (ผลิต)'!$E$106)/'2.1ต้นทุนตามสัดส่วน (ผลิต)'!$E$110,0),2)</f>
        <v>0</v>
      </c>
      <c r="AK43" s="139">
        <f>ROUND(IF('2.1ต้นทุนตามสัดส่วน (ผลิต)'!$E$116&gt;0,(+N43*'2.1ต้นทุนตามสัดส่วน (ผลิต)'!$E$116)/'2.1ต้นทุนตามสัดส่วน (ผลิต)'!$E$120,0),2)</f>
        <v>0</v>
      </c>
      <c r="AL43" s="139">
        <f>ROUND(IF('2.1ต้นทุนตามสัดส่วน (ผลิต)'!$E$126&gt;0,(+O43*'2.1ต้นทุนตามสัดส่วน (ผลิต)'!$E$126)/'2.1ต้นทุนตามสัดส่วน (ผลิต)'!$E$130,0),2)</f>
        <v>0</v>
      </c>
      <c r="AM43" s="139">
        <f t="shared" si="16"/>
        <v>0</v>
      </c>
      <c r="AN43" s="139">
        <f t="shared" si="17"/>
        <v>0</v>
      </c>
      <c r="AO43" s="139">
        <f>(IF('2.1ต้นทุนตามสัดส่วน (ผลิต)'!$E$156&gt;0,(+R43*'2.1ต้นทุนตามสัดส่วน (ผลิต)'!$E$156)/'2.1ต้นทุนตามสัดส่วน (ผลิต)'!$E$160,0))</f>
        <v>0</v>
      </c>
      <c r="AP43" s="139">
        <f>(IF('2.1ต้นทุนตามสัดส่วน (ผลิต)'!$E$166&gt;0,(+S43*'2.1ต้นทุนตามสัดส่วน (ผลิต)'!$E$166)/'2.1ต้นทุนตามสัดส่วน (ผลิต)'!$E$170,0))</f>
        <v>0</v>
      </c>
      <c r="AQ43" s="139">
        <f>(IF('2.1ต้นทุนตามสัดส่วน (ผลิต)'!$E$176&gt;0,(+T43*'2.1ต้นทุนตามสัดส่วน (ผลิต)'!$E$176)/'2.1ต้นทุนตามสัดส่วน (ผลิต)'!$E$180,0))</f>
        <v>0</v>
      </c>
      <c r="AR43" s="139">
        <f t="shared" si="1"/>
        <v>0</v>
      </c>
      <c r="AS43" s="139">
        <f t="shared" si="2"/>
        <v>0</v>
      </c>
      <c r="AU43" s="140" t="s">
        <v>481</v>
      </c>
      <c r="AV43" s="135" t="s">
        <v>482</v>
      </c>
      <c r="AW43" s="44">
        <f>(IF('2.1ต้นทุนตามสัดส่วน (ผลิต)'!$E$7&gt;0,(C43*'2.1ต้นทุนตามสัดส่วน (ผลิต)'!$E$7)/'2.1ต้นทุนตามสัดส่วน (ผลิต)'!$E$10,0))</f>
        <v>0</v>
      </c>
      <c r="AX43" s="136">
        <f>(IF('2.1ต้นทุนตามสัดส่วน (ผลิต)'!$E$17&gt;0,(D43*'2.1ต้นทุนตามสัดส่วน (ผลิต)'!$E$17)/'2.1ต้นทุนตามสัดส่วน (ผลิต)'!$E$20,0))</f>
        <v>0</v>
      </c>
      <c r="AY43" s="136">
        <f>(IF('2.1ต้นทุนตามสัดส่วน (ผลิต)'!$E$27&gt;0,(+E43*'2.1ต้นทุนตามสัดส่วน (ผลิต)'!$E$27)/'2.1ต้นทุนตามสัดส่วน (ผลิต)'!$E$30,0))</f>
        <v>0</v>
      </c>
      <c r="AZ43" s="136">
        <f>(IF('2.1ต้นทุนตามสัดส่วน (ผลิต)'!$E$37&gt;0,(+F43*'2.1ต้นทุนตามสัดส่วน (ผลิต)'!$E$37)/'2.1ต้นทุนตามสัดส่วน (ผลิต)'!$E$40,0))</f>
        <v>0</v>
      </c>
      <c r="BA43" s="136">
        <f t="shared" si="18"/>
        <v>0</v>
      </c>
      <c r="BB43" s="136">
        <f>(IF('2.1ต้นทุนตามสัดส่วน (ผลิต)'!$E$57&gt;0,(+H43*'2.1ต้นทุนตามสัดส่วน (ผลิต)'!$E$57)/'2.1ต้นทุนตามสัดส่วน (ผลิต)'!$E$60,0))</f>
        <v>0</v>
      </c>
      <c r="BC43" s="136">
        <f>(IF('2.1ต้นทุนตามสัดส่วน (ผลิต)'!$E$67&gt;0,(+I43*'2.1ต้นทุนตามสัดส่วน (ผลิต)'!$E$67)/'2.1ต้นทุนตามสัดส่วน (ผลิต)'!$E$70,0))</f>
        <v>0</v>
      </c>
      <c r="BD43" s="136">
        <f>(IF('2.1ต้นทุนตามสัดส่วน (ผลิต)'!$E$77&gt;0,(+J43*'2.1ต้นทุนตามสัดส่วน (ผลิต)'!$E$77)/'2.1ต้นทุนตามสัดส่วน (ผลิต)'!$E$80,0))</f>
        <v>0</v>
      </c>
      <c r="BE43" s="136">
        <f t="shared" si="19"/>
        <v>0</v>
      </c>
      <c r="BF43" s="136">
        <f t="shared" si="20"/>
        <v>0</v>
      </c>
      <c r="BG43" s="136">
        <f>(IF('2.1ต้นทุนตามสัดส่วน (ผลิต)'!$E$107&gt;0,(+M43*'2.1ต้นทุนตามสัดส่วน (ผลิต)'!$E$107)/'2.1ต้นทุนตามสัดส่วน (ผลิต)'!$E$110,0))</f>
        <v>0</v>
      </c>
      <c r="BH43" s="136">
        <f>(IF('2.1ต้นทุนตามสัดส่วน (ผลิต)'!$E$117&gt;0,(+N43*'2.1ต้นทุนตามสัดส่วน (ผลิต)'!$E$117)/'2.1ต้นทุนตามสัดส่วน (ผลิต)'!$E$120,0))</f>
        <v>0</v>
      </c>
      <c r="BI43" s="136">
        <f>(IF('2.1ต้นทุนตามสัดส่วน (ผลิต)'!$E$127&gt;0,(+O43*'2.1ต้นทุนตามสัดส่วน (ผลิต)'!$E$127)/'2.1ต้นทุนตามสัดส่วน (ผลิต)'!$E$130,0))</f>
        <v>0</v>
      </c>
      <c r="BJ43" s="136">
        <f t="shared" si="21"/>
        <v>0</v>
      </c>
      <c r="BK43" s="136">
        <f t="shared" si="22"/>
        <v>0</v>
      </c>
      <c r="BL43" s="136">
        <f>(IF('2.1ต้นทุนตามสัดส่วน (ผลิต)'!$E$157&gt;0,(+R43*'2.1ต้นทุนตามสัดส่วน (ผลิต)'!$E$157)/'2.1ต้นทุนตามสัดส่วน (ผลิต)'!$E$160,0))</f>
        <v>0</v>
      </c>
      <c r="BM43" s="136">
        <f>(IF('2.1ต้นทุนตามสัดส่วน (ผลิต)'!$E$167&gt;0,(+S43*'2.1ต้นทุนตามสัดส่วน (ผลิต)'!$E$167)/'2.1ต้นทุนตามสัดส่วน (ผลิต)'!$E$170,0))</f>
        <v>0</v>
      </c>
      <c r="BN43" s="136">
        <f>(IF('2.1ต้นทุนตามสัดส่วน (ผลิต)'!$E$177&gt;0,(+T43*'2.1ต้นทุนตามสัดส่วน (ผลิต)'!$E$177)/'2.1ต้นทุนตามสัดส่วน (ผลิต)'!$E$180,0))</f>
        <v>0</v>
      </c>
      <c r="BO43" s="136">
        <f t="shared" si="23"/>
        <v>0</v>
      </c>
      <c r="BP43" s="136">
        <f t="shared" si="3"/>
        <v>0</v>
      </c>
      <c r="BR43" s="140" t="s">
        <v>481</v>
      </c>
      <c r="BS43" s="135" t="s">
        <v>482</v>
      </c>
      <c r="BT43" s="44">
        <f>(IF('2.1ต้นทุนตามสัดส่วน (ผลิต)'!$E$8&gt;0,(+C43*'2.1ต้นทุนตามสัดส่วน (ผลิต)'!$E$8)/'2.1ต้นทุนตามสัดส่วน (ผลิต)'!$E$10,0))</f>
        <v>0</v>
      </c>
      <c r="BU43" s="136">
        <f>(IF('2.1ต้นทุนตามสัดส่วน (ผลิต)'!$E$18&gt;0,(+D43*'2.1ต้นทุนตามสัดส่วน (ผลิต)'!$E$18)/'2.1ต้นทุนตามสัดส่วน (ผลิต)'!$E$20,0))</f>
        <v>0</v>
      </c>
      <c r="BV43" s="136">
        <f>(IF('2.1ต้นทุนตามสัดส่วน (ผลิต)'!$E$28&gt;0,(+E43*'2.1ต้นทุนตามสัดส่วน (ผลิต)'!$E$28)/'2.1ต้นทุนตามสัดส่วน (ผลิต)'!$E$30,0))</f>
        <v>0</v>
      </c>
      <c r="BW43" s="136">
        <f>(IF('2.1ต้นทุนตามสัดส่วน (ผลิต)'!$E$38&gt;0,(+F43*'2.1ต้นทุนตามสัดส่วน (ผลิต)'!$E$38)/'2.1ต้นทุนตามสัดส่วน (ผลิต)'!$E$40,0))</f>
        <v>0</v>
      </c>
      <c r="BX43" s="136">
        <f t="shared" si="24"/>
        <v>0</v>
      </c>
      <c r="BY43" s="136">
        <f>(IF('2.1ต้นทุนตามสัดส่วน (ผลิต)'!$E$58&gt;0,(+H43*'2.1ต้นทุนตามสัดส่วน (ผลิต)'!$E$58)/'2.1ต้นทุนตามสัดส่วน (ผลิต)'!$E$60,0))</f>
        <v>0</v>
      </c>
      <c r="BZ43" s="136">
        <f>(IF('2.1ต้นทุนตามสัดส่วน (ผลิต)'!$E$68&gt;0,(+I43*'2.1ต้นทุนตามสัดส่วน (ผลิต)'!$E$68)/'2.1ต้นทุนตามสัดส่วน (ผลิต)'!$E$70,0))</f>
        <v>0</v>
      </c>
      <c r="CA43" s="136">
        <f>(IF('2.1ต้นทุนตามสัดส่วน (ผลิต)'!$E$78&gt;0,(+J43*'2.1ต้นทุนตามสัดส่วน (ผลิต)'!$E$78)/'2.1ต้นทุนตามสัดส่วน (ผลิต)'!$E$80,0))</f>
        <v>0</v>
      </c>
      <c r="CB43" s="136">
        <f t="shared" si="25"/>
        <v>0</v>
      </c>
      <c r="CC43" s="136">
        <f t="shared" si="26"/>
        <v>0</v>
      </c>
      <c r="CD43" s="136">
        <f>(IF('2.1ต้นทุนตามสัดส่วน (ผลิต)'!$E$108&gt;0,(+M43*'2.1ต้นทุนตามสัดส่วน (ผลิต)'!$E$108)/'2.1ต้นทุนตามสัดส่วน (ผลิต)'!$E$110,0))</f>
        <v>0</v>
      </c>
      <c r="CE43" s="136">
        <f>(IF('2.1ต้นทุนตามสัดส่วน (ผลิต)'!$E$118&gt;0,(+N43*'2.1ต้นทุนตามสัดส่วน (ผลิต)'!$E$118)/'2.1ต้นทุนตามสัดส่วน (ผลิต)'!$E$120,0))</f>
        <v>0</v>
      </c>
      <c r="CF43" s="136">
        <f>(IF('2.1ต้นทุนตามสัดส่วน (ผลิต)'!$E$128&gt;0,(+O43*'2.1ต้นทุนตามสัดส่วน (ผลิต)'!$E$128)/'2.1ต้นทุนตามสัดส่วน (ผลิต)'!$E$130,0))</f>
        <v>0</v>
      </c>
      <c r="CG43" s="136">
        <f t="shared" si="27"/>
        <v>0</v>
      </c>
      <c r="CH43" s="136">
        <f t="shared" si="28"/>
        <v>0</v>
      </c>
      <c r="CI43" s="136">
        <f>(IF('2.1ต้นทุนตามสัดส่วน (ผลิต)'!$E$158&gt;0,(+R43*'2.1ต้นทุนตามสัดส่วน (ผลิต)'!$E$158)/'2.1ต้นทุนตามสัดส่วน (ผลิต)'!$E$160,0))</f>
        <v>0</v>
      </c>
      <c r="CJ43" s="136">
        <f>(IF('2.1ต้นทุนตามสัดส่วน (ผลิต)'!$E$168&gt;0,(+S43*'2.1ต้นทุนตามสัดส่วน (ผลิต)'!$E$168)/'2.1ต้นทุนตามสัดส่วน (ผลิต)'!$E$170,0))</f>
        <v>0</v>
      </c>
      <c r="CK43" s="136">
        <f>(IF('2.1ต้นทุนตามสัดส่วน (ผลิต)'!$E$178&gt;0,(+T43*'2.1ต้นทุนตามสัดส่วน (ผลิต)'!$E$178)/'2.1ต้นทุนตามสัดส่วน (ผลิต)'!$E$180,0))</f>
        <v>0</v>
      </c>
      <c r="CL43" s="136">
        <f t="shared" si="29"/>
        <v>0</v>
      </c>
      <c r="CM43" s="136">
        <f t="shared" si="4"/>
        <v>0</v>
      </c>
      <c r="CO43" s="140" t="s">
        <v>481</v>
      </c>
      <c r="CP43" s="135" t="s">
        <v>482</v>
      </c>
      <c r="CQ43" s="136">
        <f>(IF('2.1ต้นทุนตามสัดส่วน (ผลิต)'!$E$9&gt;0,(+C43*'2.1ต้นทุนตามสัดส่วน (ผลิต)'!$E$9)/'2.1ต้นทุนตามสัดส่วน (ผลิต)'!$E$10,0))</f>
        <v>0</v>
      </c>
      <c r="CR43" s="136">
        <f>(IF('2.1ต้นทุนตามสัดส่วน (ผลิต)'!$E$19&gt;0,(+D43*'2.1ต้นทุนตามสัดส่วน (ผลิต)'!$E$19)/'2.1ต้นทุนตามสัดส่วน (ผลิต)'!$E$20,0))</f>
        <v>0</v>
      </c>
      <c r="CS43" s="136">
        <f>(IF('2.1ต้นทุนตามสัดส่วน (ผลิต)'!$E$29&gt;0,(+E43*'2.1ต้นทุนตามสัดส่วน (ผลิต)'!$E$29)/'2.1ต้นทุนตามสัดส่วน (ผลิต)'!$E$30,0))</f>
        <v>0</v>
      </c>
      <c r="CT43" s="136">
        <f>(IF('2.1ต้นทุนตามสัดส่วน (ผลิต)'!$E$39&gt;0,(+F43*'2.1ต้นทุนตามสัดส่วน (ผลิต)'!$E$39)/'2.1ต้นทุนตามสัดส่วน (ผลิต)'!$E$40,0))</f>
        <v>0</v>
      </c>
      <c r="CU43" s="136">
        <f t="shared" si="30"/>
        <v>0</v>
      </c>
      <c r="CV43" s="136">
        <f>(IF('2.1ต้นทุนตามสัดส่วน (ผลิต)'!$E$59&gt;0,(+H43*'2.1ต้นทุนตามสัดส่วน (ผลิต)'!$E$59)/'2.1ต้นทุนตามสัดส่วน (ผลิต)'!$E$60,0))</f>
        <v>0</v>
      </c>
      <c r="CW43" s="136">
        <f>(IF('2.1ต้นทุนตามสัดส่วน (ผลิต)'!$E$69&gt;0,(+I43*'2.1ต้นทุนตามสัดส่วน (ผลิต)'!$E$69)/'2.1ต้นทุนตามสัดส่วน (ผลิต)'!$E$70,0))</f>
        <v>0</v>
      </c>
      <c r="CX43" s="136">
        <f>(IF('2.1ต้นทุนตามสัดส่วน (ผลิต)'!$E$79&gt;0,(+J43*'2.1ต้นทุนตามสัดส่วน (ผลิต)'!$E$79)/'2.1ต้นทุนตามสัดส่วน (ผลิต)'!$E$80,0))</f>
        <v>0</v>
      </c>
      <c r="CY43" s="136">
        <f t="shared" si="31"/>
        <v>0</v>
      </c>
      <c r="CZ43" s="136">
        <f t="shared" si="32"/>
        <v>0</v>
      </c>
      <c r="DA43" s="136">
        <f>(IF('2.1ต้นทุนตามสัดส่วน (ผลิต)'!$E$109&gt;0,(+M43*'2.1ต้นทุนตามสัดส่วน (ผลิต)'!$E$109)/'2.1ต้นทุนตามสัดส่วน (ผลิต)'!$E$110,0))</f>
        <v>0</v>
      </c>
      <c r="DB43" s="136">
        <f>(IF('2.1ต้นทุนตามสัดส่วน (ผลิต)'!$E$119&gt;0,(+N43*'2.1ต้นทุนตามสัดส่วน (ผลิต)'!$E$119)/'2.1ต้นทุนตามสัดส่วน (ผลิต)'!$E$120,0))</f>
        <v>0</v>
      </c>
      <c r="DC43" s="136">
        <f>(IF('2.1ต้นทุนตามสัดส่วน (ผลิต)'!$E$129&gt;0,(+O43*'2.1ต้นทุนตามสัดส่วน (ผลิต)'!$E$129)/'2.1ต้นทุนตามสัดส่วน (ผลิต)'!$E$130,0))</f>
        <v>0</v>
      </c>
      <c r="DD43" s="136">
        <f t="shared" si="33"/>
        <v>0</v>
      </c>
      <c r="DE43" s="136">
        <f t="shared" si="34"/>
        <v>0</v>
      </c>
      <c r="DF43" s="136">
        <f>(IF('2.1ต้นทุนตามสัดส่วน (ผลิต)'!$E$159&gt;0,(+R43*'2.1ต้นทุนตามสัดส่วน (ผลิต)'!$E$159)/'2.1ต้นทุนตามสัดส่วน (ผลิต)'!$E$160,0))</f>
        <v>0</v>
      </c>
      <c r="DG43" s="136">
        <f>(IF('2.1ต้นทุนตามสัดส่วน (ผลิต)'!$E$169&gt;0,(+S43*'2.1ต้นทุนตามสัดส่วน (ผลิต)'!$E$169)/'2.1ต้นทุนตามสัดส่วน (ผลิต)'!$E$170,0))</f>
        <v>0</v>
      </c>
      <c r="DH43" s="136">
        <f>(IF('2.1ต้นทุนตามสัดส่วน (ผลิต)'!$E$179&gt;0,(+T43*'2.1ต้นทุนตามสัดส่วน (ผลิต)'!$E$179)/'2.1ต้นทุนตามสัดส่วน (ผลิต)'!$E$180,0))</f>
        <v>0</v>
      </c>
      <c r="DI43" s="136">
        <f t="shared" si="35"/>
        <v>0</v>
      </c>
      <c r="DJ43" s="136">
        <f t="shared" si="5"/>
        <v>0</v>
      </c>
      <c r="DL43" s="140" t="s">
        <v>481</v>
      </c>
      <c r="DM43" s="135" t="s">
        <v>482</v>
      </c>
      <c r="DN43" s="136">
        <f t="shared" si="36"/>
        <v>0</v>
      </c>
      <c r="DO43" s="136">
        <f t="shared" si="37"/>
        <v>0</v>
      </c>
      <c r="DP43" s="136">
        <f t="shared" si="38"/>
        <v>0</v>
      </c>
      <c r="DQ43" s="136">
        <f t="shared" si="39"/>
        <v>0</v>
      </c>
      <c r="DR43" s="136">
        <f t="shared" si="40"/>
        <v>0</v>
      </c>
      <c r="DS43" s="136">
        <f t="shared" si="41"/>
        <v>0</v>
      </c>
      <c r="DT43" s="136">
        <f t="shared" si="42"/>
        <v>0</v>
      </c>
      <c r="DU43" s="136">
        <f t="shared" si="43"/>
        <v>0</v>
      </c>
      <c r="DV43" s="136">
        <f t="shared" si="44"/>
        <v>0</v>
      </c>
      <c r="DW43" s="136">
        <f t="shared" si="45"/>
        <v>0</v>
      </c>
      <c r="DX43" s="136">
        <f t="shared" si="46"/>
        <v>0</v>
      </c>
      <c r="DY43" s="136">
        <f t="shared" si="47"/>
        <v>0</v>
      </c>
      <c r="DZ43" s="136">
        <f t="shared" si="48"/>
        <v>0</v>
      </c>
      <c r="EA43" s="136">
        <f t="shared" si="49"/>
        <v>0</v>
      </c>
      <c r="EB43" s="136">
        <f t="shared" si="50"/>
        <v>0</v>
      </c>
      <c r="EC43" s="136">
        <f t="shared" si="51"/>
        <v>0</v>
      </c>
      <c r="ED43" s="136">
        <f t="shared" si="52"/>
        <v>0</v>
      </c>
      <c r="EE43" s="136">
        <f t="shared" si="53"/>
        <v>0</v>
      </c>
      <c r="EF43" s="136">
        <f t="shared" si="54"/>
        <v>0</v>
      </c>
      <c r="EG43" s="136">
        <f t="shared" si="55"/>
        <v>0</v>
      </c>
    </row>
    <row r="44" spans="1:137" ht="21">
      <c r="A44" s="140" t="s">
        <v>483</v>
      </c>
      <c r="B44" s="135" t="s">
        <v>484</v>
      </c>
      <c r="C44" s="44"/>
      <c r="D44" s="136"/>
      <c r="E44" s="136"/>
      <c r="F44" s="136"/>
      <c r="G44" s="136">
        <f t="shared" si="7"/>
        <v>0</v>
      </c>
      <c r="H44" s="136"/>
      <c r="I44" s="136"/>
      <c r="J44" s="136"/>
      <c r="K44" s="136">
        <f t="shared" si="8"/>
        <v>0</v>
      </c>
      <c r="L44" s="136">
        <f t="shared" si="9"/>
        <v>0</v>
      </c>
      <c r="M44" s="136">
        <v>0</v>
      </c>
      <c r="N44" s="136">
        <v>0</v>
      </c>
      <c r="O44" s="136">
        <v>0</v>
      </c>
      <c r="P44" s="136">
        <f t="shared" si="10"/>
        <v>0</v>
      </c>
      <c r="Q44" s="136">
        <f t="shared" si="11"/>
        <v>0</v>
      </c>
      <c r="R44" s="136">
        <v>0</v>
      </c>
      <c r="S44" s="136">
        <v>0</v>
      </c>
      <c r="T44" s="136">
        <v>0</v>
      </c>
      <c r="U44" s="136">
        <f t="shared" si="12"/>
        <v>0</v>
      </c>
      <c r="V44" s="136">
        <f t="shared" si="0"/>
        <v>0</v>
      </c>
      <c r="X44" s="140" t="s">
        <v>483</v>
      </c>
      <c r="Y44" s="138" t="s">
        <v>484</v>
      </c>
      <c r="Z44" s="44">
        <f>ROUND(IF('2.1ต้นทุนตามสัดส่วน (ผลิต)'!$E$6&gt;0,(+C44*'2.1ต้นทุนตามสัดส่วน (ผลิต)'!$E$6)/'2.1ต้นทุนตามสัดส่วน (ผลิต)'!$E$10,0),2)</f>
        <v>0</v>
      </c>
      <c r="AA44" s="139">
        <f>(IF('2.1ต้นทุนตามสัดส่วน (ผลิต)'!$E$16&gt;0,(+D44*'2.1ต้นทุนตามสัดส่วน (ผลิต)'!$E$16)/'2.1ต้นทุนตามสัดส่วน (ผลิต)'!$E$20,0))</f>
        <v>0</v>
      </c>
      <c r="AB44" s="139">
        <f>(IF('2.1ต้นทุนตามสัดส่วน (ผลิต)'!$E$26&gt;0,(+E44*'2.1ต้นทุนตามสัดส่วน (ผลิต)'!$E$26)/'2.1ต้นทุนตามสัดส่วน (ผลิต)'!$E$30,0))</f>
        <v>0</v>
      </c>
      <c r="AC44" s="139">
        <f>(IF('2.1ต้นทุนตามสัดส่วน (ผลิต)'!$E$36&gt;0,(+F44*'2.1ต้นทุนตามสัดส่วน (ผลิต)'!$E$36)/'2.1ต้นทุนตามสัดส่วน (ผลิต)'!$E$40,0))</f>
        <v>0</v>
      </c>
      <c r="AD44" s="139">
        <f t="shared" si="13"/>
        <v>0</v>
      </c>
      <c r="AE44" s="139">
        <f>(IF('2.1ต้นทุนตามสัดส่วน (ผลิต)'!$E$56&gt;0,(+H44*'2.1ต้นทุนตามสัดส่วน (ผลิต)'!$E$56)/'2.1ต้นทุนตามสัดส่วน (ผลิต)'!$E$60,0))</f>
        <v>0</v>
      </c>
      <c r="AF44" s="139">
        <f>(IF('2.1ต้นทุนตามสัดส่วน (ผลิต)'!$E$66&gt;0,(+I44*'2.1ต้นทุนตามสัดส่วน (ผลิต)'!$E$66)/'2.1ต้นทุนตามสัดส่วน (ผลิต)'!$E$70,0))</f>
        <v>0</v>
      </c>
      <c r="AG44" s="139">
        <f>(IF('2.1ต้นทุนตามสัดส่วน (ผลิต)'!$E$76&gt;0,(+J44*'2.1ต้นทุนตามสัดส่วน (ผลิต)'!$E$76)/'2.1ต้นทุนตามสัดส่วน (ผลิต)'!$E$80,0))</f>
        <v>0</v>
      </c>
      <c r="AH44" s="139">
        <f t="shared" si="14"/>
        <v>0</v>
      </c>
      <c r="AI44" s="139">
        <f t="shared" si="15"/>
        <v>0</v>
      </c>
      <c r="AJ44" s="139">
        <f>ROUND(IF('2.1ต้นทุนตามสัดส่วน (ผลิต)'!$E$106&gt;0,(+M44*'2.1ต้นทุนตามสัดส่วน (ผลิต)'!$E$106)/'2.1ต้นทุนตามสัดส่วน (ผลิต)'!$E$110,0),2)</f>
        <v>0</v>
      </c>
      <c r="AK44" s="139">
        <f>ROUND(IF('2.1ต้นทุนตามสัดส่วน (ผลิต)'!$E$116&gt;0,(+N44*'2.1ต้นทุนตามสัดส่วน (ผลิต)'!$E$116)/'2.1ต้นทุนตามสัดส่วน (ผลิต)'!$E$120,0),2)</f>
        <v>0</v>
      </c>
      <c r="AL44" s="139">
        <f>ROUND(IF('2.1ต้นทุนตามสัดส่วน (ผลิต)'!$E$126&gt;0,(+O44*'2.1ต้นทุนตามสัดส่วน (ผลิต)'!$E$126)/'2.1ต้นทุนตามสัดส่วน (ผลิต)'!$E$130,0),2)</f>
        <v>0</v>
      </c>
      <c r="AM44" s="139">
        <f t="shared" si="16"/>
        <v>0</v>
      </c>
      <c r="AN44" s="139">
        <f t="shared" si="17"/>
        <v>0</v>
      </c>
      <c r="AO44" s="139">
        <f>(IF('2.1ต้นทุนตามสัดส่วน (ผลิต)'!$E$156&gt;0,(+R44*'2.1ต้นทุนตามสัดส่วน (ผลิต)'!$E$156)/'2.1ต้นทุนตามสัดส่วน (ผลิต)'!$E$160,0))</f>
        <v>0</v>
      </c>
      <c r="AP44" s="139">
        <f>(IF('2.1ต้นทุนตามสัดส่วน (ผลิต)'!$E$166&gt;0,(+S44*'2.1ต้นทุนตามสัดส่วน (ผลิต)'!$E$166)/'2.1ต้นทุนตามสัดส่วน (ผลิต)'!$E$170,0))</f>
        <v>0</v>
      </c>
      <c r="AQ44" s="139">
        <f>(IF('2.1ต้นทุนตามสัดส่วน (ผลิต)'!$E$176&gt;0,(+T44*'2.1ต้นทุนตามสัดส่วน (ผลิต)'!$E$176)/'2.1ต้นทุนตามสัดส่วน (ผลิต)'!$E$180,0))</f>
        <v>0</v>
      </c>
      <c r="AR44" s="139">
        <f t="shared" si="1"/>
        <v>0</v>
      </c>
      <c r="AS44" s="139">
        <f t="shared" si="2"/>
        <v>0</v>
      </c>
      <c r="AU44" s="140" t="s">
        <v>483</v>
      </c>
      <c r="AV44" s="135" t="s">
        <v>484</v>
      </c>
      <c r="AW44" s="44">
        <f>(IF('2.1ต้นทุนตามสัดส่วน (ผลิต)'!$E$7&gt;0,(C44*'2.1ต้นทุนตามสัดส่วน (ผลิต)'!$E$7)/'2.1ต้นทุนตามสัดส่วน (ผลิต)'!$E$10,0))</f>
        <v>0</v>
      </c>
      <c r="AX44" s="136">
        <f>(IF('2.1ต้นทุนตามสัดส่วน (ผลิต)'!$E$17&gt;0,(D44*'2.1ต้นทุนตามสัดส่วน (ผลิต)'!$E$17)/'2.1ต้นทุนตามสัดส่วน (ผลิต)'!$E$20,0))</f>
        <v>0</v>
      </c>
      <c r="AY44" s="136">
        <f>(IF('2.1ต้นทุนตามสัดส่วน (ผลิต)'!$E$27&gt;0,(+E44*'2.1ต้นทุนตามสัดส่วน (ผลิต)'!$E$27)/'2.1ต้นทุนตามสัดส่วน (ผลิต)'!$E$30,0))</f>
        <v>0</v>
      </c>
      <c r="AZ44" s="136">
        <f>(IF('2.1ต้นทุนตามสัดส่วน (ผลิต)'!$E$37&gt;0,(+F44*'2.1ต้นทุนตามสัดส่วน (ผลิต)'!$E$37)/'2.1ต้นทุนตามสัดส่วน (ผลิต)'!$E$40,0))</f>
        <v>0</v>
      </c>
      <c r="BA44" s="136">
        <f t="shared" si="18"/>
        <v>0</v>
      </c>
      <c r="BB44" s="136">
        <f>(IF('2.1ต้นทุนตามสัดส่วน (ผลิต)'!$E$57&gt;0,(+H44*'2.1ต้นทุนตามสัดส่วน (ผลิต)'!$E$57)/'2.1ต้นทุนตามสัดส่วน (ผลิต)'!$E$60,0))</f>
        <v>0</v>
      </c>
      <c r="BC44" s="136">
        <f>(IF('2.1ต้นทุนตามสัดส่วน (ผลิต)'!$E$67&gt;0,(+I44*'2.1ต้นทุนตามสัดส่วน (ผลิต)'!$E$67)/'2.1ต้นทุนตามสัดส่วน (ผลิต)'!$E$70,0))</f>
        <v>0</v>
      </c>
      <c r="BD44" s="136">
        <f>(IF('2.1ต้นทุนตามสัดส่วน (ผลิต)'!$E$77&gt;0,(+J44*'2.1ต้นทุนตามสัดส่วน (ผลิต)'!$E$77)/'2.1ต้นทุนตามสัดส่วน (ผลิต)'!$E$80,0))</f>
        <v>0</v>
      </c>
      <c r="BE44" s="136">
        <f t="shared" si="19"/>
        <v>0</v>
      </c>
      <c r="BF44" s="136">
        <f t="shared" si="20"/>
        <v>0</v>
      </c>
      <c r="BG44" s="136">
        <f>(IF('2.1ต้นทุนตามสัดส่วน (ผลิต)'!$E$107&gt;0,(+M44*'2.1ต้นทุนตามสัดส่วน (ผลิต)'!$E$107)/'2.1ต้นทุนตามสัดส่วน (ผลิต)'!$E$110,0))</f>
        <v>0</v>
      </c>
      <c r="BH44" s="136">
        <f>(IF('2.1ต้นทุนตามสัดส่วน (ผลิต)'!$E$117&gt;0,(+N44*'2.1ต้นทุนตามสัดส่วน (ผลิต)'!$E$117)/'2.1ต้นทุนตามสัดส่วน (ผลิต)'!$E$120,0))</f>
        <v>0</v>
      </c>
      <c r="BI44" s="136">
        <f>(IF('2.1ต้นทุนตามสัดส่วน (ผลิต)'!$E$127&gt;0,(+O44*'2.1ต้นทุนตามสัดส่วน (ผลิต)'!$E$127)/'2.1ต้นทุนตามสัดส่วน (ผลิต)'!$E$130,0))</f>
        <v>0</v>
      </c>
      <c r="BJ44" s="136">
        <f t="shared" si="21"/>
        <v>0</v>
      </c>
      <c r="BK44" s="136">
        <f t="shared" si="22"/>
        <v>0</v>
      </c>
      <c r="BL44" s="136">
        <f>(IF('2.1ต้นทุนตามสัดส่วน (ผลิต)'!$E$157&gt;0,(+R44*'2.1ต้นทุนตามสัดส่วน (ผลิต)'!$E$157)/'2.1ต้นทุนตามสัดส่วน (ผลิต)'!$E$160,0))</f>
        <v>0</v>
      </c>
      <c r="BM44" s="136">
        <f>(IF('2.1ต้นทุนตามสัดส่วน (ผลิต)'!$E$167&gt;0,(+S44*'2.1ต้นทุนตามสัดส่วน (ผลิต)'!$E$167)/'2.1ต้นทุนตามสัดส่วน (ผลิต)'!$E$170,0))</f>
        <v>0</v>
      </c>
      <c r="BN44" s="136">
        <f>(IF('2.1ต้นทุนตามสัดส่วน (ผลิต)'!$E$177&gt;0,(+T44*'2.1ต้นทุนตามสัดส่วน (ผลิต)'!$E$177)/'2.1ต้นทุนตามสัดส่วน (ผลิต)'!$E$180,0))</f>
        <v>0</v>
      </c>
      <c r="BO44" s="136">
        <f t="shared" si="23"/>
        <v>0</v>
      </c>
      <c r="BP44" s="136">
        <f t="shared" si="3"/>
        <v>0</v>
      </c>
      <c r="BR44" s="140" t="s">
        <v>483</v>
      </c>
      <c r="BS44" s="135" t="s">
        <v>484</v>
      </c>
      <c r="BT44" s="44">
        <f>(IF('2.1ต้นทุนตามสัดส่วน (ผลิต)'!$E$8&gt;0,(+C44*'2.1ต้นทุนตามสัดส่วน (ผลิต)'!$E$8)/'2.1ต้นทุนตามสัดส่วน (ผลิต)'!$E$10,0))</f>
        <v>0</v>
      </c>
      <c r="BU44" s="136">
        <f>(IF('2.1ต้นทุนตามสัดส่วน (ผลิต)'!$E$18&gt;0,(+D44*'2.1ต้นทุนตามสัดส่วน (ผลิต)'!$E$18)/'2.1ต้นทุนตามสัดส่วน (ผลิต)'!$E$20,0))</f>
        <v>0</v>
      </c>
      <c r="BV44" s="136">
        <f>(IF('2.1ต้นทุนตามสัดส่วน (ผลิต)'!$E$28&gt;0,(+E44*'2.1ต้นทุนตามสัดส่วน (ผลิต)'!$E$28)/'2.1ต้นทุนตามสัดส่วน (ผลิต)'!$E$30,0))</f>
        <v>0</v>
      </c>
      <c r="BW44" s="136">
        <f>(IF('2.1ต้นทุนตามสัดส่วน (ผลิต)'!$E$38&gt;0,(+F44*'2.1ต้นทุนตามสัดส่วน (ผลิต)'!$E$38)/'2.1ต้นทุนตามสัดส่วน (ผลิต)'!$E$40,0))</f>
        <v>0</v>
      </c>
      <c r="BX44" s="136">
        <f t="shared" si="24"/>
        <v>0</v>
      </c>
      <c r="BY44" s="136">
        <f>(IF('2.1ต้นทุนตามสัดส่วน (ผลิต)'!$E$58&gt;0,(+H44*'2.1ต้นทุนตามสัดส่วน (ผลิต)'!$E$58)/'2.1ต้นทุนตามสัดส่วน (ผลิต)'!$E$60,0))</f>
        <v>0</v>
      </c>
      <c r="BZ44" s="136">
        <f>(IF('2.1ต้นทุนตามสัดส่วน (ผลิต)'!$E$68&gt;0,(+I44*'2.1ต้นทุนตามสัดส่วน (ผลิต)'!$E$68)/'2.1ต้นทุนตามสัดส่วน (ผลิต)'!$E$70,0))</f>
        <v>0</v>
      </c>
      <c r="CA44" s="136">
        <f>(IF('2.1ต้นทุนตามสัดส่วน (ผลิต)'!$E$78&gt;0,(+J44*'2.1ต้นทุนตามสัดส่วน (ผลิต)'!$E$78)/'2.1ต้นทุนตามสัดส่วน (ผลิต)'!$E$80,0))</f>
        <v>0</v>
      </c>
      <c r="CB44" s="136">
        <f t="shared" si="25"/>
        <v>0</v>
      </c>
      <c r="CC44" s="136">
        <f t="shared" si="26"/>
        <v>0</v>
      </c>
      <c r="CD44" s="136">
        <f>(IF('2.1ต้นทุนตามสัดส่วน (ผลิต)'!$E$108&gt;0,(+M44*'2.1ต้นทุนตามสัดส่วน (ผลิต)'!$E$108)/'2.1ต้นทุนตามสัดส่วน (ผลิต)'!$E$110,0))</f>
        <v>0</v>
      </c>
      <c r="CE44" s="136">
        <f>(IF('2.1ต้นทุนตามสัดส่วน (ผลิต)'!$E$118&gt;0,(+N44*'2.1ต้นทุนตามสัดส่วน (ผลิต)'!$E$118)/'2.1ต้นทุนตามสัดส่วน (ผลิต)'!$E$120,0))</f>
        <v>0</v>
      </c>
      <c r="CF44" s="136">
        <f>(IF('2.1ต้นทุนตามสัดส่วน (ผลิต)'!$E$128&gt;0,(+O44*'2.1ต้นทุนตามสัดส่วน (ผลิต)'!$E$128)/'2.1ต้นทุนตามสัดส่วน (ผลิต)'!$E$130,0))</f>
        <v>0</v>
      </c>
      <c r="CG44" s="136">
        <f t="shared" si="27"/>
        <v>0</v>
      </c>
      <c r="CH44" s="136">
        <f t="shared" si="28"/>
        <v>0</v>
      </c>
      <c r="CI44" s="136">
        <f>(IF('2.1ต้นทุนตามสัดส่วน (ผลิต)'!$E$158&gt;0,(+R44*'2.1ต้นทุนตามสัดส่วน (ผลิต)'!$E$158)/'2.1ต้นทุนตามสัดส่วน (ผลิต)'!$E$160,0))</f>
        <v>0</v>
      </c>
      <c r="CJ44" s="136">
        <f>(IF('2.1ต้นทุนตามสัดส่วน (ผลิต)'!$E$168&gt;0,(+S44*'2.1ต้นทุนตามสัดส่วน (ผลิต)'!$E$168)/'2.1ต้นทุนตามสัดส่วน (ผลิต)'!$E$170,0))</f>
        <v>0</v>
      </c>
      <c r="CK44" s="136">
        <f>(IF('2.1ต้นทุนตามสัดส่วน (ผลิต)'!$E$178&gt;0,(+T44*'2.1ต้นทุนตามสัดส่วน (ผลิต)'!$E$178)/'2.1ต้นทุนตามสัดส่วน (ผลิต)'!$E$180,0))</f>
        <v>0</v>
      </c>
      <c r="CL44" s="136">
        <f t="shared" si="29"/>
        <v>0</v>
      </c>
      <c r="CM44" s="136">
        <f t="shared" si="4"/>
        <v>0</v>
      </c>
      <c r="CO44" s="140" t="s">
        <v>483</v>
      </c>
      <c r="CP44" s="135" t="s">
        <v>484</v>
      </c>
      <c r="CQ44" s="136">
        <f>(IF('2.1ต้นทุนตามสัดส่วน (ผลิต)'!$E$9&gt;0,(+C44*'2.1ต้นทุนตามสัดส่วน (ผลิต)'!$E$9)/'2.1ต้นทุนตามสัดส่วน (ผลิต)'!$E$10,0))</f>
        <v>0</v>
      </c>
      <c r="CR44" s="136">
        <f>(IF('2.1ต้นทุนตามสัดส่วน (ผลิต)'!$E$19&gt;0,(+D44*'2.1ต้นทุนตามสัดส่วน (ผลิต)'!$E$19)/'2.1ต้นทุนตามสัดส่วน (ผลิต)'!$E$20,0))</f>
        <v>0</v>
      </c>
      <c r="CS44" s="136">
        <f>(IF('2.1ต้นทุนตามสัดส่วน (ผลิต)'!$E$29&gt;0,(+E44*'2.1ต้นทุนตามสัดส่วน (ผลิต)'!$E$29)/'2.1ต้นทุนตามสัดส่วน (ผลิต)'!$E$30,0))</f>
        <v>0</v>
      </c>
      <c r="CT44" s="136">
        <f>(IF('2.1ต้นทุนตามสัดส่วน (ผลิต)'!$E$39&gt;0,(+F44*'2.1ต้นทุนตามสัดส่วน (ผลิต)'!$E$39)/'2.1ต้นทุนตามสัดส่วน (ผลิต)'!$E$40,0))</f>
        <v>0</v>
      </c>
      <c r="CU44" s="136">
        <f t="shared" si="30"/>
        <v>0</v>
      </c>
      <c r="CV44" s="136">
        <f>(IF('2.1ต้นทุนตามสัดส่วน (ผลิต)'!$E$59&gt;0,(+H44*'2.1ต้นทุนตามสัดส่วน (ผลิต)'!$E$59)/'2.1ต้นทุนตามสัดส่วน (ผลิต)'!$E$60,0))</f>
        <v>0</v>
      </c>
      <c r="CW44" s="136">
        <f>(IF('2.1ต้นทุนตามสัดส่วน (ผลิต)'!$E$69&gt;0,(+I44*'2.1ต้นทุนตามสัดส่วน (ผลิต)'!$E$69)/'2.1ต้นทุนตามสัดส่วน (ผลิต)'!$E$70,0))</f>
        <v>0</v>
      </c>
      <c r="CX44" s="136">
        <f>(IF('2.1ต้นทุนตามสัดส่วน (ผลิต)'!$E$79&gt;0,(+J44*'2.1ต้นทุนตามสัดส่วน (ผลิต)'!$E$79)/'2.1ต้นทุนตามสัดส่วน (ผลิต)'!$E$80,0))</f>
        <v>0</v>
      </c>
      <c r="CY44" s="136">
        <f t="shared" si="31"/>
        <v>0</v>
      </c>
      <c r="CZ44" s="136">
        <f t="shared" si="32"/>
        <v>0</v>
      </c>
      <c r="DA44" s="136">
        <f>(IF('2.1ต้นทุนตามสัดส่วน (ผลิต)'!$E$109&gt;0,(+M44*'2.1ต้นทุนตามสัดส่วน (ผลิต)'!$E$109)/'2.1ต้นทุนตามสัดส่วน (ผลิต)'!$E$110,0))</f>
        <v>0</v>
      </c>
      <c r="DB44" s="136">
        <f>(IF('2.1ต้นทุนตามสัดส่วน (ผลิต)'!$E$119&gt;0,(+N44*'2.1ต้นทุนตามสัดส่วน (ผลิต)'!$E$119)/'2.1ต้นทุนตามสัดส่วน (ผลิต)'!$E$120,0))</f>
        <v>0</v>
      </c>
      <c r="DC44" s="136">
        <f>(IF('2.1ต้นทุนตามสัดส่วน (ผลิต)'!$E$129&gt;0,(+O44*'2.1ต้นทุนตามสัดส่วน (ผลิต)'!$E$129)/'2.1ต้นทุนตามสัดส่วน (ผลิต)'!$E$130,0))</f>
        <v>0</v>
      </c>
      <c r="DD44" s="136">
        <f t="shared" si="33"/>
        <v>0</v>
      </c>
      <c r="DE44" s="136">
        <f t="shared" si="34"/>
        <v>0</v>
      </c>
      <c r="DF44" s="136">
        <f>(IF('2.1ต้นทุนตามสัดส่วน (ผลิต)'!$E$159&gt;0,(+R44*'2.1ต้นทุนตามสัดส่วน (ผลิต)'!$E$159)/'2.1ต้นทุนตามสัดส่วน (ผลิต)'!$E$160,0))</f>
        <v>0</v>
      </c>
      <c r="DG44" s="136">
        <f>(IF('2.1ต้นทุนตามสัดส่วน (ผลิต)'!$E$169&gt;0,(+S44*'2.1ต้นทุนตามสัดส่วน (ผลิต)'!$E$169)/'2.1ต้นทุนตามสัดส่วน (ผลิต)'!$E$170,0))</f>
        <v>0</v>
      </c>
      <c r="DH44" s="136">
        <f>(IF('2.1ต้นทุนตามสัดส่วน (ผลิต)'!$E$179&gt;0,(+T44*'2.1ต้นทุนตามสัดส่วน (ผลิต)'!$E$179)/'2.1ต้นทุนตามสัดส่วน (ผลิต)'!$E$180,0))</f>
        <v>0</v>
      </c>
      <c r="DI44" s="136">
        <f t="shared" si="35"/>
        <v>0</v>
      </c>
      <c r="DJ44" s="136">
        <f t="shared" si="5"/>
        <v>0</v>
      </c>
      <c r="DL44" s="140" t="s">
        <v>483</v>
      </c>
      <c r="DM44" s="135" t="s">
        <v>484</v>
      </c>
      <c r="DN44" s="136">
        <f t="shared" si="36"/>
        <v>0</v>
      </c>
      <c r="DO44" s="136">
        <f t="shared" si="37"/>
        <v>0</v>
      </c>
      <c r="DP44" s="136">
        <f t="shared" si="38"/>
        <v>0</v>
      </c>
      <c r="DQ44" s="136">
        <f t="shared" si="39"/>
        <v>0</v>
      </c>
      <c r="DR44" s="136">
        <f t="shared" si="40"/>
        <v>0</v>
      </c>
      <c r="DS44" s="136">
        <f t="shared" si="41"/>
        <v>0</v>
      </c>
      <c r="DT44" s="136">
        <f t="shared" si="42"/>
        <v>0</v>
      </c>
      <c r="DU44" s="136">
        <f t="shared" si="43"/>
        <v>0</v>
      </c>
      <c r="DV44" s="136">
        <f t="shared" si="44"/>
        <v>0</v>
      </c>
      <c r="DW44" s="136">
        <f t="shared" si="45"/>
        <v>0</v>
      </c>
      <c r="DX44" s="136">
        <f t="shared" si="46"/>
        <v>0</v>
      </c>
      <c r="DY44" s="136">
        <f t="shared" si="47"/>
        <v>0</v>
      </c>
      <c r="DZ44" s="136">
        <f t="shared" si="48"/>
        <v>0</v>
      </c>
      <c r="EA44" s="136">
        <f t="shared" si="49"/>
        <v>0</v>
      </c>
      <c r="EB44" s="136">
        <f t="shared" si="50"/>
        <v>0</v>
      </c>
      <c r="EC44" s="136">
        <f t="shared" si="51"/>
        <v>0</v>
      </c>
      <c r="ED44" s="136">
        <f t="shared" si="52"/>
        <v>0</v>
      </c>
      <c r="EE44" s="136">
        <f t="shared" si="53"/>
        <v>0</v>
      </c>
      <c r="EF44" s="136">
        <f t="shared" si="54"/>
        <v>0</v>
      </c>
      <c r="EG44" s="136">
        <f t="shared" si="55"/>
        <v>0</v>
      </c>
    </row>
    <row r="45" spans="1:137" ht="21">
      <c r="A45" s="140" t="s">
        <v>485</v>
      </c>
      <c r="B45" s="135" t="s">
        <v>486</v>
      </c>
      <c r="C45" s="44"/>
      <c r="D45" s="136"/>
      <c r="E45" s="136"/>
      <c r="F45" s="136"/>
      <c r="G45" s="136">
        <f t="shared" si="7"/>
        <v>0</v>
      </c>
      <c r="H45" s="136"/>
      <c r="I45" s="136"/>
      <c r="J45" s="136"/>
      <c r="K45" s="136">
        <f t="shared" si="8"/>
        <v>0</v>
      </c>
      <c r="L45" s="136">
        <f t="shared" si="9"/>
        <v>0</v>
      </c>
      <c r="M45" s="136">
        <v>0</v>
      </c>
      <c r="N45" s="136">
        <v>0</v>
      </c>
      <c r="O45" s="136">
        <v>0</v>
      </c>
      <c r="P45" s="136">
        <f t="shared" si="10"/>
        <v>0</v>
      </c>
      <c r="Q45" s="136">
        <f t="shared" si="11"/>
        <v>0</v>
      </c>
      <c r="R45" s="136">
        <v>0</v>
      </c>
      <c r="S45" s="136">
        <v>0</v>
      </c>
      <c r="T45" s="136">
        <v>0</v>
      </c>
      <c r="U45" s="136">
        <f t="shared" si="12"/>
        <v>0</v>
      </c>
      <c r="V45" s="136">
        <f t="shared" si="0"/>
        <v>0</v>
      </c>
      <c r="X45" s="140" t="s">
        <v>485</v>
      </c>
      <c r="Y45" s="138" t="s">
        <v>486</v>
      </c>
      <c r="Z45" s="44">
        <f>ROUND(IF('2.1ต้นทุนตามสัดส่วน (ผลิต)'!$E$6&gt;0,(+C45*'2.1ต้นทุนตามสัดส่วน (ผลิต)'!$E$6)/'2.1ต้นทุนตามสัดส่วน (ผลิต)'!$E$10,0),2)</f>
        <v>0</v>
      </c>
      <c r="AA45" s="139">
        <f>(IF('2.1ต้นทุนตามสัดส่วน (ผลิต)'!$E$16&gt;0,(+D45*'2.1ต้นทุนตามสัดส่วน (ผลิต)'!$E$16)/'2.1ต้นทุนตามสัดส่วน (ผลิต)'!$E$20,0))</f>
        <v>0</v>
      </c>
      <c r="AB45" s="139">
        <f>(IF('2.1ต้นทุนตามสัดส่วน (ผลิต)'!$E$26&gt;0,(+E45*'2.1ต้นทุนตามสัดส่วน (ผลิต)'!$E$26)/'2.1ต้นทุนตามสัดส่วน (ผลิต)'!$E$30,0))</f>
        <v>0</v>
      </c>
      <c r="AC45" s="139">
        <f>(IF('2.1ต้นทุนตามสัดส่วน (ผลิต)'!$E$36&gt;0,(+F45*'2.1ต้นทุนตามสัดส่วน (ผลิต)'!$E$36)/'2.1ต้นทุนตามสัดส่วน (ผลิต)'!$E$40,0))</f>
        <v>0</v>
      </c>
      <c r="AD45" s="139">
        <f t="shared" si="13"/>
        <v>0</v>
      </c>
      <c r="AE45" s="139">
        <f>(IF('2.1ต้นทุนตามสัดส่วน (ผลิต)'!$E$56&gt;0,(+H45*'2.1ต้นทุนตามสัดส่วน (ผลิต)'!$E$56)/'2.1ต้นทุนตามสัดส่วน (ผลิต)'!$E$60,0))</f>
        <v>0</v>
      </c>
      <c r="AF45" s="139">
        <f>(IF('2.1ต้นทุนตามสัดส่วน (ผลิต)'!$E$66&gt;0,(+I45*'2.1ต้นทุนตามสัดส่วน (ผลิต)'!$E$66)/'2.1ต้นทุนตามสัดส่วน (ผลิต)'!$E$70,0))</f>
        <v>0</v>
      </c>
      <c r="AG45" s="139">
        <f>(IF('2.1ต้นทุนตามสัดส่วน (ผลิต)'!$E$76&gt;0,(+J45*'2.1ต้นทุนตามสัดส่วน (ผลิต)'!$E$76)/'2.1ต้นทุนตามสัดส่วน (ผลิต)'!$E$80,0))</f>
        <v>0</v>
      </c>
      <c r="AH45" s="139">
        <f t="shared" si="14"/>
        <v>0</v>
      </c>
      <c r="AI45" s="139">
        <f t="shared" si="15"/>
        <v>0</v>
      </c>
      <c r="AJ45" s="139">
        <f>ROUND(IF('2.1ต้นทุนตามสัดส่วน (ผลิต)'!$E$106&gt;0,(+M45*'2.1ต้นทุนตามสัดส่วน (ผลิต)'!$E$106)/'2.1ต้นทุนตามสัดส่วน (ผลิต)'!$E$110,0),2)</f>
        <v>0</v>
      </c>
      <c r="AK45" s="139">
        <f>ROUND(IF('2.1ต้นทุนตามสัดส่วน (ผลิต)'!$E$116&gt;0,(+N45*'2.1ต้นทุนตามสัดส่วน (ผลิต)'!$E$116)/'2.1ต้นทุนตามสัดส่วน (ผลิต)'!$E$120,0),2)</f>
        <v>0</v>
      </c>
      <c r="AL45" s="139">
        <f>ROUND(IF('2.1ต้นทุนตามสัดส่วน (ผลิต)'!$E$126&gt;0,(+O45*'2.1ต้นทุนตามสัดส่วน (ผลิต)'!$E$126)/'2.1ต้นทุนตามสัดส่วน (ผลิต)'!$E$130,0),2)</f>
        <v>0</v>
      </c>
      <c r="AM45" s="139">
        <f t="shared" si="16"/>
        <v>0</v>
      </c>
      <c r="AN45" s="139">
        <f t="shared" si="17"/>
        <v>0</v>
      </c>
      <c r="AO45" s="139">
        <f>(IF('2.1ต้นทุนตามสัดส่วน (ผลิต)'!$E$156&gt;0,(+R45*'2.1ต้นทุนตามสัดส่วน (ผลิต)'!$E$156)/'2.1ต้นทุนตามสัดส่วน (ผลิต)'!$E$160,0))</f>
        <v>0</v>
      </c>
      <c r="AP45" s="139">
        <f>(IF('2.1ต้นทุนตามสัดส่วน (ผลิต)'!$E$166&gt;0,(+S45*'2.1ต้นทุนตามสัดส่วน (ผลิต)'!$E$166)/'2.1ต้นทุนตามสัดส่วน (ผลิต)'!$E$170,0))</f>
        <v>0</v>
      </c>
      <c r="AQ45" s="139">
        <f>(IF('2.1ต้นทุนตามสัดส่วน (ผลิต)'!$E$176&gt;0,(+T45*'2.1ต้นทุนตามสัดส่วน (ผลิต)'!$E$176)/'2.1ต้นทุนตามสัดส่วน (ผลิต)'!$E$180,0))</f>
        <v>0</v>
      </c>
      <c r="AR45" s="139">
        <f t="shared" si="1"/>
        <v>0</v>
      </c>
      <c r="AS45" s="139">
        <f t="shared" si="2"/>
        <v>0</v>
      </c>
      <c r="AU45" s="140" t="s">
        <v>485</v>
      </c>
      <c r="AV45" s="135" t="s">
        <v>486</v>
      </c>
      <c r="AW45" s="44">
        <f>(IF('2.1ต้นทุนตามสัดส่วน (ผลิต)'!$E$7&gt;0,(C45*'2.1ต้นทุนตามสัดส่วน (ผลิต)'!$E$7)/'2.1ต้นทุนตามสัดส่วน (ผลิต)'!$E$10,0))</f>
        <v>0</v>
      </c>
      <c r="AX45" s="136">
        <f>(IF('2.1ต้นทุนตามสัดส่วน (ผลิต)'!$E$17&gt;0,(D45*'2.1ต้นทุนตามสัดส่วน (ผลิต)'!$E$17)/'2.1ต้นทุนตามสัดส่วน (ผลิต)'!$E$20,0))</f>
        <v>0</v>
      </c>
      <c r="AY45" s="136">
        <f>(IF('2.1ต้นทุนตามสัดส่วน (ผลิต)'!$E$27&gt;0,(+E45*'2.1ต้นทุนตามสัดส่วน (ผลิต)'!$E$27)/'2.1ต้นทุนตามสัดส่วน (ผลิต)'!$E$30,0))</f>
        <v>0</v>
      </c>
      <c r="AZ45" s="136">
        <f>(IF('2.1ต้นทุนตามสัดส่วน (ผลิต)'!$E$37&gt;0,(+F45*'2.1ต้นทุนตามสัดส่วน (ผลิต)'!$E$37)/'2.1ต้นทุนตามสัดส่วน (ผลิต)'!$E$40,0))</f>
        <v>0</v>
      </c>
      <c r="BA45" s="136">
        <f t="shared" si="18"/>
        <v>0</v>
      </c>
      <c r="BB45" s="136">
        <f>(IF('2.1ต้นทุนตามสัดส่วน (ผลิต)'!$E$57&gt;0,(+H45*'2.1ต้นทุนตามสัดส่วน (ผลิต)'!$E$57)/'2.1ต้นทุนตามสัดส่วน (ผลิต)'!$E$60,0))</f>
        <v>0</v>
      </c>
      <c r="BC45" s="136">
        <f>(IF('2.1ต้นทุนตามสัดส่วน (ผลิต)'!$E$67&gt;0,(+I45*'2.1ต้นทุนตามสัดส่วน (ผลิต)'!$E$67)/'2.1ต้นทุนตามสัดส่วน (ผลิต)'!$E$70,0))</f>
        <v>0</v>
      </c>
      <c r="BD45" s="136">
        <f>(IF('2.1ต้นทุนตามสัดส่วน (ผลิต)'!$E$77&gt;0,(+J45*'2.1ต้นทุนตามสัดส่วน (ผลิต)'!$E$77)/'2.1ต้นทุนตามสัดส่วน (ผลิต)'!$E$80,0))</f>
        <v>0</v>
      </c>
      <c r="BE45" s="136">
        <f t="shared" si="19"/>
        <v>0</v>
      </c>
      <c r="BF45" s="136">
        <f t="shared" si="20"/>
        <v>0</v>
      </c>
      <c r="BG45" s="136">
        <f>(IF('2.1ต้นทุนตามสัดส่วน (ผลิต)'!$E$107&gt;0,(+M45*'2.1ต้นทุนตามสัดส่วน (ผลิต)'!$E$107)/'2.1ต้นทุนตามสัดส่วน (ผลิต)'!$E$110,0))</f>
        <v>0</v>
      </c>
      <c r="BH45" s="136">
        <f>(IF('2.1ต้นทุนตามสัดส่วน (ผลิต)'!$E$117&gt;0,(+N45*'2.1ต้นทุนตามสัดส่วน (ผลิต)'!$E$117)/'2.1ต้นทุนตามสัดส่วน (ผลิต)'!$E$120,0))</f>
        <v>0</v>
      </c>
      <c r="BI45" s="136">
        <f>(IF('2.1ต้นทุนตามสัดส่วน (ผลิต)'!$E$127&gt;0,(+O45*'2.1ต้นทุนตามสัดส่วน (ผลิต)'!$E$127)/'2.1ต้นทุนตามสัดส่วน (ผลิต)'!$E$130,0))</f>
        <v>0</v>
      </c>
      <c r="BJ45" s="136">
        <f t="shared" si="21"/>
        <v>0</v>
      </c>
      <c r="BK45" s="136">
        <f t="shared" si="22"/>
        <v>0</v>
      </c>
      <c r="BL45" s="136">
        <f>(IF('2.1ต้นทุนตามสัดส่วน (ผลิต)'!$E$157&gt;0,(+R45*'2.1ต้นทุนตามสัดส่วน (ผลิต)'!$E$157)/'2.1ต้นทุนตามสัดส่วน (ผลิต)'!$E$160,0))</f>
        <v>0</v>
      </c>
      <c r="BM45" s="136">
        <f>(IF('2.1ต้นทุนตามสัดส่วน (ผลิต)'!$E$167&gt;0,(+S45*'2.1ต้นทุนตามสัดส่วน (ผลิต)'!$E$167)/'2.1ต้นทุนตามสัดส่วน (ผลิต)'!$E$170,0))</f>
        <v>0</v>
      </c>
      <c r="BN45" s="136">
        <f>(IF('2.1ต้นทุนตามสัดส่วน (ผลิต)'!$E$177&gt;0,(+T45*'2.1ต้นทุนตามสัดส่วน (ผลิต)'!$E$177)/'2.1ต้นทุนตามสัดส่วน (ผลิต)'!$E$180,0))</f>
        <v>0</v>
      </c>
      <c r="BO45" s="136">
        <f t="shared" si="23"/>
        <v>0</v>
      </c>
      <c r="BP45" s="136">
        <f t="shared" si="3"/>
        <v>0</v>
      </c>
      <c r="BR45" s="140" t="s">
        <v>485</v>
      </c>
      <c r="BS45" s="135" t="s">
        <v>486</v>
      </c>
      <c r="BT45" s="44">
        <f>(IF('2.1ต้นทุนตามสัดส่วน (ผลิต)'!$E$8&gt;0,(+C45*'2.1ต้นทุนตามสัดส่วน (ผลิต)'!$E$8)/'2.1ต้นทุนตามสัดส่วน (ผลิต)'!$E$10,0))</f>
        <v>0</v>
      </c>
      <c r="BU45" s="136">
        <f>(IF('2.1ต้นทุนตามสัดส่วน (ผลิต)'!$E$18&gt;0,(+D45*'2.1ต้นทุนตามสัดส่วน (ผลิต)'!$E$18)/'2.1ต้นทุนตามสัดส่วน (ผลิต)'!$E$20,0))</f>
        <v>0</v>
      </c>
      <c r="BV45" s="136">
        <f>(IF('2.1ต้นทุนตามสัดส่วน (ผลิต)'!$E$28&gt;0,(+E45*'2.1ต้นทุนตามสัดส่วน (ผลิต)'!$E$28)/'2.1ต้นทุนตามสัดส่วน (ผลิต)'!$E$30,0))</f>
        <v>0</v>
      </c>
      <c r="BW45" s="136">
        <f>(IF('2.1ต้นทุนตามสัดส่วน (ผลิต)'!$E$38&gt;0,(+F45*'2.1ต้นทุนตามสัดส่วน (ผลิต)'!$E$38)/'2.1ต้นทุนตามสัดส่วน (ผลิต)'!$E$40,0))</f>
        <v>0</v>
      </c>
      <c r="BX45" s="136">
        <f t="shared" si="24"/>
        <v>0</v>
      </c>
      <c r="BY45" s="136">
        <f>(IF('2.1ต้นทุนตามสัดส่วน (ผลิต)'!$E$58&gt;0,(+H45*'2.1ต้นทุนตามสัดส่วน (ผลิต)'!$E$58)/'2.1ต้นทุนตามสัดส่วน (ผลิต)'!$E$60,0))</f>
        <v>0</v>
      </c>
      <c r="BZ45" s="136">
        <f>(IF('2.1ต้นทุนตามสัดส่วน (ผลิต)'!$E$68&gt;0,(+I45*'2.1ต้นทุนตามสัดส่วน (ผลิต)'!$E$68)/'2.1ต้นทุนตามสัดส่วน (ผลิต)'!$E$70,0))</f>
        <v>0</v>
      </c>
      <c r="CA45" s="136">
        <f>(IF('2.1ต้นทุนตามสัดส่วน (ผลิต)'!$E$78&gt;0,(+J45*'2.1ต้นทุนตามสัดส่วน (ผลิต)'!$E$78)/'2.1ต้นทุนตามสัดส่วน (ผลิต)'!$E$80,0))</f>
        <v>0</v>
      </c>
      <c r="CB45" s="136">
        <f t="shared" si="25"/>
        <v>0</v>
      </c>
      <c r="CC45" s="136">
        <f t="shared" si="26"/>
        <v>0</v>
      </c>
      <c r="CD45" s="136">
        <f>(IF('2.1ต้นทุนตามสัดส่วน (ผลิต)'!$E$108&gt;0,(+M45*'2.1ต้นทุนตามสัดส่วน (ผลิต)'!$E$108)/'2.1ต้นทุนตามสัดส่วน (ผลิต)'!$E$110,0))</f>
        <v>0</v>
      </c>
      <c r="CE45" s="136">
        <f>(IF('2.1ต้นทุนตามสัดส่วน (ผลิต)'!$E$118&gt;0,(+N45*'2.1ต้นทุนตามสัดส่วน (ผลิต)'!$E$118)/'2.1ต้นทุนตามสัดส่วน (ผลิต)'!$E$120,0))</f>
        <v>0</v>
      </c>
      <c r="CF45" s="136">
        <f>(IF('2.1ต้นทุนตามสัดส่วน (ผลิต)'!$E$128&gt;0,(+O45*'2.1ต้นทุนตามสัดส่วน (ผลิต)'!$E$128)/'2.1ต้นทุนตามสัดส่วน (ผลิต)'!$E$130,0))</f>
        <v>0</v>
      </c>
      <c r="CG45" s="136">
        <f t="shared" si="27"/>
        <v>0</v>
      </c>
      <c r="CH45" s="136">
        <f t="shared" si="28"/>
        <v>0</v>
      </c>
      <c r="CI45" s="136">
        <f>(IF('2.1ต้นทุนตามสัดส่วน (ผลิต)'!$E$158&gt;0,(+R45*'2.1ต้นทุนตามสัดส่วน (ผลิต)'!$E$158)/'2.1ต้นทุนตามสัดส่วน (ผลิต)'!$E$160,0))</f>
        <v>0</v>
      </c>
      <c r="CJ45" s="136">
        <f>(IF('2.1ต้นทุนตามสัดส่วน (ผลิต)'!$E$168&gt;0,(+S45*'2.1ต้นทุนตามสัดส่วน (ผลิต)'!$E$168)/'2.1ต้นทุนตามสัดส่วน (ผลิต)'!$E$170,0))</f>
        <v>0</v>
      </c>
      <c r="CK45" s="136">
        <f>(IF('2.1ต้นทุนตามสัดส่วน (ผลิต)'!$E$178&gt;0,(+T45*'2.1ต้นทุนตามสัดส่วน (ผลิต)'!$E$178)/'2.1ต้นทุนตามสัดส่วน (ผลิต)'!$E$180,0))</f>
        <v>0</v>
      </c>
      <c r="CL45" s="136">
        <f t="shared" si="29"/>
        <v>0</v>
      </c>
      <c r="CM45" s="136">
        <f t="shared" si="4"/>
        <v>0</v>
      </c>
      <c r="CO45" s="140" t="s">
        <v>485</v>
      </c>
      <c r="CP45" s="135" t="s">
        <v>486</v>
      </c>
      <c r="CQ45" s="136">
        <f>(IF('2.1ต้นทุนตามสัดส่วน (ผลิต)'!$E$9&gt;0,(+C45*'2.1ต้นทุนตามสัดส่วน (ผลิต)'!$E$9)/'2.1ต้นทุนตามสัดส่วน (ผลิต)'!$E$10,0))</f>
        <v>0</v>
      </c>
      <c r="CR45" s="136">
        <f>(IF('2.1ต้นทุนตามสัดส่วน (ผลิต)'!$E$19&gt;0,(+D45*'2.1ต้นทุนตามสัดส่วน (ผลิต)'!$E$19)/'2.1ต้นทุนตามสัดส่วน (ผลิต)'!$E$20,0))</f>
        <v>0</v>
      </c>
      <c r="CS45" s="136">
        <f>(IF('2.1ต้นทุนตามสัดส่วน (ผลิต)'!$E$29&gt;0,(+E45*'2.1ต้นทุนตามสัดส่วน (ผลิต)'!$E$29)/'2.1ต้นทุนตามสัดส่วน (ผลิต)'!$E$30,0))</f>
        <v>0</v>
      </c>
      <c r="CT45" s="136">
        <f>(IF('2.1ต้นทุนตามสัดส่วน (ผลิต)'!$E$39&gt;0,(+F45*'2.1ต้นทุนตามสัดส่วน (ผลิต)'!$E$39)/'2.1ต้นทุนตามสัดส่วน (ผลิต)'!$E$40,0))</f>
        <v>0</v>
      </c>
      <c r="CU45" s="136">
        <f t="shared" si="30"/>
        <v>0</v>
      </c>
      <c r="CV45" s="136">
        <f>(IF('2.1ต้นทุนตามสัดส่วน (ผลิต)'!$E$59&gt;0,(+H45*'2.1ต้นทุนตามสัดส่วน (ผลิต)'!$E$59)/'2.1ต้นทุนตามสัดส่วน (ผลิต)'!$E$60,0))</f>
        <v>0</v>
      </c>
      <c r="CW45" s="136">
        <f>(IF('2.1ต้นทุนตามสัดส่วน (ผลิต)'!$E$69&gt;0,(+I45*'2.1ต้นทุนตามสัดส่วน (ผลิต)'!$E$69)/'2.1ต้นทุนตามสัดส่วน (ผลิต)'!$E$70,0))</f>
        <v>0</v>
      </c>
      <c r="CX45" s="136">
        <f>(IF('2.1ต้นทุนตามสัดส่วน (ผลิต)'!$E$79&gt;0,(+J45*'2.1ต้นทุนตามสัดส่วน (ผลิต)'!$E$79)/'2.1ต้นทุนตามสัดส่วน (ผลิต)'!$E$80,0))</f>
        <v>0</v>
      </c>
      <c r="CY45" s="136">
        <f t="shared" si="31"/>
        <v>0</v>
      </c>
      <c r="CZ45" s="136">
        <f t="shared" si="32"/>
        <v>0</v>
      </c>
      <c r="DA45" s="136">
        <f>(IF('2.1ต้นทุนตามสัดส่วน (ผลิต)'!$E$109&gt;0,(+M45*'2.1ต้นทุนตามสัดส่วน (ผลิต)'!$E$109)/'2.1ต้นทุนตามสัดส่วน (ผลิต)'!$E$110,0))</f>
        <v>0</v>
      </c>
      <c r="DB45" s="136">
        <f>(IF('2.1ต้นทุนตามสัดส่วน (ผลิต)'!$E$119&gt;0,(+N45*'2.1ต้นทุนตามสัดส่วน (ผลิต)'!$E$119)/'2.1ต้นทุนตามสัดส่วน (ผลิต)'!$E$120,0))</f>
        <v>0</v>
      </c>
      <c r="DC45" s="136">
        <f>(IF('2.1ต้นทุนตามสัดส่วน (ผลิต)'!$E$129&gt;0,(+O45*'2.1ต้นทุนตามสัดส่วน (ผลิต)'!$E$129)/'2.1ต้นทุนตามสัดส่วน (ผลิต)'!$E$130,0))</f>
        <v>0</v>
      </c>
      <c r="DD45" s="136">
        <f t="shared" si="33"/>
        <v>0</v>
      </c>
      <c r="DE45" s="136">
        <f t="shared" si="34"/>
        <v>0</v>
      </c>
      <c r="DF45" s="136">
        <f>(IF('2.1ต้นทุนตามสัดส่วน (ผลิต)'!$E$159&gt;0,(+R45*'2.1ต้นทุนตามสัดส่วน (ผลิต)'!$E$159)/'2.1ต้นทุนตามสัดส่วน (ผลิต)'!$E$160,0))</f>
        <v>0</v>
      </c>
      <c r="DG45" s="136">
        <f>(IF('2.1ต้นทุนตามสัดส่วน (ผลิต)'!$E$169&gt;0,(+S45*'2.1ต้นทุนตามสัดส่วน (ผลิต)'!$E$169)/'2.1ต้นทุนตามสัดส่วน (ผลิต)'!$E$170,0))</f>
        <v>0</v>
      </c>
      <c r="DH45" s="136">
        <f>(IF('2.1ต้นทุนตามสัดส่วน (ผลิต)'!$E$179&gt;0,(+T45*'2.1ต้นทุนตามสัดส่วน (ผลิต)'!$E$179)/'2.1ต้นทุนตามสัดส่วน (ผลิต)'!$E$180,0))</f>
        <v>0</v>
      </c>
      <c r="DI45" s="136">
        <f t="shared" si="35"/>
        <v>0</v>
      </c>
      <c r="DJ45" s="136">
        <f t="shared" si="5"/>
        <v>0</v>
      </c>
      <c r="DL45" s="140" t="s">
        <v>485</v>
      </c>
      <c r="DM45" s="135" t="s">
        <v>486</v>
      </c>
      <c r="DN45" s="136">
        <f t="shared" si="36"/>
        <v>0</v>
      </c>
      <c r="DO45" s="136">
        <f t="shared" si="37"/>
        <v>0</v>
      </c>
      <c r="DP45" s="136">
        <f t="shared" si="38"/>
        <v>0</v>
      </c>
      <c r="DQ45" s="136">
        <f t="shared" si="39"/>
        <v>0</v>
      </c>
      <c r="DR45" s="136">
        <f t="shared" si="40"/>
        <v>0</v>
      </c>
      <c r="DS45" s="136">
        <f t="shared" si="41"/>
        <v>0</v>
      </c>
      <c r="DT45" s="136">
        <f t="shared" si="42"/>
        <v>0</v>
      </c>
      <c r="DU45" s="136">
        <f t="shared" si="43"/>
        <v>0</v>
      </c>
      <c r="DV45" s="136">
        <f t="shared" si="44"/>
        <v>0</v>
      </c>
      <c r="DW45" s="136">
        <f t="shared" si="45"/>
        <v>0</v>
      </c>
      <c r="DX45" s="136">
        <f t="shared" si="46"/>
        <v>0</v>
      </c>
      <c r="DY45" s="136">
        <f t="shared" si="47"/>
        <v>0</v>
      </c>
      <c r="DZ45" s="136">
        <f t="shared" si="48"/>
        <v>0</v>
      </c>
      <c r="EA45" s="136">
        <f t="shared" si="49"/>
        <v>0</v>
      </c>
      <c r="EB45" s="136">
        <f t="shared" si="50"/>
        <v>0</v>
      </c>
      <c r="EC45" s="136">
        <f t="shared" si="51"/>
        <v>0</v>
      </c>
      <c r="ED45" s="136">
        <f t="shared" si="52"/>
        <v>0</v>
      </c>
      <c r="EE45" s="136">
        <f t="shared" si="53"/>
        <v>0</v>
      </c>
      <c r="EF45" s="136">
        <f t="shared" si="54"/>
        <v>0</v>
      </c>
      <c r="EG45" s="136">
        <f t="shared" si="55"/>
        <v>0</v>
      </c>
    </row>
    <row r="46" spans="1:137" ht="21">
      <c r="A46" s="141" t="s">
        <v>487</v>
      </c>
      <c r="B46" s="135" t="s">
        <v>488</v>
      </c>
      <c r="C46" s="44"/>
      <c r="D46" s="136"/>
      <c r="E46" s="136"/>
      <c r="F46" s="136"/>
      <c r="G46" s="136">
        <f t="shared" si="7"/>
        <v>0</v>
      </c>
      <c r="H46" s="136"/>
      <c r="I46" s="136"/>
      <c r="J46" s="136"/>
      <c r="K46" s="136">
        <f t="shared" si="8"/>
        <v>0</v>
      </c>
      <c r="L46" s="136">
        <f t="shared" si="9"/>
        <v>0</v>
      </c>
      <c r="M46" s="136">
        <v>0</v>
      </c>
      <c r="N46" s="136">
        <v>0</v>
      </c>
      <c r="O46" s="136">
        <v>0</v>
      </c>
      <c r="P46" s="136">
        <f t="shared" si="10"/>
        <v>0</v>
      </c>
      <c r="Q46" s="136">
        <f t="shared" si="11"/>
        <v>0</v>
      </c>
      <c r="R46" s="136">
        <v>0</v>
      </c>
      <c r="S46" s="136">
        <v>0</v>
      </c>
      <c r="T46" s="136">
        <v>0</v>
      </c>
      <c r="U46" s="136">
        <f t="shared" si="12"/>
        <v>0</v>
      </c>
      <c r="V46" s="136">
        <f t="shared" si="0"/>
        <v>0</v>
      </c>
      <c r="X46" s="141" t="s">
        <v>487</v>
      </c>
      <c r="Y46" s="138" t="s">
        <v>488</v>
      </c>
      <c r="Z46" s="44">
        <f>ROUND(IF('2.1ต้นทุนตามสัดส่วน (ผลิต)'!$E$6&gt;0,(+C46*'2.1ต้นทุนตามสัดส่วน (ผลิต)'!$E$6)/'2.1ต้นทุนตามสัดส่วน (ผลิต)'!$E$10,0),2)</f>
        <v>0</v>
      </c>
      <c r="AA46" s="139">
        <f>(IF('2.1ต้นทุนตามสัดส่วน (ผลิต)'!$E$16&gt;0,(+D46*'2.1ต้นทุนตามสัดส่วน (ผลิต)'!$E$16)/'2.1ต้นทุนตามสัดส่วน (ผลิต)'!$E$20,0))</f>
        <v>0</v>
      </c>
      <c r="AB46" s="139">
        <f>(IF('2.1ต้นทุนตามสัดส่วน (ผลิต)'!$E$26&gt;0,(+E46*'2.1ต้นทุนตามสัดส่วน (ผลิต)'!$E$26)/'2.1ต้นทุนตามสัดส่วน (ผลิต)'!$E$30,0))</f>
        <v>0</v>
      </c>
      <c r="AC46" s="139">
        <f>(IF('2.1ต้นทุนตามสัดส่วน (ผลิต)'!$E$36&gt;0,(+F46*'2.1ต้นทุนตามสัดส่วน (ผลิต)'!$E$36)/'2.1ต้นทุนตามสัดส่วน (ผลิต)'!$E$40,0))</f>
        <v>0</v>
      </c>
      <c r="AD46" s="139">
        <f t="shared" si="13"/>
        <v>0</v>
      </c>
      <c r="AE46" s="139">
        <f>(IF('2.1ต้นทุนตามสัดส่วน (ผลิต)'!$E$56&gt;0,(+H46*'2.1ต้นทุนตามสัดส่วน (ผลิต)'!$E$56)/'2.1ต้นทุนตามสัดส่วน (ผลิต)'!$E$60,0))</f>
        <v>0</v>
      </c>
      <c r="AF46" s="139">
        <f>(IF('2.1ต้นทุนตามสัดส่วน (ผลิต)'!$E$66&gt;0,(+I46*'2.1ต้นทุนตามสัดส่วน (ผลิต)'!$E$66)/'2.1ต้นทุนตามสัดส่วน (ผลิต)'!$E$70,0))</f>
        <v>0</v>
      </c>
      <c r="AG46" s="139">
        <f>(IF('2.1ต้นทุนตามสัดส่วน (ผลิต)'!$E$76&gt;0,(+J46*'2.1ต้นทุนตามสัดส่วน (ผลิต)'!$E$76)/'2.1ต้นทุนตามสัดส่วน (ผลิต)'!$E$80,0))</f>
        <v>0</v>
      </c>
      <c r="AH46" s="139">
        <f t="shared" si="14"/>
        <v>0</v>
      </c>
      <c r="AI46" s="139">
        <f t="shared" si="15"/>
        <v>0</v>
      </c>
      <c r="AJ46" s="139">
        <f>ROUND(IF('2.1ต้นทุนตามสัดส่วน (ผลิต)'!$E$106&gt;0,(+M46*'2.1ต้นทุนตามสัดส่วน (ผลิต)'!$E$106)/'2.1ต้นทุนตามสัดส่วน (ผลิต)'!$E$110,0),2)</f>
        <v>0</v>
      </c>
      <c r="AK46" s="139">
        <f>ROUND(IF('2.1ต้นทุนตามสัดส่วน (ผลิต)'!$E$116&gt;0,(+N46*'2.1ต้นทุนตามสัดส่วน (ผลิต)'!$E$116)/'2.1ต้นทุนตามสัดส่วน (ผลิต)'!$E$120,0),2)</f>
        <v>0</v>
      </c>
      <c r="AL46" s="139">
        <f>ROUND(IF('2.1ต้นทุนตามสัดส่วน (ผลิต)'!$E$126&gt;0,(+O46*'2.1ต้นทุนตามสัดส่วน (ผลิต)'!$E$126)/'2.1ต้นทุนตามสัดส่วน (ผลิต)'!$E$130,0),2)</f>
        <v>0</v>
      </c>
      <c r="AM46" s="139">
        <f t="shared" si="16"/>
        <v>0</v>
      </c>
      <c r="AN46" s="139">
        <f t="shared" si="17"/>
        <v>0</v>
      </c>
      <c r="AO46" s="139">
        <f>(IF('2.1ต้นทุนตามสัดส่วน (ผลิต)'!$E$156&gt;0,(+R46*'2.1ต้นทุนตามสัดส่วน (ผลิต)'!$E$156)/'2.1ต้นทุนตามสัดส่วน (ผลิต)'!$E$160,0))</f>
        <v>0</v>
      </c>
      <c r="AP46" s="139">
        <f>(IF('2.1ต้นทุนตามสัดส่วน (ผลิต)'!$E$166&gt;0,(+S46*'2.1ต้นทุนตามสัดส่วน (ผลิต)'!$E$166)/'2.1ต้นทุนตามสัดส่วน (ผลิต)'!$E$170,0))</f>
        <v>0</v>
      </c>
      <c r="AQ46" s="139">
        <f>(IF('2.1ต้นทุนตามสัดส่วน (ผลิต)'!$E$176&gt;0,(+T46*'2.1ต้นทุนตามสัดส่วน (ผลิต)'!$E$176)/'2.1ต้นทุนตามสัดส่วน (ผลิต)'!$E$180,0))</f>
        <v>0</v>
      </c>
      <c r="AR46" s="139">
        <f t="shared" si="1"/>
        <v>0</v>
      </c>
      <c r="AS46" s="139">
        <f t="shared" si="2"/>
        <v>0</v>
      </c>
      <c r="AU46" s="141" t="s">
        <v>487</v>
      </c>
      <c r="AV46" s="135" t="s">
        <v>488</v>
      </c>
      <c r="AW46" s="44">
        <f>(IF('2.1ต้นทุนตามสัดส่วน (ผลิต)'!$E$7&gt;0,(C46*'2.1ต้นทุนตามสัดส่วน (ผลิต)'!$E$7)/'2.1ต้นทุนตามสัดส่วน (ผลิต)'!$E$10,0))</f>
        <v>0</v>
      </c>
      <c r="AX46" s="136">
        <f>(IF('2.1ต้นทุนตามสัดส่วน (ผลิต)'!$E$17&gt;0,(D46*'2.1ต้นทุนตามสัดส่วน (ผลิต)'!$E$17)/'2.1ต้นทุนตามสัดส่วน (ผลิต)'!$E$20,0))</f>
        <v>0</v>
      </c>
      <c r="AY46" s="136">
        <f>(IF('2.1ต้นทุนตามสัดส่วน (ผลิต)'!$E$27&gt;0,(+E46*'2.1ต้นทุนตามสัดส่วน (ผลิต)'!$E$27)/'2.1ต้นทุนตามสัดส่วน (ผลิต)'!$E$30,0))</f>
        <v>0</v>
      </c>
      <c r="AZ46" s="136">
        <f>(IF('2.1ต้นทุนตามสัดส่วน (ผลิต)'!$E$37&gt;0,(+F46*'2.1ต้นทุนตามสัดส่วน (ผลิต)'!$E$37)/'2.1ต้นทุนตามสัดส่วน (ผลิต)'!$E$40,0))</f>
        <v>0</v>
      </c>
      <c r="BA46" s="136">
        <f t="shared" si="18"/>
        <v>0</v>
      </c>
      <c r="BB46" s="136">
        <f>(IF('2.1ต้นทุนตามสัดส่วน (ผลิต)'!$E$57&gt;0,(+H46*'2.1ต้นทุนตามสัดส่วน (ผลิต)'!$E$57)/'2.1ต้นทุนตามสัดส่วน (ผลิต)'!$E$60,0))</f>
        <v>0</v>
      </c>
      <c r="BC46" s="136">
        <f>(IF('2.1ต้นทุนตามสัดส่วน (ผลิต)'!$E$67&gt;0,(+I46*'2.1ต้นทุนตามสัดส่วน (ผลิต)'!$E$67)/'2.1ต้นทุนตามสัดส่วน (ผลิต)'!$E$70,0))</f>
        <v>0</v>
      </c>
      <c r="BD46" s="136">
        <f>(IF('2.1ต้นทุนตามสัดส่วน (ผลิต)'!$E$77&gt;0,(+J46*'2.1ต้นทุนตามสัดส่วน (ผลิต)'!$E$77)/'2.1ต้นทุนตามสัดส่วน (ผลิต)'!$E$80,0))</f>
        <v>0</v>
      </c>
      <c r="BE46" s="136">
        <f t="shared" si="19"/>
        <v>0</v>
      </c>
      <c r="BF46" s="136">
        <f t="shared" si="20"/>
        <v>0</v>
      </c>
      <c r="BG46" s="136">
        <f>(IF('2.1ต้นทุนตามสัดส่วน (ผลิต)'!$E$107&gt;0,(+M46*'2.1ต้นทุนตามสัดส่วน (ผลิต)'!$E$107)/'2.1ต้นทุนตามสัดส่วน (ผลิต)'!$E$110,0))</f>
        <v>0</v>
      </c>
      <c r="BH46" s="136">
        <f>(IF('2.1ต้นทุนตามสัดส่วน (ผลิต)'!$E$117&gt;0,(+N46*'2.1ต้นทุนตามสัดส่วน (ผลิต)'!$E$117)/'2.1ต้นทุนตามสัดส่วน (ผลิต)'!$E$120,0))</f>
        <v>0</v>
      </c>
      <c r="BI46" s="136">
        <f>(IF('2.1ต้นทุนตามสัดส่วน (ผลิต)'!$E$127&gt;0,(+O46*'2.1ต้นทุนตามสัดส่วน (ผลิต)'!$E$127)/'2.1ต้นทุนตามสัดส่วน (ผลิต)'!$E$130,0))</f>
        <v>0</v>
      </c>
      <c r="BJ46" s="136">
        <f t="shared" si="21"/>
        <v>0</v>
      </c>
      <c r="BK46" s="136">
        <f t="shared" si="22"/>
        <v>0</v>
      </c>
      <c r="BL46" s="136">
        <f>(IF('2.1ต้นทุนตามสัดส่วน (ผลิต)'!$E$157&gt;0,(+R46*'2.1ต้นทุนตามสัดส่วน (ผลิต)'!$E$157)/'2.1ต้นทุนตามสัดส่วน (ผลิต)'!$E$160,0))</f>
        <v>0</v>
      </c>
      <c r="BM46" s="136">
        <f>(IF('2.1ต้นทุนตามสัดส่วน (ผลิต)'!$E$167&gt;0,(+S46*'2.1ต้นทุนตามสัดส่วน (ผลิต)'!$E$167)/'2.1ต้นทุนตามสัดส่วน (ผลิต)'!$E$170,0))</f>
        <v>0</v>
      </c>
      <c r="BN46" s="136">
        <f>(IF('2.1ต้นทุนตามสัดส่วน (ผลิต)'!$E$177&gt;0,(+T46*'2.1ต้นทุนตามสัดส่วน (ผลิต)'!$E$177)/'2.1ต้นทุนตามสัดส่วน (ผลิต)'!$E$180,0))</f>
        <v>0</v>
      </c>
      <c r="BO46" s="136">
        <f t="shared" si="23"/>
        <v>0</v>
      </c>
      <c r="BP46" s="136">
        <f t="shared" si="3"/>
        <v>0</v>
      </c>
      <c r="BR46" s="141" t="s">
        <v>487</v>
      </c>
      <c r="BS46" s="135" t="s">
        <v>488</v>
      </c>
      <c r="BT46" s="44">
        <f>(IF('2.1ต้นทุนตามสัดส่วน (ผลิต)'!$E$8&gt;0,(+C46*'2.1ต้นทุนตามสัดส่วน (ผลิต)'!$E$8)/'2.1ต้นทุนตามสัดส่วน (ผลิต)'!$E$10,0))</f>
        <v>0</v>
      </c>
      <c r="BU46" s="136">
        <f>(IF('2.1ต้นทุนตามสัดส่วน (ผลิต)'!$E$18&gt;0,(+D46*'2.1ต้นทุนตามสัดส่วน (ผลิต)'!$E$18)/'2.1ต้นทุนตามสัดส่วน (ผลิต)'!$E$20,0))</f>
        <v>0</v>
      </c>
      <c r="BV46" s="136">
        <f>(IF('2.1ต้นทุนตามสัดส่วน (ผลิต)'!$E$28&gt;0,(+E46*'2.1ต้นทุนตามสัดส่วน (ผลิต)'!$E$28)/'2.1ต้นทุนตามสัดส่วน (ผลิต)'!$E$30,0))</f>
        <v>0</v>
      </c>
      <c r="BW46" s="136">
        <f>(IF('2.1ต้นทุนตามสัดส่วน (ผลิต)'!$E$38&gt;0,(+F46*'2.1ต้นทุนตามสัดส่วน (ผลิต)'!$E$38)/'2.1ต้นทุนตามสัดส่วน (ผลิต)'!$E$40,0))</f>
        <v>0</v>
      </c>
      <c r="BX46" s="136">
        <f t="shared" si="24"/>
        <v>0</v>
      </c>
      <c r="BY46" s="136">
        <f>(IF('2.1ต้นทุนตามสัดส่วน (ผลิต)'!$E$58&gt;0,(+H46*'2.1ต้นทุนตามสัดส่วน (ผลิต)'!$E$58)/'2.1ต้นทุนตามสัดส่วน (ผลิต)'!$E$60,0))</f>
        <v>0</v>
      </c>
      <c r="BZ46" s="136">
        <f>(IF('2.1ต้นทุนตามสัดส่วน (ผลิต)'!$E$68&gt;0,(+I46*'2.1ต้นทุนตามสัดส่วน (ผลิต)'!$E$68)/'2.1ต้นทุนตามสัดส่วน (ผลิต)'!$E$70,0))</f>
        <v>0</v>
      </c>
      <c r="CA46" s="136">
        <f>(IF('2.1ต้นทุนตามสัดส่วน (ผลิต)'!$E$78&gt;0,(+J46*'2.1ต้นทุนตามสัดส่วน (ผลิต)'!$E$78)/'2.1ต้นทุนตามสัดส่วน (ผลิต)'!$E$80,0))</f>
        <v>0</v>
      </c>
      <c r="CB46" s="136">
        <f t="shared" si="25"/>
        <v>0</v>
      </c>
      <c r="CC46" s="136">
        <f t="shared" si="26"/>
        <v>0</v>
      </c>
      <c r="CD46" s="136">
        <f>(IF('2.1ต้นทุนตามสัดส่วน (ผลิต)'!$E$108&gt;0,(+M46*'2.1ต้นทุนตามสัดส่วน (ผลิต)'!$E$108)/'2.1ต้นทุนตามสัดส่วน (ผลิต)'!$E$110,0))</f>
        <v>0</v>
      </c>
      <c r="CE46" s="136">
        <f>(IF('2.1ต้นทุนตามสัดส่วน (ผลิต)'!$E$118&gt;0,(+N46*'2.1ต้นทุนตามสัดส่วน (ผลิต)'!$E$118)/'2.1ต้นทุนตามสัดส่วน (ผลิต)'!$E$120,0))</f>
        <v>0</v>
      </c>
      <c r="CF46" s="136">
        <f>(IF('2.1ต้นทุนตามสัดส่วน (ผลิต)'!$E$128&gt;0,(+O46*'2.1ต้นทุนตามสัดส่วน (ผลิต)'!$E$128)/'2.1ต้นทุนตามสัดส่วน (ผลิต)'!$E$130,0))</f>
        <v>0</v>
      </c>
      <c r="CG46" s="136">
        <f t="shared" si="27"/>
        <v>0</v>
      </c>
      <c r="CH46" s="136">
        <f t="shared" si="28"/>
        <v>0</v>
      </c>
      <c r="CI46" s="136">
        <f>(IF('2.1ต้นทุนตามสัดส่วน (ผลิต)'!$E$158&gt;0,(+R46*'2.1ต้นทุนตามสัดส่วน (ผลิต)'!$E$158)/'2.1ต้นทุนตามสัดส่วน (ผลิต)'!$E$160,0))</f>
        <v>0</v>
      </c>
      <c r="CJ46" s="136">
        <f>(IF('2.1ต้นทุนตามสัดส่วน (ผลิต)'!$E$168&gt;0,(+S46*'2.1ต้นทุนตามสัดส่วน (ผลิต)'!$E$168)/'2.1ต้นทุนตามสัดส่วน (ผลิต)'!$E$170,0))</f>
        <v>0</v>
      </c>
      <c r="CK46" s="136">
        <f>(IF('2.1ต้นทุนตามสัดส่วน (ผลิต)'!$E$178&gt;0,(+T46*'2.1ต้นทุนตามสัดส่วน (ผลิต)'!$E$178)/'2.1ต้นทุนตามสัดส่วน (ผลิต)'!$E$180,0))</f>
        <v>0</v>
      </c>
      <c r="CL46" s="136">
        <f t="shared" si="29"/>
        <v>0</v>
      </c>
      <c r="CM46" s="136">
        <f t="shared" si="4"/>
        <v>0</v>
      </c>
      <c r="CO46" s="141" t="s">
        <v>487</v>
      </c>
      <c r="CP46" s="135" t="s">
        <v>488</v>
      </c>
      <c r="CQ46" s="136">
        <f>(IF('2.1ต้นทุนตามสัดส่วน (ผลิต)'!$E$9&gt;0,(+C46*'2.1ต้นทุนตามสัดส่วน (ผลิต)'!$E$9)/'2.1ต้นทุนตามสัดส่วน (ผลิต)'!$E$10,0))</f>
        <v>0</v>
      </c>
      <c r="CR46" s="136">
        <f>(IF('2.1ต้นทุนตามสัดส่วน (ผลิต)'!$E$19&gt;0,(+D46*'2.1ต้นทุนตามสัดส่วน (ผลิต)'!$E$19)/'2.1ต้นทุนตามสัดส่วน (ผลิต)'!$E$20,0))</f>
        <v>0</v>
      </c>
      <c r="CS46" s="136">
        <f>(IF('2.1ต้นทุนตามสัดส่วน (ผลิต)'!$E$29&gt;0,(+E46*'2.1ต้นทุนตามสัดส่วน (ผลิต)'!$E$29)/'2.1ต้นทุนตามสัดส่วน (ผลิต)'!$E$30,0))</f>
        <v>0</v>
      </c>
      <c r="CT46" s="136">
        <f>(IF('2.1ต้นทุนตามสัดส่วน (ผลิต)'!$E$39&gt;0,(+F46*'2.1ต้นทุนตามสัดส่วน (ผลิต)'!$E$39)/'2.1ต้นทุนตามสัดส่วน (ผลิต)'!$E$40,0))</f>
        <v>0</v>
      </c>
      <c r="CU46" s="136">
        <f t="shared" si="30"/>
        <v>0</v>
      </c>
      <c r="CV46" s="136">
        <f>(IF('2.1ต้นทุนตามสัดส่วน (ผลิต)'!$E$59&gt;0,(+H46*'2.1ต้นทุนตามสัดส่วน (ผลิต)'!$E$59)/'2.1ต้นทุนตามสัดส่วน (ผลิต)'!$E$60,0))</f>
        <v>0</v>
      </c>
      <c r="CW46" s="136">
        <f>(IF('2.1ต้นทุนตามสัดส่วน (ผลิต)'!$E$69&gt;0,(+I46*'2.1ต้นทุนตามสัดส่วน (ผลิต)'!$E$69)/'2.1ต้นทุนตามสัดส่วน (ผลิต)'!$E$70,0))</f>
        <v>0</v>
      </c>
      <c r="CX46" s="136">
        <f>(IF('2.1ต้นทุนตามสัดส่วน (ผลิต)'!$E$79&gt;0,(+J46*'2.1ต้นทุนตามสัดส่วน (ผลิต)'!$E$79)/'2.1ต้นทุนตามสัดส่วน (ผลิต)'!$E$80,0))</f>
        <v>0</v>
      </c>
      <c r="CY46" s="136">
        <f t="shared" si="31"/>
        <v>0</v>
      </c>
      <c r="CZ46" s="136">
        <f t="shared" si="32"/>
        <v>0</v>
      </c>
      <c r="DA46" s="136">
        <f>(IF('2.1ต้นทุนตามสัดส่วน (ผลิต)'!$E$109&gt;0,(+M46*'2.1ต้นทุนตามสัดส่วน (ผลิต)'!$E$109)/'2.1ต้นทุนตามสัดส่วน (ผลิต)'!$E$110,0))</f>
        <v>0</v>
      </c>
      <c r="DB46" s="136">
        <f>(IF('2.1ต้นทุนตามสัดส่วน (ผลิต)'!$E$119&gt;0,(+N46*'2.1ต้นทุนตามสัดส่วน (ผลิต)'!$E$119)/'2.1ต้นทุนตามสัดส่วน (ผลิต)'!$E$120,0))</f>
        <v>0</v>
      </c>
      <c r="DC46" s="136">
        <f>(IF('2.1ต้นทุนตามสัดส่วน (ผลิต)'!$E$129&gt;0,(+O46*'2.1ต้นทุนตามสัดส่วน (ผลิต)'!$E$129)/'2.1ต้นทุนตามสัดส่วน (ผลิต)'!$E$130,0))</f>
        <v>0</v>
      </c>
      <c r="DD46" s="136">
        <f t="shared" si="33"/>
        <v>0</v>
      </c>
      <c r="DE46" s="136">
        <f t="shared" si="34"/>
        <v>0</v>
      </c>
      <c r="DF46" s="136">
        <f>(IF('2.1ต้นทุนตามสัดส่วน (ผลิต)'!$E$159&gt;0,(+R46*'2.1ต้นทุนตามสัดส่วน (ผลิต)'!$E$159)/'2.1ต้นทุนตามสัดส่วน (ผลิต)'!$E$160,0))</f>
        <v>0</v>
      </c>
      <c r="DG46" s="136">
        <f>(IF('2.1ต้นทุนตามสัดส่วน (ผลิต)'!$E$169&gt;0,(+S46*'2.1ต้นทุนตามสัดส่วน (ผลิต)'!$E$169)/'2.1ต้นทุนตามสัดส่วน (ผลิต)'!$E$170,0))</f>
        <v>0</v>
      </c>
      <c r="DH46" s="136">
        <f>(IF('2.1ต้นทุนตามสัดส่วน (ผลิต)'!$E$179&gt;0,(+T46*'2.1ต้นทุนตามสัดส่วน (ผลิต)'!$E$179)/'2.1ต้นทุนตามสัดส่วน (ผลิต)'!$E$180,0))</f>
        <v>0</v>
      </c>
      <c r="DI46" s="136">
        <f t="shared" si="35"/>
        <v>0</v>
      </c>
      <c r="DJ46" s="136">
        <f t="shared" si="5"/>
        <v>0</v>
      </c>
      <c r="DL46" s="141" t="s">
        <v>487</v>
      </c>
      <c r="DM46" s="135" t="s">
        <v>488</v>
      </c>
      <c r="DN46" s="136">
        <f t="shared" si="36"/>
        <v>0</v>
      </c>
      <c r="DO46" s="136">
        <f t="shared" si="37"/>
        <v>0</v>
      </c>
      <c r="DP46" s="136">
        <f t="shared" si="38"/>
        <v>0</v>
      </c>
      <c r="DQ46" s="136">
        <f t="shared" si="39"/>
        <v>0</v>
      </c>
      <c r="DR46" s="136">
        <f t="shared" si="40"/>
        <v>0</v>
      </c>
      <c r="DS46" s="136">
        <f t="shared" si="41"/>
        <v>0</v>
      </c>
      <c r="DT46" s="136">
        <f t="shared" si="42"/>
        <v>0</v>
      </c>
      <c r="DU46" s="136">
        <f t="shared" si="43"/>
        <v>0</v>
      </c>
      <c r="DV46" s="136">
        <f t="shared" si="44"/>
        <v>0</v>
      </c>
      <c r="DW46" s="136">
        <f t="shared" si="45"/>
        <v>0</v>
      </c>
      <c r="DX46" s="136">
        <f t="shared" si="46"/>
        <v>0</v>
      </c>
      <c r="DY46" s="136">
        <f t="shared" si="47"/>
        <v>0</v>
      </c>
      <c r="DZ46" s="136">
        <f t="shared" si="48"/>
        <v>0</v>
      </c>
      <c r="EA46" s="136">
        <f t="shared" si="49"/>
        <v>0</v>
      </c>
      <c r="EB46" s="136">
        <f t="shared" si="50"/>
        <v>0</v>
      </c>
      <c r="EC46" s="136">
        <f t="shared" si="51"/>
        <v>0</v>
      </c>
      <c r="ED46" s="136">
        <f t="shared" si="52"/>
        <v>0</v>
      </c>
      <c r="EE46" s="136">
        <f t="shared" si="53"/>
        <v>0</v>
      </c>
      <c r="EF46" s="136">
        <f t="shared" si="54"/>
        <v>0</v>
      </c>
      <c r="EG46" s="136">
        <f t="shared" si="55"/>
        <v>0</v>
      </c>
    </row>
    <row r="47" spans="1:137" ht="21">
      <c r="A47" s="140" t="s">
        <v>489</v>
      </c>
      <c r="B47" s="135" t="s">
        <v>490</v>
      </c>
      <c r="C47" s="44"/>
      <c r="D47" s="136"/>
      <c r="E47" s="136"/>
      <c r="F47" s="136"/>
      <c r="G47" s="136">
        <f t="shared" si="7"/>
        <v>0</v>
      </c>
      <c r="H47" s="136"/>
      <c r="I47" s="136"/>
      <c r="J47" s="136"/>
      <c r="K47" s="136">
        <f t="shared" si="8"/>
        <v>0</v>
      </c>
      <c r="L47" s="136">
        <f t="shared" si="9"/>
        <v>0</v>
      </c>
      <c r="M47" s="136">
        <v>0</v>
      </c>
      <c r="N47" s="136">
        <v>0</v>
      </c>
      <c r="O47" s="136">
        <v>0</v>
      </c>
      <c r="P47" s="136">
        <f t="shared" si="10"/>
        <v>0</v>
      </c>
      <c r="Q47" s="136">
        <f t="shared" si="11"/>
        <v>0</v>
      </c>
      <c r="R47" s="136">
        <v>0</v>
      </c>
      <c r="S47" s="136">
        <v>0</v>
      </c>
      <c r="T47" s="136">
        <v>0</v>
      </c>
      <c r="U47" s="136">
        <f t="shared" si="12"/>
        <v>0</v>
      </c>
      <c r="V47" s="136">
        <f t="shared" si="0"/>
        <v>0</v>
      </c>
      <c r="X47" s="140" t="s">
        <v>489</v>
      </c>
      <c r="Y47" s="138" t="s">
        <v>490</v>
      </c>
      <c r="Z47" s="44">
        <f>ROUND(IF('2.1ต้นทุนตามสัดส่วน (ผลิต)'!$E$6&gt;0,(+C47*'2.1ต้นทุนตามสัดส่วน (ผลิต)'!$E$6)/'2.1ต้นทุนตามสัดส่วน (ผลิต)'!$E$10,0),2)</f>
        <v>0</v>
      </c>
      <c r="AA47" s="139">
        <f>(IF('2.1ต้นทุนตามสัดส่วน (ผลิต)'!$E$16&gt;0,(+D47*'2.1ต้นทุนตามสัดส่วน (ผลิต)'!$E$16)/'2.1ต้นทุนตามสัดส่วน (ผลิต)'!$E$20,0))</f>
        <v>0</v>
      </c>
      <c r="AB47" s="139">
        <f>(IF('2.1ต้นทุนตามสัดส่วน (ผลิต)'!$E$26&gt;0,(+E47*'2.1ต้นทุนตามสัดส่วน (ผลิต)'!$E$26)/'2.1ต้นทุนตามสัดส่วน (ผลิต)'!$E$30,0))</f>
        <v>0</v>
      </c>
      <c r="AC47" s="139">
        <f>(IF('2.1ต้นทุนตามสัดส่วน (ผลิต)'!$E$36&gt;0,(+F47*'2.1ต้นทุนตามสัดส่วน (ผลิต)'!$E$36)/'2.1ต้นทุนตามสัดส่วน (ผลิต)'!$E$40,0))</f>
        <v>0</v>
      </c>
      <c r="AD47" s="139">
        <f t="shared" si="13"/>
        <v>0</v>
      </c>
      <c r="AE47" s="139">
        <f>(IF('2.1ต้นทุนตามสัดส่วน (ผลิต)'!$E$56&gt;0,(+H47*'2.1ต้นทุนตามสัดส่วน (ผลิต)'!$E$56)/'2.1ต้นทุนตามสัดส่วน (ผลิต)'!$E$60,0))</f>
        <v>0</v>
      </c>
      <c r="AF47" s="139">
        <f>(IF('2.1ต้นทุนตามสัดส่วน (ผลิต)'!$E$66&gt;0,(+I47*'2.1ต้นทุนตามสัดส่วน (ผลิต)'!$E$66)/'2.1ต้นทุนตามสัดส่วน (ผลิต)'!$E$70,0))</f>
        <v>0</v>
      </c>
      <c r="AG47" s="139">
        <f>(IF('2.1ต้นทุนตามสัดส่วน (ผลิต)'!$E$76&gt;0,(+J47*'2.1ต้นทุนตามสัดส่วน (ผลิต)'!$E$76)/'2.1ต้นทุนตามสัดส่วน (ผลิต)'!$E$80,0))</f>
        <v>0</v>
      </c>
      <c r="AH47" s="139">
        <f t="shared" si="14"/>
        <v>0</v>
      </c>
      <c r="AI47" s="139">
        <f t="shared" si="15"/>
        <v>0</v>
      </c>
      <c r="AJ47" s="139">
        <f>ROUND(IF('2.1ต้นทุนตามสัดส่วน (ผลิต)'!$E$106&gt;0,(+M47*'2.1ต้นทุนตามสัดส่วน (ผลิต)'!$E$106)/'2.1ต้นทุนตามสัดส่วน (ผลิต)'!$E$110,0),2)</f>
        <v>0</v>
      </c>
      <c r="AK47" s="139">
        <f>ROUND(IF('2.1ต้นทุนตามสัดส่วน (ผลิต)'!$E$116&gt;0,(+N47*'2.1ต้นทุนตามสัดส่วน (ผลิต)'!$E$116)/'2.1ต้นทุนตามสัดส่วน (ผลิต)'!$E$120,0),2)</f>
        <v>0</v>
      </c>
      <c r="AL47" s="139">
        <f>ROUND(IF('2.1ต้นทุนตามสัดส่วน (ผลิต)'!$E$126&gt;0,(+O47*'2.1ต้นทุนตามสัดส่วน (ผลิต)'!$E$126)/'2.1ต้นทุนตามสัดส่วน (ผลิต)'!$E$130,0),2)</f>
        <v>0</v>
      </c>
      <c r="AM47" s="139">
        <f t="shared" si="16"/>
        <v>0</v>
      </c>
      <c r="AN47" s="139">
        <f t="shared" si="17"/>
        <v>0</v>
      </c>
      <c r="AO47" s="139">
        <f>(IF('2.1ต้นทุนตามสัดส่วน (ผลิต)'!$E$156&gt;0,(+R47*'2.1ต้นทุนตามสัดส่วน (ผลิต)'!$E$156)/'2.1ต้นทุนตามสัดส่วน (ผลิต)'!$E$160,0))</f>
        <v>0</v>
      </c>
      <c r="AP47" s="139">
        <f>(IF('2.1ต้นทุนตามสัดส่วน (ผลิต)'!$E$166&gt;0,(+S47*'2.1ต้นทุนตามสัดส่วน (ผลิต)'!$E$166)/'2.1ต้นทุนตามสัดส่วน (ผลิต)'!$E$170,0))</f>
        <v>0</v>
      </c>
      <c r="AQ47" s="139">
        <f>(IF('2.1ต้นทุนตามสัดส่วน (ผลิต)'!$E$176&gt;0,(+T47*'2.1ต้นทุนตามสัดส่วน (ผลิต)'!$E$176)/'2.1ต้นทุนตามสัดส่วน (ผลิต)'!$E$180,0))</f>
        <v>0</v>
      </c>
      <c r="AR47" s="139">
        <f t="shared" si="1"/>
        <v>0</v>
      </c>
      <c r="AS47" s="139">
        <f t="shared" si="2"/>
        <v>0</v>
      </c>
      <c r="AU47" s="140" t="s">
        <v>489</v>
      </c>
      <c r="AV47" s="135" t="s">
        <v>490</v>
      </c>
      <c r="AW47" s="44">
        <f>(IF('2.1ต้นทุนตามสัดส่วน (ผลิต)'!$E$7&gt;0,(C47*'2.1ต้นทุนตามสัดส่วน (ผลิต)'!$E$7)/'2.1ต้นทุนตามสัดส่วน (ผลิต)'!$E$10,0))</f>
        <v>0</v>
      </c>
      <c r="AX47" s="136">
        <f>(IF('2.1ต้นทุนตามสัดส่วน (ผลิต)'!$E$17&gt;0,(D47*'2.1ต้นทุนตามสัดส่วน (ผลิต)'!$E$17)/'2.1ต้นทุนตามสัดส่วน (ผลิต)'!$E$20,0))</f>
        <v>0</v>
      </c>
      <c r="AY47" s="136">
        <f>(IF('2.1ต้นทุนตามสัดส่วน (ผลิต)'!$E$27&gt;0,(+E47*'2.1ต้นทุนตามสัดส่วน (ผลิต)'!$E$27)/'2.1ต้นทุนตามสัดส่วน (ผลิต)'!$E$30,0))</f>
        <v>0</v>
      </c>
      <c r="AZ47" s="136">
        <f>(IF('2.1ต้นทุนตามสัดส่วน (ผลิต)'!$E$37&gt;0,(+F47*'2.1ต้นทุนตามสัดส่วน (ผลิต)'!$E$37)/'2.1ต้นทุนตามสัดส่วน (ผลิต)'!$E$40,0))</f>
        <v>0</v>
      </c>
      <c r="BA47" s="136">
        <f t="shared" si="18"/>
        <v>0</v>
      </c>
      <c r="BB47" s="136">
        <f>(IF('2.1ต้นทุนตามสัดส่วน (ผลิต)'!$E$57&gt;0,(+H47*'2.1ต้นทุนตามสัดส่วน (ผลิต)'!$E$57)/'2.1ต้นทุนตามสัดส่วน (ผลิต)'!$E$60,0))</f>
        <v>0</v>
      </c>
      <c r="BC47" s="136">
        <f>(IF('2.1ต้นทุนตามสัดส่วน (ผลิต)'!$E$67&gt;0,(+I47*'2.1ต้นทุนตามสัดส่วน (ผลิต)'!$E$67)/'2.1ต้นทุนตามสัดส่วน (ผลิต)'!$E$70,0))</f>
        <v>0</v>
      </c>
      <c r="BD47" s="136">
        <f>(IF('2.1ต้นทุนตามสัดส่วน (ผลิต)'!$E$77&gt;0,(+J47*'2.1ต้นทุนตามสัดส่วน (ผลิต)'!$E$77)/'2.1ต้นทุนตามสัดส่วน (ผลิต)'!$E$80,0))</f>
        <v>0</v>
      </c>
      <c r="BE47" s="136">
        <f t="shared" si="19"/>
        <v>0</v>
      </c>
      <c r="BF47" s="136">
        <f t="shared" si="20"/>
        <v>0</v>
      </c>
      <c r="BG47" s="136">
        <f>(IF('2.1ต้นทุนตามสัดส่วน (ผลิต)'!$E$107&gt;0,(+M47*'2.1ต้นทุนตามสัดส่วน (ผลิต)'!$E$107)/'2.1ต้นทุนตามสัดส่วน (ผลิต)'!$E$110,0))</f>
        <v>0</v>
      </c>
      <c r="BH47" s="136">
        <f>(IF('2.1ต้นทุนตามสัดส่วน (ผลิต)'!$E$117&gt;0,(+N47*'2.1ต้นทุนตามสัดส่วน (ผลิต)'!$E$117)/'2.1ต้นทุนตามสัดส่วน (ผลิต)'!$E$120,0))</f>
        <v>0</v>
      </c>
      <c r="BI47" s="136">
        <f>(IF('2.1ต้นทุนตามสัดส่วน (ผลิต)'!$E$127&gt;0,(+O47*'2.1ต้นทุนตามสัดส่วน (ผลิต)'!$E$127)/'2.1ต้นทุนตามสัดส่วน (ผลิต)'!$E$130,0))</f>
        <v>0</v>
      </c>
      <c r="BJ47" s="136">
        <f t="shared" si="21"/>
        <v>0</v>
      </c>
      <c r="BK47" s="136">
        <f t="shared" si="22"/>
        <v>0</v>
      </c>
      <c r="BL47" s="136">
        <f>(IF('2.1ต้นทุนตามสัดส่วน (ผลิต)'!$E$157&gt;0,(+R47*'2.1ต้นทุนตามสัดส่วน (ผลิต)'!$E$157)/'2.1ต้นทุนตามสัดส่วน (ผลิต)'!$E$160,0))</f>
        <v>0</v>
      </c>
      <c r="BM47" s="136">
        <f>(IF('2.1ต้นทุนตามสัดส่วน (ผลิต)'!$E$167&gt;0,(+S47*'2.1ต้นทุนตามสัดส่วน (ผลิต)'!$E$167)/'2.1ต้นทุนตามสัดส่วน (ผลิต)'!$E$170,0))</f>
        <v>0</v>
      </c>
      <c r="BN47" s="136">
        <f>(IF('2.1ต้นทุนตามสัดส่วน (ผลิต)'!$E$177&gt;0,(+T47*'2.1ต้นทุนตามสัดส่วน (ผลิต)'!$E$177)/'2.1ต้นทุนตามสัดส่วน (ผลิต)'!$E$180,0))</f>
        <v>0</v>
      </c>
      <c r="BO47" s="136">
        <f t="shared" si="23"/>
        <v>0</v>
      </c>
      <c r="BP47" s="136">
        <f t="shared" si="3"/>
        <v>0</v>
      </c>
      <c r="BR47" s="140" t="s">
        <v>489</v>
      </c>
      <c r="BS47" s="135" t="s">
        <v>490</v>
      </c>
      <c r="BT47" s="44">
        <f>(IF('2.1ต้นทุนตามสัดส่วน (ผลิต)'!$E$8&gt;0,(+C47*'2.1ต้นทุนตามสัดส่วน (ผลิต)'!$E$8)/'2.1ต้นทุนตามสัดส่วน (ผลิต)'!$E$10,0))</f>
        <v>0</v>
      </c>
      <c r="BU47" s="136">
        <f>(IF('2.1ต้นทุนตามสัดส่วน (ผลิต)'!$E$18&gt;0,(+D47*'2.1ต้นทุนตามสัดส่วน (ผลิต)'!$E$18)/'2.1ต้นทุนตามสัดส่วน (ผลิต)'!$E$20,0))</f>
        <v>0</v>
      </c>
      <c r="BV47" s="136">
        <f>(IF('2.1ต้นทุนตามสัดส่วน (ผลิต)'!$E$28&gt;0,(+E47*'2.1ต้นทุนตามสัดส่วน (ผลิต)'!$E$28)/'2.1ต้นทุนตามสัดส่วน (ผลิต)'!$E$30,0))</f>
        <v>0</v>
      </c>
      <c r="BW47" s="136">
        <f>(IF('2.1ต้นทุนตามสัดส่วน (ผลิต)'!$E$38&gt;0,(+F47*'2.1ต้นทุนตามสัดส่วน (ผลิต)'!$E$38)/'2.1ต้นทุนตามสัดส่วน (ผลิต)'!$E$40,0))</f>
        <v>0</v>
      </c>
      <c r="BX47" s="136">
        <f t="shared" si="24"/>
        <v>0</v>
      </c>
      <c r="BY47" s="136">
        <f>(IF('2.1ต้นทุนตามสัดส่วน (ผลิต)'!$E$58&gt;0,(+H47*'2.1ต้นทุนตามสัดส่วน (ผลิต)'!$E$58)/'2.1ต้นทุนตามสัดส่วน (ผลิต)'!$E$60,0))</f>
        <v>0</v>
      </c>
      <c r="BZ47" s="136">
        <f>(IF('2.1ต้นทุนตามสัดส่วน (ผลิต)'!$E$68&gt;0,(+I47*'2.1ต้นทุนตามสัดส่วน (ผลิต)'!$E$68)/'2.1ต้นทุนตามสัดส่วน (ผลิต)'!$E$70,0))</f>
        <v>0</v>
      </c>
      <c r="CA47" s="136">
        <f>(IF('2.1ต้นทุนตามสัดส่วน (ผลิต)'!$E$78&gt;0,(+J47*'2.1ต้นทุนตามสัดส่วน (ผลิต)'!$E$78)/'2.1ต้นทุนตามสัดส่วน (ผลิต)'!$E$80,0))</f>
        <v>0</v>
      </c>
      <c r="CB47" s="136">
        <f t="shared" si="25"/>
        <v>0</v>
      </c>
      <c r="CC47" s="136">
        <f t="shared" si="26"/>
        <v>0</v>
      </c>
      <c r="CD47" s="136">
        <f>(IF('2.1ต้นทุนตามสัดส่วน (ผลิต)'!$E$108&gt;0,(+M47*'2.1ต้นทุนตามสัดส่วน (ผลิต)'!$E$108)/'2.1ต้นทุนตามสัดส่วน (ผลิต)'!$E$110,0))</f>
        <v>0</v>
      </c>
      <c r="CE47" s="136">
        <f>(IF('2.1ต้นทุนตามสัดส่วน (ผลิต)'!$E$118&gt;0,(+N47*'2.1ต้นทุนตามสัดส่วน (ผลิต)'!$E$118)/'2.1ต้นทุนตามสัดส่วน (ผลิต)'!$E$120,0))</f>
        <v>0</v>
      </c>
      <c r="CF47" s="136">
        <f>(IF('2.1ต้นทุนตามสัดส่วน (ผลิต)'!$E$128&gt;0,(+O47*'2.1ต้นทุนตามสัดส่วน (ผลิต)'!$E$128)/'2.1ต้นทุนตามสัดส่วน (ผลิต)'!$E$130,0))</f>
        <v>0</v>
      </c>
      <c r="CG47" s="136">
        <f t="shared" si="27"/>
        <v>0</v>
      </c>
      <c r="CH47" s="136">
        <f t="shared" si="28"/>
        <v>0</v>
      </c>
      <c r="CI47" s="136">
        <f>(IF('2.1ต้นทุนตามสัดส่วน (ผลิต)'!$E$158&gt;0,(+R47*'2.1ต้นทุนตามสัดส่วน (ผลิต)'!$E$158)/'2.1ต้นทุนตามสัดส่วน (ผลิต)'!$E$160,0))</f>
        <v>0</v>
      </c>
      <c r="CJ47" s="136">
        <f>(IF('2.1ต้นทุนตามสัดส่วน (ผลิต)'!$E$168&gt;0,(+S47*'2.1ต้นทุนตามสัดส่วน (ผลิต)'!$E$168)/'2.1ต้นทุนตามสัดส่วน (ผลิต)'!$E$170,0))</f>
        <v>0</v>
      </c>
      <c r="CK47" s="136">
        <f>(IF('2.1ต้นทุนตามสัดส่วน (ผลิต)'!$E$178&gt;0,(+T47*'2.1ต้นทุนตามสัดส่วน (ผลิต)'!$E$178)/'2.1ต้นทุนตามสัดส่วน (ผลิต)'!$E$180,0))</f>
        <v>0</v>
      </c>
      <c r="CL47" s="136">
        <f t="shared" si="29"/>
        <v>0</v>
      </c>
      <c r="CM47" s="136">
        <f t="shared" si="4"/>
        <v>0</v>
      </c>
      <c r="CO47" s="140" t="s">
        <v>489</v>
      </c>
      <c r="CP47" s="135" t="s">
        <v>490</v>
      </c>
      <c r="CQ47" s="136">
        <f>(IF('2.1ต้นทุนตามสัดส่วน (ผลิต)'!$E$9&gt;0,(+C47*'2.1ต้นทุนตามสัดส่วน (ผลิต)'!$E$9)/'2.1ต้นทุนตามสัดส่วน (ผลิต)'!$E$10,0))</f>
        <v>0</v>
      </c>
      <c r="CR47" s="136">
        <f>(IF('2.1ต้นทุนตามสัดส่วน (ผลิต)'!$E$19&gt;0,(+D47*'2.1ต้นทุนตามสัดส่วน (ผลิต)'!$E$19)/'2.1ต้นทุนตามสัดส่วน (ผลิต)'!$E$20,0))</f>
        <v>0</v>
      </c>
      <c r="CS47" s="136">
        <f>(IF('2.1ต้นทุนตามสัดส่วน (ผลิต)'!$E$29&gt;0,(+E47*'2.1ต้นทุนตามสัดส่วน (ผลิต)'!$E$29)/'2.1ต้นทุนตามสัดส่วน (ผลิต)'!$E$30,0))</f>
        <v>0</v>
      </c>
      <c r="CT47" s="136">
        <f>(IF('2.1ต้นทุนตามสัดส่วน (ผลิต)'!$E$39&gt;0,(+F47*'2.1ต้นทุนตามสัดส่วน (ผลิต)'!$E$39)/'2.1ต้นทุนตามสัดส่วน (ผลิต)'!$E$40,0))</f>
        <v>0</v>
      </c>
      <c r="CU47" s="136">
        <f t="shared" si="30"/>
        <v>0</v>
      </c>
      <c r="CV47" s="136">
        <f>(IF('2.1ต้นทุนตามสัดส่วน (ผลิต)'!$E$59&gt;0,(+H47*'2.1ต้นทุนตามสัดส่วน (ผลิต)'!$E$59)/'2.1ต้นทุนตามสัดส่วน (ผลิต)'!$E$60,0))</f>
        <v>0</v>
      </c>
      <c r="CW47" s="136">
        <f>(IF('2.1ต้นทุนตามสัดส่วน (ผลิต)'!$E$69&gt;0,(+I47*'2.1ต้นทุนตามสัดส่วน (ผลิต)'!$E$69)/'2.1ต้นทุนตามสัดส่วน (ผลิต)'!$E$70,0))</f>
        <v>0</v>
      </c>
      <c r="CX47" s="136">
        <f>(IF('2.1ต้นทุนตามสัดส่วน (ผลิต)'!$E$79&gt;0,(+J47*'2.1ต้นทุนตามสัดส่วน (ผลิต)'!$E$79)/'2.1ต้นทุนตามสัดส่วน (ผลิต)'!$E$80,0))</f>
        <v>0</v>
      </c>
      <c r="CY47" s="136">
        <f t="shared" si="31"/>
        <v>0</v>
      </c>
      <c r="CZ47" s="136">
        <f t="shared" si="32"/>
        <v>0</v>
      </c>
      <c r="DA47" s="136">
        <f>(IF('2.1ต้นทุนตามสัดส่วน (ผลิต)'!$E$109&gt;0,(+M47*'2.1ต้นทุนตามสัดส่วน (ผลิต)'!$E$109)/'2.1ต้นทุนตามสัดส่วน (ผลิต)'!$E$110,0))</f>
        <v>0</v>
      </c>
      <c r="DB47" s="136">
        <f>(IF('2.1ต้นทุนตามสัดส่วน (ผลิต)'!$E$119&gt;0,(+N47*'2.1ต้นทุนตามสัดส่วน (ผลิต)'!$E$119)/'2.1ต้นทุนตามสัดส่วน (ผลิต)'!$E$120,0))</f>
        <v>0</v>
      </c>
      <c r="DC47" s="136">
        <f>(IF('2.1ต้นทุนตามสัดส่วน (ผลิต)'!$E$129&gt;0,(+O47*'2.1ต้นทุนตามสัดส่วน (ผลิต)'!$E$129)/'2.1ต้นทุนตามสัดส่วน (ผลิต)'!$E$130,0))</f>
        <v>0</v>
      </c>
      <c r="DD47" s="136">
        <f t="shared" si="33"/>
        <v>0</v>
      </c>
      <c r="DE47" s="136">
        <f t="shared" si="34"/>
        <v>0</v>
      </c>
      <c r="DF47" s="136">
        <f>(IF('2.1ต้นทุนตามสัดส่วน (ผลิต)'!$E$159&gt;0,(+R47*'2.1ต้นทุนตามสัดส่วน (ผลิต)'!$E$159)/'2.1ต้นทุนตามสัดส่วน (ผลิต)'!$E$160,0))</f>
        <v>0</v>
      </c>
      <c r="DG47" s="136">
        <f>(IF('2.1ต้นทุนตามสัดส่วน (ผลิต)'!$E$169&gt;0,(+S47*'2.1ต้นทุนตามสัดส่วน (ผลิต)'!$E$169)/'2.1ต้นทุนตามสัดส่วน (ผลิต)'!$E$170,0))</f>
        <v>0</v>
      </c>
      <c r="DH47" s="136">
        <f>(IF('2.1ต้นทุนตามสัดส่วน (ผลิต)'!$E$179&gt;0,(+T47*'2.1ต้นทุนตามสัดส่วน (ผลิต)'!$E$179)/'2.1ต้นทุนตามสัดส่วน (ผลิต)'!$E$180,0))</f>
        <v>0</v>
      </c>
      <c r="DI47" s="136">
        <f t="shared" si="35"/>
        <v>0</v>
      </c>
      <c r="DJ47" s="136">
        <f t="shared" si="5"/>
        <v>0</v>
      </c>
      <c r="DL47" s="140" t="s">
        <v>489</v>
      </c>
      <c r="DM47" s="135" t="s">
        <v>490</v>
      </c>
      <c r="DN47" s="136">
        <f t="shared" si="36"/>
        <v>0</v>
      </c>
      <c r="DO47" s="136">
        <f t="shared" si="37"/>
        <v>0</v>
      </c>
      <c r="DP47" s="136">
        <f t="shared" si="38"/>
        <v>0</v>
      </c>
      <c r="DQ47" s="136">
        <f t="shared" si="39"/>
        <v>0</v>
      </c>
      <c r="DR47" s="136">
        <f t="shared" si="40"/>
        <v>0</v>
      </c>
      <c r="DS47" s="136">
        <f t="shared" si="41"/>
        <v>0</v>
      </c>
      <c r="DT47" s="136">
        <f t="shared" si="42"/>
        <v>0</v>
      </c>
      <c r="DU47" s="136">
        <f t="shared" si="43"/>
        <v>0</v>
      </c>
      <c r="DV47" s="136">
        <f t="shared" si="44"/>
        <v>0</v>
      </c>
      <c r="DW47" s="136">
        <f t="shared" si="45"/>
        <v>0</v>
      </c>
      <c r="DX47" s="136">
        <f t="shared" si="46"/>
        <v>0</v>
      </c>
      <c r="DY47" s="136">
        <f t="shared" si="47"/>
        <v>0</v>
      </c>
      <c r="DZ47" s="136">
        <f t="shared" si="48"/>
        <v>0</v>
      </c>
      <c r="EA47" s="136">
        <f t="shared" si="49"/>
        <v>0</v>
      </c>
      <c r="EB47" s="136">
        <f t="shared" si="50"/>
        <v>0</v>
      </c>
      <c r="EC47" s="136">
        <f t="shared" si="51"/>
        <v>0</v>
      </c>
      <c r="ED47" s="136">
        <f t="shared" si="52"/>
        <v>0</v>
      </c>
      <c r="EE47" s="136">
        <f t="shared" si="53"/>
        <v>0</v>
      </c>
      <c r="EF47" s="136">
        <f t="shared" si="54"/>
        <v>0</v>
      </c>
      <c r="EG47" s="136">
        <f t="shared" si="55"/>
        <v>0</v>
      </c>
    </row>
    <row r="48" spans="1:137" ht="21">
      <c r="A48" s="140" t="s">
        <v>491</v>
      </c>
      <c r="B48" s="135" t="s">
        <v>492</v>
      </c>
      <c r="C48" s="44"/>
      <c r="D48" s="136"/>
      <c r="E48" s="136"/>
      <c r="F48" s="136"/>
      <c r="G48" s="136">
        <f t="shared" si="7"/>
        <v>0</v>
      </c>
      <c r="H48" s="136"/>
      <c r="I48" s="136"/>
      <c r="J48" s="136"/>
      <c r="K48" s="136">
        <f t="shared" si="8"/>
        <v>0</v>
      </c>
      <c r="L48" s="136">
        <f t="shared" si="9"/>
        <v>0</v>
      </c>
      <c r="M48" s="136">
        <v>0</v>
      </c>
      <c r="N48" s="136">
        <v>0</v>
      </c>
      <c r="O48" s="136">
        <v>0</v>
      </c>
      <c r="P48" s="136">
        <f t="shared" si="10"/>
        <v>0</v>
      </c>
      <c r="Q48" s="136">
        <f t="shared" si="11"/>
        <v>0</v>
      </c>
      <c r="R48" s="136">
        <v>0</v>
      </c>
      <c r="S48" s="136">
        <v>0</v>
      </c>
      <c r="T48" s="136">
        <v>0</v>
      </c>
      <c r="U48" s="136">
        <f t="shared" si="12"/>
        <v>0</v>
      </c>
      <c r="V48" s="136">
        <f t="shared" si="0"/>
        <v>0</v>
      </c>
      <c r="X48" s="140" t="s">
        <v>491</v>
      </c>
      <c r="Y48" s="138" t="s">
        <v>492</v>
      </c>
      <c r="Z48" s="44">
        <f>ROUND(IF('2.1ต้นทุนตามสัดส่วน (ผลิต)'!$E$6&gt;0,(+C48*'2.1ต้นทุนตามสัดส่วน (ผลิต)'!$E$6)/'2.1ต้นทุนตามสัดส่วน (ผลิต)'!$E$10,0),2)</f>
        <v>0</v>
      </c>
      <c r="AA48" s="139">
        <f>(IF('2.1ต้นทุนตามสัดส่วน (ผลิต)'!$E$16&gt;0,(+D48*'2.1ต้นทุนตามสัดส่วน (ผลิต)'!$E$16)/'2.1ต้นทุนตามสัดส่วน (ผลิต)'!$E$20,0))</f>
        <v>0</v>
      </c>
      <c r="AB48" s="139">
        <f>(IF('2.1ต้นทุนตามสัดส่วน (ผลิต)'!$E$26&gt;0,(+E48*'2.1ต้นทุนตามสัดส่วน (ผลิต)'!$E$26)/'2.1ต้นทุนตามสัดส่วน (ผลิต)'!$E$30,0))</f>
        <v>0</v>
      </c>
      <c r="AC48" s="139">
        <f>(IF('2.1ต้นทุนตามสัดส่วน (ผลิต)'!$E$36&gt;0,(+F48*'2.1ต้นทุนตามสัดส่วน (ผลิต)'!$E$36)/'2.1ต้นทุนตามสัดส่วน (ผลิต)'!$E$40,0))</f>
        <v>0</v>
      </c>
      <c r="AD48" s="139">
        <f t="shared" si="13"/>
        <v>0</v>
      </c>
      <c r="AE48" s="139">
        <f>(IF('2.1ต้นทุนตามสัดส่วน (ผลิต)'!$E$56&gt;0,(+H48*'2.1ต้นทุนตามสัดส่วน (ผลิต)'!$E$56)/'2.1ต้นทุนตามสัดส่วน (ผลิต)'!$E$60,0))</f>
        <v>0</v>
      </c>
      <c r="AF48" s="139">
        <f>(IF('2.1ต้นทุนตามสัดส่วน (ผลิต)'!$E$66&gt;0,(+I48*'2.1ต้นทุนตามสัดส่วน (ผลิต)'!$E$66)/'2.1ต้นทุนตามสัดส่วน (ผลิต)'!$E$70,0))</f>
        <v>0</v>
      </c>
      <c r="AG48" s="139">
        <f>(IF('2.1ต้นทุนตามสัดส่วน (ผลิต)'!$E$76&gt;0,(+J48*'2.1ต้นทุนตามสัดส่วน (ผลิต)'!$E$76)/'2.1ต้นทุนตามสัดส่วน (ผลิต)'!$E$80,0))</f>
        <v>0</v>
      </c>
      <c r="AH48" s="139">
        <f t="shared" si="14"/>
        <v>0</v>
      </c>
      <c r="AI48" s="139">
        <f t="shared" si="15"/>
        <v>0</v>
      </c>
      <c r="AJ48" s="139">
        <f>ROUND(IF('2.1ต้นทุนตามสัดส่วน (ผลิต)'!$E$106&gt;0,(+M48*'2.1ต้นทุนตามสัดส่วน (ผลิต)'!$E$106)/'2.1ต้นทุนตามสัดส่วน (ผลิต)'!$E$110,0),2)</f>
        <v>0</v>
      </c>
      <c r="AK48" s="139">
        <f>ROUND(IF('2.1ต้นทุนตามสัดส่วน (ผลิต)'!$E$116&gt;0,(+N48*'2.1ต้นทุนตามสัดส่วน (ผลิต)'!$E$116)/'2.1ต้นทุนตามสัดส่วน (ผลิต)'!$E$120,0),2)</f>
        <v>0</v>
      </c>
      <c r="AL48" s="139">
        <f>ROUND(IF('2.1ต้นทุนตามสัดส่วน (ผลิต)'!$E$126&gt;0,(+O48*'2.1ต้นทุนตามสัดส่วน (ผลิต)'!$E$126)/'2.1ต้นทุนตามสัดส่วน (ผลิต)'!$E$130,0),2)</f>
        <v>0</v>
      </c>
      <c r="AM48" s="139">
        <f t="shared" si="16"/>
        <v>0</v>
      </c>
      <c r="AN48" s="139">
        <f t="shared" si="17"/>
        <v>0</v>
      </c>
      <c r="AO48" s="139">
        <f>(IF('2.1ต้นทุนตามสัดส่วน (ผลิต)'!$E$156&gt;0,(+R48*'2.1ต้นทุนตามสัดส่วน (ผลิต)'!$E$156)/'2.1ต้นทุนตามสัดส่วน (ผลิต)'!$E$160,0))</f>
        <v>0</v>
      </c>
      <c r="AP48" s="139">
        <f>(IF('2.1ต้นทุนตามสัดส่วน (ผลิต)'!$E$166&gt;0,(+S48*'2.1ต้นทุนตามสัดส่วน (ผลิต)'!$E$166)/'2.1ต้นทุนตามสัดส่วน (ผลิต)'!$E$170,0))</f>
        <v>0</v>
      </c>
      <c r="AQ48" s="139">
        <f>(IF('2.1ต้นทุนตามสัดส่วน (ผลิต)'!$E$176&gt;0,(+T48*'2.1ต้นทุนตามสัดส่วน (ผลิต)'!$E$176)/'2.1ต้นทุนตามสัดส่วน (ผลิต)'!$E$180,0))</f>
        <v>0</v>
      </c>
      <c r="AR48" s="139">
        <f t="shared" si="1"/>
        <v>0</v>
      </c>
      <c r="AS48" s="139">
        <f t="shared" si="2"/>
        <v>0</v>
      </c>
      <c r="AU48" s="140" t="s">
        <v>491</v>
      </c>
      <c r="AV48" s="135" t="s">
        <v>492</v>
      </c>
      <c r="AW48" s="44">
        <f>(IF('2.1ต้นทุนตามสัดส่วน (ผลิต)'!$E$7&gt;0,(C48*'2.1ต้นทุนตามสัดส่วน (ผลิต)'!$E$7)/'2.1ต้นทุนตามสัดส่วน (ผลิต)'!$E$10,0))</f>
        <v>0</v>
      </c>
      <c r="AX48" s="136">
        <f>(IF('2.1ต้นทุนตามสัดส่วน (ผลิต)'!$E$17&gt;0,(D48*'2.1ต้นทุนตามสัดส่วน (ผลิต)'!$E$17)/'2.1ต้นทุนตามสัดส่วน (ผลิต)'!$E$20,0))</f>
        <v>0</v>
      </c>
      <c r="AY48" s="136">
        <f>(IF('2.1ต้นทุนตามสัดส่วน (ผลิต)'!$E$27&gt;0,(+E48*'2.1ต้นทุนตามสัดส่วน (ผลิต)'!$E$27)/'2.1ต้นทุนตามสัดส่วน (ผลิต)'!$E$30,0))</f>
        <v>0</v>
      </c>
      <c r="AZ48" s="136">
        <f>(IF('2.1ต้นทุนตามสัดส่วน (ผลิต)'!$E$37&gt;0,(+F48*'2.1ต้นทุนตามสัดส่วน (ผลิต)'!$E$37)/'2.1ต้นทุนตามสัดส่วน (ผลิต)'!$E$40,0))</f>
        <v>0</v>
      </c>
      <c r="BA48" s="136">
        <f t="shared" si="18"/>
        <v>0</v>
      </c>
      <c r="BB48" s="136">
        <f>(IF('2.1ต้นทุนตามสัดส่วน (ผลิต)'!$E$57&gt;0,(+H48*'2.1ต้นทุนตามสัดส่วน (ผลิต)'!$E$57)/'2.1ต้นทุนตามสัดส่วน (ผลิต)'!$E$60,0))</f>
        <v>0</v>
      </c>
      <c r="BC48" s="136">
        <f>(IF('2.1ต้นทุนตามสัดส่วน (ผลิต)'!$E$67&gt;0,(+I48*'2.1ต้นทุนตามสัดส่วน (ผลิต)'!$E$67)/'2.1ต้นทุนตามสัดส่วน (ผลิต)'!$E$70,0))</f>
        <v>0</v>
      </c>
      <c r="BD48" s="136">
        <f>(IF('2.1ต้นทุนตามสัดส่วน (ผลิต)'!$E$77&gt;0,(+J48*'2.1ต้นทุนตามสัดส่วน (ผลิต)'!$E$77)/'2.1ต้นทุนตามสัดส่วน (ผลิต)'!$E$80,0))</f>
        <v>0</v>
      </c>
      <c r="BE48" s="136">
        <f t="shared" si="19"/>
        <v>0</v>
      </c>
      <c r="BF48" s="136">
        <f t="shared" si="20"/>
        <v>0</v>
      </c>
      <c r="BG48" s="136">
        <f>(IF('2.1ต้นทุนตามสัดส่วน (ผลิต)'!$E$107&gt;0,(+M48*'2.1ต้นทุนตามสัดส่วน (ผลิต)'!$E$107)/'2.1ต้นทุนตามสัดส่วน (ผลิต)'!$E$110,0))</f>
        <v>0</v>
      </c>
      <c r="BH48" s="136">
        <f>(IF('2.1ต้นทุนตามสัดส่วน (ผลิต)'!$E$117&gt;0,(+N48*'2.1ต้นทุนตามสัดส่วน (ผลิต)'!$E$117)/'2.1ต้นทุนตามสัดส่วน (ผลิต)'!$E$120,0))</f>
        <v>0</v>
      </c>
      <c r="BI48" s="136">
        <f>(IF('2.1ต้นทุนตามสัดส่วน (ผลิต)'!$E$127&gt;0,(+O48*'2.1ต้นทุนตามสัดส่วน (ผลิต)'!$E$127)/'2.1ต้นทุนตามสัดส่วน (ผลิต)'!$E$130,0))</f>
        <v>0</v>
      </c>
      <c r="BJ48" s="136">
        <f t="shared" si="21"/>
        <v>0</v>
      </c>
      <c r="BK48" s="136">
        <f t="shared" si="22"/>
        <v>0</v>
      </c>
      <c r="BL48" s="136">
        <f>(IF('2.1ต้นทุนตามสัดส่วน (ผลิต)'!$E$157&gt;0,(+R48*'2.1ต้นทุนตามสัดส่วน (ผลิต)'!$E$157)/'2.1ต้นทุนตามสัดส่วน (ผลิต)'!$E$160,0))</f>
        <v>0</v>
      </c>
      <c r="BM48" s="136">
        <f>(IF('2.1ต้นทุนตามสัดส่วน (ผลิต)'!$E$167&gt;0,(+S48*'2.1ต้นทุนตามสัดส่วน (ผลิต)'!$E$167)/'2.1ต้นทุนตามสัดส่วน (ผลิต)'!$E$170,0))</f>
        <v>0</v>
      </c>
      <c r="BN48" s="136">
        <f>(IF('2.1ต้นทุนตามสัดส่วน (ผลิต)'!$E$177&gt;0,(+T48*'2.1ต้นทุนตามสัดส่วน (ผลิต)'!$E$177)/'2.1ต้นทุนตามสัดส่วน (ผลิต)'!$E$180,0))</f>
        <v>0</v>
      </c>
      <c r="BO48" s="136">
        <f t="shared" si="23"/>
        <v>0</v>
      </c>
      <c r="BP48" s="136">
        <f t="shared" si="3"/>
        <v>0</v>
      </c>
      <c r="BR48" s="140" t="s">
        <v>491</v>
      </c>
      <c r="BS48" s="135" t="s">
        <v>492</v>
      </c>
      <c r="BT48" s="44">
        <f>(IF('2.1ต้นทุนตามสัดส่วน (ผลิต)'!$E$8&gt;0,(+C48*'2.1ต้นทุนตามสัดส่วน (ผลิต)'!$E$8)/'2.1ต้นทุนตามสัดส่วน (ผลิต)'!$E$10,0))</f>
        <v>0</v>
      </c>
      <c r="BU48" s="136">
        <f>(IF('2.1ต้นทุนตามสัดส่วน (ผลิต)'!$E$18&gt;0,(+D48*'2.1ต้นทุนตามสัดส่วน (ผลิต)'!$E$18)/'2.1ต้นทุนตามสัดส่วน (ผลิต)'!$E$20,0))</f>
        <v>0</v>
      </c>
      <c r="BV48" s="136">
        <f>(IF('2.1ต้นทุนตามสัดส่วน (ผลิต)'!$E$28&gt;0,(+E48*'2.1ต้นทุนตามสัดส่วน (ผลิต)'!$E$28)/'2.1ต้นทุนตามสัดส่วน (ผลิต)'!$E$30,0))</f>
        <v>0</v>
      </c>
      <c r="BW48" s="136">
        <f>(IF('2.1ต้นทุนตามสัดส่วน (ผลิต)'!$E$38&gt;0,(+F48*'2.1ต้นทุนตามสัดส่วน (ผลิต)'!$E$38)/'2.1ต้นทุนตามสัดส่วน (ผลิต)'!$E$40,0))</f>
        <v>0</v>
      </c>
      <c r="BX48" s="136">
        <f t="shared" si="24"/>
        <v>0</v>
      </c>
      <c r="BY48" s="136">
        <f>(IF('2.1ต้นทุนตามสัดส่วน (ผลิต)'!$E$58&gt;0,(+H48*'2.1ต้นทุนตามสัดส่วน (ผลิต)'!$E$58)/'2.1ต้นทุนตามสัดส่วน (ผลิต)'!$E$60,0))</f>
        <v>0</v>
      </c>
      <c r="BZ48" s="136">
        <f>(IF('2.1ต้นทุนตามสัดส่วน (ผลิต)'!$E$68&gt;0,(+I48*'2.1ต้นทุนตามสัดส่วน (ผลิต)'!$E$68)/'2.1ต้นทุนตามสัดส่วน (ผลิต)'!$E$70,0))</f>
        <v>0</v>
      </c>
      <c r="CA48" s="136">
        <f>(IF('2.1ต้นทุนตามสัดส่วน (ผลิต)'!$E$78&gt;0,(+J48*'2.1ต้นทุนตามสัดส่วน (ผลิต)'!$E$78)/'2.1ต้นทุนตามสัดส่วน (ผลิต)'!$E$80,0))</f>
        <v>0</v>
      </c>
      <c r="CB48" s="136">
        <f t="shared" si="25"/>
        <v>0</v>
      </c>
      <c r="CC48" s="136">
        <f t="shared" si="26"/>
        <v>0</v>
      </c>
      <c r="CD48" s="136">
        <f>(IF('2.1ต้นทุนตามสัดส่วน (ผลิต)'!$E$108&gt;0,(+M48*'2.1ต้นทุนตามสัดส่วน (ผลิต)'!$E$108)/'2.1ต้นทุนตามสัดส่วน (ผลิต)'!$E$110,0))</f>
        <v>0</v>
      </c>
      <c r="CE48" s="136">
        <f>(IF('2.1ต้นทุนตามสัดส่วน (ผลิต)'!$E$118&gt;0,(+N48*'2.1ต้นทุนตามสัดส่วน (ผลิต)'!$E$118)/'2.1ต้นทุนตามสัดส่วน (ผลิต)'!$E$120,0))</f>
        <v>0</v>
      </c>
      <c r="CF48" s="136">
        <f>(IF('2.1ต้นทุนตามสัดส่วน (ผลิต)'!$E$128&gt;0,(+O48*'2.1ต้นทุนตามสัดส่วน (ผลิต)'!$E$128)/'2.1ต้นทุนตามสัดส่วน (ผลิต)'!$E$130,0))</f>
        <v>0</v>
      </c>
      <c r="CG48" s="136">
        <f t="shared" si="27"/>
        <v>0</v>
      </c>
      <c r="CH48" s="136">
        <f t="shared" si="28"/>
        <v>0</v>
      </c>
      <c r="CI48" s="136">
        <f>(IF('2.1ต้นทุนตามสัดส่วน (ผลิต)'!$E$158&gt;0,(+R48*'2.1ต้นทุนตามสัดส่วน (ผลิต)'!$E$158)/'2.1ต้นทุนตามสัดส่วน (ผลิต)'!$E$160,0))</f>
        <v>0</v>
      </c>
      <c r="CJ48" s="136">
        <f>(IF('2.1ต้นทุนตามสัดส่วน (ผลิต)'!$E$168&gt;0,(+S48*'2.1ต้นทุนตามสัดส่วน (ผลิต)'!$E$168)/'2.1ต้นทุนตามสัดส่วน (ผลิต)'!$E$170,0))</f>
        <v>0</v>
      </c>
      <c r="CK48" s="136">
        <f>(IF('2.1ต้นทุนตามสัดส่วน (ผลิต)'!$E$178&gt;0,(+T48*'2.1ต้นทุนตามสัดส่วน (ผลิต)'!$E$178)/'2.1ต้นทุนตามสัดส่วน (ผลิต)'!$E$180,0))</f>
        <v>0</v>
      </c>
      <c r="CL48" s="136">
        <f t="shared" si="29"/>
        <v>0</v>
      </c>
      <c r="CM48" s="136">
        <f t="shared" si="4"/>
        <v>0</v>
      </c>
      <c r="CO48" s="140" t="s">
        <v>491</v>
      </c>
      <c r="CP48" s="135" t="s">
        <v>492</v>
      </c>
      <c r="CQ48" s="136">
        <f>(IF('2.1ต้นทุนตามสัดส่วน (ผลิต)'!$E$9&gt;0,(+C48*'2.1ต้นทุนตามสัดส่วน (ผลิต)'!$E$9)/'2.1ต้นทุนตามสัดส่วน (ผลิต)'!$E$10,0))</f>
        <v>0</v>
      </c>
      <c r="CR48" s="136">
        <f>(IF('2.1ต้นทุนตามสัดส่วน (ผลิต)'!$E$19&gt;0,(+D48*'2.1ต้นทุนตามสัดส่วน (ผลิต)'!$E$19)/'2.1ต้นทุนตามสัดส่วน (ผลิต)'!$E$20,0))</f>
        <v>0</v>
      </c>
      <c r="CS48" s="136">
        <f>(IF('2.1ต้นทุนตามสัดส่วน (ผลิต)'!$E$29&gt;0,(+E48*'2.1ต้นทุนตามสัดส่วน (ผลิต)'!$E$29)/'2.1ต้นทุนตามสัดส่วน (ผลิต)'!$E$30,0))</f>
        <v>0</v>
      </c>
      <c r="CT48" s="136">
        <f>(IF('2.1ต้นทุนตามสัดส่วน (ผลิต)'!$E$39&gt;0,(+F48*'2.1ต้นทุนตามสัดส่วน (ผลิต)'!$E$39)/'2.1ต้นทุนตามสัดส่วน (ผลิต)'!$E$40,0))</f>
        <v>0</v>
      </c>
      <c r="CU48" s="136">
        <f t="shared" si="30"/>
        <v>0</v>
      </c>
      <c r="CV48" s="136">
        <f>(IF('2.1ต้นทุนตามสัดส่วน (ผลิต)'!$E$59&gt;0,(+H48*'2.1ต้นทุนตามสัดส่วน (ผลิต)'!$E$59)/'2.1ต้นทุนตามสัดส่วน (ผลิต)'!$E$60,0))</f>
        <v>0</v>
      </c>
      <c r="CW48" s="136">
        <f>(IF('2.1ต้นทุนตามสัดส่วน (ผลิต)'!$E$69&gt;0,(+I48*'2.1ต้นทุนตามสัดส่วน (ผลิต)'!$E$69)/'2.1ต้นทุนตามสัดส่วน (ผลิต)'!$E$70,0))</f>
        <v>0</v>
      </c>
      <c r="CX48" s="136">
        <f>(IF('2.1ต้นทุนตามสัดส่วน (ผลิต)'!$E$79&gt;0,(+J48*'2.1ต้นทุนตามสัดส่วน (ผลิต)'!$E$79)/'2.1ต้นทุนตามสัดส่วน (ผลิต)'!$E$80,0))</f>
        <v>0</v>
      </c>
      <c r="CY48" s="136">
        <f t="shared" si="31"/>
        <v>0</v>
      </c>
      <c r="CZ48" s="136">
        <f t="shared" si="32"/>
        <v>0</v>
      </c>
      <c r="DA48" s="136">
        <f>(IF('2.1ต้นทุนตามสัดส่วน (ผลิต)'!$E$109&gt;0,(+M48*'2.1ต้นทุนตามสัดส่วน (ผลิต)'!$E$109)/'2.1ต้นทุนตามสัดส่วน (ผลิต)'!$E$110,0))</f>
        <v>0</v>
      </c>
      <c r="DB48" s="136">
        <f>(IF('2.1ต้นทุนตามสัดส่วน (ผลิต)'!$E$119&gt;0,(+N48*'2.1ต้นทุนตามสัดส่วน (ผลิต)'!$E$119)/'2.1ต้นทุนตามสัดส่วน (ผลิต)'!$E$120,0))</f>
        <v>0</v>
      </c>
      <c r="DC48" s="136">
        <f>(IF('2.1ต้นทุนตามสัดส่วน (ผลิต)'!$E$129&gt;0,(+O48*'2.1ต้นทุนตามสัดส่วน (ผลิต)'!$E$129)/'2.1ต้นทุนตามสัดส่วน (ผลิต)'!$E$130,0))</f>
        <v>0</v>
      </c>
      <c r="DD48" s="136">
        <f t="shared" si="33"/>
        <v>0</v>
      </c>
      <c r="DE48" s="136">
        <f t="shared" si="34"/>
        <v>0</v>
      </c>
      <c r="DF48" s="136">
        <f>(IF('2.1ต้นทุนตามสัดส่วน (ผลิต)'!$E$159&gt;0,(+R48*'2.1ต้นทุนตามสัดส่วน (ผลิต)'!$E$159)/'2.1ต้นทุนตามสัดส่วน (ผลิต)'!$E$160,0))</f>
        <v>0</v>
      </c>
      <c r="DG48" s="136">
        <f>(IF('2.1ต้นทุนตามสัดส่วน (ผลิต)'!$E$169&gt;0,(+S48*'2.1ต้นทุนตามสัดส่วน (ผลิต)'!$E$169)/'2.1ต้นทุนตามสัดส่วน (ผลิต)'!$E$170,0))</f>
        <v>0</v>
      </c>
      <c r="DH48" s="136">
        <f>(IF('2.1ต้นทุนตามสัดส่วน (ผลิต)'!$E$179&gt;0,(+T48*'2.1ต้นทุนตามสัดส่วน (ผลิต)'!$E$179)/'2.1ต้นทุนตามสัดส่วน (ผลิต)'!$E$180,0))</f>
        <v>0</v>
      </c>
      <c r="DI48" s="136">
        <f t="shared" si="35"/>
        <v>0</v>
      </c>
      <c r="DJ48" s="136">
        <f t="shared" si="5"/>
        <v>0</v>
      </c>
      <c r="DL48" s="140" t="s">
        <v>491</v>
      </c>
      <c r="DM48" s="135" t="s">
        <v>492</v>
      </c>
      <c r="DN48" s="136">
        <f t="shared" si="36"/>
        <v>0</v>
      </c>
      <c r="DO48" s="136">
        <f t="shared" si="37"/>
        <v>0</v>
      </c>
      <c r="DP48" s="136">
        <f t="shared" si="38"/>
        <v>0</v>
      </c>
      <c r="DQ48" s="136">
        <f t="shared" si="39"/>
        <v>0</v>
      </c>
      <c r="DR48" s="136">
        <f t="shared" si="40"/>
        <v>0</v>
      </c>
      <c r="DS48" s="136">
        <f t="shared" si="41"/>
        <v>0</v>
      </c>
      <c r="DT48" s="136">
        <f t="shared" si="42"/>
        <v>0</v>
      </c>
      <c r="DU48" s="136">
        <f t="shared" si="43"/>
        <v>0</v>
      </c>
      <c r="DV48" s="136">
        <f t="shared" si="44"/>
        <v>0</v>
      </c>
      <c r="DW48" s="136">
        <f t="shared" si="45"/>
        <v>0</v>
      </c>
      <c r="DX48" s="136">
        <f t="shared" si="46"/>
        <v>0</v>
      </c>
      <c r="DY48" s="136">
        <f t="shared" si="47"/>
        <v>0</v>
      </c>
      <c r="DZ48" s="136">
        <f t="shared" si="48"/>
        <v>0</v>
      </c>
      <c r="EA48" s="136">
        <f t="shared" si="49"/>
        <v>0</v>
      </c>
      <c r="EB48" s="136">
        <f t="shared" si="50"/>
        <v>0</v>
      </c>
      <c r="EC48" s="136">
        <f t="shared" si="51"/>
        <v>0</v>
      </c>
      <c r="ED48" s="136">
        <f t="shared" si="52"/>
        <v>0</v>
      </c>
      <c r="EE48" s="136">
        <f t="shared" si="53"/>
        <v>0</v>
      </c>
      <c r="EF48" s="136">
        <f t="shared" si="54"/>
        <v>0</v>
      </c>
      <c r="EG48" s="136">
        <f t="shared" si="55"/>
        <v>0</v>
      </c>
    </row>
    <row r="49" spans="1:137" ht="21">
      <c r="A49" s="140" t="s">
        <v>493</v>
      </c>
      <c r="B49" s="135" t="s">
        <v>494</v>
      </c>
      <c r="C49" s="44"/>
      <c r="D49" s="136"/>
      <c r="E49" s="136"/>
      <c r="F49" s="136"/>
      <c r="G49" s="136">
        <f t="shared" si="7"/>
        <v>0</v>
      </c>
      <c r="H49" s="136"/>
      <c r="I49" s="136"/>
      <c r="J49" s="136"/>
      <c r="K49" s="136">
        <f t="shared" si="8"/>
        <v>0</v>
      </c>
      <c r="L49" s="136">
        <f t="shared" si="9"/>
        <v>0</v>
      </c>
      <c r="M49" s="136">
        <v>0</v>
      </c>
      <c r="N49" s="136">
        <v>0</v>
      </c>
      <c r="O49" s="136">
        <v>0</v>
      </c>
      <c r="P49" s="136">
        <f t="shared" si="10"/>
        <v>0</v>
      </c>
      <c r="Q49" s="136">
        <f t="shared" si="11"/>
        <v>0</v>
      </c>
      <c r="R49" s="136">
        <v>0</v>
      </c>
      <c r="S49" s="136">
        <v>0</v>
      </c>
      <c r="T49" s="136">
        <v>0</v>
      </c>
      <c r="U49" s="136">
        <f t="shared" si="12"/>
        <v>0</v>
      </c>
      <c r="V49" s="136">
        <f t="shared" si="0"/>
        <v>0</v>
      </c>
      <c r="X49" s="140" t="s">
        <v>493</v>
      </c>
      <c r="Y49" s="138" t="s">
        <v>494</v>
      </c>
      <c r="Z49" s="44">
        <f>ROUND(IF('2.1ต้นทุนตามสัดส่วน (ผลิต)'!$E$6&gt;0,(+C49*'2.1ต้นทุนตามสัดส่วน (ผลิต)'!$E$6)/'2.1ต้นทุนตามสัดส่วน (ผลิต)'!$E$10,0),2)</f>
        <v>0</v>
      </c>
      <c r="AA49" s="139">
        <f>(IF('2.1ต้นทุนตามสัดส่วน (ผลิต)'!$E$16&gt;0,(+D49*'2.1ต้นทุนตามสัดส่วน (ผลิต)'!$E$16)/'2.1ต้นทุนตามสัดส่วน (ผลิต)'!$E$20,0))</f>
        <v>0</v>
      </c>
      <c r="AB49" s="139">
        <f>(IF('2.1ต้นทุนตามสัดส่วน (ผลิต)'!$E$26&gt;0,(+E49*'2.1ต้นทุนตามสัดส่วน (ผลิต)'!$E$26)/'2.1ต้นทุนตามสัดส่วน (ผลิต)'!$E$30,0))</f>
        <v>0</v>
      </c>
      <c r="AC49" s="139">
        <f>(IF('2.1ต้นทุนตามสัดส่วน (ผลิต)'!$E$36&gt;0,(+F49*'2.1ต้นทุนตามสัดส่วน (ผลิต)'!$E$36)/'2.1ต้นทุนตามสัดส่วน (ผลิต)'!$E$40,0))</f>
        <v>0</v>
      </c>
      <c r="AD49" s="139">
        <f t="shared" si="13"/>
        <v>0</v>
      </c>
      <c r="AE49" s="139">
        <f>(IF('2.1ต้นทุนตามสัดส่วน (ผลิต)'!$E$56&gt;0,(+H49*'2.1ต้นทุนตามสัดส่วน (ผลิต)'!$E$56)/'2.1ต้นทุนตามสัดส่วน (ผลิต)'!$E$60,0))</f>
        <v>0</v>
      </c>
      <c r="AF49" s="139">
        <f>(IF('2.1ต้นทุนตามสัดส่วน (ผลิต)'!$E$66&gt;0,(+I49*'2.1ต้นทุนตามสัดส่วน (ผลิต)'!$E$66)/'2.1ต้นทุนตามสัดส่วน (ผลิต)'!$E$70,0))</f>
        <v>0</v>
      </c>
      <c r="AG49" s="139">
        <f>(IF('2.1ต้นทุนตามสัดส่วน (ผลิต)'!$E$76&gt;0,(+J49*'2.1ต้นทุนตามสัดส่วน (ผลิต)'!$E$76)/'2.1ต้นทุนตามสัดส่วน (ผลิต)'!$E$80,0))</f>
        <v>0</v>
      </c>
      <c r="AH49" s="139">
        <f t="shared" si="14"/>
        <v>0</v>
      </c>
      <c r="AI49" s="139">
        <f t="shared" si="15"/>
        <v>0</v>
      </c>
      <c r="AJ49" s="139">
        <f>ROUND(IF('2.1ต้นทุนตามสัดส่วน (ผลิต)'!$E$106&gt;0,(+M49*'2.1ต้นทุนตามสัดส่วน (ผลิต)'!$E$106)/'2.1ต้นทุนตามสัดส่วน (ผลิต)'!$E$110,0),2)</f>
        <v>0</v>
      </c>
      <c r="AK49" s="139">
        <f>ROUND(IF('2.1ต้นทุนตามสัดส่วน (ผลิต)'!$E$116&gt;0,(+N49*'2.1ต้นทุนตามสัดส่วน (ผลิต)'!$E$116)/'2.1ต้นทุนตามสัดส่วน (ผลิต)'!$E$120,0),2)</f>
        <v>0</v>
      </c>
      <c r="AL49" s="139">
        <f>ROUND(IF('2.1ต้นทุนตามสัดส่วน (ผลิต)'!$E$126&gt;0,(+O49*'2.1ต้นทุนตามสัดส่วน (ผลิต)'!$E$126)/'2.1ต้นทุนตามสัดส่วน (ผลิต)'!$E$130,0),2)</f>
        <v>0</v>
      </c>
      <c r="AM49" s="139">
        <f t="shared" si="16"/>
        <v>0</v>
      </c>
      <c r="AN49" s="139">
        <f t="shared" si="17"/>
        <v>0</v>
      </c>
      <c r="AO49" s="139">
        <f>(IF('2.1ต้นทุนตามสัดส่วน (ผลิต)'!$E$156&gt;0,(+R49*'2.1ต้นทุนตามสัดส่วน (ผลิต)'!$E$156)/'2.1ต้นทุนตามสัดส่วน (ผลิต)'!$E$160,0))</f>
        <v>0</v>
      </c>
      <c r="AP49" s="139">
        <f>(IF('2.1ต้นทุนตามสัดส่วน (ผลิต)'!$E$166&gt;0,(+S49*'2.1ต้นทุนตามสัดส่วน (ผลิต)'!$E$166)/'2.1ต้นทุนตามสัดส่วน (ผลิต)'!$E$170,0))</f>
        <v>0</v>
      </c>
      <c r="AQ49" s="139">
        <f>(IF('2.1ต้นทุนตามสัดส่วน (ผลิต)'!$E$176&gt;0,(+T49*'2.1ต้นทุนตามสัดส่วน (ผลิต)'!$E$176)/'2.1ต้นทุนตามสัดส่วน (ผลิต)'!$E$180,0))</f>
        <v>0</v>
      </c>
      <c r="AR49" s="139">
        <f t="shared" si="1"/>
        <v>0</v>
      </c>
      <c r="AS49" s="139">
        <f t="shared" si="2"/>
        <v>0</v>
      </c>
      <c r="AU49" s="140" t="s">
        <v>493</v>
      </c>
      <c r="AV49" s="135" t="s">
        <v>494</v>
      </c>
      <c r="AW49" s="44">
        <f>(IF('2.1ต้นทุนตามสัดส่วน (ผลิต)'!$E$7&gt;0,(C49*'2.1ต้นทุนตามสัดส่วน (ผลิต)'!$E$7)/'2.1ต้นทุนตามสัดส่วน (ผลิต)'!$E$10,0))</f>
        <v>0</v>
      </c>
      <c r="AX49" s="136">
        <f>(IF('2.1ต้นทุนตามสัดส่วน (ผลิต)'!$E$17&gt;0,(D49*'2.1ต้นทุนตามสัดส่วน (ผลิต)'!$E$17)/'2.1ต้นทุนตามสัดส่วน (ผลิต)'!$E$20,0))</f>
        <v>0</v>
      </c>
      <c r="AY49" s="136">
        <f>(IF('2.1ต้นทุนตามสัดส่วน (ผลิต)'!$E$27&gt;0,(+E49*'2.1ต้นทุนตามสัดส่วน (ผลิต)'!$E$27)/'2.1ต้นทุนตามสัดส่วน (ผลิต)'!$E$30,0))</f>
        <v>0</v>
      </c>
      <c r="AZ49" s="136">
        <f>(IF('2.1ต้นทุนตามสัดส่วน (ผลิต)'!$E$37&gt;0,(+F49*'2.1ต้นทุนตามสัดส่วน (ผลิต)'!$E$37)/'2.1ต้นทุนตามสัดส่วน (ผลิต)'!$E$40,0))</f>
        <v>0</v>
      </c>
      <c r="BA49" s="136">
        <f t="shared" si="18"/>
        <v>0</v>
      </c>
      <c r="BB49" s="136">
        <f>(IF('2.1ต้นทุนตามสัดส่วน (ผลิต)'!$E$57&gt;0,(+H49*'2.1ต้นทุนตามสัดส่วน (ผลิต)'!$E$57)/'2.1ต้นทุนตามสัดส่วน (ผลิต)'!$E$60,0))</f>
        <v>0</v>
      </c>
      <c r="BC49" s="136">
        <f>(IF('2.1ต้นทุนตามสัดส่วน (ผลิต)'!$E$67&gt;0,(+I49*'2.1ต้นทุนตามสัดส่วน (ผลิต)'!$E$67)/'2.1ต้นทุนตามสัดส่วน (ผลิต)'!$E$70,0))</f>
        <v>0</v>
      </c>
      <c r="BD49" s="136">
        <f>(IF('2.1ต้นทุนตามสัดส่วน (ผลิต)'!$E$77&gt;0,(+J49*'2.1ต้นทุนตามสัดส่วน (ผลิต)'!$E$77)/'2.1ต้นทุนตามสัดส่วน (ผลิต)'!$E$80,0))</f>
        <v>0</v>
      </c>
      <c r="BE49" s="136">
        <f t="shared" si="19"/>
        <v>0</v>
      </c>
      <c r="BF49" s="136">
        <f t="shared" si="20"/>
        <v>0</v>
      </c>
      <c r="BG49" s="136">
        <f>(IF('2.1ต้นทุนตามสัดส่วน (ผลิต)'!$E$107&gt;0,(+M49*'2.1ต้นทุนตามสัดส่วน (ผลิต)'!$E$107)/'2.1ต้นทุนตามสัดส่วน (ผลิต)'!$E$110,0))</f>
        <v>0</v>
      </c>
      <c r="BH49" s="136">
        <f>(IF('2.1ต้นทุนตามสัดส่วน (ผลิต)'!$E$117&gt;0,(+N49*'2.1ต้นทุนตามสัดส่วน (ผลิต)'!$E$117)/'2.1ต้นทุนตามสัดส่วน (ผลิต)'!$E$120,0))</f>
        <v>0</v>
      </c>
      <c r="BI49" s="136">
        <f>(IF('2.1ต้นทุนตามสัดส่วน (ผลิต)'!$E$127&gt;0,(+O49*'2.1ต้นทุนตามสัดส่วน (ผลิต)'!$E$127)/'2.1ต้นทุนตามสัดส่วน (ผลิต)'!$E$130,0))</f>
        <v>0</v>
      </c>
      <c r="BJ49" s="136">
        <f t="shared" si="21"/>
        <v>0</v>
      </c>
      <c r="BK49" s="136">
        <f t="shared" si="22"/>
        <v>0</v>
      </c>
      <c r="BL49" s="136">
        <f>(IF('2.1ต้นทุนตามสัดส่วน (ผลิต)'!$E$157&gt;0,(+R49*'2.1ต้นทุนตามสัดส่วน (ผลิต)'!$E$157)/'2.1ต้นทุนตามสัดส่วน (ผลิต)'!$E$160,0))</f>
        <v>0</v>
      </c>
      <c r="BM49" s="136">
        <f>(IF('2.1ต้นทุนตามสัดส่วน (ผลิต)'!$E$167&gt;0,(+S49*'2.1ต้นทุนตามสัดส่วน (ผลิต)'!$E$167)/'2.1ต้นทุนตามสัดส่วน (ผลิต)'!$E$170,0))</f>
        <v>0</v>
      </c>
      <c r="BN49" s="136">
        <f>(IF('2.1ต้นทุนตามสัดส่วน (ผลิต)'!$E$177&gt;0,(+T49*'2.1ต้นทุนตามสัดส่วน (ผลิต)'!$E$177)/'2.1ต้นทุนตามสัดส่วน (ผลิต)'!$E$180,0))</f>
        <v>0</v>
      </c>
      <c r="BO49" s="136">
        <f t="shared" si="23"/>
        <v>0</v>
      </c>
      <c r="BP49" s="136">
        <f t="shared" si="3"/>
        <v>0</v>
      </c>
      <c r="BR49" s="140" t="s">
        <v>493</v>
      </c>
      <c r="BS49" s="135" t="s">
        <v>494</v>
      </c>
      <c r="BT49" s="44">
        <f>(IF('2.1ต้นทุนตามสัดส่วน (ผลิต)'!$E$8&gt;0,(+C49*'2.1ต้นทุนตามสัดส่วน (ผลิต)'!$E$8)/'2.1ต้นทุนตามสัดส่วน (ผลิต)'!$E$10,0))</f>
        <v>0</v>
      </c>
      <c r="BU49" s="136">
        <f>(IF('2.1ต้นทุนตามสัดส่วน (ผลิต)'!$E$18&gt;0,(+D49*'2.1ต้นทุนตามสัดส่วน (ผลิต)'!$E$18)/'2.1ต้นทุนตามสัดส่วน (ผลิต)'!$E$20,0))</f>
        <v>0</v>
      </c>
      <c r="BV49" s="136">
        <f>(IF('2.1ต้นทุนตามสัดส่วน (ผลิต)'!$E$28&gt;0,(+E49*'2.1ต้นทุนตามสัดส่วน (ผลิต)'!$E$28)/'2.1ต้นทุนตามสัดส่วน (ผลิต)'!$E$30,0))</f>
        <v>0</v>
      </c>
      <c r="BW49" s="136">
        <f>(IF('2.1ต้นทุนตามสัดส่วน (ผลิต)'!$E$38&gt;0,(+F49*'2.1ต้นทุนตามสัดส่วน (ผลิต)'!$E$38)/'2.1ต้นทุนตามสัดส่วน (ผลิต)'!$E$40,0))</f>
        <v>0</v>
      </c>
      <c r="BX49" s="136">
        <f t="shared" si="24"/>
        <v>0</v>
      </c>
      <c r="BY49" s="136">
        <f>(IF('2.1ต้นทุนตามสัดส่วน (ผลิต)'!$E$58&gt;0,(+H49*'2.1ต้นทุนตามสัดส่วน (ผลิต)'!$E$58)/'2.1ต้นทุนตามสัดส่วน (ผลิต)'!$E$60,0))</f>
        <v>0</v>
      </c>
      <c r="BZ49" s="136">
        <f>(IF('2.1ต้นทุนตามสัดส่วน (ผลิต)'!$E$68&gt;0,(+I49*'2.1ต้นทุนตามสัดส่วน (ผลิต)'!$E$68)/'2.1ต้นทุนตามสัดส่วน (ผลิต)'!$E$70,0))</f>
        <v>0</v>
      </c>
      <c r="CA49" s="136">
        <f>(IF('2.1ต้นทุนตามสัดส่วน (ผลิต)'!$E$78&gt;0,(+J49*'2.1ต้นทุนตามสัดส่วน (ผลิต)'!$E$78)/'2.1ต้นทุนตามสัดส่วน (ผลิต)'!$E$80,0))</f>
        <v>0</v>
      </c>
      <c r="CB49" s="136">
        <f t="shared" si="25"/>
        <v>0</v>
      </c>
      <c r="CC49" s="136">
        <f t="shared" si="26"/>
        <v>0</v>
      </c>
      <c r="CD49" s="136">
        <f>(IF('2.1ต้นทุนตามสัดส่วน (ผลิต)'!$E$108&gt;0,(+M49*'2.1ต้นทุนตามสัดส่วน (ผลิต)'!$E$108)/'2.1ต้นทุนตามสัดส่วน (ผลิต)'!$E$110,0))</f>
        <v>0</v>
      </c>
      <c r="CE49" s="136">
        <f>(IF('2.1ต้นทุนตามสัดส่วน (ผลิต)'!$E$118&gt;0,(+N49*'2.1ต้นทุนตามสัดส่วน (ผลิต)'!$E$118)/'2.1ต้นทุนตามสัดส่วน (ผลิต)'!$E$120,0))</f>
        <v>0</v>
      </c>
      <c r="CF49" s="136">
        <f>(IF('2.1ต้นทุนตามสัดส่วน (ผลิต)'!$E$128&gt;0,(+O49*'2.1ต้นทุนตามสัดส่วน (ผลิต)'!$E$128)/'2.1ต้นทุนตามสัดส่วน (ผลิต)'!$E$130,0))</f>
        <v>0</v>
      </c>
      <c r="CG49" s="136">
        <f t="shared" si="27"/>
        <v>0</v>
      </c>
      <c r="CH49" s="136">
        <f t="shared" si="28"/>
        <v>0</v>
      </c>
      <c r="CI49" s="136">
        <f>(IF('2.1ต้นทุนตามสัดส่วน (ผลิต)'!$E$158&gt;0,(+R49*'2.1ต้นทุนตามสัดส่วน (ผลิต)'!$E$158)/'2.1ต้นทุนตามสัดส่วน (ผลิต)'!$E$160,0))</f>
        <v>0</v>
      </c>
      <c r="CJ49" s="136">
        <f>(IF('2.1ต้นทุนตามสัดส่วน (ผลิต)'!$E$168&gt;0,(+S49*'2.1ต้นทุนตามสัดส่วน (ผลิต)'!$E$168)/'2.1ต้นทุนตามสัดส่วน (ผลิต)'!$E$170,0))</f>
        <v>0</v>
      </c>
      <c r="CK49" s="136">
        <f>(IF('2.1ต้นทุนตามสัดส่วน (ผลิต)'!$E$178&gt;0,(+T49*'2.1ต้นทุนตามสัดส่วน (ผลิต)'!$E$178)/'2.1ต้นทุนตามสัดส่วน (ผลิต)'!$E$180,0))</f>
        <v>0</v>
      </c>
      <c r="CL49" s="136">
        <f t="shared" si="29"/>
        <v>0</v>
      </c>
      <c r="CM49" s="136">
        <f t="shared" si="4"/>
        <v>0</v>
      </c>
      <c r="CO49" s="140" t="s">
        <v>493</v>
      </c>
      <c r="CP49" s="135" t="s">
        <v>494</v>
      </c>
      <c r="CQ49" s="136">
        <f>(IF('2.1ต้นทุนตามสัดส่วน (ผลิต)'!$E$9&gt;0,(+C49*'2.1ต้นทุนตามสัดส่วน (ผลิต)'!$E$9)/'2.1ต้นทุนตามสัดส่วน (ผลิต)'!$E$10,0))</f>
        <v>0</v>
      </c>
      <c r="CR49" s="136">
        <f>(IF('2.1ต้นทุนตามสัดส่วน (ผลิต)'!$E$19&gt;0,(+D49*'2.1ต้นทุนตามสัดส่วน (ผลิต)'!$E$19)/'2.1ต้นทุนตามสัดส่วน (ผลิต)'!$E$20,0))</f>
        <v>0</v>
      </c>
      <c r="CS49" s="136">
        <f>(IF('2.1ต้นทุนตามสัดส่วน (ผลิต)'!$E$29&gt;0,(+E49*'2.1ต้นทุนตามสัดส่วน (ผลิต)'!$E$29)/'2.1ต้นทุนตามสัดส่วน (ผลิต)'!$E$30,0))</f>
        <v>0</v>
      </c>
      <c r="CT49" s="136">
        <f>(IF('2.1ต้นทุนตามสัดส่วน (ผลิต)'!$E$39&gt;0,(+F49*'2.1ต้นทุนตามสัดส่วน (ผลิต)'!$E$39)/'2.1ต้นทุนตามสัดส่วน (ผลิต)'!$E$40,0))</f>
        <v>0</v>
      </c>
      <c r="CU49" s="136">
        <f t="shared" si="30"/>
        <v>0</v>
      </c>
      <c r="CV49" s="136">
        <f>(IF('2.1ต้นทุนตามสัดส่วน (ผลิต)'!$E$59&gt;0,(+H49*'2.1ต้นทุนตามสัดส่วน (ผลิต)'!$E$59)/'2.1ต้นทุนตามสัดส่วน (ผลิต)'!$E$60,0))</f>
        <v>0</v>
      </c>
      <c r="CW49" s="136">
        <f>(IF('2.1ต้นทุนตามสัดส่วน (ผลิต)'!$E$69&gt;0,(+I49*'2.1ต้นทุนตามสัดส่วน (ผลิต)'!$E$69)/'2.1ต้นทุนตามสัดส่วน (ผลิต)'!$E$70,0))</f>
        <v>0</v>
      </c>
      <c r="CX49" s="136">
        <f>(IF('2.1ต้นทุนตามสัดส่วน (ผลิต)'!$E$79&gt;0,(+J49*'2.1ต้นทุนตามสัดส่วน (ผลิต)'!$E$79)/'2.1ต้นทุนตามสัดส่วน (ผลิต)'!$E$80,0))</f>
        <v>0</v>
      </c>
      <c r="CY49" s="136">
        <f t="shared" si="31"/>
        <v>0</v>
      </c>
      <c r="CZ49" s="136">
        <f t="shared" si="32"/>
        <v>0</v>
      </c>
      <c r="DA49" s="136">
        <f>(IF('2.1ต้นทุนตามสัดส่วน (ผลิต)'!$E$109&gt;0,(+M49*'2.1ต้นทุนตามสัดส่วน (ผลิต)'!$E$109)/'2.1ต้นทุนตามสัดส่วน (ผลิต)'!$E$110,0))</f>
        <v>0</v>
      </c>
      <c r="DB49" s="136">
        <f>(IF('2.1ต้นทุนตามสัดส่วน (ผลิต)'!$E$119&gt;0,(+N49*'2.1ต้นทุนตามสัดส่วน (ผลิต)'!$E$119)/'2.1ต้นทุนตามสัดส่วน (ผลิต)'!$E$120,0))</f>
        <v>0</v>
      </c>
      <c r="DC49" s="136">
        <f>(IF('2.1ต้นทุนตามสัดส่วน (ผลิต)'!$E$129&gt;0,(+O49*'2.1ต้นทุนตามสัดส่วน (ผลิต)'!$E$129)/'2.1ต้นทุนตามสัดส่วน (ผลิต)'!$E$130,0))</f>
        <v>0</v>
      </c>
      <c r="DD49" s="136">
        <f t="shared" si="33"/>
        <v>0</v>
      </c>
      <c r="DE49" s="136">
        <f t="shared" si="34"/>
        <v>0</v>
      </c>
      <c r="DF49" s="136">
        <f>(IF('2.1ต้นทุนตามสัดส่วน (ผลิต)'!$E$159&gt;0,(+R49*'2.1ต้นทุนตามสัดส่วน (ผลิต)'!$E$159)/'2.1ต้นทุนตามสัดส่วน (ผลิต)'!$E$160,0))</f>
        <v>0</v>
      </c>
      <c r="DG49" s="136">
        <f>(IF('2.1ต้นทุนตามสัดส่วน (ผลิต)'!$E$169&gt;0,(+S49*'2.1ต้นทุนตามสัดส่วน (ผลิต)'!$E$169)/'2.1ต้นทุนตามสัดส่วน (ผลิต)'!$E$170,0))</f>
        <v>0</v>
      </c>
      <c r="DH49" s="136">
        <f>(IF('2.1ต้นทุนตามสัดส่วน (ผลิต)'!$E$179&gt;0,(+T49*'2.1ต้นทุนตามสัดส่วน (ผลิต)'!$E$179)/'2.1ต้นทุนตามสัดส่วน (ผลิต)'!$E$180,0))</f>
        <v>0</v>
      </c>
      <c r="DI49" s="136">
        <f t="shared" si="35"/>
        <v>0</v>
      </c>
      <c r="DJ49" s="136">
        <f t="shared" si="5"/>
        <v>0</v>
      </c>
      <c r="DL49" s="140" t="s">
        <v>493</v>
      </c>
      <c r="DM49" s="135" t="s">
        <v>494</v>
      </c>
      <c r="DN49" s="136">
        <f t="shared" si="36"/>
        <v>0</v>
      </c>
      <c r="DO49" s="136">
        <f t="shared" si="37"/>
        <v>0</v>
      </c>
      <c r="DP49" s="136">
        <f t="shared" si="38"/>
        <v>0</v>
      </c>
      <c r="DQ49" s="136">
        <f t="shared" si="39"/>
        <v>0</v>
      </c>
      <c r="DR49" s="136">
        <f t="shared" si="40"/>
        <v>0</v>
      </c>
      <c r="DS49" s="136">
        <f t="shared" si="41"/>
        <v>0</v>
      </c>
      <c r="DT49" s="136">
        <f t="shared" si="42"/>
        <v>0</v>
      </c>
      <c r="DU49" s="136">
        <f t="shared" si="43"/>
        <v>0</v>
      </c>
      <c r="DV49" s="136">
        <f t="shared" si="44"/>
        <v>0</v>
      </c>
      <c r="DW49" s="136">
        <f t="shared" si="45"/>
        <v>0</v>
      </c>
      <c r="DX49" s="136">
        <f t="shared" si="46"/>
        <v>0</v>
      </c>
      <c r="DY49" s="136">
        <f t="shared" si="47"/>
        <v>0</v>
      </c>
      <c r="DZ49" s="136">
        <f t="shared" si="48"/>
        <v>0</v>
      </c>
      <c r="EA49" s="136">
        <f t="shared" si="49"/>
        <v>0</v>
      </c>
      <c r="EB49" s="136">
        <f t="shared" si="50"/>
        <v>0</v>
      </c>
      <c r="EC49" s="136">
        <f t="shared" si="51"/>
        <v>0</v>
      </c>
      <c r="ED49" s="136">
        <f t="shared" si="52"/>
        <v>0</v>
      </c>
      <c r="EE49" s="136">
        <f t="shared" si="53"/>
        <v>0</v>
      </c>
      <c r="EF49" s="136">
        <f t="shared" si="54"/>
        <v>0</v>
      </c>
      <c r="EG49" s="136">
        <f t="shared" si="55"/>
        <v>0</v>
      </c>
    </row>
    <row r="50" spans="1:137" ht="21">
      <c r="A50" s="141" t="s">
        <v>495</v>
      </c>
      <c r="B50" s="135" t="s">
        <v>496</v>
      </c>
      <c r="C50" s="44"/>
      <c r="D50" s="136"/>
      <c r="E50" s="136"/>
      <c r="F50" s="136"/>
      <c r="G50" s="136">
        <f t="shared" si="7"/>
        <v>0</v>
      </c>
      <c r="H50" s="136"/>
      <c r="I50" s="136"/>
      <c r="J50" s="136"/>
      <c r="K50" s="136">
        <f t="shared" si="8"/>
        <v>0</v>
      </c>
      <c r="L50" s="136">
        <f t="shared" si="9"/>
        <v>0</v>
      </c>
      <c r="M50" s="136">
        <v>0</v>
      </c>
      <c r="N50" s="136">
        <v>0</v>
      </c>
      <c r="O50" s="136">
        <v>0</v>
      </c>
      <c r="P50" s="136">
        <f t="shared" si="10"/>
        <v>0</v>
      </c>
      <c r="Q50" s="136">
        <f t="shared" si="11"/>
        <v>0</v>
      </c>
      <c r="R50" s="136">
        <v>0</v>
      </c>
      <c r="S50" s="136">
        <v>0</v>
      </c>
      <c r="T50" s="136">
        <v>0</v>
      </c>
      <c r="U50" s="136">
        <f t="shared" si="12"/>
        <v>0</v>
      </c>
      <c r="V50" s="136">
        <f t="shared" si="0"/>
        <v>0</v>
      </c>
      <c r="X50" s="141" t="s">
        <v>495</v>
      </c>
      <c r="Y50" s="138" t="s">
        <v>496</v>
      </c>
      <c r="Z50" s="44">
        <f>ROUND(IF('2.1ต้นทุนตามสัดส่วน (ผลิต)'!$E$6&gt;0,(+C50*'2.1ต้นทุนตามสัดส่วน (ผลิต)'!$E$6)/'2.1ต้นทุนตามสัดส่วน (ผลิต)'!$E$10,0),2)</f>
        <v>0</v>
      </c>
      <c r="AA50" s="139">
        <f>(IF('2.1ต้นทุนตามสัดส่วน (ผลิต)'!$E$16&gt;0,(+D50*'2.1ต้นทุนตามสัดส่วน (ผลิต)'!$E$16)/'2.1ต้นทุนตามสัดส่วน (ผลิต)'!$E$20,0))</f>
        <v>0</v>
      </c>
      <c r="AB50" s="139">
        <f>(IF('2.1ต้นทุนตามสัดส่วน (ผลิต)'!$E$26&gt;0,(+E50*'2.1ต้นทุนตามสัดส่วน (ผลิต)'!$E$26)/'2.1ต้นทุนตามสัดส่วน (ผลิต)'!$E$30,0))</f>
        <v>0</v>
      </c>
      <c r="AC50" s="139">
        <f>(IF('2.1ต้นทุนตามสัดส่วน (ผลิต)'!$E$36&gt;0,(+F50*'2.1ต้นทุนตามสัดส่วน (ผลิต)'!$E$36)/'2.1ต้นทุนตามสัดส่วน (ผลิต)'!$E$40,0))</f>
        <v>0</v>
      </c>
      <c r="AD50" s="139">
        <f t="shared" si="13"/>
        <v>0</v>
      </c>
      <c r="AE50" s="139">
        <f>(IF('2.1ต้นทุนตามสัดส่วน (ผลิต)'!$E$56&gt;0,(+H50*'2.1ต้นทุนตามสัดส่วน (ผลิต)'!$E$56)/'2.1ต้นทุนตามสัดส่วน (ผลิต)'!$E$60,0))</f>
        <v>0</v>
      </c>
      <c r="AF50" s="139">
        <f>(IF('2.1ต้นทุนตามสัดส่วน (ผลิต)'!$E$66&gt;0,(+I50*'2.1ต้นทุนตามสัดส่วน (ผลิต)'!$E$66)/'2.1ต้นทุนตามสัดส่วน (ผลิต)'!$E$70,0))</f>
        <v>0</v>
      </c>
      <c r="AG50" s="139">
        <f>(IF('2.1ต้นทุนตามสัดส่วน (ผลิต)'!$E$76&gt;0,(+J50*'2.1ต้นทุนตามสัดส่วน (ผลิต)'!$E$76)/'2.1ต้นทุนตามสัดส่วน (ผลิต)'!$E$80,0))</f>
        <v>0</v>
      </c>
      <c r="AH50" s="139">
        <f t="shared" si="14"/>
        <v>0</v>
      </c>
      <c r="AI50" s="139">
        <f t="shared" si="15"/>
        <v>0</v>
      </c>
      <c r="AJ50" s="139">
        <f>ROUND(IF('2.1ต้นทุนตามสัดส่วน (ผลิต)'!$E$106&gt;0,(+M50*'2.1ต้นทุนตามสัดส่วน (ผลิต)'!$E$106)/'2.1ต้นทุนตามสัดส่วน (ผลิต)'!$E$110,0),2)</f>
        <v>0</v>
      </c>
      <c r="AK50" s="139">
        <f>ROUND(IF('2.1ต้นทุนตามสัดส่วน (ผลิต)'!$E$116&gt;0,(+N50*'2.1ต้นทุนตามสัดส่วน (ผลิต)'!$E$116)/'2.1ต้นทุนตามสัดส่วน (ผลิต)'!$E$120,0),2)</f>
        <v>0</v>
      </c>
      <c r="AL50" s="139">
        <f>ROUND(IF('2.1ต้นทุนตามสัดส่วน (ผลิต)'!$E$126&gt;0,(+O50*'2.1ต้นทุนตามสัดส่วน (ผลิต)'!$E$126)/'2.1ต้นทุนตามสัดส่วน (ผลิต)'!$E$130,0),2)</f>
        <v>0</v>
      </c>
      <c r="AM50" s="139">
        <f t="shared" si="16"/>
        <v>0</v>
      </c>
      <c r="AN50" s="139">
        <f t="shared" si="17"/>
        <v>0</v>
      </c>
      <c r="AO50" s="139">
        <f>(IF('2.1ต้นทุนตามสัดส่วน (ผลิต)'!$E$156&gt;0,(+R50*'2.1ต้นทุนตามสัดส่วน (ผลิต)'!$E$156)/'2.1ต้นทุนตามสัดส่วน (ผลิต)'!$E$160,0))</f>
        <v>0</v>
      </c>
      <c r="AP50" s="139">
        <f>(IF('2.1ต้นทุนตามสัดส่วน (ผลิต)'!$E$166&gt;0,(+S50*'2.1ต้นทุนตามสัดส่วน (ผลิต)'!$E$166)/'2.1ต้นทุนตามสัดส่วน (ผลิต)'!$E$170,0))</f>
        <v>0</v>
      </c>
      <c r="AQ50" s="139">
        <f>(IF('2.1ต้นทุนตามสัดส่วน (ผลิต)'!$E$176&gt;0,(+T50*'2.1ต้นทุนตามสัดส่วน (ผลิต)'!$E$176)/'2.1ต้นทุนตามสัดส่วน (ผลิต)'!$E$180,0))</f>
        <v>0</v>
      </c>
      <c r="AR50" s="139">
        <f t="shared" si="1"/>
        <v>0</v>
      </c>
      <c r="AS50" s="139">
        <f t="shared" si="2"/>
        <v>0</v>
      </c>
      <c r="AU50" s="141" t="s">
        <v>495</v>
      </c>
      <c r="AV50" s="135" t="s">
        <v>496</v>
      </c>
      <c r="AW50" s="44">
        <f>(IF('2.1ต้นทุนตามสัดส่วน (ผลิต)'!$E$7&gt;0,(C50*'2.1ต้นทุนตามสัดส่วน (ผลิต)'!$E$7)/'2.1ต้นทุนตามสัดส่วน (ผลิต)'!$E$10,0))</f>
        <v>0</v>
      </c>
      <c r="AX50" s="136">
        <f>(IF('2.1ต้นทุนตามสัดส่วน (ผลิต)'!$E$17&gt;0,(D50*'2.1ต้นทุนตามสัดส่วน (ผลิต)'!$E$17)/'2.1ต้นทุนตามสัดส่วน (ผลิต)'!$E$20,0))</f>
        <v>0</v>
      </c>
      <c r="AY50" s="136">
        <f>(IF('2.1ต้นทุนตามสัดส่วน (ผลิต)'!$E$27&gt;0,(+E50*'2.1ต้นทุนตามสัดส่วน (ผลิต)'!$E$27)/'2.1ต้นทุนตามสัดส่วน (ผลิต)'!$E$30,0))</f>
        <v>0</v>
      </c>
      <c r="AZ50" s="136">
        <f>(IF('2.1ต้นทุนตามสัดส่วน (ผลิต)'!$E$37&gt;0,(+F50*'2.1ต้นทุนตามสัดส่วน (ผลิต)'!$E$37)/'2.1ต้นทุนตามสัดส่วน (ผลิต)'!$E$40,0))</f>
        <v>0</v>
      </c>
      <c r="BA50" s="136">
        <f t="shared" si="18"/>
        <v>0</v>
      </c>
      <c r="BB50" s="136">
        <f>(IF('2.1ต้นทุนตามสัดส่วน (ผลิต)'!$E$57&gt;0,(+H50*'2.1ต้นทุนตามสัดส่วน (ผลิต)'!$E$57)/'2.1ต้นทุนตามสัดส่วน (ผลิต)'!$E$60,0))</f>
        <v>0</v>
      </c>
      <c r="BC50" s="136">
        <f>(IF('2.1ต้นทุนตามสัดส่วน (ผลิต)'!$E$67&gt;0,(+I50*'2.1ต้นทุนตามสัดส่วน (ผลิต)'!$E$67)/'2.1ต้นทุนตามสัดส่วน (ผลิต)'!$E$70,0))</f>
        <v>0</v>
      </c>
      <c r="BD50" s="136">
        <f>(IF('2.1ต้นทุนตามสัดส่วน (ผลิต)'!$E$77&gt;0,(+J50*'2.1ต้นทุนตามสัดส่วน (ผลิต)'!$E$77)/'2.1ต้นทุนตามสัดส่วน (ผลิต)'!$E$80,0))</f>
        <v>0</v>
      </c>
      <c r="BE50" s="136">
        <f t="shared" si="19"/>
        <v>0</v>
      </c>
      <c r="BF50" s="136">
        <f t="shared" si="20"/>
        <v>0</v>
      </c>
      <c r="BG50" s="136">
        <f>(IF('2.1ต้นทุนตามสัดส่วน (ผลิต)'!$E$107&gt;0,(+M50*'2.1ต้นทุนตามสัดส่วน (ผลิต)'!$E$107)/'2.1ต้นทุนตามสัดส่วน (ผลิต)'!$E$110,0))</f>
        <v>0</v>
      </c>
      <c r="BH50" s="136">
        <f>(IF('2.1ต้นทุนตามสัดส่วน (ผลิต)'!$E$117&gt;0,(+N50*'2.1ต้นทุนตามสัดส่วน (ผลิต)'!$E$117)/'2.1ต้นทุนตามสัดส่วน (ผลิต)'!$E$120,0))</f>
        <v>0</v>
      </c>
      <c r="BI50" s="136">
        <f>(IF('2.1ต้นทุนตามสัดส่วน (ผลิต)'!$E$127&gt;0,(+O50*'2.1ต้นทุนตามสัดส่วน (ผลิต)'!$E$127)/'2.1ต้นทุนตามสัดส่วน (ผลิต)'!$E$130,0))</f>
        <v>0</v>
      </c>
      <c r="BJ50" s="136">
        <f t="shared" si="21"/>
        <v>0</v>
      </c>
      <c r="BK50" s="136">
        <f t="shared" si="22"/>
        <v>0</v>
      </c>
      <c r="BL50" s="136">
        <f>(IF('2.1ต้นทุนตามสัดส่วน (ผลิต)'!$E$157&gt;0,(+R50*'2.1ต้นทุนตามสัดส่วน (ผลิต)'!$E$157)/'2.1ต้นทุนตามสัดส่วน (ผลิต)'!$E$160,0))</f>
        <v>0</v>
      </c>
      <c r="BM50" s="136">
        <f>(IF('2.1ต้นทุนตามสัดส่วน (ผลิต)'!$E$167&gt;0,(+S50*'2.1ต้นทุนตามสัดส่วน (ผลิต)'!$E$167)/'2.1ต้นทุนตามสัดส่วน (ผลิต)'!$E$170,0))</f>
        <v>0</v>
      </c>
      <c r="BN50" s="136">
        <f>(IF('2.1ต้นทุนตามสัดส่วน (ผลิต)'!$E$177&gt;0,(+T50*'2.1ต้นทุนตามสัดส่วน (ผลิต)'!$E$177)/'2.1ต้นทุนตามสัดส่วน (ผลิต)'!$E$180,0))</f>
        <v>0</v>
      </c>
      <c r="BO50" s="136">
        <f t="shared" si="23"/>
        <v>0</v>
      </c>
      <c r="BP50" s="136">
        <f t="shared" si="3"/>
        <v>0</v>
      </c>
      <c r="BR50" s="141" t="s">
        <v>495</v>
      </c>
      <c r="BS50" s="135" t="s">
        <v>496</v>
      </c>
      <c r="BT50" s="44">
        <f>(IF('2.1ต้นทุนตามสัดส่วน (ผลิต)'!$E$8&gt;0,(+C50*'2.1ต้นทุนตามสัดส่วน (ผลิต)'!$E$8)/'2.1ต้นทุนตามสัดส่วน (ผลิต)'!$E$10,0))</f>
        <v>0</v>
      </c>
      <c r="BU50" s="136">
        <f>(IF('2.1ต้นทุนตามสัดส่วน (ผลิต)'!$E$18&gt;0,(+D50*'2.1ต้นทุนตามสัดส่วน (ผลิต)'!$E$18)/'2.1ต้นทุนตามสัดส่วน (ผลิต)'!$E$20,0))</f>
        <v>0</v>
      </c>
      <c r="BV50" s="136">
        <f>(IF('2.1ต้นทุนตามสัดส่วน (ผลิต)'!$E$28&gt;0,(+E50*'2.1ต้นทุนตามสัดส่วน (ผลิต)'!$E$28)/'2.1ต้นทุนตามสัดส่วน (ผลิต)'!$E$30,0))</f>
        <v>0</v>
      </c>
      <c r="BW50" s="136">
        <f>(IF('2.1ต้นทุนตามสัดส่วน (ผลิต)'!$E$38&gt;0,(+F50*'2.1ต้นทุนตามสัดส่วน (ผลิต)'!$E$38)/'2.1ต้นทุนตามสัดส่วน (ผลิต)'!$E$40,0))</f>
        <v>0</v>
      </c>
      <c r="BX50" s="136">
        <f t="shared" si="24"/>
        <v>0</v>
      </c>
      <c r="BY50" s="136">
        <f>(IF('2.1ต้นทุนตามสัดส่วน (ผลิต)'!$E$58&gt;0,(+H50*'2.1ต้นทุนตามสัดส่วน (ผลิต)'!$E$58)/'2.1ต้นทุนตามสัดส่วน (ผลิต)'!$E$60,0))</f>
        <v>0</v>
      </c>
      <c r="BZ50" s="136">
        <f>(IF('2.1ต้นทุนตามสัดส่วน (ผลิต)'!$E$68&gt;0,(+I50*'2.1ต้นทุนตามสัดส่วน (ผลิต)'!$E$68)/'2.1ต้นทุนตามสัดส่วน (ผลิต)'!$E$70,0))</f>
        <v>0</v>
      </c>
      <c r="CA50" s="136">
        <f>(IF('2.1ต้นทุนตามสัดส่วน (ผลิต)'!$E$78&gt;0,(+J50*'2.1ต้นทุนตามสัดส่วน (ผลิต)'!$E$78)/'2.1ต้นทุนตามสัดส่วน (ผลิต)'!$E$80,0))</f>
        <v>0</v>
      </c>
      <c r="CB50" s="136">
        <f t="shared" si="25"/>
        <v>0</v>
      </c>
      <c r="CC50" s="136">
        <f t="shared" si="26"/>
        <v>0</v>
      </c>
      <c r="CD50" s="136">
        <f>(IF('2.1ต้นทุนตามสัดส่วน (ผลิต)'!$E$108&gt;0,(+M50*'2.1ต้นทุนตามสัดส่วน (ผลิต)'!$E$108)/'2.1ต้นทุนตามสัดส่วน (ผลิต)'!$E$110,0))</f>
        <v>0</v>
      </c>
      <c r="CE50" s="136">
        <f>(IF('2.1ต้นทุนตามสัดส่วน (ผลิต)'!$E$118&gt;0,(+N50*'2.1ต้นทุนตามสัดส่วน (ผลิต)'!$E$118)/'2.1ต้นทุนตามสัดส่วน (ผลิต)'!$E$120,0))</f>
        <v>0</v>
      </c>
      <c r="CF50" s="136">
        <f>(IF('2.1ต้นทุนตามสัดส่วน (ผลิต)'!$E$128&gt;0,(+O50*'2.1ต้นทุนตามสัดส่วน (ผลิต)'!$E$128)/'2.1ต้นทุนตามสัดส่วน (ผลิต)'!$E$130,0))</f>
        <v>0</v>
      </c>
      <c r="CG50" s="136">
        <f t="shared" si="27"/>
        <v>0</v>
      </c>
      <c r="CH50" s="136">
        <f t="shared" si="28"/>
        <v>0</v>
      </c>
      <c r="CI50" s="136">
        <f>(IF('2.1ต้นทุนตามสัดส่วน (ผลิต)'!$E$158&gt;0,(+R50*'2.1ต้นทุนตามสัดส่วน (ผลิต)'!$E$158)/'2.1ต้นทุนตามสัดส่วน (ผลิต)'!$E$160,0))</f>
        <v>0</v>
      </c>
      <c r="CJ50" s="136">
        <f>(IF('2.1ต้นทุนตามสัดส่วน (ผลิต)'!$E$168&gt;0,(+S50*'2.1ต้นทุนตามสัดส่วน (ผลิต)'!$E$168)/'2.1ต้นทุนตามสัดส่วน (ผลิต)'!$E$170,0))</f>
        <v>0</v>
      </c>
      <c r="CK50" s="136">
        <f>(IF('2.1ต้นทุนตามสัดส่วน (ผลิต)'!$E$178&gt;0,(+T50*'2.1ต้นทุนตามสัดส่วน (ผลิต)'!$E$178)/'2.1ต้นทุนตามสัดส่วน (ผลิต)'!$E$180,0))</f>
        <v>0</v>
      </c>
      <c r="CL50" s="136">
        <f t="shared" si="29"/>
        <v>0</v>
      </c>
      <c r="CM50" s="136">
        <f t="shared" si="4"/>
        <v>0</v>
      </c>
      <c r="CO50" s="141" t="s">
        <v>495</v>
      </c>
      <c r="CP50" s="135" t="s">
        <v>496</v>
      </c>
      <c r="CQ50" s="136">
        <f>(IF('2.1ต้นทุนตามสัดส่วน (ผลิต)'!$E$9&gt;0,(+C50*'2.1ต้นทุนตามสัดส่วน (ผลิต)'!$E$9)/'2.1ต้นทุนตามสัดส่วน (ผลิต)'!$E$10,0))</f>
        <v>0</v>
      </c>
      <c r="CR50" s="136">
        <f>(IF('2.1ต้นทุนตามสัดส่วน (ผลิต)'!$E$19&gt;0,(+D50*'2.1ต้นทุนตามสัดส่วน (ผลิต)'!$E$19)/'2.1ต้นทุนตามสัดส่วน (ผลิต)'!$E$20,0))</f>
        <v>0</v>
      </c>
      <c r="CS50" s="136">
        <f>(IF('2.1ต้นทุนตามสัดส่วน (ผลิต)'!$E$29&gt;0,(+E50*'2.1ต้นทุนตามสัดส่วน (ผลิต)'!$E$29)/'2.1ต้นทุนตามสัดส่วน (ผลิต)'!$E$30,0))</f>
        <v>0</v>
      </c>
      <c r="CT50" s="136">
        <f>(IF('2.1ต้นทุนตามสัดส่วน (ผลิต)'!$E$39&gt;0,(+F50*'2.1ต้นทุนตามสัดส่วน (ผลิต)'!$E$39)/'2.1ต้นทุนตามสัดส่วน (ผลิต)'!$E$40,0))</f>
        <v>0</v>
      </c>
      <c r="CU50" s="136">
        <f t="shared" si="30"/>
        <v>0</v>
      </c>
      <c r="CV50" s="136">
        <f>(IF('2.1ต้นทุนตามสัดส่วน (ผลิต)'!$E$59&gt;0,(+H50*'2.1ต้นทุนตามสัดส่วน (ผลิต)'!$E$59)/'2.1ต้นทุนตามสัดส่วน (ผลิต)'!$E$60,0))</f>
        <v>0</v>
      </c>
      <c r="CW50" s="136">
        <f>(IF('2.1ต้นทุนตามสัดส่วน (ผลิต)'!$E$69&gt;0,(+I50*'2.1ต้นทุนตามสัดส่วน (ผลิต)'!$E$69)/'2.1ต้นทุนตามสัดส่วน (ผลิต)'!$E$70,0))</f>
        <v>0</v>
      </c>
      <c r="CX50" s="136">
        <f>(IF('2.1ต้นทุนตามสัดส่วน (ผลิต)'!$E$79&gt;0,(+J50*'2.1ต้นทุนตามสัดส่วน (ผลิต)'!$E$79)/'2.1ต้นทุนตามสัดส่วน (ผลิต)'!$E$80,0))</f>
        <v>0</v>
      </c>
      <c r="CY50" s="136">
        <f t="shared" si="31"/>
        <v>0</v>
      </c>
      <c r="CZ50" s="136">
        <f t="shared" si="32"/>
        <v>0</v>
      </c>
      <c r="DA50" s="136">
        <f>(IF('2.1ต้นทุนตามสัดส่วน (ผลิต)'!$E$109&gt;0,(+M50*'2.1ต้นทุนตามสัดส่วน (ผลิต)'!$E$109)/'2.1ต้นทุนตามสัดส่วน (ผลิต)'!$E$110,0))</f>
        <v>0</v>
      </c>
      <c r="DB50" s="136">
        <f>(IF('2.1ต้นทุนตามสัดส่วน (ผลิต)'!$E$119&gt;0,(+N50*'2.1ต้นทุนตามสัดส่วน (ผลิต)'!$E$119)/'2.1ต้นทุนตามสัดส่วน (ผลิต)'!$E$120,0))</f>
        <v>0</v>
      </c>
      <c r="DC50" s="136">
        <f>(IF('2.1ต้นทุนตามสัดส่วน (ผลิต)'!$E$129&gt;0,(+O50*'2.1ต้นทุนตามสัดส่วน (ผลิต)'!$E$129)/'2.1ต้นทุนตามสัดส่วน (ผลิต)'!$E$130,0))</f>
        <v>0</v>
      </c>
      <c r="DD50" s="136">
        <f t="shared" si="33"/>
        <v>0</v>
      </c>
      <c r="DE50" s="136">
        <f t="shared" si="34"/>
        <v>0</v>
      </c>
      <c r="DF50" s="136">
        <f>(IF('2.1ต้นทุนตามสัดส่วน (ผลิต)'!$E$159&gt;0,(+R50*'2.1ต้นทุนตามสัดส่วน (ผลิต)'!$E$159)/'2.1ต้นทุนตามสัดส่วน (ผลิต)'!$E$160,0))</f>
        <v>0</v>
      </c>
      <c r="DG50" s="136">
        <f>(IF('2.1ต้นทุนตามสัดส่วน (ผลิต)'!$E$169&gt;0,(+S50*'2.1ต้นทุนตามสัดส่วน (ผลิต)'!$E$169)/'2.1ต้นทุนตามสัดส่วน (ผลิต)'!$E$170,0))</f>
        <v>0</v>
      </c>
      <c r="DH50" s="136">
        <f>(IF('2.1ต้นทุนตามสัดส่วน (ผลิต)'!$E$179&gt;0,(+T50*'2.1ต้นทุนตามสัดส่วน (ผลิต)'!$E$179)/'2.1ต้นทุนตามสัดส่วน (ผลิต)'!$E$180,0))</f>
        <v>0</v>
      </c>
      <c r="DI50" s="136">
        <f t="shared" si="35"/>
        <v>0</v>
      </c>
      <c r="DJ50" s="136">
        <f t="shared" si="5"/>
        <v>0</v>
      </c>
      <c r="DL50" s="141" t="s">
        <v>495</v>
      </c>
      <c r="DM50" s="135" t="s">
        <v>496</v>
      </c>
      <c r="DN50" s="136">
        <f t="shared" si="36"/>
        <v>0</v>
      </c>
      <c r="DO50" s="136">
        <f t="shared" si="37"/>
        <v>0</v>
      </c>
      <c r="DP50" s="136">
        <f t="shared" si="38"/>
        <v>0</v>
      </c>
      <c r="DQ50" s="136">
        <f t="shared" si="39"/>
        <v>0</v>
      </c>
      <c r="DR50" s="136">
        <f t="shared" si="40"/>
        <v>0</v>
      </c>
      <c r="DS50" s="136">
        <f t="shared" si="41"/>
        <v>0</v>
      </c>
      <c r="DT50" s="136">
        <f t="shared" si="42"/>
        <v>0</v>
      </c>
      <c r="DU50" s="136">
        <f t="shared" si="43"/>
        <v>0</v>
      </c>
      <c r="DV50" s="136">
        <f t="shared" si="44"/>
        <v>0</v>
      </c>
      <c r="DW50" s="136">
        <f t="shared" si="45"/>
        <v>0</v>
      </c>
      <c r="DX50" s="136">
        <f t="shared" si="46"/>
        <v>0</v>
      </c>
      <c r="DY50" s="136">
        <f t="shared" si="47"/>
        <v>0</v>
      </c>
      <c r="DZ50" s="136">
        <f t="shared" si="48"/>
        <v>0</v>
      </c>
      <c r="EA50" s="136">
        <f t="shared" si="49"/>
        <v>0</v>
      </c>
      <c r="EB50" s="136">
        <f t="shared" si="50"/>
        <v>0</v>
      </c>
      <c r="EC50" s="136">
        <f t="shared" si="51"/>
        <v>0</v>
      </c>
      <c r="ED50" s="136">
        <f t="shared" si="52"/>
        <v>0</v>
      </c>
      <c r="EE50" s="136">
        <f t="shared" si="53"/>
        <v>0</v>
      </c>
      <c r="EF50" s="136">
        <f t="shared" si="54"/>
        <v>0</v>
      </c>
      <c r="EG50" s="136">
        <f t="shared" si="55"/>
        <v>0</v>
      </c>
    </row>
    <row r="51" spans="1:137" ht="21">
      <c r="A51" s="140" t="s">
        <v>497</v>
      </c>
      <c r="B51" s="135" t="s">
        <v>498</v>
      </c>
      <c r="C51" s="44"/>
      <c r="D51" s="136"/>
      <c r="E51" s="136"/>
      <c r="F51" s="136"/>
      <c r="G51" s="136">
        <f t="shared" si="7"/>
        <v>0</v>
      </c>
      <c r="H51" s="136"/>
      <c r="I51" s="136"/>
      <c r="J51" s="136"/>
      <c r="K51" s="136">
        <f t="shared" si="8"/>
        <v>0</v>
      </c>
      <c r="L51" s="136">
        <f t="shared" si="9"/>
        <v>0</v>
      </c>
      <c r="M51" s="136">
        <v>0</v>
      </c>
      <c r="N51" s="136">
        <v>0</v>
      </c>
      <c r="O51" s="136">
        <v>0</v>
      </c>
      <c r="P51" s="136">
        <f t="shared" si="10"/>
        <v>0</v>
      </c>
      <c r="Q51" s="136">
        <f t="shared" si="11"/>
        <v>0</v>
      </c>
      <c r="R51" s="136">
        <v>0</v>
      </c>
      <c r="S51" s="136">
        <v>0</v>
      </c>
      <c r="T51" s="136">
        <v>0</v>
      </c>
      <c r="U51" s="136">
        <f t="shared" si="12"/>
        <v>0</v>
      </c>
      <c r="V51" s="136">
        <f t="shared" si="0"/>
        <v>0</v>
      </c>
      <c r="X51" s="140" t="s">
        <v>497</v>
      </c>
      <c r="Y51" s="138" t="s">
        <v>498</v>
      </c>
      <c r="Z51" s="44">
        <f>ROUND(IF('2.1ต้นทุนตามสัดส่วน (ผลิต)'!$E$6&gt;0,(+C51*'2.1ต้นทุนตามสัดส่วน (ผลิต)'!$E$6)/'2.1ต้นทุนตามสัดส่วน (ผลิต)'!$E$10,0),2)</f>
        <v>0</v>
      </c>
      <c r="AA51" s="139">
        <f>(IF('2.1ต้นทุนตามสัดส่วน (ผลิต)'!$E$16&gt;0,(+D51*'2.1ต้นทุนตามสัดส่วน (ผลิต)'!$E$16)/'2.1ต้นทุนตามสัดส่วน (ผลิต)'!$E$20,0))</f>
        <v>0</v>
      </c>
      <c r="AB51" s="139">
        <f>(IF('2.1ต้นทุนตามสัดส่วน (ผลิต)'!$E$26&gt;0,(+E51*'2.1ต้นทุนตามสัดส่วน (ผลิต)'!$E$26)/'2.1ต้นทุนตามสัดส่วน (ผลิต)'!$E$30,0))</f>
        <v>0</v>
      </c>
      <c r="AC51" s="139">
        <f>(IF('2.1ต้นทุนตามสัดส่วน (ผลิต)'!$E$36&gt;0,(+F51*'2.1ต้นทุนตามสัดส่วน (ผลิต)'!$E$36)/'2.1ต้นทุนตามสัดส่วน (ผลิต)'!$E$40,0))</f>
        <v>0</v>
      </c>
      <c r="AD51" s="139">
        <f t="shared" si="13"/>
        <v>0</v>
      </c>
      <c r="AE51" s="139">
        <f>(IF('2.1ต้นทุนตามสัดส่วน (ผลิต)'!$E$56&gt;0,(+H51*'2.1ต้นทุนตามสัดส่วน (ผลิต)'!$E$56)/'2.1ต้นทุนตามสัดส่วน (ผลิต)'!$E$60,0))</f>
        <v>0</v>
      </c>
      <c r="AF51" s="139">
        <f>(IF('2.1ต้นทุนตามสัดส่วน (ผลิต)'!$E$66&gt;0,(+I51*'2.1ต้นทุนตามสัดส่วน (ผลิต)'!$E$66)/'2.1ต้นทุนตามสัดส่วน (ผลิต)'!$E$70,0))</f>
        <v>0</v>
      </c>
      <c r="AG51" s="139">
        <f>(IF('2.1ต้นทุนตามสัดส่วน (ผลิต)'!$E$76&gt;0,(+J51*'2.1ต้นทุนตามสัดส่วน (ผลิต)'!$E$76)/'2.1ต้นทุนตามสัดส่วน (ผลิต)'!$E$80,0))</f>
        <v>0</v>
      </c>
      <c r="AH51" s="139">
        <f t="shared" si="14"/>
        <v>0</v>
      </c>
      <c r="AI51" s="139">
        <f t="shared" si="15"/>
        <v>0</v>
      </c>
      <c r="AJ51" s="139">
        <f>ROUND(IF('2.1ต้นทุนตามสัดส่วน (ผลิต)'!$E$106&gt;0,(+M51*'2.1ต้นทุนตามสัดส่วน (ผลิต)'!$E$106)/'2.1ต้นทุนตามสัดส่วน (ผลิต)'!$E$110,0),2)</f>
        <v>0</v>
      </c>
      <c r="AK51" s="139">
        <f>ROUND(IF('2.1ต้นทุนตามสัดส่วน (ผลิต)'!$E$116&gt;0,(+N51*'2.1ต้นทุนตามสัดส่วน (ผลิต)'!$E$116)/'2.1ต้นทุนตามสัดส่วน (ผลิต)'!$E$120,0),2)</f>
        <v>0</v>
      </c>
      <c r="AL51" s="139">
        <f>ROUND(IF('2.1ต้นทุนตามสัดส่วน (ผลิต)'!$E$126&gt;0,(+O51*'2.1ต้นทุนตามสัดส่วน (ผลิต)'!$E$126)/'2.1ต้นทุนตามสัดส่วน (ผลิต)'!$E$130,0),2)</f>
        <v>0</v>
      </c>
      <c r="AM51" s="139">
        <f t="shared" si="16"/>
        <v>0</v>
      </c>
      <c r="AN51" s="139">
        <f t="shared" si="17"/>
        <v>0</v>
      </c>
      <c r="AO51" s="139">
        <f>(IF('2.1ต้นทุนตามสัดส่วน (ผลิต)'!$E$156&gt;0,(+R51*'2.1ต้นทุนตามสัดส่วน (ผลิต)'!$E$156)/'2.1ต้นทุนตามสัดส่วน (ผลิต)'!$E$160,0))</f>
        <v>0</v>
      </c>
      <c r="AP51" s="139">
        <f>(IF('2.1ต้นทุนตามสัดส่วน (ผลิต)'!$E$166&gt;0,(+S51*'2.1ต้นทุนตามสัดส่วน (ผลิต)'!$E$166)/'2.1ต้นทุนตามสัดส่วน (ผลิต)'!$E$170,0))</f>
        <v>0</v>
      </c>
      <c r="AQ51" s="139">
        <f>(IF('2.1ต้นทุนตามสัดส่วน (ผลิต)'!$E$176&gt;0,(+T51*'2.1ต้นทุนตามสัดส่วน (ผลิต)'!$E$176)/'2.1ต้นทุนตามสัดส่วน (ผลิต)'!$E$180,0))</f>
        <v>0</v>
      </c>
      <c r="AR51" s="139">
        <f t="shared" si="1"/>
        <v>0</v>
      </c>
      <c r="AS51" s="139">
        <f t="shared" si="2"/>
        <v>0</v>
      </c>
      <c r="AU51" s="140" t="s">
        <v>497</v>
      </c>
      <c r="AV51" s="135" t="s">
        <v>498</v>
      </c>
      <c r="AW51" s="44">
        <f>(IF('2.1ต้นทุนตามสัดส่วน (ผลิต)'!$E$7&gt;0,(C51*'2.1ต้นทุนตามสัดส่วน (ผลิต)'!$E$7)/'2.1ต้นทุนตามสัดส่วน (ผลิต)'!$E$10,0))</f>
        <v>0</v>
      </c>
      <c r="AX51" s="136">
        <f>(IF('2.1ต้นทุนตามสัดส่วน (ผลิต)'!$E$17&gt;0,(D51*'2.1ต้นทุนตามสัดส่วน (ผลิต)'!$E$17)/'2.1ต้นทุนตามสัดส่วน (ผลิต)'!$E$20,0))</f>
        <v>0</v>
      </c>
      <c r="AY51" s="136">
        <f>(IF('2.1ต้นทุนตามสัดส่วน (ผลิต)'!$E$27&gt;0,(+E51*'2.1ต้นทุนตามสัดส่วน (ผลิต)'!$E$27)/'2.1ต้นทุนตามสัดส่วน (ผลิต)'!$E$30,0))</f>
        <v>0</v>
      </c>
      <c r="AZ51" s="136">
        <f>(IF('2.1ต้นทุนตามสัดส่วน (ผลิต)'!$E$37&gt;0,(+F51*'2.1ต้นทุนตามสัดส่วน (ผลิต)'!$E$37)/'2.1ต้นทุนตามสัดส่วน (ผลิต)'!$E$40,0))</f>
        <v>0</v>
      </c>
      <c r="BA51" s="136">
        <f t="shared" si="18"/>
        <v>0</v>
      </c>
      <c r="BB51" s="136">
        <f>(IF('2.1ต้นทุนตามสัดส่วน (ผลิต)'!$E$57&gt;0,(+H51*'2.1ต้นทุนตามสัดส่วน (ผลิต)'!$E$57)/'2.1ต้นทุนตามสัดส่วน (ผลิต)'!$E$60,0))</f>
        <v>0</v>
      </c>
      <c r="BC51" s="136">
        <f>(IF('2.1ต้นทุนตามสัดส่วน (ผลิต)'!$E$67&gt;0,(+I51*'2.1ต้นทุนตามสัดส่วน (ผลิต)'!$E$67)/'2.1ต้นทุนตามสัดส่วน (ผลิต)'!$E$70,0))</f>
        <v>0</v>
      </c>
      <c r="BD51" s="136">
        <f>(IF('2.1ต้นทุนตามสัดส่วน (ผลิต)'!$E$77&gt;0,(+J51*'2.1ต้นทุนตามสัดส่วน (ผลิต)'!$E$77)/'2.1ต้นทุนตามสัดส่วน (ผลิต)'!$E$80,0))</f>
        <v>0</v>
      </c>
      <c r="BE51" s="136">
        <f t="shared" si="19"/>
        <v>0</v>
      </c>
      <c r="BF51" s="136">
        <f t="shared" si="20"/>
        <v>0</v>
      </c>
      <c r="BG51" s="136">
        <f>(IF('2.1ต้นทุนตามสัดส่วน (ผลิต)'!$E$107&gt;0,(+M51*'2.1ต้นทุนตามสัดส่วน (ผลิต)'!$E$107)/'2.1ต้นทุนตามสัดส่วน (ผลิต)'!$E$110,0))</f>
        <v>0</v>
      </c>
      <c r="BH51" s="136">
        <f>(IF('2.1ต้นทุนตามสัดส่วน (ผลิต)'!$E$117&gt;0,(+N51*'2.1ต้นทุนตามสัดส่วน (ผลิต)'!$E$117)/'2.1ต้นทุนตามสัดส่วน (ผลิต)'!$E$120,0))</f>
        <v>0</v>
      </c>
      <c r="BI51" s="136">
        <f>(IF('2.1ต้นทุนตามสัดส่วน (ผลิต)'!$E$127&gt;0,(+O51*'2.1ต้นทุนตามสัดส่วน (ผลิต)'!$E$127)/'2.1ต้นทุนตามสัดส่วน (ผลิต)'!$E$130,0))</f>
        <v>0</v>
      </c>
      <c r="BJ51" s="136">
        <f t="shared" si="21"/>
        <v>0</v>
      </c>
      <c r="BK51" s="136">
        <f t="shared" si="22"/>
        <v>0</v>
      </c>
      <c r="BL51" s="136">
        <f>(IF('2.1ต้นทุนตามสัดส่วน (ผลิต)'!$E$157&gt;0,(+R51*'2.1ต้นทุนตามสัดส่วน (ผลิต)'!$E$157)/'2.1ต้นทุนตามสัดส่วน (ผลิต)'!$E$160,0))</f>
        <v>0</v>
      </c>
      <c r="BM51" s="136">
        <f>(IF('2.1ต้นทุนตามสัดส่วน (ผลิต)'!$E$167&gt;0,(+S51*'2.1ต้นทุนตามสัดส่วน (ผลิต)'!$E$167)/'2.1ต้นทุนตามสัดส่วน (ผลิต)'!$E$170,0))</f>
        <v>0</v>
      </c>
      <c r="BN51" s="136">
        <f>(IF('2.1ต้นทุนตามสัดส่วน (ผลิต)'!$E$177&gt;0,(+T51*'2.1ต้นทุนตามสัดส่วน (ผลิต)'!$E$177)/'2.1ต้นทุนตามสัดส่วน (ผลิต)'!$E$180,0))</f>
        <v>0</v>
      </c>
      <c r="BO51" s="136">
        <f t="shared" si="23"/>
        <v>0</v>
      </c>
      <c r="BP51" s="136">
        <f t="shared" si="3"/>
        <v>0</v>
      </c>
      <c r="BR51" s="140" t="s">
        <v>497</v>
      </c>
      <c r="BS51" s="135" t="s">
        <v>498</v>
      </c>
      <c r="BT51" s="44">
        <f>(IF('2.1ต้นทุนตามสัดส่วน (ผลิต)'!$E$8&gt;0,(+C51*'2.1ต้นทุนตามสัดส่วน (ผลิต)'!$E$8)/'2.1ต้นทุนตามสัดส่วน (ผลิต)'!$E$10,0))</f>
        <v>0</v>
      </c>
      <c r="BU51" s="136">
        <f>(IF('2.1ต้นทุนตามสัดส่วน (ผลิต)'!$E$18&gt;0,(+D51*'2.1ต้นทุนตามสัดส่วน (ผลิต)'!$E$18)/'2.1ต้นทุนตามสัดส่วน (ผลิต)'!$E$20,0))</f>
        <v>0</v>
      </c>
      <c r="BV51" s="136">
        <f>(IF('2.1ต้นทุนตามสัดส่วน (ผลิต)'!$E$28&gt;0,(+E51*'2.1ต้นทุนตามสัดส่วน (ผลิต)'!$E$28)/'2.1ต้นทุนตามสัดส่วน (ผลิต)'!$E$30,0))</f>
        <v>0</v>
      </c>
      <c r="BW51" s="136">
        <f>(IF('2.1ต้นทุนตามสัดส่วน (ผลิต)'!$E$38&gt;0,(+F51*'2.1ต้นทุนตามสัดส่วน (ผลิต)'!$E$38)/'2.1ต้นทุนตามสัดส่วน (ผลิต)'!$E$40,0))</f>
        <v>0</v>
      </c>
      <c r="BX51" s="136">
        <f t="shared" si="24"/>
        <v>0</v>
      </c>
      <c r="BY51" s="136">
        <f>(IF('2.1ต้นทุนตามสัดส่วน (ผลิต)'!$E$58&gt;0,(+H51*'2.1ต้นทุนตามสัดส่วน (ผลิต)'!$E$58)/'2.1ต้นทุนตามสัดส่วน (ผลิต)'!$E$60,0))</f>
        <v>0</v>
      </c>
      <c r="BZ51" s="136">
        <f>(IF('2.1ต้นทุนตามสัดส่วน (ผลิต)'!$E$68&gt;0,(+I51*'2.1ต้นทุนตามสัดส่วน (ผลิต)'!$E$68)/'2.1ต้นทุนตามสัดส่วน (ผลิต)'!$E$70,0))</f>
        <v>0</v>
      </c>
      <c r="CA51" s="136">
        <f>(IF('2.1ต้นทุนตามสัดส่วน (ผลิต)'!$E$78&gt;0,(+J51*'2.1ต้นทุนตามสัดส่วน (ผลิต)'!$E$78)/'2.1ต้นทุนตามสัดส่วน (ผลิต)'!$E$80,0))</f>
        <v>0</v>
      </c>
      <c r="CB51" s="136">
        <f t="shared" si="25"/>
        <v>0</v>
      </c>
      <c r="CC51" s="136">
        <f t="shared" si="26"/>
        <v>0</v>
      </c>
      <c r="CD51" s="136">
        <f>(IF('2.1ต้นทุนตามสัดส่วน (ผลิต)'!$E$108&gt;0,(+M51*'2.1ต้นทุนตามสัดส่วน (ผลิต)'!$E$108)/'2.1ต้นทุนตามสัดส่วน (ผลิต)'!$E$110,0))</f>
        <v>0</v>
      </c>
      <c r="CE51" s="136">
        <f>(IF('2.1ต้นทุนตามสัดส่วน (ผลิต)'!$E$118&gt;0,(+N51*'2.1ต้นทุนตามสัดส่วน (ผลิต)'!$E$118)/'2.1ต้นทุนตามสัดส่วน (ผลิต)'!$E$120,0))</f>
        <v>0</v>
      </c>
      <c r="CF51" s="136">
        <f>(IF('2.1ต้นทุนตามสัดส่วน (ผลิต)'!$E$128&gt;0,(+O51*'2.1ต้นทุนตามสัดส่วน (ผลิต)'!$E$128)/'2.1ต้นทุนตามสัดส่วน (ผลิต)'!$E$130,0))</f>
        <v>0</v>
      </c>
      <c r="CG51" s="136">
        <f t="shared" si="27"/>
        <v>0</v>
      </c>
      <c r="CH51" s="136">
        <f t="shared" si="28"/>
        <v>0</v>
      </c>
      <c r="CI51" s="136">
        <f>(IF('2.1ต้นทุนตามสัดส่วน (ผลิต)'!$E$158&gt;0,(+R51*'2.1ต้นทุนตามสัดส่วน (ผลิต)'!$E$158)/'2.1ต้นทุนตามสัดส่วน (ผลิต)'!$E$160,0))</f>
        <v>0</v>
      </c>
      <c r="CJ51" s="136">
        <f>(IF('2.1ต้นทุนตามสัดส่วน (ผลิต)'!$E$168&gt;0,(+S51*'2.1ต้นทุนตามสัดส่วน (ผลิต)'!$E$168)/'2.1ต้นทุนตามสัดส่วน (ผลิต)'!$E$170,0))</f>
        <v>0</v>
      </c>
      <c r="CK51" s="136">
        <f>(IF('2.1ต้นทุนตามสัดส่วน (ผลิต)'!$E$178&gt;0,(+T51*'2.1ต้นทุนตามสัดส่วน (ผลิต)'!$E$178)/'2.1ต้นทุนตามสัดส่วน (ผลิต)'!$E$180,0))</f>
        <v>0</v>
      </c>
      <c r="CL51" s="136">
        <f t="shared" si="29"/>
        <v>0</v>
      </c>
      <c r="CM51" s="136">
        <f t="shared" si="4"/>
        <v>0</v>
      </c>
      <c r="CO51" s="140" t="s">
        <v>497</v>
      </c>
      <c r="CP51" s="135" t="s">
        <v>498</v>
      </c>
      <c r="CQ51" s="136">
        <f>(IF('2.1ต้นทุนตามสัดส่วน (ผลิต)'!$E$9&gt;0,(+C51*'2.1ต้นทุนตามสัดส่วน (ผลิต)'!$E$9)/'2.1ต้นทุนตามสัดส่วน (ผลิต)'!$E$10,0))</f>
        <v>0</v>
      </c>
      <c r="CR51" s="136">
        <f>(IF('2.1ต้นทุนตามสัดส่วน (ผลิต)'!$E$19&gt;0,(+D51*'2.1ต้นทุนตามสัดส่วน (ผลิต)'!$E$19)/'2.1ต้นทุนตามสัดส่วน (ผลิต)'!$E$20,0))</f>
        <v>0</v>
      </c>
      <c r="CS51" s="136">
        <f>(IF('2.1ต้นทุนตามสัดส่วน (ผลิต)'!$E$29&gt;0,(+E51*'2.1ต้นทุนตามสัดส่วน (ผลิต)'!$E$29)/'2.1ต้นทุนตามสัดส่วน (ผลิต)'!$E$30,0))</f>
        <v>0</v>
      </c>
      <c r="CT51" s="136">
        <f>(IF('2.1ต้นทุนตามสัดส่วน (ผลิต)'!$E$39&gt;0,(+F51*'2.1ต้นทุนตามสัดส่วน (ผลิต)'!$E$39)/'2.1ต้นทุนตามสัดส่วน (ผลิต)'!$E$40,0))</f>
        <v>0</v>
      </c>
      <c r="CU51" s="136">
        <f t="shared" si="30"/>
        <v>0</v>
      </c>
      <c r="CV51" s="136">
        <f>(IF('2.1ต้นทุนตามสัดส่วน (ผลิต)'!$E$59&gt;0,(+H51*'2.1ต้นทุนตามสัดส่วน (ผลิต)'!$E$59)/'2.1ต้นทุนตามสัดส่วน (ผลิต)'!$E$60,0))</f>
        <v>0</v>
      </c>
      <c r="CW51" s="136">
        <f>(IF('2.1ต้นทุนตามสัดส่วน (ผลิต)'!$E$69&gt;0,(+I51*'2.1ต้นทุนตามสัดส่วน (ผลิต)'!$E$69)/'2.1ต้นทุนตามสัดส่วน (ผลิต)'!$E$70,0))</f>
        <v>0</v>
      </c>
      <c r="CX51" s="136">
        <f>(IF('2.1ต้นทุนตามสัดส่วน (ผลิต)'!$E$79&gt;0,(+J51*'2.1ต้นทุนตามสัดส่วน (ผลิต)'!$E$79)/'2.1ต้นทุนตามสัดส่วน (ผลิต)'!$E$80,0))</f>
        <v>0</v>
      </c>
      <c r="CY51" s="136">
        <f t="shared" si="31"/>
        <v>0</v>
      </c>
      <c r="CZ51" s="136">
        <f t="shared" si="32"/>
        <v>0</v>
      </c>
      <c r="DA51" s="136">
        <f>(IF('2.1ต้นทุนตามสัดส่วน (ผลิต)'!$E$109&gt;0,(+M51*'2.1ต้นทุนตามสัดส่วน (ผลิต)'!$E$109)/'2.1ต้นทุนตามสัดส่วน (ผลิต)'!$E$110,0))</f>
        <v>0</v>
      </c>
      <c r="DB51" s="136">
        <f>(IF('2.1ต้นทุนตามสัดส่วน (ผลิต)'!$E$119&gt;0,(+N51*'2.1ต้นทุนตามสัดส่วน (ผลิต)'!$E$119)/'2.1ต้นทุนตามสัดส่วน (ผลิต)'!$E$120,0))</f>
        <v>0</v>
      </c>
      <c r="DC51" s="136">
        <f>(IF('2.1ต้นทุนตามสัดส่วน (ผลิต)'!$E$129&gt;0,(+O51*'2.1ต้นทุนตามสัดส่วน (ผลิต)'!$E$129)/'2.1ต้นทุนตามสัดส่วน (ผลิต)'!$E$130,0))</f>
        <v>0</v>
      </c>
      <c r="DD51" s="136">
        <f t="shared" si="33"/>
        <v>0</v>
      </c>
      <c r="DE51" s="136">
        <f t="shared" si="34"/>
        <v>0</v>
      </c>
      <c r="DF51" s="136">
        <f>(IF('2.1ต้นทุนตามสัดส่วน (ผลิต)'!$E$159&gt;0,(+R51*'2.1ต้นทุนตามสัดส่วน (ผลิต)'!$E$159)/'2.1ต้นทุนตามสัดส่วน (ผลิต)'!$E$160,0))</f>
        <v>0</v>
      </c>
      <c r="DG51" s="136">
        <f>(IF('2.1ต้นทุนตามสัดส่วน (ผลิต)'!$E$169&gt;0,(+S51*'2.1ต้นทุนตามสัดส่วน (ผลิต)'!$E$169)/'2.1ต้นทุนตามสัดส่วน (ผลิต)'!$E$170,0))</f>
        <v>0</v>
      </c>
      <c r="DH51" s="136">
        <f>(IF('2.1ต้นทุนตามสัดส่วน (ผลิต)'!$E$179&gt;0,(+T51*'2.1ต้นทุนตามสัดส่วน (ผลิต)'!$E$179)/'2.1ต้นทุนตามสัดส่วน (ผลิต)'!$E$180,0))</f>
        <v>0</v>
      </c>
      <c r="DI51" s="136">
        <f t="shared" si="35"/>
        <v>0</v>
      </c>
      <c r="DJ51" s="136">
        <f t="shared" si="5"/>
        <v>0</v>
      </c>
      <c r="DL51" s="140" t="s">
        <v>497</v>
      </c>
      <c r="DM51" s="135" t="s">
        <v>498</v>
      </c>
      <c r="DN51" s="136">
        <f t="shared" si="36"/>
        <v>0</v>
      </c>
      <c r="DO51" s="136">
        <f t="shared" si="37"/>
        <v>0</v>
      </c>
      <c r="DP51" s="136">
        <f t="shared" si="38"/>
        <v>0</v>
      </c>
      <c r="DQ51" s="136">
        <f t="shared" si="39"/>
        <v>0</v>
      </c>
      <c r="DR51" s="136">
        <f t="shared" si="40"/>
        <v>0</v>
      </c>
      <c r="DS51" s="136">
        <f t="shared" si="41"/>
        <v>0</v>
      </c>
      <c r="DT51" s="136">
        <f t="shared" si="42"/>
        <v>0</v>
      </c>
      <c r="DU51" s="136">
        <f t="shared" si="43"/>
        <v>0</v>
      </c>
      <c r="DV51" s="136">
        <f t="shared" si="44"/>
        <v>0</v>
      </c>
      <c r="DW51" s="136">
        <f t="shared" si="45"/>
        <v>0</v>
      </c>
      <c r="DX51" s="136">
        <f t="shared" si="46"/>
        <v>0</v>
      </c>
      <c r="DY51" s="136">
        <f t="shared" si="47"/>
        <v>0</v>
      </c>
      <c r="DZ51" s="136">
        <f t="shared" si="48"/>
        <v>0</v>
      </c>
      <c r="EA51" s="136">
        <f t="shared" si="49"/>
        <v>0</v>
      </c>
      <c r="EB51" s="136">
        <f t="shared" si="50"/>
        <v>0</v>
      </c>
      <c r="EC51" s="136">
        <f t="shared" si="51"/>
        <v>0</v>
      </c>
      <c r="ED51" s="136">
        <f t="shared" si="52"/>
        <v>0</v>
      </c>
      <c r="EE51" s="136">
        <f t="shared" si="53"/>
        <v>0</v>
      </c>
      <c r="EF51" s="136">
        <f t="shared" si="54"/>
        <v>0</v>
      </c>
      <c r="EG51" s="136">
        <f t="shared" si="55"/>
        <v>0</v>
      </c>
    </row>
    <row r="52" spans="1:137" ht="21">
      <c r="A52" s="140" t="s">
        <v>499</v>
      </c>
      <c r="B52" s="135" t="s">
        <v>500</v>
      </c>
      <c r="C52" s="44"/>
      <c r="D52" s="136"/>
      <c r="E52" s="136"/>
      <c r="F52" s="136"/>
      <c r="G52" s="136">
        <f t="shared" si="7"/>
        <v>0</v>
      </c>
      <c r="H52" s="136"/>
      <c r="I52" s="136"/>
      <c r="J52" s="136"/>
      <c r="K52" s="136">
        <f t="shared" si="8"/>
        <v>0</v>
      </c>
      <c r="L52" s="136">
        <f t="shared" si="9"/>
        <v>0</v>
      </c>
      <c r="M52" s="136">
        <v>0</v>
      </c>
      <c r="N52" s="136">
        <v>0</v>
      </c>
      <c r="O52" s="136">
        <v>0</v>
      </c>
      <c r="P52" s="136">
        <f t="shared" si="10"/>
        <v>0</v>
      </c>
      <c r="Q52" s="136">
        <f t="shared" si="11"/>
        <v>0</v>
      </c>
      <c r="R52" s="136">
        <v>0</v>
      </c>
      <c r="S52" s="136">
        <v>0</v>
      </c>
      <c r="T52" s="136">
        <v>0</v>
      </c>
      <c r="U52" s="136">
        <f t="shared" si="12"/>
        <v>0</v>
      </c>
      <c r="V52" s="136">
        <f t="shared" si="0"/>
        <v>0</v>
      </c>
      <c r="X52" s="140" t="s">
        <v>499</v>
      </c>
      <c r="Y52" s="138" t="s">
        <v>500</v>
      </c>
      <c r="Z52" s="44">
        <f>ROUND(IF('2.1ต้นทุนตามสัดส่วน (ผลิต)'!$E$6&gt;0,(+C52*'2.1ต้นทุนตามสัดส่วน (ผลิต)'!$E$6)/'2.1ต้นทุนตามสัดส่วน (ผลิต)'!$E$10,0),2)</f>
        <v>0</v>
      </c>
      <c r="AA52" s="139">
        <f>(IF('2.1ต้นทุนตามสัดส่วน (ผลิต)'!$E$16&gt;0,(+D52*'2.1ต้นทุนตามสัดส่วน (ผลิต)'!$E$16)/'2.1ต้นทุนตามสัดส่วน (ผลิต)'!$E$20,0))</f>
        <v>0</v>
      </c>
      <c r="AB52" s="139">
        <f>(IF('2.1ต้นทุนตามสัดส่วน (ผลิต)'!$E$26&gt;0,(+E52*'2.1ต้นทุนตามสัดส่วน (ผลิต)'!$E$26)/'2.1ต้นทุนตามสัดส่วน (ผลิต)'!$E$30,0))</f>
        <v>0</v>
      </c>
      <c r="AC52" s="139">
        <f>(IF('2.1ต้นทุนตามสัดส่วน (ผลิต)'!$E$36&gt;0,(+F52*'2.1ต้นทุนตามสัดส่วน (ผลิต)'!$E$36)/'2.1ต้นทุนตามสัดส่วน (ผลิต)'!$E$40,0))</f>
        <v>0</v>
      </c>
      <c r="AD52" s="139">
        <f t="shared" si="13"/>
        <v>0</v>
      </c>
      <c r="AE52" s="139">
        <f>(IF('2.1ต้นทุนตามสัดส่วน (ผลิต)'!$E$56&gt;0,(+H52*'2.1ต้นทุนตามสัดส่วน (ผลิต)'!$E$56)/'2.1ต้นทุนตามสัดส่วน (ผลิต)'!$E$60,0))</f>
        <v>0</v>
      </c>
      <c r="AF52" s="139">
        <f>(IF('2.1ต้นทุนตามสัดส่วน (ผลิต)'!$E$66&gt;0,(+I52*'2.1ต้นทุนตามสัดส่วน (ผลิต)'!$E$66)/'2.1ต้นทุนตามสัดส่วน (ผลิต)'!$E$70,0))</f>
        <v>0</v>
      </c>
      <c r="AG52" s="139">
        <f>(IF('2.1ต้นทุนตามสัดส่วน (ผลิต)'!$E$76&gt;0,(+J52*'2.1ต้นทุนตามสัดส่วน (ผลิต)'!$E$76)/'2.1ต้นทุนตามสัดส่วน (ผลิต)'!$E$80,0))</f>
        <v>0</v>
      </c>
      <c r="AH52" s="139">
        <f t="shared" si="14"/>
        <v>0</v>
      </c>
      <c r="AI52" s="139">
        <f t="shared" si="15"/>
        <v>0</v>
      </c>
      <c r="AJ52" s="139">
        <f>ROUND(IF('2.1ต้นทุนตามสัดส่วน (ผลิต)'!$E$106&gt;0,(+M52*'2.1ต้นทุนตามสัดส่วน (ผลิต)'!$E$106)/'2.1ต้นทุนตามสัดส่วน (ผลิต)'!$E$110,0),2)</f>
        <v>0</v>
      </c>
      <c r="AK52" s="139">
        <f>ROUND(IF('2.1ต้นทุนตามสัดส่วน (ผลิต)'!$E$116&gt;0,(+N52*'2.1ต้นทุนตามสัดส่วน (ผลิต)'!$E$116)/'2.1ต้นทุนตามสัดส่วน (ผลิต)'!$E$120,0),2)</f>
        <v>0</v>
      </c>
      <c r="AL52" s="139">
        <f>ROUND(IF('2.1ต้นทุนตามสัดส่วน (ผลิต)'!$E$126&gt;0,(+O52*'2.1ต้นทุนตามสัดส่วน (ผลิต)'!$E$126)/'2.1ต้นทุนตามสัดส่วน (ผลิต)'!$E$130,0),2)</f>
        <v>0</v>
      </c>
      <c r="AM52" s="139">
        <f t="shared" si="16"/>
        <v>0</v>
      </c>
      <c r="AN52" s="139">
        <f t="shared" si="17"/>
        <v>0</v>
      </c>
      <c r="AO52" s="139">
        <f>(IF('2.1ต้นทุนตามสัดส่วน (ผลิต)'!$E$156&gt;0,(+R52*'2.1ต้นทุนตามสัดส่วน (ผลิต)'!$E$156)/'2.1ต้นทุนตามสัดส่วน (ผลิต)'!$E$160,0))</f>
        <v>0</v>
      </c>
      <c r="AP52" s="139">
        <f>(IF('2.1ต้นทุนตามสัดส่วน (ผลิต)'!$E$166&gt;0,(+S52*'2.1ต้นทุนตามสัดส่วน (ผลิต)'!$E$166)/'2.1ต้นทุนตามสัดส่วน (ผลิต)'!$E$170,0))</f>
        <v>0</v>
      </c>
      <c r="AQ52" s="139">
        <f>(IF('2.1ต้นทุนตามสัดส่วน (ผลิต)'!$E$176&gt;0,(+T52*'2.1ต้นทุนตามสัดส่วน (ผลิต)'!$E$176)/'2.1ต้นทุนตามสัดส่วน (ผลิต)'!$E$180,0))</f>
        <v>0</v>
      </c>
      <c r="AR52" s="139">
        <f t="shared" si="1"/>
        <v>0</v>
      </c>
      <c r="AS52" s="139">
        <f t="shared" si="2"/>
        <v>0</v>
      </c>
      <c r="AU52" s="140" t="s">
        <v>499</v>
      </c>
      <c r="AV52" s="135" t="s">
        <v>500</v>
      </c>
      <c r="AW52" s="44">
        <f>(IF('2.1ต้นทุนตามสัดส่วน (ผลิต)'!$E$7&gt;0,(C52*'2.1ต้นทุนตามสัดส่วน (ผลิต)'!$E$7)/'2.1ต้นทุนตามสัดส่วน (ผลิต)'!$E$10,0))</f>
        <v>0</v>
      </c>
      <c r="AX52" s="136">
        <f>(IF('2.1ต้นทุนตามสัดส่วน (ผลิต)'!$E$17&gt;0,(D52*'2.1ต้นทุนตามสัดส่วน (ผลิต)'!$E$17)/'2.1ต้นทุนตามสัดส่วน (ผลิต)'!$E$20,0))</f>
        <v>0</v>
      </c>
      <c r="AY52" s="136">
        <f>(IF('2.1ต้นทุนตามสัดส่วน (ผลิต)'!$E$27&gt;0,(+E52*'2.1ต้นทุนตามสัดส่วน (ผลิต)'!$E$27)/'2.1ต้นทุนตามสัดส่วน (ผลิต)'!$E$30,0))</f>
        <v>0</v>
      </c>
      <c r="AZ52" s="136">
        <f>(IF('2.1ต้นทุนตามสัดส่วน (ผลิต)'!$E$37&gt;0,(+F52*'2.1ต้นทุนตามสัดส่วน (ผลิต)'!$E$37)/'2.1ต้นทุนตามสัดส่วน (ผลิต)'!$E$40,0))</f>
        <v>0</v>
      </c>
      <c r="BA52" s="136">
        <f t="shared" si="18"/>
        <v>0</v>
      </c>
      <c r="BB52" s="136">
        <f>(IF('2.1ต้นทุนตามสัดส่วน (ผลิต)'!$E$57&gt;0,(+H52*'2.1ต้นทุนตามสัดส่วน (ผลิต)'!$E$57)/'2.1ต้นทุนตามสัดส่วน (ผลิต)'!$E$60,0))</f>
        <v>0</v>
      </c>
      <c r="BC52" s="136">
        <f>(IF('2.1ต้นทุนตามสัดส่วน (ผลิต)'!$E$67&gt;0,(+I52*'2.1ต้นทุนตามสัดส่วน (ผลิต)'!$E$67)/'2.1ต้นทุนตามสัดส่วน (ผลิต)'!$E$70,0))</f>
        <v>0</v>
      </c>
      <c r="BD52" s="136">
        <f>(IF('2.1ต้นทุนตามสัดส่วน (ผลิต)'!$E$77&gt;0,(+J52*'2.1ต้นทุนตามสัดส่วน (ผลิต)'!$E$77)/'2.1ต้นทุนตามสัดส่วน (ผลิต)'!$E$80,0))</f>
        <v>0</v>
      </c>
      <c r="BE52" s="136">
        <f t="shared" si="19"/>
        <v>0</v>
      </c>
      <c r="BF52" s="136">
        <f t="shared" si="20"/>
        <v>0</v>
      </c>
      <c r="BG52" s="136">
        <f>(IF('2.1ต้นทุนตามสัดส่วน (ผลิต)'!$E$107&gt;0,(+M52*'2.1ต้นทุนตามสัดส่วน (ผลิต)'!$E$107)/'2.1ต้นทุนตามสัดส่วน (ผลิต)'!$E$110,0))</f>
        <v>0</v>
      </c>
      <c r="BH52" s="136">
        <f>(IF('2.1ต้นทุนตามสัดส่วน (ผลิต)'!$E$117&gt;0,(+N52*'2.1ต้นทุนตามสัดส่วน (ผลิต)'!$E$117)/'2.1ต้นทุนตามสัดส่วน (ผลิต)'!$E$120,0))</f>
        <v>0</v>
      </c>
      <c r="BI52" s="136">
        <f>(IF('2.1ต้นทุนตามสัดส่วน (ผลิต)'!$E$127&gt;0,(+O52*'2.1ต้นทุนตามสัดส่วน (ผลิต)'!$E$127)/'2.1ต้นทุนตามสัดส่วน (ผลิต)'!$E$130,0))</f>
        <v>0</v>
      </c>
      <c r="BJ52" s="136">
        <f t="shared" si="21"/>
        <v>0</v>
      </c>
      <c r="BK52" s="136">
        <f t="shared" si="22"/>
        <v>0</v>
      </c>
      <c r="BL52" s="136">
        <f>(IF('2.1ต้นทุนตามสัดส่วน (ผลิต)'!$E$157&gt;0,(+R52*'2.1ต้นทุนตามสัดส่วน (ผลิต)'!$E$157)/'2.1ต้นทุนตามสัดส่วน (ผลิต)'!$E$160,0))</f>
        <v>0</v>
      </c>
      <c r="BM52" s="136">
        <f>(IF('2.1ต้นทุนตามสัดส่วน (ผลิต)'!$E$167&gt;0,(+S52*'2.1ต้นทุนตามสัดส่วน (ผลิต)'!$E$167)/'2.1ต้นทุนตามสัดส่วน (ผลิต)'!$E$170,0))</f>
        <v>0</v>
      </c>
      <c r="BN52" s="136">
        <f>(IF('2.1ต้นทุนตามสัดส่วน (ผลิต)'!$E$177&gt;0,(+T52*'2.1ต้นทุนตามสัดส่วน (ผลิต)'!$E$177)/'2.1ต้นทุนตามสัดส่วน (ผลิต)'!$E$180,0))</f>
        <v>0</v>
      </c>
      <c r="BO52" s="136">
        <f t="shared" si="23"/>
        <v>0</v>
      </c>
      <c r="BP52" s="136">
        <f t="shared" si="3"/>
        <v>0</v>
      </c>
      <c r="BR52" s="140" t="s">
        <v>499</v>
      </c>
      <c r="BS52" s="135" t="s">
        <v>500</v>
      </c>
      <c r="BT52" s="44">
        <f>(IF('2.1ต้นทุนตามสัดส่วน (ผลิต)'!$E$8&gt;0,(+C52*'2.1ต้นทุนตามสัดส่วน (ผลิต)'!$E$8)/'2.1ต้นทุนตามสัดส่วน (ผลิต)'!$E$10,0))</f>
        <v>0</v>
      </c>
      <c r="BU52" s="136">
        <f>(IF('2.1ต้นทุนตามสัดส่วน (ผลิต)'!$E$18&gt;0,(+D52*'2.1ต้นทุนตามสัดส่วน (ผลิต)'!$E$18)/'2.1ต้นทุนตามสัดส่วน (ผลิต)'!$E$20,0))</f>
        <v>0</v>
      </c>
      <c r="BV52" s="136">
        <f>(IF('2.1ต้นทุนตามสัดส่วน (ผลิต)'!$E$28&gt;0,(+E52*'2.1ต้นทุนตามสัดส่วน (ผลิต)'!$E$28)/'2.1ต้นทุนตามสัดส่วน (ผลิต)'!$E$30,0))</f>
        <v>0</v>
      </c>
      <c r="BW52" s="136">
        <f>(IF('2.1ต้นทุนตามสัดส่วน (ผลิต)'!$E$38&gt;0,(+F52*'2.1ต้นทุนตามสัดส่วน (ผลิต)'!$E$38)/'2.1ต้นทุนตามสัดส่วน (ผลิต)'!$E$40,0))</f>
        <v>0</v>
      </c>
      <c r="BX52" s="136">
        <f t="shared" si="24"/>
        <v>0</v>
      </c>
      <c r="BY52" s="136">
        <f>(IF('2.1ต้นทุนตามสัดส่วน (ผลิต)'!$E$58&gt;0,(+H52*'2.1ต้นทุนตามสัดส่วน (ผลิต)'!$E$58)/'2.1ต้นทุนตามสัดส่วน (ผลิต)'!$E$60,0))</f>
        <v>0</v>
      </c>
      <c r="BZ52" s="136">
        <f>(IF('2.1ต้นทุนตามสัดส่วน (ผลิต)'!$E$68&gt;0,(+I52*'2.1ต้นทุนตามสัดส่วน (ผลิต)'!$E$68)/'2.1ต้นทุนตามสัดส่วน (ผลิต)'!$E$70,0))</f>
        <v>0</v>
      </c>
      <c r="CA52" s="136">
        <f>(IF('2.1ต้นทุนตามสัดส่วน (ผลิต)'!$E$78&gt;0,(+J52*'2.1ต้นทุนตามสัดส่วน (ผลิต)'!$E$78)/'2.1ต้นทุนตามสัดส่วน (ผลิต)'!$E$80,0))</f>
        <v>0</v>
      </c>
      <c r="CB52" s="136">
        <f t="shared" si="25"/>
        <v>0</v>
      </c>
      <c r="CC52" s="136">
        <f t="shared" si="26"/>
        <v>0</v>
      </c>
      <c r="CD52" s="136">
        <f>(IF('2.1ต้นทุนตามสัดส่วน (ผลิต)'!$E$108&gt;0,(+M52*'2.1ต้นทุนตามสัดส่วน (ผลิต)'!$E$108)/'2.1ต้นทุนตามสัดส่วน (ผลิต)'!$E$110,0))</f>
        <v>0</v>
      </c>
      <c r="CE52" s="136">
        <f>(IF('2.1ต้นทุนตามสัดส่วน (ผลิต)'!$E$118&gt;0,(+N52*'2.1ต้นทุนตามสัดส่วน (ผลิต)'!$E$118)/'2.1ต้นทุนตามสัดส่วน (ผลิต)'!$E$120,0))</f>
        <v>0</v>
      </c>
      <c r="CF52" s="136">
        <f>(IF('2.1ต้นทุนตามสัดส่วน (ผลิต)'!$E$128&gt;0,(+O52*'2.1ต้นทุนตามสัดส่วน (ผลิต)'!$E$128)/'2.1ต้นทุนตามสัดส่วน (ผลิต)'!$E$130,0))</f>
        <v>0</v>
      </c>
      <c r="CG52" s="136">
        <f t="shared" si="27"/>
        <v>0</v>
      </c>
      <c r="CH52" s="136">
        <f t="shared" si="28"/>
        <v>0</v>
      </c>
      <c r="CI52" s="136">
        <f>(IF('2.1ต้นทุนตามสัดส่วน (ผลิต)'!$E$158&gt;0,(+R52*'2.1ต้นทุนตามสัดส่วน (ผลิต)'!$E$158)/'2.1ต้นทุนตามสัดส่วน (ผลิต)'!$E$160,0))</f>
        <v>0</v>
      </c>
      <c r="CJ52" s="136">
        <f>(IF('2.1ต้นทุนตามสัดส่วน (ผลิต)'!$E$168&gt;0,(+S52*'2.1ต้นทุนตามสัดส่วน (ผลิต)'!$E$168)/'2.1ต้นทุนตามสัดส่วน (ผลิต)'!$E$170,0))</f>
        <v>0</v>
      </c>
      <c r="CK52" s="136">
        <f>(IF('2.1ต้นทุนตามสัดส่วน (ผลิต)'!$E$178&gt;0,(+T52*'2.1ต้นทุนตามสัดส่วน (ผลิต)'!$E$178)/'2.1ต้นทุนตามสัดส่วน (ผลิต)'!$E$180,0))</f>
        <v>0</v>
      </c>
      <c r="CL52" s="136">
        <f t="shared" si="29"/>
        <v>0</v>
      </c>
      <c r="CM52" s="136">
        <f t="shared" si="4"/>
        <v>0</v>
      </c>
      <c r="CO52" s="140" t="s">
        <v>499</v>
      </c>
      <c r="CP52" s="135" t="s">
        <v>500</v>
      </c>
      <c r="CQ52" s="136">
        <f>(IF('2.1ต้นทุนตามสัดส่วน (ผลิต)'!$E$9&gt;0,(+C52*'2.1ต้นทุนตามสัดส่วน (ผลิต)'!$E$9)/'2.1ต้นทุนตามสัดส่วน (ผลิต)'!$E$10,0))</f>
        <v>0</v>
      </c>
      <c r="CR52" s="136">
        <f>(IF('2.1ต้นทุนตามสัดส่วน (ผลิต)'!$E$19&gt;0,(+D52*'2.1ต้นทุนตามสัดส่วน (ผลิต)'!$E$19)/'2.1ต้นทุนตามสัดส่วน (ผลิต)'!$E$20,0))</f>
        <v>0</v>
      </c>
      <c r="CS52" s="136">
        <f>(IF('2.1ต้นทุนตามสัดส่วน (ผลิต)'!$E$29&gt;0,(+E52*'2.1ต้นทุนตามสัดส่วน (ผลิต)'!$E$29)/'2.1ต้นทุนตามสัดส่วน (ผลิต)'!$E$30,0))</f>
        <v>0</v>
      </c>
      <c r="CT52" s="136">
        <f>(IF('2.1ต้นทุนตามสัดส่วน (ผลิต)'!$E$39&gt;0,(+F52*'2.1ต้นทุนตามสัดส่วน (ผลิต)'!$E$39)/'2.1ต้นทุนตามสัดส่วน (ผลิต)'!$E$40,0))</f>
        <v>0</v>
      </c>
      <c r="CU52" s="136">
        <f t="shared" si="30"/>
        <v>0</v>
      </c>
      <c r="CV52" s="136">
        <f>(IF('2.1ต้นทุนตามสัดส่วน (ผลิต)'!$E$59&gt;0,(+H52*'2.1ต้นทุนตามสัดส่วน (ผลิต)'!$E$59)/'2.1ต้นทุนตามสัดส่วน (ผลิต)'!$E$60,0))</f>
        <v>0</v>
      </c>
      <c r="CW52" s="136">
        <f>(IF('2.1ต้นทุนตามสัดส่วน (ผลิต)'!$E$69&gt;0,(+I52*'2.1ต้นทุนตามสัดส่วน (ผลิต)'!$E$69)/'2.1ต้นทุนตามสัดส่วน (ผลิต)'!$E$70,0))</f>
        <v>0</v>
      </c>
      <c r="CX52" s="136">
        <f>(IF('2.1ต้นทุนตามสัดส่วน (ผลิต)'!$E$79&gt;0,(+J52*'2.1ต้นทุนตามสัดส่วน (ผลิต)'!$E$79)/'2.1ต้นทุนตามสัดส่วน (ผลิต)'!$E$80,0))</f>
        <v>0</v>
      </c>
      <c r="CY52" s="136">
        <f t="shared" si="31"/>
        <v>0</v>
      </c>
      <c r="CZ52" s="136">
        <f t="shared" si="32"/>
        <v>0</v>
      </c>
      <c r="DA52" s="136">
        <f>(IF('2.1ต้นทุนตามสัดส่วน (ผลิต)'!$E$109&gt;0,(+M52*'2.1ต้นทุนตามสัดส่วน (ผลิต)'!$E$109)/'2.1ต้นทุนตามสัดส่วน (ผลิต)'!$E$110,0))</f>
        <v>0</v>
      </c>
      <c r="DB52" s="136">
        <f>(IF('2.1ต้นทุนตามสัดส่วน (ผลิต)'!$E$119&gt;0,(+N52*'2.1ต้นทุนตามสัดส่วน (ผลิต)'!$E$119)/'2.1ต้นทุนตามสัดส่วน (ผลิต)'!$E$120,0))</f>
        <v>0</v>
      </c>
      <c r="DC52" s="136">
        <f>(IF('2.1ต้นทุนตามสัดส่วน (ผลิต)'!$E$129&gt;0,(+O52*'2.1ต้นทุนตามสัดส่วน (ผลิต)'!$E$129)/'2.1ต้นทุนตามสัดส่วน (ผลิต)'!$E$130,0))</f>
        <v>0</v>
      </c>
      <c r="DD52" s="136">
        <f t="shared" si="33"/>
        <v>0</v>
      </c>
      <c r="DE52" s="136">
        <f t="shared" si="34"/>
        <v>0</v>
      </c>
      <c r="DF52" s="136">
        <f>(IF('2.1ต้นทุนตามสัดส่วน (ผลิต)'!$E$159&gt;0,(+R52*'2.1ต้นทุนตามสัดส่วน (ผลิต)'!$E$159)/'2.1ต้นทุนตามสัดส่วน (ผลิต)'!$E$160,0))</f>
        <v>0</v>
      </c>
      <c r="DG52" s="136">
        <f>(IF('2.1ต้นทุนตามสัดส่วน (ผลิต)'!$E$169&gt;0,(+S52*'2.1ต้นทุนตามสัดส่วน (ผลิต)'!$E$169)/'2.1ต้นทุนตามสัดส่วน (ผลิต)'!$E$170,0))</f>
        <v>0</v>
      </c>
      <c r="DH52" s="136">
        <f>(IF('2.1ต้นทุนตามสัดส่วน (ผลิต)'!$E$179&gt;0,(+T52*'2.1ต้นทุนตามสัดส่วน (ผลิต)'!$E$179)/'2.1ต้นทุนตามสัดส่วน (ผลิต)'!$E$180,0))</f>
        <v>0</v>
      </c>
      <c r="DI52" s="136">
        <f t="shared" si="35"/>
        <v>0</v>
      </c>
      <c r="DJ52" s="136">
        <f t="shared" si="5"/>
        <v>0</v>
      </c>
      <c r="DL52" s="140" t="s">
        <v>499</v>
      </c>
      <c r="DM52" s="135" t="s">
        <v>500</v>
      </c>
      <c r="DN52" s="136">
        <f t="shared" si="36"/>
        <v>0</v>
      </c>
      <c r="DO52" s="136">
        <f t="shared" si="37"/>
        <v>0</v>
      </c>
      <c r="DP52" s="136">
        <f t="shared" si="38"/>
        <v>0</v>
      </c>
      <c r="DQ52" s="136">
        <f t="shared" si="39"/>
        <v>0</v>
      </c>
      <c r="DR52" s="136">
        <f t="shared" si="40"/>
        <v>0</v>
      </c>
      <c r="DS52" s="136">
        <f t="shared" si="41"/>
        <v>0</v>
      </c>
      <c r="DT52" s="136">
        <f t="shared" si="42"/>
        <v>0</v>
      </c>
      <c r="DU52" s="136">
        <f t="shared" si="43"/>
        <v>0</v>
      </c>
      <c r="DV52" s="136">
        <f t="shared" si="44"/>
        <v>0</v>
      </c>
      <c r="DW52" s="136">
        <f t="shared" si="45"/>
        <v>0</v>
      </c>
      <c r="DX52" s="136">
        <f t="shared" si="46"/>
        <v>0</v>
      </c>
      <c r="DY52" s="136">
        <f t="shared" si="47"/>
        <v>0</v>
      </c>
      <c r="DZ52" s="136">
        <f t="shared" si="48"/>
        <v>0</v>
      </c>
      <c r="EA52" s="136">
        <f t="shared" si="49"/>
        <v>0</v>
      </c>
      <c r="EB52" s="136">
        <f t="shared" si="50"/>
        <v>0</v>
      </c>
      <c r="EC52" s="136">
        <f t="shared" si="51"/>
        <v>0</v>
      </c>
      <c r="ED52" s="136">
        <f t="shared" si="52"/>
        <v>0</v>
      </c>
      <c r="EE52" s="136">
        <f t="shared" si="53"/>
        <v>0</v>
      </c>
      <c r="EF52" s="136">
        <f t="shared" si="54"/>
        <v>0</v>
      </c>
      <c r="EG52" s="136">
        <f t="shared" si="55"/>
        <v>0</v>
      </c>
    </row>
    <row r="53" spans="1:137" ht="21">
      <c r="A53" s="140" t="s">
        <v>501</v>
      </c>
      <c r="B53" s="135" t="s">
        <v>502</v>
      </c>
      <c r="C53" s="44"/>
      <c r="D53" s="136"/>
      <c r="E53" s="136"/>
      <c r="F53" s="136"/>
      <c r="G53" s="136">
        <f t="shared" si="7"/>
        <v>0</v>
      </c>
      <c r="H53" s="136"/>
      <c r="I53" s="136"/>
      <c r="J53" s="136"/>
      <c r="K53" s="136">
        <f t="shared" si="8"/>
        <v>0</v>
      </c>
      <c r="L53" s="136">
        <f t="shared" si="9"/>
        <v>0</v>
      </c>
      <c r="M53" s="136">
        <v>0</v>
      </c>
      <c r="N53" s="136">
        <v>0</v>
      </c>
      <c r="O53" s="136">
        <v>0</v>
      </c>
      <c r="P53" s="136">
        <f t="shared" si="10"/>
        <v>0</v>
      </c>
      <c r="Q53" s="136">
        <f t="shared" si="11"/>
        <v>0</v>
      </c>
      <c r="R53" s="136">
        <v>0</v>
      </c>
      <c r="S53" s="136">
        <v>0</v>
      </c>
      <c r="T53" s="136">
        <v>0</v>
      </c>
      <c r="U53" s="136">
        <f t="shared" si="12"/>
        <v>0</v>
      </c>
      <c r="V53" s="136">
        <f t="shared" si="0"/>
        <v>0</v>
      </c>
      <c r="X53" s="140" t="s">
        <v>501</v>
      </c>
      <c r="Y53" s="138" t="s">
        <v>502</v>
      </c>
      <c r="Z53" s="44">
        <f>ROUND(IF('2.1ต้นทุนตามสัดส่วน (ผลิต)'!$E$6&gt;0,(+C53*'2.1ต้นทุนตามสัดส่วน (ผลิต)'!$E$6)/'2.1ต้นทุนตามสัดส่วน (ผลิต)'!$E$10,0),2)</f>
        <v>0</v>
      </c>
      <c r="AA53" s="139">
        <f>(IF('2.1ต้นทุนตามสัดส่วน (ผลิต)'!$E$16&gt;0,(+D53*'2.1ต้นทุนตามสัดส่วน (ผลิต)'!$E$16)/'2.1ต้นทุนตามสัดส่วน (ผลิต)'!$E$20,0))</f>
        <v>0</v>
      </c>
      <c r="AB53" s="139">
        <f>(IF('2.1ต้นทุนตามสัดส่วน (ผลิต)'!$E$26&gt;0,(+E53*'2.1ต้นทุนตามสัดส่วน (ผลิต)'!$E$26)/'2.1ต้นทุนตามสัดส่วน (ผลิต)'!$E$30,0))</f>
        <v>0</v>
      </c>
      <c r="AC53" s="139">
        <f>(IF('2.1ต้นทุนตามสัดส่วน (ผลิต)'!$E$36&gt;0,(+F53*'2.1ต้นทุนตามสัดส่วน (ผลิต)'!$E$36)/'2.1ต้นทุนตามสัดส่วน (ผลิต)'!$E$40,0))</f>
        <v>0</v>
      </c>
      <c r="AD53" s="139">
        <f t="shared" si="13"/>
        <v>0</v>
      </c>
      <c r="AE53" s="139">
        <f>(IF('2.1ต้นทุนตามสัดส่วน (ผลิต)'!$E$56&gt;0,(+H53*'2.1ต้นทุนตามสัดส่วน (ผลิต)'!$E$56)/'2.1ต้นทุนตามสัดส่วน (ผลิต)'!$E$60,0))</f>
        <v>0</v>
      </c>
      <c r="AF53" s="139">
        <f>(IF('2.1ต้นทุนตามสัดส่วน (ผลิต)'!$E$66&gt;0,(+I53*'2.1ต้นทุนตามสัดส่วน (ผลิต)'!$E$66)/'2.1ต้นทุนตามสัดส่วน (ผลิต)'!$E$70,0))</f>
        <v>0</v>
      </c>
      <c r="AG53" s="139">
        <f>(IF('2.1ต้นทุนตามสัดส่วน (ผลิต)'!$E$76&gt;0,(+J53*'2.1ต้นทุนตามสัดส่วน (ผลิต)'!$E$76)/'2.1ต้นทุนตามสัดส่วน (ผลิต)'!$E$80,0))</f>
        <v>0</v>
      </c>
      <c r="AH53" s="139">
        <f t="shared" si="14"/>
        <v>0</v>
      </c>
      <c r="AI53" s="139">
        <f t="shared" si="15"/>
        <v>0</v>
      </c>
      <c r="AJ53" s="139">
        <f>ROUND(IF('2.1ต้นทุนตามสัดส่วน (ผลิต)'!$E$106&gt;0,(+M53*'2.1ต้นทุนตามสัดส่วน (ผลิต)'!$E$106)/'2.1ต้นทุนตามสัดส่วน (ผลิต)'!$E$110,0),2)</f>
        <v>0</v>
      </c>
      <c r="AK53" s="139">
        <f>ROUND(IF('2.1ต้นทุนตามสัดส่วน (ผลิต)'!$E$116&gt;0,(+N53*'2.1ต้นทุนตามสัดส่วน (ผลิต)'!$E$116)/'2.1ต้นทุนตามสัดส่วน (ผลิต)'!$E$120,0),2)</f>
        <v>0</v>
      </c>
      <c r="AL53" s="139">
        <f>ROUND(IF('2.1ต้นทุนตามสัดส่วน (ผลิต)'!$E$126&gt;0,(+O53*'2.1ต้นทุนตามสัดส่วน (ผลิต)'!$E$126)/'2.1ต้นทุนตามสัดส่วน (ผลิต)'!$E$130,0),2)</f>
        <v>0</v>
      </c>
      <c r="AM53" s="139">
        <f t="shared" si="16"/>
        <v>0</v>
      </c>
      <c r="AN53" s="139">
        <f t="shared" si="17"/>
        <v>0</v>
      </c>
      <c r="AO53" s="139">
        <f>(IF('2.1ต้นทุนตามสัดส่วน (ผลิต)'!$E$156&gt;0,(+R53*'2.1ต้นทุนตามสัดส่วน (ผลิต)'!$E$156)/'2.1ต้นทุนตามสัดส่วน (ผลิต)'!$E$160,0))</f>
        <v>0</v>
      </c>
      <c r="AP53" s="139">
        <f>(IF('2.1ต้นทุนตามสัดส่วน (ผลิต)'!$E$166&gt;0,(+S53*'2.1ต้นทุนตามสัดส่วน (ผลิต)'!$E$166)/'2.1ต้นทุนตามสัดส่วน (ผลิต)'!$E$170,0))</f>
        <v>0</v>
      </c>
      <c r="AQ53" s="139">
        <f>(IF('2.1ต้นทุนตามสัดส่วน (ผลิต)'!$E$176&gt;0,(+T53*'2.1ต้นทุนตามสัดส่วน (ผลิต)'!$E$176)/'2.1ต้นทุนตามสัดส่วน (ผลิต)'!$E$180,0))</f>
        <v>0</v>
      </c>
      <c r="AR53" s="139">
        <f t="shared" si="1"/>
        <v>0</v>
      </c>
      <c r="AS53" s="139">
        <f t="shared" si="2"/>
        <v>0</v>
      </c>
      <c r="AU53" s="140" t="s">
        <v>501</v>
      </c>
      <c r="AV53" s="135" t="s">
        <v>502</v>
      </c>
      <c r="AW53" s="44">
        <f>(IF('2.1ต้นทุนตามสัดส่วน (ผลิต)'!$E$7&gt;0,(C53*'2.1ต้นทุนตามสัดส่วน (ผลิต)'!$E$7)/'2.1ต้นทุนตามสัดส่วน (ผลิต)'!$E$10,0))</f>
        <v>0</v>
      </c>
      <c r="AX53" s="136">
        <f>(IF('2.1ต้นทุนตามสัดส่วน (ผลิต)'!$E$17&gt;0,(D53*'2.1ต้นทุนตามสัดส่วน (ผลิต)'!$E$17)/'2.1ต้นทุนตามสัดส่วน (ผลิต)'!$E$20,0))</f>
        <v>0</v>
      </c>
      <c r="AY53" s="136">
        <f>(IF('2.1ต้นทุนตามสัดส่วน (ผลิต)'!$E$27&gt;0,(+E53*'2.1ต้นทุนตามสัดส่วน (ผลิต)'!$E$27)/'2.1ต้นทุนตามสัดส่วน (ผลิต)'!$E$30,0))</f>
        <v>0</v>
      </c>
      <c r="AZ53" s="136">
        <f>(IF('2.1ต้นทุนตามสัดส่วน (ผลิต)'!$E$37&gt;0,(+F53*'2.1ต้นทุนตามสัดส่วน (ผลิต)'!$E$37)/'2.1ต้นทุนตามสัดส่วน (ผลิต)'!$E$40,0))</f>
        <v>0</v>
      </c>
      <c r="BA53" s="136">
        <f t="shared" si="18"/>
        <v>0</v>
      </c>
      <c r="BB53" s="136">
        <f>(IF('2.1ต้นทุนตามสัดส่วน (ผลิต)'!$E$57&gt;0,(+H53*'2.1ต้นทุนตามสัดส่วน (ผลิต)'!$E$57)/'2.1ต้นทุนตามสัดส่วน (ผลิต)'!$E$60,0))</f>
        <v>0</v>
      </c>
      <c r="BC53" s="136">
        <f>(IF('2.1ต้นทุนตามสัดส่วน (ผลิต)'!$E$67&gt;0,(+I53*'2.1ต้นทุนตามสัดส่วน (ผลิต)'!$E$67)/'2.1ต้นทุนตามสัดส่วน (ผลิต)'!$E$70,0))</f>
        <v>0</v>
      </c>
      <c r="BD53" s="136">
        <f>(IF('2.1ต้นทุนตามสัดส่วน (ผลิต)'!$E$77&gt;0,(+J53*'2.1ต้นทุนตามสัดส่วน (ผลิต)'!$E$77)/'2.1ต้นทุนตามสัดส่วน (ผลิต)'!$E$80,0))</f>
        <v>0</v>
      </c>
      <c r="BE53" s="136">
        <f t="shared" si="19"/>
        <v>0</v>
      </c>
      <c r="BF53" s="136">
        <f t="shared" si="20"/>
        <v>0</v>
      </c>
      <c r="BG53" s="136">
        <f>(IF('2.1ต้นทุนตามสัดส่วน (ผลิต)'!$E$107&gt;0,(+M53*'2.1ต้นทุนตามสัดส่วน (ผลิต)'!$E$107)/'2.1ต้นทุนตามสัดส่วน (ผลิต)'!$E$110,0))</f>
        <v>0</v>
      </c>
      <c r="BH53" s="136">
        <f>(IF('2.1ต้นทุนตามสัดส่วน (ผลิต)'!$E$117&gt;0,(+N53*'2.1ต้นทุนตามสัดส่วน (ผลิต)'!$E$117)/'2.1ต้นทุนตามสัดส่วน (ผลิต)'!$E$120,0))</f>
        <v>0</v>
      </c>
      <c r="BI53" s="136">
        <f>(IF('2.1ต้นทุนตามสัดส่วน (ผลิต)'!$E$127&gt;0,(+O53*'2.1ต้นทุนตามสัดส่วน (ผลิต)'!$E$127)/'2.1ต้นทุนตามสัดส่วน (ผลิต)'!$E$130,0))</f>
        <v>0</v>
      </c>
      <c r="BJ53" s="136">
        <f t="shared" si="21"/>
        <v>0</v>
      </c>
      <c r="BK53" s="136">
        <f t="shared" si="22"/>
        <v>0</v>
      </c>
      <c r="BL53" s="136">
        <f>(IF('2.1ต้นทุนตามสัดส่วน (ผลิต)'!$E$157&gt;0,(+R53*'2.1ต้นทุนตามสัดส่วน (ผลิต)'!$E$157)/'2.1ต้นทุนตามสัดส่วน (ผลิต)'!$E$160,0))</f>
        <v>0</v>
      </c>
      <c r="BM53" s="136">
        <f>(IF('2.1ต้นทุนตามสัดส่วน (ผลิต)'!$E$167&gt;0,(+S53*'2.1ต้นทุนตามสัดส่วน (ผลิต)'!$E$167)/'2.1ต้นทุนตามสัดส่วน (ผลิต)'!$E$170,0))</f>
        <v>0</v>
      </c>
      <c r="BN53" s="136">
        <f>(IF('2.1ต้นทุนตามสัดส่วน (ผลิต)'!$E$177&gt;0,(+T53*'2.1ต้นทุนตามสัดส่วน (ผลิต)'!$E$177)/'2.1ต้นทุนตามสัดส่วน (ผลิต)'!$E$180,0))</f>
        <v>0</v>
      </c>
      <c r="BO53" s="136">
        <f t="shared" si="23"/>
        <v>0</v>
      </c>
      <c r="BP53" s="136">
        <f t="shared" si="3"/>
        <v>0</v>
      </c>
      <c r="BR53" s="140" t="s">
        <v>501</v>
      </c>
      <c r="BS53" s="135" t="s">
        <v>502</v>
      </c>
      <c r="BT53" s="44">
        <f>(IF('2.1ต้นทุนตามสัดส่วน (ผลิต)'!$E$8&gt;0,(+C53*'2.1ต้นทุนตามสัดส่วน (ผลิต)'!$E$8)/'2.1ต้นทุนตามสัดส่วน (ผลิต)'!$E$10,0))</f>
        <v>0</v>
      </c>
      <c r="BU53" s="136">
        <f>(IF('2.1ต้นทุนตามสัดส่วน (ผลิต)'!$E$18&gt;0,(+D53*'2.1ต้นทุนตามสัดส่วน (ผลิต)'!$E$18)/'2.1ต้นทุนตามสัดส่วน (ผลิต)'!$E$20,0))</f>
        <v>0</v>
      </c>
      <c r="BV53" s="136">
        <f>(IF('2.1ต้นทุนตามสัดส่วน (ผลิต)'!$E$28&gt;0,(+E53*'2.1ต้นทุนตามสัดส่วน (ผลิต)'!$E$28)/'2.1ต้นทุนตามสัดส่วน (ผลิต)'!$E$30,0))</f>
        <v>0</v>
      </c>
      <c r="BW53" s="136">
        <f>(IF('2.1ต้นทุนตามสัดส่วน (ผลิต)'!$E$38&gt;0,(+F53*'2.1ต้นทุนตามสัดส่วน (ผลิต)'!$E$38)/'2.1ต้นทุนตามสัดส่วน (ผลิต)'!$E$40,0))</f>
        <v>0</v>
      </c>
      <c r="BX53" s="136">
        <f t="shared" si="24"/>
        <v>0</v>
      </c>
      <c r="BY53" s="136">
        <f>(IF('2.1ต้นทุนตามสัดส่วน (ผลิต)'!$E$58&gt;0,(+H53*'2.1ต้นทุนตามสัดส่วน (ผลิต)'!$E$58)/'2.1ต้นทุนตามสัดส่วน (ผลิต)'!$E$60,0))</f>
        <v>0</v>
      </c>
      <c r="BZ53" s="136">
        <f>(IF('2.1ต้นทุนตามสัดส่วน (ผลิต)'!$E$68&gt;0,(+I53*'2.1ต้นทุนตามสัดส่วน (ผลิต)'!$E$68)/'2.1ต้นทุนตามสัดส่วน (ผลิต)'!$E$70,0))</f>
        <v>0</v>
      </c>
      <c r="CA53" s="136">
        <f>(IF('2.1ต้นทุนตามสัดส่วน (ผลิต)'!$E$78&gt;0,(+J53*'2.1ต้นทุนตามสัดส่วน (ผลิต)'!$E$78)/'2.1ต้นทุนตามสัดส่วน (ผลิต)'!$E$80,0))</f>
        <v>0</v>
      </c>
      <c r="CB53" s="136">
        <f t="shared" si="25"/>
        <v>0</v>
      </c>
      <c r="CC53" s="136">
        <f t="shared" si="26"/>
        <v>0</v>
      </c>
      <c r="CD53" s="136">
        <f>(IF('2.1ต้นทุนตามสัดส่วน (ผลิต)'!$E$108&gt;0,(+M53*'2.1ต้นทุนตามสัดส่วน (ผลิต)'!$E$108)/'2.1ต้นทุนตามสัดส่วน (ผลิต)'!$E$110,0))</f>
        <v>0</v>
      </c>
      <c r="CE53" s="136">
        <f>(IF('2.1ต้นทุนตามสัดส่วน (ผลิต)'!$E$118&gt;0,(+N53*'2.1ต้นทุนตามสัดส่วน (ผลิต)'!$E$118)/'2.1ต้นทุนตามสัดส่วน (ผลิต)'!$E$120,0))</f>
        <v>0</v>
      </c>
      <c r="CF53" s="136">
        <f>(IF('2.1ต้นทุนตามสัดส่วน (ผลิต)'!$E$128&gt;0,(+O53*'2.1ต้นทุนตามสัดส่วน (ผลิต)'!$E$128)/'2.1ต้นทุนตามสัดส่วน (ผลิต)'!$E$130,0))</f>
        <v>0</v>
      </c>
      <c r="CG53" s="136">
        <f t="shared" si="27"/>
        <v>0</v>
      </c>
      <c r="CH53" s="136">
        <f t="shared" si="28"/>
        <v>0</v>
      </c>
      <c r="CI53" s="136">
        <f>(IF('2.1ต้นทุนตามสัดส่วน (ผลิต)'!$E$158&gt;0,(+R53*'2.1ต้นทุนตามสัดส่วน (ผลิต)'!$E$158)/'2.1ต้นทุนตามสัดส่วน (ผลิต)'!$E$160,0))</f>
        <v>0</v>
      </c>
      <c r="CJ53" s="136">
        <f>(IF('2.1ต้นทุนตามสัดส่วน (ผลิต)'!$E$168&gt;0,(+S53*'2.1ต้นทุนตามสัดส่วน (ผลิต)'!$E$168)/'2.1ต้นทุนตามสัดส่วน (ผลิต)'!$E$170,0))</f>
        <v>0</v>
      </c>
      <c r="CK53" s="136">
        <f>(IF('2.1ต้นทุนตามสัดส่วน (ผลิต)'!$E$178&gt;0,(+T53*'2.1ต้นทุนตามสัดส่วน (ผลิต)'!$E$178)/'2.1ต้นทุนตามสัดส่วน (ผลิต)'!$E$180,0))</f>
        <v>0</v>
      </c>
      <c r="CL53" s="136">
        <f t="shared" si="29"/>
        <v>0</v>
      </c>
      <c r="CM53" s="136">
        <f t="shared" si="4"/>
        <v>0</v>
      </c>
      <c r="CO53" s="140" t="s">
        <v>501</v>
      </c>
      <c r="CP53" s="135" t="s">
        <v>502</v>
      </c>
      <c r="CQ53" s="136">
        <f>(IF('2.1ต้นทุนตามสัดส่วน (ผลิต)'!$E$9&gt;0,(+C53*'2.1ต้นทุนตามสัดส่วน (ผลิต)'!$E$9)/'2.1ต้นทุนตามสัดส่วน (ผลิต)'!$E$10,0))</f>
        <v>0</v>
      </c>
      <c r="CR53" s="136">
        <f>(IF('2.1ต้นทุนตามสัดส่วน (ผลิต)'!$E$19&gt;0,(+D53*'2.1ต้นทุนตามสัดส่วน (ผลิต)'!$E$19)/'2.1ต้นทุนตามสัดส่วน (ผลิต)'!$E$20,0))</f>
        <v>0</v>
      </c>
      <c r="CS53" s="136">
        <f>(IF('2.1ต้นทุนตามสัดส่วน (ผลิต)'!$E$29&gt;0,(+E53*'2.1ต้นทุนตามสัดส่วน (ผลิต)'!$E$29)/'2.1ต้นทุนตามสัดส่วน (ผลิต)'!$E$30,0))</f>
        <v>0</v>
      </c>
      <c r="CT53" s="136">
        <f>(IF('2.1ต้นทุนตามสัดส่วน (ผลิต)'!$E$39&gt;0,(+F53*'2.1ต้นทุนตามสัดส่วน (ผลิต)'!$E$39)/'2.1ต้นทุนตามสัดส่วน (ผลิต)'!$E$40,0))</f>
        <v>0</v>
      </c>
      <c r="CU53" s="136">
        <f t="shared" si="30"/>
        <v>0</v>
      </c>
      <c r="CV53" s="136">
        <f>(IF('2.1ต้นทุนตามสัดส่วน (ผลิต)'!$E$59&gt;0,(+H53*'2.1ต้นทุนตามสัดส่วน (ผลิต)'!$E$59)/'2.1ต้นทุนตามสัดส่วน (ผลิต)'!$E$60,0))</f>
        <v>0</v>
      </c>
      <c r="CW53" s="136">
        <f>(IF('2.1ต้นทุนตามสัดส่วน (ผลิต)'!$E$69&gt;0,(+I53*'2.1ต้นทุนตามสัดส่วน (ผลิต)'!$E$69)/'2.1ต้นทุนตามสัดส่วน (ผลิต)'!$E$70,0))</f>
        <v>0</v>
      </c>
      <c r="CX53" s="136">
        <f>(IF('2.1ต้นทุนตามสัดส่วน (ผลิต)'!$E$79&gt;0,(+J53*'2.1ต้นทุนตามสัดส่วน (ผลิต)'!$E$79)/'2.1ต้นทุนตามสัดส่วน (ผลิต)'!$E$80,0))</f>
        <v>0</v>
      </c>
      <c r="CY53" s="136">
        <f t="shared" si="31"/>
        <v>0</v>
      </c>
      <c r="CZ53" s="136">
        <f t="shared" si="32"/>
        <v>0</v>
      </c>
      <c r="DA53" s="136">
        <f>(IF('2.1ต้นทุนตามสัดส่วน (ผลิต)'!$E$109&gt;0,(+M53*'2.1ต้นทุนตามสัดส่วน (ผลิต)'!$E$109)/'2.1ต้นทุนตามสัดส่วน (ผลิต)'!$E$110,0))</f>
        <v>0</v>
      </c>
      <c r="DB53" s="136">
        <f>(IF('2.1ต้นทุนตามสัดส่วน (ผลิต)'!$E$119&gt;0,(+N53*'2.1ต้นทุนตามสัดส่วน (ผลิต)'!$E$119)/'2.1ต้นทุนตามสัดส่วน (ผลิต)'!$E$120,0))</f>
        <v>0</v>
      </c>
      <c r="DC53" s="136">
        <f>(IF('2.1ต้นทุนตามสัดส่วน (ผลิต)'!$E$129&gt;0,(+O53*'2.1ต้นทุนตามสัดส่วน (ผลิต)'!$E$129)/'2.1ต้นทุนตามสัดส่วน (ผลิต)'!$E$130,0))</f>
        <v>0</v>
      </c>
      <c r="DD53" s="136">
        <f t="shared" si="33"/>
        <v>0</v>
      </c>
      <c r="DE53" s="136">
        <f t="shared" si="34"/>
        <v>0</v>
      </c>
      <c r="DF53" s="136">
        <f>(IF('2.1ต้นทุนตามสัดส่วน (ผลิต)'!$E$159&gt;0,(+R53*'2.1ต้นทุนตามสัดส่วน (ผลิต)'!$E$159)/'2.1ต้นทุนตามสัดส่วน (ผลิต)'!$E$160,0))</f>
        <v>0</v>
      </c>
      <c r="DG53" s="136">
        <f>(IF('2.1ต้นทุนตามสัดส่วน (ผลิต)'!$E$169&gt;0,(+S53*'2.1ต้นทุนตามสัดส่วน (ผลิต)'!$E$169)/'2.1ต้นทุนตามสัดส่วน (ผลิต)'!$E$170,0))</f>
        <v>0</v>
      </c>
      <c r="DH53" s="136">
        <f>(IF('2.1ต้นทุนตามสัดส่วน (ผลิต)'!$E$179&gt;0,(+T53*'2.1ต้นทุนตามสัดส่วน (ผลิต)'!$E$179)/'2.1ต้นทุนตามสัดส่วน (ผลิต)'!$E$180,0))</f>
        <v>0</v>
      </c>
      <c r="DI53" s="136">
        <f t="shared" si="35"/>
        <v>0</v>
      </c>
      <c r="DJ53" s="136">
        <f t="shared" si="5"/>
        <v>0</v>
      </c>
      <c r="DL53" s="140" t="s">
        <v>501</v>
      </c>
      <c r="DM53" s="135" t="s">
        <v>502</v>
      </c>
      <c r="DN53" s="136">
        <f t="shared" si="36"/>
        <v>0</v>
      </c>
      <c r="DO53" s="136">
        <f t="shared" si="37"/>
        <v>0</v>
      </c>
      <c r="DP53" s="136">
        <f t="shared" si="38"/>
        <v>0</v>
      </c>
      <c r="DQ53" s="136">
        <f t="shared" si="39"/>
        <v>0</v>
      </c>
      <c r="DR53" s="136">
        <f t="shared" si="40"/>
        <v>0</v>
      </c>
      <c r="DS53" s="136">
        <f t="shared" si="41"/>
        <v>0</v>
      </c>
      <c r="DT53" s="136">
        <f t="shared" si="42"/>
        <v>0</v>
      </c>
      <c r="DU53" s="136">
        <f t="shared" si="43"/>
        <v>0</v>
      </c>
      <c r="DV53" s="136">
        <f t="shared" si="44"/>
        <v>0</v>
      </c>
      <c r="DW53" s="136">
        <f t="shared" si="45"/>
        <v>0</v>
      </c>
      <c r="DX53" s="136">
        <f t="shared" si="46"/>
        <v>0</v>
      </c>
      <c r="DY53" s="136">
        <f t="shared" si="47"/>
        <v>0</v>
      </c>
      <c r="DZ53" s="136">
        <f t="shared" si="48"/>
        <v>0</v>
      </c>
      <c r="EA53" s="136">
        <f t="shared" si="49"/>
        <v>0</v>
      </c>
      <c r="EB53" s="136">
        <f t="shared" si="50"/>
        <v>0</v>
      </c>
      <c r="EC53" s="136">
        <f t="shared" si="51"/>
        <v>0</v>
      </c>
      <c r="ED53" s="136">
        <f t="shared" si="52"/>
        <v>0</v>
      </c>
      <c r="EE53" s="136">
        <f t="shared" si="53"/>
        <v>0</v>
      </c>
      <c r="EF53" s="136">
        <f t="shared" si="54"/>
        <v>0</v>
      </c>
      <c r="EG53" s="136">
        <f t="shared" si="55"/>
        <v>0</v>
      </c>
    </row>
    <row r="54" spans="1:137" ht="21">
      <c r="A54" s="140" t="s">
        <v>503</v>
      </c>
      <c r="B54" s="135" t="s">
        <v>504</v>
      </c>
      <c r="C54" s="44"/>
      <c r="D54" s="136"/>
      <c r="E54" s="136"/>
      <c r="F54" s="136"/>
      <c r="G54" s="136">
        <f t="shared" si="7"/>
        <v>0</v>
      </c>
      <c r="H54" s="136"/>
      <c r="I54" s="136"/>
      <c r="J54" s="136"/>
      <c r="K54" s="136">
        <f t="shared" si="8"/>
        <v>0</v>
      </c>
      <c r="L54" s="136">
        <f t="shared" si="9"/>
        <v>0</v>
      </c>
      <c r="M54" s="136">
        <v>0</v>
      </c>
      <c r="N54" s="136">
        <v>0</v>
      </c>
      <c r="O54" s="136">
        <v>0</v>
      </c>
      <c r="P54" s="136">
        <f t="shared" si="10"/>
        <v>0</v>
      </c>
      <c r="Q54" s="136">
        <f t="shared" si="11"/>
        <v>0</v>
      </c>
      <c r="R54" s="136">
        <v>0</v>
      </c>
      <c r="S54" s="136">
        <v>0</v>
      </c>
      <c r="T54" s="136">
        <v>0</v>
      </c>
      <c r="U54" s="136">
        <f t="shared" si="12"/>
        <v>0</v>
      </c>
      <c r="V54" s="136">
        <f t="shared" si="0"/>
        <v>0</v>
      </c>
      <c r="X54" s="140" t="s">
        <v>503</v>
      </c>
      <c r="Y54" s="138" t="s">
        <v>504</v>
      </c>
      <c r="Z54" s="44">
        <f>ROUND(IF('2.1ต้นทุนตามสัดส่วน (ผลิต)'!$E$6&gt;0,(+C54*'2.1ต้นทุนตามสัดส่วน (ผลิต)'!$E$6)/'2.1ต้นทุนตามสัดส่วน (ผลิต)'!$E$10,0),2)</f>
        <v>0</v>
      </c>
      <c r="AA54" s="139">
        <f>(IF('2.1ต้นทุนตามสัดส่วน (ผลิต)'!$E$16&gt;0,(+D54*'2.1ต้นทุนตามสัดส่วน (ผลิต)'!$E$16)/'2.1ต้นทุนตามสัดส่วน (ผลิต)'!$E$20,0))</f>
        <v>0</v>
      </c>
      <c r="AB54" s="139">
        <f>(IF('2.1ต้นทุนตามสัดส่วน (ผลิต)'!$E$26&gt;0,(+E54*'2.1ต้นทุนตามสัดส่วน (ผลิต)'!$E$26)/'2.1ต้นทุนตามสัดส่วน (ผลิต)'!$E$30,0))</f>
        <v>0</v>
      </c>
      <c r="AC54" s="139">
        <f>(IF('2.1ต้นทุนตามสัดส่วน (ผลิต)'!$E$36&gt;0,(+F54*'2.1ต้นทุนตามสัดส่วน (ผลิต)'!$E$36)/'2.1ต้นทุนตามสัดส่วน (ผลิต)'!$E$40,0))</f>
        <v>0</v>
      </c>
      <c r="AD54" s="139">
        <f t="shared" si="13"/>
        <v>0</v>
      </c>
      <c r="AE54" s="139">
        <f>(IF('2.1ต้นทุนตามสัดส่วน (ผลิต)'!$E$56&gt;0,(+H54*'2.1ต้นทุนตามสัดส่วน (ผลิต)'!$E$56)/'2.1ต้นทุนตามสัดส่วน (ผลิต)'!$E$60,0))</f>
        <v>0</v>
      </c>
      <c r="AF54" s="139">
        <f>(IF('2.1ต้นทุนตามสัดส่วน (ผลิต)'!$E$66&gt;0,(+I54*'2.1ต้นทุนตามสัดส่วน (ผลิต)'!$E$66)/'2.1ต้นทุนตามสัดส่วน (ผลิต)'!$E$70,0))</f>
        <v>0</v>
      </c>
      <c r="AG54" s="139">
        <f>(IF('2.1ต้นทุนตามสัดส่วน (ผลิต)'!$E$76&gt;0,(+J54*'2.1ต้นทุนตามสัดส่วน (ผลิต)'!$E$76)/'2.1ต้นทุนตามสัดส่วน (ผลิต)'!$E$80,0))</f>
        <v>0</v>
      </c>
      <c r="AH54" s="139">
        <f t="shared" si="14"/>
        <v>0</v>
      </c>
      <c r="AI54" s="139">
        <f t="shared" si="15"/>
        <v>0</v>
      </c>
      <c r="AJ54" s="139">
        <f>ROUND(IF('2.1ต้นทุนตามสัดส่วน (ผลิต)'!$E$106&gt;0,(+M54*'2.1ต้นทุนตามสัดส่วน (ผลิต)'!$E$106)/'2.1ต้นทุนตามสัดส่วน (ผลิต)'!$E$110,0),2)</f>
        <v>0</v>
      </c>
      <c r="AK54" s="139">
        <f>ROUND(IF('2.1ต้นทุนตามสัดส่วน (ผลิต)'!$E$116&gt;0,(+N54*'2.1ต้นทุนตามสัดส่วน (ผลิต)'!$E$116)/'2.1ต้นทุนตามสัดส่วน (ผลิต)'!$E$120,0),2)</f>
        <v>0</v>
      </c>
      <c r="AL54" s="139">
        <f>ROUND(IF('2.1ต้นทุนตามสัดส่วน (ผลิต)'!$E$126&gt;0,(+O54*'2.1ต้นทุนตามสัดส่วน (ผลิต)'!$E$126)/'2.1ต้นทุนตามสัดส่วน (ผลิต)'!$E$130,0),2)</f>
        <v>0</v>
      </c>
      <c r="AM54" s="139">
        <f t="shared" si="16"/>
        <v>0</v>
      </c>
      <c r="AN54" s="139">
        <f t="shared" si="17"/>
        <v>0</v>
      </c>
      <c r="AO54" s="139">
        <f>(IF('2.1ต้นทุนตามสัดส่วน (ผลิต)'!$E$156&gt;0,(+R54*'2.1ต้นทุนตามสัดส่วน (ผลิต)'!$E$156)/'2.1ต้นทุนตามสัดส่วน (ผลิต)'!$E$160,0))</f>
        <v>0</v>
      </c>
      <c r="AP54" s="139">
        <f>(IF('2.1ต้นทุนตามสัดส่วน (ผลิต)'!$E$166&gt;0,(+S54*'2.1ต้นทุนตามสัดส่วน (ผลิต)'!$E$166)/'2.1ต้นทุนตามสัดส่วน (ผลิต)'!$E$170,0))</f>
        <v>0</v>
      </c>
      <c r="AQ54" s="139">
        <f>(IF('2.1ต้นทุนตามสัดส่วน (ผลิต)'!$E$176&gt;0,(+T54*'2.1ต้นทุนตามสัดส่วน (ผลิต)'!$E$176)/'2.1ต้นทุนตามสัดส่วน (ผลิต)'!$E$180,0))</f>
        <v>0</v>
      </c>
      <c r="AR54" s="139">
        <f t="shared" si="1"/>
        <v>0</v>
      </c>
      <c r="AS54" s="139">
        <f t="shared" si="2"/>
        <v>0</v>
      </c>
      <c r="AU54" s="140" t="s">
        <v>503</v>
      </c>
      <c r="AV54" s="135" t="s">
        <v>504</v>
      </c>
      <c r="AW54" s="44">
        <f>(IF('2.1ต้นทุนตามสัดส่วน (ผลิต)'!$E$7&gt;0,(C54*'2.1ต้นทุนตามสัดส่วน (ผลิต)'!$E$7)/'2.1ต้นทุนตามสัดส่วน (ผลิต)'!$E$10,0))</f>
        <v>0</v>
      </c>
      <c r="AX54" s="136">
        <f>(IF('2.1ต้นทุนตามสัดส่วน (ผลิต)'!$E$17&gt;0,(D54*'2.1ต้นทุนตามสัดส่วน (ผลิต)'!$E$17)/'2.1ต้นทุนตามสัดส่วน (ผลิต)'!$E$20,0))</f>
        <v>0</v>
      </c>
      <c r="AY54" s="136">
        <f>(IF('2.1ต้นทุนตามสัดส่วน (ผลิต)'!$E$27&gt;0,(+E54*'2.1ต้นทุนตามสัดส่วน (ผลิต)'!$E$27)/'2.1ต้นทุนตามสัดส่วน (ผลิต)'!$E$30,0))</f>
        <v>0</v>
      </c>
      <c r="AZ54" s="136">
        <f>(IF('2.1ต้นทุนตามสัดส่วน (ผลิต)'!$E$37&gt;0,(+F54*'2.1ต้นทุนตามสัดส่วน (ผลิต)'!$E$37)/'2.1ต้นทุนตามสัดส่วน (ผลิต)'!$E$40,0))</f>
        <v>0</v>
      </c>
      <c r="BA54" s="136">
        <f t="shared" si="18"/>
        <v>0</v>
      </c>
      <c r="BB54" s="136">
        <f>(IF('2.1ต้นทุนตามสัดส่วน (ผลิต)'!$E$57&gt;0,(+H54*'2.1ต้นทุนตามสัดส่วน (ผลิต)'!$E$57)/'2.1ต้นทุนตามสัดส่วน (ผลิต)'!$E$60,0))</f>
        <v>0</v>
      </c>
      <c r="BC54" s="136">
        <f>(IF('2.1ต้นทุนตามสัดส่วน (ผลิต)'!$E$67&gt;0,(+I54*'2.1ต้นทุนตามสัดส่วน (ผลิต)'!$E$67)/'2.1ต้นทุนตามสัดส่วน (ผลิต)'!$E$70,0))</f>
        <v>0</v>
      </c>
      <c r="BD54" s="136">
        <f>(IF('2.1ต้นทุนตามสัดส่วน (ผลิต)'!$E$77&gt;0,(+J54*'2.1ต้นทุนตามสัดส่วน (ผลิต)'!$E$77)/'2.1ต้นทุนตามสัดส่วน (ผลิต)'!$E$80,0))</f>
        <v>0</v>
      </c>
      <c r="BE54" s="136">
        <f t="shared" si="19"/>
        <v>0</v>
      </c>
      <c r="BF54" s="136">
        <f t="shared" si="20"/>
        <v>0</v>
      </c>
      <c r="BG54" s="136">
        <f>(IF('2.1ต้นทุนตามสัดส่วน (ผลิต)'!$E$107&gt;0,(+M54*'2.1ต้นทุนตามสัดส่วน (ผลิต)'!$E$107)/'2.1ต้นทุนตามสัดส่วน (ผลิต)'!$E$110,0))</f>
        <v>0</v>
      </c>
      <c r="BH54" s="136">
        <f>(IF('2.1ต้นทุนตามสัดส่วน (ผลิต)'!$E$117&gt;0,(+N54*'2.1ต้นทุนตามสัดส่วน (ผลิต)'!$E$117)/'2.1ต้นทุนตามสัดส่วน (ผลิต)'!$E$120,0))</f>
        <v>0</v>
      </c>
      <c r="BI54" s="136">
        <f>(IF('2.1ต้นทุนตามสัดส่วน (ผลิต)'!$E$127&gt;0,(+O54*'2.1ต้นทุนตามสัดส่วน (ผลิต)'!$E$127)/'2.1ต้นทุนตามสัดส่วน (ผลิต)'!$E$130,0))</f>
        <v>0</v>
      </c>
      <c r="BJ54" s="136">
        <f t="shared" si="21"/>
        <v>0</v>
      </c>
      <c r="BK54" s="136">
        <f t="shared" si="22"/>
        <v>0</v>
      </c>
      <c r="BL54" s="136">
        <f>(IF('2.1ต้นทุนตามสัดส่วน (ผลิต)'!$E$157&gt;0,(+R54*'2.1ต้นทุนตามสัดส่วน (ผลิต)'!$E$157)/'2.1ต้นทุนตามสัดส่วน (ผลิต)'!$E$160,0))</f>
        <v>0</v>
      </c>
      <c r="BM54" s="136">
        <f>(IF('2.1ต้นทุนตามสัดส่วน (ผลิต)'!$E$167&gt;0,(+S54*'2.1ต้นทุนตามสัดส่วน (ผลิต)'!$E$167)/'2.1ต้นทุนตามสัดส่วน (ผลิต)'!$E$170,0))</f>
        <v>0</v>
      </c>
      <c r="BN54" s="136">
        <f>(IF('2.1ต้นทุนตามสัดส่วน (ผลิต)'!$E$177&gt;0,(+T54*'2.1ต้นทุนตามสัดส่วน (ผลิต)'!$E$177)/'2.1ต้นทุนตามสัดส่วน (ผลิต)'!$E$180,0))</f>
        <v>0</v>
      </c>
      <c r="BO54" s="136">
        <f t="shared" si="23"/>
        <v>0</v>
      </c>
      <c r="BP54" s="136">
        <f t="shared" si="3"/>
        <v>0</v>
      </c>
      <c r="BR54" s="140" t="s">
        <v>503</v>
      </c>
      <c r="BS54" s="135" t="s">
        <v>504</v>
      </c>
      <c r="BT54" s="44">
        <f>(IF('2.1ต้นทุนตามสัดส่วน (ผลิต)'!$E$8&gt;0,(+C54*'2.1ต้นทุนตามสัดส่วน (ผลิต)'!$E$8)/'2.1ต้นทุนตามสัดส่วน (ผลิต)'!$E$10,0))</f>
        <v>0</v>
      </c>
      <c r="BU54" s="136">
        <f>(IF('2.1ต้นทุนตามสัดส่วน (ผลิต)'!$E$18&gt;0,(+D54*'2.1ต้นทุนตามสัดส่วน (ผลิต)'!$E$18)/'2.1ต้นทุนตามสัดส่วน (ผลิต)'!$E$20,0))</f>
        <v>0</v>
      </c>
      <c r="BV54" s="136">
        <f>(IF('2.1ต้นทุนตามสัดส่วน (ผลิต)'!$E$28&gt;0,(+E54*'2.1ต้นทุนตามสัดส่วน (ผลิต)'!$E$28)/'2.1ต้นทุนตามสัดส่วน (ผลิต)'!$E$30,0))</f>
        <v>0</v>
      </c>
      <c r="BW54" s="136">
        <f>(IF('2.1ต้นทุนตามสัดส่วน (ผลิต)'!$E$38&gt;0,(+F54*'2.1ต้นทุนตามสัดส่วน (ผลิต)'!$E$38)/'2.1ต้นทุนตามสัดส่วน (ผลิต)'!$E$40,0))</f>
        <v>0</v>
      </c>
      <c r="BX54" s="136">
        <f t="shared" si="24"/>
        <v>0</v>
      </c>
      <c r="BY54" s="136">
        <f>(IF('2.1ต้นทุนตามสัดส่วน (ผลิต)'!$E$58&gt;0,(+H54*'2.1ต้นทุนตามสัดส่วน (ผลิต)'!$E$58)/'2.1ต้นทุนตามสัดส่วน (ผลิต)'!$E$60,0))</f>
        <v>0</v>
      </c>
      <c r="BZ54" s="136">
        <f>(IF('2.1ต้นทุนตามสัดส่วน (ผลิต)'!$E$68&gt;0,(+I54*'2.1ต้นทุนตามสัดส่วน (ผลิต)'!$E$68)/'2.1ต้นทุนตามสัดส่วน (ผลิต)'!$E$70,0))</f>
        <v>0</v>
      </c>
      <c r="CA54" s="136">
        <f>(IF('2.1ต้นทุนตามสัดส่วน (ผลิต)'!$E$78&gt;0,(+J54*'2.1ต้นทุนตามสัดส่วน (ผลิต)'!$E$78)/'2.1ต้นทุนตามสัดส่วน (ผลิต)'!$E$80,0))</f>
        <v>0</v>
      </c>
      <c r="CB54" s="136">
        <f t="shared" si="25"/>
        <v>0</v>
      </c>
      <c r="CC54" s="136">
        <f t="shared" si="26"/>
        <v>0</v>
      </c>
      <c r="CD54" s="136">
        <f>(IF('2.1ต้นทุนตามสัดส่วน (ผลิต)'!$E$108&gt;0,(+M54*'2.1ต้นทุนตามสัดส่วน (ผลิต)'!$E$108)/'2.1ต้นทุนตามสัดส่วน (ผลิต)'!$E$110,0))</f>
        <v>0</v>
      </c>
      <c r="CE54" s="136">
        <f>(IF('2.1ต้นทุนตามสัดส่วน (ผลิต)'!$E$118&gt;0,(+N54*'2.1ต้นทุนตามสัดส่วน (ผลิต)'!$E$118)/'2.1ต้นทุนตามสัดส่วน (ผลิต)'!$E$120,0))</f>
        <v>0</v>
      </c>
      <c r="CF54" s="136">
        <f>(IF('2.1ต้นทุนตามสัดส่วน (ผลิต)'!$E$128&gt;0,(+O54*'2.1ต้นทุนตามสัดส่วน (ผลิต)'!$E$128)/'2.1ต้นทุนตามสัดส่วน (ผลิต)'!$E$130,0))</f>
        <v>0</v>
      </c>
      <c r="CG54" s="136">
        <f t="shared" si="27"/>
        <v>0</v>
      </c>
      <c r="CH54" s="136">
        <f t="shared" si="28"/>
        <v>0</v>
      </c>
      <c r="CI54" s="136">
        <f>(IF('2.1ต้นทุนตามสัดส่วน (ผลิต)'!$E$158&gt;0,(+R54*'2.1ต้นทุนตามสัดส่วน (ผลิต)'!$E$158)/'2.1ต้นทุนตามสัดส่วน (ผลิต)'!$E$160,0))</f>
        <v>0</v>
      </c>
      <c r="CJ54" s="136">
        <f>(IF('2.1ต้นทุนตามสัดส่วน (ผลิต)'!$E$168&gt;0,(+S54*'2.1ต้นทุนตามสัดส่วน (ผลิต)'!$E$168)/'2.1ต้นทุนตามสัดส่วน (ผลิต)'!$E$170,0))</f>
        <v>0</v>
      </c>
      <c r="CK54" s="136">
        <f>(IF('2.1ต้นทุนตามสัดส่วน (ผลิต)'!$E$178&gt;0,(+T54*'2.1ต้นทุนตามสัดส่วน (ผลิต)'!$E$178)/'2.1ต้นทุนตามสัดส่วน (ผลิต)'!$E$180,0))</f>
        <v>0</v>
      </c>
      <c r="CL54" s="136">
        <f t="shared" si="29"/>
        <v>0</v>
      </c>
      <c r="CM54" s="136">
        <f t="shared" si="4"/>
        <v>0</v>
      </c>
      <c r="CO54" s="140" t="s">
        <v>503</v>
      </c>
      <c r="CP54" s="135" t="s">
        <v>504</v>
      </c>
      <c r="CQ54" s="136">
        <f>(IF('2.1ต้นทุนตามสัดส่วน (ผลิต)'!$E$9&gt;0,(+C54*'2.1ต้นทุนตามสัดส่วน (ผลิต)'!$E$9)/'2.1ต้นทุนตามสัดส่วน (ผลิต)'!$E$10,0))</f>
        <v>0</v>
      </c>
      <c r="CR54" s="136">
        <f>(IF('2.1ต้นทุนตามสัดส่วน (ผลิต)'!$E$19&gt;0,(+D54*'2.1ต้นทุนตามสัดส่วน (ผลิต)'!$E$19)/'2.1ต้นทุนตามสัดส่วน (ผลิต)'!$E$20,0))</f>
        <v>0</v>
      </c>
      <c r="CS54" s="136">
        <f>(IF('2.1ต้นทุนตามสัดส่วน (ผลิต)'!$E$29&gt;0,(+E54*'2.1ต้นทุนตามสัดส่วน (ผลิต)'!$E$29)/'2.1ต้นทุนตามสัดส่วน (ผลิต)'!$E$30,0))</f>
        <v>0</v>
      </c>
      <c r="CT54" s="136">
        <f>(IF('2.1ต้นทุนตามสัดส่วน (ผลิต)'!$E$39&gt;0,(+F54*'2.1ต้นทุนตามสัดส่วน (ผลิต)'!$E$39)/'2.1ต้นทุนตามสัดส่วน (ผลิต)'!$E$40,0))</f>
        <v>0</v>
      </c>
      <c r="CU54" s="136">
        <f t="shared" si="30"/>
        <v>0</v>
      </c>
      <c r="CV54" s="136">
        <f>(IF('2.1ต้นทุนตามสัดส่วน (ผลิต)'!$E$59&gt;0,(+H54*'2.1ต้นทุนตามสัดส่วน (ผลิต)'!$E$59)/'2.1ต้นทุนตามสัดส่วน (ผลิต)'!$E$60,0))</f>
        <v>0</v>
      </c>
      <c r="CW54" s="136">
        <f>(IF('2.1ต้นทุนตามสัดส่วน (ผลิต)'!$E$69&gt;0,(+I54*'2.1ต้นทุนตามสัดส่วน (ผลิต)'!$E$69)/'2.1ต้นทุนตามสัดส่วน (ผลิต)'!$E$70,0))</f>
        <v>0</v>
      </c>
      <c r="CX54" s="136">
        <f>(IF('2.1ต้นทุนตามสัดส่วน (ผลิต)'!$E$79&gt;0,(+J54*'2.1ต้นทุนตามสัดส่วน (ผลิต)'!$E$79)/'2.1ต้นทุนตามสัดส่วน (ผลิต)'!$E$80,0))</f>
        <v>0</v>
      </c>
      <c r="CY54" s="136">
        <f t="shared" si="31"/>
        <v>0</v>
      </c>
      <c r="CZ54" s="136">
        <f t="shared" si="32"/>
        <v>0</v>
      </c>
      <c r="DA54" s="136">
        <f>(IF('2.1ต้นทุนตามสัดส่วน (ผลิต)'!$E$109&gt;0,(+M54*'2.1ต้นทุนตามสัดส่วน (ผลิต)'!$E$109)/'2.1ต้นทุนตามสัดส่วน (ผลิต)'!$E$110,0))</f>
        <v>0</v>
      </c>
      <c r="DB54" s="136">
        <f>(IF('2.1ต้นทุนตามสัดส่วน (ผลิต)'!$E$119&gt;0,(+N54*'2.1ต้นทุนตามสัดส่วน (ผลิต)'!$E$119)/'2.1ต้นทุนตามสัดส่วน (ผลิต)'!$E$120,0))</f>
        <v>0</v>
      </c>
      <c r="DC54" s="136">
        <f>(IF('2.1ต้นทุนตามสัดส่วน (ผลิต)'!$E$129&gt;0,(+O54*'2.1ต้นทุนตามสัดส่วน (ผลิต)'!$E$129)/'2.1ต้นทุนตามสัดส่วน (ผลิต)'!$E$130,0))</f>
        <v>0</v>
      </c>
      <c r="DD54" s="136">
        <f t="shared" si="33"/>
        <v>0</v>
      </c>
      <c r="DE54" s="136">
        <f t="shared" si="34"/>
        <v>0</v>
      </c>
      <c r="DF54" s="136">
        <f>(IF('2.1ต้นทุนตามสัดส่วน (ผลิต)'!$E$159&gt;0,(+R54*'2.1ต้นทุนตามสัดส่วน (ผลิต)'!$E$159)/'2.1ต้นทุนตามสัดส่วน (ผลิต)'!$E$160,0))</f>
        <v>0</v>
      </c>
      <c r="DG54" s="136">
        <f>(IF('2.1ต้นทุนตามสัดส่วน (ผลิต)'!$E$169&gt;0,(+S54*'2.1ต้นทุนตามสัดส่วน (ผลิต)'!$E$169)/'2.1ต้นทุนตามสัดส่วน (ผลิต)'!$E$170,0))</f>
        <v>0</v>
      </c>
      <c r="DH54" s="136">
        <f>(IF('2.1ต้นทุนตามสัดส่วน (ผลิต)'!$E$179&gt;0,(+T54*'2.1ต้นทุนตามสัดส่วน (ผลิต)'!$E$179)/'2.1ต้นทุนตามสัดส่วน (ผลิต)'!$E$180,0))</f>
        <v>0</v>
      </c>
      <c r="DI54" s="136">
        <f t="shared" si="35"/>
        <v>0</v>
      </c>
      <c r="DJ54" s="136">
        <f t="shared" si="5"/>
        <v>0</v>
      </c>
      <c r="DL54" s="140" t="s">
        <v>503</v>
      </c>
      <c r="DM54" s="135" t="s">
        <v>504</v>
      </c>
      <c r="DN54" s="136">
        <f t="shared" si="36"/>
        <v>0</v>
      </c>
      <c r="DO54" s="136">
        <f t="shared" si="37"/>
        <v>0</v>
      </c>
      <c r="DP54" s="136">
        <f t="shared" si="38"/>
        <v>0</v>
      </c>
      <c r="DQ54" s="136">
        <f t="shared" si="39"/>
        <v>0</v>
      </c>
      <c r="DR54" s="136">
        <f t="shared" si="40"/>
        <v>0</v>
      </c>
      <c r="DS54" s="136">
        <f t="shared" si="41"/>
        <v>0</v>
      </c>
      <c r="DT54" s="136">
        <f t="shared" si="42"/>
        <v>0</v>
      </c>
      <c r="DU54" s="136">
        <f t="shared" si="43"/>
        <v>0</v>
      </c>
      <c r="DV54" s="136">
        <f t="shared" si="44"/>
        <v>0</v>
      </c>
      <c r="DW54" s="136">
        <f t="shared" si="45"/>
        <v>0</v>
      </c>
      <c r="DX54" s="136">
        <f t="shared" si="46"/>
        <v>0</v>
      </c>
      <c r="DY54" s="136">
        <f t="shared" si="47"/>
        <v>0</v>
      </c>
      <c r="DZ54" s="136">
        <f t="shared" si="48"/>
        <v>0</v>
      </c>
      <c r="EA54" s="136">
        <f t="shared" si="49"/>
        <v>0</v>
      </c>
      <c r="EB54" s="136">
        <f t="shared" si="50"/>
        <v>0</v>
      </c>
      <c r="EC54" s="136">
        <f t="shared" si="51"/>
        <v>0</v>
      </c>
      <c r="ED54" s="136">
        <f t="shared" si="52"/>
        <v>0</v>
      </c>
      <c r="EE54" s="136">
        <f t="shared" si="53"/>
        <v>0</v>
      </c>
      <c r="EF54" s="136">
        <f t="shared" si="54"/>
        <v>0</v>
      </c>
      <c r="EG54" s="136">
        <f t="shared" si="55"/>
        <v>0</v>
      </c>
    </row>
    <row r="55" spans="1:137" ht="21">
      <c r="A55" s="140" t="s">
        <v>505</v>
      </c>
      <c r="B55" s="135" t="s">
        <v>506</v>
      </c>
      <c r="C55" s="44"/>
      <c r="D55" s="136"/>
      <c r="E55" s="136"/>
      <c r="F55" s="136"/>
      <c r="G55" s="136">
        <f t="shared" si="7"/>
        <v>0</v>
      </c>
      <c r="H55" s="136"/>
      <c r="I55" s="136"/>
      <c r="J55" s="136"/>
      <c r="K55" s="136">
        <f t="shared" si="8"/>
        <v>0</v>
      </c>
      <c r="L55" s="136">
        <f t="shared" si="9"/>
        <v>0</v>
      </c>
      <c r="M55" s="136">
        <v>0</v>
      </c>
      <c r="N55" s="136">
        <v>0</v>
      </c>
      <c r="O55" s="136">
        <v>0</v>
      </c>
      <c r="P55" s="136">
        <f t="shared" si="10"/>
        <v>0</v>
      </c>
      <c r="Q55" s="136">
        <f t="shared" si="11"/>
        <v>0</v>
      </c>
      <c r="R55" s="136">
        <v>0</v>
      </c>
      <c r="S55" s="136">
        <v>0</v>
      </c>
      <c r="T55" s="136">
        <v>0</v>
      </c>
      <c r="U55" s="136">
        <f t="shared" si="12"/>
        <v>0</v>
      </c>
      <c r="V55" s="136">
        <f t="shared" si="0"/>
        <v>0</v>
      </c>
      <c r="X55" s="140" t="s">
        <v>505</v>
      </c>
      <c r="Y55" s="138" t="s">
        <v>506</v>
      </c>
      <c r="Z55" s="44">
        <f>ROUND(IF('2.1ต้นทุนตามสัดส่วน (ผลิต)'!$E$6&gt;0,(+C55*'2.1ต้นทุนตามสัดส่วน (ผลิต)'!$E$6)/'2.1ต้นทุนตามสัดส่วน (ผลิต)'!$E$10,0),2)</f>
        <v>0</v>
      </c>
      <c r="AA55" s="139">
        <f>(IF('2.1ต้นทุนตามสัดส่วน (ผลิต)'!$E$16&gt;0,(+D55*'2.1ต้นทุนตามสัดส่วน (ผลิต)'!$E$16)/'2.1ต้นทุนตามสัดส่วน (ผลิต)'!$E$20,0))</f>
        <v>0</v>
      </c>
      <c r="AB55" s="139">
        <f>(IF('2.1ต้นทุนตามสัดส่วน (ผลิต)'!$E$26&gt;0,(+E55*'2.1ต้นทุนตามสัดส่วน (ผลิต)'!$E$26)/'2.1ต้นทุนตามสัดส่วน (ผลิต)'!$E$30,0))</f>
        <v>0</v>
      </c>
      <c r="AC55" s="139">
        <f>(IF('2.1ต้นทุนตามสัดส่วน (ผลิต)'!$E$36&gt;0,(+F55*'2.1ต้นทุนตามสัดส่วน (ผลิต)'!$E$36)/'2.1ต้นทุนตามสัดส่วน (ผลิต)'!$E$40,0))</f>
        <v>0</v>
      </c>
      <c r="AD55" s="139">
        <f t="shared" si="13"/>
        <v>0</v>
      </c>
      <c r="AE55" s="139">
        <f>(IF('2.1ต้นทุนตามสัดส่วน (ผลิต)'!$E$56&gt;0,(+H55*'2.1ต้นทุนตามสัดส่วน (ผลิต)'!$E$56)/'2.1ต้นทุนตามสัดส่วน (ผลิต)'!$E$60,0))</f>
        <v>0</v>
      </c>
      <c r="AF55" s="139">
        <f>(IF('2.1ต้นทุนตามสัดส่วน (ผลิต)'!$E$66&gt;0,(+I55*'2.1ต้นทุนตามสัดส่วน (ผลิต)'!$E$66)/'2.1ต้นทุนตามสัดส่วน (ผลิต)'!$E$70,0))</f>
        <v>0</v>
      </c>
      <c r="AG55" s="139">
        <f>(IF('2.1ต้นทุนตามสัดส่วน (ผลิต)'!$E$76&gt;0,(+J55*'2.1ต้นทุนตามสัดส่วน (ผลิต)'!$E$76)/'2.1ต้นทุนตามสัดส่วน (ผลิต)'!$E$80,0))</f>
        <v>0</v>
      </c>
      <c r="AH55" s="139">
        <f t="shared" si="14"/>
        <v>0</v>
      </c>
      <c r="AI55" s="139">
        <f t="shared" si="15"/>
        <v>0</v>
      </c>
      <c r="AJ55" s="139">
        <f>ROUND(IF('2.1ต้นทุนตามสัดส่วน (ผลิต)'!$E$106&gt;0,(+M55*'2.1ต้นทุนตามสัดส่วน (ผลิต)'!$E$106)/'2.1ต้นทุนตามสัดส่วน (ผลิต)'!$E$110,0),2)</f>
        <v>0</v>
      </c>
      <c r="AK55" s="139">
        <f>ROUND(IF('2.1ต้นทุนตามสัดส่วน (ผลิต)'!$E$116&gt;0,(+N55*'2.1ต้นทุนตามสัดส่วน (ผลิต)'!$E$116)/'2.1ต้นทุนตามสัดส่วน (ผลิต)'!$E$120,0),2)</f>
        <v>0</v>
      </c>
      <c r="AL55" s="139">
        <f>ROUND(IF('2.1ต้นทุนตามสัดส่วน (ผลิต)'!$E$126&gt;0,(+O55*'2.1ต้นทุนตามสัดส่วน (ผลิต)'!$E$126)/'2.1ต้นทุนตามสัดส่วน (ผลิต)'!$E$130,0),2)</f>
        <v>0</v>
      </c>
      <c r="AM55" s="139">
        <f t="shared" si="16"/>
        <v>0</v>
      </c>
      <c r="AN55" s="139">
        <f t="shared" si="17"/>
        <v>0</v>
      </c>
      <c r="AO55" s="139">
        <f>(IF('2.1ต้นทุนตามสัดส่วน (ผลิต)'!$E$156&gt;0,(+R55*'2.1ต้นทุนตามสัดส่วน (ผลิต)'!$E$156)/'2.1ต้นทุนตามสัดส่วน (ผลิต)'!$E$160,0))</f>
        <v>0</v>
      </c>
      <c r="AP55" s="139">
        <f>(IF('2.1ต้นทุนตามสัดส่วน (ผลิต)'!$E$166&gt;0,(+S55*'2.1ต้นทุนตามสัดส่วน (ผลิต)'!$E$166)/'2.1ต้นทุนตามสัดส่วน (ผลิต)'!$E$170,0))</f>
        <v>0</v>
      </c>
      <c r="AQ55" s="139">
        <f>(IF('2.1ต้นทุนตามสัดส่วน (ผลิต)'!$E$176&gt;0,(+T55*'2.1ต้นทุนตามสัดส่วน (ผลิต)'!$E$176)/'2.1ต้นทุนตามสัดส่วน (ผลิต)'!$E$180,0))</f>
        <v>0</v>
      </c>
      <c r="AR55" s="139">
        <f t="shared" si="1"/>
        <v>0</v>
      </c>
      <c r="AS55" s="139">
        <f t="shared" si="2"/>
        <v>0</v>
      </c>
      <c r="AU55" s="140" t="s">
        <v>505</v>
      </c>
      <c r="AV55" s="135" t="s">
        <v>506</v>
      </c>
      <c r="AW55" s="44">
        <f>(IF('2.1ต้นทุนตามสัดส่วน (ผลิต)'!$E$7&gt;0,(C55*'2.1ต้นทุนตามสัดส่วน (ผลิต)'!$E$7)/'2.1ต้นทุนตามสัดส่วน (ผลิต)'!$E$10,0))</f>
        <v>0</v>
      </c>
      <c r="AX55" s="136">
        <f>(IF('2.1ต้นทุนตามสัดส่วน (ผลิต)'!$E$17&gt;0,(D55*'2.1ต้นทุนตามสัดส่วน (ผลิต)'!$E$17)/'2.1ต้นทุนตามสัดส่วน (ผลิต)'!$E$20,0))</f>
        <v>0</v>
      </c>
      <c r="AY55" s="136">
        <f>(IF('2.1ต้นทุนตามสัดส่วน (ผลิต)'!$E$27&gt;0,(+E55*'2.1ต้นทุนตามสัดส่วน (ผลิต)'!$E$27)/'2.1ต้นทุนตามสัดส่วน (ผลิต)'!$E$30,0))</f>
        <v>0</v>
      </c>
      <c r="AZ55" s="136">
        <f>(IF('2.1ต้นทุนตามสัดส่วน (ผลิต)'!$E$37&gt;0,(+F55*'2.1ต้นทุนตามสัดส่วน (ผลิต)'!$E$37)/'2.1ต้นทุนตามสัดส่วน (ผลิต)'!$E$40,0))</f>
        <v>0</v>
      </c>
      <c r="BA55" s="136">
        <f t="shared" si="18"/>
        <v>0</v>
      </c>
      <c r="BB55" s="136">
        <f>(IF('2.1ต้นทุนตามสัดส่วน (ผลิต)'!$E$57&gt;0,(+H55*'2.1ต้นทุนตามสัดส่วน (ผลิต)'!$E$57)/'2.1ต้นทุนตามสัดส่วน (ผลิต)'!$E$60,0))</f>
        <v>0</v>
      </c>
      <c r="BC55" s="136">
        <f>(IF('2.1ต้นทุนตามสัดส่วน (ผลิต)'!$E$67&gt;0,(+I55*'2.1ต้นทุนตามสัดส่วน (ผลิต)'!$E$67)/'2.1ต้นทุนตามสัดส่วน (ผลิต)'!$E$70,0))</f>
        <v>0</v>
      </c>
      <c r="BD55" s="136">
        <f>(IF('2.1ต้นทุนตามสัดส่วน (ผลิต)'!$E$77&gt;0,(+J55*'2.1ต้นทุนตามสัดส่วน (ผลิต)'!$E$77)/'2.1ต้นทุนตามสัดส่วน (ผลิต)'!$E$80,0))</f>
        <v>0</v>
      </c>
      <c r="BE55" s="136">
        <f t="shared" si="19"/>
        <v>0</v>
      </c>
      <c r="BF55" s="136">
        <f t="shared" si="20"/>
        <v>0</v>
      </c>
      <c r="BG55" s="136">
        <f>(IF('2.1ต้นทุนตามสัดส่วน (ผลิต)'!$E$107&gt;0,(+M55*'2.1ต้นทุนตามสัดส่วน (ผลิต)'!$E$107)/'2.1ต้นทุนตามสัดส่วน (ผลิต)'!$E$110,0))</f>
        <v>0</v>
      </c>
      <c r="BH55" s="136">
        <f>(IF('2.1ต้นทุนตามสัดส่วน (ผลิต)'!$E$117&gt;0,(+N55*'2.1ต้นทุนตามสัดส่วน (ผลิต)'!$E$117)/'2.1ต้นทุนตามสัดส่วน (ผลิต)'!$E$120,0))</f>
        <v>0</v>
      </c>
      <c r="BI55" s="136">
        <f>(IF('2.1ต้นทุนตามสัดส่วน (ผลิต)'!$E$127&gt;0,(+O55*'2.1ต้นทุนตามสัดส่วน (ผลิต)'!$E$127)/'2.1ต้นทุนตามสัดส่วน (ผลิต)'!$E$130,0))</f>
        <v>0</v>
      </c>
      <c r="BJ55" s="136">
        <f t="shared" si="21"/>
        <v>0</v>
      </c>
      <c r="BK55" s="136">
        <f t="shared" si="22"/>
        <v>0</v>
      </c>
      <c r="BL55" s="136">
        <f>(IF('2.1ต้นทุนตามสัดส่วน (ผลิต)'!$E$157&gt;0,(+R55*'2.1ต้นทุนตามสัดส่วน (ผลิต)'!$E$157)/'2.1ต้นทุนตามสัดส่วน (ผลิต)'!$E$160,0))</f>
        <v>0</v>
      </c>
      <c r="BM55" s="136">
        <f>(IF('2.1ต้นทุนตามสัดส่วน (ผลิต)'!$E$167&gt;0,(+S55*'2.1ต้นทุนตามสัดส่วน (ผลิต)'!$E$167)/'2.1ต้นทุนตามสัดส่วน (ผลิต)'!$E$170,0))</f>
        <v>0</v>
      </c>
      <c r="BN55" s="136">
        <f>(IF('2.1ต้นทุนตามสัดส่วน (ผลิต)'!$E$177&gt;0,(+T55*'2.1ต้นทุนตามสัดส่วน (ผลิต)'!$E$177)/'2.1ต้นทุนตามสัดส่วน (ผลิต)'!$E$180,0))</f>
        <v>0</v>
      </c>
      <c r="BO55" s="136">
        <f t="shared" si="23"/>
        <v>0</v>
      </c>
      <c r="BP55" s="136">
        <f t="shared" si="3"/>
        <v>0</v>
      </c>
      <c r="BR55" s="140" t="s">
        <v>505</v>
      </c>
      <c r="BS55" s="135" t="s">
        <v>506</v>
      </c>
      <c r="BT55" s="44">
        <f>(IF('2.1ต้นทุนตามสัดส่วน (ผลิต)'!$E$8&gt;0,(+C55*'2.1ต้นทุนตามสัดส่วน (ผลิต)'!$E$8)/'2.1ต้นทุนตามสัดส่วน (ผลิต)'!$E$10,0))</f>
        <v>0</v>
      </c>
      <c r="BU55" s="136">
        <f>(IF('2.1ต้นทุนตามสัดส่วน (ผลิต)'!$E$18&gt;0,(+D55*'2.1ต้นทุนตามสัดส่วน (ผลิต)'!$E$18)/'2.1ต้นทุนตามสัดส่วน (ผลิต)'!$E$20,0))</f>
        <v>0</v>
      </c>
      <c r="BV55" s="136">
        <f>(IF('2.1ต้นทุนตามสัดส่วน (ผลิต)'!$E$28&gt;0,(+E55*'2.1ต้นทุนตามสัดส่วน (ผลิต)'!$E$28)/'2.1ต้นทุนตามสัดส่วน (ผลิต)'!$E$30,0))</f>
        <v>0</v>
      </c>
      <c r="BW55" s="136">
        <f>(IF('2.1ต้นทุนตามสัดส่วน (ผลิต)'!$E$38&gt;0,(+F55*'2.1ต้นทุนตามสัดส่วน (ผลิต)'!$E$38)/'2.1ต้นทุนตามสัดส่วน (ผลิต)'!$E$40,0))</f>
        <v>0</v>
      </c>
      <c r="BX55" s="136">
        <f t="shared" si="24"/>
        <v>0</v>
      </c>
      <c r="BY55" s="136">
        <f>(IF('2.1ต้นทุนตามสัดส่วน (ผลิต)'!$E$58&gt;0,(+H55*'2.1ต้นทุนตามสัดส่วน (ผลิต)'!$E$58)/'2.1ต้นทุนตามสัดส่วน (ผลิต)'!$E$60,0))</f>
        <v>0</v>
      </c>
      <c r="BZ55" s="136">
        <f>(IF('2.1ต้นทุนตามสัดส่วน (ผลิต)'!$E$68&gt;0,(+I55*'2.1ต้นทุนตามสัดส่วน (ผลิต)'!$E$68)/'2.1ต้นทุนตามสัดส่วน (ผลิต)'!$E$70,0))</f>
        <v>0</v>
      </c>
      <c r="CA55" s="136">
        <f>(IF('2.1ต้นทุนตามสัดส่วน (ผลิต)'!$E$78&gt;0,(+J55*'2.1ต้นทุนตามสัดส่วน (ผลิต)'!$E$78)/'2.1ต้นทุนตามสัดส่วน (ผลิต)'!$E$80,0))</f>
        <v>0</v>
      </c>
      <c r="CB55" s="136">
        <f t="shared" si="25"/>
        <v>0</v>
      </c>
      <c r="CC55" s="136">
        <f t="shared" si="26"/>
        <v>0</v>
      </c>
      <c r="CD55" s="136">
        <f>(IF('2.1ต้นทุนตามสัดส่วน (ผลิต)'!$E$108&gt;0,(+M55*'2.1ต้นทุนตามสัดส่วน (ผลิต)'!$E$108)/'2.1ต้นทุนตามสัดส่วน (ผลิต)'!$E$110,0))</f>
        <v>0</v>
      </c>
      <c r="CE55" s="136">
        <f>(IF('2.1ต้นทุนตามสัดส่วน (ผลิต)'!$E$118&gt;0,(+N55*'2.1ต้นทุนตามสัดส่วน (ผลิต)'!$E$118)/'2.1ต้นทุนตามสัดส่วน (ผลิต)'!$E$120,0))</f>
        <v>0</v>
      </c>
      <c r="CF55" s="136">
        <f>(IF('2.1ต้นทุนตามสัดส่วน (ผลิต)'!$E$128&gt;0,(+O55*'2.1ต้นทุนตามสัดส่วน (ผลิต)'!$E$128)/'2.1ต้นทุนตามสัดส่วน (ผลิต)'!$E$130,0))</f>
        <v>0</v>
      </c>
      <c r="CG55" s="136">
        <f t="shared" si="27"/>
        <v>0</v>
      </c>
      <c r="CH55" s="136">
        <f t="shared" si="28"/>
        <v>0</v>
      </c>
      <c r="CI55" s="136">
        <f>(IF('2.1ต้นทุนตามสัดส่วน (ผลิต)'!$E$158&gt;0,(+R55*'2.1ต้นทุนตามสัดส่วน (ผลิต)'!$E$158)/'2.1ต้นทุนตามสัดส่วน (ผลิต)'!$E$160,0))</f>
        <v>0</v>
      </c>
      <c r="CJ55" s="136">
        <f>(IF('2.1ต้นทุนตามสัดส่วน (ผลิต)'!$E$168&gt;0,(+S55*'2.1ต้นทุนตามสัดส่วน (ผลิต)'!$E$168)/'2.1ต้นทุนตามสัดส่วน (ผลิต)'!$E$170,0))</f>
        <v>0</v>
      </c>
      <c r="CK55" s="136">
        <f>(IF('2.1ต้นทุนตามสัดส่วน (ผลิต)'!$E$178&gt;0,(+T55*'2.1ต้นทุนตามสัดส่วน (ผลิต)'!$E$178)/'2.1ต้นทุนตามสัดส่วน (ผลิต)'!$E$180,0))</f>
        <v>0</v>
      </c>
      <c r="CL55" s="136">
        <f t="shared" si="29"/>
        <v>0</v>
      </c>
      <c r="CM55" s="136">
        <f t="shared" si="4"/>
        <v>0</v>
      </c>
      <c r="CO55" s="140" t="s">
        <v>505</v>
      </c>
      <c r="CP55" s="135" t="s">
        <v>506</v>
      </c>
      <c r="CQ55" s="136">
        <f>(IF('2.1ต้นทุนตามสัดส่วน (ผลิต)'!$E$9&gt;0,(+C55*'2.1ต้นทุนตามสัดส่วน (ผลิต)'!$E$9)/'2.1ต้นทุนตามสัดส่วน (ผลิต)'!$E$10,0))</f>
        <v>0</v>
      </c>
      <c r="CR55" s="136">
        <f>(IF('2.1ต้นทุนตามสัดส่วน (ผลิต)'!$E$19&gt;0,(+D55*'2.1ต้นทุนตามสัดส่วน (ผลิต)'!$E$19)/'2.1ต้นทุนตามสัดส่วน (ผลิต)'!$E$20,0))</f>
        <v>0</v>
      </c>
      <c r="CS55" s="136">
        <f>(IF('2.1ต้นทุนตามสัดส่วน (ผลิต)'!$E$29&gt;0,(+E55*'2.1ต้นทุนตามสัดส่วน (ผลิต)'!$E$29)/'2.1ต้นทุนตามสัดส่วน (ผลิต)'!$E$30,0))</f>
        <v>0</v>
      </c>
      <c r="CT55" s="136">
        <f>(IF('2.1ต้นทุนตามสัดส่วน (ผลิต)'!$E$39&gt;0,(+F55*'2.1ต้นทุนตามสัดส่วน (ผลิต)'!$E$39)/'2.1ต้นทุนตามสัดส่วน (ผลิต)'!$E$40,0))</f>
        <v>0</v>
      </c>
      <c r="CU55" s="136">
        <f t="shared" si="30"/>
        <v>0</v>
      </c>
      <c r="CV55" s="136">
        <f>(IF('2.1ต้นทุนตามสัดส่วน (ผลิต)'!$E$59&gt;0,(+H55*'2.1ต้นทุนตามสัดส่วน (ผลิต)'!$E$59)/'2.1ต้นทุนตามสัดส่วน (ผลิต)'!$E$60,0))</f>
        <v>0</v>
      </c>
      <c r="CW55" s="136">
        <f>(IF('2.1ต้นทุนตามสัดส่วน (ผลิต)'!$E$69&gt;0,(+I55*'2.1ต้นทุนตามสัดส่วน (ผลิต)'!$E$69)/'2.1ต้นทุนตามสัดส่วน (ผลิต)'!$E$70,0))</f>
        <v>0</v>
      </c>
      <c r="CX55" s="136">
        <f>(IF('2.1ต้นทุนตามสัดส่วน (ผลิต)'!$E$79&gt;0,(+J55*'2.1ต้นทุนตามสัดส่วน (ผลิต)'!$E$79)/'2.1ต้นทุนตามสัดส่วน (ผลิต)'!$E$80,0))</f>
        <v>0</v>
      </c>
      <c r="CY55" s="136">
        <f t="shared" si="31"/>
        <v>0</v>
      </c>
      <c r="CZ55" s="136">
        <f t="shared" si="32"/>
        <v>0</v>
      </c>
      <c r="DA55" s="136">
        <f>(IF('2.1ต้นทุนตามสัดส่วน (ผลิต)'!$E$109&gt;0,(+M55*'2.1ต้นทุนตามสัดส่วน (ผลิต)'!$E$109)/'2.1ต้นทุนตามสัดส่วน (ผลิต)'!$E$110,0))</f>
        <v>0</v>
      </c>
      <c r="DB55" s="136">
        <f>(IF('2.1ต้นทุนตามสัดส่วน (ผลิต)'!$E$119&gt;0,(+N55*'2.1ต้นทุนตามสัดส่วน (ผลิต)'!$E$119)/'2.1ต้นทุนตามสัดส่วน (ผลิต)'!$E$120,0))</f>
        <v>0</v>
      </c>
      <c r="DC55" s="136">
        <f>(IF('2.1ต้นทุนตามสัดส่วน (ผลิต)'!$E$129&gt;0,(+O55*'2.1ต้นทุนตามสัดส่วน (ผลิต)'!$E$129)/'2.1ต้นทุนตามสัดส่วน (ผลิต)'!$E$130,0))</f>
        <v>0</v>
      </c>
      <c r="DD55" s="136">
        <f t="shared" si="33"/>
        <v>0</v>
      </c>
      <c r="DE55" s="136">
        <f t="shared" si="34"/>
        <v>0</v>
      </c>
      <c r="DF55" s="136">
        <f>(IF('2.1ต้นทุนตามสัดส่วน (ผลิต)'!$E$159&gt;0,(+R55*'2.1ต้นทุนตามสัดส่วน (ผลิต)'!$E$159)/'2.1ต้นทุนตามสัดส่วน (ผลิต)'!$E$160,0))</f>
        <v>0</v>
      </c>
      <c r="DG55" s="136">
        <f>(IF('2.1ต้นทุนตามสัดส่วน (ผลิต)'!$E$169&gt;0,(+S55*'2.1ต้นทุนตามสัดส่วน (ผลิต)'!$E$169)/'2.1ต้นทุนตามสัดส่วน (ผลิต)'!$E$170,0))</f>
        <v>0</v>
      </c>
      <c r="DH55" s="136">
        <f>(IF('2.1ต้นทุนตามสัดส่วน (ผลิต)'!$E$179&gt;0,(+T55*'2.1ต้นทุนตามสัดส่วน (ผลิต)'!$E$179)/'2.1ต้นทุนตามสัดส่วน (ผลิต)'!$E$180,0))</f>
        <v>0</v>
      </c>
      <c r="DI55" s="136">
        <f t="shared" si="35"/>
        <v>0</v>
      </c>
      <c r="DJ55" s="136">
        <f t="shared" si="5"/>
        <v>0</v>
      </c>
      <c r="DL55" s="140" t="s">
        <v>505</v>
      </c>
      <c r="DM55" s="135" t="s">
        <v>506</v>
      </c>
      <c r="DN55" s="136">
        <f t="shared" si="36"/>
        <v>0</v>
      </c>
      <c r="DO55" s="136">
        <f t="shared" si="37"/>
        <v>0</v>
      </c>
      <c r="DP55" s="136">
        <f t="shared" si="38"/>
        <v>0</v>
      </c>
      <c r="DQ55" s="136">
        <f t="shared" si="39"/>
        <v>0</v>
      </c>
      <c r="DR55" s="136">
        <f t="shared" si="40"/>
        <v>0</v>
      </c>
      <c r="DS55" s="136">
        <f t="shared" si="41"/>
        <v>0</v>
      </c>
      <c r="DT55" s="136">
        <f t="shared" si="42"/>
        <v>0</v>
      </c>
      <c r="DU55" s="136">
        <f t="shared" si="43"/>
        <v>0</v>
      </c>
      <c r="DV55" s="136">
        <f t="shared" si="44"/>
        <v>0</v>
      </c>
      <c r="DW55" s="136">
        <f t="shared" si="45"/>
        <v>0</v>
      </c>
      <c r="DX55" s="136">
        <f t="shared" si="46"/>
        <v>0</v>
      </c>
      <c r="DY55" s="136">
        <f t="shared" si="47"/>
        <v>0</v>
      </c>
      <c r="DZ55" s="136">
        <f t="shared" si="48"/>
        <v>0</v>
      </c>
      <c r="EA55" s="136">
        <f t="shared" si="49"/>
        <v>0</v>
      </c>
      <c r="EB55" s="136">
        <f t="shared" si="50"/>
        <v>0</v>
      </c>
      <c r="EC55" s="136">
        <f t="shared" si="51"/>
        <v>0</v>
      </c>
      <c r="ED55" s="136">
        <f t="shared" si="52"/>
        <v>0</v>
      </c>
      <c r="EE55" s="136">
        <f t="shared" si="53"/>
        <v>0</v>
      </c>
      <c r="EF55" s="136">
        <f t="shared" si="54"/>
        <v>0</v>
      </c>
      <c r="EG55" s="136">
        <f t="shared" si="55"/>
        <v>0</v>
      </c>
    </row>
    <row r="56" spans="1:137" ht="21">
      <c r="A56" s="140" t="s">
        <v>507</v>
      </c>
      <c r="B56" s="135" t="s">
        <v>508</v>
      </c>
      <c r="C56" s="44"/>
      <c r="D56" s="136"/>
      <c r="E56" s="136"/>
      <c r="F56" s="136"/>
      <c r="G56" s="136">
        <f t="shared" si="7"/>
        <v>0</v>
      </c>
      <c r="H56" s="136"/>
      <c r="I56" s="136"/>
      <c r="J56" s="136"/>
      <c r="K56" s="136">
        <f t="shared" si="8"/>
        <v>0</v>
      </c>
      <c r="L56" s="136">
        <f t="shared" si="9"/>
        <v>0</v>
      </c>
      <c r="M56" s="136">
        <v>0</v>
      </c>
      <c r="N56" s="136">
        <v>0</v>
      </c>
      <c r="O56" s="136">
        <v>0</v>
      </c>
      <c r="P56" s="136">
        <f t="shared" si="10"/>
        <v>0</v>
      </c>
      <c r="Q56" s="136">
        <f t="shared" si="11"/>
        <v>0</v>
      </c>
      <c r="R56" s="136">
        <v>0</v>
      </c>
      <c r="S56" s="136">
        <v>0</v>
      </c>
      <c r="T56" s="136">
        <v>0</v>
      </c>
      <c r="U56" s="136">
        <f t="shared" si="12"/>
        <v>0</v>
      </c>
      <c r="V56" s="136">
        <f t="shared" si="0"/>
        <v>0</v>
      </c>
      <c r="X56" s="140" t="s">
        <v>507</v>
      </c>
      <c r="Y56" s="138" t="s">
        <v>508</v>
      </c>
      <c r="Z56" s="44">
        <f>ROUND(IF('2.1ต้นทุนตามสัดส่วน (ผลิต)'!$E$6&gt;0,(+C56*'2.1ต้นทุนตามสัดส่วน (ผลิต)'!$E$6)/'2.1ต้นทุนตามสัดส่วน (ผลิต)'!$E$10,0),2)</f>
        <v>0</v>
      </c>
      <c r="AA56" s="139">
        <f>(IF('2.1ต้นทุนตามสัดส่วน (ผลิต)'!$E$16&gt;0,(+D56*'2.1ต้นทุนตามสัดส่วน (ผลิต)'!$E$16)/'2.1ต้นทุนตามสัดส่วน (ผลิต)'!$E$20,0))</f>
        <v>0</v>
      </c>
      <c r="AB56" s="139">
        <f>(IF('2.1ต้นทุนตามสัดส่วน (ผลิต)'!$E$26&gt;0,(+E56*'2.1ต้นทุนตามสัดส่วน (ผลิต)'!$E$26)/'2.1ต้นทุนตามสัดส่วน (ผลิต)'!$E$30,0))</f>
        <v>0</v>
      </c>
      <c r="AC56" s="139">
        <f>(IF('2.1ต้นทุนตามสัดส่วน (ผลิต)'!$E$36&gt;0,(+F56*'2.1ต้นทุนตามสัดส่วน (ผลิต)'!$E$36)/'2.1ต้นทุนตามสัดส่วน (ผลิต)'!$E$40,0))</f>
        <v>0</v>
      </c>
      <c r="AD56" s="139">
        <f t="shared" si="13"/>
        <v>0</v>
      </c>
      <c r="AE56" s="139">
        <f>(IF('2.1ต้นทุนตามสัดส่วน (ผลิต)'!$E$56&gt;0,(+H56*'2.1ต้นทุนตามสัดส่วน (ผลิต)'!$E$56)/'2.1ต้นทุนตามสัดส่วน (ผลิต)'!$E$60,0))</f>
        <v>0</v>
      </c>
      <c r="AF56" s="139">
        <f>(IF('2.1ต้นทุนตามสัดส่วน (ผลิต)'!$E$66&gt;0,(+I56*'2.1ต้นทุนตามสัดส่วน (ผลิต)'!$E$66)/'2.1ต้นทุนตามสัดส่วน (ผลิต)'!$E$70,0))</f>
        <v>0</v>
      </c>
      <c r="AG56" s="139">
        <f>(IF('2.1ต้นทุนตามสัดส่วน (ผลิต)'!$E$76&gt;0,(+J56*'2.1ต้นทุนตามสัดส่วน (ผลิต)'!$E$76)/'2.1ต้นทุนตามสัดส่วน (ผลิต)'!$E$80,0))</f>
        <v>0</v>
      </c>
      <c r="AH56" s="139">
        <f t="shared" si="14"/>
        <v>0</v>
      </c>
      <c r="AI56" s="139">
        <f t="shared" si="15"/>
        <v>0</v>
      </c>
      <c r="AJ56" s="139">
        <f>ROUND(IF('2.1ต้นทุนตามสัดส่วน (ผลิต)'!$E$106&gt;0,(+M56*'2.1ต้นทุนตามสัดส่วน (ผลิต)'!$E$106)/'2.1ต้นทุนตามสัดส่วน (ผลิต)'!$E$110,0),2)</f>
        <v>0</v>
      </c>
      <c r="AK56" s="139">
        <f>ROUND(IF('2.1ต้นทุนตามสัดส่วน (ผลิต)'!$E$116&gt;0,(+N56*'2.1ต้นทุนตามสัดส่วน (ผลิต)'!$E$116)/'2.1ต้นทุนตามสัดส่วน (ผลิต)'!$E$120,0),2)</f>
        <v>0</v>
      </c>
      <c r="AL56" s="139">
        <f>ROUND(IF('2.1ต้นทุนตามสัดส่วน (ผลิต)'!$E$126&gt;0,(+O56*'2.1ต้นทุนตามสัดส่วน (ผลิต)'!$E$126)/'2.1ต้นทุนตามสัดส่วน (ผลิต)'!$E$130,0),2)</f>
        <v>0</v>
      </c>
      <c r="AM56" s="139">
        <f t="shared" si="16"/>
        <v>0</v>
      </c>
      <c r="AN56" s="139">
        <f t="shared" si="17"/>
        <v>0</v>
      </c>
      <c r="AO56" s="139">
        <f>(IF('2.1ต้นทุนตามสัดส่วน (ผลิต)'!$E$156&gt;0,(+R56*'2.1ต้นทุนตามสัดส่วน (ผลิต)'!$E$156)/'2.1ต้นทุนตามสัดส่วน (ผลิต)'!$E$160,0))</f>
        <v>0</v>
      </c>
      <c r="AP56" s="139">
        <f>(IF('2.1ต้นทุนตามสัดส่วน (ผลิต)'!$E$166&gt;0,(+S56*'2.1ต้นทุนตามสัดส่วน (ผลิต)'!$E$166)/'2.1ต้นทุนตามสัดส่วน (ผลิต)'!$E$170,0))</f>
        <v>0</v>
      </c>
      <c r="AQ56" s="139">
        <f>(IF('2.1ต้นทุนตามสัดส่วน (ผลิต)'!$E$176&gt;0,(+T56*'2.1ต้นทุนตามสัดส่วน (ผลิต)'!$E$176)/'2.1ต้นทุนตามสัดส่วน (ผลิต)'!$E$180,0))</f>
        <v>0</v>
      </c>
      <c r="AR56" s="139">
        <f t="shared" si="1"/>
        <v>0</v>
      </c>
      <c r="AS56" s="139">
        <f t="shared" si="2"/>
        <v>0</v>
      </c>
      <c r="AU56" s="140" t="s">
        <v>507</v>
      </c>
      <c r="AV56" s="135" t="s">
        <v>508</v>
      </c>
      <c r="AW56" s="44">
        <f>(IF('2.1ต้นทุนตามสัดส่วน (ผลิต)'!$E$7&gt;0,(C56*'2.1ต้นทุนตามสัดส่วน (ผลิต)'!$E$7)/'2.1ต้นทุนตามสัดส่วน (ผลิต)'!$E$10,0))</f>
        <v>0</v>
      </c>
      <c r="AX56" s="136">
        <f>(IF('2.1ต้นทุนตามสัดส่วน (ผลิต)'!$E$17&gt;0,(D56*'2.1ต้นทุนตามสัดส่วน (ผลิต)'!$E$17)/'2.1ต้นทุนตามสัดส่วน (ผลิต)'!$E$20,0))</f>
        <v>0</v>
      </c>
      <c r="AY56" s="136">
        <f>(IF('2.1ต้นทุนตามสัดส่วน (ผลิต)'!$E$27&gt;0,(+E56*'2.1ต้นทุนตามสัดส่วน (ผลิต)'!$E$27)/'2.1ต้นทุนตามสัดส่วน (ผลิต)'!$E$30,0))</f>
        <v>0</v>
      </c>
      <c r="AZ56" s="136">
        <f>(IF('2.1ต้นทุนตามสัดส่วน (ผลิต)'!$E$37&gt;0,(+F56*'2.1ต้นทุนตามสัดส่วน (ผลิต)'!$E$37)/'2.1ต้นทุนตามสัดส่วน (ผลิต)'!$E$40,0))</f>
        <v>0</v>
      </c>
      <c r="BA56" s="136">
        <f t="shared" si="18"/>
        <v>0</v>
      </c>
      <c r="BB56" s="136">
        <f>(IF('2.1ต้นทุนตามสัดส่วน (ผลิต)'!$E$57&gt;0,(+H56*'2.1ต้นทุนตามสัดส่วน (ผลิต)'!$E$57)/'2.1ต้นทุนตามสัดส่วน (ผลิต)'!$E$60,0))</f>
        <v>0</v>
      </c>
      <c r="BC56" s="136">
        <f>(IF('2.1ต้นทุนตามสัดส่วน (ผลิต)'!$E$67&gt;0,(+I56*'2.1ต้นทุนตามสัดส่วน (ผลิต)'!$E$67)/'2.1ต้นทุนตามสัดส่วน (ผลิต)'!$E$70,0))</f>
        <v>0</v>
      </c>
      <c r="BD56" s="136">
        <f>(IF('2.1ต้นทุนตามสัดส่วน (ผลิต)'!$E$77&gt;0,(+J56*'2.1ต้นทุนตามสัดส่วน (ผลิต)'!$E$77)/'2.1ต้นทุนตามสัดส่วน (ผลิต)'!$E$80,0))</f>
        <v>0</v>
      </c>
      <c r="BE56" s="136">
        <f t="shared" si="19"/>
        <v>0</v>
      </c>
      <c r="BF56" s="136">
        <f t="shared" si="20"/>
        <v>0</v>
      </c>
      <c r="BG56" s="136">
        <f>(IF('2.1ต้นทุนตามสัดส่วน (ผลิต)'!$E$107&gt;0,(+M56*'2.1ต้นทุนตามสัดส่วน (ผลิต)'!$E$107)/'2.1ต้นทุนตามสัดส่วน (ผลิต)'!$E$110,0))</f>
        <v>0</v>
      </c>
      <c r="BH56" s="136">
        <f>(IF('2.1ต้นทุนตามสัดส่วน (ผลิต)'!$E$117&gt;0,(+N56*'2.1ต้นทุนตามสัดส่วน (ผลิต)'!$E$117)/'2.1ต้นทุนตามสัดส่วน (ผลิต)'!$E$120,0))</f>
        <v>0</v>
      </c>
      <c r="BI56" s="136">
        <f>(IF('2.1ต้นทุนตามสัดส่วน (ผลิต)'!$E$127&gt;0,(+O56*'2.1ต้นทุนตามสัดส่วน (ผลิต)'!$E$127)/'2.1ต้นทุนตามสัดส่วน (ผลิต)'!$E$130,0))</f>
        <v>0</v>
      </c>
      <c r="BJ56" s="136">
        <f t="shared" si="21"/>
        <v>0</v>
      </c>
      <c r="BK56" s="136">
        <f t="shared" si="22"/>
        <v>0</v>
      </c>
      <c r="BL56" s="136">
        <f>(IF('2.1ต้นทุนตามสัดส่วน (ผลิต)'!$E$157&gt;0,(+R56*'2.1ต้นทุนตามสัดส่วน (ผลิต)'!$E$157)/'2.1ต้นทุนตามสัดส่วน (ผลิต)'!$E$160,0))</f>
        <v>0</v>
      </c>
      <c r="BM56" s="136">
        <f>(IF('2.1ต้นทุนตามสัดส่วน (ผลิต)'!$E$167&gt;0,(+S56*'2.1ต้นทุนตามสัดส่วน (ผลิต)'!$E$167)/'2.1ต้นทุนตามสัดส่วน (ผลิต)'!$E$170,0))</f>
        <v>0</v>
      </c>
      <c r="BN56" s="136">
        <f>(IF('2.1ต้นทุนตามสัดส่วน (ผลิต)'!$E$177&gt;0,(+T56*'2.1ต้นทุนตามสัดส่วน (ผลิต)'!$E$177)/'2.1ต้นทุนตามสัดส่วน (ผลิต)'!$E$180,0))</f>
        <v>0</v>
      </c>
      <c r="BO56" s="136">
        <f t="shared" si="23"/>
        <v>0</v>
      </c>
      <c r="BP56" s="136">
        <f t="shared" si="3"/>
        <v>0</v>
      </c>
      <c r="BR56" s="140" t="s">
        <v>507</v>
      </c>
      <c r="BS56" s="135" t="s">
        <v>508</v>
      </c>
      <c r="BT56" s="44">
        <f>(IF('2.1ต้นทุนตามสัดส่วน (ผลิต)'!$E$8&gt;0,(+C56*'2.1ต้นทุนตามสัดส่วน (ผลิต)'!$E$8)/'2.1ต้นทุนตามสัดส่วน (ผลิต)'!$E$10,0))</f>
        <v>0</v>
      </c>
      <c r="BU56" s="136">
        <f>(IF('2.1ต้นทุนตามสัดส่วน (ผลิต)'!$E$18&gt;0,(+D56*'2.1ต้นทุนตามสัดส่วน (ผลิต)'!$E$18)/'2.1ต้นทุนตามสัดส่วน (ผลิต)'!$E$20,0))</f>
        <v>0</v>
      </c>
      <c r="BV56" s="136">
        <f>(IF('2.1ต้นทุนตามสัดส่วน (ผลิต)'!$E$28&gt;0,(+E56*'2.1ต้นทุนตามสัดส่วน (ผลิต)'!$E$28)/'2.1ต้นทุนตามสัดส่วน (ผลิต)'!$E$30,0))</f>
        <v>0</v>
      </c>
      <c r="BW56" s="136">
        <f>(IF('2.1ต้นทุนตามสัดส่วน (ผลิต)'!$E$38&gt;0,(+F56*'2.1ต้นทุนตามสัดส่วน (ผลิต)'!$E$38)/'2.1ต้นทุนตามสัดส่วน (ผลิต)'!$E$40,0))</f>
        <v>0</v>
      </c>
      <c r="BX56" s="136">
        <f t="shared" si="24"/>
        <v>0</v>
      </c>
      <c r="BY56" s="136">
        <f>(IF('2.1ต้นทุนตามสัดส่วน (ผลิต)'!$E$58&gt;0,(+H56*'2.1ต้นทุนตามสัดส่วน (ผลิต)'!$E$58)/'2.1ต้นทุนตามสัดส่วน (ผลิต)'!$E$60,0))</f>
        <v>0</v>
      </c>
      <c r="BZ56" s="136">
        <f>(IF('2.1ต้นทุนตามสัดส่วน (ผลิต)'!$E$68&gt;0,(+I56*'2.1ต้นทุนตามสัดส่วน (ผลิต)'!$E$68)/'2.1ต้นทุนตามสัดส่วน (ผลิต)'!$E$70,0))</f>
        <v>0</v>
      </c>
      <c r="CA56" s="136">
        <f>(IF('2.1ต้นทุนตามสัดส่วน (ผลิต)'!$E$78&gt;0,(+J56*'2.1ต้นทุนตามสัดส่วน (ผลิต)'!$E$78)/'2.1ต้นทุนตามสัดส่วน (ผลิต)'!$E$80,0))</f>
        <v>0</v>
      </c>
      <c r="CB56" s="136">
        <f t="shared" si="25"/>
        <v>0</v>
      </c>
      <c r="CC56" s="136">
        <f t="shared" si="26"/>
        <v>0</v>
      </c>
      <c r="CD56" s="136">
        <f>(IF('2.1ต้นทุนตามสัดส่วน (ผลิต)'!$E$108&gt;0,(+M56*'2.1ต้นทุนตามสัดส่วน (ผลิต)'!$E$108)/'2.1ต้นทุนตามสัดส่วน (ผลิต)'!$E$110,0))</f>
        <v>0</v>
      </c>
      <c r="CE56" s="136">
        <f>(IF('2.1ต้นทุนตามสัดส่วน (ผลิต)'!$E$118&gt;0,(+N56*'2.1ต้นทุนตามสัดส่วน (ผลิต)'!$E$118)/'2.1ต้นทุนตามสัดส่วน (ผลิต)'!$E$120,0))</f>
        <v>0</v>
      </c>
      <c r="CF56" s="136">
        <f>(IF('2.1ต้นทุนตามสัดส่วน (ผลิต)'!$E$128&gt;0,(+O56*'2.1ต้นทุนตามสัดส่วน (ผลิต)'!$E$128)/'2.1ต้นทุนตามสัดส่วน (ผลิต)'!$E$130,0))</f>
        <v>0</v>
      </c>
      <c r="CG56" s="136">
        <f t="shared" si="27"/>
        <v>0</v>
      </c>
      <c r="CH56" s="136">
        <f t="shared" si="28"/>
        <v>0</v>
      </c>
      <c r="CI56" s="136">
        <f>(IF('2.1ต้นทุนตามสัดส่วน (ผลิต)'!$E$158&gt;0,(+R56*'2.1ต้นทุนตามสัดส่วน (ผลิต)'!$E$158)/'2.1ต้นทุนตามสัดส่วน (ผลิต)'!$E$160,0))</f>
        <v>0</v>
      </c>
      <c r="CJ56" s="136">
        <f>(IF('2.1ต้นทุนตามสัดส่วน (ผลิต)'!$E$168&gt;0,(+S56*'2.1ต้นทุนตามสัดส่วน (ผลิต)'!$E$168)/'2.1ต้นทุนตามสัดส่วน (ผลิต)'!$E$170,0))</f>
        <v>0</v>
      </c>
      <c r="CK56" s="136">
        <f>(IF('2.1ต้นทุนตามสัดส่วน (ผลิต)'!$E$178&gt;0,(+T56*'2.1ต้นทุนตามสัดส่วน (ผลิต)'!$E$178)/'2.1ต้นทุนตามสัดส่วน (ผลิต)'!$E$180,0))</f>
        <v>0</v>
      </c>
      <c r="CL56" s="136">
        <f t="shared" si="29"/>
        <v>0</v>
      </c>
      <c r="CM56" s="136">
        <f t="shared" si="4"/>
        <v>0</v>
      </c>
      <c r="CO56" s="140" t="s">
        <v>507</v>
      </c>
      <c r="CP56" s="135" t="s">
        <v>508</v>
      </c>
      <c r="CQ56" s="136">
        <f>(IF('2.1ต้นทุนตามสัดส่วน (ผลิต)'!$E$9&gt;0,(+C56*'2.1ต้นทุนตามสัดส่วน (ผลิต)'!$E$9)/'2.1ต้นทุนตามสัดส่วน (ผลิต)'!$E$10,0))</f>
        <v>0</v>
      </c>
      <c r="CR56" s="136">
        <f>(IF('2.1ต้นทุนตามสัดส่วน (ผลิต)'!$E$19&gt;0,(+D56*'2.1ต้นทุนตามสัดส่วน (ผลิต)'!$E$19)/'2.1ต้นทุนตามสัดส่วน (ผลิต)'!$E$20,0))</f>
        <v>0</v>
      </c>
      <c r="CS56" s="136">
        <f>(IF('2.1ต้นทุนตามสัดส่วน (ผลิต)'!$E$29&gt;0,(+E56*'2.1ต้นทุนตามสัดส่วน (ผลิต)'!$E$29)/'2.1ต้นทุนตามสัดส่วน (ผลิต)'!$E$30,0))</f>
        <v>0</v>
      </c>
      <c r="CT56" s="136">
        <f>(IF('2.1ต้นทุนตามสัดส่วน (ผลิต)'!$E$39&gt;0,(+F56*'2.1ต้นทุนตามสัดส่วน (ผลิต)'!$E$39)/'2.1ต้นทุนตามสัดส่วน (ผลิต)'!$E$40,0))</f>
        <v>0</v>
      </c>
      <c r="CU56" s="136">
        <f t="shared" si="30"/>
        <v>0</v>
      </c>
      <c r="CV56" s="136">
        <f>(IF('2.1ต้นทุนตามสัดส่วน (ผลิต)'!$E$59&gt;0,(+H56*'2.1ต้นทุนตามสัดส่วน (ผลิต)'!$E$59)/'2.1ต้นทุนตามสัดส่วน (ผลิต)'!$E$60,0))</f>
        <v>0</v>
      </c>
      <c r="CW56" s="136">
        <f>(IF('2.1ต้นทุนตามสัดส่วน (ผลิต)'!$E$69&gt;0,(+I56*'2.1ต้นทุนตามสัดส่วน (ผลิต)'!$E$69)/'2.1ต้นทุนตามสัดส่วน (ผลิต)'!$E$70,0))</f>
        <v>0</v>
      </c>
      <c r="CX56" s="136">
        <f>(IF('2.1ต้นทุนตามสัดส่วน (ผลิต)'!$E$79&gt;0,(+J56*'2.1ต้นทุนตามสัดส่วน (ผลิต)'!$E$79)/'2.1ต้นทุนตามสัดส่วน (ผลิต)'!$E$80,0))</f>
        <v>0</v>
      </c>
      <c r="CY56" s="136">
        <f t="shared" si="31"/>
        <v>0</v>
      </c>
      <c r="CZ56" s="136">
        <f t="shared" si="32"/>
        <v>0</v>
      </c>
      <c r="DA56" s="136">
        <f>(IF('2.1ต้นทุนตามสัดส่วน (ผลิต)'!$E$109&gt;0,(+M56*'2.1ต้นทุนตามสัดส่วน (ผลิต)'!$E$109)/'2.1ต้นทุนตามสัดส่วน (ผลิต)'!$E$110,0))</f>
        <v>0</v>
      </c>
      <c r="DB56" s="136">
        <f>(IF('2.1ต้นทุนตามสัดส่วน (ผลิต)'!$E$119&gt;0,(+N56*'2.1ต้นทุนตามสัดส่วน (ผลิต)'!$E$119)/'2.1ต้นทุนตามสัดส่วน (ผลิต)'!$E$120,0))</f>
        <v>0</v>
      </c>
      <c r="DC56" s="136">
        <f>(IF('2.1ต้นทุนตามสัดส่วน (ผลิต)'!$E$129&gt;0,(+O56*'2.1ต้นทุนตามสัดส่วน (ผลิต)'!$E$129)/'2.1ต้นทุนตามสัดส่วน (ผลิต)'!$E$130,0))</f>
        <v>0</v>
      </c>
      <c r="DD56" s="136">
        <f t="shared" si="33"/>
        <v>0</v>
      </c>
      <c r="DE56" s="136">
        <f t="shared" si="34"/>
        <v>0</v>
      </c>
      <c r="DF56" s="136">
        <f>(IF('2.1ต้นทุนตามสัดส่วน (ผลิต)'!$E$159&gt;0,(+R56*'2.1ต้นทุนตามสัดส่วน (ผลิต)'!$E$159)/'2.1ต้นทุนตามสัดส่วน (ผลิต)'!$E$160,0))</f>
        <v>0</v>
      </c>
      <c r="DG56" s="136">
        <f>(IF('2.1ต้นทุนตามสัดส่วน (ผลิต)'!$E$169&gt;0,(+S56*'2.1ต้นทุนตามสัดส่วน (ผลิต)'!$E$169)/'2.1ต้นทุนตามสัดส่วน (ผลิต)'!$E$170,0))</f>
        <v>0</v>
      </c>
      <c r="DH56" s="136">
        <f>(IF('2.1ต้นทุนตามสัดส่วน (ผลิต)'!$E$179&gt;0,(+T56*'2.1ต้นทุนตามสัดส่วน (ผลิต)'!$E$179)/'2.1ต้นทุนตามสัดส่วน (ผลิต)'!$E$180,0))</f>
        <v>0</v>
      </c>
      <c r="DI56" s="136">
        <f t="shared" si="35"/>
        <v>0</v>
      </c>
      <c r="DJ56" s="136">
        <f t="shared" si="5"/>
        <v>0</v>
      </c>
      <c r="DL56" s="140" t="s">
        <v>507</v>
      </c>
      <c r="DM56" s="135" t="s">
        <v>508</v>
      </c>
      <c r="DN56" s="136">
        <f t="shared" si="36"/>
        <v>0</v>
      </c>
      <c r="DO56" s="136">
        <f t="shared" si="37"/>
        <v>0</v>
      </c>
      <c r="DP56" s="136">
        <f t="shared" si="38"/>
        <v>0</v>
      </c>
      <c r="DQ56" s="136">
        <f t="shared" si="39"/>
        <v>0</v>
      </c>
      <c r="DR56" s="136">
        <f t="shared" si="40"/>
        <v>0</v>
      </c>
      <c r="DS56" s="136">
        <f t="shared" si="41"/>
        <v>0</v>
      </c>
      <c r="DT56" s="136">
        <f t="shared" si="42"/>
        <v>0</v>
      </c>
      <c r="DU56" s="136">
        <f t="shared" si="43"/>
        <v>0</v>
      </c>
      <c r="DV56" s="136">
        <f t="shared" si="44"/>
        <v>0</v>
      </c>
      <c r="DW56" s="136">
        <f t="shared" si="45"/>
        <v>0</v>
      </c>
      <c r="DX56" s="136">
        <f t="shared" si="46"/>
        <v>0</v>
      </c>
      <c r="DY56" s="136">
        <f t="shared" si="47"/>
        <v>0</v>
      </c>
      <c r="DZ56" s="136">
        <f t="shared" si="48"/>
        <v>0</v>
      </c>
      <c r="EA56" s="136">
        <f t="shared" si="49"/>
        <v>0</v>
      </c>
      <c r="EB56" s="136">
        <f t="shared" si="50"/>
        <v>0</v>
      </c>
      <c r="EC56" s="136">
        <f t="shared" si="51"/>
        <v>0</v>
      </c>
      <c r="ED56" s="136">
        <f t="shared" si="52"/>
        <v>0</v>
      </c>
      <c r="EE56" s="136">
        <f t="shared" si="53"/>
        <v>0</v>
      </c>
      <c r="EF56" s="136">
        <f t="shared" si="54"/>
        <v>0</v>
      </c>
      <c r="EG56" s="136">
        <f t="shared" si="55"/>
        <v>0</v>
      </c>
    </row>
    <row r="57" spans="1:137" ht="21">
      <c r="A57" s="140" t="s">
        <v>509</v>
      </c>
      <c r="B57" s="135" t="s">
        <v>510</v>
      </c>
      <c r="C57" s="44"/>
      <c r="D57" s="136"/>
      <c r="E57" s="136"/>
      <c r="F57" s="136"/>
      <c r="G57" s="136">
        <f t="shared" si="7"/>
        <v>0</v>
      </c>
      <c r="H57" s="136"/>
      <c r="I57" s="136"/>
      <c r="J57" s="136"/>
      <c r="K57" s="136">
        <f t="shared" si="8"/>
        <v>0</v>
      </c>
      <c r="L57" s="136">
        <f t="shared" si="9"/>
        <v>0</v>
      </c>
      <c r="M57" s="136">
        <v>0</v>
      </c>
      <c r="N57" s="136">
        <v>0</v>
      </c>
      <c r="O57" s="136">
        <v>0</v>
      </c>
      <c r="P57" s="136">
        <f t="shared" si="10"/>
        <v>0</v>
      </c>
      <c r="Q57" s="136">
        <f t="shared" si="11"/>
        <v>0</v>
      </c>
      <c r="R57" s="136">
        <v>0</v>
      </c>
      <c r="S57" s="136">
        <v>0</v>
      </c>
      <c r="T57" s="136">
        <v>0</v>
      </c>
      <c r="U57" s="136">
        <f t="shared" si="12"/>
        <v>0</v>
      </c>
      <c r="V57" s="136">
        <f t="shared" si="0"/>
        <v>0</v>
      </c>
      <c r="X57" s="140" t="s">
        <v>509</v>
      </c>
      <c r="Y57" s="138" t="s">
        <v>510</v>
      </c>
      <c r="Z57" s="44">
        <f>ROUND(IF('2.1ต้นทุนตามสัดส่วน (ผลิต)'!$E$6&gt;0,(+C57*'2.1ต้นทุนตามสัดส่วน (ผลิต)'!$E$6)/'2.1ต้นทุนตามสัดส่วน (ผลิต)'!$E$10,0),2)</f>
        <v>0</v>
      </c>
      <c r="AA57" s="139">
        <f>(IF('2.1ต้นทุนตามสัดส่วน (ผลิต)'!$E$16&gt;0,(+D57*'2.1ต้นทุนตามสัดส่วน (ผลิต)'!$E$16)/'2.1ต้นทุนตามสัดส่วน (ผลิต)'!$E$20,0))</f>
        <v>0</v>
      </c>
      <c r="AB57" s="139">
        <f>(IF('2.1ต้นทุนตามสัดส่วน (ผลิต)'!$E$26&gt;0,(+E57*'2.1ต้นทุนตามสัดส่วน (ผลิต)'!$E$26)/'2.1ต้นทุนตามสัดส่วน (ผลิต)'!$E$30,0))</f>
        <v>0</v>
      </c>
      <c r="AC57" s="139">
        <f>(IF('2.1ต้นทุนตามสัดส่วน (ผลิต)'!$E$36&gt;0,(+F57*'2.1ต้นทุนตามสัดส่วน (ผลิต)'!$E$36)/'2.1ต้นทุนตามสัดส่วน (ผลิต)'!$E$40,0))</f>
        <v>0</v>
      </c>
      <c r="AD57" s="139">
        <f t="shared" si="13"/>
        <v>0</v>
      </c>
      <c r="AE57" s="139">
        <f>(IF('2.1ต้นทุนตามสัดส่วน (ผลิต)'!$E$56&gt;0,(+H57*'2.1ต้นทุนตามสัดส่วน (ผลิต)'!$E$56)/'2.1ต้นทุนตามสัดส่วน (ผลิต)'!$E$60,0))</f>
        <v>0</v>
      </c>
      <c r="AF57" s="139">
        <f>(IF('2.1ต้นทุนตามสัดส่วน (ผลิต)'!$E$66&gt;0,(+I57*'2.1ต้นทุนตามสัดส่วน (ผลิต)'!$E$66)/'2.1ต้นทุนตามสัดส่วน (ผลิต)'!$E$70,0))</f>
        <v>0</v>
      </c>
      <c r="AG57" s="139">
        <f>(IF('2.1ต้นทุนตามสัดส่วน (ผลิต)'!$E$76&gt;0,(+J57*'2.1ต้นทุนตามสัดส่วน (ผลิต)'!$E$76)/'2.1ต้นทุนตามสัดส่วน (ผลิต)'!$E$80,0))</f>
        <v>0</v>
      </c>
      <c r="AH57" s="139">
        <f t="shared" si="14"/>
        <v>0</v>
      </c>
      <c r="AI57" s="139">
        <f t="shared" si="15"/>
        <v>0</v>
      </c>
      <c r="AJ57" s="139">
        <f>ROUND(IF('2.1ต้นทุนตามสัดส่วน (ผลิต)'!$E$106&gt;0,(+M57*'2.1ต้นทุนตามสัดส่วน (ผลิต)'!$E$106)/'2.1ต้นทุนตามสัดส่วน (ผลิต)'!$E$110,0),2)</f>
        <v>0</v>
      </c>
      <c r="AK57" s="139">
        <f>ROUND(IF('2.1ต้นทุนตามสัดส่วน (ผลิต)'!$E$116&gt;0,(+N57*'2.1ต้นทุนตามสัดส่วน (ผลิต)'!$E$116)/'2.1ต้นทุนตามสัดส่วน (ผลิต)'!$E$120,0),2)</f>
        <v>0</v>
      </c>
      <c r="AL57" s="139">
        <f>ROUND(IF('2.1ต้นทุนตามสัดส่วน (ผลิต)'!$E$126&gt;0,(+O57*'2.1ต้นทุนตามสัดส่วน (ผลิต)'!$E$126)/'2.1ต้นทุนตามสัดส่วน (ผลิต)'!$E$130,0),2)</f>
        <v>0</v>
      </c>
      <c r="AM57" s="139">
        <f t="shared" si="16"/>
        <v>0</v>
      </c>
      <c r="AN57" s="139">
        <f t="shared" si="17"/>
        <v>0</v>
      </c>
      <c r="AO57" s="139">
        <f>(IF('2.1ต้นทุนตามสัดส่วน (ผลิต)'!$E$156&gt;0,(+R57*'2.1ต้นทุนตามสัดส่วน (ผลิต)'!$E$156)/'2.1ต้นทุนตามสัดส่วน (ผลิต)'!$E$160,0))</f>
        <v>0</v>
      </c>
      <c r="AP57" s="139">
        <f>(IF('2.1ต้นทุนตามสัดส่วน (ผลิต)'!$E$166&gt;0,(+S57*'2.1ต้นทุนตามสัดส่วน (ผลิต)'!$E$166)/'2.1ต้นทุนตามสัดส่วน (ผลิต)'!$E$170,0))</f>
        <v>0</v>
      </c>
      <c r="AQ57" s="139">
        <f>(IF('2.1ต้นทุนตามสัดส่วน (ผลิต)'!$E$176&gt;0,(+T57*'2.1ต้นทุนตามสัดส่วน (ผลิต)'!$E$176)/'2.1ต้นทุนตามสัดส่วน (ผลิต)'!$E$180,0))</f>
        <v>0</v>
      </c>
      <c r="AR57" s="139">
        <f t="shared" si="1"/>
        <v>0</v>
      </c>
      <c r="AS57" s="139">
        <f t="shared" si="2"/>
        <v>0</v>
      </c>
      <c r="AU57" s="140" t="s">
        <v>509</v>
      </c>
      <c r="AV57" s="135" t="s">
        <v>510</v>
      </c>
      <c r="AW57" s="44">
        <f>(IF('2.1ต้นทุนตามสัดส่วน (ผลิต)'!$E$7&gt;0,(C57*'2.1ต้นทุนตามสัดส่วน (ผลิต)'!$E$7)/'2.1ต้นทุนตามสัดส่วน (ผลิต)'!$E$10,0))</f>
        <v>0</v>
      </c>
      <c r="AX57" s="136">
        <f>(IF('2.1ต้นทุนตามสัดส่วน (ผลิต)'!$E$17&gt;0,(D57*'2.1ต้นทุนตามสัดส่วน (ผลิต)'!$E$17)/'2.1ต้นทุนตามสัดส่วน (ผลิต)'!$E$20,0))</f>
        <v>0</v>
      </c>
      <c r="AY57" s="136">
        <f>(IF('2.1ต้นทุนตามสัดส่วน (ผลิต)'!$E$27&gt;0,(+E57*'2.1ต้นทุนตามสัดส่วน (ผลิต)'!$E$27)/'2.1ต้นทุนตามสัดส่วน (ผลิต)'!$E$30,0))</f>
        <v>0</v>
      </c>
      <c r="AZ57" s="136">
        <f>(IF('2.1ต้นทุนตามสัดส่วน (ผลิต)'!$E$37&gt;0,(+F57*'2.1ต้นทุนตามสัดส่วน (ผลิต)'!$E$37)/'2.1ต้นทุนตามสัดส่วน (ผลิต)'!$E$40,0))</f>
        <v>0</v>
      </c>
      <c r="BA57" s="136">
        <f t="shared" si="18"/>
        <v>0</v>
      </c>
      <c r="BB57" s="136">
        <f>(IF('2.1ต้นทุนตามสัดส่วน (ผลิต)'!$E$57&gt;0,(+H57*'2.1ต้นทุนตามสัดส่วน (ผลิต)'!$E$57)/'2.1ต้นทุนตามสัดส่วน (ผลิต)'!$E$60,0))</f>
        <v>0</v>
      </c>
      <c r="BC57" s="136">
        <f>(IF('2.1ต้นทุนตามสัดส่วน (ผลิต)'!$E$67&gt;0,(+I57*'2.1ต้นทุนตามสัดส่วน (ผลิต)'!$E$67)/'2.1ต้นทุนตามสัดส่วน (ผลิต)'!$E$70,0))</f>
        <v>0</v>
      </c>
      <c r="BD57" s="136">
        <f>(IF('2.1ต้นทุนตามสัดส่วน (ผลิต)'!$E$77&gt;0,(+J57*'2.1ต้นทุนตามสัดส่วน (ผลิต)'!$E$77)/'2.1ต้นทุนตามสัดส่วน (ผลิต)'!$E$80,0))</f>
        <v>0</v>
      </c>
      <c r="BE57" s="136">
        <f t="shared" si="19"/>
        <v>0</v>
      </c>
      <c r="BF57" s="136">
        <f t="shared" si="20"/>
        <v>0</v>
      </c>
      <c r="BG57" s="136">
        <f>(IF('2.1ต้นทุนตามสัดส่วน (ผลิต)'!$E$107&gt;0,(+M57*'2.1ต้นทุนตามสัดส่วน (ผลิต)'!$E$107)/'2.1ต้นทุนตามสัดส่วน (ผลิต)'!$E$110,0))</f>
        <v>0</v>
      </c>
      <c r="BH57" s="136">
        <f>(IF('2.1ต้นทุนตามสัดส่วน (ผลิต)'!$E$117&gt;0,(+N57*'2.1ต้นทุนตามสัดส่วน (ผลิต)'!$E$117)/'2.1ต้นทุนตามสัดส่วน (ผลิต)'!$E$120,0))</f>
        <v>0</v>
      </c>
      <c r="BI57" s="136">
        <f>(IF('2.1ต้นทุนตามสัดส่วน (ผลิต)'!$E$127&gt;0,(+O57*'2.1ต้นทุนตามสัดส่วน (ผลิต)'!$E$127)/'2.1ต้นทุนตามสัดส่วน (ผลิต)'!$E$130,0))</f>
        <v>0</v>
      </c>
      <c r="BJ57" s="136">
        <f t="shared" si="21"/>
        <v>0</v>
      </c>
      <c r="BK57" s="136">
        <f t="shared" si="22"/>
        <v>0</v>
      </c>
      <c r="BL57" s="136">
        <f>(IF('2.1ต้นทุนตามสัดส่วน (ผลิต)'!$E$157&gt;0,(+R57*'2.1ต้นทุนตามสัดส่วน (ผลิต)'!$E$157)/'2.1ต้นทุนตามสัดส่วน (ผลิต)'!$E$160,0))</f>
        <v>0</v>
      </c>
      <c r="BM57" s="136">
        <f>(IF('2.1ต้นทุนตามสัดส่วน (ผลิต)'!$E$167&gt;0,(+S57*'2.1ต้นทุนตามสัดส่วน (ผลิต)'!$E$167)/'2.1ต้นทุนตามสัดส่วน (ผลิต)'!$E$170,0))</f>
        <v>0</v>
      </c>
      <c r="BN57" s="136">
        <f>(IF('2.1ต้นทุนตามสัดส่วน (ผลิต)'!$E$177&gt;0,(+T57*'2.1ต้นทุนตามสัดส่วน (ผลิต)'!$E$177)/'2.1ต้นทุนตามสัดส่วน (ผลิต)'!$E$180,0))</f>
        <v>0</v>
      </c>
      <c r="BO57" s="136">
        <f t="shared" si="23"/>
        <v>0</v>
      </c>
      <c r="BP57" s="136">
        <f t="shared" si="3"/>
        <v>0</v>
      </c>
      <c r="BR57" s="140" t="s">
        <v>509</v>
      </c>
      <c r="BS57" s="135" t="s">
        <v>510</v>
      </c>
      <c r="BT57" s="44">
        <f>(IF('2.1ต้นทุนตามสัดส่วน (ผลิต)'!$E$8&gt;0,(+C57*'2.1ต้นทุนตามสัดส่วน (ผลิต)'!$E$8)/'2.1ต้นทุนตามสัดส่วน (ผลิต)'!$E$10,0))</f>
        <v>0</v>
      </c>
      <c r="BU57" s="136">
        <f>(IF('2.1ต้นทุนตามสัดส่วน (ผลิต)'!$E$18&gt;0,(+D57*'2.1ต้นทุนตามสัดส่วน (ผลิต)'!$E$18)/'2.1ต้นทุนตามสัดส่วน (ผลิต)'!$E$20,0))</f>
        <v>0</v>
      </c>
      <c r="BV57" s="136">
        <f>(IF('2.1ต้นทุนตามสัดส่วน (ผลิต)'!$E$28&gt;0,(+E57*'2.1ต้นทุนตามสัดส่วน (ผลิต)'!$E$28)/'2.1ต้นทุนตามสัดส่วน (ผลิต)'!$E$30,0))</f>
        <v>0</v>
      </c>
      <c r="BW57" s="136">
        <f>(IF('2.1ต้นทุนตามสัดส่วน (ผลิต)'!$E$38&gt;0,(+F57*'2.1ต้นทุนตามสัดส่วน (ผลิต)'!$E$38)/'2.1ต้นทุนตามสัดส่วน (ผลิต)'!$E$40,0))</f>
        <v>0</v>
      </c>
      <c r="BX57" s="136">
        <f t="shared" si="24"/>
        <v>0</v>
      </c>
      <c r="BY57" s="136">
        <f>(IF('2.1ต้นทุนตามสัดส่วน (ผลิต)'!$E$58&gt;0,(+H57*'2.1ต้นทุนตามสัดส่วน (ผลิต)'!$E$58)/'2.1ต้นทุนตามสัดส่วน (ผลิต)'!$E$60,0))</f>
        <v>0</v>
      </c>
      <c r="BZ57" s="136">
        <f>(IF('2.1ต้นทุนตามสัดส่วน (ผลิต)'!$E$68&gt;0,(+I57*'2.1ต้นทุนตามสัดส่วน (ผลิต)'!$E$68)/'2.1ต้นทุนตามสัดส่วน (ผลิต)'!$E$70,0))</f>
        <v>0</v>
      </c>
      <c r="CA57" s="136">
        <f>(IF('2.1ต้นทุนตามสัดส่วน (ผลิต)'!$E$78&gt;0,(+J57*'2.1ต้นทุนตามสัดส่วน (ผลิต)'!$E$78)/'2.1ต้นทุนตามสัดส่วน (ผลิต)'!$E$80,0))</f>
        <v>0</v>
      </c>
      <c r="CB57" s="136">
        <f t="shared" si="25"/>
        <v>0</v>
      </c>
      <c r="CC57" s="136">
        <f t="shared" si="26"/>
        <v>0</v>
      </c>
      <c r="CD57" s="136">
        <f>(IF('2.1ต้นทุนตามสัดส่วน (ผลิต)'!$E$108&gt;0,(+M57*'2.1ต้นทุนตามสัดส่วน (ผลิต)'!$E$108)/'2.1ต้นทุนตามสัดส่วน (ผลิต)'!$E$110,0))</f>
        <v>0</v>
      </c>
      <c r="CE57" s="136">
        <f>(IF('2.1ต้นทุนตามสัดส่วน (ผลิต)'!$E$118&gt;0,(+N57*'2.1ต้นทุนตามสัดส่วน (ผลิต)'!$E$118)/'2.1ต้นทุนตามสัดส่วน (ผลิต)'!$E$120,0))</f>
        <v>0</v>
      </c>
      <c r="CF57" s="136">
        <f>(IF('2.1ต้นทุนตามสัดส่วน (ผลิต)'!$E$128&gt;0,(+O57*'2.1ต้นทุนตามสัดส่วน (ผลิต)'!$E$128)/'2.1ต้นทุนตามสัดส่วน (ผลิต)'!$E$130,0))</f>
        <v>0</v>
      </c>
      <c r="CG57" s="136">
        <f t="shared" si="27"/>
        <v>0</v>
      </c>
      <c r="CH57" s="136">
        <f t="shared" si="28"/>
        <v>0</v>
      </c>
      <c r="CI57" s="136">
        <f>(IF('2.1ต้นทุนตามสัดส่วน (ผลิต)'!$E$158&gt;0,(+R57*'2.1ต้นทุนตามสัดส่วน (ผลิต)'!$E$158)/'2.1ต้นทุนตามสัดส่วน (ผลิต)'!$E$160,0))</f>
        <v>0</v>
      </c>
      <c r="CJ57" s="136">
        <f>(IF('2.1ต้นทุนตามสัดส่วน (ผลิต)'!$E$168&gt;0,(+S57*'2.1ต้นทุนตามสัดส่วน (ผลิต)'!$E$168)/'2.1ต้นทุนตามสัดส่วน (ผลิต)'!$E$170,0))</f>
        <v>0</v>
      </c>
      <c r="CK57" s="136">
        <f>(IF('2.1ต้นทุนตามสัดส่วน (ผลิต)'!$E$178&gt;0,(+T57*'2.1ต้นทุนตามสัดส่วน (ผลิต)'!$E$178)/'2.1ต้นทุนตามสัดส่วน (ผลิต)'!$E$180,0))</f>
        <v>0</v>
      </c>
      <c r="CL57" s="136">
        <f t="shared" si="29"/>
        <v>0</v>
      </c>
      <c r="CM57" s="136">
        <f t="shared" si="4"/>
        <v>0</v>
      </c>
      <c r="CO57" s="140" t="s">
        <v>509</v>
      </c>
      <c r="CP57" s="135" t="s">
        <v>510</v>
      </c>
      <c r="CQ57" s="136">
        <f>(IF('2.1ต้นทุนตามสัดส่วน (ผลิต)'!$E$9&gt;0,(+C57*'2.1ต้นทุนตามสัดส่วน (ผลิต)'!$E$9)/'2.1ต้นทุนตามสัดส่วน (ผลิต)'!$E$10,0))</f>
        <v>0</v>
      </c>
      <c r="CR57" s="136">
        <f>(IF('2.1ต้นทุนตามสัดส่วน (ผลิต)'!$E$19&gt;0,(+D57*'2.1ต้นทุนตามสัดส่วน (ผลิต)'!$E$19)/'2.1ต้นทุนตามสัดส่วน (ผลิต)'!$E$20,0))</f>
        <v>0</v>
      </c>
      <c r="CS57" s="136">
        <f>(IF('2.1ต้นทุนตามสัดส่วน (ผลิต)'!$E$29&gt;0,(+E57*'2.1ต้นทุนตามสัดส่วน (ผลิต)'!$E$29)/'2.1ต้นทุนตามสัดส่วน (ผลิต)'!$E$30,0))</f>
        <v>0</v>
      </c>
      <c r="CT57" s="136">
        <f>(IF('2.1ต้นทุนตามสัดส่วน (ผลิต)'!$E$39&gt;0,(+F57*'2.1ต้นทุนตามสัดส่วน (ผลิต)'!$E$39)/'2.1ต้นทุนตามสัดส่วน (ผลิต)'!$E$40,0))</f>
        <v>0</v>
      </c>
      <c r="CU57" s="136">
        <f t="shared" si="30"/>
        <v>0</v>
      </c>
      <c r="CV57" s="136">
        <f>(IF('2.1ต้นทุนตามสัดส่วน (ผลิต)'!$E$59&gt;0,(+H57*'2.1ต้นทุนตามสัดส่วน (ผลิต)'!$E$59)/'2.1ต้นทุนตามสัดส่วน (ผลิต)'!$E$60,0))</f>
        <v>0</v>
      </c>
      <c r="CW57" s="136">
        <f>(IF('2.1ต้นทุนตามสัดส่วน (ผลิต)'!$E$69&gt;0,(+I57*'2.1ต้นทุนตามสัดส่วน (ผลิต)'!$E$69)/'2.1ต้นทุนตามสัดส่วน (ผลิต)'!$E$70,0))</f>
        <v>0</v>
      </c>
      <c r="CX57" s="136">
        <f>(IF('2.1ต้นทุนตามสัดส่วน (ผลิต)'!$E$79&gt;0,(+J57*'2.1ต้นทุนตามสัดส่วน (ผลิต)'!$E$79)/'2.1ต้นทุนตามสัดส่วน (ผลิต)'!$E$80,0))</f>
        <v>0</v>
      </c>
      <c r="CY57" s="136">
        <f t="shared" si="31"/>
        <v>0</v>
      </c>
      <c r="CZ57" s="136">
        <f t="shared" si="32"/>
        <v>0</v>
      </c>
      <c r="DA57" s="136">
        <f>(IF('2.1ต้นทุนตามสัดส่วน (ผลิต)'!$E$109&gt;0,(+M57*'2.1ต้นทุนตามสัดส่วน (ผลิต)'!$E$109)/'2.1ต้นทุนตามสัดส่วน (ผลิต)'!$E$110,0))</f>
        <v>0</v>
      </c>
      <c r="DB57" s="136">
        <f>(IF('2.1ต้นทุนตามสัดส่วน (ผลิต)'!$E$119&gt;0,(+N57*'2.1ต้นทุนตามสัดส่วน (ผลิต)'!$E$119)/'2.1ต้นทุนตามสัดส่วน (ผลิต)'!$E$120,0))</f>
        <v>0</v>
      </c>
      <c r="DC57" s="136">
        <f>(IF('2.1ต้นทุนตามสัดส่วน (ผลิต)'!$E$129&gt;0,(+O57*'2.1ต้นทุนตามสัดส่วน (ผลิต)'!$E$129)/'2.1ต้นทุนตามสัดส่วน (ผลิต)'!$E$130,0))</f>
        <v>0</v>
      </c>
      <c r="DD57" s="136">
        <f t="shared" si="33"/>
        <v>0</v>
      </c>
      <c r="DE57" s="136">
        <f t="shared" si="34"/>
        <v>0</v>
      </c>
      <c r="DF57" s="136">
        <f>(IF('2.1ต้นทุนตามสัดส่วน (ผลิต)'!$E$159&gt;0,(+R57*'2.1ต้นทุนตามสัดส่วน (ผลิต)'!$E$159)/'2.1ต้นทุนตามสัดส่วน (ผลิต)'!$E$160,0))</f>
        <v>0</v>
      </c>
      <c r="DG57" s="136">
        <f>(IF('2.1ต้นทุนตามสัดส่วน (ผลิต)'!$E$169&gt;0,(+S57*'2.1ต้นทุนตามสัดส่วน (ผลิต)'!$E$169)/'2.1ต้นทุนตามสัดส่วน (ผลิต)'!$E$170,0))</f>
        <v>0</v>
      </c>
      <c r="DH57" s="136">
        <f>(IF('2.1ต้นทุนตามสัดส่วน (ผลิต)'!$E$179&gt;0,(+T57*'2.1ต้นทุนตามสัดส่วน (ผลิต)'!$E$179)/'2.1ต้นทุนตามสัดส่วน (ผลิต)'!$E$180,0))</f>
        <v>0</v>
      </c>
      <c r="DI57" s="136">
        <f t="shared" si="35"/>
        <v>0</v>
      </c>
      <c r="DJ57" s="136">
        <f t="shared" si="5"/>
        <v>0</v>
      </c>
      <c r="DL57" s="140" t="s">
        <v>509</v>
      </c>
      <c r="DM57" s="135" t="s">
        <v>510</v>
      </c>
      <c r="DN57" s="136">
        <f t="shared" si="36"/>
        <v>0</v>
      </c>
      <c r="DO57" s="136">
        <f t="shared" si="37"/>
        <v>0</v>
      </c>
      <c r="DP57" s="136">
        <f t="shared" si="38"/>
        <v>0</v>
      </c>
      <c r="DQ57" s="136">
        <f t="shared" si="39"/>
        <v>0</v>
      </c>
      <c r="DR57" s="136">
        <f t="shared" si="40"/>
        <v>0</v>
      </c>
      <c r="DS57" s="136">
        <f t="shared" si="41"/>
        <v>0</v>
      </c>
      <c r="DT57" s="136">
        <f t="shared" si="42"/>
        <v>0</v>
      </c>
      <c r="DU57" s="136">
        <f t="shared" si="43"/>
        <v>0</v>
      </c>
      <c r="DV57" s="136">
        <f t="shared" si="44"/>
        <v>0</v>
      </c>
      <c r="DW57" s="136">
        <f t="shared" si="45"/>
        <v>0</v>
      </c>
      <c r="DX57" s="136">
        <f t="shared" si="46"/>
        <v>0</v>
      </c>
      <c r="DY57" s="136">
        <f t="shared" si="47"/>
        <v>0</v>
      </c>
      <c r="DZ57" s="136">
        <f t="shared" si="48"/>
        <v>0</v>
      </c>
      <c r="EA57" s="136">
        <f t="shared" si="49"/>
        <v>0</v>
      </c>
      <c r="EB57" s="136">
        <f t="shared" si="50"/>
        <v>0</v>
      </c>
      <c r="EC57" s="136">
        <f t="shared" si="51"/>
        <v>0</v>
      </c>
      <c r="ED57" s="136">
        <f t="shared" si="52"/>
        <v>0</v>
      </c>
      <c r="EE57" s="136">
        <f t="shared" si="53"/>
        <v>0</v>
      </c>
      <c r="EF57" s="136">
        <f t="shared" si="54"/>
        <v>0</v>
      </c>
      <c r="EG57" s="136">
        <f t="shared" si="55"/>
        <v>0</v>
      </c>
    </row>
    <row r="58" spans="1:137" ht="21">
      <c r="A58" s="140" t="s">
        <v>511</v>
      </c>
      <c r="B58" s="135" t="s">
        <v>512</v>
      </c>
      <c r="C58" s="44"/>
      <c r="D58" s="136"/>
      <c r="E58" s="136"/>
      <c r="F58" s="136"/>
      <c r="G58" s="136">
        <f t="shared" si="7"/>
        <v>0</v>
      </c>
      <c r="H58" s="136"/>
      <c r="I58" s="136"/>
      <c r="J58" s="136"/>
      <c r="K58" s="136">
        <f t="shared" si="8"/>
        <v>0</v>
      </c>
      <c r="L58" s="136">
        <f t="shared" si="9"/>
        <v>0</v>
      </c>
      <c r="M58" s="136">
        <v>0</v>
      </c>
      <c r="N58" s="136">
        <v>0</v>
      </c>
      <c r="O58" s="136">
        <v>0</v>
      </c>
      <c r="P58" s="136">
        <f t="shared" si="10"/>
        <v>0</v>
      </c>
      <c r="Q58" s="136">
        <f t="shared" si="11"/>
        <v>0</v>
      </c>
      <c r="R58" s="136">
        <v>0</v>
      </c>
      <c r="S58" s="136">
        <v>0</v>
      </c>
      <c r="T58" s="136">
        <v>0</v>
      </c>
      <c r="U58" s="136">
        <f t="shared" si="12"/>
        <v>0</v>
      </c>
      <c r="V58" s="136">
        <f t="shared" si="0"/>
        <v>0</v>
      </c>
      <c r="X58" s="140" t="s">
        <v>511</v>
      </c>
      <c r="Y58" s="138" t="s">
        <v>512</v>
      </c>
      <c r="Z58" s="44">
        <f>ROUND(IF('2.1ต้นทุนตามสัดส่วน (ผลิต)'!$E$6&gt;0,(+C58*'2.1ต้นทุนตามสัดส่วน (ผลิต)'!$E$6)/'2.1ต้นทุนตามสัดส่วน (ผลิต)'!$E$10,0),2)</f>
        <v>0</v>
      </c>
      <c r="AA58" s="139">
        <f>(IF('2.1ต้นทุนตามสัดส่วน (ผลิต)'!$E$16&gt;0,(+D58*'2.1ต้นทุนตามสัดส่วน (ผลิต)'!$E$16)/'2.1ต้นทุนตามสัดส่วน (ผลิต)'!$E$20,0))</f>
        <v>0</v>
      </c>
      <c r="AB58" s="139">
        <f>(IF('2.1ต้นทุนตามสัดส่วน (ผลิต)'!$E$26&gt;0,(+E58*'2.1ต้นทุนตามสัดส่วน (ผลิต)'!$E$26)/'2.1ต้นทุนตามสัดส่วน (ผลิต)'!$E$30,0))</f>
        <v>0</v>
      </c>
      <c r="AC58" s="139">
        <f>(IF('2.1ต้นทุนตามสัดส่วน (ผลิต)'!$E$36&gt;0,(+F58*'2.1ต้นทุนตามสัดส่วน (ผลิต)'!$E$36)/'2.1ต้นทุนตามสัดส่วน (ผลิต)'!$E$40,0))</f>
        <v>0</v>
      </c>
      <c r="AD58" s="139">
        <f t="shared" si="13"/>
        <v>0</v>
      </c>
      <c r="AE58" s="139">
        <f>(IF('2.1ต้นทุนตามสัดส่วน (ผลิต)'!$E$56&gt;0,(+H58*'2.1ต้นทุนตามสัดส่วน (ผลิต)'!$E$56)/'2.1ต้นทุนตามสัดส่วน (ผลิต)'!$E$60,0))</f>
        <v>0</v>
      </c>
      <c r="AF58" s="139">
        <f>(IF('2.1ต้นทุนตามสัดส่วน (ผลิต)'!$E$66&gt;0,(+I58*'2.1ต้นทุนตามสัดส่วน (ผลิต)'!$E$66)/'2.1ต้นทุนตามสัดส่วน (ผลิต)'!$E$70,0))</f>
        <v>0</v>
      </c>
      <c r="AG58" s="139">
        <f>(IF('2.1ต้นทุนตามสัดส่วน (ผลิต)'!$E$76&gt;0,(+J58*'2.1ต้นทุนตามสัดส่วน (ผลิต)'!$E$76)/'2.1ต้นทุนตามสัดส่วน (ผลิต)'!$E$80,0))</f>
        <v>0</v>
      </c>
      <c r="AH58" s="139">
        <f t="shared" si="14"/>
        <v>0</v>
      </c>
      <c r="AI58" s="139">
        <f t="shared" si="15"/>
        <v>0</v>
      </c>
      <c r="AJ58" s="139">
        <f>ROUND(IF('2.1ต้นทุนตามสัดส่วน (ผลิต)'!$E$106&gt;0,(+M58*'2.1ต้นทุนตามสัดส่วน (ผลิต)'!$E$106)/'2.1ต้นทุนตามสัดส่วน (ผลิต)'!$E$110,0),2)</f>
        <v>0</v>
      </c>
      <c r="AK58" s="139">
        <f>ROUND(IF('2.1ต้นทุนตามสัดส่วน (ผลิต)'!$E$116&gt;0,(+N58*'2.1ต้นทุนตามสัดส่วน (ผลิต)'!$E$116)/'2.1ต้นทุนตามสัดส่วน (ผลิต)'!$E$120,0),2)</f>
        <v>0</v>
      </c>
      <c r="AL58" s="139">
        <f>ROUND(IF('2.1ต้นทุนตามสัดส่วน (ผลิต)'!$E$126&gt;0,(+O58*'2.1ต้นทุนตามสัดส่วน (ผลิต)'!$E$126)/'2.1ต้นทุนตามสัดส่วน (ผลิต)'!$E$130,0),2)</f>
        <v>0</v>
      </c>
      <c r="AM58" s="139">
        <f t="shared" si="16"/>
        <v>0</v>
      </c>
      <c r="AN58" s="139">
        <f t="shared" si="17"/>
        <v>0</v>
      </c>
      <c r="AO58" s="139">
        <f>(IF('2.1ต้นทุนตามสัดส่วน (ผลิต)'!$E$156&gt;0,(+R58*'2.1ต้นทุนตามสัดส่วน (ผลิต)'!$E$156)/'2.1ต้นทุนตามสัดส่วน (ผลิต)'!$E$160,0))</f>
        <v>0</v>
      </c>
      <c r="AP58" s="139">
        <f>(IF('2.1ต้นทุนตามสัดส่วน (ผลิต)'!$E$166&gt;0,(+S58*'2.1ต้นทุนตามสัดส่วน (ผลิต)'!$E$166)/'2.1ต้นทุนตามสัดส่วน (ผลิต)'!$E$170,0))</f>
        <v>0</v>
      </c>
      <c r="AQ58" s="139">
        <f>(IF('2.1ต้นทุนตามสัดส่วน (ผลิต)'!$E$176&gt;0,(+T58*'2.1ต้นทุนตามสัดส่วน (ผลิต)'!$E$176)/'2.1ต้นทุนตามสัดส่วน (ผลิต)'!$E$180,0))</f>
        <v>0</v>
      </c>
      <c r="AR58" s="139">
        <f t="shared" si="1"/>
        <v>0</v>
      </c>
      <c r="AS58" s="139">
        <f t="shared" si="2"/>
        <v>0</v>
      </c>
      <c r="AU58" s="140" t="s">
        <v>511</v>
      </c>
      <c r="AV58" s="135" t="s">
        <v>512</v>
      </c>
      <c r="AW58" s="44">
        <f>(IF('2.1ต้นทุนตามสัดส่วน (ผลิต)'!$E$7&gt;0,(C58*'2.1ต้นทุนตามสัดส่วน (ผลิต)'!$E$7)/'2.1ต้นทุนตามสัดส่วน (ผลิต)'!$E$10,0))</f>
        <v>0</v>
      </c>
      <c r="AX58" s="136">
        <f>(IF('2.1ต้นทุนตามสัดส่วน (ผลิต)'!$E$17&gt;0,(D58*'2.1ต้นทุนตามสัดส่วน (ผลิต)'!$E$17)/'2.1ต้นทุนตามสัดส่วน (ผลิต)'!$E$20,0))</f>
        <v>0</v>
      </c>
      <c r="AY58" s="136">
        <f>(IF('2.1ต้นทุนตามสัดส่วน (ผลิต)'!$E$27&gt;0,(+E58*'2.1ต้นทุนตามสัดส่วน (ผลิต)'!$E$27)/'2.1ต้นทุนตามสัดส่วน (ผลิต)'!$E$30,0))</f>
        <v>0</v>
      </c>
      <c r="AZ58" s="136">
        <f>(IF('2.1ต้นทุนตามสัดส่วน (ผลิต)'!$E$37&gt;0,(+F58*'2.1ต้นทุนตามสัดส่วน (ผลิต)'!$E$37)/'2.1ต้นทุนตามสัดส่วน (ผลิต)'!$E$40,0))</f>
        <v>0</v>
      </c>
      <c r="BA58" s="136">
        <f t="shared" si="18"/>
        <v>0</v>
      </c>
      <c r="BB58" s="136">
        <f>(IF('2.1ต้นทุนตามสัดส่วน (ผลิต)'!$E$57&gt;0,(+H58*'2.1ต้นทุนตามสัดส่วน (ผลิต)'!$E$57)/'2.1ต้นทุนตามสัดส่วน (ผลิต)'!$E$60,0))</f>
        <v>0</v>
      </c>
      <c r="BC58" s="136">
        <f>(IF('2.1ต้นทุนตามสัดส่วน (ผลิต)'!$E$67&gt;0,(+I58*'2.1ต้นทุนตามสัดส่วน (ผลิต)'!$E$67)/'2.1ต้นทุนตามสัดส่วน (ผลิต)'!$E$70,0))</f>
        <v>0</v>
      </c>
      <c r="BD58" s="136">
        <f>(IF('2.1ต้นทุนตามสัดส่วน (ผลิต)'!$E$77&gt;0,(+J58*'2.1ต้นทุนตามสัดส่วน (ผลิต)'!$E$77)/'2.1ต้นทุนตามสัดส่วน (ผลิต)'!$E$80,0))</f>
        <v>0</v>
      </c>
      <c r="BE58" s="136">
        <f t="shared" si="19"/>
        <v>0</v>
      </c>
      <c r="BF58" s="136">
        <f t="shared" si="20"/>
        <v>0</v>
      </c>
      <c r="BG58" s="136">
        <f>(IF('2.1ต้นทุนตามสัดส่วน (ผลิต)'!$E$107&gt;0,(+M58*'2.1ต้นทุนตามสัดส่วน (ผลิต)'!$E$107)/'2.1ต้นทุนตามสัดส่วน (ผลิต)'!$E$110,0))</f>
        <v>0</v>
      </c>
      <c r="BH58" s="136">
        <f>(IF('2.1ต้นทุนตามสัดส่วน (ผลิต)'!$E$117&gt;0,(+N58*'2.1ต้นทุนตามสัดส่วน (ผลิต)'!$E$117)/'2.1ต้นทุนตามสัดส่วน (ผลิต)'!$E$120,0))</f>
        <v>0</v>
      </c>
      <c r="BI58" s="136">
        <f>(IF('2.1ต้นทุนตามสัดส่วน (ผลิต)'!$E$127&gt;0,(+O58*'2.1ต้นทุนตามสัดส่วน (ผลิต)'!$E$127)/'2.1ต้นทุนตามสัดส่วน (ผลิต)'!$E$130,0))</f>
        <v>0</v>
      </c>
      <c r="BJ58" s="136">
        <f t="shared" si="21"/>
        <v>0</v>
      </c>
      <c r="BK58" s="136">
        <f t="shared" si="22"/>
        <v>0</v>
      </c>
      <c r="BL58" s="136">
        <f>(IF('2.1ต้นทุนตามสัดส่วน (ผลิต)'!$E$157&gt;0,(+R58*'2.1ต้นทุนตามสัดส่วน (ผลิต)'!$E$157)/'2.1ต้นทุนตามสัดส่วน (ผลิต)'!$E$160,0))</f>
        <v>0</v>
      </c>
      <c r="BM58" s="136">
        <f>(IF('2.1ต้นทุนตามสัดส่วน (ผลิต)'!$E$167&gt;0,(+S58*'2.1ต้นทุนตามสัดส่วน (ผลิต)'!$E$167)/'2.1ต้นทุนตามสัดส่วน (ผลิต)'!$E$170,0))</f>
        <v>0</v>
      </c>
      <c r="BN58" s="136">
        <f>(IF('2.1ต้นทุนตามสัดส่วน (ผลิต)'!$E$177&gt;0,(+T58*'2.1ต้นทุนตามสัดส่วน (ผลิต)'!$E$177)/'2.1ต้นทุนตามสัดส่วน (ผลิต)'!$E$180,0))</f>
        <v>0</v>
      </c>
      <c r="BO58" s="136">
        <f t="shared" si="23"/>
        <v>0</v>
      </c>
      <c r="BP58" s="136">
        <f t="shared" si="3"/>
        <v>0</v>
      </c>
      <c r="BR58" s="140" t="s">
        <v>511</v>
      </c>
      <c r="BS58" s="135" t="s">
        <v>512</v>
      </c>
      <c r="BT58" s="44">
        <f>(IF('2.1ต้นทุนตามสัดส่วน (ผลิต)'!$E$8&gt;0,(+C58*'2.1ต้นทุนตามสัดส่วน (ผลิต)'!$E$8)/'2.1ต้นทุนตามสัดส่วน (ผลิต)'!$E$10,0))</f>
        <v>0</v>
      </c>
      <c r="BU58" s="136">
        <f>(IF('2.1ต้นทุนตามสัดส่วน (ผลิต)'!$E$18&gt;0,(+D58*'2.1ต้นทุนตามสัดส่วน (ผลิต)'!$E$18)/'2.1ต้นทุนตามสัดส่วน (ผลิต)'!$E$20,0))</f>
        <v>0</v>
      </c>
      <c r="BV58" s="136">
        <f>(IF('2.1ต้นทุนตามสัดส่วน (ผลิต)'!$E$28&gt;0,(+E58*'2.1ต้นทุนตามสัดส่วน (ผลิต)'!$E$28)/'2.1ต้นทุนตามสัดส่วน (ผลิต)'!$E$30,0))</f>
        <v>0</v>
      </c>
      <c r="BW58" s="136">
        <f>(IF('2.1ต้นทุนตามสัดส่วน (ผลิต)'!$E$38&gt;0,(+F58*'2.1ต้นทุนตามสัดส่วน (ผลิต)'!$E$38)/'2.1ต้นทุนตามสัดส่วน (ผลิต)'!$E$40,0))</f>
        <v>0</v>
      </c>
      <c r="BX58" s="136">
        <f t="shared" si="24"/>
        <v>0</v>
      </c>
      <c r="BY58" s="136">
        <f>(IF('2.1ต้นทุนตามสัดส่วน (ผลิต)'!$E$58&gt;0,(+H58*'2.1ต้นทุนตามสัดส่วน (ผลิต)'!$E$58)/'2.1ต้นทุนตามสัดส่วน (ผลิต)'!$E$60,0))</f>
        <v>0</v>
      </c>
      <c r="BZ58" s="136">
        <f>(IF('2.1ต้นทุนตามสัดส่วน (ผลิต)'!$E$68&gt;0,(+I58*'2.1ต้นทุนตามสัดส่วน (ผลิต)'!$E$68)/'2.1ต้นทุนตามสัดส่วน (ผลิต)'!$E$70,0))</f>
        <v>0</v>
      </c>
      <c r="CA58" s="136">
        <f>(IF('2.1ต้นทุนตามสัดส่วน (ผลิต)'!$E$78&gt;0,(+J58*'2.1ต้นทุนตามสัดส่วน (ผลิต)'!$E$78)/'2.1ต้นทุนตามสัดส่วน (ผลิต)'!$E$80,0))</f>
        <v>0</v>
      </c>
      <c r="CB58" s="136">
        <f t="shared" si="25"/>
        <v>0</v>
      </c>
      <c r="CC58" s="136">
        <f t="shared" si="26"/>
        <v>0</v>
      </c>
      <c r="CD58" s="136">
        <f>(IF('2.1ต้นทุนตามสัดส่วน (ผลิต)'!$E$108&gt;0,(+M58*'2.1ต้นทุนตามสัดส่วน (ผลิต)'!$E$108)/'2.1ต้นทุนตามสัดส่วน (ผลิต)'!$E$110,0))</f>
        <v>0</v>
      </c>
      <c r="CE58" s="136">
        <f>(IF('2.1ต้นทุนตามสัดส่วน (ผลิต)'!$E$118&gt;0,(+N58*'2.1ต้นทุนตามสัดส่วน (ผลิต)'!$E$118)/'2.1ต้นทุนตามสัดส่วน (ผลิต)'!$E$120,0))</f>
        <v>0</v>
      </c>
      <c r="CF58" s="136">
        <f>(IF('2.1ต้นทุนตามสัดส่วน (ผลิต)'!$E$128&gt;0,(+O58*'2.1ต้นทุนตามสัดส่วน (ผลิต)'!$E$128)/'2.1ต้นทุนตามสัดส่วน (ผลิต)'!$E$130,0))</f>
        <v>0</v>
      </c>
      <c r="CG58" s="136">
        <f t="shared" si="27"/>
        <v>0</v>
      </c>
      <c r="CH58" s="136">
        <f t="shared" si="28"/>
        <v>0</v>
      </c>
      <c r="CI58" s="136">
        <f>(IF('2.1ต้นทุนตามสัดส่วน (ผลิต)'!$E$158&gt;0,(+R58*'2.1ต้นทุนตามสัดส่วน (ผลิต)'!$E$158)/'2.1ต้นทุนตามสัดส่วน (ผลิต)'!$E$160,0))</f>
        <v>0</v>
      </c>
      <c r="CJ58" s="136">
        <f>(IF('2.1ต้นทุนตามสัดส่วน (ผลิต)'!$E$168&gt;0,(+S58*'2.1ต้นทุนตามสัดส่วน (ผลิต)'!$E$168)/'2.1ต้นทุนตามสัดส่วน (ผลิต)'!$E$170,0))</f>
        <v>0</v>
      </c>
      <c r="CK58" s="136">
        <f>(IF('2.1ต้นทุนตามสัดส่วน (ผลิต)'!$E$178&gt;0,(+T58*'2.1ต้นทุนตามสัดส่วน (ผลิต)'!$E$178)/'2.1ต้นทุนตามสัดส่วน (ผลิต)'!$E$180,0))</f>
        <v>0</v>
      </c>
      <c r="CL58" s="136">
        <f t="shared" si="29"/>
        <v>0</v>
      </c>
      <c r="CM58" s="136">
        <f t="shared" si="4"/>
        <v>0</v>
      </c>
      <c r="CO58" s="140" t="s">
        <v>511</v>
      </c>
      <c r="CP58" s="135" t="s">
        <v>512</v>
      </c>
      <c r="CQ58" s="136">
        <f>(IF('2.1ต้นทุนตามสัดส่วน (ผลิต)'!$E$9&gt;0,(+C58*'2.1ต้นทุนตามสัดส่วน (ผลิต)'!$E$9)/'2.1ต้นทุนตามสัดส่วน (ผลิต)'!$E$10,0))</f>
        <v>0</v>
      </c>
      <c r="CR58" s="136">
        <f>(IF('2.1ต้นทุนตามสัดส่วน (ผลิต)'!$E$19&gt;0,(+D58*'2.1ต้นทุนตามสัดส่วน (ผลิต)'!$E$19)/'2.1ต้นทุนตามสัดส่วน (ผลิต)'!$E$20,0))</f>
        <v>0</v>
      </c>
      <c r="CS58" s="136">
        <f>(IF('2.1ต้นทุนตามสัดส่วน (ผลิต)'!$E$29&gt;0,(+E58*'2.1ต้นทุนตามสัดส่วน (ผลิต)'!$E$29)/'2.1ต้นทุนตามสัดส่วน (ผลิต)'!$E$30,0))</f>
        <v>0</v>
      </c>
      <c r="CT58" s="136">
        <f>(IF('2.1ต้นทุนตามสัดส่วน (ผลิต)'!$E$39&gt;0,(+F58*'2.1ต้นทุนตามสัดส่วน (ผลิต)'!$E$39)/'2.1ต้นทุนตามสัดส่วน (ผลิต)'!$E$40,0))</f>
        <v>0</v>
      </c>
      <c r="CU58" s="136">
        <f t="shared" si="30"/>
        <v>0</v>
      </c>
      <c r="CV58" s="136">
        <f>(IF('2.1ต้นทุนตามสัดส่วน (ผลิต)'!$E$59&gt;0,(+H58*'2.1ต้นทุนตามสัดส่วน (ผลิต)'!$E$59)/'2.1ต้นทุนตามสัดส่วน (ผลิต)'!$E$60,0))</f>
        <v>0</v>
      </c>
      <c r="CW58" s="136">
        <f>(IF('2.1ต้นทุนตามสัดส่วน (ผลิต)'!$E$69&gt;0,(+I58*'2.1ต้นทุนตามสัดส่วน (ผลิต)'!$E$69)/'2.1ต้นทุนตามสัดส่วน (ผลิต)'!$E$70,0))</f>
        <v>0</v>
      </c>
      <c r="CX58" s="136">
        <f>(IF('2.1ต้นทุนตามสัดส่วน (ผลิต)'!$E$79&gt;0,(+J58*'2.1ต้นทุนตามสัดส่วน (ผลิต)'!$E$79)/'2.1ต้นทุนตามสัดส่วน (ผลิต)'!$E$80,0))</f>
        <v>0</v>
      </c>
      <c r="CY58" s="136">
        <f t="shared" si="31"/>
        <v>0</v>
      </c>
      <c r="CZ58" s="136">
        <f t="shared" si="32"/>
        <v>0</v>
      </c>
      <c r="DA58" s="136">
        <f>(IF('2.1ต้นทุนตามสัดส่วน (ผลิต)'!$E$109&gt;0,(+M58*'2.1ต้นทุนตามสัดส่วน (ผลิต)'!$E$109)/'2.1ต้นทุนตามสัดส่วน (ผลิต)'!$E$110,0))</f>
        <v>0</v>
      </c>
      <c r="DB58" s="136">
        <f>(IF('2.1ต้นทุนตามสัดส่วน (ผลิต)'!$E$119&gt;0,(+N58*'2.1ต้นทุนตามสัดส่วน (ผลิต)'!$E$119)/'2.1ต้นทุนตามสัดส่วน (ผลิต)'!$E$120,0))</f>
        <v>0</v>
      </c>
      <c r="DC58" s="136">
        <f>(IF('2.1ต้นทุนตามสัดส่วน (ผลิต)'!$E$129&gt;0,(+O58*'2.1ต้นทุนตามสัดส่วน (ผลิต)'!$E$129)/'2.1ต้นทุนตามสัดส่วน (ผลิต)'!$E$130,0))</f>
        <v>0</v>
      </c>
      <c r="DD58" s="136">
        <f t="shared" si="33"/>
        <v>0</v>
      </c>
      <c r="DE58" s="136">
        <f t="shared" si="34"/>
        <v>0</v>
      </c>
      <c r="DF58" s="136">
        <f>(IF('2.1ต้นทุนตามสัดส่วน (ผลิต)'!$E$159&gt;0,(+R58*'2.1ต้นทุนตามสัดส่วน (ผลิต)'!$E$159)/'2.1ต้นทุนตามสัดส่วน (ผลิต)'!$E$160,0))</f>
        <v>0</v>
      </c>
      <c r="DG58" s="136">
        <f>(IF('2.1ต้นทุนตามสัดส่วน (ผลิต)'!$E$169&gt;0,(+S58*'2.1ต้นทุนตามสัดส่วน (ผลิต)'!$E$169)/'2.1ต้นทุนตามสัดส่วน (ผลิต)'!$E$170,0))</f>
        <v>0</v>
      </c>
      <c r="DH58" s="136">
        <f>(IF('2.1ต้นทุนตามสัดส่วน (ผลิต)'!$E$179&gt;0,(+T58*'2.1ต้นทุนตามสัดส่วน (ผลิต)'!$E$179)/'2.1ต้นทุนตามสัดส่วน (ผลิต)'!$E$180,0))</f>
        <v>0</v>
      </c>
      <c r="DI58" s="136">
        <f t="shared" si="35"/>
        <v>0</v>
      </c>
      <c r="DJ58" s="136">
        <f t="shared" si="5"/>
        <v>0</v>
      </c>
      <c r="DL58" s="140" t="s">
        <v>511</v>
      </c>
      <c r="DM58" s="135" t="s">
        <v>512</v>
      </c>
      <c r="DN58" s="136">
        <f t="shared" si="36"/>
        <v>0</v>
      </c>
      <c r="DO58" s="136">
        <f t="shared" si="37"/>
        <v>0</v>
      </c>
      <c r="DP58" s="136">
        <f t="shared" si="38"/>
        <v>0</v>
      </c>
      <c r="DQ58" s="136">
        <f t="shared" si="39"/>
        <v>0</v>
      </c>
      <c r="DR58" s="136">
        <f t="shared" si="40"/>
        <v>0</v>
      </c>
      <c r="DS58" s="136">
        <f t="shared" si="41"/>
        <v>0</v>
      </c>
      <c r="DT58" s="136">
        <f t="shared" si="42"/>
        <v>0</v>
      </c>
      <c r="DU58" s="136">
        <f t="shared" si="43"/>
        <v>0</v>
      </c>
      <c r="DV58" s="136">
        <f t="shared" si="44"/>
        <v>0</v>
      </c>
      <c r="DW58" s="136">
        <f t="shared" si="45"/>
        <v>0</v>
      </c>
      <c r="DX58" s="136">
        <f t="shared" si="46"/>
        <v>0</v>
      </c>
      <c r="DY58" s="136">
        <f t="shared" si="47"/>
        <v>0</v>
      </c>
      <c r="DZ58" s="136">
        <f t="shared" si="48"/>
        <v>0</v>
      </c>
      <c r="EA58" s="136">
        <f t="shared" si="49"/>
        <v>0</v>
      </c>
      <c r="EB58" s="136">
        <f t="shared" si="50"/>
        <v>0</v>
      </c>
      <c r="EC58" s="136">
        <f t="shared" si="51"/>
        <v>0</v>
      </c>
      <c r="ED58" s="136">
        <f t="shared" si="52"/>
        <v>0</v>
      </c>
      <c r="EE58" s="136">
        <f t="shared" si="53"/>
        <v>0</v>
      </c>
      <c r="EF58" s="136">
        <f t="shared" si="54"/>
        <v>0</v>
      </c>
      <c r="EG58" s="136">
        <f t="shared" si="55"/>
        <v>0</v>
      </c>
    </row>
    <row r="59" spans="1:137" ht="21">
      <c r="A59" s="140" t="s">
        <v>513</v>
      </c>
      <c r="B59" s="135" t="s">
        <v>514</v>
      </c>
      <c r="C59" s="44"/>
      <c r="D59" s="136"/>
      <c r="E59" s="136"/>
      <c r="F59" s="136"/>
      <c r="G59" s="136">
        <f t="shared" si="7"/>
        <v>0</v>
      </c>
      <c r="H59" s="136"/>
      <c r="I59" s="136"/>
      <c r="J59" s="136"/>
      <c r="K59" s="136">
        <f t="shared" si="8"/>
        <v>0</v>
      </c>
      <c r="L59" s="136">
        <f t="shared" si="9"/>
        <v>0</v>
      </c>
      <c r="M59" s="136">
        <v>0</v>
      </c>
      <c r="N59" s="136">
        <v>0</v>
      </c>
      <c r="O59" s="136">
        <v>0</v>
      </c>
      <c r="P59" s="136">
        <f t="shared" si="10"/>
        <v>0</v>
      </c>
      <c r="Q59" s="136">
        <f t="shared" si="11"/>
        <v>0</v>
      </c>
      <c r="R59" s="136">
        <v>0</v>
      </c>
      <c r="S59" s="136">
        <v>0</v>
      </c>
      <c r="T59" s="136">
        <v>0</v>
      </c>
      <c r="U59" s="136">
        <f t="shared" si="12"/>
        <v>0</v>
      </c>
      <c r="V59" s="136">
        <f t="shared" si="0"/>
        <v>0</v>
      </c>
      <c r="X59" s="140" t="s">
        <v>513</v>
      </c>
      <c r="Y59" s="138" t="s">
        <v>514</v>
      </c>
      <c r="Z59" s="44">
        <f>ROUND(IF('2.1ต้นทุนตามสัดส่วน (ผลิต)'!$E$6&gt;0,(+C59*'2.1ต้นทุนตามสัดส่วน (ผลิต)'!$E$6)/'2.1ต้นทุนตามสัดส่วน (ผลิต)'!$E$10,0),2)</f>
        <v>0</v>
      </c>
      <c r="AA59" s="139">
        <f>(IF('2.1ต้นทุนตามสัดส่วน (ผลิต)'!$E$16&gt;0,(+D59*'2.1ต้นทุนตามสัดส่วน (ผลิต)'!$E$16)/'2.1ต้นทุนตามสัดส่วน (ผลิต)'!$E$20,0))</f>
        <v>0</v>
      </c>
      <c r="AB59" s="139">
        <f>(IF('2.1ต้นทุนตามสัดส่วน (ผลิต)'!$E$26&gt;0,(+E59*'2.1ต้นทุนตามสัดส่วน (ผลิต)'!$E$26)/'2.1ต้นทุนตามสัดส่วน (ผลิต)'!$E$30,0))</f>
        <v>0</v>
      </c>
      <c r="AC59" s="139">
        <f>(IF('2.1ต้นทุนตามสัดส่วน (ผลิต)'!$E$36&gt;0,(+F59*'2.1ต้นทุนตามสัดส่วน (ผลิต)'!$E$36)/'2.1ต้นทุนตามสัดส่วน (ผลิต)'!$E$40,0))</f>
        <v>0</v>
      </c>
      <c r="AD59" s="139">
        <f t="shared" si="13"/>
        <v>0</v>
      </c>
      <c r="AE59" s="139">
        <f>(IF('2.1ต้นทุนตามสัดส่วน (ผลิต)'!$E$56&gt;0,(+H59*'2.1ต้นทุนตามสัดส่วน (ผลิต)'!$E$56)/'2.1ต้นทุนตามสัดส่วน (ผลิต)'!$E$60,0))</f>
        <v>0</v>
      </c>
      <c r="AF59" s="139">
        <f>(IF('2.1ต้นทุนตามสัดส่วน (ผลิต)'!$E$66&gt;0,(+I59*'2.1ต้นทุนตามสัดส่วน (ผลิต)'!$E$66)/'2.1ต้นทุนตามสัดส่วน (ผลิต)'!$E$70,0))</f>
        <v>0</v>
      </c>
      <c r="AG59" s="139">
        <f>(IF('2.1ต้นทุนตามสัดส่วน (ผลิต)'!$E$76&gt;0,(+J59*'2.1ต้นทุนตามสัดส่วน (ผลิต)'!$E$76)/'2.1ต้นทุนตามสัดส่วน (ผลิต)'!$E$80,0))</f>
        <v>0</v>
      </c>
      <c r="AH59" s="139">
        <f t="shared" si="14"/>
        <v>0</v>
      </c>
      <c r="AI59" s="139">
        <f t="shared" si="15"/>
        <v>0</v>
      </c>
      <c r="AJ59" s="139">
        <f>ROUND(IF('2.1ต้นทุนตามสัดส่วน (ผลิต)'!$E$106&gt;0,(+M59*'2.1ต้นทุนตามสัดส่วน (ผลิต)'!$E$106)/'2.1ต้นทุนตามสัดส่วน (ผลิต)'!$E$110,0),2)</f>
        <v>0</v>
      </c>
      <c r="AK59" s="139">
        <f>ROUND(IF('2.1ต้นทุนตามสัดส่วน (ผลิต)'!$E$116&gt;0,(+N59*'2.1ต้นทุนตามสัดส่วน (ผลิต)'!$E$116)/'2.1ต้นทุนตามสัดส่วน (ผลิต)'!$E$120,0),2)</f>
        <v>0</v>
      </c>
      <c r="AL59" s="139">
        <f>ROUND(IF('2.1ต้นทุนตามสัดส่วน (ผลิต)'!$E$126&gt;0,(+O59*'2.1ต้นทุนตามสัดส่วน (ผลิต)'!$E$126)/'2.1ต้นทุนตามสัดส่วน (ผลิต)'!$E$130,0),2)</f>
        <v>0</v>
      </c>
      <c r="AM59" s="139">
        <f t="shared" si="16"/>
        <v>0</v>
      </c>
      <c r="AN59" s="139">
        <f t="shared" si="17"/>
        <v>0</v>
      </c>
      <c r="AO59" s="139">
        <f>(IF('2.1ต้นทุนตามสัดส่วน (ผลิต)'!$E$156&gt;0,(+R59*'2.1ต้นทุนตามสัดส่วน (ผลิต)'!$E$156)/'2.1ต้นทุนตามสัดส่วน (ผลิต)'!$E$160,0))</f>
        <v>0</v>
      </c>
      <c r="AP59" s="139">
        <f>(IF('2.1ต้นทุนตามสัดส่วน (ผลิต)'!$E$166&gt;0,(+S59*'2.1ต้นทุนตามสัดส่วน (ผลิต)'!$E$166)/'2.1ต้นทุนตามสัดส่วน (ผลิต)'!$E$170,0))</f>
        <v>0</v>
      </c>
      <c r="AQ59" s="139">
        <f>(IF('2.1ต้นทุนตามสัดส่วน (ผลิต)'!$E$176&gt;0,(+T59*'2.1ต้นทุนตามสัดส่วน (ผลิต)'!$E$176)/'2.1ต้นทุนตามสัดส่วน (ผลิต)'!$E$180,0))</f>
        <v>0</v>
      </c>
      <c r="AR59" s="139">
        <f t="shared" si="1"/>
        <v>0</v>
      </c>
      <c r="AS59" s="139">
        <f t="shared" si="2"/>
        <v>0</v>
      </c>
      <c r="AU59" s="140" t="s">
        <v>513</v>
      </c>
      <c r="AV59" s="135" t="s">
        <v>514</v>
      </c>
      <c r="AW59" s="44">
        <f>(IF('2.1ต้นทุนตามสัดส่วน (ผลิต)'!$E$7&gt;0,(C59*'2.1ต้นทุนตามสัดส่วน (ผลิต)'!$E$7)/'2.1ต้นทุนตามสัดส่วน (ผลิต)'!$E$10,0))</f>
        <v>0</v>
      </c>
      <c r="AX59" s="136">
        <f>(IF('2.1ต้นทุนตามสัดส่วน (ผลิต)'!$E$17&gt;0,(D59*'2.1ต้นทุนตามสัดส่วน (ผลิต)'!$E$17)/'2.1ต้นทุนตามสัดส่วน (ผลิต)'!$E$20,0))</f>
        <v>0</v>
      </c>
      <c r="AY59" s="136">
        <f>(IF('2.1ต้นทุนตามสัดส่วน (ผลิต)'!$E$27&gt;0,(+E59*'2.1ต้นทุนตามสัดส่วน (ผลิต)'!$E$27)/'2.1ต้นทุนตามสัดส่วน (ผลิต)'!$E$30,0))</f>
        <v>0</v>
      </c>
      <c r="AZ59" s="136">
        <f>(IF('2.1ต้นทุนตามสัดส่วน (ผลิต)'!$E$37&gt;0,(+F59*'2.1ต้นทุนตามสัดส่วน (ผลิต)'!$E$37)/'2.1ต้นทุนตามสัดส่วน (ผลิต)'!$E$40,0))</f>
        <v>0</v>
      </c>
      <c r="BA59" s="136">
        <f t="shared" si="18"/>
        <v>0</v>
      </c>
      <c r="BB59" s="136">
        <f>(IF('2.1ต้นทุนตามสัดส่วน (ผลิต)'!$E$57&gt;0,(+H59*'2.1ต้นทุนตามสัดส่วน (ผลิต)'!$E$57)/'2.1ต้นทุนตามสัดส่วน (ผลิต)'!$E$60,0))</f>
        <v>0</v>
      </c>
      <c r="BC59" s="136">
        <f>(IF('2.1ต้นทุนตามสัดส่วน (ผลิต)'!$E$67&gt;0,(+I59*'2.1ต้นทุนตามสัดส่วน (ผลิต)'!$E$67)/'2.1ต้นทุนตามสัดส่วน (ผลิต)'!$E$70,0))</f>
        <v>0</v>
      </c>
      <c r="BD59" s="136">
        <f>(IF('2.1ต้นทุนตามสัดส่วน (ผลิต)'!$E$77&gt;0,(+J59*'2.1ต้นทุนตามสัดส่วน (ผลิต)'!$E$77)/'2.1ต้นทุนตามสัดส่วน (ผลิต)'!$E$80,0))</f>
        <v>0</v>
      </c>
      <c r="BE59" s="136">
        <f t="shared" si="19"/>
        <v>0</v>
      </c>
      <c r="BF59" s="136">
        <f t="shared" si="20"/>
        <v>0</v>
      </c>
      <c r="BG59" s="136">
        <f>(IF('2.1ต้นทุนตามสัดส่วน (ผลิต)'!$E$107&gt;0,(+M59*'2.1ต้นทุนตามสัดส่วน (ผลิต)'!$E$107)/'2.1ต้นทุนตามสัดส่วน (ผลิต)'!$E$110,0))</f>
        <v>0</v>
      </c>
      <c r="BH59" s="136">
        <f>(IF('2.1ต้นทุนตามสัดส่วน (ผลิต)'!$E$117&gt;0,(+N59*'2.1ต้นทุนตามสัดส่วน (ผลิต)'!$E$117)/'2.1ต้นทุนตามสัดส่วน (ผลิต)'!$E$120,0))</f>
        <v>0</v>
      </c>
      <c r="BI59" s="136">
        <f>(IF('2.1ต้นทุนตามสัดส่วน (ผลิต)'!$E$127&gt;0,(+O59*'2.1ต้นทุนตามสัดส่วน (ผลิต)'!$E$127)/'2.1ต้นทุนตามสัดส่วน (ผลิต)'!$E$130,0))</f>
        <v>0</v>
      </c>
      <c r="BJ59" s="136">
        <f t="shared" si="21"/>
        <v>0</v>
      </c>
      <c r="BK59" s="136">
        <f t="shared" si="22"/>
        <v>0</v>
      </c>
      <c r="BL59" s="136">
        <f>(IF('2.1ต้นทุนตามสัดส่วน (ผลิต)'!$E$157&gt;0,(+R59*'2.1ต้นทุนตามสัดส่วน (ผลิต)'!$E$157)/'2.1ต้นทุนตามสัดส่วน (ผลิต)'!$E$160,0))</f>
        <v>0</v>
      </c>
      <c r="BM59" s="136">
        <f>(IF('2.1ต้นทุนตามสัดส่วน (ผลิต)'!$E$167&gt;0,(+S59*'2.1ต้นทุนตามสัดส่วน (ผลิต)'!$E$167)/'2.1ต้นทุนตามสัดส่วน (ผลิต)'!$E$170,0))</f>
        <v>0</v>
      </c>
      <c r="BN59" s="136">
        <f>(IF('2.1ต้นทุนตามสัดส่วน (ผลิต)'!$E$177&gt;0,(+T59*'2.1ต้นทุนตามสัดส่วน (ผลิต)'!$E$177)/'2.1ต้นทุนตามสัดส่วน (ผลิต)'!$E$180,0))</f>
        <v>0</v>
      </c>
      <c r="BO59" s="136">
        <f t="shared" si="23"/>
        <v>0</v>
      </c>
      <c r="BP59" s="136">
        <f t="shared" si="3"/>
        <v>0</v>
      </c>
      <c r="BR59" s="140" t="s">
        <v>513</v>
      </c>
      <c r="BS59" s="135" t="s">
        <v>514</v>
      </c>
      <c r="BT59" s="44">
        <f>(IF('2.1ต้นทุนตามสัดส่วน (ผลิต)'!$E$8&gt;0,(+C59*'2.1ต้นทุนตามสัดส่วน (ผลิต)'!$E$8)/'2.1ต้นทุนตามสัดส่วน (ผลิต)'!$E$10,0))</f>
        <v>0</v>
      </c>
      <c r="BU59" s="136">
        <f>(IF('2.1ต้นทุนตามสัดส่วน (ผลิต)'!$E$18&gt;0,(+D59*'2.1ต้นทุนตามสัดส่วน (ผลิต)'!$E$18)/'2.1ต้นทุนตามสัดส่วน (ผลิต)'!$E$20,0))</f>
        <v>0</v>
      </c>
      <c r="BV59" s="136">
        <f>(IF('2.1ต้นทุนตามสัดส่วน (ผลิต)'!$E$28&gt;0,(+E59*'2.1ต้นทุนตามสัดส่วน (ผลิต)'!$E$28)/'2.1ต้นทุนตามสัดส่วน (ผลิต)'!$E$30,0))</f>
        <v>0</v>
      </c>
      <c r="BW59" s="136">
        <f>(IF('2.1ต้นทุนตามสัดส่วน (ผลิต)'!$E$38&gt;0,(+F59*'2.1ต้นทุนตามสัดส่วน (ผลิต)'!$E$38)/'2.1ต้นทุนตามสัดส่วน (ผลิต)'!$E$40,0))</f>
        <v>0</v>
      </c>
      <c r="BX59" s="136">
        <f t="shared" si="24"/>
        <v>0</v>
      </c>
      <c r="BY59" s="136">
        <f>(IF('2.1ต้นทุนตามสัดส่วน (ผลิต)'!$E$58&gt;0,(+H59*'2.1ต้นทุนตามสัดส่วน (ผลิต)'!$E$58)/'2.1ต้นทุนตามสัดส่วน (ผลิต)'!$E$60,0))</f>
        <v>0</v>
      </c>
      <c r="BZ59" s="136">
        <f>(IF('2.1ต้นทุนตามสัดส่วน (ผลิต)'!$E$68&gt;0,(+I59*'2.1ต้นทุนตามสัดส่วน (ผลิต)'!$E$68)/'2.1ต้นทุนตามสัดส่วน (ผลิต)'!$E$70,0))</f>
        <v>0</v>
      </c>
      <c r="CA59" s="136">
        <f>(IF('2.1ต้นทุนตามสัดส่วน (ผลิต)'!$E$78&gt;0,(+J59*'2.1ต้นทุนตามสัดส่วน (ผลิต)'!$E$78)/'2.1ต้นทุนตามสัดส่วน (ผลิต)'!$E$80,0))</f>
        <v>0</v>
      </c>
      <c r="CB59" s="136">
        <f t="shared" si="25"/>
        <v>0</v>
      </c>
      <c r="CC59" s="136">
        <f t="shared" si="26"/>
        <v>0</v>
      </c>
      <c r="CD59" s="136">
        <f>(IF('2.1ต้นทุนตามสัดส่วน (ผลิต)'!$E$108&gt;0,(+M59*'2.1ต้นทุนตามสัดส่วน (ผลิต)'!$E$108)/'2.1ต้นทุนตามสัดส่วน (ผลิต)'!$E$110,0))</f>
        <v>0</v>
      </c>
      <c r="CE59" s="136">
        <f>(IF('2.1ต้นทุนตามสัดส่วน (ผลิต)'!$E$118&gt;0,(+N59*'2.1ต้นทุนตามสัดส่วน (ผลิต)'!$E$118)/'2.1ต้นทุนตามสัดส่วน (ผลิต)'!$E$120,0))</f>
        <v>0</v>
      </c>
      <c r="CF59" s="136">
        <f>(IF('2.1ต้นทุนตามสัดส่วน (ผลิต)'!$E$128&gt;0,(+O59*'2.1ต้นทุนตามสัดส่วน (ผลิต)'!$E$128)/'2.1ต้นทุนตามสัดส่วน (ผลิต)'!$E$130,0))</f>
        <v>0</v>
      </c>
      <c r="CG59" s="136">
        <f t="shared" si="27"/>
        <v>0</v>
      </c>
      <c r="CH59" s="136">
        <f t="shared" si="28"/>
        <v>0</v>
      </c>
      <c r="CI59" s="136">
        <f>(IF('2.1ต้นทุนตามสัดส่วน (ผลิต)'!$E$158&gt;0,(+R59*'2.1ต้นทุนตามสัดส่วน (ผลิต)'!$E$158)/'2.1ต้นทุนตามสัดส่วน (ผลิต)'!$E$160,0))</f>
        <v>0</v>
      </c>
      <c r="CJ59" s="136">
        <f>(IF('2.1ต้นทุนตามสัดส่วน (ผลิต)'!$E$168&gt;0,(+S59*'2.1ต้นทุนตามสัดส่วน (ผลิต)'!$E$168)/'2.1ต้นทุนตามสัดส่วน (ผลิต)'!$E$170,0))</f>
        <v>0</v>
      </c>
      <c r="CK59" s="136">
        <f>(IF('2.1ต้นทุนตามสัดส่วน (ผลิต)'!$E$178&gt;0,(+T59*'2.1ต้นทุนตามสัดส่วน (ผลิต)'!$E$178)/'2.1ต้นทุนตามสัดส่วน (ผลิต)'!$E$180,0))</f>
        <v>0</v>
      </c>
      <c r="CL59" s="136">
        <f t="shared" si="29"/>
        <v>0</v>
      </c>
      <c r="CM59" s="136">
        <f t="shared" si="4"/>
        <v>0</v>
      </c>
      <c r="CO59" s="140" t="s">
        <v>513</v>
      </c>
      <c r="CP59" s="135" t="s">
        <v>514</v>
      </c>
      <c r="CQ59" s="136">
        <f>(IF('2.1ต้นทุนตามสัดส่วน (ผลิต)'!$E$9&gt;0,(+C59*'2.1ต้นทุนตามสัดส่วน (ผลิต)'!$E$9)/'2.1ต้นทุนตามสัดส่วน (ผลิต)'!$E$10,0))</f>
        <v>0</v>
      </c>
      <c r="CR59" s="136">
        <f>(IF('2.1ต้นทุนตามสัดส่วน (ผลิต)'!$E$19&gt;0,(+D59*'2.1ต้นทุนตามสัดส่วน (ผลิต)'!$E$19)/'2.1ต้นทุนตามสัดส่วน (ผลิต)'!$E$20,0))</f>
        <v>0</v>
      </c>
      <c r="CS59" s="136">
        <f>(IF('2.1ต้นทุนตามสัดส่วน (ผลิต)'!$E$29&gt;0,(+E59*'2.1ต้นทุนตามสัดส่วน (ผลิต)'!$E$29)/'2.1ต้นทุนตามสัดส่วน (ผลิต)'!$E$30,0))</f>
        <v>0</v>
      </c>
      <c r="CT59" s="136">
        <f>(IF('2.1ต้นทุนตามสัดส่วน (ผลิต)'!$E$39&gt;0,(+F59*'2.1ต้นทุนตามสัดส่วน (ผลิต)'!$E$39)/'2.1ต้นทุนตามสัดส่วน (ผลิต)'!$E$40,0))</f>
        <v>0</v>
      </c>
      <c r="CU59" s="136">
        <f t="shared" si="30"/>
        <v>0</v>
      </c>
      <c r="CV59" s="136">
        <f>(IF('2.1ต้นทุนตามสัดส่วน (ผลิต)'!$E$59&gt;0,(+H59*'2.1ต้นทุนตามสัดส่วน (ผลิต)'!$E$59)/'2.1ต้นทุนตามสัดส่วน (ผลิต)'!$E$60,0))</f>
        <v>0</v>
      </c>
      <c r="CW59" s="136">
        <f>(IF('2.1ต้นทุนตามสัดส่วน (ผลิต)'!$E$69&gt;0,(+I59*'2.1ต้นทุนตามสัดส่วน (ผลิต)'!$E$69)/'2.1ต้นทุนตามสัดส่วน (ผลิต)'!$E$70,0))</f>
        <v>0</v>
      </c>
      <c r="CX59" s="136">
        <f>(IF('2.1ต้นทุนตามสัดส่วน (ผลิต)'!$E$79&gt;0,(+J59*'2.1ต้นทุนตามสัดส่วน (ผลิต)'!$E$79)/'2.1ต้นทุนตามสัดส่วน (ผลิต)'!$E$80,0))</f>
        <v>0</v>
      </c>
      <c r="CY59" s="136">
        <f t="shared" si="31"/>
        <v>0</v>
      </c>
      <c r="CZ59" s="136">
        <f t="shared" si="32"/>
        <v>0</v>
      </c>
      <c r="DA59" s="136">
        <f>(IF('2.1ต้นทุนตามสัดส่วน (ผลิต)'!$E$109&gt;0,(+M59*'2.1ต้นทุนตามสัดส่วน (ผลิต)'!$E$109)/'2.1ต้นทุนตามสัดส่วน (ผลิต)'!$E$110,0))</f>
        <v>0</v>
      </c>
      <c r="DB59" s="136">
        <f>(IF('2.1ต้นทุนตามสัดส่วน (ผลิต)'!$E$119&gt;0,(+N59*'2.1ต้นทุนตามสัดส่วน (ผลิต)'!$E$119)/'2.1ต้นทุนตามสัดส่วน (ผลิต)'!$E$120,0))</f>
        <v>0</v>
      </c>
      <c r="DC59" s="136">
        <f>(IF('2.1ต้นทุนตามสัดส่วน (ผลิต)'!$E$129&gt;0,(+O59*'2.1ต้นทุนตามสัดส่วน (ผลิต)'!$E$129)/'2.1ต้นทุนตามสัดส่วน (ผลิต)'!$E$130,0))</f>
        <v>0</v>
      </c>
      <c r="DD59" s="136">
        <f t="shared" si="33"/>
        <v>0</v>
      </c>
      <c r="DE59" s="136">
        <f t="shared" si="34"/>
        <v>0</v>
      </c>
      <c r="DF59" s="136">
        <f>(IF('2.1ต้นทุนตามสัดส่วน (ผลิต)'!$E$159&gt;0,(+R59*'2.1ต้นทุนตามสัดส่วน (ผลิต)'!$E$159)/'2.1ต้นทุนตามสัดส่วน (ผลิต)'!$E$160,0))</f>
        <v>0</v>
      </c>
      <c r="DG59" s="136">
        <f>(IF('2.1ต้นทุนตามสัดส่วน (ผลิต)'!$E$169&gt;0,(+S59*'2.1ต้นทุนตามสัดส่วน (ผลิต)'!$E$169)/'2.1ต้นทุนตามสัดส่วน (ผลิต)'!$E$170,0))</f>
        <v>0</v>
      </c>
      <c r="DH59" s="136">
        <f>(IF('2.1ต้นทุนตามสัดส่วน (ผลิต)'!$E$179&gt;0,(+T59*'2.1ต้นทุนตามสัดส่วน (ผลิต)'!$E$179)/'2.1ต้นทุนตามสัดส่วน (ผลิต)'!$E$180,0))</f>
        <v>0</v>
      </c>
      <c r="DI59" s="136">
        <f t="shared" si="35"/>
        <v>0</v>
      </c>
      <c r="DJ59" s="136">
        <f t="shared" si="5"/>
        <v>0</v>
      </c>
      <c r="DL59" s="140" t="s">
        <v>513</v>
      </c>
      <c r="DM59" s="135" t="s">
        <v>514</v>
      </c>
      <c r="DN59" s="136">
        <f t="shared" si="36"/>
        <v>0</v>
      </c>
      <c r="DO59" s="136">
        <f t="shared" si="37"/>
        <v>0</v>
      </c>
      <c r="DP59" s="136">
        <f t="shared" si="38"/>
        <v>0</v>
      </c>
      <c r="DQ59" s="136">
        <f t="shared" si="39"/>
        <v>0</v>
      </c>
      <c r="DR59" s="136">
        <f t="shared" si="40"/>
        <v>0</v>
      </c>
      <c r="DS59" s="136">
        <f t="shared" si="41"/>
        <v>0</v>
      </c>
      <c r="DT59" s="136">
        <f t="shared" si="42"/>
        <v>0</v>
      </c>
      <c r="DU59" s="136">
        <f t="shared" si="43"/>
        <v>0</v>
      </c>
      <c r="DV59" s="136">
        <f t="shared" si="44"/>
        <v>0</v>
      </c>
      <c r="DW59" s="136">
        <f t="shared" si="45"/>
        <v>0</v>
      </c>
      <c r="DX59" s="136">
        <f t="shared" si="46"/>
        <v>0</v>
      </c>
      <c r="DY59" s="136">
        <f t="shared" si="47"/>
        <v>0</v>
      </c>
      <c r="DZ59" s="136">
        <f t="shared" si="48"/>
        <v>0</v>
      </c>
      <c r="EA59" s="136">
        <f t="shared" si="49"/>
        <v>0</v>
      </c>
      <c r="EB59" s="136">
        <f t="shared" si="50"/>
        <v>0</v>
      </c>
      <c r="EC59" s="136">
        <f t="shared" si="51"/>
        <v>0</v>
      </c>
      <c r="ED59" s="136">
        <f t="shared" si="52"/>
        <v>0</v>
      </c>
      <c r="EE59" s="136">
        <f t="shared" si="53"/>
        <v>0</v>
      </c>
      <c r="EF59" s="136">
        <f t="shared" si="54"/>
        <v>0</v>
      </c>
      <c r="EG59" s="136">
        <f t="shared" si="55"/>
        <v>0</v>
      </c>
    </row>
    <row r="60" spans="1:137" ht="21">
      <c r="A60" s="140" t="s">
        <v>515</v>
      </c>
      <c r="B60" s="135" t="s">
        <v>516</v>
      </c>
      <c r="C60" s="44"/>
      <c r="D60" s="136"/>
      <c r="E60" s="136"/>
      <c r="F60" s="136"/>
      <c r="G60" s="136">
        <f t="shared" si="7"/>
        <v>0</v>
      </c>
      <c r="H60" s="136"/>
      <c r="I60" s="136"/>
      <c r="J60" s="136"/>
      <c r="K60" s="136">
        <f t="shared" si="8"/>
        <v>0</v>
      </c>
      <c r="L60" s="136">
        <f t="shared" si="9"/>
        <v>0</v>
      </c>
      <c r="M60" s="136">
        <v>0</v>
      </c>
      <c r="N60" s="136">
        <v>0</v>
      </c>
      <c r="O60" s="136">
        <v>0</v>
      </c>
      <c r="P60" s="136">
        <f t="shared" si="10"/>
        <v>0</v>
      </c>
      <c r="Q60" s="136">
        <f t="shared" si="11"/>
        <v>0</v>
      </c>
      <c r="R60" s="136">
        <v>0</v>
      </c>
      <c r="S60" s="136">
        <v>0</v>
      </c>
      <c r="T60" s="136">
        <v>0</v>
      </c>
      <c r="U60" s="136">
        <f t="shared" si="12"/>
        <v>0</v>
      </c>
      <c r="V60" s="136">
        <f t="shared" si="0"/>
        <v>0</v>
      </c>
      <c r="X60" s="140" t="s">
        <v>515</v>
      </c>
      <c r="Y60" s="138" t="s">
        <v>516</v>
      </c>
      <c r="Z60" s="44">
        <f>ROUND(IF('2.1ต้นทุนตามสัดส่วน (ผลิต)'!$E$6&gt;0,(+C60*'2.1ต้นทุนตามสัดส่วน (ผลิต)'!$E$6)/'2.1ต้นทุนตามสัดส่วน (ผลิต)'!$E$10,0),2)</f>
        <v>0</v>
      </c>
      <c r="AA60" s="139">
        <f>(IF('2.1ต้นทุนตามสัดส่วน (ผลิต)'!$E$16&gt;0,(+D60*'2.1ต้นทุนตามสัดส่วน (ผลิต)'!$E$16)/'2.1ต้นทุนตามสัดส่วน (ผลิต)'!$E$20,0))</f>
        <v>0</v>
      </c>
      <c r="AB60" s="139">
        <f>(IF('2.1ต้นทุนตามสัดส่วน (ผลิต)'!$E$26&gt;0,(+E60*'2.1ต้นทุนตามสัดส่วน (ผลิต)'!$E$26)/'2.1ต้นทุนตามสัดส่วน (ผลิต)'!$E$30,0))</f>
        <v>0</v>
      </c>
      <c r="AC60" s="139">
        <f>(IF('2.1ต้นทุนตามสัดส่วน (ผลิต)'!$E$36&gt;0,(+F60*'2.1ต้นทุนตามสัดส่วน (ผลิต)'!$E$36)/'2.1ต้นทุนตามสัดส่วน (ผลิต)'!$E$40,0))</f>
        <v>0</v>
      </c>
      <c r="AD60" s="139">
        <f t="shared" si="13"/>
        <v>0</v>
      </c>
      <c r="AE60" s="139">
        <f>(IF('2.1ต้นทุนตามสัดส่วน (ผลิต)'!$E$56&gt;0,(+H60*'2.1ต้นทุนตามสัดส่วน (ผลิต)'!$E$56)/'2.1ต้นทุนตามสัดส่วน (ผลิต)'!$E$60,0))</f>
        <v>0</v>
      </c>
      <c r="AF60" s="139">
        <f>(IF('2.1ต้นทุนตามสัดส่วน (ผลิต)'!$E$66&gt;0,(+I60*'2.1ต้นทุนตามสัดส่วน (ผลิต)'!$E$66)/'2.1ต้นทุนตามสัดส่วน (ผลิต)'!$E$70,0))</f>
        <v>0</v>
      </c>
      <c r="AG60" s="139">
        <f>(IF('2.1ต้นทุนตามสัดส่วน (ผลิต)'!$E$76&gt;0,(+J60*'2.1ต้นทุนตามสัดส่วน (ผลิต)'!$E$76)/'2.1ต้นทุนตามสัดส่วน (ผลิต)'!$E$80,0))</f>
        <v>0</v>
      </c>
      <c r="AH60" s="139">
        <f t="shared" si="14"/>
        <v>0</v>
      </c>
      <c r="AI60" s="139">
        <f t="shared" si="15"/>
        <v>0</v>
      </c>
      <c r="AJ60" s="139">
        <f>ROUND(IF('2.1ต้นทุนตามสัดส่วน (ผลิต)'!$E$106&gt;0,(+M60*'2.1ต้นทุนตามสัดส่วน (ผลิต)'!$E$106)/'2.1ต้นทุนตามสัดส่วน (ผลิต)'!$E$110,0),2)</f>
        <v>0</v>
      </c>
      <c r="AK60" s="139">
        <f>ROUND(IF('2.1ต้นทุนตามสัดส่วน (ผลิต)'!$E$116&gt;0,(+N60*'2.1ต้นทุนตามสัดส่วน (ผลิต)'!$E$116)/'2.1ต้นทุนตามสัดส่วน (ผลิต)'!$E$120,0),2)</f>
        <v>0</v>
      </c>
      <c r="AL60" s="139">
        <f>ROUND(IF('2.1ต้นทุนตามสัดส่วน (ผลิต)'!$E$126&gt;0,(+O60*'2.1ต้นทุนตามสัดส่วน (ผลิต)'!$E$126)/'2.1ต้นทุนตามสัดส่วน (ผลิต)'!$E$130,0),2)</f>
        <v>0</v>
      </c>
      <c r="AM60" s="139">
        <f t="shared" si="16"/>
        <v>0</v>
      </c>
      <c r="AN60" s="139">
        <f t="shared" si="17"/>
        <v>0</v>
      </c>
      <c r="AO60" s="139">
        <f>(IF('2.1ต้นทุนตามสัดส่วน (ผลิต)'!$E$156&gt;0,(+R60*'2.1ต้นทุนตามสัดส่วน (ผลิต)'!$E$156)/'2.1ต้นทุนตามสัดส่วน (ผลิต)'!$E$160,0))</f>
        <v>0</v>
      </c>
      <c r="AP60" s="139">
        <f>(IF('2.1ต้นทุนตามสัดส่วน (ผลิต)'!$E$166&gt;0,(+S60*'2.1ต้นทุนตามสัดส่วน (ผลิต)'!$E$166)/'2.1ต้นทุนตามสัดส่วน (ผลิต)'!$E$170,0))</f>
        <v>0</v>
      </c>
      <c r="AQ60" s="139">
        <f>(IF('2.1ต้นทุนตามสัดส่วน (ผลิต)'!$E$176&gt;0,(+T60*'2.1ต้นทุนตามสัดส่วน (ผลิต)'!$E$176)/'2.1ต้นทุนตามสัดส่วน (ผลิต)'!$E$180,0))</f>
        <v>0</v>
      </c>
      <c r="AR60" s="139">
        <f t="shared" si="1"/>
        <v>0</v>
      </c>
      <c r="AS60" s="139">
        <f t="shared" si="2"/>
        <v>0</v>
      </c>
      <c r="AU60" s="140" t="s">
        <v>515</v>
      </c>
      <c r="AV60" s="135" t="s">
        <v>516</v>
      </c>
      <c r="AW60" s="44">
        <f>(IF('2.1ต้นทุนตามสัดส่วน (ผลิต)'!$E$7&gt;0,(C60*'2.1ต้นทุนตามสัดส่วน (ผลิต)'!$E$7)/'2.1ต้นทุนตามสัดส่วน (ผลิต)'!$E$10,0))</f>
        <v>0</v>
      </c>
      <c r="AX60" s="136">
        <f>(IF('2.1ต้นทุนตามสัดส่วน (ผลิต)'!$E$17&gt;0,(D60*'2.1ต้นทุนตามสัดส่วน (ผลิต)'!$E$17)/'2.1ต้นทุนตามสัดส่วน (ผลิต)'!$E$20,0))</f>
        <v>0</v>
      </c>
      <c r="AY60" s="136">
        <f>(IF('2.1ต้นทุนตามสัดส่วน (ผลิต)'!$E$27&gt;0,(+E60*'2.1ต้นทุนตามสัดส่วน (ผลิต)'!$E$27)/'2.1ต้นทุนตามสัดส่วน (ผลิต)'!$E$30,0))</f>
        <v>0</v>
      </c>
      <c r="AZ60" s="136">
        <f>(IF('2.1ต้นทุนตามสัดส่วน (ผลิต)'!$E$37&gt;0,(+F60*'2.1ต้นทุนตามสัดส่วน (ผลิต)'!$E$37)/'2.1ต้นทุนตามสัดส่วน (ผลิต)'!$E$40,0))</f>
        <v>0</v>
      </c>
      <c r="BA60" s="136">
        <f t="shared" si="18"/>
        <v>0</v>
      </c>
      <c r="BB60" s="136">
        <f>(IF('2.1ต้นทุนตามสัดส่วน (ผลิต)'!$E$57&gt;0,(+H60*'2.1ต้นทุนตามสัดส่วน (ผลิต)'!$E$57)/'2.1ต้นทุนตามสัดส่วน (ผลิต)'!$E$60,0))</f>
        <v>0</v>
      </c>
      <c r="BC60" s="136">
        <f>(IF('2.1ต้นทุนตามสัดส่วน (ผลิต)'!$E$67&gt;0,(+I60*'2.1ต้นทุนตามสัดส่วน (ผลิต)'!$E$67)/'2.1ต้นทุนตามสัดส่วน (ผลิต)'!$E$70,0))</f>
        <v>0</v>
      </c>
      <c r="BD60" s="136">
        <f>(IF('2.1ต้นทุนตามสัดส่วน (ผลิต)'!$E$77&gt;0,(+J60*'2.1ต้นทุนตามสัดส่วน (ผลิต)'!$E$77)/'2.1ต้นทุนตามสัดส่วน (ผลิต)'!$E$80,0))</f>
        <v>0</v>
      </c>
      <c r="BE60" s="136">
        <f t="shared" si="19"/>
        <v>0</v>
      </c>
      <c r="BF60" s="136">
        <f t="shared" si="20"/>
        <v>0</v>
      </c>
      <c r="BG60" s="136">
        <f>(IF('2.1ต้นทุนตามสัดส่วน (ผลิต)'!$E$107&gt;0,(+M60*'2.1ต้นทุนตามสัดส่วน (ผลิต)'!$E$107)/'2.1ต้นทุนตามสัดส่วน (ผลิต)'!$E$110,0))</f>
        <v>0</v>
      </c>
      <c r="BH60" s="136">
        <f>(IF('2.1ต้นทุนตามสัดส่วน (ผลิต)'!$E$117&gt;0,(+N60*'2.1ต้นทุนตามสัดส่วน (ผลิต)'!$E$117)/'2.1ต้นทุนตามสัดส่วน (ผลิต)'!$E$120,0))</f>
        <v>0</v>
      </c>
      <c r="BI60" s="136">
        <f>(IF('2.1ต้นทุนตามสัดส่วน (ผลิต)'!$E$127&gt;0,(+O60*'2.1ต้นทุนตามสัดส่วน (ผลิต)'!$E$127)/'2.1ต้นทุนตามสัดส่วน (ผลิต)'!$E$130,0))</f>
        <v>0</v>
      </c>
      <c r="BJ60" s="136">
        <f t="shared" si="21"/>
        <v>0</v>
      </c>
      <c r="BK60" s="136">
        <f t="shared" si="22"/>
        <v>0</v>
      </c>
      <c r="BL60" s="136">
        <f>(IF('2.1ต้นทุนตามสัดส่วน (ผลิต)'!$E$157&gt;0,(+R60*'2.1ต้นทุนตามสัดส่วน (ผลิต)'!$E$157)/'2.1ต้นทุนตามสัดส่วน (ผลิต)'!$E$160,0))</f>
        <v>0</v>
      </c>
      <c r="BM60" s="136">
        <f>(IF('2.1ต้นทุนตามสัดส่วน (ผลิต)'!$E$167&gt;0,(+S60*'2.1ต้นทุนตามสัดส่วน (ผลิต)'!$E$167)/'2.1ต้นทุนตามสัดส่วน (ผลิต)'!$E$170,0))</f>
        <v>0</v>
      </c>
      <c r="BN60" s="136">
        <f>(IF('2.1ต้นทุนตามสัดส่วน (ผลิต)'!$E$177&gt;0,(+T60*'2.1ต้นทุนตามสัดส่วน (ผลิต)'!$E$177)/'2.1ต้นทุนตามสัดส่วน (ผลิต)'!$E$180,0))</f>
        <v>0</v>
      </c>
      <c r="BO60" s="136">
        <f t="shared" si="23"/>
        <v>0</v>
      </c>
      <c r="BP60" s="136">
        <f t="shared" si="3"/>
        <v>0</v>
      </c>
      <c r="BR60" s="140" t="s">
        <v>515</v>
      </c>
      <c r="BS60" s="135" t="s">
        <v>516</v>
      </c>
      <c r="BT60" s="44">
        <f>(IF('2.1ต้นทุนตามสัดส่วน (ผลิต)'!$E$8&gt;0,(+C60*'2.1ต้นทุนตามสัดส่วน (ผลิต)'!$E$8)/'2.1ต้นทุนตามสัดส่วน (ผลิต)'!$E$10,0))</f>
        <v>0</v>
      </c>
      <c r="BU60" s="136">
        <f>(IF('2.1ต้นทุนตามสัดส่วน (ผลิต)'!$E$18&gt;0,(+D60*'2.1ต้นทุนตามสัดส่วน (ผลิต)'!$E$18)/'2.1ต้นทุนตามสัดส่วน (ผลิต)'!$E$20,0))</f>
        <v>0</v>
      </c>
      <c r="BV60" s="136">
        <f>(IF('2.1ต้นทุนตามสัดส่วน (ผลิต)'!$E$28&gt;0,(+E60*'2.1ต้นทุนตามสัดส่วน (ผลิต)'!$E$28)/'2.1ต้นทุนตามสัดส่วน (ผลิต)'!$E$30,0))</f>
        <v>0</v>
      </c>
      <c r="BW60" s="136">
        <f>(IF('2.1ต้นทุนตามสัดส่วน (ผลิต)'!$E$38&gt;0,(+F60*'2.1ต้นทุนตามสัดส่วน (ผลิต)'!$E$38)/'2.1ต้นทุนตามสัดส่วน (ผลิต)'!$E$40,0))</f>
        <v>0</v>
      </c>
      <c r="BX60" s="136">
        <f t="shared" si="24"/>
        <v>0</v>
      </c>
      <c r="BY60" s="136">
        <f>(IF('2.1ต้นทุนตามสัดส่วน (ผลิต)'!$E$58&gt;0,(+H60*'2.1ต้นทุนตามสัดส่วน (ผลิต)'!$E$58)/'2.1ต้นทุนตามสัดส่วน (ผลิต)'!$E$60,0))</f>
        <v>0</v>
      </c>
      <c r="BZ60" s="136">
        <f>(IF('2.1ต้นทุนตามสัดส่วน (ผลิต)'!$E$68&gt;0,(+I60*'2.1ต้นทุนตามสัดส่วน (ผลิต)'!$E$68)/'2.1ต้นทุนตามสัดส่วน (ผลิต)'!$E$70,0))</f>
        <v>0</v>
      </c>
      <c r="CA60" s="136">
        <f>(IF('2.1ต้นทุนตามสัดส่วน (ผลิต)'!$E$78&gt;0,(+J60*'2.1ต้นทุนตามสัดส่วน (ผลิต)'!$E$78)/'2.1ต้นทุนตามสัดส่วน (ผลิต)'!$E$80,0))</f>
        <v>0</v>
      </c>
      <c r="CB60" s="136">
        <f t="shared" si="25"/>
        <v>0</v>
      </c>
      <c r="CC60" s="136">
        <f t="shared" si="26"/>
        <v>0</v>
      </c>
      <c r="CD60" s="136">
        <f>(IF('2.1ต้นทุนตามสัดส่วน (ผลิต)'!$E$108&gt;0,(+M60*'2.1ต้นทุนตามสัดส่วน (ผลิต)'!$E$108)/'2.1ต้นทุนตามสัดส่วน (ผลิต)'!$E$110,0))</f>
        <v>0</v>
      </c>
      <c r="CE60" s="136">
        <f>(IF('2.1ต้นทุนตามสัดส่วน (ผลิต)'!$E$118&gt;0,(+N60*'2.1ต้นทุนตามสัดส่วน (ผลิต)'!$E$118)/'2.1ต้นทุนตามสัดส่วน (ผลิต)'!$E$120,0))</f>
        <v>0</v>
      </c>
      <c r="CF60" s="136">
        <f>(IF('2.1ต้นทุนตามสัดส่วน (ผลิต)'!$E$128&gt;0,(+O60*'2.1ต้นทุนตามสัดส่วน (ผลิต)'!$E$128)/'2.1ต้นทุนตามสัดส่วน (ผลิต)'!$E$130,0))</f>
        <v>0</v>
      </c>
      <c r="CG60" s="136">
        <f t="shared" si="27"/>
        <v>0</v>
      </c>
      <c r="CH60" s="136">
        <f t="shared" si="28"/>
        <v>0</v>
      </c>
      <c r="CI60" s="136">
        <f>(IF('2.1ต้นทุนตามสัดส่วน (ผลิต)'!$E$158&gt;0,(+R60*'2.1ต้นทุนตามสัดส่วน (ผลิต)'!$E$158)/'2.1ต้นทุนตามสัดส่วน (ผลิต)'!$E$160,0))</f>
        <v>0</v>
      </c>
      <c r="CJ60" s="136">
        <f>(IF('2.1ต้นทุนตามสัดส่วน (ผลิต)'!$E$168&gt;0,(+S60*'2.1ต้นทุนตามสัดส่วน (ผลิต)'!$E$168)/'2.1ต้นทุนตามสัดส่วน (ผลิต)'!$E$170,0))</f>
        <v>0</v>
      </c>
      <c r="CK60" s="136">
        <f>(IF('2.1ต้นทุนตามสัดส่วน (ผลิต)'!$E$178&gt;0,(+T60*'2.1ต้นทุนตามสัดส่วน (ผลิต)'!$E$178)/'2.1ต้นทุนตามสัดส่วน (ผลิต)'!$E$180,0))</f>
        <v>0</v>
      </c>
      <c r="CL60" s="136">
        <f t="shared" si="29"/>
        <v>0</v>
      </c>
      <c r="CM60" s="136">
        <f t="shared" si="4"/>
        <v>0</v>
      </c>
      <c r="CO60" s="140" t="s">
        <v>515</v>
      </c>
      <c r="CP60" s="135" t="s">
        <v>516</v>
      </c>
      <c r="CQ60" s="136">
        <f>(IF('2.1ต้นทุนตามสัดส่วน (ผลิต)'!$E$9&gt;0,(+C60*'2.1ต้นทุนตามสัดส่วน (ผลิต)'!$E$9)/'2.1ต้นทุนตามสัดส่วน (ผลิต)'!$E$10,0))</f>
        <v>0</v>
      </c>
      <c r="CR60" s="136">
        <f>(IF('2.1ต้นทุนตามสัดส่วน (ผลิต)'!$E$19&gt;0,(+D60*'2.1ต้นทุนตามสัดส่วน (ผลิต)'!$E$19)/'2.1ต้นทุนตามสัดส่วน (ผลิต)'!$E$20,0))</f>
        <v>0</v>
      </c>
      <c r="CS60" s="136">
        <f>(IF('2.1ต้นทุนตามสัดส่วน (ผลิต)'!$E$29&gt;0,(+E60*'2.1ต้นทุนตามสัดส่วน (ผลิต)'!$E$29)/'2.1ต้นทุนตามสัดส่วน (ผลิต)'!$E$30,0))</f>
        <v>0</v>
      </c>
      <c r="CT60" s="136">
        <f>(IF('2.1ต้นทุนตามสัดส่วน (ผลิต)'!$E$39&gt;0,(+F60*'2.1ต้นทุนตามสัดส่วน (ผลิต)'!$E$39)/'2.1ต้นทุนตามสัดส่วน (ผลิต)'!$E$40,0))</f>
        <v>0</v>
      </c>
      <c r="CU60" s="136">
        <f t="shared" si="30"/>
        <v>0</v>
      </c>
      <c r="CV60" s="136">
        <f>(IF('2.1ต้นทุนตามสัดส่วน (ผลิต)'!$E$59&gt;0,(+H60*'2.1ต้นทุนตามสัดส่วน (ผลิต)'!$E$59)/'2.1ต้นทุนตามสัดส่วน (ผลิต)'!$E$60,0))</f>
        <v>0</v>
      </c>
      <c r="CW60" s="136">
        <f>(IF('2.1ต้นทุนตามสัดส่วน (ผลิต)'!$E$69&gt;0,(+I60*'2.1ต้นทุนตามสัดส่วน (ผลิต)'!$E$69)/'2.1ต้นทุนตามสัดส่วน (ผลิต)'!$E$70,0))</f>
        <v>0</v>
      </c>
      <c r="CX60" s="136">
        <f>(IF('2.1ต้นทุนตามสัดส่วน (ผลิต)'!$E$79&gt;0,(+J60*'2.1ต้นทุนตามสัดส่วน (ผลิต)'!$E$79)/'2.1ต้นทุนตามสัดส่วน (ผลิต)'!$E$80,0))</f>
        <v>0</v>
      </c>
      <c r="CY60" s="136">
        <f t="shared" si="31"/>
        <v>0</v>
      </c>
      <c r="CZ60" s="136">
        <f t="shared" si="32"/>
        <v>0</v>
      </c>
      <c r="DA60" s="136">
        <f>(IF('2.1ต้นทุนตามสัดส่วน (ผลิต)'!$E$109&gt;0,(+M60*'2.1ต้นทุนตามสัดส่วน (ผลิต)'!$E$109)/'2.1ต้นทุนตามสัดส่วน (ผลิต)'!$E$110,0))</f>
        <v>0</v>
      </c>
      <c r="DB60" s="136">
        <f>(IF('2.1ต้นทุนตามสัดส่วน (ผลิต)'!$E$119&gt;0,(+N60*'2.1ต้นทุนตามสัดส่วน (ผลิต)'!$E$119)/'2.1ต้นทุนตามสัดส่วน (ผลิต)'!$E$120,0))</f>
        <v>0</v>
      </c>
      <c r="DC60" s="136">
        <f>(IF('2.1ต้นทุนตามสัดส่วน (ผลิต)'!$E$129&gt;0,(+O60*'2.1ต้นทุนตามสัดส่วน (ผลิต)'!$E$129)/'2.1ต้นทุนตามสัดส่วน (ผลิต)'!$E$130,0))</f>
        <v>0</v>
      </c>
      <c r="DD60" s="136">
        <f t="shared" si="33"/>
        <v>0</v>
      </c>
      <c r="DE60" s="136">
        <f t="shared" si="34"/>
        <v>0</v>
      </c>
      <c r="DF60" s="136">
        <f>(IF('2.1ต้นทุนตามสัดส่วน (ผลิต)'!$E$159&gt;0,(+R60*'2.1ต้นทุนตามสัดส่วน (ผลิต)'!$E$159)/'2.1ต้นทุนตามสัดส่วน (ผลิต)'!$E$160,0))</f>
        <v>0</v>
      </c>
      <c r="DG60" s="136">
        <f>(IF('2.1ต้นทุนตามสัดส่วน (ผลิต)'!$E$169&gt;0,(+S60*'2.1ต้นทุนตามสัดส่วน (ผลิต)'!$E$169)/'2.1ต้นทุนตามสัดส่วน (ผลิต)'!$E$170,0))</f>
        <v>0</v>
      </c>
      <c r="DH60" s="136">
        <f>(IF('2.1ต้นทุนตามสัดส่วน (ผลิต)'!$E$179&gt;0,(+T60*'2.1ต้นทุนตามสัดส่วน (ผลิต)'!$E$179)/'2.1ต้นทุนตามสัดส่วน (ผลิต)'!$E$180,0))</f>
        <v>0</v>
      </c>
      <c r="DI60" s="136">
        <f t="shared" si="35"/>
        <v>0</v>
      </c>
      <c r="DJ60" s="136">
        <f t="shared" si="5"/>
        <v>0</v>
      </c>
      <c r="DL60" s="140" t="s">
        <v>515</v>
      </c>
      <c r="DM60" s="135" t="s">
        <v>516</v>
      </c>
      <c r="DN60" s="136">
        <f t="shared" si="36"/>
        <v>0</v>
      </c>
      <c r="DO60" s="136">
        <f t="shared" si="37"/>
        <v>0</v>
      </c>
      <c r="DP60" s="136">
        <f t="shared" si="38"/>
        <v>0</v>
      </c>
      <c r="DQ60" s="136">
        <f t="shared" si="39"/>
        <v>0</v>
      </c>
      <c r="DR60" s="136">
        <f t="shared" si="40"/>
        <v>0</v>
      </c>
      <c r="DS60" s="136">
        <f t="shared" si="41"/>
        <v>0</v>
      </c>
      <c r="DT60" s="136">
        <f t="shared" si="42"/>
        <v>0</v>
      </c>
      <c r="DU60" s="136">
        <f t="shared" si="43"/>
        <v>0</v>
      </c>
      <c r="DV60" s="136">
        <f t="shared" si="44"/>
        <v>0</v>
      </c>
      <c r="DW60" s="136">
        <f t="shared" si="45"/>
        <v>0</v>
      </c>
      <c r="DX60" s="136">
        <f t="shared" si="46"/>
        <v>0</v>
      </c>
      <c r="DY60" s="136">
        <f t="shared" si="47"/>
        <v>0</v>
      </c>
      <c r="DZ60" s="136">
        <f t="shared" si="48"/>
        <v>0</v>
      </c>
      <c r="EA60" s="136">
        <f t="shared" si="49"/>
        <v>0</v>
      </c>
      <c r="EB60" s="136">
        <f t="shared" si="50"/>
        <v>0</v>
      </c>
      <c r="EC60" s="136">
        <f t="shared" si="51"/>
        <v>0</v>
      </c>
      <c r="ED60" s="136">
        <f t="shared" si="52"/>
        <v>0</v>
      </c>
      <c r="EE60" s="136">
        <f t="shared" si="53"/>
        <v>0</v>
      </c>
      <c r="EF60" s="136">
        <f t="shared" si="54"/>
        <v>0</v>
      </c>
      <c r="EG60" s="136">
        <f t="shared" si="55"/>
        <v>0</v>
      </c>
    </row>
    <row r="61" spans="1:137" ht="21">
      <c r="A61" s="140" t="s">
        <v>517</v>
      </c>
      <c r="B61" s="135" t="s">
        <v>518</v>
      </c>
      <c r="C61" s="44"/>
      <c r="D61" s="136"/>
      <c r="E61" s="136"/>
      <c r="F61" s="136"/>
      <c r="G61" s="136">
        <f t="shared" si="7"/>
        <v>0</v>
      </c>
      <c r="H61" s="136"/>
      <c r="I61" s="136"/>
      <c r="J61" s="136"/>
      <c r="K61" s="136">
        <f t="shared" si="8"/>
        <v>0</v>
      </c>
      <c r="L61" s="136">
        <f t="shared" si="9"/>
        <v>0</v>
      </c>
      <c r="M61" s="136">
        <v>0</v>
      </c>
      <c r="N61" s="136">
        <v>0</v>
      </c>
      <c r="O61" s="136">
        <v>0</v>
      </c>
      <c r="P61" s="136">
        <f t="shared" si="10"/>
        <v>0</v>
      </c>
      <c r="Q61" s="136">
        <f t="shared" si="11"/>
        <v>0</v>
      </c>
      <c r="R61" s="136">
        <v>0</v>
      </c>
      <c r="S61" s="136">
        <v>0</v>
      </c>
      <c r="T61" s="136">
        <v>0</v>
      </c>
      <c r="U61" s="136">
        <f t="shared" si="12"/>
        <v>0</v>
      </c>
      <c r="V61" s="136">
        <f t="shared" si="0"/>
        <v>0</v>
      </c>
      <c r="X61" s="140" t="s">
        <v>517</v>
      </c>
      <c r="Y61" s="138" t="s">
        <v>518</v>
      </c>
      <c r="Z61" s="44">
        <f>ROUND(IF('2.1ต้นทุนตามสัดส่วน (ผลิต)'!$E$6&gt;0,(+C61*'2.1ต้นทุนตามสัดส่วน (ผลิต)'!$E$6)/'2.1ต้นทุนตามสัดส่วน (ผลิต)'!$E$10,0),2)</f>
        <v>0</v>
      </c>
      <c r="AA61" s="139">
        <f>(IF('2.1ต้นทุนตามสัดส่วน (ผลิต)'!$E$16&gt;0,(+D61*'2.1ต้นทุนตามสัดส่วน (ผลิต)'!$E$16)/'2.1ต้นทุนตามสัดส่วน (ผลิต)'!$E$20,0))</f>
        <v>0</v>
      </c>
      <c r="AB61" s="139">
        <f>(IF('2.1ต้นทุนตามสัดส่วน (ผลิต)'!$E$26&gt;0,(+E61*'2.1ต้นทุนตามสัดส่วน (ผลิต)'!$E$26)/'2.1ต้นทุนตามสัดส่วน (ผลิต)'!$E$30,0))</f>
        <v>0</v>
      </c>
      <c r="AC61" s="139">
        <f>(IF('2.1ต้นทุนตามสัดส่วน (ผลิต)'!$E$36&gt;0,(+F61*'2.1ต้นทุนตามสัดส่วน (ผลิต)'!$E$36)/'2.1ต้นทุนตามสัดส่วน (ผลิต)'!$E$40,0))</f>
        <v>0</v>
      </c>
      <c r="AD61" s="139">
        <f t="shared" si="13"/>
        <v>0</v>
      </c>
      <c r="AE61" s="139">
        <f>(IF('2.1ต้นทุนตามสัดส่วน (ผลิต)'!$E$56&gt;0,(+H61*'2.1ต้นทุนตามสัดส่วน (ผลิต)'!$E$56)/'2.1ต้นทุนตามสัดส่วน (ผลิต)'!$E$60,0))</f>
        <v>0</v>
      </c>
      <c r="AF61" s="139">
        <f>(IF('2.1ต้นทุนตามสัดส่วน (ผลิต)'!$E$66&gt;0,(+I61*'2.1ต้นทุนตามสัดส่วน (ผลิต)'!$E$66)/'2.1ต้นทุนตามสัดส่วน (ผลิต)'!$E$70,0))</f>
        <v>0</v>
      </c>
      <c r="AG61" s="139">
        <f>(IF('2.1ต้นทุนตามสัดส่วน (ผลิต)'!$E$76&gt;0,(+J61*'2.1ต้นทุนตามสัดส่วน (ผลิต)'!$E$76)/'2.1ต้นทุนตามสัดส่วน (ผลิต)'!$E$80,0))</f>
        <v>0</v>
      </c>
      <c r="AH61" s="139">
        <f t="shared" si="14"/>
        <v>0</v>
      </c>
      <c r="AI61" s="139">
        <f t="shared" si="15"/>
        <v>0</v>
      </c>
      <c r="AJ61" s="139">
        <f>ROUND(IF('2.1ต้นทุนตามสัดส่วน (ผลิต)'!$E$106&gt;0,(+M61*'2.1ต้นทุนตามสัดส่วน (ผลิต)'!$E$106)/'2.1ต้นทุนตามสัดส่วน (ผลิต)'!$E$110,0),2)</f>
        <v>0</v>
      </c>
      <c r="AK61" s="139">
        <f>ROUND(IF('2.1ต้นทุนตามสัดส่วน (ผลิต)'!$E$116&gt;0,(+N61*'2.1ต้นทุนตามสัดส่วน (ผลิต)'!$E$116)/'2.1ต้นทุนตามสัดส่วน (ผลิต)'!$E$120,0),2)</f>
        <v>0</v>
      </c>
      <c r="AL61" s="139">
        <f>ROUND(IF('2.1ต้นทุนตามสัดส่วน (ผลิต)'!$E$126&gt;0,(+O61*'2.1ต้นทุนตามสัดส่วน (ผลิต)'!$E$126)/'2.1ต้นทุนตามสัดส่วน (ผลิต)'!$E$130,0),2)</f>
        <v>0</v>
      </c>
      <c r="AM61" s="139">
        <f t="shared" si="16"/>
        <v>0</v>
      </c>
      <c r="AN61" s="139">
        <f t="shared" si="17"/>
        <v>0</v>
      </c>
      <c r="AO61" s="139">
        <f>(IF('2.1ต้นทุนตามสัดส่วน (ผลิต)'!$E$156&gt;0,(+R61*'2.1ต้นทุนตามสัดส่วน (ผลิต)'!$E$156)/'2.1ต้นทุนตามสัดส่วน (ผลิต)'!$E$160,0))</f>
        <v>0</v>
      </c>
      <c r="AP61" s="139">
        <f>(IF('2.1ต้นทุนตามสัดส่วน (ผลิต)'!$E$166&gt;0,(+S61*'2.1ต้นทุนตามสัดส่วน (ผลิต)'!$E$166)/'2.1ต้นทุนตามสัดส่วน (ผลิต)'!$E$170,0))</f>
        <v>0</v>
      </c>
      <c r="AQ61" s="139">
        <f>(IF('2.1ต้นทุนตามสัดส่วน (ผลิต)'!$E$176&gt;0,(+T61*'2.1ต้นทุนตามสัดส่วน (ผลิต)'!$E$176)/'2.1ต้นทุนตามสัดส่วน (ผลิต)'!$E$180,0))</f>
        <v>0</v>
      </c>
      <c r="AR61" s="139">
        <f t="shared" si="1"/>
        <v>0</v>
      </c>
      <c r="AS61" s="139">
        <f t="shared" si="2"/>
        <v>0</v>
      </c>
      <c r="AU61" s="140" t="s">
        <v>517</v>
      </c>
      <c r="AV61" s="135" t="s">
        <v>518</v>
      </c>
      <c r="AW61" s="44">
        <f>(IF('2.1ต้นทุนตามสัดส่วน (ผลิต)'!$E$7&gt;0,(C61*'2.1ต้นทุนตามสัดส่วน (ผลิต)'!$E$7)/'2.1ต้นทุนตามสัดส่วน (ผลิต)'!$E$10,0))</f>
        <v>0</v>
      </c>
      <c r="AX61" s="136">
        <f>(IF('2.1ต้นทุนตามสัดส่วน (ผลิต)'!$E$17&gt;0,(D61*'2.1ต้นทุนตามสัดส่วน (ผลิต)'!$E$17)/'2.1ต้นทุนตามสัดส่วน (ผลิต)'!$E$20,0))</f>
        <v>0</v>
      </c>
      <c r="AY61" s="136">
        <f>(IF('2.1ต้นทุนตามสัดส่วน (ผลิต)'!$E$27&gt;0,(+E61*'2.1ต้นทุนตามสัดส่วน (ผลิต)'!$E$27)/'2.1ต้นทุนตามสัดส่วน (ผลิต)'!$E$30,0))</f>
        <v>0</v>
      </c>
      <c r="AZ61" s="136">
        <f>(IF('2.1ต้นทุนตามสัดส่วน (ผลิต)'!$E$37&gt;0,(+F61*'2.1ต้นทุนตามสัดส่วน (ผลิต)'!$E$37)/'2.1ต้นทุนตามสัดส่วน (ผลิต)'!$E$40,0))</f>
        <v>0</v>
      </c>
      <c r="BA61" s="136">
        <f t="shared" si="18"/>
        <v>0</v>
      </c>
      <c r="BB61" s="136">
        <f>(IF('2.1ต้นทุนตามสัดส่วน (ผลิต)'!$E$57&gt;0,(+H61*'2.1ต้นทุนตามสัดส่วน (ผลิต)'!$E$57)/'2.1ต้นทุนตามสัดส่วน (ผลิต)'!$E$60,0))</f>
        <v>0</v>
      </c>
      <c r="BC61" s="136">
        <f>(IF('2.1ต้นทุนตามสัดส่วน (ผลิต)'!$E$67&gt;0,(+I61*'2.1ต้นทุนตามสัดส่วน (ผลิต)'!$E$67)/'2.1ต้นทุนตามสัดส่วน (ผลิต)'!$E$70,0))</f>
        <v>0</v>
      </c>
      <c r="BD61" s="136">
        <f>(IF('2.1ต้นทุนตามสัดส่วน (ผลิต)'!$E$77&gt;0,(+J61*'2.1ต้นทุนตามสัดส่วน (ผลิต)'!$E$77)/'2.1ต้นทุนตามสัดส่วน (ผลิต)'!$E$80,0))</f>
        <v>0</v>
      </c>
      <c r="BE61" s="136">
        <f t="shared" si="19"/>
        <v>0</v>
      </c>
      <c r="BF61" s="136">
        <f t="shared" si="20"/>
        <v>0</v>
      </c>
      <c r="BG61" s="136">
        <f>(IF('2.1ต้นทุนตามสัดส่วน (ผลิต)'!$E$107&gt;0,(+M61*'2.1ต้นทุนตามสัดส่วน (ผลิต)'!$E$107)/'2.1ต้นทุนตามสัดส่วน (ผลิต)'!$E$110,0))</f>
        <v>0</v>
      </c>
      <c r="BH61" s="136">
        <f>(IF('2.1ต้นทุนตามสัดส่วน (ผลิต)'!$E$117&gt;0,(+N61*'2.1ต้นทุนตามสัดส่วน (ผลิต)'!$E$117)/'2.1ต้นทุนตามสัดส่วน (ผลิต)'!$E$120,0))</f>
        <v>0</v>
      </c>
      <c r="BI61" s="136">
        <f>(IF('2.1ต้นทุนตามสัดส่วน (ผลิต)'!$E$127&gt;0,(+O61*'2.1ต้นทุนตามสัดส่วน (ผลิต)'!$E$127)/'2.1ต้นทุนตามสัดส่วน (ผลิต)'!$E$130,0))</f>
        <v>0</v>
      </c>
      <c r="BJ61" s="136">
        <f t="shared" si="21"/>
        <v>0</v>
      </c>
      <c r="BK61" s="136">
        <f t="shared" si="22"/>
        <v>0</v>
      </c>
      <c r="BL61" s="136">
        <f>(IF('2.1ต้นทุนตามสัดส่วน (ผลิต)'!$E$157&gt;0,(+R61*'2.1ต้นทุนตามสัดส่วน (ผลิต)'!$E$157)/'2.1ต้นทุนตามสัดส่วน (ผลิต)'!$E$160,0))</f>
        <v>0</v>
      </c>
      <c r="BM61" s="136">
        <f>(IF('2.1ต้นทุนตามสัดส่วน (ผลิต)'!$E$167&gt;0,(+S61*'2.1ต้นทุนตามสัดส่วน (ผลิต)'!$E$167)/'2.1ต้นทุนตามสัดส่วน (ผลิต)'!$E$170,0))</f>
        <v>0</v>
      </c>
      <c r="BN61" s="136">
        <f>(IF('2.1ต้นทุนตามสัดส่วน (ผลิต)'!$E$177&gt;0,(+T61*'2.1ต้นทุนตามสัดส่วน (ผลิต)'!$E$177)/'2.1ต้นทุนตามสัดส่วน (ผลิต)'!$E$180,0))</f>
        <v>0</v>
      </c>
      <c r="BO61" s="136">
        <f t="shared" si="23"/>
        <v>0</v>
      </c>
      <c r="BP61" s="136">
        <f t="shared" si="3"/>
        <v>0</v>
      </c>
      <c r="BR61" s="140" t="s">
        <v>517</v>
      </c>
      <c r="BS61" s="135" t="s">
        <v>518</v>
      </c>
      <c r="BT61" s="44">
        <f>(IF('2.1ต้นทุนตามสัดส่วน (ผลิต)'!$E$8&gt;0,(+C61*'2.1ต้นทุนตามสัดส่วน (ผลิต)'!$E$8)/'2.1ต้นทุนตามสัดส่วน (ผลิต)'!$E$10,0))</f>
        <v>0</v>
      </c>
      <c r="BU61" s="136">
        <f>(IF('2.1ต้นทุนตามสัดส่วน (ผลิต)'!$E$18&gt;0,(+D61*'2.1ต้นทุนตามสัดส่วน (ผลิต)'!$E$18)/'2.1ต้นทุนตามสัดส่วน (ผลิต)'!$E$20,0))</f>
        <v>0</v>
      </c>
      <c r="BV61" s="136">
        <f>(IF('2.1ต้นทุนตามสัดส่วน (ผลิต)'!$E$28&gt;0,(+E61*'2.1ต้นทุนตามสัดส่วน (ผลิต)'!$E$28)/'2.1ต้นทุนตามสัดส่วน (ผลิต)'!$E$30,0))</f>
        <v>0</v>
      </c>
      <c r="BW61" s="136">
        <f>(IF('2.1ต้นทุนตามสัดส่วน (ผลิต)'!$E$38&gt;0,(+F61*'2.1ต้นทุนตามสัดส่วน (ผลิต)'!$E$38)/'2.1ต้นทุนตามสัดส่วน (ผลิต)'!$E$40,0))</f>
        <v>0</v>
      </c>
      <c r="BX61" s="136">
        <f t="shared" si="24"/>
        <v>0</v>
      </c>
      <c r="BY61" s="136">
        <f>(IF('2.1ต้นทุนตามสัดส่วน (ผลิต)'!$E$58&gt;0,(+H61*'2.1ต้นทุนตามสัดส่วน (ผลิต)'!$E$58)/'2.1ต้นทุนตามสัดส่วน (ผลิต)'!$E$60,0))</f>
        <v>0</v>
      </c>
      <c r="BZ61" s="136">
        <f>(IF('2.1ต้นทุนตามสัดส่วน (ผลิต)'!$E$68&gt;0,(+I61*'2.1ต้นทุนตามสัดส่วน (ผลิต)'!$E$68)/'2.1ต้นทุนตามสัดส่วน (ผลิต)'!$E$70,0))</f>
        <v>0</v>
      </c>
      <c r="CA61" s="136">
        <f>(IF('2.1ต้นทุนตามสัดส่วน (ผลิต)'!$E$78&gt;0,(+J61*'2.1ต้นทุนตามสัดส่วน (ผลิต)'!$E$78)/'2.1ต้นทุนตามสัดส่วน (ผลิต)'!$E$80,0))</f>
        <v>0</v>
      </c>
      <c r="CB61" s="136">
        <f t="shared" si="25"/>
        <v>0</v>
      </c>
      <c r="CC61" s="136">
        <f t="shared" si="26"/>
        <v>0</v>
      </c>
      <c r="CD61" s="136">
        <f>(IF('2.1ต้นทุนตามสัดส่วน (ผลิต)'!$E$108&gt;0,(+M61*'2.1ต้นทุนตามสัดส่วน (ผลิต)'!$E$108)/'2.1ต้นทุนตามสัดส่วน (ผลิต)'!$E$110,0))</f>
        <v>0</v>
      </c>
      <c r="CE61" s="136">
        <f>(IF('2.1ต้นทุนตามสัดส่วน (ผลิต)'!$E$118&gt;0,(+N61*'2.1ต้นทุนตามสัดส่วน (ผลิต)'!$E$118)/'2.1ต้นทุนตามสัดส่วน (ผลิต)'!$E$120,0))</f>
        <v>0</v>
      </c>
      <c r="CF61" s="136">
        <f>(IF('2.1ต้นทุนตามสัดส่วน (ผลิต)'!$E$128&gt;0,(+O61*'2.1ต้นทุนตามสัดส่วน (ผลิต)'!$E$128)/'2.1ต้นทุนตามสัดส่วน (ผลิต)'!$E$130,0))</f>
        <v>0</v>
      </c>
      <c r="CG61" s="136">
        <f t="shared" si="27"/>
        <v>0</v>
      </c>
      <c r="CH61" s="136">
        <f t="shared" si="28"/>
        <v>0</v>
      </c>
      <c r="CI61" s="136">
        <f>(IF('2.1ต้นทุนตามสัดส่วน (ผลิต)'!$E$158&gt;0,(+R61*'2.1ต้นทุนตามสัดส่วน (ผลิต)'!$E$158)/'2.1ต้นทุนตามสัดส่วน (ผลิต)'!$E$160,0))</f>
        <v>0</v>
      </c>
      <c r="CJ61" s="136">
        <f>(IF('2.1ต้นทุนตามสัดส่วน (ผลิต)'!$E$168&gt;0,(+S61*'2.1ต้นทุนตามสัดส่วน (ผลิต)'!$E$168)/'2.1ต้นทุนตามสัดส่วน (ผลิต)'!$E$170,0))</f>
        <v>0</v>
      </c>
      <c r="CK61" s="136">
        <f>(IF('2.1ต้นทุนตามสัดส่วน (ผลิต)'!$E$178&gt;0,(+T61*'2.1ต้นทุนตามสัดส่วน (ผลิต)'!$E$178)/'2.1ต้นทุนตามสัดส่วน (ผลิต)'!$E$180,0))</f>
        <v>0</v>
      </c>
      <c r="CL61" s="136">
        <f t="shared" si="29"/>
        <v>0</v>
      </c>
      <c r="CM61" s="136">
        <f t="shared" si="4"/>
        <v>0</v>
      </c>
      <c r="CO61" s="140" t="s">
        <v>517</v>
      </c>
      <c r="CP61" s="135" t="s">
        <v>518</v>
      </c>
      <c r="CQ61" s="136">
        <f>(IF('2.1ต้นทุนตามสัดส่วน (ผลิต)'!$E$9&gt;0,(+C61*'2.1ต้นทุนตามสัดส่วน (ผลิต)'!$E$9)/'2.1ต้นทุนตามสัดส่วน (ผลิต)'!$E$10,0))</f>
        <v>0</v>
      </c>
      <c r="CR61" s="136">
        <f>(IF('2.1ต้นทุนตามสัดส่วน (ผลิต)'!$E$19&gt;0,(+D61*'2.1ต้นทุนตามสัดส่วน (ผลิต)'!$E$19)/'2.1ต้นทุนตามสัดส่วน (ผลิต)'!$E$20,0))</f>
        <v>0</v>
      </c>
      <c r="CS61" s="136">
        <f>(IF('2.1ต้นทุนตามสัดส่วน (ผลิต)'!$E$29&gt;0,(+E61*'2.1ต้นทุนตามสัดส่วน (ผลิต)'!$E$29)/'2.1ต้นทุนตามสัดส่วน (ผลิต)'!$E$30,0))</f>
        <v>0</v>
      </c>
      <c r="CT61" s="136">
        <f>(IF('2.1ต้นทุนตามสัดส่วน (ผลิต)'!$E$39&gt;0,(+F61*'2.1ต้นทุนตามสัดส่วน (ผลิต)'!$E$39)/'2.1ต้นทุนตามสัดส่วน (ผลิต)'!$E$40,0))</f>
        <v>0</v>
      </c>
      <c r="CU61" s="136">
        <f t="shared" si="30"/>
        <v>0</v>
      </c>
      <c r="CV61" s="136">
        <f>(IF('2.1ต้นทุนตามสัดส่วน (ผลิต)'!$E$59&gt;0,(+H61*'2.1ต้นทุนตามสัดส่วน (ผลิต)'!$E$59)/'2.1ต้นทุนตามสัดส่วน (ผลิต)'!$E$60,0))</f>
        <v>0</v>
      </c>
      <c r="CW61" s="136">
        <f>(IF('2.1ต้นทุนตามสัดส่วน (ผลิต)'!$E$69&gt;0,(+I61*'2.1ต้นทุนตามสัดส่วน (ผลิต)'!$E$69)/'2.1ต้นทุนตามสัดส่วน (ผลิต)'!$E$70,0))</f>
        <v>0</v>
      </c>
      <c r="CX61" s="136">
        <f>(IF('2.1ต้นทุนตามสัดส่วน (ผลิต)'!$E$79&gt;0,(+J61*'2.1ต้นทุนตามสัดส่วน (ผลิต)'!$E$79)/'2.1ต้นทุนตามสัดส่วน (ผลิต)'!$E$80,0))</f>
        <v>0</v>
      </c>
      <c r="CY61" s="136">
        <f t="shared" si="31"/>
        <v>0</v>
      </c>
      <c r="CZ61" s="136">
        <f t="shared" si="32"/>
        <v>0</v>
      </c>
      <c r="DA61" s="136">
        <f>(IF('2.1ต้นทุนตามสัดส่วน (ผลิต)'!$E$109&gt;0,(+M61*'2.1ต้นทุนตามสัดส่วน (ผลิต)'!$E$109)/'2.1ต้นทุนตามสัดส่วน (ผลิต)'!$E$110,0))</f>
        <v>0</v>
      </c>
      <c r="DB61" s="136">
        <f>(IF('2.1ต้นทุนตามสัดส่วน (ผลิต)'!$E$119&gt;0,(+N61*'2.1ต้นทุนตามสัดส่วน (ผลิต)'!$E$119)/'2.1ต้นทุนตามสัดส่วน (ผลิต)'!$E$120,0))</f>
        <v>0</v>
      </c>
      <c r="DC61" s="136">
        <f>(IF('2.1ต้นทุนตามสัดส่วน (ผลิต)'!$E$129&gt;0,(+O61*'2.1ต้นทุนตามสัดส่วน (ผลิต)'!$E$129)/'2.1ต้นทุนตามสัดส่วน (ผลิต)'!$E$130,0))</f>
        <v>0</v>
      </c>
      <c r="DD61" s="136">
        <f t="shared" si="33"/>
        <v>0</v>
      </c>
      <c r="DE61" s="136">
        <f t="shared" si="34"/>
        <v>0</v>
      </c>
      <c r="DF61" s="136">
        <f>(IF('2.1ต้นทุนตามสัดส่วน (ผลิต)'!$E$159&gt;0,(+R61*'2.1ต้นทุนตามสัดส่วน (ผลิต)'!$E$159)/'2.1ต้นทุนตามสัดส่วน (ผลิต)'!$E$160,0))</f>
        <v>0</v>
      </c>
      <c r="DG61" s="136">
        <f>(IF('2.1ต้นทุนตามสัดส่วน (ผลิต)'!$E$169&gt;0,(+S61*'2.1ต้นทุนตามสัดส่วน (ผลิต)'!$E$169)/'2.1ต้นทุนตามสัดส่วน (ผลิต)'!$E$170,0))</f>
        <v>0</v>
      </c>
      <c r="DH61" s="136">
        <f>(IF('2.1ต้นทุนตามสัดส่วน (ผลิต)'!$E$179&gt;0,(+T61*'2.1ต้นทุนตามสัดส่วน (ผลิต)'!$E$179)/'2.1ต้นทุนตามสัดส่วน (ผลิต)'!$E$180,0))</f>
        <v>0</v>
      </c>
      <c r="DI61" s="136">
        <f t="shared" si="35"/>
        <v>0</v>
      </c>
      <c r="DJ61" s="136">
        <f t="shared" si="5"/>
        <v>0</v>
      </c>
      <c r="DL61" s="140" t="s">
        <v>517</v>
      </c>
      <c r="DM61" s="135" t="s">
        <v>518</v>
      </c>
      <c r="DN61" s="136">
        <f t="shared" si="36"/>
        <v>0</v>
      </c>
      <c r="DO61" s="136">
        <f t="shared" si="37"/>
        <v>0</v>
      </c>
      <c r="DP61" s="136">
        <f t="shared" si="38"/>
        <v>0</v>
      </c>
      <c r="DQ61" s="136">
        <f t="shared" si="39"/>
        <v>0</v>
      </c>
      <c r="DR61" s="136">
        <f t="shared" si="40"/>
        <v>0</v>
      </c>
      <c r="DS61" s="136">
        <f t="shared" si="41"/>
        <v>0</v>
      </c>
      <c r="DT61" s="136">
        <f t="shared" si="42"/>
        <v>0</v>
      </c>
      <c r="DU61" s="136">
        <f t="shared" si="43"/>
        <v>0</v>
      </c>
      <c r="DV61" s="136">
        <f t="shared" si="44"/>
        <v>0</v>
      </c>
      <c r="DW61" s="136">
        <f t="shared" si="45"/>
        <v>0</v>
      </c>
      <c r="DX61" s="136">
        <f t="shared" si="46"/>
        <v>0</v>
      </c>
      <c r="DY61" s="136">
        <f t="shared" si="47"/>
        <v>0</v>
      </c>
      <c r="DZ61" s="136">
        <f t="shared" si="48"/>
        <v>0</v>
      </c>
      <c r="EA61" s="136">
        <f t="shared" si="49"/>
        <v>0</v>
      </c>
      <c r="EB61" s="136">
        <f t="shared" si="50"/>
        <v>0</v>
      </c>
      <c r="EC61" s="136">
        <f t="shared" si="51"/>
        <v>0</v>
      </c>
      <c r="ED61" s="136">
        <f t="shared" si="52"/>
        <v>0</v>
      </c>
      <c r="EE61" s="136">
        <f t="shared" si="53"/>
        <v>0</v>
      </c>
      <c r="EF61" s="136">
        <f t="shared" si="54"/>
        <v>0</v>
      </c>
      <c r="EG61" s="136">
        <f t="shared" si="55"/>
        <v>0</v>
      </c>
    </row>
    <row r="62" spans="1:137" ht="21">
      <c r="A62" s="140" t="s">
        <v>519</v>
      </c>
      <c r="B62" s="135" t="s">
        <v>520</v>
      </c>
      <c r="C62" s="44"/>
      <c r="D62" s="136"/>
      <c r="E62" s="136"/>
      <c r="F62" s="136"/>
      <c r="G62" s="136">
        <f t="shared" si="7"/>
        <v>0</v>
      </c>
      <c r="H62" s="136"/>
      <c r="I62" s="136"/>
      <c r="J62" s="136"/>
      <c r="K62" s="136">
        <f t="shared" si="8"/>
        <v>0</v>
      </c>
      <c r="L62" s="136">
        <f t="shared" si="9"/>
        <v>0</v>
      </c>
      <c r="M62" s="136">
        <v>0</v>
      </c>
      <c r="N62" s="136">
        <v>0</v>
      </c>
      <c r="O62" s="136">
        <v>0</v>
      </c>
      <c r="P62" s="136">
        <f t="shared" si="10"/>
        <v>0</v>
      </c>
      <c r="Q62" s="136">
        <f t="shared" si="11"/>
        <v>0</v>
      </c>
      <c r="R62" s="136">
        <v>0</v>
      </c>
      <c r="S62" s="136">
        <v>0</v>
      </c>
      <c r="T62" s="136">
        <v>0</v>
      </c>
      <c r="U62" s="136">
        <f t="shared" si="12"/>
        <v>0</v>
      </c>
      <c r="V62" s="136">
        <f t="shared" si="0"/>
        <v>0</v>
      </c>
      <c r="X62" s="140" t="s">
        <v>519</v>
      </c>
      <c r="Y62" s="138" t="s">
        <v>520</v>
      </c>
      <c r="Z62" s="44">
        <f>ROUND(IF('2.1ต้นทุนตามสัดส่วน (ผลิต)'!$E$6&gt;0,(+C62*'2.1ต้นทุนตามสัดส่วน (ผลิต)'!$E$6)/'2.1ต้นทุนตามสัดส่วน (ผลิต)'!$E$10,0),2)</f>
        <v>0</v>
      </c>
      <c r="AA62" s="139">
        <f>(IF('2.1ต้นทุนตามสัดส่วน (ผลิต)'!$E$16&gt;0,(+D62*'2.1ต้นทุนตามสัดส่วน (ผลิต)'!$E$16)/'2.1ต้นทุนตามสัดส่วน (ผลิต)'!$E$20,0))</f>
        <v>0</v>
      </c>
      <c r="AB62" s="139">
        <f>(IF('2.1ต้นทุนตามสัดส่วน (ผลิต)'!$E$26&gt;0,(+E62*'2.1ต้นทุนตามสัดส่วน (ผลิต)'!$E$26)/'2.1ต้นทุนตามสัดส่วน (ผลิต)'!$E$30,0))</f>
        <v>0</v>
      </c>
      <c r="AC62" s="139">
        <f>(IF('2.1ต้นทุนตามสัดส่วน (ผลิต)'!$E$36&gt;0,(+F62*'2.1ต้นทุนตามสัดส่วน (ผลิต)'!$E$36)/'2.1ต้นทุนตามสัดส่วน (ผลิต)'!$E$40,0))</f>
        <v>0</v>
      </c>
      <c r="AD62" s="139">
        <f t="shared" si="13"/>
        <v>0</v>
      </c>
      <c r="AE62" s="139">
        <f>(IF('2.1ต้นทุนตามสัดส่วน (ผลิต)'!$E$56&gt;0,(+H62*'2.1ต้นทุนตามสัดส่วน (ผลิต)'!$E$56)/'2.1ต้นทุนตามสัดส่วน (ผลิต)'!$E$60,0))</f>
        <v>0</v>
      </c>
      <c r="AF62" s="139">
        <f>(IF('2.1ต้นทุนตามสัดส่วน (ผลิต)'!$E$66&gt;0,(+I62*'2.1ต้นทุนตามสัดส่วน (ผลิต)'!$E$66)/'2.1ต้นทุนตามสัดส่วน (ผลิต)'!$E$70,0))</f>
        <v>0</v>
      </c>
      <c r="AG62" s="139">
        <f>(IF('2.1ต้นทุนตามสัดส่วน (ผลิต)'!$E$76&gt;0,(+J62*'2.1ต้นทุนตามสัดส่วน (ผลิต)'!$E$76)/'2.1ต้นทุนตามสัดส่วน (ผลิต)'!$E$80,0))</f>
        <v>0</v>
      </c>
      <c r="AH62" s="139">
        <f t="shared" si="14"/>
        <v>0</v>
      </c>
      <c r="AI62" s="139">
        <f t="shared" si="15"/>
        <v>0</v>
      </c>
      <c r="AJ62" s="139">
        <f>ROUND(IF('2.1ต้นทุนตามสัดส่วน (ผลิต)'!$E$106&gt;0,(+M62*'2.1ต้นทุนตามสัดส่วน (ผลิต)'!$E$106)/'2.1ต้นทุนตามสัดส่วน (ผลิต)'!$E$110,0),2)</f>
        <v>0</v>
      </c>
      <c r="AK62" s="139">
        <f>ROUND(IF('2.1ต้นทุนตามสัดส่วน (ผลิต)'!$E$116&gt;0,(+N62*'2.1ต้นทุนตามสัดส่วน (ผลิต)'!$E$116)/'2.1ต้นทุนตามสัดส่วน (ผลิต)'!$E$120,0),2)</f>
        <v>0</v>
      </c>
      <c r="AL62" s="139">
        <f>ROUND(IF('2.1ต้นทุนตามสัดส่วน (ผลิต)'!$E$126&gt;0,(+O62*'2.1ต้นทุนตามสัดส่วน (ผลิต)'!$E$126)/'2.1ต้นทุนตามสัดส่วน (ผลิต)'!$E$130,0),2)</f>
        <v>0</v>
      </c>
      <c r="AM62" s="139">
        <f t="shared" si="16"/>
        <v>0</v>
      </c>
      <c r="AN62" s="139">
        <f t="shared" si="17"/>
        <v>0</v>
      </c>
      <c r="AO62" s="139">
        <f>(IF('2.1ต้นทุนตามสัดส่วน (ผลิต)'!$E$156&gt;0,(+R62*'2.1ต้นทุนตามสัดส่วน (ผลิต)'!$E$156)/'2.1ต้นทุนตามสัดส่วน (ผลิต)'!$E$160,0))</f>
        <v>0</v>
      </c>
      <c r="AP62" s="139">
        <f>(IF('2.1ต้นทุนตามสัดส่วน (ผลิต)'!$E$166&gt;0,(+S62*'2.1ต้นทุนตามสัดส่วน (ผลิต)'!$E$166)/'2.1ต้นทุนตามสัดส่วน (ผลิต)'!$E$170,0))</f>
        <v>0</v>
      </c>
      <c r="AQ62" s="139">
        <f>(IF('2.1ต้นทุนตามสัดส่วน (ผลิต)'!$E$176&gt;0,(+T62*'2.1ต้นทุนตามสัดส่วน (ผลิต)'!$E$176)/'2.1ต้นทุนตามสัดส่วน (ผลิต)'!$E$180,0))</f>
        <v>0</v>
      </c>
      <c r="AR62" s="139">
        <f t="shared" si="1"/>
        <v>0</v>
      </c>
      <c r="AS62" s="139">
        <f t="shared" si="2"/>
        <v>0</v>
      </c>
      <c r="AU62" s="140" t="s">
        <v>519</v>
      </c>
      <c r="AV62" s="135" t="s">
        <v>520</v>
      </c>
      <c r="AW62" s="44">
        <f>(IF('2.1ต้นทุนตามสัดส่วน (ผลิต)'!$E$7&gt;0,(C62*'2.1ต้นทุนตามสัดส่วน (ผลิต)'!$E$7)/'2.1ต้นทุนตามสัดส่วน (ผลิต)'!$E$10,0))</f>
        <v>0</v>
      </c>
      <c r="AX62" s="136">
        <f>(IF('2.1ต้นทุนตามสัดส่วน (ผลิต)'!$E$17&gt;0,(D62*'2.1ต้นทุนตามสัดส่วน (ผลิต)'!$E$17)/'2.1ต้นทุนตามสัดส่วน (ผลิต)'!$E$20,0))</f>
        <v>0</v>
      </c>
      <c r="AY62" s="136">
        <f>(IF('2.1ต้นทุนตามสัดส่วน (ผลิต)'!$E$27&gt;0,(+E62*'2.1ต้นทุนตามสัดส่วน (ผลิต)'!$E$27)/'2.1ต้นทุนตามสัดส่วน (ผลิต)'!$E$30,0))</f>
        <v>0</v>
      </c>
      <c r="AZ62" s="136">
        <f>(IF('2.1ต้นทุนตามสัดส่วน (ผลิต)'!$E$37&gt;0,(+F62*'2.1ต้นทุนตามสัดส่วน (ผลิต)'!$E$37)/'2.1ต้นทุนตามสัดส่วน (ผลิต)'!$E$40,0))</f>
        <v>0</v>
      </c>
      <c r="BA62" s="136">
        <f t="shared" si="18"/>
        <v>0</v>
      </c>
      <c r="BB62" s="136">
        <f>(IF('2.1ต้นทุนตามสัดส่วน (ผลิต)'!$E$57&gt;0,(+H62*'2.1ต้นทุนตามสัดส่วน (ผลิต)'!$E$57)/'2.1ต้นทุนตามสัดส่วน (ผลิต)'!$E$60,0))</f>
        <v>0</v>
      </c>
      <c r="BC62" s="136">
        <f>(IF('2.1ต้นทุนตามสัดส่วน (ผลิต)'!$E$67&gt;0,(+I62*'2.1ต้นทุนตามสัดส่วน (ผลิต)'!$E$67)/'2.1ต้นทุนตามสัดส่วน (ผลิต)'!$E$70,0))</f>
        <v>0</v>
      </c>
      <c r="BD62" s="136">
        <f>(IF('2.1ต้นทุนตามสัดส่วน (ผลิต)'!$E$77&gt;0,(+J62*'2.1ต้นทุนตามสัดส่วน (ผลิต)'!$E$77)/'2.1ต้นทุนตามสัดส่วน (ผลิต)'!$E$80,0))</f>
        <v>0</v>
      </c>
      <c r="BE62" s="136">
        <f t="shared" si="19"/>
        <v>0</v>
      </c>
      <c r="BF62" s="136">
        <f t="shared" si="20"/>
        <v>0</v>
      </c>
      <c r="BG62" s="136">
        <f>(IF('2.1ต้นทุนตามสัดส่วน (ผลิต)'!$E$107&gt;0,(+M62*'2.1ต้นทุนตามสัดส่วน (ผลิต)'!$E$107)/'2.1ต้นทุนตามสัดส่วน (ผลิต)'!$E$110,0))</f>
        <v>0</v>
      </c>
      <c r="BH62" s="136">
        <f>(IF('2.1ต้นทุนตามสัดส่วน (ผลิต)'!$E$117&gt;0,(+N62*'2.1ต้นทุนตามสัดส่วน (ผลิต)'!$E$117)/'2.1ต้นทุนตามสัดส่วน (ผลิต)'!$E$120,0))</f>
        <v>0</v>
      </c>
      <c r="BI62" s="136">
        <f>(IF('2.1ต้นทุนตามสัดส่วน (ผลิต)'!$E$127&gt;0,(+O62*'2.1ต้นทุนตามสัดส่วน (ผลิต)'!$E$127)/'2.1ต้นทุนตามสัดส่วน (ผลิต)'!$E$130,0))</f>
        <v>0</v>
      </c>
      <c r="BJ62" s="136">
        <f t="shared" si="21"/>
        <v>0</v>
      </c>
      <c r="BK62" s="136">
        <f t="shared" si="22"/>
        <v>0</v>
      </c>
      <c r="BL62" s="136">
        <f>(IF('2.1ต้นทุนตามสัดส่วน (ผลิต)'!$E$157&gt;0,(+R62*'2.1ต้นทุนตามสัดส่วน (ผลิต)'!$E$157)/'2.1ต้นทุนตามสัดส่วน (ผลิต)'!$E$160,0))</f>
        <v>0</v>
      </c>
      <c r="BM62" s="136">
        <f>(IF('2.1ต้นทุนตามสัดส่วน (ผลิต)'!$E$167&gt;0,(+S62*'2.1ต้นทุนตามสัดส่วน (ผลิต)'!$E$167)/'2.1ต้นทุนตามสัดส่วน (ผลิต)'!$E$170,0))</f>
        <v>0</v>
      </c>
      <c r="BN62" s="136">
        <f>(IF('2.1ต้นทุนตามสัดส่วน (ผลิต)'!$E$177&gt;0,(+T62*'2.1ต้นทุนตามสัดส่วน (ผลิต)'!$E$177)/'2.1ต้นทุนตามสัดส่วน (ผลิต)'!$E$180,0))</f>
        <v>0</v>
      </c>
      <c r="BO62" s="136">
        <f t="shared" si="23"/>
        <v>0</v>
      </c>
      <c r="BP62" s="136">
        <f t="shared" si="3"/>
        <v>0</v>
      </c>
      <c r="BR62" s="140" t="s">
        <v>519</v>
      </c>
      <c r="BS62" s="135" t="s">
        <v>520</v>
      </c>
      <c r="BT62" s="44">
        <f>(IF('2.1ต้นทุนตามสัดส่วน (ผลิต)'!$E$8&gt;0,(+C62*'2.1ต้นทุนตามสัดส่วน (ผลิต)'!$E$8)/'2.1ต้นทุนตามสัดส่วน (ผลิต)'!$E$10,0))</f>
        <v>0</v>
      </c>
      <c r="BU62" s="136">
        <f>(IF('2.1ต้นทุนตามสัดส่วน (ผลิต)'!$E$18&gt;0,(+D62*'2.1ต้นทุนตามสัดส่วน (ผลิต)'!$E$18)/'2.1ต้นทุนตามสัดส่วน (ผลิต)'!$E$20,0))</f>
        <v>0</v>
      </c>
      <c r="BV62" s="136">
        <f>(IF('2.1ต้นทุนตามสัดส่วน (ผลิต)'!$E$28&gt;0,(+E62*'2.1ต้นทุนตามสัดส่วน (ผลิต)'!$E$28)/'2.1ต้นทุนตามสัดส่วน (ผลิต)'!$E$30,0))</f>
        <v>0</v>
      </c>
      <c r="BW62" s="136">
        <f>(IF('2.1ต้นทุนตามสัดส่วน (ผลิต)'!$E$38&gt;0,(+F62*'2.1ต้นทุนตามสัดส่วน (ผลิต)'!$E$38)/'2.1ต้นทุนตามสัดส่วน (ผลิต)'!$E$40,0))</f>
        <v>0</v>
      </c>
      <c r="BX62" s="136">
        <f t="shared" si="24"/>
        <v>0</v>
      </c>
      <c r="BY62" s="136">
        <f>(IF('2.1ต้นทุนตามสัดส่วน (ผลิต)'!$E$58&gt;0,(+H62*'2.1ต้นทุนตามสัดส่วน (ผลิต)'!$E$58)/'2.1ต้นทุนตามสัดส่วน (ผลิต)'!$E$60,0))</f>
        <v>0</v>
      </c>
      <c r="BZ62" s="136">
        <f>(IF('2.1ต้นทุนตามสัดส่วน (ผลิต)'!$E$68&gt;0,(+I62*'2.1ต้นทุนตามสัดส่วน (ผลิต)'!$E$68)/'2.1ต้นทุนตามสัดส่วน (ผลิต)'!$E$70,0))</f>
        <v>0</v>
      </c>
      <c r="CA62" s="136">
        <f>(IF('2.1ต้นทุนตามสัดส่วน (ผลิต)'!$E$78&gt;0,(+J62*'2.1ต้นทุนตามสัดส่วน (ผลิต)'!$E$78)/'2.1ต้นทุนตามสัดส่วน (ผลิต)'!$E$80,0))</f>
        <v>0</v>
      </c>
      <c r="CB62" s="136">
        <f t="shared" si="25"/>
        <v>0</v>
      </c>
      <c r="CC62" s="136">
        <f t="shared" si="26"/>
        <v>0</v>
      </c>
      <c r="CD62" s="136">
        <f>(IF('2.1ต้นทุนตามสัดส่วน (ผลิต)'!$E$108&gt;0,(+M62*'2.1ต้นทุนตามสัดส่วน (ผลิต)'!$E$108)/'2.1ต้นทุนตามสัดส่วน (ผลิต)'!$E$110,0))</f>
        <v>0</v>
      </c>
      <c r="CE62" s="136">
        <f>(IF('2.1ต้นทุนตามสัดส่วน (ผลิต)'!$E$118&gt;0,(+N62*'2.1ต้นทุนตามสัดส่วน (ผลิต)'!$E$118)/'2.1ต้นทุนตามสัดส่วน (ผลิต)'!$E$120,0))</f>
        <v>0</v>
      </c>
      <c r="CF62" s="136">
        <f>(IF('2.1ต้นทุนตามสัดส่วน (ผลิต)'!$E$128&gt;0,(+O62*'2.1ต้นทุนตามสัดส่วน (ผลิต)'!$E$128)/'2.1ต้นทุนตามสัดส่วน (ผลิต)'!$E$130,0))</f>
        <v>0</v>
      </c>
      <c r="CG62" s="136">
        <f t="shared" si="27"/>
        <v>0</v>
      </c>
      <c r="CH62" s="136">
        <f t="shared" si="28"/>
        <v>0</v>
      </c>
      <c r="CI62" s="136">
        <f>(IF('2.1ต้นทุนตามสัดส่วน (ผลิต)'!$E$158&gt;0,(+R62*'2.1ต้นทุนตามสัดส่วน (ผลิต)'!$E$158)/'2.1ต้นทุนตามสัดส่วน (ผลิต)'!$E$160,0))</f>
        <v>0</v>
      </c>
      <c r="CJ62" s="136">
        <f>(IF('2.1ต้นทุนตามสัดส่วน (ผลิต)'!$E$168&gt;0,(+S62*'2.1ต้นทุนตามสัดส่วน (ผลิต)'!$E$168)/'2.1ต้นทุนตามสัดส่วน (ผลิต)'!$E$170,0))</f>
        <v>0</v>
      </c>
      <c r="CK62" s="136">
        <f>(IF('2.1ต้นทุนตามสัดส่วน (ผลิต)'!$E$178&gt;0,(+T62*'2.1ต้นทุนตามสัดส่วน (ผลิต)'!$E$178)/'2.1ต้นทุนตามสัดส่วน (ผลิต)'!$E$180,0))</f>
        <v>0</v>
      </c>
      <c r="CL62" s="136">
        <f t="shared" si="29"/>
        <v>0</v>
      </c>
      <c r="CM62" s="136">
        <f t="shared" si="4"/>
        <v>0</v>
      </c>
      <c r="CO62" s="140" t="s">
        <v>519</v>
      </c>
      <c r="CP62" s="135" t="s">
        <v>520</v>
      </c>
      <c r="CQ62" s="136">
        <f>(IF('2.1ต้นทุนตามสัดส่วน (ผลิต)'!$E$9&gt;0,(+C62*'2.1ต้นทุนตามสัดส่วน (ผลิต)'!$E$9)/'2.1ต้นทุนตามสัดส่วน (ผลิต)'!$E$10,0))</f>
        <v>0</v>
      </c>
      <c r="CR62" s="136">
        <f>(IF('2.1ต้นทุนตามสัดส่วน (ผลิต)'!$E$19&gt;0,(+D62*'2.1ต้นทุนตามสัดส่วน (ผลิต)'!$E$19)/'2.1ต้นทุนตามสัดส่วน (ผลิต)'!$E$20,0))</f>
        <v>0</v>
      </c>
      <c r="CS62" s="136">
        <f>(IF('2.1ต้นทุนตามสัดส่วน (ผลิต)'!$E$29&gt;0,(+E62*'2.1ต้นทุนตามสัดส่วน (ผลิต)'!$E$29)/'2.1ต้นทุนตามสัดส่วน (ผลิต)'!$E$30,0))</f>
        <v>0</v>
      </c>
      <c r="CT62" s="136">
        <f>(IF('2.1ต้นทุนตามสัดส่วน (ผลิต)'!$E$39&gt;0,(+F62*'2.1ต้นทุนตามสัดส่วน (ผลิต)'!$E$39)/'2.1ต้นทุนตามสัดส่วน (ผลิต)'!$E$40,0))</f>
        <v>0</v>
      </c>
      <c r="CU62" s="136">
        <f t="shared" si="30"/>
        <v>0</v>
      </c>
      <c r="CV62" s="136">
        <f>(IF('2.1ต้นทุนตามสัดส่วน (ผลิต)'!$E$59&gt;0,(+H62*'2.1ต้นทุนตามสัดส่วน (ผลิต)'!$E$59)/'2.1ต้นทุนตามสัดส่วน (ผลิต)'!$E$60,0))</f>
        <v>0</v>
      </c>
      <c r="CW62" s="136">
        <f>(IF('2.1ต้นทุนตามสัดส่วน (ผลิต)'!$E$69&gt;0,(+I62*'2.1ต้นทุนตามสัดส่วน (ผลิต)'!$E$69)/'2.1ต้นทุนตามสัดส่วน (ผลิต)'!$E$70,0))</f>
        <v>0</v>
      </c>
      <c r="CX62" s="136">
        <f>(IF('2.1ต้นทุนตามสัดส่วน (ผลิต)'!$E$79&gt;0,(+J62*'2.1ต้นทุนตามสัดส่วน (ผลิต)'!$E$79)/'2.1ต้นทุนตามสัดส่วน (ผลิต)'!$E$80,0))</f>
        <v>0</v>
      </c>
      <c r="CY62" s="136">
        <f t="shared" si="31"/>
        <v>0</v>
      </c>
      <c r="CZ62" s="136">
        <f t="shared" si="32"/>
        <v>0</v>
      </c>
      <c r="DA62" s="136">
        <f>(IF('2.1ต้นทุนตามสัดส่วน (ผลิต)'!$E$109&gt;0,(+M62*'2.1ต้นทุนตามสัดส่วน (ผลิต)'!$E$109)/'2.1ต้นทุนตามสัดส่วน (ผลิต)'!$E$110,0))</f>
        <v>0</v>
      </c>
      <c r="DB62" s="136">
        <f>(IF('2.1ต้นทุนตามสัดส่วน (ผลิต)'!$E$119&gt;0,(+N62*'2.1ต้นทุนตามสัดส่วน (ผลิต)'!$E$119)/'2.1ต้นทุนตามสัดส่วน (ผลิต)'!$E$120,0))</f>
        <v>0</v>
      </c>
      <c r="DC62" s="136">
        <f>(IF('2.1ต้นทุนตามสัดส่วน (ผลิต)'!$E$129&gt;0,(+O62*'2.1ต้นทุนตามสัดส่วน (ผลิต)'!$E$129)/'2.1ต้นทุนตามสัดส่วน (ผลิต)'!$E$130,0))</f>
        <v>0</v>
      </c>
      <c r="DD62" s="136">
        <f t="shared" si="33"/>
        <v>0</v>
      </c>
      <c r="DE62" s="136">
        <f t="shared" si="34"/>
        <v>0</v>
      </c>
      <c r="DF62" s="136">
        <f>(IF('2.1ต้นทุนตามสัดส่วน (ผลิต)'!$E$159&gt;0,(+R62*'2.1ต้นทุนตามสัดส่วน (ผลิต)'!$E$159)/'2.1ต้นทุนตามสัดส่วน (ผลิต)'!$E$160,0))</f>
        <v>0</v>
      </c>
      <c r="DG62" s="136">
        <f>(IF('2.1ต้นทุนตามสัดส่วน (ผลิต)'!$E$169&gt;0,(+S62*'2.1ต้นทุนตามสัดส่วน (ผลิต)'!$E$169)/'2.1ต้นทุนตามสัดส่วน (ผลิต)'!$E$170,0))</f>
        <v>0</v>
      </c>
      <c r="DH62" s="136">
        <f>(IF('2.1ต้นทุนตามสัดส่วน (ผลิต)'!$E$179&gt;0,(+T62*'2.1ต้นทุนตามสัดส่วน (ผลิต)'!$E$179)/'2.1ต้นทุนตามสัดส่วน (ผลิต)'!$E$180,0))</f>
        <v>0</v>
      </c>
      <c r="DI62" s="136">
        <f t="shared" si="35"/>
        <v>0</v>
      </c>
      <c r="DJ62" s="136">
        <f t="shared" si="5"/>
        <v>0</v>
      </c>
      <c r="DL62" s="140" t="s">
        <v>519</v>
      </c>
      <c r="DM62" s="135" t="s">
        <v>520</v>
      </c>
      <c r="DN62" s="136">
        <f t="shared" si="36"/>
        <v>0</v>
      </c>
      <c r="DO62" s="136">
        <f t="shared" si="37"/>
        <v>0</v>
      </c>
      <c r="DP62" s="136">
        <f t="shared" si="38"/>
        <v>0</v>
      </c>
      <c r="DQ62" s="136">
        <f t="shared" si="39"/>
        <v>0</v>
      </c>
      <c r="DR62" s="136">
        <f t="shared" si="40"/>
        <v>0</v>
      </c>
      <c r="DS62" s="136">
        <f t="shared" si="41"/>
        <v>0</v>
      </c>
      <c r="DT62" s="136">
        <f t="shared" si="42"/>
        <v>0</v>
      </c>
      <c r="DU62" s="136">
        <f t="shared" si="43"/>
        <v>0</v>
      </c>
      <c r="DV62" s="136">
        <f t="shared" si="44"/>
        <v>0</v>
      </c>
      <c r="DW62" s="136">
        <f t="shared" si="45"/>
        <v>0</v>
      </c>
      <c r="DX62" s="136">
        <f t="shared" si="46"/>
        <v>0</v>
      </c>
      <c r="DY62" s="136">
        <f t="shared" si="47"/>
        <v>0</v>
      </c>
      <c r="DZ62" s="136">
        <f t="shared" si="48"/>
        <v>0</v>
      </c>
      <c r="EA62" s="136">
        <f t="shared" si="49"/>
        <v>0</v>
      </c>
      <c r="EB62" s="136">
        <f t="shared" si="50"/>
        <v>0</v>
      </c>
      <c r="EC62" s="136">
        <f t="shared" si="51"/>
        <v>0</v>
      </c>
      <c r="ED62" s="136">
        <f t="shared" si="52"/>
        <v>0</v>
      </c>
      <c r="EE62" s="136">
        <f t="shared" si="53"/>
        <v>0</v>
      </c>
      <c r="EF62" s="136">
        <f t="shared" si="54"/>
        <v>0</v>
      </c>
      <c r="EG62" s="136">
        <f t="shared" si="55"/>
        <v>0</v>
      </c>
    </row>
    <row r="63" spans="1:137" ht="21">
      <c r="A63" s="140" t="s">
        <v>521</v>
      </c>
      <c r="B63" s="135" t="s">
        <v>522</v>
      </c>
      <c r="C63" s="44"/>
      <c r="D63" s="136"/>
      <c r="E63" s="136"/>
      <c r="F63" s="136"/>
      <c r="G63" s="136">
        <f t="shared" si="7"/>
        <v>0</v>
      </c>
      <c r="H63" s="136"/>
      <c r="I63" s="136"/>
      <c r="J63" s="136"/>
      <c r="K63" s="136">
        <f t="shared" si="8"/>
        <v>0</v>
      </c>
      <c r="L63" s="136">
        <f t="shared" si="9"/>
        <v>0</v>
      </c>
      <c r="M63" s="136">
        <v>0</v>
      </c>
      <c r="N63" s="136">
        <v>0</v>
      </c>
      <c r="O63" s="136">
        <v>0</v>
      </c>
      <c r="P63" s="136">
        <f t="shared" si="10"/>
        <v>0</v>
      </c>
      <c r="Q63" s="136">
        <f t="shared" si="11"/>
        <v>0</v>
      </c>
      <c r="R63" s="136">
        <v>0</v>
      </c>
      <c r="S63" s="136">
        <v>0</v>
      </c>
      <c r="T63" s="136">
        <v>0</v>
      </c>
      <c r="U63" s="136">
        <f t="shared" si="12"/>
        <v>0</v>
      </c>
      <c r="V63" s="136">
        <f t="shared" si="0"/>
        <v>0</v>
      </c>
      <c r="X63" s="140" t="s">
        <v>521</v>
      </c>
      <c r="Y63" s="138" t="s">
        <v>522</v>
      </c>
      <c r="Z63" s="44">
        <f>ROUND(IF('2.1ต้นทุนตามสัดส่วน (ผลิต)'!$E$6&gt;0,(+C63*'2.1ต้นทุนตามสัดส่วน (ผลิต)'!$E$6)/'2.1ต้นทุนตามสัดส่วน (ผลิต)'!$E$10,0),2)</f>
        <v>0</v>
      </c>
      <c r="AA63" s="139">
        <f>(IF('2.1ต้นทุนตามสัดส่วน (ผลิต)'!$E$16&gt;0,(+D63*'2.1ต้นทุนตามสัดส่วน (ผลิต)'!$E$16)/'2.1ต้นทุนตามสัดส่วน (ผลิต)'!$E$20,0))</f>
        <v>0</v>
      </c>
      <c r="AB63" s="139">
        <f>(IF('2.1ต้นทุนตามสัดส่วน (ผลิต)'!$E$26&gt;0,(+E63*'2.1ต้นทุนตามสัดส่วน (ผลิต)'!$E$26)/'2.1ต้นทุนตามสัดส่วน (ผลิต)'!$E$30,0))</f>
        <v>0</v>
      </c>
      <c r="AC63" s="139">
        <f>(IF('2.1ต้นทุนตามสัดส่วน (ผลิต)'!$E$36&gt;0,(+F63*'2.1ต้นทุนตามสัดส่วน (ผลิต)'!$E$36)/'2.1ต้นทุนตามสัดส่วน (ผลิต)'!$E$40,0))</f>
        <v>0</v>
      </c>
      <c r="AD63" s="139">
        <f t="shared" si="13"/>
        <v>0</v>
      </c>
      <c r="AE63" s="139">
        <f>(IF('2.1ต้นทุนตามสัดส่วน (ผลิต)'!$E$56&gt;0,(+H63*'2.1ต้นทุนตามสัดส่วน (ผลิต)'!$E$56)/'2.1ต้นทุนตามสัดส่วน (ผลิต)'!$E$60,0))</f>
        <v>0</v>
      </c>
      <c r="AF63" s="139">
        <f>(IF('2.1ต้นทุนตามสัดส่วน (ผลิต)'!$E$66&gt;0,(+I63*'2.1ต้นทุนตามสัดส่วน (ผลิต)'!$E$66)/'2.1ต้นทุนตามสัดส่วน (ผลิต)'!$E$70,0))</f>
        <v>0</v>
      </c>
      <c r="AG63" s="139">
        <f>(IF('2.1ต้นทุนตามสัดส่วน (ผลิต)'!$E$76&gt;0,(+J63*'2.1ต้นทุนตามสัดส่วน (ผลิต)'!$E$76)/'2.1ต้นทุนตามสัดส่วน (ผลิต)'!$E$80,0))</f>
        <v>0</v>
      </c>
      <c r="AH63" s="139">
        <f t="shared" si="14"/>
        <v>0</v>
      </c>
      <c r="AI63" s="139">
        <f t="shared" si="15"/>
        <v>0</v>
      </c>
      <c r="AJ63" s="139">
        <f>ROUND(IF('2.1ต้นทุนตามสัดส่วน (ผลิต)'!$E$106&gt;0,(+M63*'2.1ต้นทุนตามสัดส่วน (ผลิต)'!$E$106)/'2.1ต้นทุนตามสัดส่วน (ผลิต)'!$E$110,0),2)</f>
        <v>0</v>
      </c>
      <c r="AK63" s="139">
        <f>ROUND(IF('2.1ต้นทุนตามสัดส่วน (ผลิต)'!$E$116&gt;0,(+N63*'2.1ต้นทุนตามสัดส่วน (ผลิต)'!$E$116)/'2.1ต้นทุนตามสัดส่วน (ผลิต)'!$E$120,0),2)</f>
        <v>0</v>
      </c>
      <c r="AL63" s="139">
        <f>ROUND(IF('2.1ต้นทุนตามสัดส่วน (ผลิต)'!$E$126&gt;0,(+O63*'2.1ต้นทุนตามสัดส่วน (ผลิต)'!$E$126)/'2.1ต้นทุนตามสัดส่วน (ผลิต)'!$E$130,0),2)</f>
        <v>0</v>
      </c>
      <c r="AM63" s="139">
        <f t="shared" si="16"/>
        <v>0</v>
      </c>
      <c r="AN63" s="139">
        <f t="shared" si="17"/>
        <v>0</v>
      </c>
      <c r="AO63" s="139">
        <f>(IF('2.1ต้นทุนตามสัดส่วน (ผลิต)'!$E$156&gt;0,(+R63*'2.1ต้นทุนตามสัดส่วน (ผลิต)'!$E$156)/'2.1ต้นทุนตามสัดส่วน (ผลิต)'!$E$160,0))</f>
        <v>0</v>
      </c>
      <c r="AP63" s="139">
        <f>(IF('2.1ต้นทุนตามสัดส่วน (ผลิต)'!$E$166&gt;0,(+S63*'2.1ต้นทุนตามสัดส่วน (ผลิต)'!$E$166)/'2.1ต้นทุนตามสัดส่วน (ผลิต)'!$E$170,0))</f>
        <v>0</v>
      </c>
      <c r="AQ63" s="139">
        <f>(IF('2.1ต้นทุนตามสัดส่วน (ผลิต)'!$E$176&gt;0,(+T63*'2.1ต้นทุนตามสัดส่วน (ผลิต)'!$E$176)/'2.1ต้นทุนตามสัดส่วน (ผลิต)'!$E$180,0))</f>
        <v>0</v>
      </c>
      <c r="AR63" s="139">
        <f t="shared" si="1"/>
        <v>0</v>
      </c>
      <c r="AS63" s="139">
        <f t="shared" si="2"/>
        <v>0</v>
      </c>
      <c r="AU63" s="140" t="s">
        <v>521</v>
      </c>
      <c r="AV63" s="135" t="s">
        <v>522</v>
      </c>
      <c r="AW63" s="44">
        <f>(IF('2.1ต้นทุนตามสัดส่วน (ผลิต)'!$E$7&gt;0,(C63*'2.1ต้นทุนตามสัดส่วน (ผลิต)'!$E$7)/'2.1ต้นทุนตามสัดส่วน (ผลิต)'!$E$10,0))</f>
        <v>0</v>
      </c>
      <c r="AX63" s="136">
        <f>(IF('2.1ต้นทุนตามสัดส่วน (ผลิต)'!$E$17&gt;0,(D63*'2.1ต้นทุนตามสัดส่วน (ผลิต)'!$E$17)/'2.1ต้นทุนตามสัดส่วน (ผลิต)'!$E$20,0))</f>
        <v>0</v>
      </c>
      <c r="AY63" s="136">
        <f>(IF('2.1ต้นทุนตามสัดส่วน (ผลิต)'!$E$27&gt;0,(+E63*'2.1ต้นทุนตามสัดส่วน (ผลิต)'!$E$27)/'2.1ต้นทุนตามสัดส่วน (ผลิต)'!$E$30,0))</f>
        <v>0</v>
      </c>
      <c r="AZ63" s="136">
        <f>(IF('2.1ต้นทุนตามสัดส่วน (ผลิต)'!$E$37&gt;0,(+F63*'2.1ต้นทุนตามสัดส่วน (ผลิต)'!$E$37)/'2.1ต้นทุนตามสัดส่วน (ผลิต)'!$E$40,0))</f>
        <v>0</v>
      </c>
      <c r="BA63" s="136">
        <f t="shared" si="18"/>
        <v>0</v>
      </c>
      <c r="BB63" s="136">
        <f>(IF('2.1ต้นทุนตามสัดส่วน (ผลิต)'!$E$57&gt;0,(+H63*'2.1ต้นทุนตามสัดส่วน (ผลิต)'!$E$57)/'2.1ต้นทุนตามสัดส่วน (ผลิต)'!$E$60,0))</f>
        <v>0</v>
      </c>
      <c r="BC63" s="136">
        <f>(IF('2.1ต้นทุนตามสัดส่วน (ผลิต)'!$E$67&gt;0,(+I63*'2.1ต้นทุนตามสัดส่วน (ผลิต)'!$E$67)/'2.1ต้นทุนตามสัดส่วน (ผลิต)'!$E$70,0))</f>
        <v>0</v>
      </c>
      <c r="BD63" s="136">
        <f>(IF('2.1ต้นทุนตามสัดส่วน (ผลิต)'!$E$77&gt;0,(+J63*'2.1ต้นทุนตามสัดส่วน (ผลิต)'!$E$77)/'2.1ต้นทุนตามสัดส่วน (ผลิต)'!$E$80,0))</f>
        <v>0</v>
      </c>
      <c r="BE63" s="136">
        <f t="shared" si="19"/>
        <v>0</v>
      </c>
      <c r="BF63" s="136">
        <f t="shared" si="20"/>
        <v>0</v>
      </c>
      <c r="BG63" s="136">
        <f>(IF('2.1ต้นทุนตามสัดส่วน (ผลิต)'!$E$107&gt;0,(+M63*'2.1ต้นทุนตามสัดส่วน (ผลิต)'!$E$107)/'2.1ต้นทุนตามสัดส่วน (ผลิต)'!$E$110,0))</f>
        <v>0</v>
      </c>
      <c r="BH63" s="136">
        <f>(IF('2.1ต้นทุนตามสัดส่วน (ผลิต)'!$E$117&gt;0,(+N63*'2.1ต้นทุนตามสัดส่วน (ผลิต)'!$E$117)/'2.1ต้นทุนตามสัดส่วน (ผลิต)'!$E$120,0))</f>
        <v>0</v>
      </c>
      <c r="BI63" s="136">
        <f>(IF('2.1ต้นทุนตามสัดส่วน (ผลิต)'!$E$127&gt;0,(+O63*'2.1ต้นทุนตามสัดส่วน (ผลิต)'!$E$127)/'2.1ต้นทุนตามสัดส่วน (ผลิต)'!$E$130,0))</f>
        <v>0</v>
      </c>
      <c r="BJ63" s="136">
        <f t="shared" si="21"/>
        <v>0</v>
      </c>
      <c r="BK63" s="136">
        <f t="shared" si="22"/>
        <v>0</v>
      </c>
      <c r="BL63" s="136">
        <f>(IF('2.1ต้นทุนตามสัดส่วน (ผลิต)'!$E$157&gt;0,(+R63*'2.1ต้นทุนตามสัดส่วน (ผลิต)'!$E$157)/'2.1ต้นทุนตามสัดส่วน (ผลิต)'!$E$160,0))</f>
        <v>0</v>
      </c>
      <c r="BM63" s="136">
        <f>(IF('2.1ต้นทุนตามสัดส่วน (ผลิต)'!$E$167&gt;0,(+S63*'2.1ต้นทุนตามสัดส่วน (ผลิต)'!$E$167)/'2.1ต้นทุนตามสัดส่วน (ผลิต)'!$E$170,0))</f>
        <v>0</v>
      </c>
      <c r="BN63" s="136">
        <f>(IF('2.1ต้นทุนตามสัดส่วน (ผลิต)'!$E$177&gt;0,(+T63*'2.1ต้นทุนตามสัดส่วน (ผลิต)'!$E$177)/'2.1ต้นทุนตามสัดส่วน (ผลิต)'!$E$180,0))</f>
        <v>0</v>
      </c>
      <c r="BO63" s="136">
        <f t="shared" si="23"/>
        <v>0</v>
      </c>
      <c r="BP63" s="136">
        <f t="shared" si="3"/>
        <v>0</v>
      </c>
      <c r="BR63" s="140" t="s">
        <v>521</v>
      </c>
      <c r="BS63" s="135" t="s">
        <v>522</v>
      </c>
      <c r="BT63" s="44">
        <f>(IF('2.1ต้นทุนตามสัดส่วน (ผลิต)'!$E$8&gt;0,(+C63*'2.1ต้นทุนตามสัดส่วน (ผลิต)'!$E$8)/'2.1ต้นทุนตามสัดส่วน (ผลิต)'!$E$10,0))</f>
        <v>0</v>
      </c>
      <c r="BU63" s="136">
        <f>(IF('2.1ต้นทุนตามสัดส่วน (ผลิต)'!$E$18&gt;0,(+D63*'2.1ต้นทุนตามสัดส่วน (ผลิต)'!$E$18)/'2.1ต้นทุนตามสัดส่วน (ผลิต)'!$E$20,0))</f>
        <v>0</v>
      </c>
      <c r="BV63" s="136">
        <f>(IF('2.1ต้นทุนตามสัดส่วน (ผลิต)'!$E$28&gt;0,(+E63*'2.1ต้นทุนตามสัดส่วน (ผลิต)'!$E$28)/'2.1ต้นทุนตามสัดส่วน (ผลิต)'!$E$30,0))</f>
        <v>0</v>
      </c>
      <c r="BW63" s="136">
        <f>(IF('2.1ต้นทุนตามสัดส่วน (ผลิต)'!$E$38&gt;0,(+F63*'2.1ต้นทุนตามสัดส่วน (ผลิต)'!$E$38)/'2.1ต้นทุนตามสัดส่วน (ผลิต)'!$E$40,0))</f>
        <v>0</v>
      </c>
      <c r="BX63" s="136">
        <f t="shared" si="24"/>
        <v>0</v>
      </c>
      <c r="BY63" s="136">
        <f>(IF('2.1ต้นทุนตามสัดส่วน (ผลิต)'!$E$58&gt;0,(+H63*'2.1ต้นทุนตามสัดส่วน (ผลิต)'!$E$58)/'2.1ต้นทุนตามสัดส่วน (ผลิต)'!$E$60,0))</f>
        <v>0</v>
      </c>
      <c r="BZ63" s="136">
        <f>(IF('2.1ต้นทุนตามสัดส่วน (ผลิต)'!$E$68&gt;0,(+I63*'2.1ต้นทุนตามสัดส่วน (ผลิต)'!$E$68)/'2.1ต้นทุนตามสัดส่วน (ผลิต)'!$E$70,0))</f>
        <v>0</v>
      </c>
      <c r="CA63" s="136">
        <f>(IF('2.1ต้นทุนตามสัดส่วน (ผลิต)'!$E$78&gt;0,(+J63*'2.1ต้นทุนตามสัดส่วน (ผลิต)'!$E$78)/'2.1ต้นทุนตามสัดส่วน (ผลิต)'!$E$80,0))</f>
        <v>0</v>
      </c>
      <c r="CB63" s="136">
        <f t="shared" si="25"/>
        <v>0</v>
      </c>
      <c r="CC63" s="136">
        <f t="shared" si="26"/>
        <v>0</v>
      </c>
      <c r="CD63" s="136">
        <f>(IF('2.1ต้นทุนตามสัดส่วน (ผลิต)'!$E$108&gt;0,(+M63*'2.1ต้นทุนตามสัดส่วน (ผลิต)'!$E$108)/'2.1ต้นทุนตามสัดส่วน (ผลิต)'!$E$110,0))</f>
        <v>0</v>
      </c>
      <c r="CE63" s="136">
        <f>(IF('2.1ต้นทุนตามสัดส่วน (ผลิต)'!$E$118&gt;0,(+N63*'2.1ต้นทุนตามสัดส่วน (ผลิต)'!$E$118)/'2.1ต้นทุนตามสัดส่วน (ผลิต)'!$E$120,0))</f>
        <v>0</v>
      </c>
      <c r="CF63" s="136">
        <f>(IF('2.1ต้นทุนตามสัดส่วน (ผลิต)'!$E$128&gt;0,(+O63*'2.1ต้นทุนตามสัดส่วน (ผลิต)'!$E$128)/'2.1ต้นทุนตามสัดส่วน (ผลิต)'!$E$130,0))</f>
        <v>0</v>
      </c>
      <c r="CG63" s="136">
        <f t="shared" si="27"/>
        <v>0</v>
      </c>
      <c r="CH63" s="136">
        <f t="shared" si="28"/>
        <v>0</v>
      </c>
      <c r="CI63" s="136">
        <f>(IF('2.1ต้นทุนตามสัดส่วน (ผลิต)'!$E$158&gt;0,(+R63*'2.1ต้นทุนตามสัดส่วน (ผลิต)'!$E$158)/'2.1ต้นทุนตามสัดส่วน (ผลิต)'!$E$160,0))</f>
        <v>0</v>
      </c>
      <c r="CJ63" s="136">
        <f>(IF('2.1ต้นทุนตามสัดส่วน (ผลิต)'!$E$168&gt;0,(+S63*'2.1ต้นทุนตามสัดส่วน (ผลิต)'!$E$168)/'2.1ต้นทุนตามสัดส่วน (ผลิต)'!$E$170,0))</f>
        <v>0</v>
      </c>
      <c r="CK63" s="136">
        <f>(IF('2.1ต้นทุนตามสัดส่วน (ผลิต)'!$E$178&gt;0,(+T63*'2.1ต้นทุนตามสัดส่วน (ผลิต)'!$E$178)/'2.1ต้นทุนตามสัดส่วน (ผลิต)'!$E$180,0))</f>
        <v>0</v>
      </c>
      <c r="CL63" s="136">
        <f t="shared" si="29"/>
        <v>0</v>
      </c>
      <c r="CM63" s="136">
        <f t="shared" si="4"/>
        <v>0</v>
      </c>
      <c r="CO63" s="140" t="s">
        <v>521</v>
      </c>
      <c r="CP63" s="135" t="s">
        <v>522</v>
      </c>
      <c r="CQ63" s="136">
        <f>(IF('2.1ต้นทุนตามสัดส่วน (ผลิต)'!$E$9&gt;0,(+C63*'2.1ต้นทุนตามสัดส่วน (ผลิต)'!$E$9)/'2.1ต้นทุนตามสัดส่วน (ผลิต)'!$E$10,0))</f>
        <v>0</v>
      </c>
      <c r="CR63" s="136">
        <f>(IF('2.1ต้นทุนตามสัดส่วน (ผลิต)'!$E$19&gt;0,(+D63*'2.1ต้นทุนตามสัดส่วน (ผลิต)'!$E$19)/'2.1ต้นทุนตามสัดส่วน (ผลิต)'!$E$20,0))</f>
        <v>0</v>
      </c>
      <c r="CS63" s="136">
        <f>(IF('2.1ต้นทุนตามสัดส่วน (ผลิต)'!$E$29&gt;0,(+E63*'2.1ต้นทุนตามสัดส่วน (ผลิต)'!$E$29)/'2.1ต้นทุนตามสัดส่วน (ผลิต)'!$E$30,0))</f>
        <v>0</v>
      </c>
      <c r="CT63" s="136">
        <f>(IF('2.1ต้นทุนตามสัดส่วน (ผลิต)'!$E$39&gt;0,(+F63*'2.1ต้นทุนตามสัดส่วน (ผลิต)'!$E$39)/'2.1ต้นทุนตามสัดส่วน (ผลิต)'!$E$40,0))</f>
        <v>0</v>
      </c>
      <c r="CU63" s="136">
        <f t="shared" si="30"/>
        <v>0</v>
      </c>
      <c r="CV63" s="136">
        <f>(IF('2.1ต้นทุนตามสัดส่วน (ผลิต)'!$E$59&gt;0,(+H63*'2.1ต้นทุนตามสัดส่วน (ผลิต)'!$E$59)/'2.1ต้นทุนตามสัดส่วน (ผลิต)'!$E$60,0))</f>
        <v>0</v>
      </c>
      <c r="CW63" s="136">
        <f>(IF('2.1ต้นทุนตามสัดส่วน (ผลิต)'!$E$69&gt;0,(+I63*'2.1ต้นทุนตามสัดส่วน (ผลิต)'!$E$69)/'2.1ต้นทุนตามสัดส่วน (ผลิต)'!$E$70,0))</f>
        <v>0</v>
      </c>
      <c r="CX63" s="136">
        <f>(IF('2.1ต้นทุนตามสัดส่วน (ผลิต)'!$E$79&gt;0,(+J63*'2.1ต้นทุนตามสัดส่วน (ผลิต)'!$E$79)/'2.1ต้นทุนตามสัดส่วน (ผลิต)'!$E$80,0))</f>
        <v>0</v>
      </c>
      <c r="CY63" s="136">
        <f t="shared" si="31"/>
        <v>0</v>
      </c>
      <c r="CZ63" s="136">
        <f t="shared" si="32"/>
        <v>0</v>
      </c>
      <c r="DA63" s="136">
        <f>(IF('2.1ต้นทุนตามสัดส่วน (ผลิต)'!$E$109&gt;0,(+M63*'2.1ต้นทุนตามสัดส่วน (ผลิต)'!$E$109)/'2.1ต้นทุนตามสัดส่วน (ผลิต)'!$E$110,0))</f>
        <v>0</v>
      </c>
      <c r="DB63" s="136">
        <f>(IF('2.1ต้นทุนตามสัดส่วน (ผลิต)'!$E$119&gt;0,(+N63*'2.1ต้นทุนตามสัดส่วน (ผลิต)'!$E$119)/'2.1ต้นทุนตามสัดส่วน (ผลิต)'!$E$120,0))</f>
        <v>0</v>
      </c>
      <c r="DC63" s="136">
        <f>(IF('2.1ต้นทุนตามสัดส่วน (ผลิต)'!$E$129&gt;0,(+O63*'2.1ต้นทุนตามสัดส่วน (ผลิต)'!$E$129)/'2.1ต้นทุนตามสัดส่วน (ผลิต)'!$E$130,0))</f>
        <v>0</v>
      </c>
      <c r="DD63" s="136">
        <f t="shared" si="33"/>
        <v>0</v>
      </c>
      <c r="DE63" s="136">
        <f t="shared" si="34"/>
        <v>0</v>
      </c>
      <c r="DF63" s="136">
        <f>(IF('2.1ต้นทุนตามสัดส่วน (ผลิต)'!$E$159&gt;0,(+R63*'2.1ต้นทุนตามสัดส่วน (ผลิต)'!$E$159)/'2.1ต้นทุนตามสัดส่วน (ผลิต)'!$E$160,0))</f>
        <v>0</v>
      </c>
      <c r="DG63" s="136">
        <f>(IF('2.1ต้นทุนตามสัดส่วน (ผลิต)'!$E$169&gt;0,(+S63*'2.1ต้นทุนตามสัดส่วน (ผลิต)'!$E$169)/'2.1ต้นทุนตามสัดส่วน (ผลิต)'!$E$170,0))</f>
        <v>0</v>
      </c>
      <c r="DH63" s="136">
        <f>(IF('2.1ต้นทุนตามสัดส่วน (ผลิต)'!$E$179&gt;0,(+T63*'2.1ต้นทุนตามสัดส่วน (ผลิต)'!$E$179)/'2.1ต้นทุนตามสัดส่วน (ผลิต)'!$E$180,0))</f>
        <v>0</v>
      </c>
      <c r="DI63" s="136">
        <f t="shared" si="35"/>
        <v>0</v>
      </c>
      <c r="DJ63" s="136">
        <f t="shared" si="5"/>
        <v>0</v>
      </c>
      <c r="DL63" s="140" t="s">
        <v>521</v>
      </c>
      <c r="DM63" s="135" t="s">
        <v>522</v>
      </c>
      <c r="DN63" s="136">
        <f t="shared" si="36"/>
        <v>0</v>
      </c>
      <c r="DO63" s="136">
        <f t="shared" si="37"/>
        <v>0</v>
      </c>
      <c r="DP63" s="136">
        <f t="shared" si="38"/>
        <v>0</v>
      </c>
      <c r="DQ63" s="136">
        <f t="shared" si="39"/>
        <v>0</v>
      </c>
      <c r="DR63" s="136">
        <f t="shared" si="40"/>
        <v>0</v>
      </c>
      <c r="DS63" s="136">
        <f t="shared" si="41"/>
        <v>0</v>
      </c>
      <c r="DT63" s="136">
        <f t="shared" si="42"/>
        <v>0</v>
      </c>
      <c r="DU63" s="136">
        <f t="shared" si="43"/>
        <v>0</v>
      </c>
      <c r="DV63" s="136">
        <f t="shared" si="44"/>
        <v>0</v>
      </c>
      <c r="DW63" s="136">
        <f t="shared" si="45"/>
        <v>0</v>
      </c>
      <c r="DX63" s="136">
        <f t="shared" si="46"/>
        <v>0</v>
      </c>
      <c r="DY63" s="136">
        <f t="shared" si="47"/>
        <v>0</v>
      </c>
      <c r="DZ63" s="136">
        <f t="shared" si="48"/>
        <v>0</v>
      </c>
      <c r="EA63" s="136">
        <f t="shared" si="49"/>
        <v>0</v>
      </c>
      <c r="EB63" s="136">
        <f t="shared" si="50"/>
        <v>0</v>
      </c>
      <c r="EC63" s="136">
        <f t="shared" si="51"/>
        <v>0</v>
      </c>
      <c r="ED63" s="136">
        <f t="shared" si="52"/>
        <v>0</v>
      </c>
      <c r="EE63" s="136">
        <f t="shared" si="53"/>
        <v>0</v>
      </c>
      <c r="EF63" s="136">
        <f t="shared" si="54"/>
        <v>0</v>
      </c>
      <c r="EG63" s="136">
        <f t="shared" si="55"/>
        <v>0</v>
      </c>
    </row>
    <row r="64" spans="1:137" ht="21">
      <c r="A64" s="140" t="s">
        <v>523</v>
      </c>
      <c r="B64" s="135" t="s">
        <v>524</v>
      </c>
      <c r="C64" s="44"/>
      <c r="D64" s="136"/>
      <c r="E64" s="136"/>
      <c r="F64" s="136"/>
      <c r="G64" s="136">
        <f t="shared" si="7"/>
        <v>0</v>
      </c>
      <c r="H64" s="136"/>
      <c r="I64" s="136"/>
      <c r="J64" s="136"/>
      <c r="K64" s="136">
        <f t="shared" si="8"/>
        <v>0</v>
      </c>
      <c r="L64" s="136">
        <f t="shared" si="9"/>
        <v>0</v>
      </c>
      <c r="M64" s="136">
        <v>0</v>
      </c>
      <c r="N64" s="136">
        <v>0</v>
      </c>
      <c r="O64" s="136">
        <v>0</v>
      </c>
      <c r="P64" s="136">
        <f t="shared" si="10"/>
        <v>0</v>
      </c>
      <c r="Q64" s="136">
        <f t="shared" si="11"/>
        <v>0</v>
      </c>
      <c r="R64" s="136">
        <v>0</v>
      </c>
      <c r="S64" s="136">
        <v>0</v>
      </c>
      <c r="T64" s="136">
        <v>0</v>
      </c>
      <c r="U64" s="136">
        <f t="shared" si="12"/>
        <v>0</v>
      </c>
      <c r="V64" s="136">
        <f t="shared" si="0"/>
        <v>0</v>
      </c>
      <c r="X64" s="140" t="s">
        <v>523</v>
      </c>
      <c r="Y64" s="138" t="s">
        <v>524</v>
      </c>
      <c r="Z64" s="44">
        <f>ROUND(IF('2.1ต้นทุนตามสัดส่วน (ผลิต)'!$E$6&gt;0,(+C64*'2.1ต้นทุนตามสัดส่วน (ผลิต)'!$E$6)/'2.1ต้นทุนตามสัดส่วน (ผลิต)'!$E$10,0),2)</f>
        <v>0</v>
      </c>
      <c r="AA64" s="139">
        <f>(IF('2.1ต้นทุนตามสัดส่วน (ผลิต)'!$E$16&gt;0,(+D64*'2.1ต้นทุนตามสัดส่วน (ผลิต)'!$E$16)/'2.1ต้นทุนตามสัดส่วน (ผลิต)'!$E$20,0))</f>
        <v>0</v>
      </c>
      <c r="AB64" s="139">
        <f>(IF('2.1ต้นทุนตามสัดส่วน (ผลิต)'!$E$26&gt;0,(+E64*'2.1ต้นทุนตามสัดส่วน (ผลิต)'!$E$26)/'2.1ต้นทุนตามสัดส่วน (ผลิต)'!$E$30,0))</f>
        <v>0</v>
      </c>
      <c r="AC64" s="139">
        <f>(IF('2.1ต้นทุนตามสัดส่วน (ผลิต)'!$E$36&gt;0,(+F64*'2.1ต้นทุนตามสัดส่วน (ผลิต)'!$E$36)/'2.1ต้นทุนตามสัดส่วน (ผลิต)'!$E$40,0))</f>
        <v>0</v>
      </c>
      <c r="AD64" s="139">
        <f t="shared" si="13"/>
        <v>0</v>
      </c>
      <c r="AE64" s="139">
        <f>(IF('2.1ต้นทุนตามสัดส่วน (ผลิต)'!$E$56&gt;0,(+H64*'2.1ต้นทุนตามสัดส่วน (ผลิต)'!$E$56)/'2.1ต้นทุนตามสัดส่วน (ผลิต)'!$E$60,0))</f>
        <v>0</v>
      </c>
      <c r="AF64" s="139">
        <f>(IF('2.1ต้นทุนตามสัดส่วน (ผลิต)'!$E$66&gt;0,(+I64*'2.1ต้นทุนตามสัดส่วน (ผลิต)'!$E$66)/'2.1ต้นทุนตามสัดส่วน (ผลิต)'!$E$70,0))</f>
        <v>0</v>
      </c>
      <c r="AG64" s="139">
        <f>(IF('2.1ต้นทุนตามสัดส่วน (ผลิต)'!$E$76&gt;0,(+J64*'2.1ต้นทุนตามสัดส่วน (ผลิต)'!$E$76)/'2.1ต้นทุนตามสัดส่วน (ผลิต)'!$E$80,0))</f>
        <v>0</v>
      </c>
      <c r="AH64" s="139">
        <f t="shared" si="14"/>
        <v>0</v>
      </c>
      <c r="AI64" s="139">
        <f t="shared" si="15"/>
        <v>0</v>
      </c>
      <c r="AJ64" s="139">
        <f>ROUND(IF('2.1ต้นทุนตามสัดส่วน (ผลิต)'!$E$106&gt;0,(+M64*'2.1ต้นทุนตามสัดส่วน (ผลิต)'!$E$106)/'2.1ต้นทุนตามสัดส่วน (ผลิต)'!$E$110,0),2)</f>
        <v>0</v>
      </c>
      <c r="AK64" s="139">
        <f>ROUND(IF('2.1ต้นทุนตามสัดส่วน (ผลิต)'!$E$116&gt;0,(+N64*'2.1ต้นทุนตามสัดส่วน (ผลิต)'!$E$116)/'2.1ต้นทุนตามสัดส่วน (ผลิต)'!$E$120,0),2)</f>
        <v>0</v>
      </c>
      <c r="AL64" s="139">
        <f>ROUND(IF('2.1ต้นทุนตามสัดส่วน (ผลิต)'!$E$126&gt;0,(+O64*'2.1ต้นทุนตามสัดส่วน (ผลิต)'!$E$126)/'2.1ต้นทุนตามสัดส่วน (ผลิต)'!$E$130,0),2)</f>
        <v>0</v>
      </c>
      <c r="AM64" s="139">
        <f t="shared" si="16"/>
        <v>0</v>
      </c>
      <c r="AN64" s="139">
        <f t="shared" si="17"/>
        <v>0</v>
      </c>
      <c r="AO64" s="139">
        <f>(IF('2.1ต้นทุนตามสัดส่วน (ผลิต)'!$E$156&gt;0,(+R64*'2.1ต้นทุนตามสัดส่วน (ผลิต)'!$E$156)/'2.1ต้นทุนตามสัดส่วน (ผลิต)'!$E$160,0))</f>
        <v>0</v>
      </c>
      <c r="AP64" s="139">
        <f>(IF('2.1ต้นทุนตามสัดส่วน (ผลิต)'!$E$166&gt;0,(+S64*'2.1ต้นทุนตามสัดส่วน (ผลิต)'!$E$166)/'2.1ต้นทุนตามสัดส่วน (ผลิต)'!$E$170,0))</f>
        <v>0</v>
      </c>
      <c r="AQ64" s="139">
        <f>(IF('2.1ต้นทุนตามสัดส่วน (ผลิต)'!$E$176&gt;0,(+T64*'2.1ต้นทุนตามสัดส่วน (ผลิต)'!$E$176)/'2.1ต้นทุนตามสัดส่วน (ผลิต)'!$E$180,0))</f>
        <v>0</v>
      </c>
      <c r="AR64" s="139">
        <f t="shared" si="1"/>
        <v>0</v>
      </c>
      <c r="AS64" s="139">
        <f t="shared" si="2"/>
        <v>0</v>
      </c>
      <c r="AU64" s="140" t="s">
        <v>523</v>
      </c>
      <c r="AV64" s="135" t="s">
        <v>524</v>
      </c>
      <c r="AW64" s="44">
        <f>(IF('2.1ต้นทุนตามสัดส่วน (ผลิต)'!$E$7&gt;0,(C64*'2.1ต้นทุนตามสัดส่วน (ผลิต)'!$E$7)/'2.1ต้นทุนตามสัดส่วน (ผลิต)'!$E$10,0))</f>
        <v>0</v>
      </c>
      <c r="AX64" s="136">
        <f>(IF('2.1ต้นทุนตามสัดส่วน (ผลิต)'!$E$17&gt;0,(D64*'2.1ต้นทุนตามสัดส่วน (ผลิต)'!$E$17)/'2.1ต้นทุนตามสัดส่วน (ผลิต)'!$E$20,0))</f>
        <v>0</v>
      </c>
      <c r="AY64" s="136">
        <f>(IF('2.1ต้นทุนตามสัดส่วน (ผลิต)'!$E$27&gt;0,(+E64*'2.1ต้นทุนตามสัดส่วน (ผลิต)'!$E$27)/'2.1ต้นทุนตามสัดส่วน (ผลิต)'!$E$30,0))</f>
        <v>0</v>
      </c>
      <c r="AZ64" s="136">
        <f>(IF('2.1ต้นทุนตามสัดส่วน (ผลิต)'!$E$37&gt;0,(+F64*'2.1ต้นทุนตามสัดส่วน (ผลิต)'!$E$37)/'2.1ต้นทุนตามสัดส่วน (ผลิต)'!$E$40,0))</f>
        <v>0</v>
      </c>
      <c r="BA64" s="136">
        <f t="shared" si="18"/>
        <v>0</v>
      </c>
      <c r="BB64" s="136">
        <f>(IF('2.1ต้นทุนตามสัดส่วน (ผลิต)'!$E$57&gt;0,(+H64*'2.1ต้นทุนตามสัดส่วน (ผลิต)'!$E$57)/'2.1ต้นทุนตามสัดส่วน (ผลิต)'!$E$60,0))</f>
        <v>0</v>
      </c>
      <c r="BC64" s="136">
        <f>(IF('2.1ต้นทุนตามสัดส่วน (ผลิต)'!$E$67&gt;0,(+I64*'2.1ต้นทุนตามสัดส่วน (ผลิต)'!$E$67)/'2.1ต้นทุนตามสัดส่วน (ผลิต)'!$E$70,0))</f>
        <v>0</v>
      </c>
      <c r="BD64" s="136">
        <f>(IF('2.1ต้นทุนตามสัดส่วน (ผลิต)'!$E$77&gt;0,(+J64*'2.1ต้นทุนตามสัดส่วน (ผลิต)'!$E$77)/'2.1ต้นทุนตามสัดส่วน (ผลิต)'!$E$80,0))</f>
        <v>0</v>
      </c>
      <c r="BE64" s="136">
        <f t="shared" si="19"/>
        <v>0</v>
      </c>
      <c r="BF64" s="136">
        <f t="shared" si="20"/>
        <v>0</v>
      </c>
      <c r="BG64" s="136">
        <f>(IF('2.1ต้นทุนตามสัดส่วน (ผลิต)'!$E$107&gt;0,(+M64*'2.1ต้นทุนตามสัดส่วน (ผลิต)'!$E$107)/'2.1ต้นทุนตามสัดส่วน (ผลิต)'!$E$110,0))</f>
        <v>0</v>
      </c>
      <c r="BH64" s="136">
        <f>(IF('2.1ต้นทุนตามสัดส่วน (ผลิต)'!$E$117&gt;0,(+N64*'2.1ต้นทุนตามสัดส่วน (ผลิต)'!$E$117)/'2.1ต้นทุนตามสัดส่วน (ผลิต)'!$E$120,0))</f>
        <v>0</v>
      </c>
      <c r="BI64" s="136">
        <f>(IF('2.1ต้นทุนตามสัดส่วน (ผลิต)'!$E$127&gt;0,(+O64*'2.1ต้นทุนตามสัดส่วน (ผลิต)'!$E$127)/'2.1ต้นทุนตามสัดส่วน (ผลิต)'!$E$130,0))</f>
        <v>0</v>
      </c>
      <c r="BJ64" s="136">
        <f t="shared" si="21"/>
        <v>0</v>
      </c>
      <c r="BK64" s="136">
        <f t="shared" si="22"/>
        <v>0</v>
      </c>
      <c r="BL64" s="136">
        <f>(IF('2.1ต้นทุนตามสัดส่วน (ผลิต)'!$E$157&gt;0,(+R64*'2.1ต้นทุนตามสัดส่วน (ผลิต)'!$E$157)/'2.1ต้นทุนตามสัดส่วน (ผลิต)'!$E$160,0))</f>
        <v>0</v>
      </c>
      <c r="BM64" s="136">
        <f>(IF('2.1ต้นทุนตามสัดส่วน (ผลิต)'!$E$167&gt;0,(+S64*'2.1ต้นทุนตามสัดส่วน (ผลิต)'!$E$167)/'2.1ต้นทุนตามสัดส่วน (ผลิต)'!$E$170,0))</f>
        <v>0</v>
      </c>
      <c r="BN64" s="136">
        <f>(IF('2.1ต้นทุนตามสัดส่วน (ผลิต)'!$E$177&gt;0,(+T64*'2.1ต้นทุนตามสัดส่วน (ผลิต)'!$E$177)/'2.1ต้นทุนตามสัดส่วน (ผลิต)'!$E$180,0))</f>
        <v>0</v>
      </c>
      <c r="BO64" s="136">
        <f t="shared" si="23"/>
        <v>0</v>
      </c>
      <c r="BP64" s="136">
        <f t="shared" si="3"/>
        <v>0</v>
      </c>
      <c r="BR64" s="140" t="s">
        <v>523</v>
      </c>
      <c r="BS64" s="135" t="s">
        <v>524</v>
      </c>
      <c r="BT64" s="44">
        <f>(IF('2.1ต้นทุนตามสัดส่วน (ผลิต)'!$E$8&gt;0,(+C64*'2.1ต้นทุนตามสัดส่วน (ผลิต)'!$E$8)/'2.1ต้นทุนตามสัดส่วน (ผลิต)'!$E$10,0))</f>
        <v>0</v>
      </c>
      <c r="BU64" s="136">
        <f>(IF('2.1ต้นทุนตามสัดส่วน (ผลิต)'!$E$18&gt;0,(+D64*'2.1ต้นทุนตามสัดส่วน (ผลิต)'!$E$18)/'2.1ต้นทุนตามสัดส่วน (ผลิต)'!$E$20,0))</f>
        <v>0</v>
      </c>
      <c r="BV64" s="136">
        <f>(IF('2.1ต้นทุนตามสัดส่วน (ผลิต)'!$E$28&gt;0,(+E64*'2.1ต้นทุนตามสัดส่วน (ผลิต)'!$E$28)/'2.1ต้นทุนตามสัดส่วน (ผลิต)'!$E$30,0))</f>
        <v>0</v>
      </c>
      <c r="BW64" s="136">
        <f>(IF('2.1ต้นทุนตามสัดส่วน (ผลิต)'!$E$38&gt;0,(+F64*'2.1ต้นทุนตามสัดส่วน (ผลิต)'!$E$38)/'2.1ต้นทุนตามสัดส่วน (ผลิต)'!$E$40,0))</f>
        <v>0</v>
      </c>
      <c r="BX64" s="136">
        <f t="shared" si="24"/>
        <v>0</v>
      </c>
      <c r="BY64" s="136">
        <f>(IF('2.1ต้นทุนตามสัดส่วน (ผลิต)'!$E$58&gt;0,(+H64*'2.1ต้นทุนตามสัดส่วน (ผลิต)'!$E$58)/'2.1ต้นทุนตามสัดส่วน (ผลิต)'!$E$60,0))</f>
        <v>0</v>
      </c>
      <c r="BZ64" s="136">
        <f>(IF('2.1ต้นทุนตามสัดส่วน (ผลิต)'!$E$68&gt;0,(+I64*'2.1ต้นทุนตามสัดส่วน (ผลิต)'!$E$68)/'2.1ต้นทุนตามสัดส่วน (ผลิต)'!$E$70,0))</f>
        <v>0</v>
      </c>
      <c r="CA64" s="136">
        <f>(IF('2.1ต้นทุนตามสัดส่วน (ผลิต)'!$E$78&gt;0,(+J64*'2.1ต้นทุนตามสัดส่วน (ผลิต)'!$E$78)/'2.1ต้นทุนตามสัดส่วน (ผลิต)'!$E$80,0))</f>
        <v>0</v>
      </c>
      <c r="CB64" s="136">
        <f t="shared" si="25"/>
        <v>0</v>
      </c>
      <c r="CC64" s="136">
        <f t="shared" si="26"/>
        <v>0</v>
      </c>
      <c r="CD64" s="136">
        <f>(IF('2.1ต้นทุนตามสัดส่วน (ผลิต)'!$E$108&gt;0,(+M64*'2.1ต้นทุนตามสัดส่วน (ผลิต)'!$E$108)/'2.1ต้นทุนตามสัดส่วน (ผลิต)'!$E$110,0))</f>
        <v>0</v>
      </c>
      <c r="CE64" s="136">
        <f>(IF('2.1ต้นทุนตามสัดส่วน (ผลิต)'!$E$118&gt;0,(+N64*'2.1ต้นทุนตามสัดส่วน (ผลิต)'!$E$118)/'2.1ต้นทุนตามสัดส่วน (ผลิต)'!$E$120,0))</f>
        <v>0</v>
      </c>
      <c r="CF64" s="136">
        <f>(IF('2.1ต้นทุนตามสัดส่วน (ผลิต)'!$E$128&gt;0,(+O64*'2.1ต้นทุนตามสัดส่วน (ผลิต)'!$E$128)/'2.1ต้นทุนตามสัดส่วน (ผลิต)'!$E$130,0))</f>
        <v>0</v>
      </c>
      <c r="CG64" s="136">
        <f t="shared" si="27"/>
        <v>0</v>
      </c>
      <c r="CH64" s="136">
        <f t="shared" si="28"/>
        <v>0</v>
      </c>
      <c r="CI64" s="136">
        <f>(IF('2.1ต้นทุนตามสัดส่วน (ผลิต)'!$E$158&gt;0,(+R64*'2.1ต้นทุนตามสัดส่วน (ผลิต)'!$E$158)/'2.1ต้นทุนตามสัดส่วน (ผลิต)'!$E$160,0))</f>
        <v>0</v>
      </c>
      <c r="CJ64" s="136">
        <f>(IF('2.1ต้นทุนตามสัดส่วน (ผลิต)'!$E$168&gt;0,(+S64*'2.1ต้นทุนตามสัดส่วน (ผลิต)'!$E$168)/'2.1ต้นทุนตามสัดส่วน (ผลิต)'!$E$170,0))</f>
        <v>0</v>
      </c>
      <c r="CK64" s="136">
        <f>(IF('2.1ต้นทุนตามสัดส่วน (ผลิต)'!$E$178&gt;0,(+T64*'2.1ต้นทุนตามสัดส่วน (ผลิต)'!$E$178)/'2.1ต้นทุนตามสัดส่วน (ผลิต)'!$E$180,0))</f>
        <v>0</v>
      </c>
      <c r="CL64" s="136">
        <f t="shared" si="29"/>
        <v>0</v>
      </c>
      <c r="CM64" s="136">
        <f t="shared" si="4"/>
        <v>0</v>
      </c>
      <c r="CO64" s="140" t="s">
        <v>523</v>
      </c>
      <c r="CP64" s="135" t="s">
        <v>524</v>
      </c>
      <c r="CQ64" s="136">
        <f>(IF('2.1ต้นทุนตามสัดส่วน (ผลิต)'!$E$9&gt;0,(+C64*'2.1ต้นทุนตามสัดส่วน (ผลิต)'!$E$9)/'2.1ต้นทุนตามสัดส่วน (ผลิต)'!$E$10,0))</f>
        <v>0</v>
      </c>
      <c r="CR64" s="136">
        <f>(IF('2.1ต้นทุนตามสัดส่วน (ผลิต)'!$E$19&gt;0,(+D64*'2.1ต้นทุนตามสัดส่วน (ผลิต)'!$E$19)/'2.1ต้นทุนตามสัดส่วน (ผลิต)'!$E$20,0))</f>
        <v>0</v>
      </c>
      <c r="CS64" s="136">
        <f>(IF('2.1ต้นทุนตามสัดส่วน (ผลิต)'!$E$29&gt;0,(+E64*'2.1ต้นทุนตามสัดส่วน (ผลิต)'!$E$29)/'2.1ต้นทุนตามสัดส่วน (ผลิต)'!$E$30,0))</f>
        <v>0</v>
      </c>
      <c r="CT64" s="136">
        <f>(IF('2.1ต้นทุนตามสัดส่วน (ผลิต)'!$E$39&gt;0,(+F64*'2.1ต้นทุนตามสัดส่วน (ผลิต)'!$E$39)/'2.1ต้นทุนตามสัดส่วน (ผลิต)'!$E$40,0))</f>
        <v>0</v>
      </c>
      <c r="CU64" s="136">
        <f t="shared" si="30"/>
        <v>0</v>
      </c>
      <c r="CV64" s="136">
        <f>(IF('2.1ต้นทุนตามสัดส่วน (ผลิต)'!$E$59&gt;0,(+H64*'2.1ต้นทุนตามสัดส่วน (ผลิต)'!$E$59)/'2.1ต้นทุนตามสัดส่วน (ผลิต)'!$E$60,0))</f>
        <v>0</v>
      </c>
      <c r="CW64" s="136">
        <f>(IF('2.1ต้นทุนตามสัดส่วน (ผลิต)'!$E$69&gt;0,(+I64*'2.1ต้นทุนตามสัดส่วน (ผลิต)'!$E$69)/'2.1ต้นทุนตามสัดส่วน (ผลิต)'!$E$70,0))</f>
        <v>0</v>
      </c>
      <c r="CX64" s="136">
        <f>(IF('2.1ต้นทุนตามสัดส่วน (ผลิต)'!$E$79&gt;0,(+J64*'2.1ต้นทุนตามสัดส่วน (ผลิต)'!$E$79)/'2.1ต้นทุนตามสัดส่วน (ผลิต)'!$E$80,0))</f>
        <v>0</v>
      </c>
      <c r="CY64" s="136">
        <f t="shared" si="31"/>
        <v>0</v>
      </c>
      <c r="CZ64" s="136">
        <f t="shared" si="32"/>
        <v>0</v>
      </c>
      <c r="DA64" s="136">
        <f>(IF('2.1ต้นทุนตามสัดส่วน (ผลิต)'!$E$109&gt;0,(+M64*'2.1ต้นทุนตามสัดส่วน (ผลิต)'!$E$109)/'2.1ต้นทุนตามสัดส่วน (ผลิต)'!$E$110,0))</f>
        <v>0</v>
      </c>
      <c r="DB64" s="136">
        <f>(IF('2.1ต้นทุนตามสัดส่วน (ผลิต)'!$E$119&gt;0,(+N64*'2.1ต้นทุนตามสัดส่วน (ผลิต)'!$E$119)/'2.1ต้นทุนตามสัดส่วน (ผลิต)'!$E$120,0))</f>
        <v>0</v>
      </c>
      <c r="DC64" s="136">
        <f>(IF('2.1ต้นทุนตามสัดส่วน (ผลิต)'!$E$129&gt;0,(+O64*'2.1ต้นทุนตามสัดส่วน (ผลิต)'!$E$129)/'2.1ต้นทุนตามสัดส่วน (ผลิต)'!$E$130,0))</f>
        <v>0</v>
      </c>
      <c r="DD64" s="136">
        <f t="shared" si="33"/>
        <v>0</v>
      </c>
      <c r="DE64" s="136">
        <f t="shared" si="34"/>
        <v>0</v>
      </c>
      <c r="DF64" s="136">
        <f>(IF('2.1ต้นทุนตามสัดส่วน (ผลิต)'!$E$159&gt;0,(+R64*'2.1ต้นทุนตามสัดส่วน (ผลิต)'!$E$159)/'2.1ต้นทุนตามสัดส่วน (ผลิต)'!$E$160,0))</f>
        <v>0</v>
      </c>
      <c r="DG64" s="136">
        <f>(IF('2.1ต้นทุนตามสัดส่วน (ผลิต)'!$E$169&gt;0,(+S64*'2.1ต้นทุนตามสัดส่วน (ผลิต)'!$E$169)/'2.1ต้นทุนตามสัดส่วน (ผลิต)'!$E$170,0))</f>
        <v>0</v>
      </c>
      <c r="DH64" s="136">
        <f>(IF('2.1ต้นทุนตามสัดส่วน (ผลิต)'!$E$179&gt;0,(+T64*'2.1ต้นทุนตามสัดส่วน (ผลิต)'!$E$179)/'2.1ต้นทุนตามสัดส่วน (ผลิต)'!$E$180,0))</f>
        <v>0</v>
      </c>
      <c r="DI64" s="136">
        <f t="shared" si="35"/>
        <v>0</v>
      </c>
      <c r="DJ64" s="136">
        <f t="shared" si="5"/>
        <v>0</v>
      </c>
      <c r="DL64" s="140" t="s">
        <v>523</v>
      </c>
      <c r="DM64" s="135" t="s">
        <v>524</v>
      </c>
      <c r="DN64" s="136">
        <f t="shared" si="36"/>
        <v>0</v>
      </c>
      <c r="DO64" s="136">
        <f t="shared" si="37"/>
        <v>0</v>
      </c>
      <c r="DP64" s="136">
        <f t="shared" si="38"/>
        <v>0</v>
      </c>
      <c r="DQ64" s="136">
        <f t="shared" si="39"/>
        <v>0</v>
      </c>
      <c r="DR64" s="136">
        <f t="shared" si="40"/>
        <v>0</v>
      </c>
      <c r="DS64" s="136">
        <f t="shared" si="41"/>
        <v>0</v>
      </c>
      <c r="DT64" s="136">
        <f t="shared" si="42"/>
        <v>0</v>
      </c>
      <c r="DU64" s="136">
        <f t="shared" si="43"/>
        <v>0</v>
      </c>
      <c r="DV64" s="136">
        <f t="shared" si="44"/>
        <v>0</v>
      </c>
      <c r="DW64" s="136">
        <f t="shared" si="45"/>
        <v>0</v>
      </c>
      <c r="DX64" s="136">
        <f t="shared" si="46"/>
        <v>0</v>
      </c>
      <c r="DY64" s="136">
        <f t="shared" si="47"/>
        <v>0</v>
      </c>
      <c r="DZ64" s="136">
        <f t="shared" si="48"/>
        <v>0</v>
      </c>
      <c r="EA64" s="136">
        <f t="shared" si="49"/>
        <v>0</v>
      </c>
      <c r="EB64" s="136">
        <f t="shared" si="50"/>
        <v>0</v>
      </c>
      <c r="EC64" s="136">
        <f t="shared" si="51"/>
        <v>0</v>
      </c>
      <c r="ED64" s="136">
        <f t="shared" si="52"/>
        <v>0</v>
      </c>
      <c r="EE64" s="136">
        <f t="shared" si="53"/>
        <v>0</v>
      </c>
      <c r="EF64" s="136">
        <f t="shared" si="54"/>
        <v>0</v>
      </c>
      <c r="EG64" s="136">
        <f t="shared" si="55"/>
        <v>0</v>
      </c>
    </row>
    <row r="65" spans="1:137" ht="21">
      <c r="A65" s="140" t="s">
        <v>525</v>
      </c>
      <c r="B65" s="135" t="s">
        <v>526</v>
      </c>
      <c r="C65" s="44"/>
      <c r="D65" s="136"/>
      <c r="E65" s="136"/>
      <c r="F65" s="136"/>
      <c r="G65" s="136">
        <f t="shared" si="7"/>
        <v>0</v>
      </c>
      <c r="H65" s="136"/>
      <c r="I65" s="136"/>
      <c r="J65" s="136"/>
      <c r="K65" s="136">
        <f t="shared" si="8"/>
        <v>0</v>
      </c>
      <c r="L65" s="136">
        <f t="shared" si="9"/>
        <v>0</v>
      </c>
      <c r="M65" s="136">
        <v>0</v>
      </c>
      <c r="N65" s="136">
        <v>0</v>
      </c>
      <c r="O65" s="136">
        <v>0</v>
      </c>
      <c r="P65" s="136">
        <f t="shared" si="10"/>
        <v>0</v>
      </c>
      <c r="Q65" s="136">
        <f t="shared" si="11"/>
        <v>0</v>
      </c>
      <c r="R65" s="136">
        <v>0</v>
      </c>
      <c r="S65" s="136">
        <v>0</v>
      </c>
      <c r="T65" s="136">
        <v>0</v>
      </c>
      <c r="U65" s="136">
        <f t="shared" si="12"/>
        <v>0</v>
      </c>
      <c r="V65" s="136">
        <f t="shared" si="0"/>
        <v>0</v>
      </c>
      <c r="X65" s="140" t="s">
        <v>525</v>
      </c>
      <c r="Y65" s="138" t="s">
        <v>526</v>
      </c>
      <c r="Z65" s="44">
        <f>ROUND(IF('2.1ต้นทุนตามสัดส่วน (ผลิต)'!$E$6&gt;0,(+C65*'2.1ต้นทุนตามสัดส่วน (ผลิต)'!$E$6)/'2.1ต้นทุนตามสัดส่วน (ผลิต)'!$E$10,0),2)</f>
        <v>0</v>
      </c>
      <c r="AA65" s="139">
        <f>(IF('2.1ต้นทุนตามสัดส่วน (ผลิต)'!$E$16&gt;0,(+D65*'2.1ต้นทุนตามสัดส่วน (ผลิต)'!$E$16)/'2.1ต้นทุนตามสัดส่วน (ผลิต)'!$E$20,0))</f>
        <v>0</v>
      </c>
      <c r="AB65" s="139">
        <f>(IF('2.1ต้นทุนตามสัดส่วน (ผลิต)'!$E$26&gt;0,(+E65*'2.1ต้นทุนตามสัดส่วน (ผลิต)'!$E$26)/'2.1ต้นทุนตามสัดส่วน (ผลิต)'!$E$30,0))</f>
        <v>0</v>
      </c>
      <c r="AC65" s="139">
        <f>(IF('2.1ต้นทุนตามสัดส่วน (ผลิต)'!$E$36&gt;0,(+F65*'2.1ต้นทุนตามสัดส่วน (ผลิต)'!$E$36)/'2.1ต้นทุนตามสัดส่วน (ผลิต)'!$E$40,0))</f>
        <v>0</v>
      </c>
      <c r="AD65" s="139">
        <f t="shared" si="13"/>
        <v>0</v>
      </c>
      <c r="AE65" s="139">
        <f>(IF('2.1ต้นทุนตามสัดส่วน (ผลิต)'!$E$56&gt;0,(+H65*'2.1ต้นทุนตามสัดส่วน (ผลิต)'!$E$56)/'2.1ต้นทุนตามสัดส่วน (ผลิต)'!$E$60,0))</f>
        <v>0</v>
      </c>
      <c r="AF65" s="139">
        <f>(IF('2.1ต้นทุนตามสัดส่วน (ผลิต)'!$E$66&gt;0,(+I65*'2.1ต้นทุนตามสัดส่วน (ผลิต)'!$E$66)/'2.1ต้นทุนตามสัดส่วน (ผลิต)'!$E$70,0))</f>
        <v>0</v>
      </c>
      <c r="AG65" s="139">
        <f>(IF('2.1ต้นทุนตามสัดส่วน (ผลิต)'!$E$76&gt;0,(+J65*'2.1ต้นทุนตามสัดส่วน (ผลิต)'!$E$76)/'2.1ต้นทุนตามสัดส่วน (ผลิต)'!$E$80,0))</f>
        <v>0</v>
      </c>
      <c r="AH65" s="139">
        <f t="shared" si="14"/>
        <v>0</v>
      </c>
      <c r="AI65" s="139">
        <f t="shared" si="15"/>
        <v>0</v>
      </c>
      <c r="AJ65" s="139">
        <f>ROUND(IF('2.1ต้นทุนตามสัดส่วน (ผลิต)'!$E$106&gt;0,(+M65*'2.1ต้นทุนตามสัดส่วน (ผลิต)'!$E$106)/'2.1ต้นทุนตามสัดส่วน (ผลิต)'!$E$110,0),2)</f>
        <v>0</v>
      </c>
      <c r="AK65" s="139">
        <f>ROUND(IF('2.1ต้นทุนตามสัดส่วน (ผลิต)'!$E$116&gt;0,(+N65*'2.1ต้นทุนตามสัดส่วน (ผลิต)'!$E$116)/'2.1ต้นทุนตามสัดส่วน (ผลิต)'!$E$120,0),2)</f>
        <v>0</v>
      </c>
      <c r="AL65" s="139">
        <f>ROUND(IF('2.1ต้นทุนตามสัดส่วน (ผลิต)'!$E$126&gt;0,(+O65*'2.1ต้นทุนตามสัดส่วน (ผลิต)'!$E$126)/'2.1ต้นทุนตามสัดส่วน (ผลิต)'!$E$130,0),2)</f>
        <v>0</v>
      </c>
      <c r="AM65" s="139">
        <f t="shared" si="16"/>
        <v>0</v>
      </c>
      <c r="AN65" s="139">
        <f t="shared" si="17"/>
        <v>0</v>
      </c>
      <c r="AO65" s="139">
        <f>(IF('2.1ต้นทุนตามสัดส่วน (ผลิต)'!$E$156&gt;0,(+R65*'2.1ต้นทุนตามสัดส่วน (ผลิต)'!$E$156)/'2.1ต้นทุนตามสัดส่วน (ผลิต)'!$E$160,0))</f>
        <v>0</v>
      </c>
      <c r="AP65" s="139">
        <f>(IF('2.1ต้นทุนตามสัดส่วน (ผลิต)'!$E$166&gt;0,(+S65*'2.1ต้นทุนตามสัดส่วน (ผลิต)'!$E$166)/'2.1ต้นทุนตามสัดส่วน (ผลิต)'!$E$170,0))</f>
        <v>0</v>
      </c>
      <c r="AQ65" s="139">
        <f>(IF('2.1ต้นทุนตามสัดส่วน (ผลิต)'!$E$176&gt;0,(+T65*'2.1ต้นทุนตามสัดส่วน (ผลิต)'!$E$176)/'2.1ต้นทุนตามสัดส่วน (ผลิต)'!$E$180,0))</f>
        <v>0</v>
      </c>
      <c r="AR65" s="139">
        <f t="shared" si="1"/>
        <v>0</v>
      </c>
      <c r="AS65" s="139">
        <f t="shared" si="2"/>
        <v>0</v>
      </c>
      <c r="AU65" s="140" t="s">
        <v>525</v>
      </c>
      <c r="AV65" s="135" t="s">
        <v>526</v>
      </c>
      <c r="AW65" s="44">
        <f>(IF('2.1ต้นทุนตามสัดส่วน (ผลิต)'!$E$7&gt;0,(C65*'2.1ต้นทุนตามสัดส่วน (ผลิต)'!$E$7)/'2.1ต้นทุนตามสัดส่วน (ผลิต)'!$E$10,0))</f>
        <v>0</v>
      </c>
      <c r="AX65" s="136">
        <f>(IF('2.1ต้นทุนตามสัดส่วน (ผลิต)'!$E$17&gt;0,(D65*'2.1ต้นทุนตามสัดส่วน (ผลิต)'!$E$17)/'2.1ต้นทุนตามสัดส่วน (ผลิต)'!$E$20,0))</f>
        <v>0</v>
      </c>
      <c r="AY65" s="136">
        <f>(IF('2.1ต้นทุนตามสัดส่วน (ผลิต)'!$E$27&gt;0,(+E65*'2.1ต้นทุนตามสัดส่วน (ผลิต)'!$E$27)/'2.1ต้นทุนตามสัดส่วน (ผลิต)'!$E$30,0))</f>
        <v>0</v>
      </c>
      <c r="AZ65" s="136">
        <f>(IF('2.1ต้นทุนตามสัดส่วน (ผลิต)'!$E$37&gt;0,(+F65*'2.1ต้นทุนตามสัดส่วน (ผลิต)'!$E$37)/'2.1ต้นทุนตามสัดส่วน (ผลิต)'!$E$40,0))</f>
        <v>0</v>
      </c>
      <c r="BA65" s="136">
        <f t="shared" si="18"/>
        <v>0</v>
      </c>
      <c r="BB65" s="136">
        <f>(IF('2.1ต้นทุนตามสัดส่วน (ผลิต)'!$E$57&gt;0,(+H65*'2.1ต้นทุนตามสัดส่วน (ผลิต)'!$E$57)/'2.1ต้นทุนตามสัดส่วน (ผลิต)'!$E$60,0))</f>
        <v>0</v>
      </c>
      <c r="BC65" s="136">
        <f>(IF('2.1ต้นทุนตามสัดส่วน (ผลิต)'!$E$67&gt;0,(+I65*'2.1ต้นทุนตามสัดส่วน (ผลิต)'!$E$67)/'2.1ต้นทุนตามสัดส่วน (ผลิต)'!$E$70,0))</f>
        <v>0</v>
      </c>
      <c r="BD65" s="136">
        <f>(IF('2.1ต้นทุนตามสัดส่วน (ผลิต)'!$E$77&gt;0,(+J65*'2.1ต้นทุนตามสัดส่วน (ผลิต)'!$E$77)/'2.1ต้นทุนตามสัดส่วน (ผลิต)'!$E$80,0))</f>
        <v>0</v>
      </c>
      <c r="BE65" s="136">
        <f t="shared" si="19"/>
        <v>0</v>
      </c>
      <c r="BF65" s="136">
        <f t="shared" si="20"/>
        <v>0</v>
      </c>
      <c r="BG65" s="136">
        <f>(IF('2.1ต้นทุนตามสัดส่วน (ผลิต)'!$E$107&gt;0,(+M65*'2.1ต้นทุนตามสัดส่วน (ผลิต)'!$E$107)/'2.1ต้นทุนตามสัดส่วน (ผลิต)'!$E$110,0))</f>
        <v>0</v>
      </c>
      <c r="BH65" s="136">
        <f>(IF('2.1ต้นทุนตามสัดส่วน (ผลิต)'!$E$117&gt;0,(+N65*'2.1ต้นทุนตามสัดส่วน (ผลิต)'!$E$117)/'2.1ต้นทุนตามสัดส่วน (ผลิต)'!$E$120,0))</f>
        <v>0</v>
      </c>
      <c r="BI65" s="136">
        <f>(IF('2.1ต้นทุนตามสัดส่วน (ผลิต)'!$E$127&gt;0,(+O65*'2.1ต้นทุนตามสัดส่วน (ผลิต)'!$E$127)/'2.1ต้นทุนตามสัดส่วน (ผลิต)'!$E$130,0))</f>
        <v>0</v>
      </c>
      <c r="BJ65" s="136">
        <f t="shared" si="21"/>
        <v>0</v>
      </c>
      <c r="BK65" s="136">
        <f t="shared" si="22"/>
        <v>0</v>
      </c>
      <c r="BL65" s="136">
        <f>(IF('2.1ต้นทุนตามสัดส่วน (ผลิต)'!$E$157&gt;0,(+R65*'2.1ต้นทุนตามสัดส่วน (ผลิต)'!$E$157)/'2.1ต้นทุนตามสัดส่วน (ผลิต)'!$E$160,0))</f>
        <v>0</v>
      </c>
      <c r="BM65" s="136">
        <f>(IF('2.1ต้นทุนตามสัดส่วน (ผลิต)'!$E$167&gt;0,(+S65*'2.1ต้นทุนตามสัดส่วน (ผลิต)'!$E$167)/'2.1ต้นทุนตามสัดส่วน (ผลิต)'!$E$170,0))</f>
        <v>0</v>
      </c>
      <c r="BN65" s="136">
        <f>(IF('2.1ต้นทุนตามสัดส่วน (ผลิต)'!$E$177&gt;0,(+T65*'2.1ต้นทุนตามสัดส่วน (ผลิต)'!$E$177)/'2.1ต้นทุนตามสัดส่วน (ผลิต)'!$E$180,0))</f>
        <v>0</v>
      </c>
      <c r="BO65" s="136">
        <f t="shared" si="23"/>
        <v>0</v>
      </c>
      <c r="BP65" s="136">
        <f t="shared" si="3"/>
        <v>0</v>
      </c>
      <c r="BR65" s="140" t="s">
        <v>525</v>
      </c>
      <c r="BS65" s="135" t="s">
        <v>526</v>
      </c>
      <c r="BT65" s="44">
        <f>(IF('2.1ต้นทุนตามสัดส่วน (ผลิต)'!$E$8&gt;0,(+C65*'2.1ต้นทุนตามสัดส่วน (ผลิต)'!$E$8)/'2.1ต้นทุนตามสัดส่วน (ผลิต)'!$E$10,0))</f>
        <v>0</v>
      </c>
      <c r="BU65" s="136">
        <f>(IF('2.1ต้นทุนตามสัดส่วน (ผลิต)'!$E$18&gt;0,(+D65*'2.1ต้นทุนตามสัดส่วน (ผลิต)'!$E$18)/'2.1ต้นทุนตามสัดส่วน (ผลิต)'!$E$20,0))</f>
        <v>0</v>
      </c>
      <c r="BV65" s="136">
        <f>(IF('2.1ต้นทุนตามสัดส่วน (ผลิต)'!$E$28&gt;0,(+E65*'2.1ต้นทุนตามสัดส่วน (ผลิต)'!$E$28)/'2.1ต้นทุนตามสัดส่วน (ผลิต)'!$E$30,0))</f>
        <v>0</v>
      </c>
      <c r="BW65" s="136">
        <f>(IF('2.1ต้นทุนตามสัดส่วน (ผลิต)'!$E$38&gt;0,(+F65*'2.1ต้นทุนตามสัดส่วน (ผลิต)'!$E$38)/'2.1ต้นทุนตามสัดส่วน (ผลิต)'!$E$40,0))</f>
        <v>0</v>
      </c>
      <c r="BX65" s="136">
        <f t="shared" si="24"/>
        <v>0</v>
      </c>
      <c r="BY65" s="136">
        <f>(IF('2.1ต้นทุนตามสัดส่วน (ผลิต)'!$E$58&gt;0,(+H65*'2.1ต้นทุนตามสัดส่วน (ผลิต)'!$E$58)/'2.1ต้นทุนตามสัดส่วน (ผลิต)'!$E$60,0))</f>
        <v>0</v>
      </c>
      <c r="BZ65" s="136">
        <f>(IF('2.1ต้นทุนตามสัดส่วน (ผลิต)'!$E$68&gt;0,(+I65*'2.1ต้นทุนตามสัดส่วน (ผลิต)'!$E$68)/'2.1ต้นทุนตามสัดส่วน (ผลิต)'!$E$70,0))</f>
        <v>0</v>
      </c>
      <c r="CA65" s="136">
        <f>(IF('2.1ต้นทุนตามสัดส่วน (ผลิต)'!$E$78&gt;0,(+J65*'2.1ต้นทุนตามสัดส่วน (ผลิต)'!$E$78)/'2.1ต้นทุนตามสัดส่วน (ผลิต)'!$E$80,0))</f>
        <v>0</v>
      </c>
      <c r="CB65" s="136">
        <f t="shared" si="25"/>
        <v>0</v>
      </c>
      <c r="CC65" s="136">
        <f t="shared" si="26"/>
        <v>0</v>
      </c>
      <c r="CD65" s="136">
        <f>(IF('2.1ต้นทุนตามสัดส่วน (ผลิต)'!$E$108&gt;0,(+M65*'2.1ต้นทุนตามสัดส่วน (ผลิต)'!$E$108)/'2.1ต้นทุนตามสัดส่วน (ผลิต)'!$E$110,0))</f>
        <v>0</v>
      </c>
      <c r="CE65" s="136">
        <f>(IF('2.1ต้นทุนตามสัดส่วน (ผลิต)'!$E$118&gt;0,(+N65*'2.1ต้นทุนตามสัดส่วน (ผลิต)'!$E$118)/'2.1ต้นทุนตามสัดส่วน (ผลิต)'!$E$120,0))</f>
        <v>0</v>
      </c>
      <c r="CF65" s="136">
        <f>(IF('2.1ต้นทุนตามสัดส่วน (ผลิต)'!$E$128&gt;0,(+O65*'2.1ต้นทุนตามสัดส่วน (ผลิต)'!$E$128)/'2.1ต้นทุนตามสัดส่วน (ผลิต)'!$E$130,0))</f>
        <v>0</v>
      </c>
      <c r="CG65" s="136">
        <f t="shared" si="27"/>
        <v>0</v>
      </c>
      <c r="CH65" s="136">
        <f t="shared" si="28"/>
        <v>0</v>
      </c>
      <c r="CI65" s="136">
        <f>(IF('2.1ต้นทุนตามสัดส่วน (ผลิต)'!$E$158&gt;0,(+R65*'2.1ต้นทุนตามสัดส่วน (ผลิต)'!$E$158)/'2.1ต้นทุนตามสัดส่วน (ผลิต)'!$E$160,0))</f>
        <v>0</v>
      </c>
      <c r="CJ65" s="136">
        <f>(IF('2.1ต้นทุนตามสัดส่วน (ผลิต)'!$E$168&gt;0,(+S65*'2.1ต้นทุนตามสัดส่วน (ผลิต)'!$E$168)/'2.1ต้นทุนตามสัดส่วน (ผลิต)'!$E$170,0))</f>
        <v>0</v>
      </c>
      <c r="CK65" s="136">
        <f>(IF('2.1ต้นทุนตามสัดส่วน (ผลิต)'!$E$178&gt;0,(+T65*'2.1ต้นทุนตามสัดส่วน (ผลิต)'!$E$178)/'2.1ต้นทุนตามสัดส่วน (ผลิต)'!$E$180,0))</f>
        <v>0</v>
      </c>
      <c r="CL65" s="136">
        <f t="shared" si="29"/>
        <v>0</v>
      </c>
      <c r="CM65" s="136">
        <f t="shared" si="4"/>
        <v>0</v>
      </c>
      <c r="CO65" s="140" t="s">
        <v>525</v>
      </c>
      <c r="CP65" s="135" t="s">
        <v>526</v>
      </c>
      <c r="CQ65" s="136">
        <f>(IF('2.1ต้นทุนตามสัดส่วน (ผลิต)'!$E$9&gt;0,(+C65*'2.1ต้นทุนตามสัดส่วน (ผลิต)'!$E$9)/'2.1ต้นทุนตามสัดส่วน (ผลิต)'!$E$10,0))</f>
        <v>0</v>
      </c>
      <c r="CR65" s="136">
        <f>(IF('2.1ต้นทุนตามสัดส่วน (ผลิต)'!$E$19&gt;0,(+D65*'2.1ต้นทุนตามสัดส่วน (ผลิต)'!$E$19)/'2.1ต้นทุนตามสัดส่วน (ผลิต)'!$E$20,0))</f>
        <v>0</v>
      </c>
      <c r="CS65" s="136">
        <f>(IF('2.1ต้นทุนตามสัดส่วน (ผลิต)'!$E$29&gt;0,(+E65*'2.1ต้นทุนตามสัดส่วน (ผลิต)'!$E$29)/'2.1ต้นทุนตามสัดส่วน (ผลิต)'!$E$30,0))</f>
        <v>0</v>
      </c>
      <c r="CT65" s="136">
        <f>(IF('2.1ต้นทุนตามสัดส่วน (ผลิต)'!$E$39&gt;0,(+F65*'2.1ต้นทุนตามสัดส่วน (ผลิต)'!$E$39)/'2.1ต้นทุนตามสัดส่วน (ผลิต)'!$E$40,0))</f>
        <v>0</v>
      </c>
      <c r="CU65" s="136">
        <f t="shared" si="30"/>
        <v>0</v>
      </c>
      <c r="CV65" s="136">
        <f>(IF('2.1ต้นทุนตามสัดส่วน (ผลิต)'!$E$59&gt;0,(+H65*'2.1ต้นทุนตามสัดส่วน (ผลิต)'!$E$59)/'2.1ต้นทุนตามสัดส่วน (ผลิต)'!$E$60,0))</f>
        <v>0</v>
      </c>
      <c r="CW65" s="136">
        <f>(IF('2.1ต้นทุนตามสัดส่วน (ผลิต)'!$E$69&gt;0,(+I65*'2.1ต้นทุนตามสัดส่วน (ผลิต)'!$E$69)/'2.1ต้นทุนตามสัดส่วน (ผลิต)'!$E$70,0))</f>
        <v>0</v>
      </c>
      <c r="CX65" s="136">
        <f>(IF('2.1ต้นทุนตามสัดส่วน (ผลิต)'!$E$79&gt;0,(+J65*'2.1ต้นทุนตามสัดส่วน (ผลิต)'!$E$79)/'2.1ต้นทุนตามสัดส่วน (ผลิต)'!$E$80,0))</f>
        <v>0</v>
      </c>
      <c r="CY65" s="136">
        <f t="shared" si="31"/>
        <v>0</v>
      </c>
      <c r="CZ65" s="136">
        <f t="shared" si="32"/>
        <v>0</v>
      </c>
      <c r="DA65" s="136">
        <f>(IF('2.1ต้นทุนตามสัดส่วน (ผลิต)'!$E$109&gt;0,(+M65*'2.1ต้นทุนตามสัดส่วน (ผลิต)'!$E$109)/'2.1ต้นทุนตามสัดส่วน (ผลิต)'!$E$110,0))</f>
        <v>0</v>
      </c>
      <c r="DB65" s="136">
        <f>(IF('2.1ต้นทุนตามสัดส่วน (ผลิต)'!$E$119&gt;0,(+N65*'2.1ต้นทุนตามสัดส่วน (ผลิต)'!$E$119)/'2.1ต้นทุนตามสัดส่วน (ผลิต)'!$E$120,0))</f>
        <v>0</v>
      </c>
      <c r="DC65" s="136">
        <f>(IF('2.1ต้นทุนตามสัดส่วน (ผลิต)'!$E$129&gt;0,(+O65*'2.1ต้นทุนตามสัดส่วน (ผลิต)'!$E$129)/'2.1ต้นทุนตามสัดส่วน (ผลิต)'!$E$130,0))</f>
        <v>0</v>
      </c>
      <c r="DD65" s="136">
        <f t="shared" si="33"/>
        <v>0</v>
      </c>
      <c r="DE65" s="136">
        <f t="shared" si="34"/>
        <v>0</v>
      </c>
      <c r="DF65" s="136">
        <f>(IF('2.1ต้นทุนตามสัดส่วน (ผลิต)'!$E$159&gt;0,(+R65*'2.1ต้นทุนตามสัดส่วน (ผลิต)'!$E$159)/'2.1ต้นทุนตามสัดส่วน (ผลิต)'!$E$160,0))</f>
        <v>0</v>
      </c>
      <c r="DG65" s="136">
        <f>(IF('2.1ต้นทุนตามสัดส่วน (ผลิต)'!$E$169&gt;0,(+S65*'2.1ต้นทุนตามสัดส่วน (ผลิต)'!$E$169)/'2.1ต้นทุนตามสัดส่วน (ผลิต)'!$E$170,0))</f>
        <v>0</v>
      </c>
      <c r="DH65" s="136">
        <f>(IF('2.1ต้นทุนตามสัดส่วน (ผลิต)'!$E$179&gt;0,(+T65*'2.1ต้นทุนตามสัดส่วน (ผลิต)'!$E$179)/'2.1ต้นทุนตามสัดส่วน (ผลิต)'!$E$180,0))</f>
        <v>0</v>
      </c>
      <c r="DI65" s="136">
        <f t="shared" si="35"/>
        <v>0</v>
      </c>
      <c r="DJ65" s="136">
        <f t="shared" si="5"/>
        <v>0</v>
      </c>
      <c r="DL65" s="140" t="s">
        <v>525</v>
      </c>
      <c r="DM65" s="135" t="s">
        <v>526</v>
      </c>
      <c r="DN65" s="136">
        <f t="shared" si="36"/>
        <v>0</v>
      </c>
      <c r="DO65" s="136">
        <f t="shared" si="37"/>
        <v>0</v>
      </c>
      <c r="DP65" s="136">
        <f t="shared" si="38"/>
        <v>0</v>
      </c>
      <c r="DQ65" s="136">
        <f t="shared" si="39"/>
        <v>0</v>
      </c>
      <c r="DR65" s="136">
        <f t="shared" si="40"/>
        <v>0</v>
      </c>
      <c r="DS65" s="136">
        <f t="shared" si="41"/>
        <v>0</v>
      </c>
      <c r="DT65" s="136">
        <f t="shared" si="42"/>
        <v>0</v>
      </c>
      <c r="DU65" s="136">
        <f t="shared" si="43"/>
        <v>0</v>
      </c>
      <c r="DV65" s="136">
        <f t="shared" si="44"/>
        <v>0</v>
      </c>
      <c r="DW65" s="136">
        <f t="shared" si="45"/>
        <v>0</v>
      </c>
      <c r="DX65" s="136">
        <f t="shared" si="46"/>
        <v>0</v>
      </c>
      <c r="DY65" s="136">
        <f t="shared" si="47"/>
        <v>0</v>
      </c>
      <c r="DZ65" s="136">
        <f t="shared" si="48"/>
        <v>0</v>
      </c>
      <c r="EA65" s="136">
        <f t="shared" si="49"/>
        <v>0</v>
      </c>
      <c r="EB65" s="136">
        <f t="shared" si="50"/>
        <v>0</v>
      </c>
      <c r="EC65" s="136">
        <f t="shared" si="51"/>
        <v>0</v>
      </c>
      <c r="ED65" s="136">
        <f t="shared" si="52"/>
        <v>0</v>
      </c>
      <c r="EE65" s="136">
        <f t="shared" si="53"/>
        <v>0</v>
      </c>
      <c r="EF65" s="136">
        <f t="shared" si="54"/>
        <v>0</v>
      </c>
      <c r="EG65" s="136">
        <f t="shared" si="55"/>
        <v>0</v>
      </c>
    </row>
    <row r="66" spans="1:137" ht="21">
      <c r="A66" s="140" t="s">
        <v>527</v>
      </c>
      <c r="B66" s="135" t="s">
        <v>528</v>
      </c>
      <c r="C66" s="44"/>
      <c r="D66" s="136"/>
      <c r="E66" s="136"/>
      <c r="F66" s="136"/>
      <c r="G66" s="136">
        <f t="shared" si="7"/>
        <v>0</v>
      </c>
      <c r="H66" s="136"/>
      <c r="I66" s="136"/>
      <c r="J66" s="136"/>
      <c r="K66" s="136">
        <f t="shared" si="8"/>
        <v>0</v>
      </c>
      <c r="L66" s="136">
        <f t="shared" si="9"/>
        <v>0</v>
      </c>
      <c r="M66" s="136">
        <v>0</v>
      </c>
      <c r="N66" s="136">
        <v>0</v>
      </c>
      <c r="O66" s="136">
        <v>0</v>
      </c>
      <c r="P66" s="136">
        <f t="shared" si="10"/>
        <v>0</v>
      </c>
      <c r="Q66" s="136">
        <f t="shared" si="11"/>
        <v>0</v>
      </c>
      <c r="R66" s="136">
        <v>0</v>
      </c>
      <c r="S66" s="136">
        <v>0</v>
      </c>
      <c r="T66" s="136">
        <v>0</v>
      </c>
      <c r="U66" s="136">
        <f t="shared" si="12"/>
        <v>0</v>
      </c>
      <c r="V66" s="136">
        <f t="shared" si="0"/>
        <v>0</v>
      </c>
      <c r="X66" s="140" t="s">
        <v>527</v>
      </c>
      <c r="Y66" s="138" t="s">
        <v>528</v>
      </c>
      <c r="Z66" s="44">
        <f>ROUND(IF('2.1ต้นทุนตามสัดส่วน (ผลิต)'!$E$6&gt;0,(+C66*'2.1ต้นทุนตามสัดส่วน (ผลิต)'!$E$6)/'2.1ต้นทุนตามสัดส่วน (ผลิต)'!$E$10,0),2)</f>
        <v>0</v>
      </c>
      <c r="AA66" s="139">
        <f>(IF('2.1ต้นทุนตามสัดส่วน (ผลิต)'!$E$16&gt;0,(+D66*'2.1ต้นทุนตามสัดส่วน (ผลิต)'!$E$16)/'2.1ต้นทุนตามสัดส่วน (ผลิต)'!$E$20,0))</f>
        <v>0</v>
      </c>
      <c r="AB66" s="139">
        <f>(IF('2.1ต้นทุนตามสัดส่วน (ผลิต)'!$E$26&gt;0,(+E66*'2.1ต้นทุนตามสัดส่วน (ผลิต)'!$E$26)/'2.1ต้นทุนตามสัดส่วน (ผลิต)'!$E$30,0))</f>
        <v>0</v>
      </c>
      <c r="AC66" s="139">
        <f>(IF('2.1ต้นทุนตามสัดส่วน (ผลิต)'!$E$36&gt;0,(+F66*'2.1ต้นทุนตามสัดส่วน (ผลิต)'!$E$36)/'2.1ต้นทุนตามสัดส่วน (ผลิต)'!$E$40,0))</f>
        <v>0</v>
      </c>
      <c r="AD66" s="139">
        <f t="shared" si="13"/>
        <v>0</v>
      </c>
      <c r="AE66" s="139">
        <f>(IF('2.1ต้นทุนตามสัดส่วน (ผลิต)'!$E$56&gt;0,(+H66*'2.1ต้นทุนตามสัดส่วน (ผลิต)'!$E$56)/'2.1ต้นทุนตามสัดส่วน (ผลิต)'!$E$60,0))</f>
        <v>0</v>
      </c>
      <c r="AF66" s="139">
        <f>(IF('2.1ต้นทุนตามสัดส่วน (ผลิต)'!$E$66&gt;0,(+I66*'2.1ต้นทุนตามสัดส่วน (ผลิต)'!$E$66)/'2.1ต้นทุนตามสัดส่วน (ผลิต)'!$E$70,0))</f>
        <v>0</v>
      </c>
      <c r="AG66" s="139">
        <f>(IF('2.1ต้นทุนตามสัดส่วน (ผลิต)'!$E$76&gt;0,(+J66*'2.1ต้นทุนตามสัดส่วน (ผลิต)'!$E$76)/'2.1ต้นทุนตามสัดส่วน (ผลิต)'!$E$80,0))</f>
        <v>0</v>
      </c>
      <c r="AH66" s="139">
        <f t="shared" si="14"/>
        <v>0</v>
      </c>
      <c r="AI66" s="139">
        <f t="shared" si="15"/>
        <v>0</v>
      </c>
      <c r="AJ66" s="139">
        <f>ROUND(IF('2.1ต้นทุนตามสัดส่วน (ผลิต)'!$E$106&gt;0,(+M66*'2.1ต้นทุนตามสัดส่วน (ผลิต)'!$E$106)/'2.1ต้นทุนตามสัดส่วน (ผลิต)'!$E$110,0),2)</f>
        <v>0</v>
      </c>
      <c r="AK66" s="139">
        <f>ROUND(IF('2.1ต้นทุนตามสัดส่วน (ผลิต)'!$E$116&gt;0,(+N66*'2.1ต้นทุนตามสัดส่วน (ผลิต)'!$E$116)/'2.1ต้นทุนตามสัดส่วน (ผลิต)'!$E$120,0),2)</f>
        <v>0</v>
      </c>
      <c r="AL66" s="139">
        <f>ROUND(IF('2.1ต้นทุนตามสัดส่วน (ผลิต)'!$E$126&gt;0,(+O66*'2.1ต้นทุนตามสัดส่วน (ผลิต)'!$E$126)/'2.1ต้นทุนตามสัดส่วน (ผลิต)'!$E$130,0),2)</f>
        <v>0</v>
      </c>
      <c r="AM66" s="139">
        <f t="shared" si="16"/>
        <v>0</v>
      </c>
      <c r="AN66" s="139">
        <f t="shared" si="17"/>
        <v>0</v>
      </c>
      <c r="AO66" s="139">
        <f>(IF('2.1ต้นทุนตามสัดส่วน (ผลิต)'!$E$156&gt;0,(+R66*'2.1ต้นทุนตามสัดส่วน (ผลิต)'!$E$156)/'2.1ต้นทุนตามสัดส่วน (ผลิต)'!$E$160,0))</f>
        <v>0</v>
      </c>
      <c r="AP66" s="139">
        <f>(IF('2.1ต้นทุนตามสัดส่วน (ผลิต)'!$E$166&gt;0,(+S66*'2.1ต้นทุนตามสัดส่วน (ผลิต)'!$E$166)/'2.1ต้นทุนตามสัดส่วน (ผลิต)'!$E$170,0))</f>
        <v>0</v>
      </c>
      <c r="AQ66" s="139">
        <f>(IF('2.1ต้นทุนตามสัดส่วน (ผลิต)'!$E$176&gt;0,(+T66*'2.1ต้นทุนตามสัดส่วน (ผลิต)'!$E$176)/'2.1ต้นทุนตามสัดส่วน (ผลิต)'!$E$180,0))</f>
        <v>0</v>
      </c>
      <c r="AR66" s="139">
        <f t="shared" si="1"/>
        <v>0</v>
      </c>
      <c r="AS66" s="139">
        <f t="shared" si="2"/>
        <v>0</v>
      </c>
      <c r="AU66" s="140" t="s">
        <v>527</v>
      </c>
      <c r="AV66" s="135" t="s">
        <v>528</v>
      </c>
      <c r="AW66" s="44">
        <f>(IF('2.1ต้นทุนตามสัดส่วน (ผลิต)'!$E$7&gt;0,(C66*'2.1ต้นทุนตามสัดส่วน (ผลิต)'!$E$7)/'2.1ต้นทุนตามสัดส่วน (ผลิต)'!$E$10,0))</f>
        <v>0</v>
      </c>
      <c r="AX66" s="136">
        <f>(IF('2.1ต้นทุนตามสัดส่วน (ผลิต)'!$E$17&gt;0,(D66*'2.1ต้นทุนตามสัดส่วน (ผลิต)'!$E$17)/'2.1ต้นทุนตามสัดส่วน (ผลิต)'!$E$20,0))</f>
        <v>0</v>
      </c>
      <c r="AY66" s="136">
        <f>(IF('2.1ต้นทุนตามสัดส่วน (ผลิต)'!$E$27&gt;0,(+E66*'2.1ต้นทุนตามสัดส่วน (ผลิต)'!$E$27)/'2.1ต้นทุนตามสัดส่วน (ผลิต)'!$E$30,0))</f>
        <v>0</v>
      </c>
      <c r="AZ66" s="136">
        <f>(IF('2.1ต้นทุนตามสัดส่วน (ผลิต)'!$E$37&gt;0,(+F66*'2.1ต้นทุนตามสัดส่วน (ผลิต)'!$E$37)/'2.1ต้นทุนตามสัดส่วน (ผลิต)'!$E$40,0))</f>
        <v>0</v>
      </c>
      <c r="BA66" s="136">
        <f t="shared" si="18"/>
        <v>0</v>
      </c>
      <c r="BB66" s="136">
        <f>(IF('2.1ต้นทุนตามสัดส่วน (ผลิต)'!$E$57&gt;0,(+H66*'2.1ต้นทุนตามสัดส่วน (ผลิต)'!$E$57)/'2.1ต้นทุนตามสัดส่วน (ผลิต)'!$E$60,0))</f>
        <v>0</v>
      </c>
      <c r="BC66" s="136">
        <f>(IF('2.1ต้นทุนตามสัดส่วน (ผลิต)'!$E$67&gt;0,(+I66*'2.1ต้นทุนตามสัดส่วน (ผลิต)'!$E$67)/'2.1ต้นทุนตามสัดส่วน (ผลิต)'!$E$70,0))</f>
        <v>0</v>
      </c>
      <c r="BD66" s="136">
        <f>(IF('2.1ต้นทุนตามสัดส่วน (ผลิต)'!$E$77&gt;0,(+J66*'2.1ต้นทุนตามสัดส่วน (ผลิต)'!$E$77)/'2.1ต้นทุนตามสัดส่วน (ผลิต)'!$E$80,0))</f>
        <v>0</v>
      </c>
      <c r="BE66" s="136">
        <f t="shared" si="19"/>
        <v>0</v>
      </c>
      <c r="BF66" s="136">
        <f t="shared" si="20"/>
        <v>0</v>
      </c>
      <c r="BG66" s="136">
        <f>(IF('2.1ต้นทุนตามสัดส่วน (ผลิต)'!$E$107&gt;0,(+M66*'2.1ต้นทุนตามสัดส่วน (ผลิต)'!$E$107)/'2.1ต้นทุนตามสัดส่วน (ผลิต)'!$E$110,0))</f>
        <v>0</v>
      </c>
      <c r="BH66" s="136">
        <f>(IF('2.1ต้นทุนตามสัดส่วน (ผลิต)'!$E$117&gt;0,(+N66*'2.1ต้นทุนตามสัดส่วน (ผลิต)'!$E$117)/'2.1ต้นทุนตามสัดส่วน (ผลิต)'!$E$120,0))</f>
        <v>0</v>
      </c>
      <c r="BI66" s="136">
        <f>(IF('2.1ต้นทุนตามสัดส่วน (ผลิต)'!$E$127&gt;0,(+O66*'2.1ต้นทุนตามสัดส่วน (ผลิต)'!$E$127)/'2.1ต้นทุนตามสัดส่วน (ผลิต)'!$E$130,0))</f>
        <v>0</v>
      </c>
      <c r="BJ66" s="136">
        <f t="shared" si="21"/>
        <v>0</v>
      </c>
      <c r="BK66" s="136">
        <f t="shared" si="22"/>
        <v>0</v>
      </c>
      <c r="BL66" s="136">
        <f>(IF('2.1ต้นทุนตามสัดส่วน (ผลิต)'!$E$157&gt;0,(+R66*'2.1ต้นทุนตามสัดส่วน (ผลิต)'!$E$157)/'2.1ต้นทุนตามสัดส่วน (ผลิต)'!$E$160,0))</f>
        <v>0</v>
      </c>
      <c r="BM66" s="136">
        <f>(IF('2.1ต้นทุนตามสัดส่วน (ผลิต)'!$E$167&gt;0,(+S66*'2.1ต้นทุนตามสัดส่วน (ผลิต)'!$E$167)/'2.1ต้นทุนตามสัดส่วน (ผลิต)'!$E$170,0))</f>
        <v>0</v>
      </c>
      <c r="BN66" s="136">
        <f>(IF('2.1ต้นทุนตามสัดส่วน (ผลิต)'!$E$177&gt;0,(+T66*'2.1ต้นทุนตามสัดส่วน (ผลิต)'!$E$177)/'2.1ต้นทุนตามสัดส่วน (ผลิต)'!$E$180,0))</f>
        <v>0</v>
      </c>
      <c r="BO66" s="136">
        <f t="shared" si="23"/>
        <v>0</v>
      </c>
      <c r="BP66" s="136">
        <f t="shared" si="3"/>
        <v>0</v>
      </c>
      <c r="BR66" s="140" t="s">
        <v>527</v>
      </c>
      <c r="BS66" s="135" t="s">
        <v>528</v>
      </c>
      <c r="BT66" s="44">
        <f>(IF('2.1ต้นทุนตามสัดส่วน (ผลิต)'!$E$8&gt;0,(+C66*'2.1ต้นทุนตามสัดส่วน (ผลิต)'!$E$8)/'2.1ต้นทุนตามสัดส่วน (ผลิต)'!$E$10,0))</f>
        <v>0</v>
      </c>
      <c r="BU66" s="136">
        <f>(IF('2.1ต้นทุนตามสัดส่วน (ผลิต)'!$E$18&gt;0,(+D66*'2.1ต้นทุนตามสัดส่วน (ผลิต)'!$E$18)/'2.1ต้นทุนตามสัดส่วน (ผลิต)'!$E$20,0))</f>
        <v>0</v>
      </c>
      <c r="BV66" s="136">
        <f>(IF('2.1ต้นทุนตามสัดส่วน (ผลิต)'!$E$28&gt;0,(+E66*'2.1ต้นทุนตามสัดส่วน (ผลิต)'!$E$28)/'2.1ต้นทุนตามสัดส่วน (ผลิต)'!$E$30,0))</f>
        <v>0</v>
      </c>
      <c r="BW66" s="136">
        <f>(IF('2.1ต้นทุนตามสัดส่วน (ผลิต)'!$E$38&gt;0,(+F66*'2.1ต้นทุนตามสัดส่วน (ผลิต)'!$E$38)/'2.1ต้นทุนตามสัดส่วน (ผลิต)'!$E$40,0))</f>
        <v>0</v>
      </c>
      <c r="BX66" s="136">
        <f t="shared" si="24"/>
        <v>0</v>
      </c>
      <c r="BY66" s="136">
        <f>(IF('2.1ต้นทุนตามสัดส่วน (ผลิต)'!$E$58&gt;0,(+H66*'2.1ต้นทุนตามสัดส่วน (ผลิต)'!$E$58)/'2.1ต้นทุนตามสัดส่วน (ผลิต)'!$E$60,0))</f>
        <v>0</v>
      </c>
      <c r="BZ66" s="136">
        <f>(IF('2.1ต้นทุนตามสัดส่วน (ผลิต)'!$E$68&gt;0,(+I66*'2.1ต้นทุนตามสัดส่วน (ผลิต)'!$E$68)/'2.1ต้นทุนตามสัดส่วน (ผลิต)'!$E$70,0))</f>
        <v>0</v>
      </c>
      <c r="CA66" s="136">
        <f>(IF('2.1ต้นทุนตามสัดส่วน (ผลิต)'!$E$78&gt;0,(+J66*'2.1ต้นทุนตามสัดส่วน (ผลิต)'!$E$78)/'2.1ต้นทุนตามสัดส่วน (ผลิต)'!$E$80,0))</f>
        <v>0</v>
      </c>
      <c r="CB66" s="136">
        <f t="shared" si="25"/>
        <v>0</v>
      </c>
      <c r="CC66" s="136">
        <f t="shared" si="26"/>
        <v>0</v>
      </c>
      <c r="CD66" s="136">
        <f>(IF('2.1ต้นทุนตามสัดส่วน (ผลิต)'!$E$108&gt;0,(+M66*'2.1ต้นทุนตามสัดส่วน (ผลิต)'!$E$108)/'2.1ต้นทุนตามสัดส่วน (ผลิต)'!$E$110,0))</f>
        <v>0</v>
      </c>
      <c r="CE66" s="136">
        <f>(IF('2.1ต้นทุนตามสัดส่วน (ผลิต)'!$E$118&gt;0,(+N66*'2.1ต้นทุนตามสัดส่วน (ผลิต)'!$E$118)/'2.1ต้นทุนตามสัดส่วน (ผลิต)'!$E$120,0))</f>
        <v>0</v>
      </c>
      <c r="CF66" s="136">
        <f>(IF('2.1ต้นทุนตามสัดส่วน (ผลิต)'!$E$128&gt;0,(+O66*'2.1ต้นทุนตามสัดส่วน (ผลิต)'!$E$128)/'2.1ต้นทุนตามสัดส่วน (ผลิต)'!$E$130,0))</f>
        <v>0</v>
      </c>
      <c r="CG66" s="136">
        <f t="shared" si="27"/>
        <v>0</v>
      </c>
      <c r="CH66" s="136">
        <f t="shared" si="28"/>
        <v>0</v>
      </c>
      <c r="CI66" s="136">
        <f>(IF('2.1ต้นทุนตามสัดส่วน (ผลิต)'!$E$158&gt;0,(+R66*'2.1ต้นทุนตามสัดส่วน (ผลิต)'!$E$158)/'2.1ต้นทุนตามสัดส่วน (ผลิต)'!$E$160,0))</f>
        <v>0</v>
      </c>
      <c r="CJ66" s="136">
        <f>(IF('2.1ต้นทุนตามสัดส่วน (ผลิต)'!$E$168&gt;0,(+S66*'2.1ต้นทุนตามสัดส่วน (ผลิต)'!$E$168)/'2.1ต้นทุนตามสัดส่วน (ผลิต)'!$E$170,0))</f>
        <v>0</v>
      </c>
      <c r="CK66" s="136">
        <f>(IF('2.1ต้นทุนตามสัดส่วน (ผลิต)'!$E$178&gt;0,(+T66*'2.1ต้นทุนตามสัดส่วน (ผลิต)'!$E$178)/'2.1ต้นทุนตามสัดส่วน (ผลิต)'!$E$180,0))</f>
        <v>0</v>
      </c>
      <c r="CL66" s="136">
        <f t="shared" si="29"/>
        <v>0</v>
      </c>
      <c r="CM66" s="136">
        <f t="shared" si="4"/>
        <v>0</v>
      </c>
      <c r="CO66" s="140" t="s">
        <v>527</v>
      </c>
      <c r="CP66" s="135" t="s">
        <v>528</v>
      </c>
      <c r="CQ66" s="136">
        <f>(IF('2.1ต้นทุนตามสัดส่วน (ผลิต)'!$E$9&gt;0,(+C66*'2.1ต้นทุนตามสัดส่วน (ผลิต)'!$E$9)/'2.1ต้นทุนตามสัดส่วน (ผลิต)'!$E$10,0))</f>
        <v>0</v>
      </c>
      <c r="CR66" s="136">
        <f>(IF('2.1ต้นทุนตามสัดส่วน (ผลิต)'!$E$19&gt;0,(+D66*'2.1ต้นทุนตามสัดส่วน (ผลิต)'!$E$19)/'2.1ต้นทุนตามสัดส่วน (ผลิต)'!$E$20,0))</f>
        <v>0</v>
      </c>
      <c r="CS66" s="136">
        <f>(IF('2.1ต้นทุนตามสัดส่วน (ผลิต)'!$E$29&gt;0,(+E66*'2.1ต้นทุนตามสัดส่วน (ผลิต)'!$E$29)/'2.1ต้นทุนตามสัดส่วน (ผลิต)'!$E$30,0))</f>
        <v>0</v>
      </c>
      <c r="CT66" s="136">
        <f>(IF('2.1ต้นทุนตามสัดส่วน (ผลิต)'!$E$39&gt;0,(+F66*'2.1ต้นทุนตามสัดส่วน (ผลิต)'!$E$39)/'2.1ต้นทุนตามสัดส่วน (ผลิต)'!$E$40,0))</f>
        <v>0</v>
      </c>
      <c r="CU66" s="136">
        <f t="shared" si="30"/>
        <v>0</v>
      </c>
      <c r="CV66" s="136">
        <f>(IF('2.1ต้นทุนตามสัดส่วน (ผลิต)'!$E$59&gt;0,(+H66*'2.1ต้นทุนตามสัดส่วน (ผลิต)'!$E$59)/'2.1ต้นทุนตามสัดส่วน (ผลิต)'!$E$60,0))</f>
        <v>0</v>
      </c>
      <c r="CW66" s="136">
        <f>(IF('2.1ต้นทุนตามสัดส่วน (ผลิต)'!$E$69&gt;0,(+I66*'2.1ต้นทุนตามสัดส่วน (ผลิต)'!$E$69)/'2.1ต้นทุนตามสัดส่วน (ผลิต)'!$E$70,0))</f>
        <v>0</v>
      </c>
      <c r="CX66" s="136">
        <f>(IF('2.1ต้นทุนตามสัดส่วน (ผลิต)'!$E$79&gt;0,(+J66*'2.1ต้นทุนตามสัดส่วน (ผลิต)'!$E$79)/'2.1ต้นทุนตามสัดส่วน (ผลิต)'!$E$80,0))</f>
        <v>0</v>
      </c>
      <c r="CY66" s="136">
        <f t="shared" si="31"/>
        <v>0</v>
      </c>
      <c r="CZ66" s="136">
        <f t="shared" si="32"/>
        <v>0</v>
      </c>
      <c r="DA66" s="136">
        <f>(IF('2.1ต้นทุนตามสัดส่วน (ผลิต)'!$E$109&gt;0,(+M66*'2.1ต้นทุนตามสัดส่วน (ผลิต)'!$E$109)/'2.1ต้นทุนตามสัดส่วน (ผลิต)'!$E$110,0))</f>
        <v>0</v>
      </c>
      <c r="DB66" s="136">
        <f>(IF('2.1ต้นทุนตามสัดส่วน (ผลิต)'!$E$119&gt;0,(+N66*'2.1ต้นทุนตามสัดส่วน (ผลิต)'!$E$119)/'2.1ต้นทุนตามสัดส่วน (ผลิต)'!$E$120,0))</f>
        <v>0</v>
      </c>
      <c r="DC66" s="136">
        <f>(IF('2.1ต้นทุนตามสัดส่วน (ผลิต)'!$E$129&gt;0,(+O66*'2.1ต้นทุนตามสัดส่วน (ผลิต)'!$E$129)/'2.1ต้นทุนตามสัดส่วน (ผลิต)'!$E$130,0))</f>
        <v>0</v>
      </c>
      <c r="DD66" s="136">
        <f t="shared" si="33"/>
        <v>0</v>
      </c>
      <c r="DE66" s="136">
        <f t="shared" si="34"/>
        <v>0</v>
      </c>
      <c r="DF66" s="136">
        <f>(IF('2.1ต้นทุนตามสัดส่วน (ผลิต)'!$E$159&gt;0,(+R66*'2.1ต้นทุนตามสัดส่วน (ผลิต)'!$E$159)/'2.1ต้นทุนตามสัดส่วน (ผลิต)'!$E$160,0))</f>
        <v>0</v>
      </c>
      <c r="DG66" s="136">
        <f>(IF('2.1ต้นทุนตามสัดส่วน (ผลิต)'!$E$169&gt;0,(+S66*'2.1ต้นทุนตามสัดส่วน (ผลิต)'!$E$169)/'2.1ต้นทุนตามสัดส่วน (ผลิต)'!$E$170,0))</f>
        <v>0</v>
      </c>
      <c r="DH66" s="136">
        <f>(IF('2.1ต้นทุนตามสัดส่วน (ผลิต)'!$E$179&gt;0,(+T66*'2.1ต้นทุนตามสัดส่วน (ผลิต)'!$E$179)/'2.1ต้นทุนตามสัดส่วน (ผลิต)'!$E$180,0))</f>
        <v>0</v>
      </c>
      <c r="DI66" s="136">
        <f t="shared" si="35"/>
        <v>0</v>
      </c>
      <c r="DJ66" s="136">
        <f t="shared" si="5"/>
        <v>0</v>
      </c>
      <c r="DL66" s="140" t="s">
        <v>527</v>
      </c>
      <c r="DM66" s="135" t="s">
        <v>528</v>
      </c>
      <c r="DN66" s="136">
        <f t="shared" si="36"/>
        <v>0</v>
      </c>
      <c r="DO66" s="136">
        <f t="shared" si="37"/>
        <v>0</v>
      </c>
      <c r="DP66" s="136">
        <f t="shared" si="38"/>
        <v>0</v>
      </c>
      <c r="DQ66" s="136">
        <f t="shared" si="39"/>
        <v>0</v>
      </c>
      <c r="DR66" s="136">
        <f t="shared" si="40"/>
        <v>0</v>
      </c>
      <c r="DS66" s="136">
        <f t="shared" si="41"/>
        <v>0</v>
      </c>
      <c r="DT66" s="136">
        <f t="shared" si="42"/>
        <v>0</v>
      </c>
      <c r="DU66" s="136">
        <f t="shared" si="43"/>
        <v>0</v>
      </c>
      <c r="DV66" s="136">
        <f t="shared" si="44"/>
        <v>0</v>
      </c>
      <c r="DW66" s="136">
        <f t="shared" si="45"/>
        <v>0</v>
      </c>
      <c r="DX66" s="136">
        <f t="shared" si="46"/>
        <v>0</v>
      </c>
      <c r="DY66" s="136">
        <f t="shared" si="47"/>
        <v>0</v>
      </c>
      <c r="DZ66" s="136">
        <f t="shared" si="48"/>
        <v>0</v>
      </c>
      <c r="EA66" s="136">
        <f t="shared" si="49"/>
        <v>0</v>
      </c>
      <c r="EB66" s="136">
        <f t="shared" si="50"/>
        <v>0</v>
      </c>
      <c r="EC66" s="136">
        <f t="shared" si="51"/>
        <v>0</v>
      </c>
      <c r="ED66" s="136">
        <f t="shared" si="52"/>
        <v>0</v>
      </c>
      <c r="EE66" s="136">
        <f t="shared" si="53"/>
        <v>0</v>
      </c>
      <c r="EF66" s="136">
        <f t="shared" si="54"/>
        <v>0</v>
      </c>
      <c r="EG66" s="136">
        <f t="shared" si="55"/>
        <v>0</v>
      </c>
    </row>
    <row r="67" spans="1:137" ht="21">
      <c r="A67" s="140" t="s">
        <v>529</v>
      </c>
      <c r="B67" s="135" t="s">
        <v>530</v>
      </c>
      <c r="C67" s="44"/>
      <c r="D67" s="136"/>
      <c r="E67" s="136"/>
      <c r="F67" s="136"/>
      <c r="G67" s="136">
        <f t="shared" si="7"/>
        <v>0</v>
      </c>
      <c r="H67" s="136"/>
      <c r="I67" s="136"/>
      <c r="J67" s="136"/>
      <c r="K67" s="136">
        <f t="shared" si="8"/>
        <v>0</v>
      </c>
      <c r="L67" s="136">
        <f t="shared" si="9"/>
        <v>0</v>
      </c>
      <c r="M67" s="136">
        <v>0</v>
      </c>
      <c r="N67" s="136">
        <v>0</v>
      </c>
      <c r="O67" s="136">
        <v>0</v>
      </c>
      <c r="P67" s="136">
        <f t="shared" si="10"/>
        <v>0</v>
      </c>
      <c r="Q67" s="136">
        <f t="shared" si="11"/>
        <v>0</v>
      </c>
      <c r="R67" s="136">
        <v>0</v>
      </c>
      <c r="S67" s="136">
        <v>0</v>
      </c>
      <c r="T67" s="136">
        <v>0</v>
      </c>
      <c r="U67" s="136">
        <f t="shared" si="12"/>
        <v>0</v>
      </c>
      <c r="V67" s="136">
        <f t="shared" si="0"/>
        <v>0</v>
      </c>
      <c r="X67" s="140" t="s">
        <v>529</v>
      </c>
      <c r="Y67" s="138" t="s">
        <v>530</v>
      </c>
      <c r="Z67" s="44">
        <f>ROUND(IF('2.1ต้นทุนตามสัดส่วน (ผลิต)'!$E$6&gt;0,(+C67*'2.1ต้นทุนตามสัดส่วน (ผลิต)'!$E$6)/'2.1ต้นทุนตามสัดส่วน (ผลิต)'!$E$10,0),2)</f>
        <v>0</v>
      </c>
      <c r="AA67" s="139">
        <f>(IF('2.1ต้นทุนตามสัดส่วน (ผลิต)'!$E$16&gt;0,(+D67*'2.1ต้นทุนตามสัดส่วน (ผลิต)'!$E$16)/'2.1ต้นทุนตามสัดส่วน (ผลิต)'!$E$20,0))</f>
        <v>0</v>
      </c>
      <c r="AB67" s="139">
        <f>(IF('2.1ต้นทุนตามสัดส่วน (ผลิต)'!$E$26&gt;0,(+E67*'2.1ต้นทุนตามสัดส่วน (ผลิต)'!$E$26)/'2.1ต้นทุนตามสัดส่วน (ผลิต)'!$E$30,0))</f>
        <v>0</v>
      </c>
      <c r="AC67" s="139">
        <f>(IF('2.1ต้นทุนตามสัดส่วน (ผลิต)'!$E$36&gt;0,(+F67*'2.1ต้นทุนตามสัดส่วน (ผลิต)'!$E$36)/'2.1ต้นทุนตามสัดส่วน (ผลิต)'!$E$40,0))</f>
        <v>0</v>
      </c>
      <c r="AD67" s="139">
        <f t="shared" si="13"/>
        <v>0</v>
      </c>
      <c r="AE67" s="139">
        <f>(IF('2.1ต้นทุนตามสัดส่วน (ผลิต)'!$E$56&gt;0,(+H67*'2.1ต้นทุนตามสัดส่วน (ผลิต)'!$E$56)/'2.1ต้นทุนตามสัดส่วน (ผลิต)'!$E$60,0))</f>
        <v>0</v>
      </c>
      <c r="AF67" s="139">
        <f>(IF('2.1ต้นทุนตามสัดส่วน (ผลิต)'!$E$66&gt;0,(+I67*'2.1ต้นทุนตามสัดส่วน (ผลิต)'!$E$66)/'2.1ต้นทุนตามสัดส่วน (ผลิต)'!$E$70,0))</f>
        <v>0</v>
      </c>
      <c r="AG67" s="139">
        <f>(IF('2.1ต้นทุนตามสัดส่วน (ผลิต)'!$E$76&gt;0,(+J67*'2.1ต้นทุนตามสัดส่วน (ผลิต)'!$E$76)/'2.1ต้นทุนตามสัดส่วน (ผลิต)'!$E$80,0))</f>
        <v>0</v>
      </c>
      <c r="AH67" s="139">
        <f t="shared" si="14"/>
        <v>0</v>
      </c>
      <c r="AI67" s="139">
        <f t="shared" si="15"/>
        <v>0</v>
      </c>
      <c r="AJ67" s="139">
        <f>ROUND(IF('2.1ต้นทุนตามสัดส่วน (ผลิต)'!$E$106&gt;0,(+M67*'2.1ต้นทุนตามสัดส่วน (ผลิต)'!$E$106)/'2.1ต้นทุนตามสัดส่วน (ผลิต)'!$E$110,0),2)</f>
        <v>0</v>
      </c>
      <c r="AK67" s="139">
        <f>ROUND(IF('2.1ต้นทุนตามสัดส่วน (ผลิต)'!$E$116&gt;0,(+N67*'2.1ต้นทุนตามสัดส่วน (ผลิต)'!$E$116)/'2.1ต้นทุนตามสัดส่วน (ผลิต)'!$E$120,0),2)</f>
        <v>0</v>
      </c>
      <c r="AL67" s="139">
        <f>ROUND(IF('2.1ต้นทุนตามสัดส่วน (ผลิต)'!$E$126&gt;0,(+O67*'2.1ต้นทุนตามสัดส่วน (ผลิต)'!$E$126)/'2.1ต้นทุนตามสัดส่วน (ผลิต)'!$E$130,0),2)</f>
        <v>0</v>
      </c>
      <c r="AM67" s="139">
        <f t="shared" si="16"/>
        <v>0</v>
      </c>
      <c r="AN67" s="139">
        <f t="shared" si="17"/>
        <v>0</v>
      </c>
      <c r="AO67" s="139">
        <f>(IF('2.1ต้นทุนตามสัดส่วน (ผลิต)'!$E$156&gt;0,(+R67*'2.1ต้นทุนตามสัดส่วน (ผลิต)'!$E$156)/'2.1ต้นทุนตามสัดส่วน (ผลิต)'!$E$160,0))</f>
        <v>0</v>
      </c>
      <c r="AP67" s="139">
        <f>(IF('2.1ต้นทุนตามสัดส่วน (ผลิต)'!$E$166&gt;0,(+S67*'2.1ต้นทุนตามสัดส่วน (ผลิต)'!$E$166)/'2.1ต้นทุนตามสัดส่วน (ผลิต)'!$E$170,0))</f>
        <v>0</v>
      </c>
      <c r="AQ67" s="139">
        <f>(IF('2.1ต้นทุนตามสัดส่วน (ผลิต)'!$E$176&gt;0,(+T67*'2.1ต้นทุนตามสัดส่วน (ผลิต)'!$E$176)/'2.1ต้นทุนตามสัดส่วน (ผลิต)'!$E$180,0))</f>
        <v>0</v>
      </c>
      <c r="AR67" s="139">
        <f t="shared" si="1"/>
        <v>0</v>
      </c>
      <c r="AS67" s="139">
        <f t="shared" si="2"/>
        <v>0</v>
      </c>
      <c r="AU67" s="140" t="s">
        <v>529</v>
      </c>
      <c r="AV67" s="135" t="s">
        <v>530</v>
      </c>
      <c r="AW67" s="44">
        <f>(IF('2.1ต้นทุนตามสัดส่วน (ผลิต)'!$E$7&gt;0,(C67*'2.1ต้นทุนตามสัดส่วน (ผลิต)'!$E$7)/'2.1ต้นทุนตามสัดส่วน (ผลิต)'!$E$10,0))</f>
        <v>0</v>
      </c>
      <c r="AX67" s="136">
        <f>(IF('2.1ต้นทุนตามสัดส่วน (ผลิต)'!$E$17&gt;0,(D67*'2.1ต้นทุนตามสัดส่วน (ผลิต)'!$E$17)/'2.1ต้นทุนตามสัดส่วน (ผลิต)'!$E$20,0))</f>
        <v>0</v>
      </c>
      <c r="AY67" s="136">
        <f>(IF('2.1ต้นทุนตามสัดส่วน (ผลิต)'!$E$27&gt;0,(+E67*'2.1ต้นทุนตามสัดส่วน (ผลิต)'!$E$27)/'2.1ต้นทุนตามสัดส่วน (ผลิต)'!$E$30,0))</f>
        <v>0</v>
      </c>
      <c r="AZ67" s="136">
        <f>(IF('2.1ต้นทุนตามสัดส่วน (ผลิต)'!$E$37&gt;0,(+F67*'2.1ต้นทุนตามสัดส่วน (ผลิต)'!$E$37)/'2.1ต้นทุนตามสัดส่วน (ผลิต)'!$E$40,0))</f>
        <v>0</v>
      </c>
      <c r="BA67" s="136">
        <f t="shared" si="18"/>
        <v>0</v>
      </c>
      <c r="BB67" s="136">
        <f>(IF('2.1ต้นทุนตามสัดส่วน (ผลิต)'!$E$57&gt;0,(+H67*'2.1ต้นทุนตามสัดส่วน (ผลิต)'!$E$57)/'2.1ต้นทุนตามสัดส่วน (ผลิต)'!$E$60,0))</f>
        <v>0</v>
      </c>
      <c r="BC67" s="136">
        <f>(IF('2.1ต้นทุนตามสัดส่วน (ผลิต)'!$E$67&gt;0,(+I67*'2.1ต้นทุนตามสัดส่วน (ผลิต)'!$E$67)/'2.1ต้นทุนตามสัดส่วน (ผลิต)'!$E$70,0))</f>
        <v>0</v>
      </c>
      <c r="BD67" s="136">
        <f>(IF('2.1ต้นทุนตามสัดส่วน (ผลิต)'!$E$77&gt;0,(+J67*'2.1ต้นทุนตามสัดส่วน (ผลิต)'!$E$77)/'2.1ต้นทุนตามสัดส่วน (ผลิต)'!$E$80,0))</f>
        <v>0</v>
      </c>
      <c r="BE67" s="136">
        <f t="shared" si="19"/>
        <v>0</v>
      </c>
      <c r="BF67" s="136">
        <f t="shared" si="20"/>
        <v>0</v>
      </c>
      <c r="BG67" s="136">
        <f>(IF('2.1ต้นทุนตามสัดส่วน (ผลิต)'!$E$107&gt;0,(+M67*'2.1ต้นทุนตามสัดส่วน (ผลิต)'!$E$107)/'2.1ต้นทุนตามสัดส่วน (ผลิต)'!$E$110,0))</f>
        <v>0</v>
      </c>
      <c r="BH67" s="136">
        <f>(IF('2.1ต้นทุนตามสัดส่วน (ผลิต)'!$E$117&gt;0,(+N67*'2.1ต้นทุนตามสัดส่วน (ผลิต)'!$E$117)/'2.1ต้นทุนตามสัดส่วน (ผลิต)'!$E$120,0))</f>
        <v>0</v>
      </c>
      <c r="BI67" s="136">
        <f>(IF('2.1ต้นทุนตามสัดส่วน (ผลิต)'!$E$127&gt;0,(+O67*'2.1ต้นทุนตามสัดส่วน (ผลิต)'!$E$127)/'2.1ต้นทุนตามสัดส่วน (ผลิต)'!$E$130,0))</f>
        <v>0</v>
      </c>
      <c r="BJ67" s="136">
        <f t="shared" si="21"/>
        <v>0</v>
      </c>
      <c r="BK67" s="136">
        <f t="shared" si="22"/>
        <v>0</v>
      </c>
      <c r="BL67" s="136">
        <f>(IF('2.1ต้นทุนตามสัดส่วน (ผลิต)'!$E$157&gt;0,(+R67*'2.1ต้นทุนตามสัดส่วน (ผลิต)'!$E$157)/'2.1ต้นทุนตามสัดส่วน (ผลิต)'!$E$160,0))</f>
        <v>0</v>
      </c>
      <c r="BM67" s="136">
        <f>(IF('2.1ต้นทุนตามสัดส่วน (ผลิต)'!$E$167&gt;0,(+S67*'2.1ต้นทุนตามสัดส่วน (ผลิต)'!$E$167)/'2.1ต้นทุนตามสัดส่วน (ผลิต)'!$E$170,0))</f>
        <v>0</v>
      </c>
      <c r="BN67" s="136">
        <f>(IF('2.1ต้นทุนตามสัดส่วน (ผลิต)'!$E$177&gt;0,(+T67*'2.1ต้นทุนตามสัดส่วน (ผลิต)'!$E$177)/'2.1ต้นทุนตามสัดส่วน (ผลิต)'!$E$180,0))</f>
        <v>0</v>
      </c>
      <c r="BO67" s="136">
        <f t="shared" si="23"/>
        <v>0</v>
      </c>
      <c r="BP67" s="136">
        <f t="shared" si="3"/>
        <v>0</v>
      </c>
      <c r="BR67" s="140" t="s">
        <v>529</v>
      </c>
      <c r="BS67" s="135" t="s">
        <v>530</v>
      </c>
      <c r="BT67" s="44">
        <f>(IF('2.1ต้นทุนตามสัดส่วน (ผลิต)'!$E$8&gt;0,(+C67*'2.1ต้นทุนตามสัดส่วน (ผลิต)'!$E$8)/'2.1ต้นทุนตามสัดส่วน (ผลิต)'!$E$10,0))</f>
        <v>0</v>
      </c>
      <c r="BU67" s="136">
        <f>(IF('2.1ต้นทุนตามสัดส่วน (ผลิต)'!$E$18&gt;0,(+D67*'2.1ต้นทุนตามสัดส่วน (ผลิต)'!$E$18)/'2.1ต้นทุนตามสัดส่วน (ผลิต)'!$E$20,0))</f>
        <v>0</v>
      </c>
      <c r="BV67" s="136">
        <f>(IF('2.1ต้นทุนตามสัดส่วน (ผลิต)'!$E$28&gt;0,(+E67*'2.1ต้นทุนตามสัดส่วน (ผลิต)'!$E$28)/'2.1ต้นทุนตามสัดส่วน (ผลิต)'!$E$30,0))</f>
        <v>0</v>
      </c>
      <c r="BW67" s="136">
        <f>(IF('2.1ต้นทุนตามสัดส่วน (ผลิต)'!$E$38&gt;0,(+F67*'2.1ต้นทุนตามสัดส่วน (ผลิต)'!$E$38)/'2.1ต้นทุนตามสัดส่วน (ผลิต)'!$E$40,0))</f>
        <v>0</v>
      </c>
      <c r="BX67" s="136">
        <f t="shared" si="24"/>
        <v>0</v>
      </c>
      <c r="BY67" s="136">
        <f>(IF('2.1ต้นทุนตามสัดส่วน (ผลิต)'!$E$58&gt;0,(+H67*'2.1ต้นทุนตามสัดส่วน (ผลิต)'!$E$58)/'2.1ต้นทุนตามสัดส่วน (ผลิต)'!$E$60,0))</f>
        <v>0</v>
      </c>
      <c r="BZ67" s="136">
        <f>(IF('2.1ต้นทุนตามสัดส่วน (ผลิต)'!$E$68&gt;0,(+I67*'2.1ต้นทุนตามสัดส่วน (ผลิต)'!$E$68)/'2.1ต้นทุนตามสัดส่วน (ผลิต)'!$E$70,0))</f>
        <v>0</v>
      </c>
      <c r="CA67" s="136">
        <f>(IF('2.1ต้นทุนตามสัดส่วน (ผลิต)'!$E$78&gt;0,(+J67*'2.1ต้นทุนตามสัดส่วน (ผลิต)'!$E$78)/'2.1ต้นทุนตามสัดส่วน (ผลิต)'!$E$80,0))</f>
        <v>0</v>
      </c>
      <c r="CB67" s="136">
        <f t="shared" si="25"/>
        <v>0</v>
      </c>
      <c r="CC67" s="136">
        <f t="shared" si="26"/>
        <v>0</v>
      </c>
      <c r="CD67" s="136">
        <f>(IF('2.1ต้นทุนตามสัดส่วน (ผลิต)'!$E$108&gt;0,(+M67*'2.1ต้นทุนตามสัดส่วน (ผลิต)'!$E$108)/'2.1ต้นทุนตามสัดส่วน (ผลิต)'!$E$110,0))</f>
        <v>0</v>
      </c>
      <c r="CE67" s="136">
        <f>(IF('2.1ต้นทุนตามสัดส่วน (ผลิต)'!$E$118&gt;0,(+N67*'2.1ต้นทุนตามสัดส่วน (ผลิต)'!$E$118)/'2.1ต้นทุนตามสัดส่วน (ผลิต)'!$E$120,0))</f>
        <v>0</v>
      </c>
      <c r="CF67" s="136">
        <f>(IF('2.1ต้นทุนตามสัดส่วน (ผลิต)'!$E$128&gt;0,(+O67*'2.1ต้นทุนตามสัดส่วน (ผลิต)'!$E$128)/'2.1ต้นทุนตามสัดส่วน (ผลิต)'!$E$130,0))</f>
        <v>0</v>
      </c>
      <c r="CG67" s="136">
        <f t="shared" si="27"/>
        <v>0</v>
      </c>
      <c r="CH67" s="136">
        <f t="shared" si="28"/>
        <v>0</v>
      </c>
      <c r="CI67" s="136">
        <f>(IF('2.1ต้นทุนตามสัดส่วน (ผลิต)'!$E$158&gt;0,(+R67*'2.1ต้นทุนตามสัดส่วน (ผลิต)'!$E$158)/'2.1ต้นทุนตามสัดส่วน (ผลิต)'!$E$160,0))</f>
        <v>0</v>
      </c>
      <c r="CJ67" s="136">
        <f>(IF('2.1ต้นทุนตามสัดส่วน (ผลิต)'!$E$168&gt;0,(+S67*'2.1ต้นทุนตามสัดส่วน (ผลิต)'!$E$168)/'2.1ต้นทุนตามสัดส่วน (ผลิต)'!$E$170,0))</f>
        <v>0</v>
      </c>
      <c r="CK67" s="136">
        <f>(IF('2.1ต้นทุนตามสัดส่วน (ผลิต)'!$E$178&gt;0,(+T67*'2.1ต้นทุนตามสัดส่วน (ผลิต)'!$E$178)/'2.1ต้นทุนตามสัดส่วน (ผลิต)'!$E$180,0))</f>
        <v>0</v>
      </c>
      <c r="CL67" s="136">
        <f t="shared" si="29"/>
        <v>0</v>
      </c>
      <c r="CM67" s="136">
        <f t="shared" si="4"/>
        <v>0</v>
      </c>
      <c r="CO67" s="140" t="s">
        <v>529</v>
      </c>
      <c r="CP67" s="135" t="s">
        <v>530</v>
      </c>
      <c r="CQ67" s="136">
        <f>(IF('2.1ต้นทุนตามสัดส่วน (ผลิต)'!$E$9&gt;0,(+C67*'2.1ต้นทุนตามสัดส่วน (ผลิต)'!$E$9)/'2.1ต้นทุนตามสัดส่วน (ผลิต)'!$E$10,0))</f>
        <v>0</v>
      </c>
      <c r="CR67" s="136">
        <f>(IF('2.1ต้นทุนตามสัดส่วน (ผลิต)'!$E$19&gt;0,(+D67*'2.1ต้นทุนตามสัดส่วน (ผลิต)'!$E$19)/'2.1ต้นทุนตามสัดส่วน (ผลิต)'!$E$20,0))</f>
        <v>0</v>
      </c>
      <c r="CS67" s="136">
        <f>(IF('2.1ต้นทุนตามสัดส่วน (ผลิต)'!$E$29&gt;0,(+E67*'2.1ต้นทุนตามสัดส่วน (ผลิต)'!$E$29)/'2.1ต้นทุนตามสัดส่วน (ผลิต)'!$E$30,0))</f>
        <v>0</v>
      </c>
      <c r="CT67" s="136">
        <f>(IF('2.1ต้นทุนตามสัดส่วน (ผลิต)'!$E$39&gt;0,(+F67*'2.1ต้นทุนตามสัดส่วน (ผลิต)'!$E$39)/'2.1ต้นทุนตามสัดส่วน (ผลิต)'!$E$40,0))</f>
        <v>0</v>
      </c>
      <c r="CU67" s="136">
        <f t="shared" si="30"/>
        <v>0</v>
      </c>
      <c r="CV67" s="136">
        <f>(IF('2.1ต้นทุนตามสัดส่วน (ผลิต)'!$E$59&gt;0,(+H67*'2.1ต้นทุนตามสัดส่วน (ผลิต)'!$E$59)/'2.1ต้นทุนตามสัดส่วน (ผลิต)'!$E$60,0))</f>
        <v>0</v>
      </c>
      <c r="CW67" s="136">
        <f>(IF('2.1ต้นทุนตามสัดส่วน (ผลิต)'!$E$69&gt;0,(+I67*'2.1ต้นทุนตามสัดส่วน (ผลิต)'!$E$69)/'2.1ต้นทุนตามสัดส่วน (ผลิต)'!$E$70,0))</f>
        <v>0</v>
      </c>
      <c r="CX67" s="136">
        <f>(IF('2.1ต้นทุนตามสัดส่วน (ผลิต)'!$E$79&gt;0,(+J67*'2.1ต้นทุนตามสัดส่วน (ผลิต)'!$E$79)/'2.1ต้นทุนตามสัดส่วน (ผลิต)'!$E$80,0))</f>
        <v>0</v>
      </c>
      <c r="CY67" s="136">
        <f t="shared" si="31"/>
        <v>0</v>
      </c>
      <c r="CZ67" s="136">
        <f t="shared" si="32"/>
        <v>0</v>
      </c>
      <c r="DA67" s="136">
        <f>(IF('2.1ต้นทุนตามสัดส่วน (ผลิต)'!$E$109&gt;0,(+M67*'2.1ต้นทุนตามสัดส่วน (ผลิต)'!$E$109)/'2.1ต้นทุนตามสัดส่วน (ผลิต)'!$E$110,0))</f>
        <v>0</v>
      </c>
      <c r="DB67" s="136">
        <f>(IF('2.1ต้นทุนตามสัดส่วน (ผลิต)'!$E$119&gt;0,(+N67*'2.1ต้นทุนตามสัดส่วน (ผลิต)'!$E$119)/'2.1ต้นทุนตามสัดส่วน (ผลิต)'!$E$120,0))</f>
        <v>0</v>
      </c>
      <c r="DC67" s="136">
        <f>(IF('2.1ต้นทุนตามสัดส่วน (ผลิต)'!$E$129&gt;0,(+O67*'2.1ต้นทุนตามสัดส่วน (ผลิต)'!$E$129)/'2.1ต้นทุนตามสัดส่วน (ผลิต)'!$E$130,0))</f>
        <v>0</v>
      </c>
      <c r="DD67" s="136">
        <f t="shared" si="33"/>
        <v>0</v>
      </c>
      <c r="DE67" s="136">
        <f t="shared" si="34"/>
        <v>0</v>
      </c>
      <c r="DF67" s="136">
        <f>(IF('2.1ต้นทุนตามสัดส่วน (ผลิต)'!$E$159&gt;0,(+R67*'2.1ต้นทุนตามสัดส่วน (ผลิต)'!$E$159)/'2.1ต้นทุนตามสัดส่วน (ผลิต)'!$E$160,0))</f>
        <v>0</v>
      </c>
      <c r="DG67" s="136">
        <f>(IF('2.1ต้นทุนตามสัดส่วน (ผลิต)'!$E$169&gt;0,(+S67*'2.1ต้นทุนตามสัดส่วน (ผลิต)'!$E$169)/'2.1ต้นทุนตามสัดส่วน (ผลิต)'!$E$170,0))</f>
        <v>0</v>
      </c>
      <c r="DH67" s="136">
        <f>(IF('2.1ต้นทุนตามสัดส่วน (ผลิต)'!$E$179&gt;0,(+T67*'2.1ต้นทุนตามสัดส่วน (ผลิต)'!$E$179)/'2.1ต้นทุนตามสัดส่วน (ผลิต)'!$E$180,0))</f>
        <v>0</v>
      </c>
      <c r="DI67" s="136">
        <f t="shared" si="35"/>
        <v>0</v>
      </c>
      <c r="DJ67" s="136">
        <f t="shared" si="5"/>
        <v>0</v>
      </c>
      <c r="DL67" s="140" t="s">
        <v>529</v>
      </c>
      <c r="DM67" s="135" t="s">
        <v>530</v>
      </c>
      <c r="DN67" s="136">
        <f t="shared" si="36"/>
        <v>0</v>
      </c>
      <c r="DO67" s="136">
        <f t="shared" si="37"/>
        <v>0</v>
      </c>
      <c r="DP67" s="136">
        <f t="shared" si="38"/>
        <v>0</v>
      </c>
      <c r="DQ67" s="136">
        <f t="shared" si="39"/>
        <v>0</v>
      </c>
      <c r="DR67" s="136">
        <f t="shared" si="40"/>
        <v>0</v>
      </c>
      <c r="DS67" s="136">
        <f t="shared" si="41"/>
        <v>0</v>
      </c>
      <c r="DT67" s="136">
        <f t="shared" si="42"/>
        <v>0</v>
      </c>
      <c r="DU67" s="136">
        <f t="shared" si="43"/>
        <v>0</v>
      </c>
      <c r="DV67" s="136">
        <f t="shared" si="44"/>
        <v>0</v>
      </c>
      <c r="DW67" s="136">
        <f t="shared" si="45"/>
        <v>0</v>
      </c>
      <c r="DX67" s="136">
        <f t="shared" si="46"/>
        <v>0</v>
      </c>
      <c r="DY67" s="136">
        <f t="shared" si="47"/>
        <v>0</v>
      </c>
      <c r="DZ67" s="136">
        <f t="shared" si="48"/>
        <v>0</v>
      </c>
      <c r="EA67" s="136">
        <f t="shared" si="49"/>
        <v>0</v>
      </c>
      <c r="EB67" s="136">
        <f t="shared" si="50"/>
        <v>0</v>
      </c>
      <c r="EC67" s="136">
        <f t="shared" si="51"/>
        <v>0</v>
      </c>
      <c r="ED67" s="136">
        <f t="shared" si="52"/>
        <v>0</v>
      </c>
      <c r="EE67" s="136">
        <f t="shared" si="53"/>
        <v>0</v>
      </c>
      <c r="EF67" s="136">
        <f t="shared" si="54"/>
        <v>0</v>
      </c>
      <c r="EG67" s="136">
        <f t="shared" si="55"/>
        <v>0</v>
      </c>
    </row>
    <row r="68" spans="1:137" ht="21">
      <c r="A68" s="141" t="s">
        <v>531</v>
      </c>
      <c r="B68" s="135" t="s">
        <v>532</v>
      </c>
      <c r="C68" s="44"/>
      <c r="D68" s="136"/>
      <c r="E68" s="136"/>
      <c r="F68" s="136"/>
      <c r="G68" s="136">
        <f t="shared" si="7"/>
        <v>0</v>
      </c>
      <c r="H68" s="136"/>
      <c r="I68" s="136"/>
      <c r="J68" s="136"/>
      <c r="K68" s="136">
        <f t="shared" si="8"/>
        <v>0</v>
      </c>
      <c r="L68" s="136">
        <f t="shared" si="9"/>
        <v>0</v>
      </c>
      <c r="M68" s="136">
        <v>0</v>
      </c>
      <c r="N68" s="136">
        <v>0</v>
      </c>
      <c r="O68" s="136">
        <v>0</v>
      </c>
      <c r="P68" s="136">
        <f t="shared" si="10"/>
        <v>0</v>
      </c>
      <c r="Q68" s="136">
        <f t="shared" si="11"/>
        <v>0</v>
      </c>
      <c r="R68" s="136">
        <v>0</v>
      </c>
      <c r="S68" s="136">
        <v>0</v>
      </c>
      <c r="T68" s="136">
        <v>0</v>
      </c>
      <c r="U68" s="136">
        <f t="shared" si="12"/>
        <v>0</v>
      </c>
      <c r="V68" s="136">
        <f t="shared" si="0"/>
        <v>0</v>
      </c>
      <c r="X68" s="141" t="s">
        <v>531</v>
      </c>
      <c r="Y68" s="138" t="s">
        <v>532</v>
      </c>
      <c r="Z68" s="44">
        <f>ROUND(IF('2.1ต้นทุนตามสัดส่วน (ผลิต)'!$E$6&gt;0,(+C68*'2.1ต้นทุนตามสัดส่วน (ผลิต)'!$E$6)/'2.1ต้นทุนตามสัดส่วน (ผลิต)'!$E$10,0),2)</f>
        <v>0</v>
      </c>
      <c r="AA68" s="139">
        <f>(IF('2.1ต้นทุนตามสัดส่วน (ผลิต)'!$E$16&gt;0,(+D68*'2.1ต้นทุนตามสัดส่วน (ผลิต)'!$E$16)/'2.1ต้นทุนตามสัดส่วน (ผลิต)'!$E$20,0))</f>
        <v>0</v>
      </c>
      <c r="AB68" s="139">
        <f>(IF('2.1ต้นทุนตามสัดส่วน (ผลิต)'!$E$26&gt;0,(+E68*'2.1ต้นทุนตามสัดส่วน (ผลิต)'!$E$26)/'2.1ต้นทุนตามสัดส่วน (ผลิต)'!$E$30,0))</f>
        <v>0</v>
      </c>
      <c r="AC68" s="139">
        <f>(IF('2.1ต้นทุนตามสัดส่วน (ผลิต)'!$E$36&gt;0,(+F68*'2.1ต้นทุนตามสัดส่วน (ผลิต)'!$E$36)/'2.1ต้นทุนตามสัดส่วน (ผลิต)'!$E$40,0))</f>
        <v>0</v>
      </c>
      <c r="AD68" s="139">
        <f t="shared" si="13"/>
        <v>0</v>
      </c>
      <c r="AE68" s="139">
        <f>(IF('2.1ต้นทุนตามสัดส่วน (ผลิต)'!$E$56&gt;0,(+H68*'2.1ต้นทุนตามสัดส่วน (ผลิต)'!$E$56)/'2.1ต้นทุนตามสัดส่วน (ผลิต)'!$E$60,0))</f>
        <v>0</v>
      </c>
      <c r="AF68" s="139">
        <f>(IF('2.1ต้นทุนตามสัดส่วน (ผลิต)'!$E$66&gt;0,(+I68*'2.1ต้นทุนตามสัดส่วน (ผลิต)'!$E$66)/'2.1ต้นทุนตามสัดส่วน (ผลิต)'!$E$70,0))</f>
        <v>0</v>
      </c>
      <c r="AG68" s="139">
        <f>(IF('2.1ต้นทุนตามสัดส่วน (ผลิต)'!$E$76&gt;0,(+J68*'2.1ต้นทุนตามสัดส่วน (ผลิต)'!$E$76)/'2.1ต้นทุนตามสัดส่วน (ผลิต)'!$E$80,0))</f>
        <v>0</v>
      </c>
      <c r="AH68" s="139">
        <f t="shared" si="14"/>
        <v>0</v>
      </c>
      <c r="AI68" s="139">
        <f t="shared" si="15"/>
        <v>0</v>
      </c>
      <c r="AJ68" s="139">
        <f>ROUND(IF('2.1ต้นทุนตามสัดส่วน (ผลิต)'!$E$106&gt;0,(+M68*'2.1ต้นทุนตามสัดส่วน (ผลิต)'!$E$106)/'2.1ต้นทุนตามสัดส่วน (ผลิต)'!$E$110,0),2)</f>
        <v>0</v>
      </c>
      <c r="AK68" s="139">
        <f>ROUND(IF('2.1ต้นทุนตามสัดส่วน (ผลิต)'!$E$116&gt;0,(+N68*'2.1ต้นทุนตามสัดส่วน (ผลิต)'!$E$116)/'2.1ต้นทุนตามสัดส่วน (ผลิต)'!$E$120,0),2)</f>
        <v>0</v>
      </c>
      <c r="AL68" s="139">
        <f>ROUND(IF('2.1ต้นทุนตามสัดส่วน (ผลิต)'!$E$126&gt;0,(+O68*'2.1ต้นทุนตามสัดส่วน (ผลิต)'!$E$126)/'2.1ต้นทุนตามสัดส่วน (ผลิต)'!$E$130,0),2)</f>
        <v>0</v>
      </c>
      <c r="AM68" s="139">
        <f t="shared" si="16"/>
        <v>0</v>
      </c>
      <c r="AN68" s="139">
        <f t="shared" si="17"/>
        <v>0</v>
      </c>
      <c r="AO68" s="139">
        <f>(IF('2.1ต้นทุนตามสัดส่วน (ผลิต)'!$E$156&gt;0,(+R68*'2.1ต้นทุนตามสัดส่วน (ผลิต)'!$E$156)/'2.1ต้นทุนตามสัดส่วน (ผลิต)'!$E$160,0))</f>
        <v>0</v>
      </c>
      <c r="AP68" s="139">
        <f>(IF('2.1ต้นทุนตามสัดส่วน (ผลิต)'!$E$166&gt;0,(+S68*'2.1ต้นทุนตามสัดส่วน (ผลิต)'!$E$166)/'2.1ต้นทุนตามสัดส่วน (ผลิต)'!$E$170,0))</f>
        <v>0</v>
      </c>
      <c r="AQ68" s="139">
        <f>(IF('2.1ต้นทุนตามสัดส่วน (ผลิต)'!$E$176&gt;0,(+T68*'2.1ต้นทุนตามสัดส่วน (ผลิต)'!$E$176)/'2.1ต้นทุนตามสัดส่วน (ผลิต)'!$E$180,0))</f>
        <v>0</v>
      </c>
      <c r="AR68" s="139">
        <f t="shared" si="1"/>
        <v>0</v>
      </c>
      <c r="AS68" s="139">
        <f t="shared" si="2"/>
        <v>0</v>
      </c>
      <c r="AU68" s="141" t="s">
        <v>531</v>
      </c>
      <c r="AV68" s="135" t="s">
        <v>532</v>
      </c>
      <c r="AW68" s="44">
        <f>(IF('2.1ต้นทุนตามสัดส่วน (ผลิต)'!$E$7&gt;0,(C68*'2.1ต้นทุนตามสัดส่วน (ผลิต)'!$E$7)/'2.1ต้นทุนตามสัดส่วน (ผลิต)'!$E$10,0))</f>
        <v>0</v>
      </c>
      <c r="AX68" s="136">
        <f>(IF('2.1ต้นทุนตามสัดส่วน (ผลิต)'!$E$17&gt;0,(D68*'2.1ต้นทุนตามสัดส่วน (ผลิต)'!$E$17)/'2.1ต้นทุนตามสัดส่วน (ผลิต)'!$E$20,0))</f>
        <v>0</v>
      </c>
      <c r="AY68" s="136">
        <f>(IF('2.1ต้นทุนตามสัดส่วน (ผลิต)'!$E$27&gt;0,(+E68*'2.1ต้นทุนตามสัดส่วน (ผลิต)'!$E$27)/'2.1ต้นทุนตามสัดส่วน (ผลิต)'!$E$30,0))</f>
        <v>0</v>
      </c>
      <c r="AZ68" s="136">
        <f>(IF('2.1ต้นทุนตามสัดส่วน (ผลิต)'!$E$37&gt;0,(+F68*'2.1ต้นทุนตามสัดส่วน (ผลิต)'!$E$37)/'2.1ต้นทุนตามสัดส่วน (ผลิต)'!$E$40,0))</f>
        <v>0</v>
      </c>
      <c r="BA68" s="136">
        <f t="shared" si="18"/>
        <v>0</v>
      </c>
      <c r="BB68" s="136">
        <f>(IF('2.1ต้นทุนตามสัดส่วน (ผลิต)'!$E$57&gt;0,(+H68*'2.1ต้นทุนตามสัดส่วน (ผลิต)'!$E$57)/'2.1ต้นทุนตามสัดส่วน (ผลิต)'!$E$60,0))</f>
        <v>0</v>
      </c>
      <c r="BC68" s="136">
        <f>(IF('2.1ต้นทุนตามสัดส่วน (ผลิต)'!$E$67&gt;0,(+I68*'2.1ต้นทุนตามสัดส่วน (ผลิต)'!$E$67)/'2.1ต้นทุนตามสัดส่วน (ผลิต)'!$E$70,0))</f>
        <v>0</v>
      </c>
      <c r="BD68" s="136">
        <f>(IF('2.1ต้นทุนตามสัดส่วน (ผลิต)'!$E$77&gt;0,(+J68*'2.1ต้นทุนตามสัดส่วน (ผลิต)'!$E$77)/'2.1ต้นทุนตามสัดส่วน (ผลิต)'!$E$80,0))</f>
        <v>0</v>
      </c>
      <c r="BE68" s="136">
        <f t="shared" si="19"/>
        <v>0</v>
      </c>
      <c r="BF68" s="136">
        <f t="shared" si="20"/>
        <v>0</v>
      </c>
      <c r="BG68" s="136">
        <f>(IF('2.1ต้นทุนตามสัดส่วน (ผลิต)'!$E$107&gt;0,(+M68*'2.1ต้นทุนตามสัดส่วน (ผลิต)'!$E$107)/'2.1ต้นทุนตามสัดส่วน (ผลิต)'!$E$110,0))</f>
        <v>0</v>
      </c>
      <c r="BH68" s="136">
        <f>(IF('2.1ต้นทุนตามสัดส่วน (ผลิต)'!$E$117&gt;0,(+N68*'2.1ต้นทุนตามสัดส่วน (ผลิต)'!$E$117)/'2.1ต้นทุนตามสัดส่วน (ผลิต)'!$E$120,0))</f>
        <v>0</v>
      </c>
      <c r="BI68" s="136">
        <f>(IF('2.1ต้นทุนตามสัดส่วน (ผลิต)'!$E$127&gt;0,(+O68*'2.1ต้นทุนตามสัดส่วน (ผลิต)'!$E$127)/'2.1ต้นทุนตามสัดส่วน (ผลิต)'!$E$130,0))</f>
        <v>0</v>
      </c>
      <c r="BJ68" s="136">
        <f t="shared" si="21"/>
        <v>0</v>
      </c>
      <c r="BK68" s="136">
        <f t="shared" si="22"/>
        <v>0</v>
      </c>
      <c r="BL68" s="136">
        <f>(IF('2.1ต้นทุนตามสัดส่วน (ผลิต)'!$E$157&gt;0,(+R68*'2.1ต้นทุนตามสัดส่วน (ผลิต)'!$E$157)/'2.1ต้นทุนตามสัดส่วน (ผลิต)'!$E$160,0))</f>
        <v>0</v>
      </c>
      <c r="BM68" s="136">
        <f>(IF('2.1ต้นทุนตามสัดส่วน (ผลิต)'!$E$167&gt;0,(+S68*'2.1ต้นทุนตามสัดส่วน (ผลิต)'!$E$167)/'2.1ต้นทุนตามสัดส่วน (ผลิต)'!$E$170,0))</f>
        <v>0</v>
      </c>
      <c r="BN68" s="136">
        <f>(IF('2.1ต้นทุนตามสัดส่วน (ผลิต)'!$E$177&gt;0,(+T68*'2.1ต้นทุนตามสัดส่วน (ผลิต)'!$E$177)/'2.1ต้นทุนตามสัดส่วน (ผลิต)'!$E$180,0))</f>
        <v>0</v>
      </c>
      <c r="BO68" s="136">
        <f t="shared" si="23"/>
        <v>0</v>
      </c>
      <c r="BP68" s="136">
        <f t="shared" si="3"/>
        <v>0</v>
      </c>
      <c r="BR68" s="141" t="s">
        <v>531</v>
      </c>
      <c r="BS68" s="135" t="s">
        <v>532</v>
      </c>
      <c r="BT68" s="44">
        <f>(IF('2.1ต้นทุนตามสัดส่วน (ผลิต)'!$E$8&gt;0,(+C68*'2.1ต้นทุนตามสัดส่วน (ผลิต)'!$E$8)/'2.1ต้นทุนตามสัดส่วน (ผลิต)'!$E$10,0))</f>
        <v>0</v>
      </c>
      <c r="BU68" s="136">
        <f>(IF('2.1ต้นทุนตามสัดส่วน (ผลิต)'!$E$18&gt;0,(+D68*'2.1ต้นทุนตามสัดส่วน (ผลิต)'!$E$18)/'2.1ต้นทุนตามสัดส่วน (ผลิต)'!$E$20,0))</f>
        <v>0</v>
      </c>
      <c r="BV68" s="136">
        <f>(IF('2.1ต้นทุนตามสัดส่วน (ผลิต)'!$E$28&gt;0,(+E68*'2.1ต้นทุนตามสัดส่วน (ผลิต)'!$E$28)/'2.1ต้นทุนตามสัดส่วน (ผลิต)'!$E$30,0))</f>
        <v>0</v>
      </c>
      <c r="BW68" s="136">
        <f>(IF('2.1ต้นทุนตามสัดส่วน (ผลิต)'!$E$38&gt;0,(+F68*'2.1ต้นทุนตามสัดส่วน (ผลิต)'!$E$38)/'2.1ต้นทุนตามสัดส่วน (ผลิต)'!$E$40,0))</f>
        <v>0</v>
      </c>
      <c r="BX68" s="136">
        <f t="shared" si="24"/>
        <v>0</v>
      </c>
      <c r="BY68" s="136">
        <f>(IF('2.1ต้นทุนตามสัดส่วน (ผลิต)'!$E$58&gt;0,(+H68*'2.1ต้นทุนตามสัดส่วน (ผลิต)'!$E$58)/'2.1ต้นทุนตามสัดส่วน (ผลิต)'!$E$60,0))</f>
        <v>0</v>
      </c>
      <c r="BZ68" s="136">
        <f>(IF('2.1ต้นทุนตามสัดส่วน (ผลิต)'!$E$68&gt;0,(+I68*'2.1ต้นทุนตามสัดส่วน (ผลิต)'!$E$68)/'2.1ต้นทุนตามสัดส่วน (ผลิต)'!$E$70,0))</f>
        <v>0</v>
      </c>
      <c r="CA68" s="136">
        <f>(IF('2.1ต้นทุนตามสัดส่วน (ผลิต)'!$E$78&gt;0,(+J68*'2.1ต้นทุนตามสัดส่วน (ผลิต)'!$E$78)/'2.1ต้นทุนตามสัดส่วน (ผลิต)'!$E$80,0))</f>
        <v>0</v>
      </c>
      <c r="CB68" s="136">
        <f t="shared" si="25"/>
        <v>0</v>
      </c>
      <c r="CC68" s="136">
        <f t="shared" si="26"/>
        <v>0</v>
      </c>
      <c r="CD68" s="136">
        <f>(IF('2.1ต้นทุนตามสัดส่วน (ผลิต)'!$E$108&gt;0,(+M68*'2.1ต้นทุนตามสัดส่วน (ผลิต)'!$E$108)/'2.1ต้นทุนตามสัดส่วน (ผลิต)'!$E$110,0))</f>
        <v>0</v>
      </c>
      <c r="CE68" s="136">
        <f>(IF('2.1ต้นทุนตามสัดส่วน (ผลิต)'!$E$118&gt;0,(+N68*'2.1ต้นทุนตามสัดส่วน (ผลิต)'!$E$118)/'2.1ต้นทุนตามสัดส่วน (ผลิต)'!$E$120,0))</f>
        <v>0</v>
      </c>
      <c r="CF68" s="136">
        <f>(IF('2.1ต้นทุนตามสัดส่วน (ผลิต)'!$E$128&gt;0,(+O68*'2.1ต้นทุนตามสัดส่วน (ผลิต)'!$E$128)/'2.1ต้นทุนตามสัดส่วน (ผลิต)'!$E$130,0))</f>
        <v>0</v>
      </c>
      <c r="CG68" s="136">
        <f t="shared" si="27"/>
        <v>0</v>
      </c>
      <c r="CH68" s="136">
        <f t="shared" si="28"/>
        <v>0</v>
      </c>
      <c r="CI68" s="136">
        <f>(IF('2.1ต้นทุนตามสัดส่วน (ผลิต)'!$E$158&gt;0,(+R68*'2.1ต้นทุนตามสัดส่วน (ผลิต)'!$E$158)/'2.1ต้นทุนตามสัดส่วน (ผลิต)'!$E$160,0))</f>
        <v>0</v>
      </c>
      <c r="CJ68" s="136">
        <f>(IF('2.1ต้นทุนตามสัดส่วน (ผลิต)'!$E$168&gt;0,(+S68*'2.1ต้นทุนตามสัดส่วน (ผลิต)'!$E$168)/'2.1ต้นทุนตามสัดส่วน (ผลิต)'!$E$170,0))</f>
        <v>0</v>
      </c>
      <c r="CK68" s="136">
        <f>(IF('2.1ต้นทุนตามสัดส่วน (ผลิต)'!$E$178&gt;0,(+T68*'2.1ต้นทุนตามสัดส่วน (ผลิต)'!$E$178)/'2.1ต้นทุนตามสัดส่วน (ผลิต)'!$E$180,0))</f>
        <v>0</v>
      </c>
      <c r="CL68" s="136">
        <f t="shared" si="29"/>
        <v>0</v>
      </c>
      <c r="CM68" s="136">
        <f t="shared" si="4"/>
        <v>0</v>
      </c>
      <c r="CO68" s="141" t="s">
        <v>531</v>
      </c>
      <c r="CP68" s="135" t="s">
        <v>532</v>
      </c>
      <c r="CQ68" s="136">
        <f>(IF('2.1ต้นทุนตามสัดส่วน (ผลิต)'!$E$9&gt;0,(+C68*'2.1ต้นทุนตามสัดส่วน (ผลิต)'!$E$9)/'2.1ต้นทุนตามสัดส่วน (ผลิต)'!$E$10,0))</f>
        <v>0</v>
      </c>
      <c r="CR68" s="136">
        <f>(IF('2.1ต้นทุนตามสัดส่วน (ผลิต)'!$E$19&gt;0,(+D68*'2.1ต้นทุนตามสัดส่วน (ผลิต)'!$E$19)/'2.1ต้นทุนตามสัดส่วน (ผลิต)'!$E$20,0))</f>
        <v>0</v>
      </c>
      <c r="CS68" s="136">
        <f>(IF('2.1ต้นทุนตามสัดส่วน (ผลิต)'!$E$29&gt;0,(+E68*'2.1ต้นทุนตามสัดส่วน (ผลิต)'!$E$29)/'2.1ต้นทุนตามสัดส่วน (ผลิต)'!$E$30,0))</f>
        <v>0</v>
      </c>
      <c r="CT68" s="136">
        <f>(IF('2.1ต้นทุนตามสัดส่วน (ผลิต)'!$E$39&gt;0,(+F68*'2.1ต้นทุนตามสัดส่วน (ผลิต)'!$E$39)/'2.1ต้นทุนตามสัดส่วน (ผลิต)'!$E$40,0))</f>
        <v>0</v>
      </c>
      <c r="CU68" s="136">
        <f t="shared" si="30"/>
        <v>0</v>
      </c>
      <c r="CV68" s="136">
        <f>(IF('2.1ต้นทุนตามสัดส่วน (ผลิต)'!$E$59&gt;0,(+H68*'2.1ต้นทุนตามสัดส่วน (ผลิต)'!$E$59)/'2.1ต้นทุนตามสัดส่วน (ผลิต)'!$E$60,0))</f>
        <v>0</v>
      </c>
      <c r="CW68" s="136">
        <f>(IF('2.1ต้นทุนตามสัดส่วน (ผลิต)'!$E$69&gt;0,(+I68*'2.1ต้นทุนตามสัดส่วน (ผลิต)'!$E$69)/'2.1ต้นทุนตามสัดส่วน (ผลิต)'!$E$70,0))</f>
        <v>0</v>
      </c>
      <c r="CX68" s="136">
        <f>(IF('2.1ต้นทุนตามสัดส่วน (ผลิต)'!$E$79&gt;0,(+J68*'2.1ต้นทุนตามสัดส่วน (ผลิต)'!$E$79)/'2.1ต้นทุนตามสัดส่วน (ผลิต)'!$E$80,0))</f>
        <v>0</v>
      </c>
      <c r="CY68" s="136">
        <f t="shared" si="31"/>
        <v>0</v>
      </c>
      <c r="CZ68" s="136">
        <f t="shared" si="32"/>
        <v>0</v>
      </c>
      <c r="DA68" s="136">
        <f>(IF('2.1ต้นทุนตามสัดส่วน (ผลิต)'!$E$109&gt;0,(+M68*'2.1ต้นทุนตามสัดส่วน (ผลิต)'!$E$109)/'2.1ต้นทุนตามสัดส่วน (ผลิต)'!$E$110,0))</f>
        <v>0</v>
      </c>
      <c r="DB68" s="136">
        <f>(IF('2.1ต้นทุนตามสัดส่วน (ผลิต)'!$E$119&gt;0,(+N68*'2.1ต้นทุนตามสัดส่วน (ผลิต)'!$E$119)/'2.1ต้นทุนตามสัดส่วน (ผลิต)'!$E$120,0))</f>
        <v>0</v>
      </c>
      <c r="DC68" s="136">
        <f>(IF('2.1ต้นทุนตามสัดส่วน (ผลิต)'!$E$129&gt;0,(+O68*'2.1ต้นทุนตามสัดส่วน (ผลิต)'!$E$129)/'2.1ต้นทุนตามสัดส่วน (ผลิต)'!$E$130,0))</f>
        <v>0</v>
      </c>
      <c r="DD68" s="136">
        <f t="shared" si="33"/>
        <v>0</v>
      </c>
      <c r="DE68" s="136">
        <f t="shared" si="34"/>
        <v>0</v>
      </c>
      <c r="DF68" s="136">
        <f>(IF('2.1ต้นทุนตามสัดส่วน (ผลิต)'!$E$159&gt;0,(+R68*'2.1ต้นทุนตามสัดส่วน (ผลิต)'!$E$159)/'2.1ต้นทุนตามสัดส่วน (ผลิต)'!$E$160,0))</f>
        <v>0</v>
      </c>
      <c r="DG68" s="136">
        <f>(IF('2.1ต้นทุนตามสัดส่วน (ผลิต)'!$E$169&gt;0,(+S68*'2.1ต้นทุนตามสัดส่วน (ผลิต)'!$E$169)/'2.1ต้นทุนตามสัดส่วน (ผลิต)'!$E$170,0))</f>
        <v>0</v>
      </c>
      <c r="DH68" s="136">
        <f>(IF('2.1ต้นทุนตามสัดส่วน (ผลิต)'!$E$179&gt;0,(+T68*'2.1ต้นทุนตามสัดส่วน (ผลิต)'!$E$179)/'2.1ต้นทุนตามสัดส่วน (ผลิต)'!$E$180,0))</f>
        <v>0</v>
      </c>
      <c r="DI68" s="136">
        <f t="shared" si="35"/>
        <v>0</v>
      </c>
      <c r="DJ68" s="136">
        <f t="shared" si="5"/>
        <v>0</v>
      </c>
      <c r="DL68" s="141" t="s">
        <v>531</v>
      </c>
      <c r="DM68" s="135" t="s">
        <v>532</v>
      </c>
      <c r="DN68" s="136">
        <f t="shared" si="36"/>
        <v>0</v>
      </c>
      <c r="DO68" s="136">
        <f t="shared" si="37"/>
        <v>0</v>
      </c>
      <c r="DP68" s="136">
        <f t="shared" si="38"/>
        <v>0</v>
      </c>
      <c r="DQ68" s="136">
        <f t="shared" si="39"/>
        <v>0</v>
      </c>
      <c r="DR68" s="136">
        <f t="shared" si="40"/>
        <v>0</v>
      </c>
      <c r="DS68" s="136">
        <f t="shared" si="41"/>
        <v>0</v>
      </c>
      <c r="DT68" s="136">
        <f t="shared" si="42"/>
        <v>0</v>
      </c>
      <c r="DU68" s="136">
        <f t="shared" si="43"/>
        <v>0</v>
      </c>
      <c r="DV68" s="136">
        <f t="shared" si="44"/>
        <v>0</v>
      </c>
      <c r="DW68" s="136">
        <f t="shared" si="45"/>
        <v>0</v>
      </c>
      <c r="DX68" s="136">
        <f t="shared" si="46"/>
        <v>0</v>
      </c>
      <c r="DY68" s="136">
        <f t="shared" si="47"/>
        <v>0</v>
      </c>
      <c r="DZ68" s="136">
        <f t="shared" si="48"/>
        <v>0</v>
      </c>
      <c r="EA68" s="136">
        <f t="shared" si="49"/>
        <v>0</v>
      </c>
      <c r="EB68" s="136">
        <f t="shared" si="50"/>
        <v>0</v>
      </c>
      <c r="EC68" s="136">
        <f t="shared" si="51"/>
        <v>0</v>
      </c>
      <c r="ED68" s="136">
        <f t="shared" si="52"/>
        <v>0</v>
      </c>
      <c r="EE68" s="136">
        <f t="shared" si="53"/>
        <v>0</v>
      </c>
      <c r="EF68" s="136">
        <f t="shared" si="54"/>
        <v>0</v>
      </c>
      <c r="EG68" s="136">
        <f t="shared" si="55"/>
        <v>0</v>
      </c>
    </row>
    <row r="69" spans="1:137" ht="21">
      <c r="A69" s="140" t="s">
        <v>533</v>
      </c>
      <c r="B69" s="135" t="s">
        <v>534</v>
      </c>
      <c r="C69" s="44"/>
      <c r="D69" s="136"/>
      <c r="E69" s="136"/>
      <c r="F69" s="136"/>
      <c r="G69" s="136">
        <f t="shared" si="7"/>
        <v>0</v>
      </c>
      <c r="H69" s="136"/>
      <c r="I69" s="136"/>
      <c r="J69" s="136"/>
      <c r="K69" s="136">
        <f t="shared" si="8"/>
        <v>0</v>
      </c>
      <c r="L69" s="136">
        <f t="shared" si="9"/>
        <v>0</v>
      </c>
      <c r="M69" s="136">
        <v>0</v>
      </c>
      <c r="N69" s="136">
        <v>0</v>
      </c>
      <c r="O69" s="136">
        <v>0</v>
      </c>
      <c r="P69" s="136">
        <f t="shared" si="10"/>
        <v>0</v>
      </c>
      <c r="Q69" s="136">
        <f t="shared" si="11"/>
        <v>0</v>
      </c>
      <c r="R69" s="136">
        <v>0</v>
      </c>
      <c r="S69" s="136">
        <v>0</v>
      </c>
      <c r="T69" s="136">
        <v>0</v>
      </c>
      <c r="U69" s="136">
        <f t="shared" si="12"/>
        <v>0</v>
      </c>
      <c r="V69" s="136">
        <f t="shared" si="0"/>
        <v>0</v>
      </c>
      <c r="X69" s="140" t="s">
        <v>533</v>
      </c>
      <c r="Y69" s="138" t="s">
        <v>534</v>
      </c>
      <c r="Z69" s="44">
        <f>ROUND(IF('2.1ต้นทุนตามสัดส่วน (ผลิต)'!$E$6&gt;0,(+C69*'2.1ต้นทุนตามสัดส่วน (ผลิต)'!$E$6)/'2.1ต้นทุนตามสัดส่วน (ผลิต)'!$E$10,0),2)</f>
        <v>0</v>
      </c>
      <c r="AA69" s="139">
        <f>(IF('2.1ต้นทุนตามสัดส่วน (ผลิต)'!$E$16&gt;0,(+D69*'2.1ต้นทุนตามสัดส่วน (ผลิต)'!$E$16)/'2.1ต้นทุนตามสัดส่วน (ผลิต)'!$E$20,0))</f>
        <v>0</v>
      </c>
      <c r="AB69" s="139">
        <f>(IF('2.1ต้นทุนตามสัดส่วน (ผลิต)'!$E$26&gt;0,(+E69*'2.1ต้นทุนตามสัดส่วน (ผลิต)'!$E$26)/'2.1ต้นทุนตามสัดส่วน (ผลิต)'!$E$30,0))</f>
        <v>0</v>
      </c>
      <c r="AC69" s="139">
        <f>(IF('2.1ต้นทุนตามสัดส่วน (ผลิต)'!$E$36&gt;0,(+F69*'2.1ต้นทุนตามสัดส่วน (ผลิต)'!$E$36)/'2.1ต้นทุนตามสัดส่วน (ผลิต)'!$E$40,0))</f>
        <v>0</v>
      </c>
      <c r="AD69" s="139">
        <f t="shared" si="13"/>
        <v>0</v>
      </c>
      <c r="AE69" s="139">
        <f>(IF('2.1ต้นทุนตามสัดส่วน (ผลิต)'!$E$56&gt;0,(+H69*'2.1ต้นทุนตามสัดส่วน (ผลิต)'!$E$56)/'2.1ต้นทุนตามสัดส่วน (ผลิต)'!$E$60,0))</f>
        <v>0</v>
      </c>
      <c r="AF69" s="139">
        <f>(IF('2.1ต้นทุนตามสัดส่วน (ผลิต)'!$E$66&gt;0,(+I69*'2.1ต้นทุนตามสัดส่วน (ผลิต)'!$E$66)/'2.1ต้นทุนตามสัดส่วน (ผลิต)'!$E$70,0))</f>
        <v>0</v>
      </c>
      <c r="AG69" s="139">
        <f>(IF('2.1ต้นทุนตามสัดส่วน (ผลิต)'!$E$76&gt;0,(+J69*'2.1ต้นทุนตามสัดส่วน (ผลิต)'!$E$76)/'2.1ต้นทุนตามสัดส่วน (ผลิต)'!$E$80,0))</f>
        <v>0</v>
      </c>
      <c r="AH69" s="139">
        <f t="shared" si="14"/>
        <v>0</v>
      </c>
      <c r="AI69" s="139">
        <f t="shared" si="15"/>
        <v>0</v>
      </c>
      <c r="AJ69" s="139">
        <f>ROUND(IF('2.1ต้นทุนตามสัดส่วน (ผลิต)'!$E$106&gt;0,(+M69*'2.1ต้นทุนตามสัดส่วน (ผลิต)'!$E$106)/'2.1ต้นทุนตามสัดส่วน (ผลิต)'!$E$110,0),2)</f>
        <v>0</v>
      </c>
      <c r="AK69" s="139">
        <f>ROUND(IF('2.1ต้นทุนตามสัดส่วน (ผลิต)'!$E$116&gt;0,(+N69*'2.1ต้นทุนตามสัดส่วน (ผลิต)'!$E$116)/'2.1ต้นทุนตามสัดส่วน (ผลิต)'!$E$120,0),2)</f>
        <v>0</v>
      </c>
      <c r="AL69" s="139">
        <f>ROUND(IF('2.1ต้นทุนตามสัดส่วน (ผลิต)'!$E$126&gt;0,(+O69*'2.1ต้นทุนตามสัดส่วน (ผลิต)'!$E$126)/'2.1ต้นทุนตามสัดส่วน (ผลิต)'!$E$130,0),2)</f>
        <v>0</v>
      </c>
      <c r="AM69" s="139">
        <f t="shared" si="16"/>
        <v>0</v>
      </c>
      <c r="AN69" s="139">
        <f t="shared" si="17"/>
        <v>0</v>
      </c>
      <c r="AO69" s="139">
        <f>(IF('2.1ต้นทุนตามสัดส่วน (ผลิต)'!$E$156&gt;0,(+R69*'2.1ต้นทุนตามสัดส่วน (ผลิต)'!$E$156)/'2.1ต้นทุนตามสัดส่วน (ผลิต)'!$E$160,0))</f>
        <v>0</v>
      </c>
      <c r="AP69" s="139">
        <f>(IF('2.1ต้นทุนตามสัดส่วน (ผลิต)'!$E$166&gt;0,(+S69*'2.1ต้นทุนตามสัดส่วน (ผลิต)'!$E$166)/'2.1ต้นทุนตามสัดส่วน (ผลิต)'!$E$170,0))</f>
        <v>0</v>
      </c>
      <c r="AQ69" s="139">
        <f>(IF('2.1ต้นทุนตามสัดส่วน (ผลิต)'!$E$176&gt;0,(+T69*'2.1ต้นทุนตามสัดส่วน (ผลิต)'!$E$176)/'2.1ต้นทุนตามสัดส่วน (ผลิต)'!$E$180,0))</f>
        <v>0</v>
      </c>
      <c r="AR69" s="139">
        <f t="shared" si="1"/>
        <v>0</v>
      </c>
      <c r="AS69" s="139">
        <f t="shared" si="2"/>
        <v>0</v>
      </c>
      <c r="AU69" s="140" t="s">
        <v>533</v>
      </c>
      <c r="AV69" s="135" t="s">
        <v>534</v>
      </c>
      <c r="AW69" s="44">
        <f>(IF('2.1ต้นทุนตามสัดส่วน (ผลิต)'!$E$7&gt;0,(C69*'2.1ต้นทุนตามสัดส่วน (ผลิต)'!$E$7)/'2.1ต้นทุนตามสัดส่วน (ผลิต)'!$E$10,0))</f>
        <v>0</v>
      </c>
      <c r="AX69" s="136">
        <f>(IF('2.1ต้นทุนตามสัดส่วน (ผลิต)'!$E$17&gt;0,(D69*'2.1ต้นทุนตามสัดส่วน (ผลิต)'!$E$17)/'2.1ต้นทุนตามสัดส่วน (ผลิต)'!$E$20,0))</f>
        <v>0</v>
      </c>
      <c r="AY69" s="136">
        <f>(IF('2.1ต้นทุนตามสัดส่วน (ผลิต)'!$E$27&gt;0,(+E69*'2.1ต้นทุนตามสัดส่วน (ผลิต)'!$E$27)/'2.1ต้นทุนตามสัดส่วน (ผลิต)'!$E$30,0))</f>
        <v>0</v>
      </c>
      <c r="AZ69" s="136">
        <f>(IF('2.1ต้นทุนตามสัดส่วน (ผลิต)'!$E$37&gt;0,(+F69*'2.1ต้นทุนตามสัดส่วน (ผลิต)'!$E$37)/'2.1ต้นทุนตามสัดส่วน (ผลิต)'!$E$40,0))</f>
        <v>0</v>
      </c>
      <c r="BA69" s="136">
        <f t="shared" si="18"/>
        <v>0</v>
      </c>
      <c r="BB69" s="136">
        <f>(IF('2.1ต้นทุนตามสัดส่วน (ผลิต)'!$E$57&gt;0,(+H69*'2.1ต้นทุนตามสัดส่วน (ผลิต)'!$E$57)/'2.1ต้นทุนตามสัดส่วน (ผลิต)'!$E$60,0))</f>
        <v>0</v>
      </c>
      <c r="BC69" s="136">
        <f>(IF('2.1ต้นทุนตามสัดส่วน (ผลิต)'!$E$67&gt;0,(+I69*'2.1ต้นทุนตามสัดส่วน (ผลิต)'!$E$67)/'2.1ต้นทุนตามสัดส่วน (ผลิต)'!$E$70,0))</f>
        <v>0</v>
      </c>
      <c r="BD69" s="136">
        <f>(IF('2.1ต้นทุนตามสัดส่วน (ผลิต)'!$E$77&gt;0,(+J69*'2.1ต้นทุนตามสัดส่วน (ผลิต)'!$E$77)/'2.1ต้นทุนตามสัดส่วน (ผลิต)'!$E$80,0))</f>
        <v>0</v>
      </c>
      <c r="BE69" s="136">
        <f t="shared" si="19"/>
        <v>0</v>
      </c>
      <c r="BF69" s="136">
        <f t="shared" si="20"/>
        <v>0</v>
      </c>
      <c r="BG69" s="136">
        <f>(IF('2.1ต้นทุนตามสัดส่วน (ผลิต)'!$E$107&gt;0,(+M69*'2.1ต้นทุนตามสัดส่วน (ผลิต)'!$E$107)/'2.1ต้นทุนตามสัดส่วน (ผลิต)'!$E$110,0))</f>
        <v>0</v>
      </c>
      <c r="BH69" s="136">
        <f>(IF('2.1ต้นทุนตามสัดส่วน (ผลิต)'!$E$117&gt;0,(+N69*'2.1ต้นทุนตามสัดส่วน (ผลิต)'!$E$117)/'2.1ต้นทุนตามสัดส่วน (ผลิต)'!$E$120,0))</f>
        <v>0</v>
      </c>
      <c r="BI69" s="136">
        <f>(IF('2.1ต้นทุนตามสัดส่วน (ผลิต)'!$E$127&gt;0,(+O69*'2.1ต้นทุนตามสัดส่วน (ผลิต)'!$E$127)/'2.1ต้นทุนตามสัดส่วน (ผลิต)'!$E$130,0))</f>
        <v>0</v>
      </c>
      <c r="BJ69" s="136">
        <f t="shared" si="21"/>
        <v>0</v>
      </c>
      <c r="BK69" s="136">
        <f t="shared" si="22"/>
        <v>0</v>
      </c>
      <c r="BL69" s="136">
        <f>(IF('2.1ต้นทุนตามสัดส่วน (ผลิต)'!$E$157&gt;0,(+R69*'2.1ต้นทุนตามสัดส่วน (ผลิต)'!$E$157)/'2.1ต้นทุนตามสัดส่วน (ผลิต)'!$E$160,0))</f>
        <v>0</v>
      </c>
      <c r="BM69" s="136">
        <f>(IF('2.1ต้นทุนตามสัดส่วน (ผลิต)'!$E$167&gt;0,(+S69*'2.1ต้นทุนตามสัดส่วน (ผลิต)'!$E$167)/'2.1ต้นทุนตามสัดส่วน (ผลิต)'!$E$170,0))</f>
        <v>0</v>
      </c>
      <c r="BN69" s="136">
        <f>(IF('2.1ต้นทุนตามสัดส่วน (ผลิต)'!$E$177&gt;0,(+T69*'2.1ต้นทุนตามสัดส่วน (ผลิต)'!$E$177)/'2.1ต้นทุนตามสัดส่วน (ผลิต)'!$E$180,0))</f>
        <v>0</v>
      </c>
      <c r="BO69" s="136">
        <f t="shared" si="23"/>
        <v>0</v>
      </c>
      <c r="BP69" s="136">
        <f t="shared" si="3"/>
        <v>0</v>
      </c>
      <c r="BR69" s="140" t="s">
        <v>533</v>
      </c>
      <c r="BS69" s="135" t="s">
        <v>534</v>
      </c>
      <c r="BT69" s="44">
        <f>(IF('2.1ต้นทุนตามสัดส่วน (ผลิต)'!$E$8&gt;0,(+C69*'2.1ต้นทุนตามสัดส่วน (ผลิต)'!$E$8)/'2.1ต้นทุนตามสัดส่วน (ผลิต)'!$E$10,0))</f>
        <v>0</v>
      </c>
      <c r="BU69" s="136">
        <f>(IF('2.1ต้นทุนตามสัดส่วน (ผลิต)'!$E$18&gt;0,(+D69*'2.1ต้นทุนตามสัดส่วน (ผลิต)'!$E$18)/'2.1ต้นทุนตามสัดส่วน (ผลิต)'!$E$20,0))</f>
        <v>0</v>
      </c>
      <c r="BV69" s="136">
        <f>(IF('2.1ต้นทุนตามสัดส่วน (ผลิต)'!$E$28&gt;0,(+E69*'2.1ต้นทุนตามสัดส่วน (ผลิต)'!$E$28)/'2.1ต้นทุนตามสัดส่วน (ผลิต)'!$E$30,0))</f>
        <v>0</v>
      </c>
      <c r="BW69" s="136">
        <f>(IF('2.1ต้นทุนตามสัดส่วน (ผลิต)'!$E$38&gt;0,(+F69*'2.1ต้นทุนตามสัดส่วน (ผลิต)'!$E$38)/'2.1ต้นทุนตามสัดส่วน (ผลิต)'!$E$40,0))</f>
        <v>0</v>
      </c>
      <c r="BX69" s="136">
        <f t="shared" si="24"/>
        <v>0</v>
      </c>
      <c r="BY69" s="136">
        <f>(IF('2.1ต้นทุนตามสัดส่วน (ผลิต)'!$E$58&gt;0,(+H69*'2.1ต้นทุนตามสัดส่วน (ผลิต)'!$E$58)/'2.1ต้นทุนตามสัดส่วน (ผลิต)'!$E$60,0))</f>
        <v>0</v>
      </c>
      <c r="BZ69" s="136">
        <f>(IF('2.1ต้นทุนตามสัดส่วน (ผลิต)'!$E$68&gt;0,(+I69*'2.1ต้นทุนตามสัดส่วน (ผลิต)'!$E$68)/'2.1ต้นทุนตามสัดส่วน (ผลิต)'!$E$70,0))</f>
        <v>0</v>
      </c>
      <c r="CA69" s="136">
        <f>(IF('2.1ต้นทุนตามสัดส่วน (ผลิต)'!$E$78&gt;0,(+J69*'2.1ต้นทุนตามสัดส่วน (ผลิต)'!$E$78)/'2.1ต้นทุนตามสัดส่วน (ผลิต)'!$E$80,0))</f>
        <v>0</v>
      </c>
      <c r="CB69" s="136">
        <f t="shared" si="25"/>
        <v>0</v>
      </c>
      <c r="CC69" s="136">
        <f t="shared" si="26"/>
        <v>0</v>
      </c>
      <c r="CD69" s="136">
        <f>(IF('2.1ต้นทุนตามสัดส่วน (ผลิต)'!$E$108&gt;0,(+M69*'2.1ต้นทุนตามสัดส่วน (ผลิต)'!$E$108)/'2.1ต้นทุนตามสัดส่วน (ผลิต)'!$E$110,0))</f>
        <v>0</v>
      </c>
      <c r="CE69" s="136">
        <f>(IF('2.1ต้นทุนตามสัดส่วน (ผลิต)'!$E$118&gt;0,(+N69*'2.1ต้นทุนตามสัดส่วน (ผลิต)'!$E$118)/'2.1ต้นทุนตามสัดส่วน (ผลิต)'!$E$120,0))</f>
        <v>0</v>
      </c>
      <c r="CF69" s="136">
        <f>(IF('2.1ต้นทุนตามสัดส่วน (ผลิต)'!$E$128&gt;0,(+O69*'2.1ต้นทุนตามสัดส่วน (ผลิต)'!$E$128)/'2.1ต้นทุนตามสัดส่วน (ผลิต)'!$E$130,0))</f>
        <v>0</v>
      </c>
      <c r="CG69" s="136">
        <f t="shared" si="27"/>
        <v>0</v>
      </c>
      <c r="CH69" s="136">
        <f t="shared" si="28"/>
        <v>0</v>
      </c>
      <c r="CI69" s="136">
        <f>(IF('2.1ต้นทุนตามสัดส่วน (ผลิต)'!$E$158&gt;0,(+R69*'2.1ต้นทุนตามสัดส่วน (ผลิต)'!$E$158)/'2.1ต้นทุนตามสัดส่วน (ผลิต)'!$E$160,0))</f>
        <v>0</v>
      </c>
      <c r="CJ69" s="136">
        <f>(IF('2.1ต้นทุนตามสัดส่วน (ผลิต)'!$E$168&gt;0,(+S69*'2.1ต้นทุนตามสัดส่วน (ผลิต)'!$E$168)/'2.1ต้นทุนตามสัดส่วน (ผลิต)'!$E$170,0))</f>
        <v>0</v>
      </c>
      <c r="CK69" s="136">
        <f>(IF('2.1ต้นทุนตามสัดส่วน (ผลิต)'!$E$178&gt;0,(+T69*'2.1ต้นทุนตามสัดส่วน (ผลิต)'!$E$178)/'2.1ต้นทุนตามสัดส่วน (ผลิต)'!$E$180,0))</f>
        <v>0</v>
      </c>
      <c r="CL69" s="136">
        <f t="shared" si="29"/>
        <v>0</v>
      </c>
      <c r="CM69" s="136">
        <f t="shared" si="4"/>
        <v>0</v>
      </c>
      <c r="CO69" s="140" t="s">
        <v>533</v>
      </c>
      <c r="CP69" s="135" t="s">
        <v>534</v>
      </c>
      <c r="CQ69" s="136">
        <f>(IF('2.1ต้นทุนตามสัดส่วน (ผลิต)'!$E$9&gt;0,(+C69*'2.1ต้นทุนตามสัดส่วน (ผลิต)'!$E$9)/'2.1ต้นทุนตามสัดส่วน (ผลิต)'!$E$10,0))</f>
        <v>0</v>
      </c>
      <c r="CR69" s="136">
        <f>(IF('2.1ต้นทุนตามสัดส่วน (ผลิต)'!$E$19&gt;0,(+D69*'2.1ต้นทุนตามสัดส่วน (ผลิต)'!$E$19)/'2.1ต้นทุนตามสัดส่วน (ผลิต)'!$E$20,0))</f>
        <v>0</v>
      </c>
      <c r="CS69" s="136">
        <f>(IF('2.1ต้นทุนตามสัดส่วน (ผลิต)'!$E$29&gt;0,(+E69*'2.1ต้นทุนตามสัดส่วน (ผลิต)'!$E$29)/'2.1ต้นทุนตามสัดส่วน (ผลิต)'!$E$30,0))</f>
        <v>0</v>
      </c>
      <c r="CT69" s="136">
        <f>(IF('2.1ต้นทุนตามสัดส่วน (ผลิต)'!$E$39&gt;0,(+F69*'2.1ต้นทุนตามสัดส่วน (ผลิต)'!$E$39)/'2.1ต้นทุนตามสัดส่วน (ผลิต)'!$E$40,0))</f>
        <v>0</v>
      </c>
      <c r="CU69" s="136">
        <f t="shared" si="30"/>
        <v>0</v>
      </c>
      <c r="CV69" s="136">
        <f>(IF('2.1ต้นทุนตามสัดส่วน (ผลิต)'!$E$59&gt;0,(+H69*'2.1ต้นทุนตามสัดส่วน (ผลิต)'!$E$59)/'2.1ต้นทุนตามสัดส่วน (ผลิต)'!$E$60,0))</f>
        <v>0</v>
      </c>
      <c r="CW69" s="136">
        <f>(IF('2.1ต้นทุนตามสัดส่วน (ผลิต)'!$E$69&gt;0,(+I69*'2.1ต้นทุนตามสัดส่วน (ผลิต)'!$E$69)/'2.1ต้นทุนตามสัดส่วน (ผลิต)'!$E$70,0))</f>
        <v>0</v>
      </c>
      <c r="CX69" s="136">
        <f>(IF('2.1ต้นทุนตามสัดส่วน (ผลิต)'!$E$79&gt;0,(+J69*'2.1ต้นทุนตามสัดส่วน (ผลิต)'!$E$79)/'2.1ต้นทุนตามสัดส่วน (ผลิต)'!$E$80,0))</f>
        <v>0</v>
      </c>
      <c r="CY69" s="136">
        <f t="shared" si="31"/>
        <v>0</v>
      </c>
      <c r="CZ69" s="136">
        <f t="shared" si="32"/>
        <v>0</v>
      </c>
      <c r="DA69" s="136">
        <f>(IF('2.1ต้นทุนตามสัดส่วน (ผลิต)'!$E$109&gt;0,(+M69*'2.1ต้นทุนตามสัดส่วน (ผลิต)'!$E$109)/'2.1ต้นทุนตามสัดส่วน (ผลิต)'!$E$110,0))</f>
        <v>0</v>
      </c>
      <c r="DB69" s="136">
        <f>(IF('2.1ต้นทุนตามสัดส่วน (ผลิต)'!$E$119&gt;0,(+N69*'2.1ต้นทุนตามสัดส่วน (ผลิต)'!$E$119)/'2.1ต้นทุนตามสัดส่วน (ผลิต)'!$E$120,0))</f>
        <v>0</v>
      </c>
      <c r="DC69" s="136">
        <f>(IF('2.1ต้นทุนตามสัดส่วน (ผลิต)'!$E$129&gt;0,(+O69*'2.1ต้นทุนตามสัดส่วน (ผลิต)'!$E$129)/'2.1ต้นทุนตามสัดส่วน (ผลิต)'!$E$130,0))</f>
        <v>0</v>
      </c>
      <c r="DD69" s="136">
        <f t="shared" si="33"/>
        <v>0</v>
      </c>
      <c r="DE69" s="136">
        <f t="shared" si="34"/>
        <v>0</v>
      </c>
      <c r="DF69" s="136">
        <f>(IF('2.1ต้นทุนตามสัดส่วน (ผลิต)'!$E$159&gt;0,(+R69*'2.1ต้นทุนตามสัดส่วน (ผลิต)'!$E$159)/'2.1ต้นทุนตามสัดส่วน (ผลิต)'!$E$160,0))</f>
        <v>0</v>
      </c>
      <c r="DG69" s="136">
        <f>(IF('2.1ต้นทุนตามสัดส่วน (ผลิต)'!$E$169&gt;0,(+S69*'2.1ต้นทุนตามสัดส่วน (ผลิต)'!$E$169)/'2.1ต้นทุนตามสัดส่วน (ผลิต)'!$E$170,0))</f>
        <v>0</v>
      </c>
      <c r="DH69" s="136">
        <f>(IF('2.1ต้นทุนตามสัดส่วน (ผลิต)'!$E$179&gt;0,(+T69*'2.1ต้นทุนตามสัดส่วน (ผลิต)'!$E$179)/'2.1ต้นทุนตามสัดส่วน (ผลิต)'!$E$180,0))</f>
        <v>0</v>
      </c>
      <c r="DI69" s="136">
        <f t="shared" si="35"/>
        <v>0</v>
      </c>
      <c r="DJ69" s="136">
        <f t="shared" si="5"/>
        <v>0</v>
      </c>
      <c r="DL69" s="140" t="s">
        <v>533</v>
      </c>
      <c r="DM69" s="135" t="s">
        <v>534</v>
      </c>
      <c r="DN69" s="136">
        <f t="shared" si="36"/>
        <v>0</v>
      </c>
      <c r="DO69" s="136">
        <f t="shared" si="37"/>
        <v>0</v>
      </c>
      <c r="DP69" s="136">
        <f t="shared" si="38"/>
        <v>0</v>
      </c>
      <c r="DQ69" s="136">
        <f t="shared" si="39"/>
        <v>0</v>
      </c>
      <c r="DR69" s="136">
        <f t="shared" si="40"/>
        <v>0</v>
      </c>
      <c r="DS69" s="136">
        <f t="shared" si="41"/>
        <v>0</v>
      </c>
      <c r="DT69" s="136">
        <f t="shared" si="42"/>
        <v>0</v>
      </c>
      <c r="DU69" s="136">
        <f t="shared" si="43"/>
        <v>0</v>
      </c>
      <c r="DV69" s="136">
        <f t="shared" si="44"/>
        <v>0</v>
      </c>
      <c r="DW69" s="136">
        <f t="shared" si="45"/>
        <v>0</v>
      </c>
      <c r="DX69" s="136">
        <f t="shared" si="46"/>
        <v>0</v>
      </c>
      <c r="DY69" s="136">
        <f t="shared" si="47"/>
        <v>0</v>
      </c>
      <c r="DZ69" s="136">
        <f t="shared" si="48"/>
        <v>0</v>
      </c>
      <c r="EA69" s="136">
        <f t="shared" si="49"/>
        <v>0</v>
      </c>
      <c r="EB69" s="136">
        <f t="shared" si="50"/>
        <v>0</v>
      </c>
      <c r="EC69" s="136">
        <f t="shared" si="51"/>
        <v>0</v>
      </c>
      <c r="ED69" s="136">
        <f t="shared" si="52"/>
        <v>0</v>
      </c>
      <c r="EE69" s="136">
        <f t="shared" si="53"/>
        <v>0</v>
      </c>
      <c r="EF69" s="136">
        <f t="shared" si="54"/>
        <v>0</v>
      </c>
      <c r="EG69" s="136">
        <f t="shared" si="55"/>
        <v>0</v>
      </c>
    </row>
    <row r="70" spans="1:137" ht="21">
      <c r="A70" s="140" t="s">
        <v>535</v>
      </c>
      <c r="B70" s="135" t="s">
        <v>536</v>
      </c>
      <c r="C70" s="44"/>
      <c r="D70" s="136"/>
      <c r="E70" s="136"/>
      <c r="F70" s="136"/>
      <c r="G70" s="136">
        <f t="shared" si="7"/>
        <v>0</v>
      </c>
      <c r="H70" s="136"/>
      <c r="I70" s="136"/>
      <c r="J70" s="136"/>
      <c r="K70" s="136">
        <f t="shared" si="8"/>
        <v>0</v>
      </c>
      <c r="L70" s="136">
        <f t="shared" si="9"/>
        <v>0</v>
      </c>
      <c r="M70" s="136">
        <v>0</v>
      </c>
      <c r="N70" s="136">
        <v>0</v>
      </c>
      <c r="O70" s="136">
        <v>0</v>
      </c>
      <c r="P70" s="136">
        <f t="shared" si="10"/>
        <v>0</v>
      </c>
      <c r="Q70" s="136">
        <f t="shared" si="11"/>
        <v>0</v>
      </c>
      <c r="R70" s="136">
        <v>0</v>
      </c>
      <c r="S70" s="136">
        <v>0</v>
      </c>
      <c r="T70" s="136">
        <v>0</v>
      </c>
      <c r="U70" s="136">
        <f t="shared" si="12"/>
        <v>0</v>
      </c>
      <c r="V70" s="136">
        <f t="shared" si="0"/>
        <v>0</v>
      </c>
      <c r="X70" s="140" t="s">
        <v>535</v>
      </c>
      <c r="Y70" s="138" t="s">
        <v>536</v>
      </c>
      <c r="Z70" s="44">
        <f>ROUND(IF('2.1ต้นทุนตามสัดส่วน (ผลิต)'!$E$6&gt;0,(+C70*'2.1ต้นทุนตามสัดส่วน (ผลิต)'!$E$6)/'2.1ต้นทุนตามสัดส่วน (ผลิต)'!$E$10,0),2)</f>
        <v>0</v>
      </c>
      <c r="AA70" s="139">
        <f>(IF('2.1ต้นทุนตามสัดส่วน (ผลิต)'!$E$16&gt;0,(+D70*'2.1ต้นทุนตามสัดส่วน (ผลิต)'!$E$16)/'2.1ต้นทุนตามสัดส่วน (ผลิต)'!$E$20,0))</f>
        <v>0</v>
      </c>
      <c r="AB70" s="139">
        <f>(IF('2.1ต้นทุนตามสัดส่วน (ผลิต)'!$E$26&gt;0,(+E70*'2.1ต้นทุนตามสัดส่วน (ผลิต)'!$E$26)/'2.1ต้นทุนตามสัดส่วน (ผลิต)'!$E$30,0))</f>
        <v>0</v>
      </c>
      <c r="AC70" s="139">
        <f>(IF('2.1ต้นทุนตามสัดส่วน (ผลิต)'!$E$36&gt;0,(+F70*'2.1ต้นทุนตามสัดส่วน (ผลิต)'!$E$36)/'2.1ต้นทุนตามสัดส่วน (ผลิต)'!$E$40,0))</f>
        <v>0</v>
      </c>
      <c r="AD70" s="139">
        <f t="shared" si="13"/>
        <v>0</v>
      </c>
      <c r="AE70" s="139">
        <f>(IF('2.1ต้นทุนตามสัดส่วน (ผลิต)'!$E$56&gt;0,(+H70*'2.1ต้นทุนตามสัดส่วน (ผลิต)'!$E$56)/'2.1ต้นทุนตามสัดส่วน (ผลิต)'!$E$60,0))</f>
        <v>0</v>
      </c>
      <c r="AF70" s="139">
        <f>(IF('2.1ต้นทุนตามสัดส่วน (ผลิต)'!$E$66&gt;0,(+I70*'2.1ต้นทุนตามสัดส่วน (ผลิต)'!$E$66)/'2.1ต้นทุนตามสัดส่วน (ผลิต)'!$E$70,0))</f>
        <v>0</v>
      </c>
      <c r="AG70" s="139">
        <f>(IF('2.1ต้นทุนตามสัดส่วน (ผลิต)'!$E$76&gt;0,(+J70*'2.1ต้นทุนตามสัดส่วน (ผลิต)'!$E$76)/'2.1ต้นทุนตามสัดส่วน (ผลิต)'!$E$80,0))</f>
        <v>0</v>
      </c>
      <c r="AH70" s="139">
        <f t="shared" si="14"/>
        <v>0</v>
      </c>
      <c r="AI70" s="139">
        <f t="shared" si="15"/>
        <v>0</v>
      </c>
      <c r="AJ70" s="139">
        <f>ROUND(IF('2.1ต้นทุนตามสัดส่วน (ผลิต)'!$E$106&gt;0,(+M70*'2.1ต้นทุนตามสัดส่วน (ผลิต)'!$E$106)/'2.1ต้นทุนตามสัดส่วน (ผลิต)'!$E$110,0),2)</f>
        <v>0</v>
      </c>
      <c r="AK70" s="139">
        <f>ROUND(IF('2.1ต้นทุนตามสัดส่วน (ผลิต)'!$E$116&gt;0,(+N70*'2.1ต้นทุนตามสัดส่วน (ผลิต)'!$E$116)/'2.1ต้นทุนตามสัดส่วน (ผลิต)'!$E$120,0),2)</f>
        <v>0</v>
      </c>
      <c r="AL70" s="139">
        <f>ROUND(IF('2.1ต้นทุนตามสัดส่วน (ผลิต)'!$E$126&gt;0,(+O70*'2.1ต้นทุนตามสัดส่วน (ผลิต)'!$E$126)/'2.1ต้นทุนตามสัดส่วน (ผลิต)'!$E$130,0),2)</f>
        <v>0</v>
      </c>
      <c r="AM70" s="139">
        <f t="shared" si="16"/>
        <v>0</v>
      </c>
      <c r="AN70" s="139">
        <f t="shared" si="17"/>
        <v>0</v>
      </c>
      <c r="AO70" s="139">
        <f>(IF('2.1ต้นทุนตามสัดส่วน (ผลิต)'!$E$156&gt;0,(+R70*'2.1ต้นทุนตามสัดส่วน (ผลิต)'!$E$156)/'2.1ต้นทุนตามสัดส่วน (ผลิต)'!$E$160,0))</f>
        <v>0</v>
      </c>
      <c r="AP70" s="139">
        <f>(IF('2.1ต้นทุนตามสัดส่วน (ผลิต)'!$E$166&gt;0,(+S70*'2.1ต้นทุนตามสัดส่วน (ผลิต)'!$E$166)/'2.1ต้นทุนตามสัดส่วน (ผลิต)'!$E$170,0))</f>
        <v>0</v>
      </c>
      <c r="AQ70" s="139">
        <f>(IF('2.1ต้นทุนตามสัดส่วน (ผลิต)'!$E$176&gt;0,(+T70*'2.1ต้นทุนตามสัดส่วน (ผลิต)'!$E$176)/'2.1ต้นทุนตามสัดส่วน (ผลิต)'!$E$180,0))</f>
        <v>0</v>
      </c>
      <c r="AR70" s="139">
        <f t="shared" si="1"/>
        <v>0</v>
      </c>
      <c r="AS70" s="139">
        <f t="shared" si="2"/>
        <v>0</v>
      </c>
      <c r="AU70" s="140" t="s">
        <v>535</v>
      </c>
      <c r="AV70" s="135" t="s">
        <v>536</v>
      </c>
      <c r="AW70" s="44">
        <f>(IF('2.1ต้นทุนตามสัดส่วน (ผลิต)'!$E$7&gt;0,(C70*'2.1ต้นทุนตามสัดส่วน (ผลิต)'!$E$7)/'2.1ต้นทุนตามสัดส่วน (ผลิต)'!$E$10,0))</f>
        <v>0</v>
      </c>
      <c r="AX70" s="136">
        <f>(IF('2.1ต้นทุนตามสัดส่วน (ผลิต)'!$E$17&gt;0,(D70*'2.1ต้นทุนตามสัดส่วน (ผลิต)'!$E$17)/'2.1ต้นทุนตามสัดส่วน (ผลิต)'!$E$20,0))</f>
        <v>0</v>
      </c>
      <c r="AY70" s="136">
        <f>(IF('2.1ต้นทุนตามสัดส่วน (ผลิต)'!$E$27&gt;0,(+E70*'2.1ต้นทุนตามสัดส่วน (ผลิต)'!$E$27)/'2.1ต้นทุนตามสัดส่วน (ผลิต)'!$E$30,0))</f>
        <v>0</v>
      </c>
      <c r="AZ70" s="136">
        <f>(IF('2.1ต้นทุนตามสัดส่วน (ผลิต)'!$E$37&gt;0,(+F70*'2.1ต้นทุนตามสัดส่วน (ผลิต)'!$E$37)/'2.1ต้นทุนตามสัดส่วน (ผลิต)'!$E$40,0))</f>
        <v>0</v>
      </c>
      <c r="BA70" s="136">
        <f t="shared" si="18"/>
        <v>0</v>
      </c>
      <c r="BB70" s="136">
        <f>(IF('2.1ต้นทุนตามสัดส่วน (ผลิต)'!$E$57&gt;0,(+H70*'2.1ต้นทุนตามสัดส่วน (ผลิต)'!$E$57)/'2.1ต้นทุนตามสัดส่วน (ผลิต)'!$E$60,0))</f>
        <v>0</v>
      </c>
      <c r="BC70" s="136">
        <f>(IF('2.1ต้นทุนตามสัดส่วน (ผลิต)'!$E$67&gt;0,(+I70*'2.1ต้นทุนตามสัดส่วน (ผลิต)'!$E$67)/'2.1ต้นทุนตามสัดส่วน (ผลิต)'!$E$70,0))</f>
        <v>0</v>
      </c>
      <c r="BD70" s="136">
        <f>(IF('2.1ต้นทุนตามสัดส่วน (ผลิต)'!$E$77&gt;0,(+J70*'2.1ต้นทุนตามสัดส่วน (ผลิต)'!$E$77)/'2.1ต้นทุนตามสัดส่วน (ผลิต)'!$E$80,0))</f>
        <v>0</v>
      </c>
      <c r="BE70" s="136">
        <f t="shared" si="19"/>
        <v>0</v>
      </c>
      <c r="BF70" s="136">
        <f t="shared" si="20"/>
        <v>0</v>
      </c>
      <c r="BG70" s="136">
        <f>(IF('2.1ต้นทุนตามสัดส่วน (ผลิต)'!$E$107&gt;0,(+M70*'2.1ต้นทุนตามสัดส่วน (ผลิต)'!$E$107)/'2.1ต้นทุนตามสัดส่วน (ผลิต)'!$E$110,0))</f>
        <v>0</v>
      </c>
      <c r="BH70" s="136">
        <f>(IF('2.1ต้นทุนตามสัดส่วน (ผลิต)'!$E$117&gt;0,(+N70*'2.1ต้นทุนตามสัดส่วน (ผลิต)'!$E$117)/'2.1ต้นทุนตามสัดส่วน (ผลิต)'!$E$120,0))</f>
        <v>0</v>
      </c>
      <c r="BI70" s="136">
        <f>(IF('2.1ต้นทุนตามสัดส่วน (ผลิต)'!$E$127&gt;0,(+O70*'2.1ต้นทุนตามสัดส่วน (ผลิต)'!$E$127)/'2.1ต้นทุนตามสัดส่วน (ผลิต)'!$E$130,0))</f>
        <v>0</v>
      </c>
      <c r="BJ70" s="136">
        <f t="shared" si="21"/>
        <v>0</v>
      </c>
      <c r="BK70" s="136">
        <f t="shared" si="22"/>
        <v>0</v>
      </c>
      <c r="BL70" s="136">
        <f>(IF('2.1ต้นทุนตามสัดส่วน (ผลิต)'!$E$157&gt;0,(+R70*'2.1ต้นทุนตามสัดส่วน (ผลิต)'!$E$157)/'2.1ต้นทุนตามสัดส่วน (ผลิต)'!$E$160,0))</f>
        <v>0</v>
      </c>
      <c r="BM70" s="136">
        <f>(IF('2.1ต้นทุนตามสัดส่วน (ผลิต)'!$E$167&gt;0,(+S70*'2.1ต้นทุนตามสัดส่วน (ผลิต)'!$E$167)/'2.1ต้นทุนตามสัดส่วน (ผลิต)'!$E$170,0))</f>
        <v>0</v>
      </c>
      <c r="BN70" s="136">
        <f>(IF('2.1ต้นทุนตามสัดส่วน (ผลิต)'!$E$177&gt;0,(+T70*'2.1ต้นทุนตามสัดส่วน (ผลิต)'!$E$177)/'2.1ต้นทุนตามสัดส่วน (ผลิต)'!$E$180,0))</f>
        <v>0</v>
      </c>
      <c r="BO70" s="136">
        <f t="shared" si="23"/>
        <v>0</v>
      </c>
      <c r="BP70" s="136">
        <f t="shared" si="3"/>
        <v>0</v>
      </c>
      <c r="BR70" s="140" t="s">
        <v>535</v>
      </c>
      <c r="BS70" s="135" t="s">
        <v>536</v>
      </c>
      <c r="BT70" s="44">
        <f>(IF('2.1ต้นทุนตามสัดส่วน (ผลิต)'!$E$8&gt;0,(+C70*'2.1ต้นทุนตามสัดส่วน (ผลิต)'!$E$8)/'2.1ต้นทุนตามสัดส่วน (ผลิต)'!$E$10,0))</f>
        <v>0</v>
      </c>
      <c r="BU70" s="136">
        <f>(IF('2.1ต้นทุนตามสัดส่วน (ผลิต)'!$E$18&gt;0,(+D70*'2.1ต้นทุนตามสัดส่วน (ผลิต)'!$E$18)/'2.1ต้นทุนตามสัดส่วน (ผลิต)'!$E$20,0))</f>
        <v>0</v>
      </c>
      <c r="BV70" s="136">
        <f>(IF('2.1ต้นทุนตามสัดส่วน (ผลิต)'!$E$28&gt;0,(+E70*'2.1ต้นทุนตามสัดส่วน (ผลิต)'!$E$28)/'2.1ต้นทุนตามสัดส่วน (ผลิต)'!$E$30,0))</f>
        <v>0</v>
      </c>
      <c r="BW70" s="136">
        <f>(IF('2.1ต้นทุนตามสัดส่วน (ผลิต)'!$E$38&gt;0,(+F70*'2.1ต้นทุนตามสัดส่วน (ผลิต)'!$E$38)/'2.1ต้นทุนตามสัดส่วน (ผลิต)'!$E$40,0))</f>
        <v>0</v>
      </c>
      <c r="BX70" s="136">
        <f t="shared" si="24"/>
        <v>0</v>
      </c>
      <c r="BY70" s="136">
        <f>(IF('2.1ต้นทุนตามสัดส่วน (ผลิต)'!$E$58&gt;0,(+H70*'2.1ต้นทุนตามสัดส่วน (ผลิต)'!$E$58)/'2.1ต้นทุนตามสัดส่วน (ผลิต)'!$E$60,0))</f>
        <v>0</v>
      </c>
      <c r="BZ70" s="136">
        <f>(IF('2.1ต้นทุนตามสัดส่วน (ผลิต)'!$E$68&gt;0,(+I70*'2.1ต้นทุนตามสัดส่วน (ผลิต)'!$E$68)/'2.1ต้นทุนตามสัดส่วน (ผลิต)'!$E$70,0))</f>
        <v>0</v>
      </c>
      <c r="CA70" s="136">
        <f>(IF('2.1ต้นทุนตามสัดส่วน (ผลิต)'!$E$78&gt;0,(+J70*'2.1ต้นทุนตามสัดส่วน (ผลิต)'!$E$78)/'2.1ต้นทุนตามสัดส่วน (ผลิต)'!$E$80,0))</f>
        <v>0</v>
      </c>
      <c r="CB70" s="136">
        <f t="shared" si="25"/>
        <v>0</v>
      </c>
      <c r="CC70" s="136">
        <f t="shared" si="26"/>
        <v>0</v>
      </c>
      <c r="CD70" s="136">
        <f>(IF('2.1ต้นทุนตามสัดส่วน (ผลิต)'!$E$108&gt;0,(+M70*'2.1ต้นทุนตามสัดส่วน (ผลิต)'!$E$108)/'2.1ต้นทุนตามสัดส่วน (ผลิต)'!$E$110,0))</f>
        <v>0</v>
      </c>
      <c r="CE70" s="136">
        <f>(IF('2.1ต้นทุนตามสัดส่วน (ผลิต)'!$E$118&gt;0,(+N70*'2.1ต้นทุนตามสัดส่วน (ผลิต)'!$E$118)/'2.1ต้นทุนตามสัดส่วน (ผลิต)'!$E$120,0))</f>
        <v>0</v>
      </c>
      <c r="CF70" s="136">
        <f>(IF('2.1ต้นทุนตามสัดส่วน (ผลิต)'!$E$128&gt;0,(+O70*'2.1ต้นทุนตามสัดส่วน (ผลิต)'!$E$128)/'2.1ต้นทุนตามสัดส่วน (ผลิต)'!$E$130,0))</f>
        <v>0</v>
      </c>
      <c r="CG70" s="136">
        <f t="shared" si="27"/>
        <v>0</v>
      </c>
      <c r="CH70" s="136">
        <f t="shared" si="28"/>
        <v>0</v>
      </c>
      <c r="CI70" s="136">
        <f>(IF('2.1ต้นทุนตามสัดส่วน (ผลิต)'!$E$158&gt;0,(+R70*'2.1ต้นทุนตามสัดส่วน (ผลิต)'!$E$158)/'2.1ต้นทุนตามสัดส่วน (ผลิต)'!$E$160,0))</f>
        <v>0</v>
      </c>
      <c r="CJ70" s="136">
        <f>(IF('2.1ต้นทุนตามสัดส่วน (ผลิต)'!$E$168&gt;0,(+S70*'2.1ต้นทุนตามสัดส่วน (ผลิต)'!$E$168)/'2.1ต้นทุนตามสัดส่วน (ผลิต)'!$E$170,0))</f>
        <v>0</v>
      </c>
      <c r="CK70" s="136">
        <f>(IF('2.1ต้นทุนตามสัดส่วน (ผลิต)'!$E$178&gt;0,(+T70*'2.1ต้นทุนตามสัดส่วน (ผลิต)'!$E$178)/'2.1ต้นทุนตามสัดส่วน (ผลิต)'!$E$180,0))</f>
        <v>0</v>
      </c>
      <c r="CL70" s="136">
        <f t="shared" si="29"/>
        <v>0</v>
      </c>
      <c r="CM70" s="136">
        <f t="shared" si="4"/>
        <v>0</v>
      </c>
      <c r="CO70" s="140" t="s">
        <v>535</v>
      </c>
      <c r="CP70" s="135" t="s">
        <v>536</v>
      </c>
      <c r="CQ70" s="136">
        <f>(IF('2.1ต้นทุนตามสัดส่วน (ผลิต)'!$E$9&gt;0,(+C70*'2.1ต้นทุนตามสัดส่วน (ผลิต)'!$E$9)/'2.1ต้นทุนตามสัดส่วน (ผลิต)'!$E$10,0))</f>
        <v>0</v>
      </c>
      <c r="CR70" s="136">
        <f>(IF('2.1ต้นทุนตามสัดส่วน (ผลิต)'!$E$19&gt;0,(+D70*'2.1ต้นทุนตามสัดส่วน (ผลิต)'!$E$19)/'2.1ต้นทุนตามสัดส่วน (ผลิต)'!$E$20,0))</f>
        <v>0</v>
      </c>
      <c r="CS70" s="136">
        <f>(IF('2.1ต้นทุนตามสัดส่วน (ผลิต)'!$E$29&gt;0,(+E70*'2.1ต้นทุนตามสัดส่วน (ผลิต)'!$E$29)/'2.1ต้นทุนตามสัดส่วน (ผลิต)'!$E$30,0))</f>
        <v>0</v>
      </c>
      <c r="CT70" s="136">
        <f>(IF('2.1ต้นทุนตามสัดส่วน (ผลิต)'!$E$39&gt;0,(+F70*'2.1ต้นทุนตามสัดส่วน (ผลิต)'!$E$39)/'2.1ต้นทุนตามสัดส่วน (ผลิต)'!$E$40,0))</f>
        <v>0</v>
      </c>
      <c r="CU70" s="136">
        <f t="shared" si="30"/>
        <v>0</v>
      </c>
      <c r="CV70" s="136">
        <f>(IF('2.1ต้นทุนตามสัดส่วน (ผลิต)'!$E$59&gt;0,(+H70*'2.1ต้นทุนตามสัดส่วน (ผลิต)'!$E$59)/'2.1ต้นทุนตามสัดส่วน (ผลิต)'!$E$60,0))</f>
        <v>0</v>
      </c>
      <c r="CW70" s="136">
        <f>(IF('2.1ต้นทุนตามสัดส่วน (ผลิต)'!$E$69&gt;0,(+I70*'2.1ต้นทุนตามสัดส่วน (ผลิต)'!$E$69)/'2.1ต้นทุนตามสัดส่วน (ผลิต)'!$E$70,0))</f>
        <v>0</v>
      </c>
      <c r="CX70" s="136">
        <f>(IF('2.1ต้นทุนตามสัดส่วน (ผลิต)'!$E$79&gt;0,(+J70*'2.1ต้นทุนตามสัดส่วน (ผลิต)'!$E$79)/'2.1ต้นทุนตามสัดส่วน (ผลิต)'!$E$80,0))</f>
        <v>0</v>
      </c>
      <c r="CY70" s="136">
        <f t="shared" si="31"/>
        <v>0</v>
      </c>
      <c r="CZ70" s="136">
        <f t="shared" si="32"/>
        <v>0</v>
      </c>
      <c r="DA70" s="136">
        <f>(IF('2.1ต้นทุนตามสัดส่วน (ผลิต)'!$E$109&gt;0,(+M70*'2.1ต้นทุนตามสัดส่วน (ผลิต)'!$E$109)/'2.1ต้นทุนตามสัดส่วน (ผลิต)'!$E$110,0))</f>
        <v>0</v>
      </c>
      <c r="DB70" s="136">
        <f>(IF('2.1ต้นทุนตามสัดส่วน (ผลิต)'!$E$119&gt;0,(+N70*'2.1ต้นทุนตามสัดส่วน (ผลิต)'!$E$119)/'2.1ต้นทุนตามสัดส่วน (ผลิต)'!$E$120,0))</f>
        <v>0</v>
      </c>
      <c r="DC70" s="136">
        <f>(IF('2.1ต้นทุนตามสัดส่วน (ผลิต)'!$E$129&gt;0,(+O70*'2.1ต้นทุนตามสัดส่วน (ผลิต)'!$E$129)/'2.1ต้นทุนตามสัดส่วน (ผลิต)'!$E$130,0))</f>
        <v>0</v>
      </c>
      <c r="DD70" s="136">
        <f t="shared" si="33"/>
        <v>0</v>
      </c>
      <c r="DE70" s="136">
        <f t="shared" si="34"/>
        <v>0</v>
      </c>
      <c r="DF70" s="136">
        <f>(IF('2.1ต้นทุนตามสัดส่วน (ผลิต)'!$E$159&gt;0,(+R70*'2.1ต้นทุนตามสัดส่วน (ผลิต)'!$E$159)/'2.1ต้นทุนตามสัดส่วน (ผลิต)'!$E$160,0))</f>
        <v>0</v>
      </c>
      <c r="DG70" s="136">
        <f>(IF('2.1ต้นทุนตามสัดส่วน (ผลิต)'!$E$169&gt;0,(+S70*'2.1ต้นทุนตามสัดส่วน (ผลิต)'!$E$169)/'2.1ต้นทุนตามสัดส่วน (ผลิต)'!$E$170,0))</f>
        <v>0</v>
      </c>
      <c r="DH70" s="136">
        <f>(IF('2.1ต้นทุนตามสัดส่วน (ผลิต)'!$E$179&gt;0,(+T70*'2.1ต้นทุนตามสัดส่วน (ผลิต)'!$E$179)/'2.1ต้นทุนตามสัดส่วน (ผลิต)'!$E$180,0))</f>
        <v>0</v>
      </c>
      <c r="DI70" s="136">
        <f t="shared" si="35"/>
        <v>0</v>
      </c>
      <c r="DJ70" s="136">
        <f t="shared" si="5"/>
        <v>0</v>
      </c>
      <c r="DL70" s="140" t="s">
        <v>535</v>
      </c>
      <c r="DM70" s="135" t="s">
        <v>536</v>
      </c>
      <c r="DN70" s="136">
        <f t="shared" si="36"/>
        <v>0</v>
      </c>
      <c r="DO70" s="136">
        <f t="shared" si="37"/>
        <v>0</v>
      </c>
      <c r="DP70" s="136">
        <f t="shared" si="38"/>
        <v>0</v>
      </c>
      <c r="DQ70" s="136">
        <f t="shared" si="39"/>
        <v>0</v>
      </c>
      <c r="DR70" s="136">
        <f t="shared" si="40"/>
        <v>0</v>
      </c>
      <c r="DS70" s="136">
        <f t="shared" si="41"/>
        <v>0</v>
      </c>
      <c r="DT70" s="136">
        <f t="shared" si="42"/>
        <v>0</v>
      </c>
      <c r="DU70" s="136">
        <f t="shared" si="43"/>
        <v>0</v>
      </c>
      <c r="DV70" s="136">
        <f t="shared" si="44"/>
        <v>0</v>
      </c>
      <c r="DW70" s="136">
        <f t="shared" si="45"/>
        <v>0</v>
      </c>
      <c r="DX70" s="136">
        <f t="shared" si="46"/>
        <v>0</v>
      </c>
      <c r="DY70" s="136">
        <f t="shared" si="47"/>
        <v>0</v>
      </c>
      <c r="DZ70" s="136">
        <f t="shared" si="48"/>
        <v>0</v>
      </c>
      <c r="EA70" s="136">
        <f t="shared" si="49"/>
        <v>0</v>
      </c>
      <c r="EB70" s="136">
        <f t="shared" si="50"/>
        <v>0</v>
      </c>
      <c r="EC70" s="136">
        <f t="shared" si="51"/>
        <v>0</v>
      </c>
      <c r="ED70" s="136">
        <f t="shared" si="52"/>
        <v>0</v>
      </c>
      <c r="EE70" s="136">
        <f t="shared" si="53"/>
        <v>0</v>
      </c>
      <c r="EF70" s="136">
        <f t="shared" si="54"/>
        <v>0</v>
      </c>
      <c r="EG70" s="136">
        <f t="shared" si="55"/>
        <v>0</v>
      </c>
    </row>
    <row r="71" spans="1:137" ht="21">
      <c r="A71" s="140" t="s">
        <v>537</v>
      </c>
      <c r="B71" s="135" t="s">
        <v>538</v>
      </c>
      <c r="C71" s="44"/>
      <c r="D71" s="136"/>
      <c r="E71" s="136"/>
      <c r="F71" s="136"/>
      <c r="G71" s="136">
        <f t="shared" ref="G71:G134" si="56">+D71+E71+F71</f>
        <v>0</v>
      </c>
      <c r="H71" s="136"/>
      <c r="I71" s="136"/>
      <c r="J71" s="136"/>
      <c r="K71" s="136">
        <f t="shared" ref="K71:K134" si="57">+H71+I71+J71</f>
        <v>0</v>
      </c>
      <c r="L71" s="136">
        <f t="shared" si="9"/>
        <v>0</v>
      </c>
      <c r="M71" s="136">
        <v>0</v>
      </c>
      <c r="N71" s="136">
        <v>0</v>
      </c>
      <c r="O71" s="136">
        <v>0</v>
      </c>
      <c r="P71" s="136">
        <f t="shared" ref="P71:P134" si="58">+M71+N71+O71</f>
        <v>0</v>
      </c>
      <c r="Q71" s="136">
        <f t="shared" si="11"/>
        <v>0</v>
      </c>
      <c r="R71" s="136">
        <v>0</v>
      </c>
      <c r="S71" s="136">
        <v>0</v>
      </c>
      <c r="T71" s="136">
        <v>0</v>
      </c>
      <c r="U71" s="136">
        <f t="shared" ref="U71:U134" si="59">+R71+S71+T71</f>
        <v>0</v>
      </c>
      <c r="V71" s="136">
        <f t="shared" ref="V71:V134" si="60">+G71+K71+P71+U71</f>
        <v>0</v>
      </c>
      <c r="X71" s="140" t="s">
        <v>537</v>
      </c>
      <c r="Y71" s="138" t="s">
        <v>538</v>
      </c>
      <c r="Z71" s="44">
        <f>ROUND(IF('2.1ต้นทุนตามสัดส่วน (ผลิต)'!$E$6&gt;0,(+C71*'2.1ต้นทุนตามสัดส่วน (ผลิต)'!$E$6)/'2.1ต้นทุนตามสัดส่วน (ผลิต)'!$E$10,0),2)</f>
        <v>0</v>
      </c>
      <c r="AA71" s="139">
        <f>(IF('2.1ต้นทุนตามสัดส่วน (ผลิต)'!$E$16&gt;0,(+D71*'2.1ต้นทุนตามสัดส่วน (ผลิต)'!$E$16)/'2.1ต้นทุนตามสัดส่วน (ผลิต)'!$E$20,0))</f>
        <v>0</v>
      </c>
      <c r="AB71" s="139">
        <f>(IF('2.1ต้นทุนตามสัดส่วน (ผลิต)'!$E$26&gt;0,(+E71*'2.1ต้นทุนตามสัดส่วน (ผลิต)'!$E$26)/'2.1ต้นทุนตามสัดส่วน (ผลิต)'!$E$30,0))</f>
        <v>0</v>
      </c>
      <c r="AC71" s="139">
        <f>(IF('2.1ต้นทุนตามสัดส่วน (ผลิต)'!$E$36&gt;0,(+F71*'2.1ต้นทุนตามสัดส่วน (ผลิต)'!$E$36)/'2.1ต้นทุนตามสัดส่วน (ผลิต)'!$E$40,0))</f>
        <v>0</v>
      </c>
      <c r="AD71" s="139">
        <f t="shared" si="13"/>
        <v>0</v>
      </c>
      <c r="AE71" s="139">
        <f>(IF('2.1ต้นทุนตามสัดส่วน (ผลิต)'!$E$56&gt;0,(+H71*'2.1ต้นทุนตามสัดส่วน (ผลิต)'!$E$56)/'2.1ต้นทุนตามสัดส่วน (ผลิต)'!$E$60,0))</f>
        <v>0</v>
      </c>
      <c r="AF71" s="139">
        <f>(IF('2.1ต้นทุนตามสัดส่วน (ผลิต)'!$E$66&gt;0,(+I71*'2.1ต้นทุนตามสัดส่วน (ผลิต)'!$E$66)/'2.1ต้นทุนตามสัดส่วน (ผลิต)'!$E$70,0))</f>
        <v>0</v>
      </c>
      <c r="AG71" s="139">
        <f>(IF('2.1ต้นทุนตามสัดส่วน (ผลิต)'!$E$76&gt;0,(+J71*'2.1ต้นทุนตามสัดส่วน (ผลิต)'!$E$76)/'2.1ต้นทุนตามสัดส่วน (ผลิต)'!$E$80,0))</f>
        <v>0</v>
      </c>
      <c r="AH71" s="139">
        <f t="shared" si="14"/>
        <v>0</v>
      </c>
      <c r="AI71" s="139">
        <f t="shared" si="15"/>
        <v>0</v>
      </c>
      <c r="AJ71" s="139">
        <f>ROUND(IF('2.1ต้นทุนตามสัดส่วน (ผลิต)'!$E$106&gt;0,(+M71*'2.1ต้นทุนตามสัดส่วน (ผลิต)'!$E$106)/'2.1ต้นทุนตามสัดส่วน (ผลิต)'!$E$110,0),2)</f>
        <v>0</v>
      </c>
      <c r="AK71" s="139">
        <f>ROUND(IF('2.1ต้นทุนตามสัดส่วน (ผลิต)'!$E$116&gt;0,(+N71*'2.1ต้นทุนตามสัดส่วน (ผลิต)'!$E$116)/'2.1ต้นทุนตามสัดส่วน (ผลิต)'!$E$120,0),2)</f>
        <v>0</v>
      </c>
      <c r="AL71" s="139">
        <f>ROUND(IF('2.1ต้นทุนตามสัดส่วน (ผลิต)'!$E$126&gt;0,(+O71*'2.1ต้นทุนตามสัดส่วน (ผลิต)'!$E$126)/'2.1ต้นทุนตามสัดส่วน (ผลิต)'!$E$130,0),2)</f>
        <v>0</v>
      </c>
      <c r="AM71" s="139">
        <f t="shared" si="16"/>
        <v>0</v>
      </c>
      <c r="AN71" s="139">
        <f t="shared" si="17"/>
        <v>0</v>
      </c>
      <c r="AO71" s="139">
        <f>(IF('2.1ต้นทุนตามสัดส่วน (ผลิต)'!$E$156&gt;0,(+R71*'2.1ต้นทุนตามสัดส่วน (ผลิต)'!$E$156)/'2.1ต้นทุนตามสัดส่วน (ผลิต)'!$E$160,0))</f>
        <v>0</v>
      </c>
      <c r="AP71" s="139">
        <f>(IF('2.1ต้นทุนตามสัดส่วน (ผลิต)'!$E$166&gt;0,(+S71*'2.1ต้นทุนตามสัดส่วน (ผลิต)'!$E$166)/'2.1ต้นทุนตามสัดส่วน (ผลิต)'!$E$170,0))</f>
        <v>0</v>
      </c>
      <c r="AQ71" s="139">
        <f>(IF('2.1ต้นทุนตามสัดส่วน (ผลิต)'!$E$176&gt;0,(+T71*'2.1ต้นทุนตามสัดส่วน (ผลิต)'!$E$176)/'2.1ต้นทุนตามสัดส่วน (ผลิต)'!$E$180,0))</f>
        <v>0</v>
      </c>
      <c r="AR71" s="139">
        <f t="shared" ref="AR71:AR134" si="61">+AO71+AP71+AQ71</f>
        <v>0</v>
      </c>
      <c r="AS71" s="139">
        <f t="shared" ref="AS71:AS134" si="62">+AD71+AH71+AM71+AR71</f>
        <v>0</v>
      </c>
      <c r="AU71" s="140" t="s">
        <v>537</v>
      </c>
      <c r="AV71" s="135" t="s">
        <v>538</v>
      </c>
      <c r="AW71" s="44">
        <f>(IF('2.1ต้นทุนตามสัดส่วน (ผลิต)'!$E$7&gt;0,(C71*'2.1ต้นทุนตามสัดส่วน (ผลิต)'!$E$7)/'2.1ต้นทุนตามสัดส่วน (ผลิต)'!$E$10,0))</f>
        <v>0</v>
      </c>
      <c r="AX71" s="136">
        <f>(IF('2.1ต้นทุนตามสัดส่วน (ผลิต)'!$E$17&gt;0,(D71*'2.1ต้นทุนตามสัดส่วน (ผลิต)'!$E$17)/'2.1ต้นทุนตามสัดส่วน (ผลิต)'!$E$20,0))</f>
        <v>0</v>
      </c>
      <c r="AY71" s="136">
        <f>(IF('2.1ต้นทุนตามสัดส่วน (ผลิต)'!$E$27&gt;0,(+E71*'2.1ต้นทุนตามสัดส่วน (ผลิต)'!$E$27)/'2.1ต้นทุนตามสัดส่วน (ผลิต)'!$E$30,0))</f>
        <v>0</v>
      </c>
      <c r="AZ71" s="136">
        <f>(IF('2.1ต้นทุนตามสัดส่วน (ผลิต)'!$E$37&gt;0,(+F71*'2.1ต้นทุนตามสัดส่วน (ผลิต)'!$E$37)/'2.1ต้นทุนตามสัดส่วน (ผลิต)'!$E$40,0))</f>
        <v>0</v>
      </c>
      <c r="BA71" s="136">
        <f t="shared" si="18"/>
        <v>0</v>
      </c>
      <c r="BB71" s="136">
        <f>(IF('2.1ต้นทุนตามสัดส่วน (ผลิต)'!$E$57&gt;0,(+H71*'2.1ต้นทุนตามสัดส่วน (ผลิต)'!$E$57)/'2.1ต้นทุนตามสัดส่วน (ผลิต)'!$E$60,0))</f>
        <v>0</v>
      </c>
      <c r="BC71" s="136">
        <f>(IF('2.1ต้นทุนตามสัดส่วน (ผลิต)'!$E$67&gt;0,(+I71*'2.1ต้นทุนตามสัดส่วน (ผลิต)'!$E$67)/'2.1ต้นทุนตามสัดส่วน (ผลิต)'!$E$70,0))</f>
        <v>0</v>
      </c>
      <c r="BD71" s="136">
        <f>(IF('2.1ต้นทุนตามสัดส่วน (ผลิต)'!$E$77&gt;0,(+J71*'2.1ต้นทุนตามสัดส่วน (ผลิต)'!$E$77)/'2.1ต้นทุนตามสัดส่วน (ผลิต)'!$E$80,0))</f>
        <v>0</v>
      </c>
      <c r="BE71" s="136">
        <f t="shared" si="19"/>
        <v>0</v>
      </c>
      <c r="BF71" s="136">
        <f t="shared" si="20"/>
        <v>0</v>
      </c>
      <c r="BG71" s="136">
        <f>(IF('2.1ต้นทุนตามสัดส่วน (ผลิต)'!$E$107&gt;0,(+M71*'2.1ต้นทุนตามสัดส่วน (ผลิต)'!$E$107)/'2.1ต้นทุนตามสัดส่วน (ผลิต)'!$E$110,0))</f>
        <v>0</v>
      </c>
      <c r="BH71" s="136">
        <f>(IF('2.1ต้นทุนตามสัดส่วน (ผลิต)'!$E$117&gt;0,(+N71*'2.1ต้นทุนตามสัดส่วน (ผลิต)'!$E$117)/'2.1ต้นทุนตามสัดส่วน (ผลิต)'!$E$120,0))</f>
        <v>0</v>
      </c>
      <c r="BI71" s="136">
        <f>(IF('2.1ต้นทุนตามสัดส่วน (ผลิต)'!$E$127&gt;0,(+O71*'2.1ต้นทุนตามสัดส่วน (ผลิต)'!$E$127)/'2.1ต้นทุนตามสัดส่วน (ผลิต)'!$E$130,0))</f>
        <v>0</v>
      </c>
      <c r="BJ71" s="136">
        <f t="shared" si="21"/>
        <v>0</v>
      </c>
      <c r="BK71" s="136">
        <f t="shared" si="22"/>
        <v>0</v>
      </c>
      <c r="BL71" s="136">
        <f>(IF('2.1ต้นทุนตามสัดส่วน (ผลิต)'!$E$157&gt;0,(+R71*'2.1ต้นทุนตามสัดส่วน (ผลิต)'!$E$157)/'2.1ต้นทุนตามสัดส่วน (ผลิต)'!$E$160,0))</f>
        <v>0</v>
      </c>
      <c r="BM71" s="136">
        <f>(IF('2.1ต้นทุนตามสัดส่วน (ผลิต)'!$E$167&gt;0,(+S71*'2.1ต้นทุนตามสัดส่วน (ผลิต)'!$E$167)/'2.1ต้นทุนตามสัดส่วน (ผลิต)'!$E$170,0))</f>
        <v>0</v>
      </c>
      <c r="BN71" s="136">
        <f>(IF('2.1ต้นทุนตามสัดส่วน (ผลิต)'!$E$177&gt;0,(+T71*'2.1ต้นทุนตามสัดส่วน (ผลิต)'!$E$177)/'2.1ต้นทุนตามสัดส่วน (ผลิต)'!$E$180,0))</f>
        <v>0</v>
      </c>
      <c r="BO71" s="136">
        <f t="shared" si="23"/>
        <v>0</v>
      </c>
      <c r="BP71" s="136">
        <f t="shared" ref="BP71:BP134" si="63">+BA71+BE71+BJ71+BO71</f>
        <v>0</v>
      </c>
      <c r="BR71" s="140" t="s">
        <v>537</v>
      </c>
      <c r="BS71" s="135" t="s">
        <v>538</v>
      </c>
      <c r="BT71" s="44">
        <f>(IF('2.1ต้นทุนตามสัดส่วน (ผลิต)'!$E$8&gt;0,(+C71*'2.1ต้นทุนตามสัดส่วน (ผลิต)'!$E$8)/'2.1ต้นทุนตามสัดส่วน (ผลิต)'!$E$10,0))</f>
        <v>0</v>
      </c>
      <c r="BU71" s="136">
        <f>(IF('2.1ต้นทุนตามสัดส่วน (ผลิต)'!$E$18&gt;0,(+D71*'2.1ต้นทุนตามสัดส่วน (ผลิต)'!$E$18)/'2.1ต้นทุนตามสัดส่วน (ผลิต)'!$E$20,0))</f>
        <v>0</v>
      </c>
      <c r="BV71" s="136">
        <f>(IF('2.1ต้นทุนตามสัดส่วน (ผลิต)'!$E$28&gt;0,(+E71*'2.1ต้นทุนตามสัดส่วน (ผลิต)'!$E$28)/'2.1ต้นทุนตามสัดส่วน (ผลิต)'!$E$30,0))</f>
        <v>0</v>
      </c>
      <c r="BW71" s="136">
        <f>(IF('2.1ต้นทุนตามสัดส่วน (ผลิต)'!$E$38&gt;0,(+F71*'2.1ต้นทุนตามสัดส่วน (ผลิต)'!$E$38)/'2.1ต้นทุนตามสัดส่วน (ผลิต)'!$E$40,0))</f>
        <v>0</v>
      </c>
      <c r="BX71" s="136">
        <f t="shared" si="24"/>
        <v>0</v>
      </c>
      <c r="BY71" s="136">
        <f>(IF('2.1ต้นทุนตามสัดส่วน (ผลิต)'!$E$58&gt;0,(+H71*'2.1ต้นทุนตามสัดส่วน (ผลิต)'!$E$58)/'2.1ต้นทุนตามสัดส่วน (ผลิต)'!$E$60,0))</f>
        <v>0</v>
      </c>
      <c r="BZ71" s="136">
        <f>(IF('2.1ต้นทุนตามสัดส่วน (ผลิต)'!$E$68&gt;0,(+I71*'2.1ต้นทุนตามสัดส่วน (ผลิต)'!$E$68)/'2.1ต้นทุนตามสัดส่วน (ผลิต)'!$E$70,0))</f>
        <v>0</v>
      </c>
      <c r="CA71" s="136">
        <f>(IF('2.1ต้นทุนตามสัดส่วน (ผลิต)'!$E$78&gt;0,(+J71*'2.1ต้นทุนตามสัดส่วน (ผลิต)'!$E$78)/'2.1ต้นทุนตามสัดส่วน (ผลิต)'!$E$80,0))</f>
        <v>0</v>
      </c>
      <c r="CB71" s="136">
        <f t="shared" si="25"/>
        <v>0</v>
      </c>
      <c r="CC71" s="136">
        <f t="shared" si="26"/>
        <v>0</v>
      </c>
      <c r="CD71" s="136">
        <f>(IF('2.1ต้นทุนตามสัดส่วน (ผลิต)'!$E$108&gt;0,(+M71*'2.1ต้นทุนตามสัดส่วน (ผลิต)'!$E$108)/'2.1ต้นทุนตามสัดส่วน (ผลิต)'!$E$110,0))</f>
        <v>0</v>
      </c>
      <c r="CE71" s="136">
        <f>(IF('2.1ต้นทุนตามสัดส่วน (ผลิต)'!$E$118&gt;0,(+N71*'2.1ต้นทุนตามสัดส่วน (ผลิต)'!$E$118)/'2.1ต้นทุนตามสัดส่วน (ผลิต)'!$E$120,0))</f>
        <v>0</v>
      </c>
      <c r="CF71" s="136">
        <f>(IF('2.1ต้นทุนตามสัดส่วน (ผลิต)'!$E$128&gt;0,(+O71*'2.1ต้นทุนตามสัดส่วน (ผลิต)'!$E$128)/'2.1ต้นทุนตามสัดส่วน (ผลิต)'!$E$130,0))</f>
        <v>0</v>
      </c>
      <c r="CG71" s="136">
        <f t="shared" si="27"/>
        <v>0</v>
      </c>
      <c r="CH71" s="136">
        <f t="shared" si="28"/>
        <v>0</v>
      </c>
      <c r="CI71" s="136">
        <f>(IF('2.1ต้นทุนตามสัดส่วน (ผลิต)'!$E$158&gt;0,(+R71*'2.1ต้นทุนตามสัดส่วน (ผลิต)'!$E$158)/'2.1ต้นทุนตามสัดส่วน (ผลิต)'!$E$160,0))</f>
        <v>0</v>
      </c>
      <c r="CJ71" s="136">
        <f>(IF('2.1ต้นทุนตามสัดส่วน (ผลิต)'!$E$168&gt;0,(+S71*'2.1ต้นทุนตามสัดส่วน (ผลิต)'!$E$168)/'2.1ต้นทุนตามสัดส่วน (ผลิต)'!$E$170,0))</f>
        <v>0</v>
      </c>
      <c r="CK71" s="136">
        <f>(IF('2.1ต้นทุนตามสัดส่วน (ผลิต)'!$E$178&gt;0,(+T71*'2.1ต้นทุนตามสัดส่วน (ผลิต)'!$E$178)/'2.1ต้นทุนตามสัดส่วน (ผลิต)'!$E$180,0))</f>
        <v>0</v>
      </c>
      <c r="CL71" s="136">
        <f t="shared" si="29"/>
        <v>0</v>
      </c>
      <c r="CM71" s="136">
        <f t="shared" ref="CM71:CM134" si="64">+BX71+CB71+CG71+CL71</f>
        <v>0</v>
      </c>
      <c r="CO71" s="140" t="s">
        <v>537</v>
      </c>
      <c r="CP71" s="135" t="s">
        <v>538</v>
      </c>
      <c r="CQ71" s="136">
        <f>(IF('2.1ต้นทุนตามสัดส่วน (ผลิต)'!$E$9&gt;0,(+C71*'2.1ต้นทุนตามสัดส่วน (ผลิต)'!$E$9)/'2.1ต้นทุนตามสัดส่วน (ผลิต)'!$E$10,0))</f>
        <v>0</v>
      </c>
      <c r="CR71" s="136">
        <f>(IF('2.1ต้นทุนตามสัดส่วน (ผลิต)'!$E$19&gt;0,(+D71*'2.1ต้นทุนตามสัดส่วน (ผลิต)'!$E$19)/'2.1ต้นทุนตามสัดส่วน (ผลิต)'!$E$20,0))</f>
        <v>0</v>
      </c>
      <c r="CS71" s="136">
        <f>(IF('2.1ต้นทุนตามสัดส่วน (ผลิต)'!$E$29&gt;0,(+E71*'2.1ต้นทุนตามสัดส่วน (ผลิต)'!$E$29)/'2.1ต้นทุนตามสัดส่วน (ผลิต)'!$E$30,0))</f>
        <v>0</v>
      </c>
      <c r="CT71" s="136">
        <f>(IF('2.1ต้นทุนตามสัดส่วน (ผลิต)'!$E$39&gt;0,(+F71*'2.1ต้นทุนตามสัดส่วน (ผลิต)'!$E$39)/'2.1ต้นทุนตามสัดส่วน (ผลิต)'!$E$40,0))</f>
        <v>0</v>
      </c>
      <c r="CU71" s="136">
        <f t="shared" si="30"/>
        <v>0</v>
      </c>
      <c r="CV71" s="136">
        <f>(IF('2.1ต้นทุนตามสัดส่วน (ผลิต)'!$E$59&gt;0,(+H71*'2.1ต้นทุนตามสัดส่วน (ผลิต)'!$E$59)/'2.1ต้นทุนตามสัดส่วน (ผลิต)'!$E$60,0))</f>
        <v>0</v>
      </c>
      <c r="CW71" s="136">
        <f>(IF('2.1ต้นทุนตามสัดส่วน (ผลิต)'!$E$69&gt;0,(+I71*'2.1ต้นทุนตามสัดส่วน (ผลิต)'!$E$69)/'2.1ต้นทุนตามสัดส่วน (ผลิต)'!$E$70,0))</f>
        <v>0</v>
      </c>
      <c r="CX71" s="136">
        <f>(IF('2.1ต้นทุนตามสัดส่วน (ผลิต)'!$E$79&gt;0,(+J71*'2.1ต้นทุนตามสัดส่วน (ผลิต)'!$E$79)/'2.1ต้นทุนตามสัดส่วน (ผลิต)'!$E$80,0))</f>
        <v>0</v>
      </c>
      <c r="CY71" s="136">
        <f t="shared" si="31"/>
        <v>0</v>
      </c>
      <c r="CZ71" s="136">
        <f t="shared" si="32"/>
        <v>0</v>
      </c>
      <c r="DA71" s="136">
        <f>(IF('2.1ต้นทุนตามสัดส่วน (ผลิต)'!$E$109&gt;0,(+M71*'2.1ต้นทุนตามสัดส่วน (ผลิต)'!$E$109)/'2.1ต้นทุนตามสัดส่วน (ผลิต)'!$E$110,0))</f>
        <v>0</v>
      </c>
      <c r="DB71" s="136">
        <f>(IF('2.1ต้นทุนตามสัดส่วน (ผลิต)'!$E$119&gt;0,(+N71*'2.1ต้นทุนตามสัดส่วน (ผลิต)'!$E$119)/'2.1ต้นทุนตามสัดส่วน (ผลิต)'!$E$120,0))</f>
        <v>0</v>
      </c>
      <c r="DC71" s="136">
        <f>(IF('2.1ต้นทุนตามสัดส่วน (ผลิต)'!$E$129&gt;0,(+O71*'2.1ต้นทุนตามสัดส่วน (ผลิต)'!$E$129)/'2.1ต้นทุนตามสัดส่วน (ผลิต)'!$E$130,0))</f>
        <v>0</v>
      </c>
      <c r="DD71" s="136">
        <f t="shared" si="33"/>
        <v>0</v>
      </c>
      <c r="DE71" s="136">
        <f t="shared" si="34"/>
        <v>0</v>
      </c>
      <c r="DF71" s="136">
        <f>(IF('2.1ต้นทุนตามสัดส่วน (ผลิต)'!$E$159&gt;0,(+R71*'2.1ต้นทุนตามสัดส่วน (ผลิต)'!$E$159)/'2.1ต้นทุนตามสัดส่วน (ผลิต)'!$E$160,0))</f>
        <v>0</v>
      </c>
      <c r="DG71" s="136">
        <f>(IF('2.1ต้นทุนตามสัดส่วน (ผลิต)'!$E$169&gt;0,(+S71*'2.1ต้นทุนตามสัดส่วน (ผลิต)'!$E$169)/'2.1ต้นทุนตามสัดส่วน (ผลิต)'!$E$170,0))</f>
        <v>0</v>
      </c>
      <c r="DH71" s="136">
        <f>(IF('2.1ต้นทุนตามสัดส่วน (ผลิต)'!$E$179&gt;0,(+T71*'2.1ต้นทุนตามสัดส่วน (ผลิต)'!$E$179)/'2.1ต้นทุนตามสัดส่วน (ผลิต)'!$E$180,0))</f>
        <v>0</v>
      </c>
      <c r="DI71" s="136">
        <f t="shared" si="35"/>
        <v>0</v>
      </c>
      <c r="DJ71" s="136">
        <f t="shared" ref="DJ71:DJ134" si="65">+CU71+CY71+DD71+DI71</f>
        <v>0</v>
      </c>
      <c r="DL71" s="140" t="s">
        <v>537</v>
      </c>
      <c r="DM71" s="135" t="s">
        <v>538</v>
      </c>
      <c r="DN71" s="136">
        <f t="shared" si="36"/>
        <v>0</v>
      </c>
      <c r="DO71" s="136">
        <f t="shared" si="37"/>
        <v>0</v>
      </c>
      <c r="DP71" s="136">
        <f t="shared" si="38"/>
        <v>0</v>
      </c>
      <c r="DQ71" s="136">
        <f t="shared" si="39"/>
        <v>0</v>
      </c>
      <c r="DR71" s="136">
        <f t="shared" si="40"/>
        <v>0</v>
      </c>
      <c r="DS71" s="136">
        <f t="shared" si="41"/>
        <v>0</v>
      </c>
      <c r="DT71" s="136">
        <f t="shared" si="42"/>
        <v>0</v>
      </c>
      <c r="DU71" s="136">
        <f t="shared" si="43"/>
        <v>0</v>
      </c>
      <c r="DV71" s="136">
        <f t="shared" si="44"/>
        <v>0</v>
      </c>
      <c r="DW71" s="136">
        <f t="shared" si="45"/>
        <v>0</v>
      </c>
      <c r="DX71" s="136">
        <f t="shared" si="46"/>
        <v>0</v>
      </c>
      <c r="DY71" s="136">
        <f t="shared" si="47"/>
        <v>0</v>
      </c>
      <c r="DZ71" s="136">
        <f t="shared" si="48"/>
        <v>0</v>
      </c>
      <c r="EA71" s="136">
        <f t="shared" si="49"/>
        <v>0</v>
      </c>
      <c r="EB71" s="136">
        <f t="shared" si="50"/>
        <v>0</v>
      </c>
      <c r="EC71" s="136">
        <f t="shared" si="51"/>
        <v>0</v>
      </c>
      <c r="ED71" s="136">
        <f t="shared" si="52"/>
        <v>0</v>
      </c>
      <c r="EE71" s="136">
        <f t="shared" si="53"/>
        <v>0</v>
      </c>
      <c r="EF71" s="136">
        <f t="shared" si="54"/>
        <v>0</v>
      </c>
      <c r="EG71" s="136">
        <f t="shared" si="55"/>
        <v>0</v>
      </c>
    </row>
    <row r="72" spans="1:137" ht="21">
      <c r="A72" s="140" t="s">
        <v>539</v>
      </c>
      <c r="B72" s="135" t="s">
        <v>540</v>
      </c>
      <c r="C72" s="44"/>
      <c r="D72" s="136"/>
      <c r="E72" s="136"/>
      <c r="F72" s="136"/>
      <c r="G72" s="136">
        <f t="shared" si="56"/>
        <v>0</v>
      </c>
      <c r="H72" s="136"/>
      <c r="I72" s="136"/>
      <c r="J72" s="136"/>
      <c r="K72" s="136">
        <f t="shared" si="57"/>
        <v>0</v>
      </c>
      <c r="L72" s="136">
        <f t="shared" ref="L72:L135" si="66">+G72+K72</f>
        <v>0</v>
      </c>
      <c r="M72" s="136">
        <v>0</v>
      </c>
      <c r="N72" s="136">
        <v>0</v>
      </c>
      <c r="O72" s="136">
        <v>0</v>
      </c>
      <c r="P72" s="136">
        <f t="shared" si="58"/>
        <v>0</v>
      </c>
      <c r="Q72" s="136">
        <f t="shared" ref="Q72:Q135" si="67">+L72+P72</f>
        <v>0</v>
      </c>
      <c r="R72" s="136">
        <v>0</v>
      </c>
      <c r="S72" s="136">
        <v>0</v>
      </c>
      <c r="T72" s="136">
        <v>0</v>
      </c>
      <c r="U72" s="136">
        <f t="shared" si="59"/>
        <v>0</v>
      </c>
      <c r="V72" s="136">
        <f t="shared" si="60"/>
        <v>0</v>
      </c>
      <c r="X72" s="140" t="s">
        <v>539</v>
      </c>
      <c r="Y72" s="138" t="s">
        <v>540</v>
      </c>
      <c r="Z72" s="44">
        <f>ROUND(IF('2.1ต้นทุนตามสัดส่วน (ผลิต)'!$E$6&gt;0,(+C72*'2.1ต้นทุนตามสัดส่วน (ผลิต)'!$E$6)/'2.1ต้นทุนตามสัดส่วน (ผลิต)'!$E$10,0),2)</f>
        <v>0</v>
      </c>
      <c r="AA72" s="139">
        <f>(IF('2.1ต้นทุนตามสัดส่วน (ผลิต)'!$E$16&gt;0,(+D72*'2.1ต้นทุนตามสัดส่วน (ผลิต)'!$E$16)/'2.1ต้นทุนตามสัดส่วน (ผลิต)'!$E$20,0))</f>
        <v>0</v>
      </c>
      <c r="AB72" s="139">
        <f>(IF('2.1ต้นทุนตามสัดส่วน (ผลิต)'!$E$26&gt;0,(+E72*'2.1ต้นทุนตามสัดส่วน (ผลิต)'!$E$26)/'2.1ต้นทุนตามสัดส่วน (ผลิต)'!$E$30,0))</f>
        <v>0</v>
      </c>
      <c r="AC72" s="139">
        <f>(IF('2.1ต้นทุนตามสัดส่วน (ผลิต)'!$E$36&gt;0,(+F72*'2.1ต้นทุนตามสัดส่วน (ผลิต)'!$E$36)/'2.1ต้นทุนตามสัดส่วน (ผลิต)'!$E$40,0))</f>
        <v>0</v>
      </c>
      <c r="AD72" s="139">
        <f t="shared" ref="AD72:AD135" si="68">+AA72+AB72+AC72</f>
        <v>0</v>
      </c>
      <c r="AE72" s="139">
        <f>(IF('2.1ต้นทุนตามสัดส่วน (ผลิต)'!$E$56&gt;0,(+H72*'2.1ต้นทุนตามสัดส่วน (ผลิต)'!$E$56)/'2.1ต้นทุนตามสัดส่วน (ผลิต)'!$E$60,0))</f>
        <v>0</v>
      </c>
      <c r="AF72" s="139">
        <f>(IF('2.1ต้นทุนตามสัดส่วน (ผลิต)'!$E$66&gt;0,(+I72*'2.1ต้นทุนตามสัดส่วน (ผลิต)'!$E$66)/'2.1ต้นทุนตามสัดส่วน (ผลิต)'!$E$70,0))</f>
        <v>0</v>
      </c>
      <c r="AG72" s="139">
        <f>(IF('2.1ต้นทุนตามสัดส่วน (ผลิต)'!$E$76&gt;0,(+J72*'2.1ต้นทุนตามสัดส่วน (ผลิต)'!$E$76)/'2.1ต้นทุนตามสัดส่วน (ผลิต)'!$E$80,0))</f>
        <v>0</v>
      </c>
      <c r="AH72" s="139">
        <f t="shared" ref="AH72:AH135" si="69">+AE72+AF72+AG72</f>
        <v>0</v>
      </c>
      <c r="AI72" s="139">
        <f t="shared" ref="AI72:AI135" si="70">+AD72+AH72</f>
        <v>0</v>
      </c>
      <c r="AJ72" s="139">
        <f>ROUND(IF('2.1ต้นทุนตามสัดส่วน (ผลิต)'!$E$106&gt;0,(+M72*'2.1ต้นทุนตามสัดส่วน (ผลิต)'!$E$106)/'2.1ต้นทุนตามสัดส่วน (ผลิต)'!$E$110,0),2)</f>
        <v>0</v>
      </c>
      <c r="AK72" s="139">
        <f>ROUND(IF('2.1ต้นทุนตามสัดส่วน (ผลิต)'!$E$116&gt;0,(+N72*'2.1ต้นทุนตามสัดส่วน (ผลิต)'!$E$116)/'2.1ต้นทุนตามสัดส่วน (ผลิต)'!$E$120,0),2)</f>
        <v>0</v>
      </c>
      <c r="AL72" s="139">
        <f>ROUND(IF('2.1ต้นทุนตามสัดส่วน (ผลิต)'!$E$126&gt;0,(+O72*'2.1ต้นทุนตามสัดส่วน (ผลิต)'!$E$126)/'2.1ต้นทุนตามสัดส่วน (ผลิต)'!$E$130,0),2)</f>
        <v>0</v>
      </c>
      <c r="AM72" s="139">
        <f t="shared" ref="AM72:AM135" si="71">+AJ72+AK72+AL72</f>
        <v>0</v>
      </c>
      <c r="AN72" s="139">
        <f t="shared" ref="AN72:AN135" si="72">+AI72+AM72</f>
        <v>0</v>
      </c>
      <c r="AO72" s="139">
        <f>(IF('2.1ต้นทุนตามสัดส่วน (ผลิต)'!$E$156&gt;0,(+R72*'2.1ต้นทุนตามสัดส่วน (ผลิต)'!$E$156)/'2.1ต้นทุนตามสัดส่วน (ผลิต)'!$E$160,0))</f>
        <v>0</v>
      </c>
      <c r="AP72" s="139">
        <f>(IF('2.1ต้นทุนตามสัดส่วน (ผลิต)'!$E$166&gt;0,(+S72*'2.1ต้นทุนตามสัดส่วน (ผลิต)'!$E$166)/'2.1ต้นทุนตามสัดส่วน (ผลิต)'!$E$170,0))</f>
        <v>0</v>
      </c>
      <c r="AQ72" s="139">
        <f>(IF('2.1ต้นทุนตามสัดส่วน (ผลิต)'!$E$176&gt;0,(+T72*'2.1ต้นทุนตามสัดส่วน (ผลิต)'!$E$176)/'2.1ต้นทุนตามสัดส่วน (ผลิต)'!$E$180,0))</f>
        <v>0</v>
      </c>
      <c r="AR72" s="139">
        <f t="shared" si="61"/>
        <v>0</v>
      </c>
      <c r="AS72" s="139">
        <f t="shared" si="62"/>
        <v>0</v>
      </c>
      <c r="AU72" s="140" t="s">
        <v>539</v>
      </c>
      <c r="AV72" s="135" t="s">
        <v>540</v>
      </c>
      <c r="AW72" s="44">
        <f>(IF('2.1ต้นทุนตามสัดส่วน (ผลิต)'!$E$7&gt;0,(C72*'2.1ต้นทุนตามสัดส่วน (ผลิต)'!$E$7)/'2.1ต้นทุนตามสัดส่วน (ผลิต)'!$E$10,0))</f>
        <v>0</v>
      </c>
      <c r="AX72" s="136">
        <f>(IF('2.1ต้นทุนตามสัดส่วน (ผลิต)'!$E$17&gt;0,(D72*'2.1ต้นทุนตามสัดส่วน (ผลิต)'!$E$17)/'2.1ต้นทุนตามสัดส่วน (ผลิต)'!$E$20,0))</f>
        <v>0</v>
      </c>
      <c r="AY72" s="136">
        <f>(IF('2.1ต้นทุนตามสัดส่วน (ผลิต)'!$E$27&gt;0,(+E72*'2.1ต้นทุนตามสัดส่วน (ผลิต)'!$E$27)/'2.1ต้นทุนตามสัดส่วน (ผลิต)'!$E$30,0))</f>
        <v>0</v>
      </c>
      <c r="AZ72" s="136">
        <f>(IF('2.1ต้นทุนตามสัดส่วน (ผลิต)'!$E$37&gt;0,(+F72*'2.1ต้นทุนตามสัดส่วน (ผลิต)'!$E$37)/'2.1ต้นทุนตามสัดส่วน (ผลิต)'!$E$40,0))</f>
        <v>0</v>
      </c>
      <c r="BA72" s="136">
        <f t="shared" ref="BA72:BA135" si="73">+AX72+AY72+AZ72</f>
        <v>0</v>
      </c>
      <c r="BB72" s="136">
        <f>(IF('2.1ต้นทุนตามสัดส่วน (ผลิต)'!$E$57&gt;0,(+H72*'2.1ต้นทุนตามสัดส่วน (ผลิต)'!$E$57)/'2.1ต้นทุนตามสัดส่วน (ผลิต)'!$E$60,0))</f>
        <v>0</v>
      </c>
      <c r="BC72" s="136">
        <f>(IF('2.1ต้นทุนตามสัดส่วน (ผลิต)'!$E$67&gt;0,(+I72*'2.1ต้นทุนตามสัดส่วน (ผลิต)'!$E$67)/'2.1ต้นทุนตามสัดส่วน (ผลิต)'!$E$70,0))</f>
        <v>0</v>
      </c>
      <c r="BD72" s="136">
        <f>(IF('2.1ต้นทุนตามสัดส่วน (ผลิต)'!$E$77&gt;0,(+J72*'2.1ต้นทุนตามสัดส่วน (ผลิต)'!$E$77)/'2.1ต้นทุนตามสัดส่วน (ผลิต)'!$E$80,0))</f>
        <v>0</v>
      </c>
      <c r="BE72" s="136">
        <f t="shared" ref="BE72:BE135" si="74">+BB72+BC72+BD72</f>
        <v>0</v>
      </c>
      <c r="BF72" s="136">
        <f t="shared" ref="BF72:BF135" si="75">+BA72+BE72</f>
        <v>0</v>
      </c>
      <c r="BG72" s="136">
        <f>(IF('2.1ต้นทุนตามสัดส่วน (ผลิต)'!$E$107&gt;0,(+M72*'2.1ต้นทุนตามสัดส่วน (ผลิต)'!$E$107)/'2.1ต้นทุนตามสัดส่วน (ผลิต)'!$E$110,0))</f>
        <v>0</v>
      </c>
      <c r="BH72" s="136">
        <f>(IF('2.1ต้นทุนตามสัดส่วน (ผลิต)'!$E$117&gt;0,(+N72*'2.1ต้นทุนตามสัดส่วน (ผลิต)'!$E$117)/'2.1ต้นทุนตามสัดส่วน (ผลิต)'!$E$120,0))</f>
        <v>0</v>
      </c>
      <c r="BI72" s="136">
        <f>(IF('2.1ต้นทุนตามสัดส่วน (ผลิต)'!$E$127&gt;0,(+O72*'2.1ต้นทุนตามสัดส่วน (ผลิต)'!$E$127)/'2.1ต้นทุนตามสัดส่วน (ผลิต)'!$E$130,0))</f>
        <v>0</v>
      </c>
      <c r="BJ72" s="136">
        <f t="shared" ref="BJ72:BJ135" si="76">+BG72+BH72+BI72</f>
        <v>0</v>
      </c>
      <c r="BK72" s="136">
        <f t="shared" ref="BK72:BK135" si="77">+BF72+BJ72</f>
        <v>0</v>
      </c>
      <c r="BL72" s="136">
        <f>(IF('2.1ต้นทุนตามสัดส่วน (ผลิต)'!$E$157&gt;0,(+R72*'2.1ต้นทุนตามสัดส่วน (ผลิต)'!$E$157)/'2.1ต้นทุนตามสัดส่วน (ผลิต)'!$E$160,0))</f>
        <v>0</v>
      </c>
      <c r="BM72" s="136">
        <f>(IF('2.1ต้นทุนตามสัดส่วน (ผลิต)'!$E$167&gt;0,(+S72*'2.1ต้นทุนตามสัดส่วน (ผลิต)'!$E$167)/'2.1ต้นทุนตามสัดส่วน (ผลิต)'!$E$170,0))</f>
        <v>0</v>
      </c>
      <c r="BN72" s="136">
        <f>(IF('2.1ต้นทุนตามสัดส่วน (ผลิต)'!$E$177&gt;0,(+T72*'2.1ต้นทุนตามสัดส่วน (ผลิต)'!$E$177)/'2.1ต้นทุนตามสัดส่วน (ผลิต)'!$E$180,0))</f>
        <v>0</v>
      </c>
      <c r="BO72" s="136">
        <f t="shared" ref="BO72:BO135" si="78">+BL72+BM72+BN72</f>
        <v>0</v>
      </c>
      <c r="BP72" s="136">
        <f t="shared" si="63"/>
        <v>0</v>
      </c>
      <c r="BR72" s="140" t="s">
        <v>539</v>
      </c>
      <c r="BS72" s="135" t="s">
        <v>540</v>
      </c>
      <c r="BT72" s="44">
        <f>(IF('2.1ต้นทุนตามสัดส่วน (ผลิต)'!$E$8&gt;0,(+C72*'2.1ต้นทุนตามสัดส่วน (ผลิต)'!$E$8)/'2.1ต้นทุนตามสัดส่วน (ผลิต)'!$E$10,0))</f>
        <v>0</v>
      </c>
      <c r="BU72" s="136">
        <f>(IF('2.1ต้นทุนตามสัดส่วน (ผลิต)'!$E$18&gt;0,(+D72*'2.1ต้นทุนตามสัดส่วน (ผลิต)'!$E$18)/'2.1ต้นทุนตามสัดส่วน (ผลิต)'!$E$20,0))</f>
        <v>0</v>
      </c>
      <c r="BV72" s="136">
        <f>(IF('2.1ต้นทุนตามสัดส่วน (ผลิต)'!$E$28&gt;0,(+E72*'2.1ต้นทุนตามสัดส่วน (ผลิต)'!$E$28)/'2.1ต้นทุนตามสัดส่วน (ผลิต)'!$E$30,0))</f>
        <v>0</v>
      </c>
      <c r="BW72" s="136">
        <f>(IF('2.1ต้นทุนตามสัดส่วน (ผลิต)'!$E$38&gt;0,(+F72*'2.1ต้นทุนตามสัดส่วน (ผลิต)'!$E$38)/'2.1ต้นทุนตามสัดส่วน (ผลิต)'!$E$40,0))</f>
        <v>0</v>
      </c>
      <c r="BX72" s="136">
        <f t="shared" ref="BX72:BX135" si="79">+BU72+BV72+BW72</f>
        <v>0</v>
      </c>
      <c r="BY72" s="136">
        <f>(IF('2.1ต้นทุนตามสัดส่วน (ผลิต)'!$E$58&gt;0,(+H72*'2.1ต้นทุนตามสัดส่วน (ผลิต)'!$E$58)/'2.1ต้นทุนตามสัดส่วน (ผลิต)'!$E$60,0))</f>
        <v>0</v>
      </c>
      <c r="BZ72" s="136">
        <f>(IF('2.1ต้นทุนตามสัดส่วน (ผลิต)'!$E$68&gt;0,(+I72*'2.1ต้นทุนตามสัดส่วน (ผลิต)'!$E$68)/'2.1ต้นทุนตามสัดส่วน (ผลิต)'!$E$70,0))</f>
        <v>0</v>
      </c>
      <c r="CA72" s="136">
        <f>(IF('2.1ต้นทุนตามสัดส่วน (ผลิต)'!$E$78&gt;0,(+J72*'2.1ต้นทุนตามสัดส่วน (ผลิต)'!$E$78)/'2.1ต้นทุนตามสัดส่วน (ผลิต)'!$E$80,0))</f>
        <v>0</v>
      </c>
      <c r="CB72" s="136">
        <f t="shared" ref="CB72:CB135" si="80">+BY72+BZ72+CA72</f>
        <v>0</v>
      </c>
      <c r="CC72" s="136">
        <f t="shared" ref="CC72:CC135" si="81">+BX72+CB72</f>
        <v>0</v>
      </c>
      <c r="CD72" s="136">
        <f>(IF('2.1ต้นทุนตามสัดส่วน (ผลิต)'!$E$108&gt;0,(+M72*'2.1ต้นทุนตามสัดส่วน (ผลิต)'!$E$108)/'2.1ต้นทุนตามสัดส่วน (ผลิต)'!$E$110,0))</f>
        <v>0</v>
      </c>
      <c r="CE72" s="136">
        <f>(IF('2.1ต้นทุนตามสัดส่วน (ผลิต)'!$E$118&gt;0,(+N72*'2.1ต้นทุนตามสัดส่วน (ผลิต)'!$E$118)/'2.1ต้นทุนตามสัดส่วน (ผลิต)'!$E$120,0))</f>
        <v>0</v>
      </c>
      <c r="CF72" s="136">
        <f>(IF('2.1ต้นทุนตามสัดส่วน (ผลิต)'!$E$128&gt;0,(+O72*'2.1ต้นทุนตามสัดส่วน (ผลิต)'!$E$128)/'2.1ต้นทุนตามสัดส่วน (ผลิต)'!$E$130,0))</f>
        <v>0</v>
      </c>
      <c r="CG72" s="136">
        <f t="shared" ref="CG72:CG135" si="82">+CD72+CE72+CF72</f>
        <v>0</v>
      </c>
      <c r="CH72" s="136">
        <f t="shared" ref="CH72:CH135" si="83">+CC72+CG72</f>
        <v>0</v>
      </c>
      <c r="CI72" s="136">
        <f>(IF('2.1ต้นทุนตามสัดส่วน (ผลิต)'!$E$158&gt;0,(+R72*'2.1ต้นทุนตามสัดส่วน (ผลิต)'!$E$158)/'2.1ต้นทุนตามสัดส่วน (ผลิต)'!$E$160,0))</f>
        <v>0</v>
      </c>
      <c r="CJ72" s="136">
        <f>(IF('2.1ต้นทุนตามสัดส่วน (ผลิต)'!$E$168&gt;0,(+S72*'2.1ต้นทุนตามสัดส่วน (ผลิต)'!$E$168)/'2.1ต้นทุนตามสัดส่วน (ผลิต)'!$E$170,0))</f>
        <v>0</v>
      </c>
      <c r="CK72" s="136">
        <f>(IF('2.1ต้นทุนตามสัดส่วน (ผลิต)'!$E$178&gt;0,(+T72*'2.1ต้นทุนตามสัดส่วน (ผลิต)'!$E$178)/'2.1ต้นทุนตามสัดส่วน (ผลิต)'!$E$180,0))</f>
        <v>0</v>
      </c>
      <c r="CL72" s="136">
        <f t="shared" ref="CL72:CL135" si="84">+CI72+CJ72+CK72</f>
        <v>0</v>
      </c>
      <c r="CM72" s="136">
        <f t="shared" si="64"/>
        <v>0</v>
      </c>
      <c r="CO72" s="140" t="s">
        <v>539</v>
      </c>
      <c r="CP72" s="135" t="s">
        <v>540</v>
      </c>
      <c r="CQ72" s="136">
        <f>(IF('2.1ต้นทุนตามสัดส่วน (ผลิต)'!$E$9&gt;0,(+C72*'2.1ต้นทุนตามสัดส่วน (ผลิต)'!$E$9)/'2.1ต้นทุนตามสัดส่วน (ผลิต)'!$E$10,0))</f>
        <v>0</v>
      </c>
      <c r="CR72" s="136">
        <f>(IF('2.1ต้นทุนตามสัดส่วน (ผลิต)'!$E$19&gt;0,(+D72*'2.1ต้นทุนตามสัดส่วน (ผลิต)'!$E$19)/'2.1ต้นทุนตามสัดส่วน (ผลิต)'!$E$20,0))</f>
        <v>0</v>
      </c>
      <c r="CS72" s="136">
        <f>(IF('2.1ต้นทุนตามสัดส่วน (ผลิต)'!$E$29&gt;0,(+E72*'2.1ต้นทุนตามสัดส่วน (ผลิต)'!$E$29)/'2.1ต้นทุนตามสัดส่วน (ผลิต)'!$E$30,0))</f>
        <v>0</v>
      </c>
      <c r="CT72" s="136">
        <f>(IF('2.1ต้นทุนตามสัดส่วน (ผลิต)'!$E$39&gt;0,(+F72*'2.1ต้นทุนตามสัดส่วน (ผลิต)'!$E$39)/'2.1ต้นทุนตามสัดส่วน (ผลิต)'!$E$40,0))</f>
        <v>0</v>
      </c>
      <c r="CU72" s="136">
        <f t="shared" ref="CU72:CU135" si="85">+CR72+CS72+CT72</f>
        <v>0</v>
      </c>
      <c r="CV72" s="136">
        <f>(IF('2.1ต้นทุนตามสัดส่วน (ผลิต)'!$E$59&gt;0,(+H72*'2.1ต้นทุนตามสัดส่วน (ผลิต)'!$E$59)/'2.1ต้นทุนตามสัดส่วน (ผลิต)'!$E$60,0))</f>
        <v>0</v>
      </c>
      <c r="CW72" s="136">
        <f>(IF('2.1ต้นทุนตามสัดส่วน (ผลิต)'!$E$69&gt;0,(+I72*'2.1ต้นทุนตามสัดส่วน (ผลิต)'!$E$69)/'2.1ต้นทุนตามสัดส่วน (ผลิต)'!$E$70,0))</f>
        <v>0</v>
      </c>
      <c r="CX72" s="136">
        <f>(IF('2.1ต้นทุนตามสัดส่วน (ผลิต)'!$E$79&gt;0,(+J72*'2.1ต้นทุนตามสัดส่วน (ผลิต)'!$E$79)/'2.1ต้นทุนตามสัดส่วน (ผลิต)'!$E$80,0))</f>
        <v>0</v>
      </c>
      <c r="CY72" s="136">
        <f t="shared" ref="CY72:CY135" si="86">+CV72+CW72+CX72</f>
        <v>0</v>
      </c>
      <c r="CZ72" s="136">
        <f t="shared" ref="CZ72:CZ135" si="87">+CU72+CY72</f>
        <v>0</v>
      </c>
      <c r="DA72" s="136">
        <f>(IF('2.1ต้นทุนตามสัดส่วน (ผลิต)'!$E$109&gt;0,(+M72*'2.1ต้นทุนตามสัดส่วน (ผลิต)'!$E$109)/'2.1ต้นทุนตามสัดส่วน (ผลิต)'!$E$110,0))</f>
        <v>0</v>
      </c>
      <c r="DB72" s="136">
        <f>(IF('2.1ต้นทุนตามสัดส่วน (ผลิต)'!$E$119&gt;0,(+N72*'2.1ต้นทุนตามสัดส่วน (ผลิต)'!$E$119)/'2.1ต้นทุนตามสัดส่วน (ผลิต)'!$E$120,0))</f>
        <v>0</v>
      </c>
      <c r="DC72" s="136">
        <f>(IF('2.1ต้นทุนตามสัดส่วน (ผลิต)'!$E$129&gt;0,(+O72*'2.1ต้นทุนตามสัดส่วน (ผลิต)'!$E$129)/'2.1ต้นทุนตามสัดส่วน (ผลิต)'!$E$130,0))</f>
        <v>0</v>
      </c>
      <c r="DD72" s="136">
        <f t="shared" ref="DD72:DD135" si="88">+DA72+DB72+DC72</f>
        <v>0</v>
      </c>
      <c r="DE72" s="136">
        <f t="shared" ref="DE72:DE135" si="89">+CZ72+DD72</f>
        <v>0</v>
      </c>
      <c r="DF72" s="136">
        <f>(IF('2.1ต้นทุนตามสัดส่วน (ผลิต)'!$E$159&gt;0,(+R72*'2.1ต้นทุนตามสัดส่วน (ผลิต)'!$E$159)/'2.1ต้นทุนตามสัดส่วน (ผลิต)'!$E$160,0))</f>
        <v>0</v>
      </c>
      <c r="DG72" s="136">
        <f>(IF('2.1ต้นทุนตามสัดส่วน (ผลิต)'!$E$169&gt;0,(+S72*'2.1ต้นทุนตามสัดส่วน (ผลิต)'!$E$169)/'2.1ต้นทุนตามสัดส่วน (ผลิต)'!$E$170,0))</f>
        <v>0</v>
      </c>
      <c r="DH72" s="136">
        <f>(IF('2.1ต้นทุนตามสัดส่วน (ผลิต)'!$E$179&gt;0,(+T72*'2.1ต้นทุนตามสัดส่วน (ผลิต)'!$E$179)/'2.1ต้นทุนตามสัดส่วน (ผลิต)'!$E$180,0))</f>
        <v>0</v>
      </c>
      <c r="DI72" s="136">
        <f t="shared" ref="DI72:DI135" si="90">+DF72+DG72+DH72</f>
        <v>0</v>
      </c>
      <c r="DJ72" s="136">
        <f t="shared" si="65"/>
        <v>0</v>
      </c>
      <c r="DL72" s="140" t="s">
        <v>539</v>
      </c>
      <c r="DM72" s="135" t="s">
        <v>540</v>
      </c>
      <c r="DN72" s="136">
        <f t="shared" ref="DN72:DN135" si="91">+C72-Z72-AW72-BT72-CQ72</f>
        <v>0</v>
      </c>
      <c r="DO72" s="136">
        <f t="shared" ref="DO72:DO135" si="92">+D72-AA72-AX72-BU72-CR72</f>
        <v>0</v>
      </c>
      <c r="DP72" s="136">
        <f t="shared" ref="DP72:DP135" si="93">+E72-AB72-AY72-BV72-CS72</f>
        <v>0</v>
      </c>
      <c r="DQ72" s="136">
        <f t="shared" ref="DQ72:DQ135" si="94">+F72-AC72-AZ72-BW72-CT72</f>
        <v>0</v>
      </c>
      <c r="DR72" s="136">
        <f t="shared" ref="DR72:DR135" si="95">+G72-AD72-BA72-BX72-CU72</f>
        <v>0</v>
      </c>
      <c r="DS72" s="136">
        <f t="shared" ref="DS72:DS135" si="96">+H72-AE72-BB72-BY72-CV72</f>
        <v>0</v>
      </c>
      <c r="DT72" s="136">
        <f t="shared" ref="DT72:DT135" si="97">+I72-AF72-BC72-BZ72-CW72</f>
        <v>0</v>
      </c>
      <c r="DU72" s="136">
        <f t="shared" ref="DU72:DU135" si="98">+J72-AG72-BD72-CA72-CX72</f>
        <v>0</v>
      </c>
      <c r="DV72" s="136">
        <f t="shared" ref="DV72:DV135" si="99">+K72-AH72-BE72-CB72-CY72</f>
        <v>0</v>
      </c>
      <c r="DW72" s="136">
        <f t="shared" ref="DW72:DW135" si="100">+L72-AI72-BF72-CC72-CZ72</f>
        <v>0</v>
      </c>
      <c r="DX72" s="136">
        <f t="shared" ref="DX72:DX135" si="101">+M72-AJ72-BG72-CD72-DA72</f>
        <v>0</v>
      </c>
      <c r="DY72" s="136">
        <f t="shared" ref="DY72:DY135" si="102">+N72-AK72-BH72-CE72-DB72</f>
        <v>0</v>
      </c>
      <c r="DZ72" s="136">
        <f t="shared" ref="DZ72:DZ135" si="103">+O72-AL72-BI72-CF72-DC72</f>
        <v>0</v>
      </c>
      <c r="EA72" s="136">
        <f t="shared" ref="EA72:EA135" si="104">+P72-AM72-BJ72-CG72-DD72</f>
        <v>0</v>
      </c>
      <c r="EB72" s="136">
        <f t="shared" ref="EB72:EB135" si="105">+Q72-AN72-BK72-CH72-DE72</f>
        <v>0</v>
      </c>
      <c r="EC72" s="136">
        <f t="shared" ref="EC72:EC135" si="106">+R72-AO72-BL72-CI72-DF72</f>
        <v>0</v>
      </c>
      <c r="ED72" s="136">
        <f t="shared" ref="ED72:ED135" si="107">+S72-AP72-BM72-CJ72-DG72</f>
        <v>0</v>
      </c>
      <c r="EE72" s="136">
        <f t="shared" ref="EE72:EE135" si="108">+T72-AQ72-BN72-CK72-DH72</f>
        <v>0</v>
      </c>
      <c r="EF72" s="136">
        <f t="shared" ref="EF72:EF135" si="109">+U72-AR72-BO72-CL72-DI72</f>
        <v>0</v>
      </c>
      <c r="EG72" s="136">
        <f t="shared" ref="EG72:EG135" si="110">+V72-AS72-BP72-CM72-DJ72</f>
        <v>0</v>
      </c>
    </row>
    <row r="73" spans="1:137" ht="21">
      <c r="A73" s="140" t="s">
        <v>541</v>
      </c>
      <c r="B73" s="135" t="s">
        <v>542</v>
      </c>
      <c r="C73" s="44"/>
      <c r="D73" s="136"/>
      <c r="E73" s="136"/>
      <c r="F73" s="136"/>
      <c r="G73" s="136">
        <f t="shared" si="56"/>
        <v>0</v>
      </c>
      <c r="H73" s="136"/>
      <c r="I73" s="136"/>
      <c r="J73" s="136"/>
      <c r="K73" s="136">
        <f t="shared" si="57"/>
        <v>0</v>
      </c>
      <c r="L73" s="136">
        <f t="shared" si="66"/>
        <v>0</v>
      </c>
      <c r="M73" s="136">
        <v>0</v>
      </c>
      <c r="N73" s="136">
        <v>0</v>
      </c>
      <c r="O73" s="136">
        <v>0</v>
      </c>
      <c r="P73" s="136">
        <f t="shared" si="58"/>
        <v>0</v>
      </c>
      <c r="Q73" s="136">
        <f t="shared" si="67"/>
        <v>0</v>
      </c>
      <c r="R73" s="136">
        <v>0</v>
      </c>
      <c r="S73" s="136">
        <v>0</v>
      </c>
      <c r="T73" s="136">
        <v>0</v>
      </c>
      <c r="U73" s="136">
        <f t="shared" si="59"/>
        <v>0</v>
      </c>
      <c r="V73" s="136">
        <f t="shared" si="60"/>
        <v>0</v>
      </c>
      <c r="X73" s="140" t="s">
        <v>541</v>
      </c>
      <c r="Y73" s="138" t="s">
        <v>542</v>
      </c>
      <c r="Z73" s="44">
        <f>ROUND(IF('2.1ต้นทุนตามสัดส่วน (ผลิต)'!$E$6&gt;0,(+C73*'2.1ต้นทุนตามสัดส่วน (ผลิต)'!$E$6)/'2.1ต้นทุนตามสัดส่วน (ผลิต)'!$E$10,0),2)</f>
        <v>0</v>
      </c>
      <c r="AA73" s="139">
        <f>(IF('2.1ต้นทุนตามสัดส่วน (ผลิต)'!$E$16&gt;0,(+D73*'2.1ต้นทุนตามสัดส่วน (ผลิต)'!$E$16)/'2.1ต้นทุนตามสัดส่วน (ผลิต)'!$E$20,0))</f>
        <v>0</v>
      </c>
      <c r="AB73" s="139">
        <f>(IF('2.1ต้นทุนตามสัดส่วน (ผลิต)'!$E$26&gt;0,(+E73*'2.1ต้นทุนตามสัดส่วน (ผลิต)'!$E$26)/'2.1ต้นทุนตามสัดส่วน (ผลิต)'!$E$30,0))</f>
        <v>0</v>
      </c>
      <c r="AC73" s="139">
        <f>(IF('2.1ต้นทุนตามสัดส่วน (ผลิต)'!$E$36&gt;0,(+F73*'2.1ต้นทุนตามสัดส่วน (ผลิต)'!$E$36)/'2.1ต้นทุนตามสัดส่วน (ผลิต)'!$E$40,0))</f>
        <v>0</v>
      </c>
      <c r="AD73" s="139">
        <f t="shared" si="68"/>
        <v>0</v>
      </c>
      <c r="AE73" s="139">
        <f>(IF('2.1ต้นทุนตามสัดส่วน (ผลิต)'!$E$56&gt;0,(+H73*'2.1ต้นทุนตามสัดส่วน (ผลิต)'!$E$56)/'2.1ต้นทุนตามสัดส่วน (ผลิต)'!$E$60,0))</f>
        <v>0</v>
      </c>
      <c r="AF73" s="139">
        <f>(IF('2.1ต้นทุนตามสัดส่วน (ผลิต)'!$E$66&gt;0,(+I73*'2.1ต้นทุนตามสัดส่วน (ผลิต)'!$E$66)/'2.1ต้นทุนตามสัดส่วน (ผลิต)'!$E$70,0))</f>
        <v>0</v>
      </c>
      <c r="AG73" s="139">
        <f>(IF('2.1ต้นทุนตามสัดส่วน (ผลิต)'!$E$76&gt;0,(+J73*'2.1ต้นทุนตามสัดส่วน (ผลิต)'!$E$76)/'2.1ต้นทุนตามสัดส่วน (ผลิต)'!$E$80,0))</f>
        <v>0</v>
      </c>
      <c r="AH73" s="139">
        <f t="shared" si="69"/>
        <v>0</v>
      </c>
      <c r="AI73" s="139">
        <f t="shared" si="70"/>
        <v>0</v>
      </c>
      <c r="AJ73" s="139">
        <f>ROUND(IF('2.1ต้นทุนตามสัดส่วน (ผลิต)'!$E$106&gt;0,(+M73*'2.1ต้นทุนตามสัดส่วน (ผลิต)'!$E$106)/'2.1ต้นทุนตามสัดส่วน (ผลิต)'!$E$110,0),2)</f>
        <v>0</v>
      </c>
      <c r="AK73" s="139">
        <f>ROUND(IF('2.1ต้นทุนตามสัดส่วน (ผลิต)'!$E$116&gt;0,(+N73*'2.1ต้นทุนตามสัดส่วน (ผลิต)'!$E$116)/'2.1ต้นทุนตามสัดส่วน (ผลิต)'!$E$120,0),2)</f>
        <v>0</v>
      </c>
      <c r="AL73" s="139">
        <f>ROUND(IF('2.1ต้นทุนตามสัดส่วน (ผลิต)'!$E$126&gt;0,(+O73*'2.1ต้นทุนตามสัดส่วน (ผลิต)'!$E$126)/'2.1ต้นทุนตามสัดส่วน (ผลิต)'!$E$130,0),2)</f>
        <v>0</v>
      </c>
      <c r="AM73" s="139">
        <f t="shared" si="71"/>
        <v>0</v>
      </c>
      <c r="AN73" s="139">
        <f t="shared" si="72"/>
        <v>0</v>
      </c>
      <c r="AO73" s="139">
        <f>(IF('2.1ต้นทุนตามสัดส่วน (ผลิต)'!$E$156&gt;0,(+R73*'2.1ต้นทุนตามสัดส่วน (ผลิต)'!$E$156)/'2.1ต้นทุนตามสัดส่วน (ผลิต)'!$E$160,0))</f>
        <v>0</v>
      </c>
      <c r="AP73" s="139">
        <f>(IF('2.1ต้นทุนตามสัดส่วน (ผลิต)'!$E$166&gt;0,(+S73*'2.1ต้นทุนตามสัดส่วน (ผลิต)'!$E$166)/'2.1ต้นทุนตามสัดส่วน (ผลิต)'!$E$170,0))</f>
        <v>0</v>
      </c>
      <c r="AQ73" s="139">
        <f>(IF('2.1ต้นทุนตามสัดส่วน (ผลิต)'!$E$176&gt;0,(+T73*'2.1ต้นทุนตามสัดส่วน (ผลิต)'!$E$176)/'2.1ต้นทุนตามสัดส่วน (ผลิต)'!$E$180,0))</f>
        <v>0</v>
      </c>
      <c r="AR73" s="139">
        <f t="shared" si="61"/>
        <v>0</v>
      </c>
      <c r="AS73" s="139">
        <f t="shared" si="62"/>
        <v>0</v>
      </c>
      <c r="AU73" s="140" t="s">
        <v>541</v>
      </c>
      <c r="AV73" s="135" t="s">
        <v>542</v>
      </c>
      <c r="AW73" s="44">
        <f>(IF('2.1ต้นทุนตามสัดส่วน (ผลิต)'!$E$7&gt;0,(C73*'2.1ต้นทุนตามสัดส่วน (ผลิต)'!$E$7)/'2.1ต้นทุนตามสัดส่วน (ผลิต)'!$E$10,0))</f>
        <v>0</v>
      </c>
      <c r="AX73" s="136">
        <f>(IF('2.1ต้นทุนตามสัดส่วน (ผลิต)'!$E$17&gt;0,(D73*'2.1ต้นทุนตามสัดส่วน (ผลิต)'!$E$17)/'2.1ต้นทุนตามสัดส่วน (ผลิต)'!$E$20,0))</f>
        <v>0</v>
      </c>
      <c r="AY73" s="136">
        <f>(IF('2.1ต้นทุนตามสัดส่วน (ผลิต)'!$E$27&gt;0,(+E73*'2.1ต้นทุนตามสัดส่วน (ผลิต)'!$E$27)/'2.1ต้นทุนตามสัดส่วน (ผลิต)'!$E$30,0))</f>
        <v>0</v>
      </c>
      <c r="AZ73" s="136">
        <f>(IF('2.1ต้นทุนตามสัดส่วน (ผลิต)'!$E$37&gt;0,(+F73*'2.1ต้นทุนตามสัดส่วน (ผลิต)'!$E$37)/'2.1ต้นทุนตามสัดส่วน (ผลิต)'!$E$40,0))</f>
        <v>0</v>
      </c>
      <c r="BA73" s="136">
        <f t="shared" si="73"/>
        <v>0</v>
      </c>
      <c r="BB73" s="136">
        <f>(IF('2.1ต้นทุนตามสัดส่วน (ผลิต)'!$E$57&gt;0,(+H73*'2.1ต้นทุนตามสัดส่วน (ผลิต)'!$E$57)/'2.1ต้นทุนตามสัดส่วน (ผลิต)'!$E$60,0))</f>
        <v>0</v>
      </c>
      <c r="BC73" s="136">
        <f>(IF('2.1ต้นทุนตามสัดส่วน (ผลิต)'!$E$67&gt;0,(+I73*'2.1ต้นทุนตามสัดส่วน (ผลิต)'!$E$67)/'2.1ต้นทุนตามสัดส่วน (ผลิต)'!$E$70,0))</f>
        <v>0</v>
      </c>
      <c r="BD73" s="136">
        <f>(IF('2.1ต้นทุนตามสัดส่วน (ผลิต)'!$E$77&gt;0,(+J73*'2.1ต้นทุนตามสัดส่วน (ผลิต)'!$E$77)/'2.1ต้นทุนตามสัดส่วน (ผลิต)'!$E$80,0))</f>
        <v>0</v>
      </c>
      <c r="BE73" s="136">
        <f t="shared" si="74"/>
        <v>0</v>
      </c>
      <c r="BF73" s="136">
        <f t="shared" si="75"/>
        <v>0</v>
      </c>
      <c r="BG73" s="136">
        <f>(IF('2.1ต้นทุนตามสัดส่วน (ผลิต)'!$E$107&gt;0,(+M73*'2.1ต้นทุนตามสัดส่วน (ผลิต)'!$E$107)/'2.1ต้นทุนตามสัดส่วน (ผลิต)'!$E$110,0))</f>
        <v>0</v>
      </c>
      <c r="BH73" s="136">
        <f>(IF('2.1ต้นทุนตามสัดส่วน (ผลิต)'!$E$117&gt;0,(+N73*'2.1ต้นทุนตามสัดส่วน (ผลิต)'!$E$117)/'2.1ต้นทุนตามสัดส่วน (ผลิต)'!$E$120,0))</f>
        <v>0</v>
      </c>
      <c r="BI73" s="136">
        <f>(IF('2.1ต้นทุนตามสัดส่วน (ผลิต)'!$E$127&gt;0,(+O73*'2.1ต้นทุนตามสัดส่วน (ผลิต)'!$E$127)/'2.1ต้นทุนตามสัดส่วน (ผลิต)'!$E$130,0))</f>
        <v>0</v>
      </c>
      <c r="BJ73" s="136">
        <f t="shared" si="76"/>
        <v>0</v>
      </c>
      <c r="BK73" s="136">
        <f t="shared" si="77"/>
        <v>0</v>
      </c>
      <c r="BL73" s="136">
        <f>(IF('2.1ต้นทุนตามสัดส่วน (ผลิต)'!$E$157&gt;0,(+R73*'2.1ต้นทุนตามสัดส่วน (ผลิต)'!$E$157)/'2.1ต้นทุนตามสัดส่วน (ผลิต)'!$E$160,0))</f>
        <v>0</v>
      </c>
      <c r="BM73" s="136">
        <f>(IF('2.1ต้นทุนตามสัดส่วน (ผลิต)'!$E$167&gt;0,(+S73*'2.1ต้นทุนตามสัดส่วน (ผลิต)'!$E$167)/'2.1ต้นทุนตามสัดส่วน (ผลิต)'!$E$170,0))</f>
        <v>0</v>
      </c>
      <c r="BN73" s="136">
        <f>(IF('2.1ต้นทุนตามสัดส่วน (ผลิต)'!$E$177&gt;0,(+T73*'2.1ต้นทุนตามสัดส่วน (ผลิต)'!$E$177)/'2.1ต้นทุนตามสัดส่วน (ผลิต)'!$E$180,0))</f>
        <v>0</v>
      </c>
      <c r="BO73" s="136">
        <f t="shared" si="78"/>
        <v>0</v>
      </c>
      <c r="BP73" s="136">
        <f t="shared" si="63"/>
        <v>0</v>
      </c>
      <c r="BR73" s="140" t="s">
        <v>541</v>
      </c>
      <c r="BS73" s="135" t="s">
        <v>542</v>
      </c>
      <c r="BT73" s="44">
        <f>(IF('2.1ต้นทุนตามสัดส่วน (ผลิต)'!$E$8&gt;0,(+C73*'2.1ต้นทุนตามสัดส่วน (ผลิต)'!$E$8)/'2.1ต้นทุนตามสัดส่วน (ผลิต)'!$E$10,0))</f>
        <v>0</v>
      </c>
      <c r="BU73" s="136">
        <f>(IF('2.1ต้นทุนตามสัดส่วน (ผลิต)'!$E$18&gt;0,(+D73*'2.1ต้นทุนตามสัดส่วน (ผลิต)'!$E$18)/'2.1ต้นทุนตามสัดส่วน (ผลิต)'!$E$20,0))</f>
        <v>0</v>
      </c>
      <c r="BV73" s="136">
        <f>(IF('2.1ต้นทุนตามสัดส่วน (ผลิต)'!$E$28&gt;0,(+E73*'2.1ต้นทุนตามสัดส่วน (ผลิต)'!$E$28)/'2.1ต้นทุนตามสัดส่วน (ผลิต)'!$E$30,0))</f>
        <v>0</v>
      </c>
      <c r="BW73" s="136">
        <f>(IF('2.1ต้นทุนตามสัดส่วน (ผลิต)'!$E$38&gt;0,(+F73*'2.1ต้นทุนตามสัดส่วน (ผลิต)'!$E$38)/'2.1ต้นทุนตามสัดส่วน (ผลิต)'!$E$40,0))</f>
        <v>0</v>
      </c>
      <c r="BX73" s="136">
        <f t="shared" si="79"/>
        <v>0</v>
      </c>
      <c r="BY73" s="136">
        <f>(IF('2.1ต้นทุนตามสัดส่วน (ผลิต)'!$E$58&gt;0,(+H73*'2.1ต้นทุนตามสัดส่วน (ผลิต)'!$E$58)/'2.1ต้นทุนตามสัดส่วน (ผลิต)'!$E$60,0))</f>
        <v>0</v>
      </c>
      <c r="BZ73" s="136">
        <f>(IF('2.1ต้นทุนตามสัดส่วน (ผลิต)'!$E$68&gt;0,(+I73*'2.1ต้นทุนตามสัดส่วน (ผลิต)'!$E$68)/'2.1ต้นทุนตามสัดส่วน (ผลิต)'!$E$70,0))</f>
        <v>0</v>
      </c>
      <c r="CA73" s="136">
        <f>(IF('2.1ต้นทุนตามสัดส่วน (ผลิต)'!$E$78&gt;0,(+J73*'2.1ต้นทุนตามสัดส่วน (ผลิต)'!$E$78)/'2.1ต้นทุนตามสัดส่วน (ผลิต)'!$E$80,0))</f>
        <v>0</v>
      </c>
      <c r="CB73" s="136">
        <f t="shared" si="80"/>
        <v>0</v>
      </c>
      <c r="CC73" s="136">
        <f t="shared" si="81"/>
        <v>0</v>
      </c>
      <c r="CD73" s="136">
        <f>(IF('2.1ต้นทุนตามสัดส่วน (ผลิต)'!$E$108&gt;0,(+M73*'2.1ต้นทุนตามสัดส่วน (ผลิต)'!$E$108)/'2.1ต้นทุนตามสัดส่วน (ผลิต)'!$E$110,0))</f>
        <v>0</v>
      </c>
      <c r="CE73" s="136">
        <f>(IF('2.1ต้นทุนตามสัดส่วน (ผลิต)'!$E$118&gt;0,(+N73*'2.1ต้นทุนตามสัดส่วน (ผลิต)'!$E$118)/'2.1ต้นทุนตามสัดส่วน (ผลิต)'!$E$120,0))</f>
        <v>0</v>
      </c>
      <c r="CF73" s="136">
        <f>(IF('2.1ต้นทุนตามสัดส่วน (ผลิต)'!$E$128&gt;0,(+O73*'2.1ต้นทุนตามสัดส่วน (ผลิต)'!$E$128)/'2.1ต้นทุนตามสัดส่วน (ผลิต)'!$E$130,0))</f>
        <v>0</v>
      </c>
      <c r="CG73" s="136">
        <f t="shared" si="82"/>
        <v>0</v>
      </c>
      <c r="CH73" s="136">
        <f t="shared" si="83"/>
        <v>0</v>
      </c>
      <c r="CI73" s="136">
        <f>(IF('2.1ต้นทุนตามสัดส่วน (ผลิต)'!$E$158&gt;0,(+R73*'2.1ต้นทุนตามสัดส่วน (ผลิต)'!$E$158)/'2.1ต้นทุนตามสัดส่วน (ผลิต)'!$E$160,0))</f>
        <v>0</v>
      </c>
      <c r="CJ73" s="136">
        <f>(IF('2.1ต้นทุนตามสัดส่วน (ผลิต)'!$E$168&gt;0,(+S73*'2.1ต้นทุนตามสัดส่วน (ผลิต)'!$E$168)/'2.1ต้นทุนตามสัดส่วน (ผลิต)'!$E$170,0))</f>
        <v>0</v>
      </c>
      <c r="CK73" s="136">
        <f>(IF('2.1ต้นทุนตามสัดส่วน (ผลิต)'!$E$178&gt;0,(+T73*'2.1ต้นทุนตามสัดส่วน (ผลิต)'!$E$178)/'2.1ต้นทุนตามสัดส่วน (ผลิต)'!$E$180,0))</f>
        <v>0</v>
      </c>
      <c r="CL73" s="136">
        <f t="shared" si="84"/>
        <v>0</v>
      </c>
      <c r="CM73" s="136">
        <f t="shared" si="64"/>
        <v>0</v>
      </c>
      <c r="CO73" s="140" t="s">
        <v>541</v>
      </c>
      <c r="CP73" s="135" t="s">
        <v>542</v>
      </c>
      <c r="CQ73" s="136">
        <f>(IF('2.1ต้นทุนตามสัดส่วน (ผลิต)'!$E$9&gt;0,(+C73*'2.1ต้นทุนตามสัดส่วน (ผลิต)'!$E$9)/'2.1ต้นทุนตามสัดส่วน (ผลิต)'!$E$10,0))</f>
        <v>0</v>
      </c>
      <c r="CR73" s="136">
        <f>(IF('2.1ต้นทุนตามสัดส่วน (ผลิต)'!$E$19&gt;0,(+D73*'2.1ต้นทุนตามสัดส่วน (ผลิต)'!$E$19)/'2.1ต้นทุนตามสัดส่วน (ผลิต)'!$E$20,0))</f>
        <v>0</v>
      </c>
      <c r="CS73" s="136">
        <f>(IF('2.1ต้นทุนตามสัดส่วน (ผลิต)'!$E$29&gt;0,(+E73*'2.1ต้นทุนตามสัดส่วน (ผลิต)'!$E$29)/'2.1ต้นทุนตามสัดส่วน (ผลิต)'!$E$30,0))</f>
        <v>0</v>
      </c>
      <c r="CT73" s="136">
        <f>(IF('2.1ต้นทุนตามสัดส่วน (ผลิต)'!$E$39&gt;0,(+F73*'2.1ต้นทุนตามสัดส่วน (ผลิต)'!$E$39)/'2.1ต้นทุนตามสัดส่วน (ผลิต)'!$E$40,0))</f>
        <v>0</v>
      </c>
      <c r="CU73" s="136">
        <f t="shared" si="85"/>
        <v>0</v>
      </c>
      <c r="CV73" s="136">
        <f>(IF('2.1ต้นทุนตามสัดส่วน (ผลิต)'!$E$59&gt;0,(+H73*'2.1ต้นทุนตามสัดส่วน (ผลิต)'!$E$59)/'2.1ต้นทุนตามสัดส่วน (ผลิต)'!$E$60,0))</f>
        <v>0</v>
      </c>
      <c r="CW73" s="136">
        <f>(IF('2.1ต้นทุนตามสัดส่วน (ผลิต)'!$E$69&gt;0,(+I73*'2.1ต้นทุนตามสัดส่วน (ผลิต)'!$E$69)/'2.1ต้นทุนตามสัดส่วน (ผลิต)'!$E$70,0))</f>
        <v>0</v>
      </c>
      <c r="CX73" s="136">
        <f>(IF('2.1ต้นทุนตามสัดส่วน (ผลิต)'!$E$79&gt;0,(+J73*'2.1ต้นทุนตามสัดส่วน (ผลิต)'!$E$79)/'2.1ต้นทุนตามสัดส่วน (ผลิต)'!$E$80,0))</f>
        <v>0</v>
      </c>
      <c r="CY73" s="136">
        <f t="shared" si="86"/>
        <v>0</v>
      </c>
      <c r="CZ73" s="136">
        <f t="shared" si="87"/>
        <v>0</v>
      </c>
      <c r="DA73" s="136">
        <f>(IF('2.1ต้นทุนตามสัดส่วน (ผลิต)'!$E$109&gt;0,(+M73*'2.1ต้นทุนตามสัดส่วน (ผลิต)'!$E$109)/'2.1ต้นทุนตามสัดส่วน (ผลิต)'!$E$110,0))</f>
        <v>0</v>
      </c>
      <c r="DB73" s="136">
        <f>(IF('2.1ต้นทุนตามสัดส่วน (ผลิต)'!$E$119&gt;0,(+N73*'2.1ต้นทุนตามสัดส่วน (ผลิต)'!$E$119)/'2.1ต้นทุนตามสัดส่วน (ผลิต)'!$E$120,0))</f>
        <v>0</v>
      </c>
      <c r="DC73" s="136">
        <f>(IF('2.1ต้นทุนตามสัดส่วน (ผลิต)'!$E$129&gt;0,(+O73*'2.1ต้นทุนตามสัดส่วน (ผลิต)'!$E$129)/'2.1ต้นทุนตามสัดส่วน (ผลิต)'!$E$130,0))</f>
        <v>0</v>
      </c>
      <c r="DD73" s="136">
        <f t="shared" si="88"/>
        <v>0</v>
      </c>
      <c r="DE73" s="136">
        <f t="shared" si="89"/>
        <v>0</v>
      </c>
      <c r="DF73" s="136">
        <f>(IF('2.1ต้นทุนตามสัดส่วน (ผลิต)'!$E$159&gt;0,(+R73*'2.1ต้นทุนตามสัดส่วน (ผลิต)'!$E$159)/'2.1ต้นทุนตามสัดส่วน (ผลิต)'!$E$160,0))</f>
        <v>0</v>
      </c>
      <c r="DG73" s="136">
        <f>(IF('2.1ต้นทุนตามสัดส่วน (ผลิต)'!$E$169&gt;0,(+S73*'2.1ต้นทุนตามสัดส่วน (ผลิต)'!$E$169)/'2.1ต้นทุนตามสัดส่วน (ผลิต)'!$E$170,0))</f>
        <v>0</v>
      </c>
      <c r="DH73" s="136">
        <f>(IF('2.1ต้นทุนตามสัดส่วน (ผลิต)'!$E$179&gt;0,(+T73*'2.1ต้นทุนตามสัดส่วน (ผลิต)'!$E$179)/'2.1ต้นทุนตามสัดส่วน (ผลิต)'!$E$180,0))</f>
        <v>0</v>
      </c>
      <c r="DI73" s="136">
        <f t="shared" si="90"/>
        <v>0</v>
      </c>
      <c r="DJ73" s="136">
        <f t="shared" si="65"/>
        <v>0</v>
      </c>
      <c r="DL73" s="140" t="s">
        <v>541</v>
      </c>
      <c r="DM73" s="135" t="s">
        <v>542</v>
      </c>
      <c r="DN73" s="136">
        <f t="shared" si="91"/>
        <v>0</v>
      </c>
      <c r="DO73" s="136">
        <f t="shared" si="92"/>
        <v>0</v>
      </c>
      <c r="DP73" s="136">
        <f t="shared" si="93"/>
        <v>0</v>
      </c>
      <c r="DQ73" s="136">
        <f t="shared" si="94"/>
        <v>0</v>
      </c>
      <c r="DR73" s="136">
        <f t="shared" si="95"/>
        <v>0</v>
      </c>
      <c r="DS73" s="136">
        <f t="shared" si="96"/>
        <v>0</v>
      </c>
      <c r="DT73" s="136">
        <f t="shared" si="97"/>
        <v>0</v>
      </c>
      <c r="DU73" s="136">
        <f t="shared" si="98"/>
        <v>0</v>
      </c>
      <c r="DV73" s="136">
        <f t="shared" si="99"/>
        <v>0</v>
      </c>
      <c r="DW73" s="136">
        <f t="shared" si="100"/>
        <v>0</v>
      </c>
      <c r="DX73" s="136">
        <f t="shared" si="101"/>
        <v>0</v>
      </c>
      <c r="DY73" s="136">
        <f t="shared" si="102"/>
        <v>0</v>
      </c>
      <c r="DZ73" s="136">
        <f t="shared" si="103"/>
        <v>0</v>
      </c>
      <c r="EA73" s="136">
        <f t="shared" si="104"/>
        <v>0</v>
      </c>
      <c r="EB73" s="136">
        <f t="shared" si="105"/>
        <v>0</v>
      </c>
      <c r="EC73" s="136">
        <f t="shared" si="106"/>
        <v>0</v>
      </c>
      <c r="ED73" s="136">
        <f t="shared" si="107"/>
        <v>0</v>
      </c>
      <c r="EE73" s="136">
        <f t="shared" si="108"/>
        <v>0</v>
      </c>
      <c r="EF73" s="136">
        <f t="shared" si="109"/>
        <v>0</v>
      </c>
      <c r="EG73" s="136">
        <f t="shared" si="110"/>
        <v>0</v>
      </c>
    </row>
    <row r="74" spans="1:137" ht="21">
      <c r="A74" s="140" t="s">
        <v>543</v>
      </c>
      <c r="B74" s="135" t="s">
        <v>544</v>
      </c>
      <c r="C74" s="44"/>
      <c r="D74" s="136"/>
      <c r="E74" s="136"/>
      <c r="F74" s="136"/>
      <c r="G74" s="136">
        <f t="shared" si="56"/>
        <v>0</v>
      </c>
      <c r="H74" s="136"/>
      <c r="I74" s="136"/>
      <c r="J74" s="136"/>
      <c r="K74" s="136">
        <f t="shared" si="57"/>
        <v>0</v>
      </c>
      <c r="L74" s="136">
        <f t="shared" si="66"/>
        <v>0</v>
      </c>
      <c r="M74" s="136">
        <v>0</v>
      </c>
      <c r="N74" s="136">
        <v>0</v>
      </c>
      <c r="O74" s="136">
        <v>0</v>
      </c>
      <c r="P74" s="136">
        <f t="shared" si="58"/>
        <v>0</v>
      </c>
      <c r="Q74" s="136">
        <f t="shared" si="67"/>
        <v>0</v>
      </c>
      <c r="R74" s="136">
        <v>0</v>
      </c>
      <c r="S74" s="136">
        <v>0</v>
      </c>
      <c r="T74" s="136">
        <v>0</v>
      </c>
      <c r="U74" s="136">
        <f t="shared" si="59"/>
        <v>0</v>
      </c>
      <c r="V74" s="136">
        <f t="shared" si="60"/>
        <v>0</v>
      </c>
      <c r="X74" s="140" t="s">
        <v>543</v>
      </c>
      <c r="Y74" s="138" t="s">
        <v>544</v>
      </c>
      <c r="Z74" s="44">
        <f>ROUND(IF('2.1ต้นทุนตามสัดส่วน (ผลิต)'!$E$6&gt;0,(+C74*'2.1ต้นทุนตามสัดส่วน (ผลิต)'!$E$6)/'2.1ต้นทุนตามสัดส่วน (ผลิต)'!$E$10,0),2)</f>
        <v>0</v>
      </c>
      <c r="AA74" s="139">
        <f>(IF('2.1ต้นทุนตามสัดส่วน (ผลิต)'!$E$16&gt;0,(+D74*'2.1ต้นทุนตามสัดส่วน (ผลิต)'!$E$16)/'2.1ต้นทุนตามสัดส่วน (ผลิต)'!$E$20,0))</f>
        <v>0</v>
      </c>
      <c r="AB74" s="139">
        <f>(IF('2.1ต้นทุนตามสัดส่วน (ผลิต)'!$E$26&gt;0,(+E74*'2.1ต้นทุนตามสัดส่วน (ผลิต)'!$E$26)/'2.1ต้นทุนตามสัดส่วน (ผลิต)'!$E$30,0))</f>
        <v>0</v>
      </c>
      <c r="AC74" s="139">
        <f>(IF('2.1ต้นทุนตามสัดส่วน (ผลิต)'!$E$36&gt;0,(+F74*'2.1ต้นทุนตามสัดส่วน (ผลิต)'!$E$36)/'2.1ต้นทุนตามสัดส่วน (ผลิต)'!$E$40,0))</f>
        <v>0</v>
      </c>
      <c r="AD74" s="139">
        <f t="shared" si="68"/>
        <v>0</v>
      </c>
      <c r="AE74" s="139">
        <f>(IF('2.1ต้นทุนตามสัดส่วน (ผลิต)'!$E$56&gt;0,(+H74*'2.1ต้นทุนตามสัดส่วน (ผลิต)'!$E$56)/'2.1ต้นทุนตามสัดส่วน (ผลิต)'!$E$60,0))</f>
        <v>0</v>
      </c>
      <c r="AF74" s="139">
        <f>(IF('2.1ต้นทุนตามสัดส่วน (ผลิต)'!$E$66&gt;0,(+I74*'2.1ต้นทุนตามสัดส่วน (ผลิต)'!$E$66)/'2.1ต้นทุนตามสัดส่วน (ผลิต)'!$E$70,0))</f>
        <v>0</v>
      </c>
      <c r="AG74" s="139">
        <f>(IF('2.1ต้นทุนตามสัดส่วน (ผลิต)'!$E$76&gt;0,(+J74*'2.1ต้นทุนตามสัดส่วน (ผลิต)'!$E$76)/'2.1ต้นทุนตามสัดส่วน (ผลิต)'!$E$80,0))</f>
        <v>0</v>
      </c>
      <c r="AH74" s="139">
        <f t="shared" si="69"/>
        <v>0</v>
      </c>
      <c r="AI74" s="139">
        <f t="shared" si="70"/>
        <v>0</v>
      </c>
      <c r="AJ74" s="139">
        <f>ROUND(IF('2.1ต้นทุนตามสัดส่วน (ผลิต)'!$E$106&gt;0,(+M74*'2.1ต้นทุนตามสัดส่วน (ผลิต)'!$E$106)/'2.1ต้นทุนตามสัดส่วน (ผลิต)'!$E$110,0),2)</f>
        <v>0</v>
      </c>
      <c r="AK74" s="139">
        <f>ROUND(IF('2.1ต้นทุนตามสัดส่วน (ผลิต)'!$E$116&gt;0,(+N74*'2.1ต้นทุนตามสัดส่วน (ผลิต)'!$E$116)/'2.1ต้นทุนตามสัดส่วน (ผลิต)'!$E$120,0),2)</f>
        <v>0</v>
      </c>
      <c r="AL74" s="139">
        <f>ROUND(IF('2.1ต้นทุนตามสัดส่วน (ผลิต)'!$E$126&gt;0,(+O74*'2.1ต้นทุนตามสัดส่วน (ผลิต)'!$E$126)/'2.1ต้นทุนตามสัดส่วน (ผลิต)'!$E$130,0),2)</f>
        <v>0</v>
      </c>
      <c r="AM74" s="139">
        <f t="shared" si="71"/>
        <v>0</v>
      </c>
      <c r="AN74" s="139">
        <f t="shared" si="72"/>
        <v>0</v>
      </c>
      <c r="AO74" s="139">
        <f>(IF('2.1ต้นทุนตามสัดส่วน (ผลิต)'!$E$156&gt;0,(+R74*'2.1ต้นทุนตามสัดส่วน (ผลิต)'!$E$156)/'2.1ต้นทุนตามสัดส่วน (ผลิต)'!$E$160,0))</f>
        <v>0</v>
      </c>
      <c r="AP74" s="139">
        <f>(IF('2.1ต้นทุนตามสัดส่วน (ผลิต)'!$E$166&gt;0,(+S74*'2.1ต้นทุนตามสัดส่วน (ผลิต)'!$E$166)/'2.1ต้นทุนตามสัดส่วน (ผลิต)'!$E$170,0))</f>
        <v>0</v>
      </c>
      <c r="AQ74" s="139">
        <f>(IF('2.1ต้นทุนตามสัดส่วน (ผลิต)'!$E$176&gt;0,(+T74*'2.1ต้นทุนตามสัดส่วน (ผลิต)'!$E$176)/'2.1ต้นทุนตามสัดส่วน (ผลิต)'!$E$180,0))</f>
        <v>0</v>
      </c>
      <c r="AR74" s="139">
        <f t="shared" si="61"/>
        <v>0</v>
      </c>
      <c r="AS74" s="139">
        <f t="shared" si="62"/>
        <v>0</v>
      </c>
      <c r="AU74" s="140" t="s">
        <v>543</v>
      </c>
      <c r="AV74" s="135" t="s">
        <v>544</v>
      </c>
      <c r="AW74" s="44">
        <f>(IF('2.1ต้นทุนตามสัดส่วน (ผลิต)'!$E$7&gt;0,(C74*'2.1ต้นทุนตามสัดส่วน (ผลิต)'!$E$7)/'2.1ต้นทุนตามสัดส่วน (ผลิต)'!$E$10,0))</f>
        <v>0</v>
      </c>
      <c r="AX74" s="136">
        <f>(IF('2.1ต้นทุนตามสัดส่วน (ผลิต)'!$E$17&gt;0,(D74*'2.1ต้นทุนตามสัดส่วน (ผลิต)'!$E$17)/'2.1ต้นทุนตามสัดส่วน (ผลิต)'!$E$20,0))</f>
        <v>0</v>
      </c>
      <c r="AY74" s="136">
        <f>(IF('2.1ต้นทุนตามสัดส่วน (ผลิต)'!$E$27&gt;0,(+E74*'2.1ต้นทุนตามสัดส่วน (ผลิต)'!$E$27)/'2.1ต้นทุนตามสัดส่วน (ผลิต)'!$E$30,0))</f>
        <v>0</v>
      </c>
      <c r="AZ74" s="136">
        <f>(IF('2.1ต้นทุนตามสัดส่วน (ผลิต)'!$E$37&gt;0,(+F74*'2.1ต้นทุนตามสัดส่วน (ผลิต)'!$E$37)/'2.1ต้นทุนตามสัดส่วน (ผลิต)'!$E$40,0))</f>
        <v>0</v>
      </c>
      <c r="BA74" s="136">
        <f t="shared" si="73"/>
        <v>0</v>
      </c>
      <c r="BB74" s="136">
        <f>(IF('2.1ต้นทุนตามสัดส่วน (ผลิต)'!$E$57&gt;0,(+H74*'2.1ต้นทุนตามสัดส่วน (ผลิต)'!$E$57)/'2.1ต้นทุนตามสัดส่วน (ผลิต)'!$E$60,0))</f>
        <v>0</v>
      </c>
      <c r="BC74" s="136">
        <f>(IF('2.1ต้นทุนตามสัดส่วน (ผลิต)'!$E$67&gt;0,(+I74*'2.1ต้นทุนตามสัดส่วน (ผลิต)'!$E$67)/'2.1ต้นทุนตามสัดส่วน (ผลิต)'!$E$70,0))</f>
        <v>0</v>
      </c>
      <c r="BD74" s="136">
        <f>(IF('2.1ต้นทุนตามสัดส่วน (ผลิต)'!$E$77&gt;0,(+J74*'2.1ต้นทุนตามสัดส่วน (ผลิต)'!$E$77)/'2.1ต้นทุนตามสัดส่วน (ผลิต)'!$E$80,0))</f>
        <v>0</v>
      </c>
      <c r="BE74" s="136">
        <f t="shared" si="74"/>
        <v>0</v>
      </c>
      <c r="BF74" s="136">
        <f t="shared" si="75"/>
        <v>0</v>
      </c>
      <c r="BG74" s="136">
        <f>(IF('2.1ต้นทุนตามสัดส่วน (ผลิต)'!$E$107&gt;0,(+M74*'2.1ต้นทุนตามสัดส่วน (ผลิต)'!$E$107)/'2.1ต้นทุนตามสัดส่วน (ผลิต)'!$E$110,0))</f>
        <v>0</v>
      </c>
      <c r="BH74" s="136">
        <f>(IF('2.1ต้นทุนตามสัดส่วน (ผลิต)'!$E$117&gt;0,(+N74*'2.1ต้นทุนตามสัดส่วน (ผลิต)'!$E$117)/'2.1ต้นทุนตามสัดส่วน (ผลิต)'!$E$120,0))</f>
        <v>0</v>
      </c>
      <c r="BI74" s="136">
        <f>(IF('2.1ต้นทุนตามสัดส่วน (ผลิต)'!$E$127&gt;0,(+O74*'2.1ต้นทุนตามสัดส่วน (ผลิต)'!$E$127)/'2.1ต้นทุนตามสัดส่วน (ผลิต)'!$E$130,0))</f>
        <v>0</v>
      </c>
      <c r="BJ74" s="136">
        <f t="shared" si="76"/>
        <v>0</v>
      </c>
      <c r="BK74" s="136">
        <f t="shared" si="77"/>
        <v>0</v>
      </c>
      <c r="BL74" s="136">
        <f>(IF('2.1ต้นทุนตามสัดส่วน (ผลิต)'!$E$157&gt;0,(+R74*'2.1ต้นทุนตามสัดส่วน (ผลิต)'!$E$157)/'2.1ต้นทุนตามสัดส่วน (ผลิต)'!$E$160,0))</f>
        <v>0</v>
      </c>
      <c r="BM74" s="136">
        <f>(IF('2.1ต้นทุนตามสัดส่วน (ผลิต)'!$E$167&gt;0,(+S74*'2.1ต้นทุนตามสัดส่วน (ผลิต)'!$E$167)/'2.1ต้นทุนตามสัดส่วน (ผลิต)'!$E$170,0))</f>
        <v>0</v>
      </c>
      <c r="BN74" s="136">
        <f>(IF('2.1ต้นทุนตามสัดส่วน (ผลิต)'!$E$177&gt;0,(+T74*'2.1ต้นทุนตามสัดส่วน (ผลิต)'!$E$177)/'2.1ต้นทุนตามสัดส่วน (ผลิต)'!$E$180,0))</f>
        <v>0</v>
      </c>
      <c r="BO74" s="136">
        <f t="shared" si="78"/>
        <v>0</v>
      </c>
      <c r="BP74" s="136">
        <f t="shared" si="63"/>
        <v>0</v>
      </c>
      <c r="BR74" s="140" t="s">
        <v>543</v>
      </c>
      <c r="BS74" s="135" t="s">
        <v>544</v>
      </c>
      <c r="BT74" s="44">
        <f>(IF('2.1ต้นทุนตามสัดส่วน (ผลิต)'!$E$8&gt;0,(+C74*'2.1ต้นทุนตามสัดส่วน (ผลิต)'!$E$8)/'2.1ต้นทุนตามสัดส่วน (ผลิต)'!$E$10,0))</f>
        <v>0</v>
      </c>
      <c r="BU74" s="136">
        <f>(IF('2.1ต้นทุนตามสัดส่วน (ผลิต)'!$E$18&gt;0,(+D74*'2.1ต้นทุนตามสัดส่วน (ผลิต)'!$E$18)/'2.1ต้นทุนตามสัดส่วน (ผลิต)'!$E$20,0))</f>
        <v>0</v>
      </c>
      <c r="BV74" s="136">
        <f>(IF('2.1ต้นทุนตามสัดส่วน (ผลิต)'!$E$28&gt;0,(+E74*'2.1ต้นทุนตามสัดส่วน (ผลิต)'!$E$28)/'2.1ต้นทุนตามสัดส่วน (ผลิต)'!$E$30,0))</f>
        <v>0</v>
      </c>
      <c r="BW74" s="136">
        <f>(IF('2.1ต้นทุนตามสัดส่วน (ผลิต)'!$E$38&gt;0,(+F74*'2.1ต้นทุนตามสัดส่วน (ผลิต)'!$E$38)/'2.1ต้นทุนตามสัดส่วน (ผลิต)'!$E$40,0))</f>
        <v>0</v>
      </c>
      <c r="BX74" s="136">
        <f t="shared" si="79"/>
        <v>0</v>
      </c>
      <c r="BY74" s="136">
        <f>(IF('2.1ต้นทุนตามสัดส่วน (ผลิต)'!$E$58&gt;0,(+H74*'2.1ต้นทุนตามสัดส่วน (ผลิต)'!$E$58)/'2.1ต้นทุนตามสัดส่วน (ผลิต)'!$E$60,0))</f>
        <v>0</v>
      </c>
      <c r="BZ74" s="136">
        <f>(IF('2.1ต้นทุนตามสัดส่วน (ผลิต)'!$E$68&gt;0,(+I74*'2.1ต้นทุนตามสัดส่วน (ผลิต)'!$E$68)/'2.1ต้นทุนตามสัดส่วน (ผลิต)'!$E$70,0))</f>
        <v>0</v>
      </c>
      <c r="CA74" s="136">
        <f>(IF('2.1ต้นทุนตามสัดส่วน (ผลิต)'!$E$78&gt;0,(+J74*'2.1ต้นทุนตามสัดส่วน (ผลิต)'!$E$78)/'2.1ต้นทุนตามสัดส่วน (ผลิต)'!$E$80,0))</f>
        <v>0</v>
      </c>
      <c r="CB74" s="136">
        <f t="shared" si="80"/>
        <v>0</v>
      </c>
      <c r="CC74" s="136">
        <f t="shared" si="81"/>
        <v>0</v>
      </c>
      <c r="CD74" s="136">
        <f>(IF('2.1ต้นทุนตามสัดส่วน (ผลิต)'!$E$108&gt;0,(+M74*'2.1ต้นทุนตามสัดส่วน (ผลิต)'!$E$108)/'2.1ต้นทุนตามสัดส่วน (ผลิต)'!$E$110,0))</f>
        <v>0</v>
      </c>
      <c r="CE74" s="136">
        <f>(IF('2.1ต้นทุนตามสัดส่วน (ผลิต)'!$E$118&gt;0,(+N74*'2.1ต้นทุนตามสัดส่วน (ผลิต)'!$E$118)/'2.1ต้นทุนตามสัดส่วน (ผลิต)'!$E$120,0))</f>
        <v>0</v>
      </c>
      <c r="CF74" s="136">
        <f>(IF('2.1ต้นทุนตามสัดส่วน (ผลิต)'!$E$128&gt;0,(+O74*'2.1ต้นทุนตามสัดส่วน (ผลิต)'!$E$128)/'2.1ต้นทุนตามสัดส่วน (ผลิต)'!$E$130,0))</f>
        <v>0</v>
      </c>
      <c r="CG74" s="136">
        <f t="shared" si="82"/>
        <v>0</v>
      </c>
      <c r="CH74" s="136">
        <f t="shared" si="83"/>
        <v>0</v>
      </c>
      <c r="CI74" s="136">
        <f>(IF('2.1ต้นทุนตามสัดส่วน (ผลิต)'!$E$158&gt;0,(+R74*'2.1ต้นทุนตามสัดส่วน (ผลิต)'!$E$158)/'2.1ต้นทุนตามสัดส่วน (ผลิต)'!$E$160,0))</f>
        <v>0</v>
      </c>
      <c r="CJ74" s="136">
        <f>(IF('2.1ต้นทุนตามสัดส่วน (ผลิต)'!$E$168&gt;0,(+S74*'2.1ต้นทุนตามสัดส่วน (ผลิต)'!$E$168)/'2.1ต้นทุนตามสัดส่วน (ผลิต)'!$E$170,0))</f>
        <v>0</v>
      </c>
      <c r="CK74" s="136">
        <f>(IF('2.1ต้นทุนตามสัดส่วน (ผลิต)'!$E$178&gt;0,(+T74*'2.1ต้นทุนตามสัดส่วน (ผลิต)'!$E$178)/'2.1ต้นทุนตามสัดส่วน (ผลิต)'!$E$180,0))</f>
        <v>0</v>
      </c>
      <c r="CL74" s="136">
        <f t="shared" si="84"/>
        <v>0</v>
      </c>
      <c r="CM74" s="136">
        <f t="shared" si="64"/>
        <v>0</v>
      </c>
      <c r="CO74" s="140" t="s">
        <v>543</v>
      </c>
      <c r="CP74" s="135" t="s">
        <v>544</v>
      </c>
      <c r="CQ74" s="136">
        <f>(IF('2.1ต้นทุนตามสัดส่วน (ผลิต)'!$E$9&gt;0,(+C74*'2.1ต้นทุนตามสัดส่วน (ผลิต)'!$E$9)/'2.1ต้นทุนตามสัดส่วน (ผลิต)'!$E$10,0))</f>
        <v>0</v>
      </c>
      <c r="CR74" s="136">
        <f>(IF('2.1ต้นทุนตามสัดส่วน (ผลิต)'!$E$19&gt;0,(+D74*'2.1ต้นทุนตามสัดส่วน (ผลิต)'!$E$19)/'2.1ต้นทุนตามสัดส่วน (ผลิต)'!$E$20,0))</f>
        <v>0</v>
      </c>
      <c r="CS74" s="136">
        <f>(IF('2.1ต้นทุนตามสัดส่วน (ผลิต)'!$E$29&gt;0,(+E74*'2.1ต้นทุนตามสัดส่วน (ผลิต)'!$E$29)/'2.1ต้นทุนตามสัดส่วน (ผลิต)'!$E$30,0))</f>
        <v>0</v>
      </c>
      <c r="CT74" s="136">
        <f>(IF('2.1ต้นทุนตามสัดส่วน (ผลิต)'!$E$39&gt;0,(+F74*'2.1ต้นทุนตามสัดส่วน (ผลิต)'!$E$39)/'2.1ต้นทุนตามสัดส่วน (ผลิต)'!$E$40,0))</f>
        <v>0</v>
      </c>
      <c r="CU74" s="136">
        <f t="shared" si="85"/>
        <v>0</v>
      </c>
      <c r="CV74" s="136">
        <f>(IF('2.1ต้นทุนตามสัดส่วน (ผลิต)'!$E$59&gt;0,(+H74*'2.1ต้นทุนตามสัดส่วน (ผลิต)'!$E$59)/'2.1ต้นทุนตามสัดส่วน (ผลิต)'!$E$60,0))</f>
        <v>0</v>
      </c>
      <c r="CW74" s="136">
        <f>(IF('2.1ต้นทุนตามสัดส่วน (ผลิต)'!$E$69&gt;0,(+I74*'2.1ต้นทุนตามสัดส่วน (ผลิต)'!$E$69)/'2.1ต้นทุนตามสัดส่วน (ผลิต)'!$E$70,0))</f>
        <v>0</v>
      </c>
      <c r="CX74" s="136">
        <f>(IF('2.1ต้นทุนตามสัดส่วน (ผลิต)'!$E$79&gt;0,(+J74*'2.1ต้นทุนตามสัดส่วน (ผลิต)'!$E$79)/'2.1ต้นทุนตามสัดส่วน (ผลิต)'!$E$80,0))</f>
        <v>0</v>
      </c>
      <c r="CY74" s="136">
        <f t="shared" si="86"/>
        <v>0</v>
      </c>
      <c r="CZ74" s="136">
        <f t="shared" si="87"/>
        <v>0</v>
      </c>
      <c r="DA74" s="136">
        <f>(IF('2.1ต้นทุนตามสัดส่วน (ผลิต)'!$E$109&gt;0,(+M74*'2.1ต้นทุนตามสัดส่วน (ผลิต)'!$E$109)/'2.1ต้นทุนตามสัดส่วน (ผลิต)'!$E$110,0))</f>
        <v>0</v>
      </c>
      <c r="DB74" s="136">
        <f>(IF('2.1ต้นทุนตามสัดส่วน (ผลิต)'!$E$119&gt;0,(+N74*'2.1ต้นทุนตามสัดส่วน (ผลิต)'!$E$119)/'2.1ต้นทุนตามสัดส่วน (ผลิต)'!$E$120,0))</f>
        <v>0</v>
      </c>
      <c r="DC74" s="136">
        <f>(IF('2.1ต้นทุนตามสัดส่วน (ผลิต)'!$E$129&gt;0,(+O74*'2.1ต้นทุนตามสัดส่วน (ผลิต)'!$E$129)/'2.1ต้นทุนตามสัดส่วน (ผลิต)'!$E$130,0))</f>
        <v>0</v>
      </c>
      <c r="DD74" s="136">
        <f t="shared" si="88"/>
        <v>0</v>
      </c>
      <c r="DE74" s="136">
        <f t="shared" si="89"/>
        <v>0</v>
      </c>
      <c r="DF74" s="136">
        <f>(IF('2.1ต้นทุนตามสัดส่วน (ผลิต)'!$E$159&gt;0,(+R74*'2.1ต้นทุนตามสัดส่วน (ผลิต)'!$E$159)/'2.1ต้นทุนตามสัดส่วน (ผลิต)'!$E$160,0))</f>
        <v>0</v>
      </c>
      <c r="DG74" s="136">
        <f>(IF('2.1ต้นทุนตามสัดส่วน (ผลิต)'!$E$169&gt;0,(+S74*'2.1ต้นทุนตามสัดส่วน (ผลิต)'!$E$169)/'2.1ต้นทุนตามสัดส่วน (ผลิต)'!$E$170,0))</f>
        <v>0</v>
      </c>
      <c r="DH74" s="136">
        <f>(IF('2.1ต้นทุนตามสัดส่วน (ผลิต)'!$E$179&gt;0,(+T74*'2.1ต้นทุนตามสัดส่วน (ผลิต)'!$E$179)/'2.1ต้นทุนตามสัดส่วน (ผลิต)'!$E$180,0))</f>
        <v>0</v>
      </c>
      <c r="DI74" s="136">
        <f t="shared" si="90"/>
        <v>0</v>
      </c>
      <c r="DJ74" s="136">
        <f t="shared" si="65"/>
        <v>0</v>
      </c>
      <c r="DL74" s="140" t="s">
        <v>543</v>
      </c>
      <c r="DM74" s="135" t="s">
        <v>544</v>
      </c>
      <c r="DN74" s="136">
        <f t="shared" si="91"/>
        <v>0</v>
      </c>
      <c r="DO74" s="136">
        <f t="shared" si="92"/>
        <v>0</v>
      </c>
      <c r="DP74" s="136">
        <f t="shared" si="93"/>
        <v>0</v>
      </c>
      <c r="DQ74" s="136">
        <f t="shared" si="94"/>
        <v>0</v>
      </c>
      <c r="DR74" s="136">
        <f t="shared" si="95"/>
        <v>0</v>
      </c>
      <c r="DS74" s="136">
        <f t="shared" si="96"/>
        <v>0</v>
      </c>
      <c r="DT74" s="136">
        <f t="shared" si="97"/>
        <v>0</v>
      </c>
      <c r="DU74" s="136">
        <f t="shared" si="98"/>
        <v>0</v>
      </c>
      <c r="DV74" s="136">
        <f t="shared" si="99"/>
        <v>0</v>
      </c>
      <c r="DW74" s="136">
        <f t="shared" si="100"/>
        <v>0</v>
      </c>
      <c r="DX74" s="136">
        <f t="shared" si="101"/>
        <v>0</v>
      </c>
      <c r="DY74" s="136">
        <f t="shared" si="102"/>
        <v>0</v>
      </c>
      <c r="DZ74" s="136">
        <f t="shared" si="103"/>
        <v>0</v>
      </c>
      <c r="EA74" s="136">
        <f t="shared" si="104"/>
        <v>0</v>
      </c>
      <c r="EB74" s="136">
        <f t="shared" si="105"/>
        <v>0</v>
      </c>
      <c r="EC74" s="136">
        <f t="shared" si="106"/>
        <v>0</v>
      </c>
      <c r="ED74" s="136">
        <f t="shared" si="107"/>
        <v>0</v>
      </c>
      <c r="EE74" s="136">
        <f t="shared" si="108"/>
        <v>0</v>
      </c>
      <c r="EF74" s="136">
        <f t="shared" si="109"/>
        <v>0</v>
      </c>
      <c r="EG74" s="136">
        <f t="shared" si="110"/>
        <v>0</v>
      </c>
    </row>
    <row r="75" spans="1:137" ht="21">
      <c r="A75" s="141" t="s">
        <v>545</v>
      </c>
      <c r="B75" s="135" t="s">
        <v>546</v>
      </c>
      <c r="C75" s="44"/>
      <c r="D75" s="136"/>
      <c r="E75" s="136"/>
      <c r="F75" s="136"/>
      <c r="G75" s="136">
        <f t="shared" si="56"/>
        <v>0</v>
      </c>
      <c r="H75" s="136"/>
      <c r="I75" s="136"/>
      <c r="J75" s="136"/>
      <c r="K75" s="136">
        <f t="shared" si="57"/>
        <v>0</v>
      </c>
      <c r="L75" s="136">
        <f t="shared" si="66"/>
        <v>0</v>
      </c>
      <c r="M75" s="136">
        <v>0</v>
      </c>
      <c r="N75" s="136">
        <v>0</v>
      </c>
      <c r="O75" s="136">
        <v>0</v>
      </c>
      <c r="P75" s="136">
        <f t="shared" si="58"/>
        <v>0</v>
      </c>
      <c r="Q75" s="136">
        <f t="shared" si="67"/>
        <v>0</v>
      </c>
      <c r="R75" s="136">
        <v>0</v>
      </c>
      <c r="S75" s="136">
        <v>0</v>
      </c>
      <c r="T75" s="136">
        <v>0</v>
      </c>
      <c r="U75" s="136">
        <f t="shared" si="59"/>
        <v>0</v>
      </c>
      <c r="V75" s="136">
        <f t="shared" si="60"/>
        <v>0</v>
      </c>
      <c r="X75" s="141" t="s">
        <v>545</v>
      </c>
      <c r="Y75" s="138" t="s">
        <v>546</v>
      </c>
      <c r="Z75" s="44">
        <f>ROUND(IF('2.1ต้นทุนตามสัดส่วน (ผลิต)'!$E$6&gt;0,(+C75*'2.1ต้นทุนตามสัดส่วน (ผลิต)'!$E$6)/'2.1ต้นทุนตามสัดส่วน (ผลิต)'!$E$10,0),2)</f>
        <v>0</v>
      </c>
      <c r="AA75" s="139">
        <f>(IF('2.1ต้นทุนตามสัดส่วน (ผลิต)'!$E$16&gt;0,(+D75*'2.1ต้นทุนตามสัดส่วน (ผลิต)'!$E$16)/'2.1ต้นทุนตามสัดส่วน (ผลิต)'!$E$20,0))</f>
        <v>0</v>
      </c>
      <c r="AB75" s="139">
        <f>(IF('2.1ต้นทุนตามสัดส่วน (ผลิต)'!$E$26&gt;0,(+E75*'2.1ต้นทุนตามสัดส่วน (ผลิต)'!$E$26)/'2.1ต้นทุนตามสัดส่วน (ผลิต)'!$E$30,0))</f>
        <v>0</v>
      </c>
      <c r="AC75" s="139">
        <f>(IF('2.1ต้นทุนตามสัดส่วน (ผลิต)'!$E$36&gt;0,(+F75*'2.1ต้นทุนตามสัดส่วน (ผลิต)'!$E$36)/'2.1ต้นทุนตามสัดส่วน (ผลิต)'!$E$40,0))</f>
        <v>0</v>
      </c>
      <c r="AD75" s="139">
        <f t="shared" si="68"/>
        <v>0</v>
      </c>
      <c r="AE75" s="139">
        <f>(IF('2.1ต้นทุนตามสัดส่วน (ผลิต)'!$E$56&gt;0,(+H75*'2.1ต้นทุนตามสัดส่วน (ผลิต)'!$E$56)/'2.1ต้นทุนตามสัดส่วน (ผลิต)'!$E$60,0))</f>
        <v>0</v>
      </c>
      <c r="AF75" s="139">
        <f>(IF('2.1ต้นทุนตามสัดส่วน (ผลิต)'!$E$66&gt;0,(+I75*'2.1ต้นทุนตามสัดส่วน (ผลิต)'!$E$66)/'2.1ต้นทุนตามสัดส่วน (ผลิต)'!$E$70,0))</f>
        <v>0</v>
      </c>
      <c r="AG75" s="139">
        <f>(IF('2.1ต้นทุนตามสัดส่วน (ผลิต)'!$E$76&gt;0,(+J75*'2.1ต้นทุนตามสัดส่วน (ผลิต)'!$E$76)/'2.1ต้นทุนตามสัดส่วน (ผลิต)'!$E$80,0))</f>
        <v>0</v>
      </c>
      <c r="AH75" s="139">
        <f t="shared" si="69"/>
        <v>0</v>
      </c>
      <c r="AI75" s="139">
        <f t="shared" si="70"/>
        <v>0</v>
      </c>
      <c r="AJ75" s="139">
        <f>ROUND(IF('2.1ต้นทุนตามสัดส่วน (ผลิต)'!$E$106&gt;0,(+M75*'2.1ต้นทุนตามสัดส่วน (ผลิต)'!$E$106)/'2.1ต้นทุนตามสัดส่วน (ผลิต)'!$E$110,0),2)</f>
        <v>0</v>
      </c>
      <c r="AK75" s="139">
        <f>ROUND(IF('2.1ต้นทุนตามสัดส่วน (ผลิต)'!$E$116&gt;0,(+N75*'2.1ต้นทุนตามสัดส่วน (ผลิต)'!$E$116)/'2.1ต้นทุนตามสัดส่วน (ผลิต)'!$E$120,0),2)</f>
        <v>0</v>
      </c>
      <c r="AL75" s="139">
        <f>ROUND(IF('2.1ต้นทุนตามสัดส่วน (ผลิต)'!$E$126&gt;0,(+O75*'2.1ต้นทุนตามสัดส่วน (ผลิต)'!$E$126)/'2.1ต้นทุนตามสัดส่วน (ผลิต)'!$E$130,0),2)</f>
        <v>0</v>
      </c>
      <c r="AM75" s="139">
        <f t="shared" si="71"/>
        <v>0</v>
      </c>
      <c r="AN75" s="139">
        <f t="shared" si="72"/>
        <v>0</v>
      </c>
      <c r="AO75" s="139">
        <f>(IF('2.1ต้นทุนตามสัดส่วน (ผลิต)'!$E$156&gt;0,(+R75*'2.1ต้นทุนตามสัดส่วน (ผลิต)'!$E$156)/'2.1ต้นทุนตามสัดส่วน (ผลิต)'!$E$160,0))</f>
        <v>0</v>
      </c>
      <c r="AP75" s="139">
        <f>(IF('2.1ต้นทุนตามสัดส่วน (ผลิต)'!$E$166&gt;0,(+S75*'2.1ต้นทุนตามสัดส่วน (ผลิต)'!$E$166)/'2.1ต้นทุนตามสัดส่วน (ผลิต)'!$E$170,0))</f>
        <v>0</v>
      </c>
      <c r="AQ75" s="139">
        <f>(IF('2.1ต้นทุนตามสัดส่วน (ผลิต)'!$E$176&gt;0,(+T75*'2.1ต้นทุนตามสัดส่วน (ผลิต)'!$E$176)/'2.1ต้นทุนตามสัดส่วน (ผลิต)'!$E$180,0))</f>
        <v>0</v>
      </c>
      <c r="AR75" s="139">
        <f t="shared" si="61"/>
        <v>0</v>
      </c>
      <c r="AS75" s="139">
        <f t="shared" si="62"/>
        <v>0</v>
      </c>
      <c r="AU75" s="141" t="s">
        <v>545</v>
      </c>
      <c r="AV75" s="135" t="s">
        <v>546</v>
      </c>
      <c r="AW75" s="44">
        <f>(IF('2.1ต้นทุนตามสัดส่วน (ผลิต)'!$E$7&gt;0,(C75*'2.1ต้นทุนตามสัดส่วน (ผลิต)'!$E$7)/'2.1ต้นทุนตามสัดส่วน (ผลิต)'!$E$10,0))</f>
        <v>0</v>
      </c>
      <c r="AX75" s="136">
        <f>(IF('2.1ต้นทุนตามสัดส่วน (ผลิต)'!$E$17&gt;0,(D75*'2.1ต้นทุนตามสัดส่วน (ผลิต)'!$E$17)/'2.1ต้นทุนตามสัดส่วน (ผลิต)'!$E$20,0))</f>
        <v>0</v>
      </c>
      <c r="AY75" s="136">
        <f>(IF('2.1ต้นทุนตามสัดส่วน (ผลิต)'!$E$27&gt;0,(+E75*'2.1ต้นทุนตามสัดส่วน (ผลิต)'!$E$27)/'2.1ต้นทุนตามสัดส่วน (ผลิต)'!$E$30,0))</f>
        <v>0</v>
      </c>
      <c r="AZ75" s="136">
        <f>(IF('2.1ต้นทุนตามสัดส่วน (ผลิต)'!$E$37&gt;0,(+F75*'2.1ต้นทุนตามสัดส่วน (ผลิต)'!$E$37)/'2.1ต้นทุนตามสัดส่วน (ผลิต)'!$E$40,0))</f>
        <v>0</v>
      </c>
      <c r="BA75" s="136">
        <f t="shared" si="73"/>
        <v>0</v>
      </c>
      <c r="BB75" s="136">
        <f>(IF('2.1ต้นทุนตามสัดส่วน (ผลิต)'!$E$57&gt;0,(+H75*'2.1ต้นทุนตามสัดส่วน (ผลิต)'!$E$57)/'2.1ต้นทุนตามสัดส่วน (ผลิต)'!$E$60,0))</f>
        <v>0</v>
      </c>
      <c r="BC75" s="136">
        <f>(IF('2.1ต้นทุนตามสัดส่วน (ผลิต)'!$E$67&gt;0,(+I75*'2.1ต้นทุนตามสัดส่วน (ผลิต)'!$E$67)/'2.1ต้นทุนตามสัดส่วน (ผลิต)'!$E$70,0))</f>
        <v>0</v>
      </c>
      <c r="BD75" s="136">
        <f>(IF('2.1ต้นทุนตามสัดส่วน (ผลิต)'!$E$77&gt;0,(+J75*'2.1ต้นทุนตามสัดส่วน (ผลิต)'!$E$77)/'2.1ต้นทุนตามสัดส่วน (ผลิต)'!$E$80,0))</f>
        <v>0</v>
      </c>
      <c r="BE75" s="136">
        <f t="shared" si="74"/>
        <v>0</v>
      </c>
      <c r="BF75" s="136">
        <f t="shared" si="75"/>
        <v>0</v>
      </c>
      <c r="BG75" s="136">
        <f>(IF('2.1ต้นทุนตามสัดส่วน (ผลิต)'!$E$107&gt;0,(+M75*'2.1ต้นทุนตามสัดส่วน (ผลิต)'!$E$107)/'2.1ต้นทุนตามสัดส่วน (ผลิต)'!$E$110,0))</f>
        <v>0</v>
      </c>
      <c r="BH75" s="136">
        <f>(IF('2.1ต้นทุนตามสัดส่วน (ผลิต)'!$E$117&gt;0,(+N75*'2.1ต้นทุนตามสัดส่วน (ผลิต)'!$E$117)/'2.1ต้นทุนตามสัดส่วน (ผลิต)'!$E$120,0))</f>
        <v>0</v>
      </c>
      <c r="BI75" s="136">
        <f>(IF('2.1ต้นทุนตามสัดส่วน (ผลิต)'!$E$127&gt;0,(+O75*'2.1ต้นทุนตามสัดส่วน (ผลิต)'!$E$127)/'2.1ต้นทุนตามสัดส่วน (ผลิต)'!$E$130,0))</f>
        <v>0</v>
      </c>
      <c r="BJ75" s="136">
        <f t="shared" si="76"/>
        <v>0</v>
      </c>
      <c r="BK75" s="136">
        <f t="shared" si="77"/>
        <v>0</v>
      </c>
      <c r="BL75" s="136">
        <f>(IF('2.1ต้นทุนตามสัดส่วน (ผลิต)'!$E$157&gt;0,(+R75*'2.1ต้นทุนตามสัดส่วน (ผลิต)'!$E$157)/'2.1ต้นทุนตามสัดส่วน (ผลิต)'!$E$160,0))</f>
        <v>0</v>
      </c>
      <c r="BM75" s="136">
        <f>(IF('2.1ต้นทุนตามสัดส่วน (ผลิต)'!$E$167&gt;0,(+S75*'2.1ต้นทุนตามสัดส่วน (ผลิต)'!$E$167)/'2.1ต้นทุนตามสัดส่วน (ผลิต)'!$E$170,0))</f>
        <v>0</v>
      </c>
      <c r="BN75" s="136">
        <f>(IF('2.1ต้นทุนตามสัดส่วน (ผลิต)'!$E$177&gt;0,(+T75*'2.1ต้นทุนตามสัดส่วน (ผลิต)'!$E$177)/'2.1ต้นทุนตามสัดส่วน (ผลิต)'!$E$180,0))</f>
        <v>0</v>
      </c>
      <c r="BO75" s="136">
        <f t="shared" si="78"/>
        <v>0</v>
      </c>
      <c r="BP75" s="136">
        <f t="shared" si="63"/>
        <v>0</v>
      </c>
      <c r="BR75" s="141" t="s">
        <v>545</v>
      </c>
      <c r="BS75" s="135" t="s">
        <v>546</v>
      </c>
      <c r="BT75" s="44">
        <f>(IF('2.1ต้นทุนตามสัดส่วน (ผลิต)'!$E$8&gt;0,(+C75*'2.1ต้นทุนตามสัดส่วน (ผลิต)'!$E$8)/'2.1ต้นทุนตามสัดส่วน (ผลิต)'!$E$10,0))</f>
        <v>0</v>
      </c>
      <c r="BU75" s="136">
        <f>(IF('2.1ต้นทุนตามสัดส่วน (ผลิต)'!$E$18&gt;0,(+D75*'2.1ต้นทุนตามสัดส่วน (ผลิต)'!$E$18)/'2.1ต้นทุนตามสัดส่วน (ผลิต)'!$E$20,0))</f>
        <v>0</v>
      </c>
      <c r="BV75" s="136">
        <f>(IF('2.1ต้นทุนตามสัดส่วน (ผลิต)'!$E$28&gt;0,(+E75*'2.1ต้นทุนตามสัดส่วน (ผลิต)'!$E$28)/'2.1ต้นทุนตามสัดส่วน (ผลิต)'!$E$30,0))</f>
        <v>0</v>
      </c>
      <c r="BW75" s="136">
        <f>(IF('2.1ต้นทุนตามสัดส่วน (ผลิต)'!$E$38&gt;0,(+F75*'2.1ต้นทุนตามสัดส่วน (ผลิต)'!$E$38)/'2.1ต้นทุนตามสัดส่วน (ผลิต)'!$E$40,0))</f>
        <v>0</v>
      </c>
      <c r="BX75" s="136">
        <f t="shared" si="79"/>
        <v>0</v>
      </c>
      <c r="BY75" s="136">
        <f>(IF('2.1ต้นทุนตามสัดส่วน (ผลิต)'!$E$58&gt;0,(+H75*'2.1ต้นทุนตามสัดส่วน (ผลิต)'!$E$58)/'2.1ต้นทุนตามสัดส่วน (ผลิต)'!$E$60,0))</f>
        <v>0</v>
      </c>
      <c r="BZ75" s="136">
        <f>(IF('2.1ต้นทุนตามสัดส่วน (ผลิต)'!$E$68&gt;0,(+I75*'2.1ต้นทุนตามสัดส่วน (ผลิต)'!$E$68)/'2.1ต้นทุนตามสัดส่วน (ผลิต)'!$E$70,0))</f>
        <v>0</v>
      </c>
      <c r="CA75" s="136">
        <f>(IF('2.1ต้นทุนตามสัดส่วน (ผลิต)'!$E$78&gt;0,(+J75*'2.1ต้นทุนตามสัดส่วน (ผลิต)'!$E$78)/'2.1ต้นทุนตามสัดส่วน (ผลิต)'!$E$80,0))</f>
        <v>0</v>
      </c>
      <c r="CB75" s="136">
        <f t="shared" si="80"/>
        <v>0</v>
      </c>
      <c r="CC75" s="136">
        <f t="shared" si="81"/>
        <v>0</v>
      </c>
      <c r="CD75" s="136">
        <f>(IF('2.1ต้นทุนตามสัดส่วน (ผลิต)'!$E$108&gt;0,(+M75*'2.1ต้นทุนตามสัดส่วน (ผลิต)'!$E$108)/'2.1ต้นทุนตามสัดส่วน (ผลิต)'!$E$110,0))</f>
        <v>0</v>
      </c>
      <c r="CE75" s="136">
        <f>(IF('2.1ต้นทุนตามสัดส่วน (ผลิต)'!$E$118&gt;0,(+N75*'2.1ต้นทุนตามสัดส่วน (ผลิต)'!$E$118)/'2.1ต้นทุนตามสัดส่วน (ผลิต)'!$E$120,0))</f>
        <v>0</v>
      </c>
      <c r="CF75" s="136">
        <f>(IF('2.1ต้นทุนตามสัดส่วน (ผลิต)'!$E$128&gt;0,(+O75*'2.1ต้นทุนตามสัดส่วน (ผลิต)'!$E$128)/'2.1ต้นทุนตามสัดส่วน (ผลิต)'!$E$130,0))</f>
        <v>0</v>
      </c>
      <c r="CG75" s="136">
        <f t="shared" si="82"/>
        <v>0</v>
      </c>
      <c r="CH75" s="136">
        <f t="shared" si="83"/>
        <v>0</v>
      </c>
      <c r="CI75" s="136">
        <f>(IF('2.1ต้นทุนตามสัดส่วน (ผลิต)'!$E$158&gt;0,(+R75*'2.1ต้นทุนตามสัดส่วน (ผลิต)'!$E$158)/'2.1ต้นทุนตามสัดส่วน (ผลิต)'!$E$160,0))</f>
        <v>0</v>
      </c>
      <c r="CJ75" s="136">
        <f>(IF('2.1ต้นทุนตามสัดส่วน (ผลิต)'!$E$168&gt;0,(+S75*'2.1ต้นทุนตามสัดส่วน (ผลิต)'!$E$168)/'2.1ต้นทุนตามสัดส่วน (ผลิต)'!$E$170,0))</f>
        <v>0</v>
      </c>
      <c r="CK75" s="136">
        <f>(IF('2.1ต้นทุนตามสัดส่วน (ผลิต)'!$E$178&gt;0,(+T75*'2.1ต้นทุนตามสัดส่วน (ผลิต)'!$E$178)/'2.1ต้นทุนตามสัดส่วน (ผลิต)'!$E$180,0))</f>
        <v>0</v>
      </c>
      <c r="CL75" s="136">
        <f t="shared" si="84"/>
        <v>0</v>
      </c>
      <c r="CM75" s="136">
        <f t="shared" si="64"/>
        <v>0</v>
      </c>
      <c r="CO75" s="141" t="s">
        <v>545</v>
      </c>
      <c r="CP75" s="135" t="s">
        <v>546</v>
      </c>
      <c r="CQ75" s="136">
        <f>(IF('2.1ต้นทุนตามสัดส่วน (ผลิต)'!$E$9&gt;0,(+C75*'2.1ต้นทุนตามสัดส่วน (ผลิต)'!$E$9)/'2.1ต้นทุนตามสัดส่วน (ผลิต)'!$E$10,0))</f>
        <v>0</v>
      </c>
      <c r="CR75" s="136">
        <f>(IF('2.1ต้นทุนตามสัดส่วน (ผลิต)'!$E$19&gt;0,(+D75*'2.1ต้นทุนตามสัดส่วน (ผลิต)'!$E$19)/'2.1ต้นทุนตามสัดส่วน (ผลิต)'!$E$20,0))</f>
        <v>0</v>
      </c>
      <c r="CS75" s="136">
        <f>(IF('2.1ต้นทุนตามสัดส่วน (ผลิต)'!$E$29&gt;0,(+E75*'2.1ต้นทุนตามสัดส่วน (ผลิต)'!$E$29)/'2.1ต้นทุนตามสัดส่วน (ผลิต)'!$E$30,0))</f>
        <v>0</v>
      </c>
      <c r="CT75" s="136">
        <f>(IF('2.1ต้นทุนตามสัดส่วน (ผลิต)'!$E$39&gt;0,(+F75*'2.1ต้นทุนตามสัดส่วน (ผลิต)'!$E$39)/'2.1ต้นทุนตามสัดส่วน (ผลิต)'!$E$40,0))</f>
        <v>0</v>
      </c>
      <c r="CU75" s="136">
        <f t="shared" si="85"/>
        <v>0</v>
      </c>
      <c r="CV75" s="136">
        <f>(IF('2.1ต้นทุนตามสัดส่วน (ผลิต)'!$E$59&gt;0,(+H75*'2.1ต้นทุนตามสัดส่วน (ผลิต)'!$E$59)/'2.1ต้นทุนตามสัดส่วน (ผลิต)'!$E$60,0))</f>
        <v>0</v>
      </c>
      <c r="CW75" s="136">
        <f>(IF('2.1ต้นทุนตามสัดส่วน (ผลิต)'!$E$69&gt;0,(+I75*'2.1ต้นทุนตามสัดส่วน (ผลิต)'!$E$69)/'2.1ต้นทุนตามสัดส่วน (ผลิต)'!$E$70,0))</f>
        <v>0</v>
      </c>
      <c r="CX75" s="136">
        <f>(IF('2.1ต้นทุนตามสัดส่วน (ผลิต)'!$E$79&gt;0,(+J75*'2.1ต้นทุนตามสัดส่วน (ผลิต)'!$E$79)/'2.1ต้นทุนตามสัดส่วน (ผลิต)'!$E$80,0))</f>
        <v>0</v>
      </c>
      <c r="CY75" s="136">
        <f t="shared" si="86"/>
        <v>0</v>
      </c>
      <c r="CZ75" s="136">
        <f t="shared" si="87"/>
        <v>0</v>
      </c>
      <c r="DA75" s="136">
        <f>(IF('2.1ต้นทุนตามสัดส่วน (ผลิต)'!$E$109&gt;0,(+M75*'2.1ต้นทุนตามสัดส่วน (ผลิต)'!$E$109)/'2.1ต้นทุนตามสัดส่วน (ผลิต)'!$E$110,0))</f>
        <v>0</v>
      </c>
      <c r="DB75" s="136">
        <f>(IF('2.1ต้นทุนตามสัดส่วน (ผลิต)'!$E$119&gt;0,(+N75*'2.1ต้นทุนตามสัดส่วน (ผลิต)'!$E$119)/'2.1ต้นทุนตามสัดส่วน (ผลิต)'!$E$120,0))</f>
        <v>0</v>
      </c>
      <c r="DC75" s="136">
        <f>(IF('2.1ต้นทุนตามสัดส่วน (ผลิต)'!$E$129&gt;0,(+O75*'2.1ต้นทุนตามสัดส่วน (ผลิต)'!$E$129)/'2.1ต้นทุนตามสัดส่วน (ผลิต)'!$E$130,0))</f>
        <v>0</v>
      </c>
      <c r="DD75" s="136">
        <f t="shared" si="88"/>
        <v>0</v>
      </c>
      <c r="DE75" s="136">
        <f t="shared" si="89"/>
        <v>0</v>
      </c>
      <c r="DF75" s="136">
        <f>(IF('2.1ต้นทุนตามสัดส่วน (ผลิต)'!$E$159&gt;0,(+R75*'2.1ต้นทุนตามสัดส่วน (ผลิต)'!$E$159)/'2.1ต้นทุนตามสัดส่วน (ผลิต)'!$E$160,0))</f>
        <v>0</v>
      </c>
      <c r="DG75" s="136">
        <f>(IF('2.1ต้นทุนตามสัดส่วน (ผลิต)'!$E$169&gt;0,(+S75*'2.1ต้นทุนตามสัดส่วน (ผลิต)'!$E$169)/'2.1ต้นทุนตามสัดส่วน (ผลิต)'!$E$170,0))</f>
        <v>0</v>
      </c>
      <c r="DH75" s="136">
        <f>(IF('2.1ต้นทุนตามสัดส่วน (ผลิต)'!$E$179&gt;0,(+T75*'2.1ต้นทุนตามสัดส่วน (ผลิต)'!$E$179)/'2.1ต้นทุนตามสัดส่วน (ผลิต)'!$E$180,0))</f>
        <v>0</v>
      </c>
      <c r="DI75" s="136">
        <f t="shared" si="90"/>
        <v>0</v>
      </c>
      <c r="DJ75" s="136">
        <f t="shared" si="65"/>
        <v>0</v>
      </c>
      <c r="DL75" s="141" t="s">
        <v>545</v>
      </c>
      <c r="DM75" s="135" t="s">
        <v>546</v>
      </c>
      <c r="DN75" s="136">
        <f t="shared" si="91"/>
        <v>0</v>
      </c>
      <c r="DO75" s="136">
        <f t="shared" si="92"/>
        <v>0</v>
      </c>
      <c r="DP75" s="136">
        <f t="shared" si="93"/>
        <v>0</v>
      </c>
      <c r="DQ75" s="136">
        <f t="shared" si="94"/>
        <v>0</v>
      </c>
      <c r="DR75" s="136">
        <f t="shared" si="95"/>
        <v>0</v>
      </c>
      <c r="DS75" s="136">
        <f t="shared" si="96"/>
        <v>0</v>
      </c>
      <c r="DT75" s="136">
        <f t="shared" si="97"/>
        <v>0</v>
      </c>
      <c r="DU75" s="136">
        <f t="shared" si="98"/>
        <v>0</v>
      </c>
      <c r="DV75" s="136">
        <f t="shared" si="99"/>
        <v>0</v>
      </c>
      <c r="DW75" s="136">
        <f t="shared" si="100"/>
        <v>0</v>
      </c>
      <c r="DX75" s="136">
        <f t="shared" si="101"/>
        <v>0</v>
      </c>
      <c r="DY75" s="136">
        <f t="shared" si="102"/>
        <v>0</v>
      </c>
      <c r="DZ75" s="136">
        <f t="shared" si="103"/>
        <v>0</v>
      </c>
      <c r="EA75" s="136">
        <f t="shared" si="104"/>
        <v>0</v>
      </c>
      <c r="EB75" s="136">
        <f t="shared" si="105"/>
        <v>0</v>
      </c>
      <c r="EC75" s="136">
        <f t="shared" si="106"/>
        <v>0</v>
      </c>
      <c r="ED75" s="136">
        <f t="shared" si="107"/>
        <v>0</v>
      </c>
      <c r="EE75" s="136">
        <f t="shared" si="108"/>
        <v>0</v>
      </c>
      <c r="EF75" s="136">
        <f t="shared" si="109"/>
        <v>0</v>
      </c>
      <c r="EG75" s="136">
        <f t="shared" si="110"/>
        <v>0</v>
      </c>
    </row>
    <row r="76" spans="1:137" ht="21">
      <c r="A76" s="140" t="s">
        <v>547</v>
      </c>
      <c r="B76" s="135" t="s">
        <v>548</v>
      </c>
      <c r="C76" s="44"/>
      <c r="D76" s="136"/>
      <c r="E76" s="136"/>
      <c r="F76" s="136"/>
      <c r="G76" s="136">
        <f t="shared" si="56"/>
        <v>0</v>
      </c>
      <c r="H76" s="136"/>
      <c r="I76" s="136"/>
      <c r="J76" s="136"/>
      <c r="K76" s="136">
        <f t="shared" si="57"/>
        <v>0</v>
      </c>
      <c r="L76" s="136">
        <f t="shared" si="66"/>
        <v>0</v>
      </c>
      <c r="M76" s="136">
        <v>0</v>
      </c>
      <c r="N76" s="136">
        <v>0</v>
      </c>
      <c r="O76" s="136">
        <v>0</v>
      </c>
      <c r="P76" s="136">
        <f t="shared" si="58"/>
        <v>0</v>
      </c>
      <c r="Q76" s="136">
        <f t="shared" si="67"/>
        <v>0</v>
      </c>
      <c r="R76" s="136">
        <v>0</v>
      </c>
      <c r="S76" s="136">
        <v>0</v>
      </c>
      <c r="T76" s="136">
        <v>0</v>
      </c>
      <c r="U76" s="136">
        <f t="shared" si="59"/>
        <v>0</v>
      </c>
      <c r="V76" s="136">
        <f t="shared" si="60"/>
        <v>0</v>
      </c>
      <c r="X76" s="140" t="s">
        <v>547</v>
      </c>
      <c r="Y76" s="138" t="s">
        <v>548</v>
      </c>
      <c r="Z76" s="44">
        <f>ROUND(IF('2.1ต้นทุนตามสัดส่วน (ผลิต)'!$E$6&gt;0,(+C76*'2.1ต้นทุนตามสัดส่วน (ผลิต)'!$E$6)/'2.1ต้นทุนตามสัดส่วน (ผลิต)'!$E$10,0),2)</f>
        <v>0</v>
      </c>
      <c r="AA76" s="139">
        <f>(IF('2.1ต้นทุนตามสัดส่วน (ผลิต)'!$E$16&gt;0,(+D76*'2.1ต้นทุนตามสัดส่วน (ผลิต)'!$E$16)/'2.1ต้นทุนตามสัดส่วน (ผลิต)'!$E$20,0))</f>
        <v>0</v>
      </c>
      <c r="AB76" s="139">
        <f>(IF('2.1ต้นทุนตามสัดส่วน (ผลิต)'!$E$26&gt;0,(+E76*'2.1ต้นทุนตามสัดส่วน (ผลิต)'!$E$26)/'2.1ต้นทุนตามสัดส่วน (ผลิต)'!$E$30,0))</f>
        <v>0</v>
      </c>
      <c r="AC76" s="139">
        <f>(IF('2.1ต้นทุนตามสัดส่วน (ผลิต)'!$E$36&gt;0,(+F76*'2.1ต้นทุนตามสัดส่วน (ผลิต)'!$E$36)/'2.1ต้นทุนตามสัดส่วน (ผลิต)'!$E$40,0))</f>
        <v>0</v>
      </c>
      <c r="AD76" s="139">
        <f t="shared" si="68"/>
        <v>0</v>
      </c>
      <c r="AE76" s="139">
        <f>(IF('2.1ต้นทุนตามสัดส่วน (ผลิต)'!$E$56&gt;0,(+H76*'2.1ต้นทุนตามสัดส่วน (ผลิต)'!$E$56)/'2.1ต้นทุนตามสัดส่วน (ผลิต)'!$E$60,0))</f>
        <v>0</v>
      </c>
      <c r="AF76" s="139">
        <f>(IF('2.1ต้นทุนตามสัดส่วน (ผลิต)'!$E$66&gt;0,(+I76*'2.1ต้นทุนตามสัดส่วน (ผลิต)'!$E$66)/'2.1ต้นทุนตามสัดส่วน (ผลิต)'!$E$70,0))</f>
        <v>0</v>
      </c>
      <c r="AG76" s="139">
        <f>(IF('2.1ต้นทุนตามสัดส่วน (ผลิต)'!$E$76&gt;0,(+J76*'2.1ต้นทุนตามสัดส่วน (ผลิต)'!$E$76)/'2.1ต้นทุนตามสัดส่วน (ผลิต)'!$E$80,0))</f>
        <v>0</v>
      </c>
      <c r="AH76" s="139">
        <f t="shared" si="69"/>
        <v>0</v>
      </c>
      <c r="AI76" s="139">
        <f t="shared" si="70"/>
        <v>0</v>
      </c>
      <c r="AJ76" s="139">
        <f>ROUND(IF('2.1ต้นทุนตามสัดส่วน (ผลิต)'!$E$106&gt;0,(+M76*'2.1ต้นทุนตามสัดส่วน (ผลิต)'!$E$106)/'2.1ต้นทุนตามสัดส่วน (ผลิต)'!$E$110,0),2)</f>
        <v>0</v>
      </c>
      <c r="AK76" s="139">
        <f>ROUND(IF('2.1ต้นทุนตามสัดส่วน (ผลิต)'!$E$116&gt;0,(+N76*'2.1ต้นทุนตามสัดส่วน (ผลิต)'!$E$116)/'2.1ต้นทุนตามสัดส่วน (ผลิต)'!$E$120,0),2)</f>
        <v>0</v>
      </c>
      <c r="AL76" s="139">
        <f>ROUND(IF('2.1ต้นทุนตามสัดส่วน (ผลิต)'!$E$126&gt;0,(+O76*'2.1ต้นทุนตามสัดส่วน (ผลิต)'!$E$126)/'2.1ต้นทุนตามสัดส่วน (ผลิต)'!$E$130,0),2)</f>
        <v>0</v>
      </c>
      <c r="AM76" s="139">
        <f t="shared" si="71"/>
        <v>0</v>
      </c>
      <c r="AN76" s="139">
        <f t="shared" si="72"/>
        <v>0</v>
      </c>
      <c r="AO76" s="139">
        <f>(IF('2.1ต้นทุนตามสัดส่วน (ผลิต)'!$E$156&gt;0,(+R76*'2.1ต้นทุนตามสัดส่วน (ผลิต)'!$E$156)/'2.1ต้นทุนตามสัดส่วน (ผลิต)'!$E$160,0))</f>
        <v>0</v>
      </c>
      <c r="AP76" s="139">
        <f>(IF('2.1ต้นทุนตามสัดส่วน (ผลิต)'!$E$166&gt;0,(+S76*'2.1ต้นทุนตามสัดส่วน (ผลิต)'!$E$166)/'2.1ต้นทุนตามสัดส่วน (ผลิต)'!$E$170,0))</f>
        <v>0</v>
      </c>
      <c r="AQ76" s="139">
        <f>(IF('2.1ต้นทุนตามสัดส่วน (ผลิต)'!$E$176&gt;0,(+T76*'2.1ต้นทุนตามสัดส่วน (ผลิต)'!$E$176)/'2.1ต้นทุนตามสัดส่วน (ผลิต)'!$E$180,0))</f>
        <v>0</v>
      </c>
      <c r="AR76" s="139">
        <f t="shared" si="61"/>
        <v>0</v>
      </c>
      <c r="AS76" s="139">
        <f t="shared" si="62"/>
        <v>0</v>
      </c>
      <c r="AU76" s="140" t="s">
        <v>547</v>
      </c>
      <c r="AV76" s="135" t="s">
        <v>548</v>
      </c>
      <c r="AW76" s="44">
        <f>(IF('2.1ต้นทุนตามสัดส่วน (ผลิต)'!$E$7&gt;0,(C76*'2.1ต้นทุนตามสัดส่วน (ผลิต)'!$E$7)/'2.1ต้นทุนตามสัดส่วน (ผลิต)'!$E$10,0))</f>
        <v>0</v>
      </c>
      <c r="AX76" s="136">
        <f>(IF('2.1ต้นทุนตามสัดส่วน (ผลิต)'!$E$17&gt;0,(D76*'2.1ต้นทุนตามสัดส่วน (ผลิต)'!$E$17)/'2.1ต้นทุนตามสัดส่วน (ผลิต)'!$E$20,0))</f>
        <v>0</v>
      </c>
      <c r="AY76" s="136">
        <f>(IF('2.1ต้นทุนตามสัดส่วน (ผลิต)'!$E$27&gt;0,(+E76*'2.1ต้นทุนตามสัดส่วน (ผลิต)'!$E$27)/'2.1ต้นทุนตามสัดส่วน (ผลิต)'!$E$30,0))</f>
        <v>0</v>
      </c>
      <c r="AZ76" s="136">
        <f>(IF('2.1ต้นทุนตามสัดส่วน (ผลิต)'!$E$37&gt;0,(+F76*'2.1ต้นทุนตามสัดส่วน (ผลิต)'!$E$37)/'2.1ต้นทุนตามสัดส่วน (ผลิต)'!$E$40,0))</f>
        <v>0</v>
      </c>
      <c r="BA76" s="136">
        <f t="shared" si="73"/>
        <v>0</v>
      </c>
      <c r="BB76" s="136">
        <f>(IF('2.1ต้นทุนตามสัดส่วน (ผลิต)'!$E$57&gt;0,(+H76*'2.1ต้นทุนตามสัดส่วน (ผลิต)'!$E$57)/'2.1ต้นทุนตามสัดส่วน (ผลิต)'!$E$60,0))</f>
        <v>0</v>
      </c>
      <c r="BC76" s="136">
        <f>(IF('2.1ต้นทุนตามสัดส่วน (ผลิต)'!$E$67&gt;0,(+I76*'2.1ต้นทุนตามสัดส่วน (ผลิต)'!$E$67)/'2.1ต้นทุนตามสัดส่วน (ผลิต)'!$E$70,0))</f>
        <v>0</v>
      </c>
      <c r="BD76" s="136">
        <f>(IF('2.1ต้นทุนตามสัดส่วน (ผลิต)'!$E$77&gt;0,(+J76*'2.1ต้นทุนตามสัดส่วน (ผลิต)'!$E$77)/'2.1ต้นทุนตามสัดส่วน (ผลิต)'!$E$80,0))</f>
        <v>0</v>
      </c>
      <c r="BE76" s="136">
        <f t="shared" si="74"/>
        <v>0</v>
      </c>
      <c r="BF76" s="136">
        <f t="shared" si="75"/>
        <v>0</v>
      </c>
      <c r="BG76" s="136">
        <f>(IF('2.1ต้นทุนตามสัดส่วน (ผลิต)'!$E$107&gt;0,(+M76*'2.1ต้นทุนตามสัดส่วน (ผลิต)'!$E$107)/'2.1ต้นทุนตามสัดส่วน (ผลิต)'!$E$110,0))</f>
        <v>0</v>
      </c>
      <c r="BH76" s="136">
        <f>(IF('2.1ต้นทุนตามสัดส่วน (ผลิต)'!$E$117&gt;0,(+N76*'2.1ต้นทุนตามสัดส่วน (ผลิต)'!$E$117)/'2.1ต้นทุนตามสัดส่วน (ผลิต)'!$E$120,0))</f>
        <v>0</v>
      </c>
      <c r="BI76" s="136">
        <f>(IF('2.1ต้นทุนตามสัดส่วน (ผลิต)'!$E$127&gt;0,(+O76*'2.1ต้นทุนตามสัดส่วน (ผลิต)'!$E$127)/'2.1ต้นทุนตามสัดส่วน (ผลิต)'!$E$130,0))</f>
        <v>0</v>
      </c>
      <c r="BJ76" s="136">
        <f t="shared" si="76"/>
        <v>0</v>
      </c>
      <c r="BK76" s="136">
        <f t="shared" si="77"/>
        <v>0</v>
      </c>
      <c r="BL76" s="136">
        <f>(IF('2.1ต้นทุนตามสัดส่วน (ผลิต)'!$E$157&gt;0,(+R76*'2.1ต้นทุนตามสัดส่วน (ผลิต)'!$E$157)/'2.1ต้นทุนตามสัดส่วน (ผลิต)'!$E$160,0))</f>
        <v>0</v>
      </c>
      <c r="BM76" s="136">
        <f>(IF('2.1ต้นทุนตามสัดส่วน (ผลิต)'!$E$167&gt;0,(+S76*'2.1ต้นทุนตามสัดส่วน (ผลิต)'!$E$167)/'2.1ต้นทุนตามสัดส่วน (ผลิต)'!$E$170,0))</f>
        <v>0</v>
      </c>
      <c r="BN76" s="136">
        <f>(IF('2.1ต้นทุนตามสัดส่วน (ผลิต)'!$E$177&gt;0,(+T76*'2.1ต้นทุนตามสัดส่วน (ผลิต)'!$E$177)/'2.1ต้นทุนตามสัดส่วน (ผลิต)'!$E$180,0))</f>
        <v>0</v>
      </c>
      <c r="BO76" s="136">
        <f t="shared" si="78"/>
        <v>0</v>
      </c>
      <c r="BP76" s="136">
        <f t="shared" si="63"/>
        <v>0</v>
      </c>
      <c r="BR76" s="140" t="s">
        <v>547</v>
      </c>
      <c r="BS76" s="135" t="s">
        <v>548</v>
      </c>
      <c r="BT76" s="44">
        <f>(IF('2.1ต้นทุนตามสัดส่วน (ผลิต)'!$E$8&gt;0,(+C76*'2.1ต้นทุนตามสัดส่วน (ผลิต)'!$E$8)/'2.1ต้นทุนตามสัดส่วน (ผลิต)'!$E$10,0))</f>
        <v>0</v>
      </c>
      <c r="BU76" s="136">
        <f>(IF('2.1ต้นทุนตามสัดส่วน (ผลิต)'!$E$18&gt;0,(+D76*'2.1ต้นทุนตามสัดส่วน (ผลิต)'!$E$18)/'2.1ต้นทุนตามสัดส่วน (ผลิต)'!$E$20,0))</f>
        <v>0</v>
      </c>
      <c r="BV76" s="136">
        <f>(IF('2.1ต้นทุนตามสัดส่วน (ผลิต)'!$E$28&gt;0,(+E76*'2.1ต้นทุนตามสัดส่วน (ผลิต)'!$E$28)/'2.1ต้นทุนตามสัดส่วน (ผลิต)'!$E$30,0))</f>
        <v>0</v>
      </c>
      <c r="BW76" s="136">
        <f>(IF('2.1ต้นทุนตามสัดส่วน (ผลิต)'!$E$38&gt;0,(+F76*'2.1ต้นทุนตามสัดส่วน (ผลิต)'!$E$38)/'2.1ต้นทุนตามสัดส่วน (ผลิต)'!$E$40,0))</f>
        <v>0</v>
      </c>
      <c r="BX76" s="136">
        <f t="shared" si="79"/>
        <v>0</v>
      </c>
      <c r="BY76" s="136">
        <f>(IF('2.1ต้นทุนตามสัดส่วน (ผลิต)'!$E$58&gt;0,(+H76*'2.1ต้นทุนตามสัดส่วน (ผลิต)'!$E$58)/'2.1ต้นทุนตามสัดส่วน (ผลิต)'!$E$60,0))</f>
        <v>0</v>
      </c>
      <c r="BZ76" s="136">
        <f>(IF('2.1ต้นทุนตามสัดส่วน (ผลิต)'!$E$68&gt;0,(+I76*'2.1ต้นทุนตามสัดส่วน (ผลิต)'!$E$68)/'2.1ต้นทุนตามสัดส่วน (ผลิต)'!$E$70,0))</f>
        <v>0</v>
      </c>
      <c r="CA76" s="136">
        <f>(IF('2.1ต้นทุนตามสัดส่วน (ผลิต)'!$E$78&gt;0,(+J76*'2.1ต้นทุนตามสัดส่วน (ผลิต)'!$E$78)/'2.1ต้นทุนตามสัดส่วน (ผลิต)'!$E$80,0))</f>
        <v>0</v>
      </c>
      <c r="CB76" s="136">
        <f t="shared" si="80"/>
        <v>0</v>
      </c>
      <c r="CC76" s="136">
        <f t="shared" si="81"/>
        <v>0</v>
      </c>
      <c r="CD76" s="136">
        <f>(IF('2.1ต้นทุนตามสัดส่วน (ผลิต)'!$E$108&gt;0,(+M76*'2.1ต้นทุนตามสัดส่วน (ผลิต)'!$E$108)/'2.1ต้นทุนตามสัดส่วน (ผลิต)'!$E$110,0))</f>
        <v>0</v>
      </c>
      <c r="CE76" s="136">
        <f>(IF('2.1ต้นทุนตามสัดส่วน (ผลิต)'!$E$118&gt;0,(+N76*'2.1ต้นทุนตามสัดส่วน (ผลิต)'!$E$118)/'2.1ต้นทุนตามสัดส่วน (ผลิต)'!$E$120,0))</f>
        <v>0</v>
      </c>
      <c r="CF76" s="136">
        <f>(IF('2.1ต้นทุนตามสัดส่วน (ผลิต)'!$E$128&gt;0,(+O76*'2.1ต้นทุนตามสัดส่วน (ผลิต)'!$E$128)/'2.1ต้นทุนตามสัดส่วน (ผลิต)'!$E$130,0))</f>
        <v>0</v>
      </c>
      <c r="CG76" s="136">
        <f t="shared" si="82"/>
        <v>0</v>
      </c>
      <c r="CH76" s="136">
        <f t="shared" si="83"/>
        <v>0</v>
      </c>
      <c r="CI76" s="136">
        <f>(IF('2.1ต้นทุนตามสัดส่วน (ผลิต)'!$E$158&gt;0,(+R76*'2.1ต้นทุนตามสัดส่วน (ผลิต)'!$E$158)/'2.1ต้นทุนตามสัดส่วน (ผลิต)'!$E$160,0))</f>
        <v>0</v>
      </c>
      <c r="CJ76" s="136">
        <f>(IF('2.1ต้นทุนตามสัดส่วน (ผลิต)'!$E$168&gt;0,(+S76*'2.1ต้นทุนตามสัดส่วน (ผลิต)'!$E$168)/'2.1ต้นทุนตามสัดส่วน (ผลิต)'!$E$170,0))</f>
        <v>0</v>
      </c>
      <c r="CK76" s="136">
        <f>(IF('2.1ต้นทุนตามสัดส่วน (ผลิต)'!$E$178&gt;0,(+T76*'2.1ต้นทุนตามสัดส่วน (ผลิต)'!$E$178)/'2.1ต้นทุนตามสัดส่วน (ผลิต)'!$E$180,0))</f>
        <v>0</v>
      </c>
      <c r="CL76" s="136">
        <f t="shared" si="84"/>
        <v>0</v>
      </c>
      <c r="CM76" s="136">
        <f t="shared" si="64"/>
        <v>0</v>
      </c>
      <c r="CO76" s="140" t="s">
        <v>547</v>
      </c>
      <c r="CP76" s="135" t="s">
        <v>548</v>
      </c>
      <c r="CQ76" s="136">
        <f>(IF('2.1ต้นทุนตามสัดส่วน (ผลิต)'!$E$9&gt;0,(+C76*'2.1ต้นทุนตามสัดส่วน (ผลิต)'!$E$9)/'2.1ต้นทุนตามสัดส่วน (ผลิต)'!$E$10,0))</f>
        <v>0</v>
      </c>
      <c r="CR76" s="136">
        <f>(IF('2.1ต้นทุนตามสัดส่วน (ผลิต)'!$E$19&gt;0,(+D76*'2.1ต้นทุนตามสัดส่วน (ผลิต)'!$E$19)/'2.1ต้นทุนตามสัดส่วน (ผลิต)'!$E$20,0))</f>
        <v>0</v>
      </c>
      <c r="CS76" s="136">
        <f>(IF('2.1ต้นทุนตามสัดส่วน (ผลิต)'!$E$29&gt;0,(+E76*'2.1ต้นทุนตามสัดส่วน (ผลิต)'!$E$29)/'2.1ต้นทุนตามสัดส่วน (ผลิต)'!$E$30,0))</f>
        <v>0</v>
      </c>
      <c r="CT76" s="136">
        <f>(IF('2.1ต้นทุนตามสัดส่วน (ผลิต)'!$E$39&gt;0,(+F76*'2.1ต้นทุนตามสัดส่วน (ผลิต)'!$E$39)/'2.1ต้นทุนตามสัดส่วน (ผลิต)'!$E$40,0))</f>
        <v>0</v>
      </c>
      <c r="CU76" s="136">
        <f t="shared" si="85"/>
        <v>0</v>
      </c>
      <c r="CV76" s="136">
        <f>(IF('2.1ต้นทุนตามสัดส่วน (ผลิต)'!$E$59&gt;0,(+H76*'2.1ต้นทุนตามสัดส่วน (ผลิต)'!$E$59)/'2.1ต้นทุนตามสัดส่วน (ผลิต)'!$E$60,0))</f>
        <v>0</v>
      </c>
      <c r="CW76" s="136">
        <f>(IF('2.1ต้นทุนตามสัดส่วน (ผลิต)'!$E$69&gt;0,(+I76*'2.1ต้นทุนตามสัดส่วน (ผลิต)'!$E$69)/'2.1ต้นทุนตามสัดส่วน (ผลิต)'!$E$70,0))</f>
        <v>0</v>
      </c>
      <c r="CX76" s="136">
        <f>(IF('2.1ต้นทุนตามสัดส่วน (ผลิต)'!$E$79&gt;0,(+J76*'2.1ต้นทุนตามสัดส่วน (ผลิต)'!$E$79)/'2.1ต้นทุนตามสัดส่วน (ผลิต)'!$E$80,0))</f>
        <v>0</v>
      </c>
      <c r="CY76" s="136">
        <f t="shared" si="86"/>
        <v>0</v>
      </c>
      <c r="CZ76" s="136">
        <f t="shared" si="87"/>
        <v>0</v>
      </c>
      <c r="DA76" s="136">
        <f>(IF('2.1ต้นทุนตามสัดส่วน (ผลิต)'!$E$109&gt;0,(+M76*'2.1ต้นทุนตามสัดส่วน (ผลิต)'!$E$109)/'2.1ต้นทุนตามสัดส่วน (ผลิต)'!$E$110,0))</f>
        <v>0</v>
      </c>
      <c r="DB76" s="136">
        <f>(IF('2.1ต้นทุนตามสัดส่วน (ผลิต)'!$E$119&gt;0,(+N76*'2.1ต้นทุนตามสัดส่วน (ผลิต)'!$E$119)/'2.1ต้นทุนตามสัดส่วน (ผลิต)'!$E$120,0))</f>
        <v>0</v>
      </c>
      <c r="DC76" s="136">
        <f>(IF('2.1ต้นทุนตามสัดส่วน (ผลิต)'!$E$129&gt;0,(+O76*'2.1ต้นทุนตามสัดส่วน (ผลิต)'!$E$129)/'2.1ต้นทุนตามสัดส่วน (ผลิต)'!$E$130,0))</f>
        <v>0</v>
      </c>
      <c r="DD76" s="136">
        <f t="shared" si="88"/>
        <v>0</v>
      </c>
      <c r="DE76" s="136">
        <f t="shared" si="89"/>
        <v>0</v>
      </c>
      <c r="DF76" s="136">
        <f>(IF('2.1ต้นทุนตามสัดส่วน (ผลิต)'!$E$159&gt;0,(+R76*'2.1ต้นทุนตามสัดส่วน (ผลิต)'!$E$159)/'2.1ต้นทุนตามสัดส่วน (ผลิต)'!$E$160,0))</f>
        <v>0</v>
      </c>
      <c r="DG76" s="136">
        <f>(IF('2.1ต้นทุนตามสัดส่วน (ผลิต)'!$E$169&gt;0,(+S76*'2.1ต้นทุนตามสัดส่วน (ผลิต)'!$E$169)/'2.1ต้นทุนตามสัดส่วน (ผลิต)'!$E$170,0))</f>
        <v>0</v>
      </c>
      <c r="DH76" s="136">
        <f>(IF('2.1ต้นทุนตามสัดส่วน (ผลิต)'!$E$179&gt;0,(+T76*'2.1ต้นทุนตามสัดส่วน (ผลิต)'!$E$179)/'2.1ต้นทุนตามสัดส่วน (ผลิต)'!$E$180,0))</f>
        <v>0</v>
      </c>
      <c r="DI76" s="136">
        <f t="shared" si="90"/>
        <v>0</v>
      </c>
      <c r="DJ76" s="136">
        <f t="shared" si="65"/>
        <v>0</v>
      </c>
      <c r="DL76" s="140" t="s">
        <v>547</v>
      </c>
      <c r="DM76" s="135" t="s">
        <v>548</v>
      </c>
      <c r="DN76" s="136">
        <f t="shared" si="91"/>
        <v>0</v>
      </c>
      <c r="DO76" s="136">
        <f t="shared" si="92"/>
        <v>0</v>
      </c>
      <c r="DP76" s="136">
        <f t="shared" si="93"/>
        <v>0</v>
      </c>
      <c r="DQ76" s="136">
        <f t="shared" si="94"/>
        <v>0</v>
      </c>
      <c r="DR76" s="136">
        <f t="shared" si="95"/>
        <v>0</v>
      </c>
      <c r="DS76" s="136">
        <f t="shared" si="96"/>
        <v>0</v>
      </c>
      <c r="DT76" s="136">
        <f t="shared" si="97"/>
        <v>0</v>
      </c>
      <c r="DU76" s="136">
        <f t="shared" si="98"/>
        <v>0</v>
      </c>
      <c r="DV76" s="136">
        <f t="shared" si="99"/>
        <v>0</v>
      </c>
      <c r="DW76" s="136">
        <f t="shared" si="100"/>
        <v>0</v>
      </c>
      <c r="DX76" s="136">
        <f t="shared" si="101"/>
        <v>0</v>
      </c>
      <c r="DY76" s="136">
        <f t="shared" si="102"/>
        <v>0</v>
      </c>
      <c r="DZ76" s="136">
        <f t="shared" si="103"/>
        <v>0</v>
      </c>
      <c r="EA76" s="136">
        <f t="shared" si="104"/>
        <v>0</v>
      </c>
      <c r="EB76" s="136">
        <f t="shared" si="105"/>
        <v>0</v>
      </c>
      <c r="EC76" s="136">
        <f t="shared" si="106"/>
        <v>0</v>
      </c>
      <c r="ED76" s="136">
        <f t="shared" si="107"/>
        <v>0</v>
      </c>
      <c r="EE76" s="136">
        <f t="shared" si="108"/>
        <v>0</v>
      </c>
      <c r="EF76" s="136">
        <f t="shared" si="109"/>
        <v>0</v>
      </c>
      <c r="EG76" s="136">
        <f t="shared" si="110"/>
        <v>0</v>
      </c>
    </row>
    <row r="77" spans="1:137" ht="21">
      <c r="A77" s="140" t="s">
        <v>549</v>
      </c>
      <c r="B77" s="135" t="s">
        <v>550</v>
      </c>
      <c r="C77" s="44"/>
      <c r="D77" s="136"/>
      <c r="E77" s="136"/>
      <c r="F77" s="136"/>
      <c r="G77" s="136">
        <f t="shared" si="56"/>
        <v>0</v>
      </c>
      <c r="H77" s="136"/>
      <c r="I77" s="136"/>
      <c r="J77" s="136"/>
      <c r="K77" s="136">
        <f t="shared" si="57"/>
        <v>0</v>
      </c>
      <c r="L77" s="136">
        <f t="shared" si="66"/>
        <v>0</v>
      </c>
      <c r="M77" s="136">
        <v>0</v>
      </c>
      <c r="N77" s="136">
        <v>0</v>
      </c>
      <c r="O77" s="136">
        <v>0</v>
      </c>
      <c r="P77" s="136">
        <f t="shared" si="58"/>
        <v>0</v>
      </c>
      <c r="Q77" s="136">
        <f t="shared" si="67"/>
        <v>0</v>
      </c>
      <c r="R77" s="136">
        <v>0</v>
      </c>
      <c r="S77" s="136">
        <v>0</v>
      </c>
      <c r="T77" s="136">
        <v>0</v>
      </c>
      <c r="U77" s="136">
        <f t="shared" si="59"/>
        <v>0</v>
      </c>
      <c r="V77" s="136">
        <f t="shared" si="60"/>
        <v>0</v>
      </c>
      <c r="X77" s="140" t="s">
        <v>549</v>
      </c>
      <c r="Y77" s="138" t="s">
        <v>550</v>
      </c>
      <c r="Z77" s="44">
        <f>ROUND(IF('2.1ต้นทุนตามสัดส่วน (ผลิต)'!$E$6&gt;0,(+C77*'2.1ต้นทุนตามสัดส่วน (ผลิต)'!$E$6)/'2.1ต้นทุนตามสัดส่วน (ผลิต)'!$E$10,0),2)</f>
        <v>0</v>
      </c>
      <c r="AA77" s="139">
        <f>(IF('2.1ต้นทุนตามสัดส่วน (ผลิต)'!$E$16&gt;0,(+D77*'2.1ต้นทุนตามสัดส่วน (ผลิต)'!$E$16)/'2.1ต้นทุนตามสัดส่วน (ผลิต)'!$E$20,0))</f>
        <v>0</v>
      </c>
      <c r="AB77" s="139">
        <f>(IF('2.1ต้นทุนตามสัดส่วน (ผลิต)'!$E$26&gt;0,(+E77*'2.1ต้นทุนตามสัดส่วน (ผลิต)'!$E$26)/'2.1ต้นทุนตามสัดส่วน (ผลิต)'!$E$30,0))</f>
        <v>0</v>
      </c>
      <c r="AC77" s="139">
        <f>(IF('2.1ต้นทุนตามสัดส่วน (ผลิต)'!$E$36&gt;0,(+F77*'2.1ต้นทุนตามสัดส่วน (ผลิต)'!$E$36)/'2.1ต้นทุนตามสัดส่วน (ผลิต)'!$E$40,0))</f>
        <v>0</v>
      </c>
      <c r="AD77" s="139">
        <f t="shared" si="68"/>
        <v>0</v>
      </c>
      <c r="AE77" s="139">
        <f>(IF('2.1ต้นทุนตามสัดส่วน (ผลิต)'!$E$56&gt;0,(+H77*'2.1ต้นทุนตามสัดส่วน (ผลิต)'!$E$56)/'2.1ต้นทุนตามสัดส่วน (ผลิต)'!$E$60,0))</f>
        <v>0</v>
      </c>
      <c r="AF77" s="139">
        <f>(IF('2.1ต้นทุนตามสัดส่วน (ผลิต)'!$E$66&gt;0,(+I77*'2.1ต้นทุนตามสัดส่วน (ผลิต)'!$E$66)/'2.1ต้นทุนตามสัดส่วน (ผลิต)'!$E$70,0))</f>
        <v>0</v>
      </c>
      <c r="AG77" s="139">
        <f>(IF('2.1ต้นทุนตามสัดส่วน (ผลิต)'!$E$76&gt;0,(+J77*'2.1ต้นทุนตามสัดส่วน (ผลิต)'!$E$76)/'2.1ต้นทุนตามสัดส่วน (ผลิต)'!$E$80,0))</f>
        <v>0</v>
      </c>
      <c r="AH77" s="139">
        <f t="shared" si="69"/>
        <v>0</v>
      </c>
      <c r="AI77" s="139">
        <f t="shared" si="70"/>
        <v>0</v>
      </c>
      <c r="AJ77" s="139">
        <f>ROUND(IF('2.1ต้นทุนตามสัดส่วน (ผลิต)'!$E$106&gt;0,(+M77*'2.1ต้นทุนตามสัดส่วน (ผลิต)'!$E$106)/'2.1ต้นทุนตามสัดส่วน (ผลิต)'!$E$110,0),2)</f>
        <v>0</v>
      </c>
      <c r="AK77" s="139">
        <f>ROUND(IF('2.1ต้นทุนตามสัดส่วน (ผลิต)'!$E$116&gt;0,(+N77*'2.1ต้นทุนตามสัดส่วน (ผลิต)'!$E$116)/'2.1ต้นทุนตามสัดส่วน (ผลิต)'!$E$120,0),2)</f>
        <v>0</v>
      </c>
      <c r="AL77" s="139">
        <f>ROUND(IF('2.1ต้นทุนตามสัดส่วน (ผลิต)'!$E$126&gt;0,(+O77*'2.1ต้นทุนตามสัดส่วน (ผลิต)'!$E$126)/'2.1ต้นทุนตามสัดส่วน (ผลิต)'!$E$130,0),2)</f>
        <v>0</v>
      </c>
      <c r="AM77" s="139">
        <f t="shared" si="71"/>
        <v>0</v>
      </c>
      <c r="AN77" s="139">
        <f t="shared" si="72"/>
        <v>0</v>
      </c>
      <c r="AO77" s="139">
        <f>(IF('2.1ต้นทุนตามสัดส่วน (ผลิต)'!$E$156&gt;0,(+R77*'2.1ต้นทุนตามสัดส่วน (ผลิต)'!$E$156)/'2.1ต้นทุนตามสัดส่วน (ผลิต)'!$E$160,0))</f>
        <v>0</v>
      </c>
      <c r="AP77" s="139">
        <f>(IF('2.1ต้นทุนตามสัดส่วน (ผลิต)'!$E$166&gt;0,(+S77*'2.1ต้นทุนตามสัดส่วน (ผลิต)'!$E$166)/'2.1ต้นทุนตามสัดส่วน (ผลิต)'!$E$170,0))</f>
        <v>0</v>
      </c>
      <c r="AQ77" s="139">
        <f>(IF('2.1ต้นทุนตามสัดส่วน (ผลิต)'!$E$176&gt;0,(+T77*'2.1ต้นทุนตามสัดส่วน (ผลิต)'!$E$176)/'2.1ต้นทุนตามสัดส่วน (ผลิต)'!$E$180,0))</f>
        <v>0</v>
      </c>
      <c r="AR77" s="139">
        <f t="shared" si="61"/>
        <v>0</v>
      </c>
      <c r="AS77" s="139">
        <f t="shared" si="62"/>
        <v>0</v>
      </c>
      <c r="AU77" s="140" t="s">
        <v>549</v>
      </c>
      <c r="AV77" s="135" t="s">
        <v>550</v>
      </c>
      <c r="AW77" s="44">
        <f>(IF('2.1ต้นทุนตามสัดส่วน (ผลิต)'!$E$7&gt;0,(C77*'2.1ต้นทุนตามสัดส่วน (ผลิต)'!$E$7)/'2.1ต้นทุนตามสัดส่วน (ผลิต)'!$E$10,0))</f>
        <v>0</v>
      </c>
      <c r="AX77" s="136">
        <f>(IF('2.1ต้นทุนตามสัดส่วน (ผลิต)'!$E$17&gt;0,(D77*'2.1ต้นทุนตามสัดส่วน (ผลิต)'!$E$17)/'2.1ต้นทุนตามสัดส่วน (ผลิต)'!$E$20,0))</f>
        <v>0</v>
      </c>
      <c r="AY77" s="136">
        <f>(IF('2.1ต้นทุนตามสัดส่วน (ผลิต)'!$E$27&gt;0,(+E77*'2.1ต้นทุนตามสัดส่วน (ผลิต)'!$E$27)/'2.1ต้นทุนตามสัดส่วน (ผลิต)'!$E$30,0))</f>
        <v>0</v>
      </c>
      <c r="AZ77" s="136">
        <f>(IF('2.1ต้นทุนตามสัดส่วน (ผลิต)'!$E$37&gt;0,(+F77*'2.1ต้นทุนตามสัดส่วน (ผลิต)'!$E$37)/'2.1ต้นทุนตามสัดส่วน (ผลิต)'!$E$40,0))</f>
        <v>0</v>
      </c>
      <c r="BA77" s="136">
        <f t="shared" si="73"/>
        <v>0</v>
      </c>
      <c r="BB77" s="136">
        <f>(IF('2.1ต้นทุนตามสัดส่วน (ผลิต)'!$E$57&gt;0,(+H77*'2.1ต้นทุนตามสัดส่วน (ผลิต)'!$E$57)/'2.1ต้นทุนตามสัดส่วน (ผลิต)'!$E$60,0))</f>
        <v>0</v>
      </c>
      <c r="BC77" s="136">
        <f>(IF('2.1ต้นทุนตามสัดส่วน (ผลิต)'!$E$67&gt;0,(+I77*'2.1ต้นทุนตามสัดส่วน (ผลิต)'!$E$67)/'2.1ต้นทุนตามสัดส่วน (ผลิต)'!$E$70,0))</f>
        <v>0</v>
      </c>
      <c r="BD77" s="136">
        <f>(IF('2.1ต้นทุนตามสัดส่วน (ผลิต)'!$E$77&gt;0,(+J77*'2.1ต้นทุนตามสัดส่วน (ผลิต)'!$E$77)/'2.1ต้นทุนตามสัดส่วน (ผลิต)'!$E$80,0))</f>
        <v>0</v>
      </c>
      <c r="BE77" s="136">
        <f t="shared" si="74"/>
        <v>0</v>
      </c>
      <c r="BF77" s="136">
        <f t="shared" si="75"/>
        <v>0</v>
      </c>
      <c r="BG77" s="136">
        <f>(IF('2.1ต้นทุนตามสัดส่วน (ผลิต)'!$E$107&gt;0,(+M77*'2.1ต้นทุนตามสัดส่วน (ผลิต)'!$E$107)/'2.1ต้นทุนตามสัดส่วน (ผลิต)'!$E$110,0))</f>
        <v>0</v>
      </c>
      <c r="BH77" s="136">
        <f>(IF('2.1ต้นทุนตามสัดส่วน (ผลิต)'!$E$117&gt;0,(+N77*'2.1ต้นทุนตามสัดส่วน (ผลิต)'!$E$117)/'2.1ต้นทุนตามสัดส่วน (ผลิต)'!$E$120,0))</f>
        <v>0</v>
      </c>
      <c r="BI77" s="136">
        <f>(IF('2.1ต้นทุนตามสัดส่วน (ผลิต)'!$E$127&gt;0,(+O77*'2.1ต้นทุนตามสัดส่วน (ผลิต)'!$E$127)/'2.1ต้นทุนตามสัดส่วน (ผลิต)'!$E$130,0))</f>
        <v>0</v>
      </c>
      <c r="BJ77" s="136">
        <f t="shared" si="76"/>
        <v>0</v>
      </c>
      <c r="BK77" s="136">
        <f t="shared" si="77"/>
        <v>0</v>
      </c>
      <c r="BL77" s="136">
        <f>(IF('2.1ต้นทุนตามสัดส่วน (ผลิต)'!$E$157&gt;0,(+R77*'2.1ต้นทุนตามสัดส่วน (ผลิต)'!$E$157)/'2.1ต้นทุนตามสัดส่วน (ผลิต)'!$E$160,0))</f>
        <v>0</v>
      </c>
      <c r="BM77" s="136">
        <f>(IF('2.1ต้นทุนตามสัดส่วน (ผลิต)'!$E$167&gt;0,(+S77*'2.1ต้นทุนตามสัดส่วน (ผลิต)'!$E$167)/'2.1ต้นทุนตามสัดส่วน (ผลิต)'!$E$170,0))</f>
        <v>0</v>
      </c>
      <c r="BN77" s="136">
        <f>(IF('2.1ต้นทุนตามสัดส่วน (ผลิต)'!$E$177&gt;0,(+T77*'2.1ต้นทุนตามสัดส่วน (ผลิต)'!$E$177)/'2.1ต้นทุนตามสัดส่วน (ผลิต)'!$E$180,0))</f>
        <v>0</v>
      </c>
      <c r="BO77" s="136">
        <f t="shared" si="78"/>
        <v>0</v>
      </c>
      <c r="BP77" s="136">
        <f t="shared" si="63"/>
        <v>0</v>
      </c>
      <c r="BR77" s="140" t="s">
        <v>549</v>
      </c>
      <c r="BS77" s="135" t="s">
        <v>550</v>
      </c>
      <c r="BT77" s="44">
        <f>(IF('2.1ต้นทุนตามสัดส่วน (ผลิต)'!$E$8&gt;0,(+C77*'2.1ต้นทุนตามสัดส่วน (ผลิต)'!$E$8)/'2.1ต้นทุนตามสัดส่วน (ผลิต)'!$E$10,0))</f>
        <v>0</v>
      </c>
      <c r="BU77" s="136">
        <f>(IF('2.1ต้นทุนตามสัดส่วน (ผลิต)'!$E$18&gt;0,(+D77*'2.1ต้นทุนตามสัดส่วน (ผลิต)'!$E$18)/'2.1ต้นทุนตามสัดส่วน (ผลิต)'!$E$20,0))</f>
        <v>0</v>
      </c>
      <c r="BV77" s="136">
        <f>(IF('2.1ต้นทุนตามสัดส่วน (ผลิต)'!$E$28&gt;0,(+E77*'2.1ต้นทุนตามสัดส่วน (ผลิต)'!$E$28)/'2.1ต้นทุนตามสัดส่วน (ผลิต)'!$E$30,0))</f>
        <v>0</v>
      </c>
      <c r="BW77" s="136">
        <f>(IF('2.1ต้นทุนตามสัดส่วน (ผลิต)'!$E$38&gt;0,(+F77*'2.1ต้นทุนตามสัดส่วน (ผลิต)'!$E$38)/'2.1ต้นทุนตามสัดส่วน (ผลิต)'!$E$40,0))</f>
        <v>0</v>
      </c>
      <c r="BX77" s="136">
        <f t="shared" si="79"/>
        <v>0</v>
      </c>
      <c r="BY77" s="136">
        <f>(IF('2.1ต้นทุนตามสัดส่วน (ผลิต)'!$E$58&gt;0,(+H77*'2.1ต้นทุนตามสัดส่วน (ผลิต)'!$E$58)/'2.1ต้นทุนตามสัดส่วน (ผลิต)'!$E$60,0))</f>
        <v>0</v>
      </c>
      <c r="BZ77" s="136">
        <f>(IF('2.1ต้นทุนตามสัดส่วน (ผลิต)'!$E$68&gt;0,(+I77*'2.1ต้นทุนตามสัดส่วน (ผลิต)'!$E$68)/'2.1ต้นทุนตามสัดส่วน (ผลิต)'!$E$70,0))</f>
        <v>0</v>
      </c>
      <c r="CA77" s="136">
        <f>(IF('2.1ต้นทุนตามสัดส่วน (ผลิต)'!$E$78&gt;0,(+J77*'2.1ต้นทุนตามสัดส่วน (ผลิต)'!$E$78)/'2.1ต้นทุนตามสัดส่วน (ผลิต)'!$E$80,0))</f>
        <v>0</v>
      </c>
      <c r="CB77" s="136">
        <f t="shared" si="80"/>
        <v>0</v>
      </c>
      <c r="CC77" s="136">
        <f t="shared" si="81"/>
        <v>0</v>
      </c>
      <c r="CD77" s="136">
        <f>(IF('2.1ต้นทุนตามสัดส่วน (ผลิต)'!$E$108&gt;0,(+M77*'2.1ต้นทุนตามสัดส่วน (ผลิต)'!$E$108)/'2.1ต้นทุนตามสัดส่วน (ผลิต)'!$E$110,0))</f>
        <v>0</v>
      </c>
      <c r="CE77" s="136">
        <f>(IF('2.1ต้นทุนตามสัดส่วน (ผลิต)'!$E$118&gt;0,(+N77*'2.1ต้นทุนตามสัดส่วน (ผลิต)'!$E$118)/'2.1ต้นทุนตามสัดส่วน (ผลิต)'!$E$120,0))</f>
        <v>0</v>
      </c>
      <c r="CF77" s="136">
        <f>(IF('2.1ต้นทุนตามสัดส่วน (ผลิต)'!$E$128&gt;0,(+O77*'2.1ต้นทุนตามสัดส่วน (ผลิต)'!$E$128)/'2.1ต้นทุนตามสัดส่วน (ผลิต)'!$E$130,0))</f>
        <v>0</v>
      </c>
      <c r="CG77" s="136">
        <f t="shared" si="82"/>
        <v>0</v>
      </c>
      <c r="CH77" s="136">
        <f t="shared" si="83"/>
        <v>0</v>
      </c>
      <c r="CI77" s="136">
        <f>(IF('2.1ต้นทุนตามสัดส่วน (ผลิต)'!$E$158&gt;0,(+R77*'2.1ต้นทุนตามสัดส่วน (ผลิต)'!$E$158)/'2.1ต้นทุนตามสัดส่วน (ผลิต)'!$E$160,0))</f>
        <v>0</v>
      </c>
      <c r="CJ77" s="136">
        <f>(IF('2.1ต้นทุนตามสัดส่วน (ผลิต)'!$E$168&gt;0,(+S77*'2.1ต้นทุนตามสัดส่วน (ผลิต)'!$E$168)/'2.1ต้นทุนตามสัดส่วน (ผลิต)'!$E$170,0))</f>
        <v>0</v>
      </c>
      <c r="CK77" s="136">
        <f>(IF('2.1ต้นทุนตามสัดส่วน (ผลิต)'!$E$178&gt;0,(+T77*'2.1ต้นทุนตามสัดส่วน (ผลิต)'!$E$178)/'2.1ต้นทุนตามสัดส่วน (ผลิต)'!$E$180,0))</f>
        <v>0</v>
      </c>
      <c r="CL77" s="136">
        <f t="shared" si="84"/>
        <v>0</v>
      </c>
      <c r="CM77" s="136">
        <f t="shared" si="64"/>
        <v>0</v>
      </c>
      <c r="CO77" s="140" t="s">
        <v>549</v>
      </c>
      <c r="CP77" s="135" t="s">
        <v>550</v>
      </c>
      <c r="CQ77" s="136">
        <f>(IF('2.1ต้นทุนตามสัดส่วน (ผลิต)'!$E$9&gt;0,(+C77*'2.1ต้นทุนตามสัดส่วน (ผลิต)'!$E$9)/'2.1ต้นทุนตามสัดส่วน (ผลิต)'!$E$10,0))</f>
        <v>0</v>
      </c>
      <c r="CR77" s="136">
        <f>(IF('2.1ต้นทุนตามสัดส่วน (ผลิต)'!$E$19&gt;0,(+D77*'2.1ต้นทุนตามสัดส่วน (ผลิต)'!$E$19)/'2.1ต้นทุนตามสัดส่วน (ผลิต)'!$E$20,0))</f>
        <v>0</v>
      </c>
      <c r="CS77" s="136">
        <f>(IF('2.1ต้นทุนตามสัดส่วน (ผลิต)'!$E$29&gt;0,(+E77*'2.1ต้นทุนตามสัดส่วน (ผลิต)'!$E$29)/'2.1ต้นทุนตามสัดส่วน (ผลิต)'!$E$30,0))</f>
        <v>0</v>
      </c>
      <c r="CT77" s="136">
        <f>(IF('2.1ต้นทุนตามสัดส่วน (ผลิต)'!$E$39&gt;0,(+F77*'2.1ต้นทุนตามสัดส่วน (ผลิต)'!$E$39)/'2.1ต้นทุนตามสัดส่วน (ผลิต)'!$E$40,0))</f>
        <v>0</v>
      </c>
      <c r="CU77" s="136">
        <f t="shared" si="85"/>
        <v>0</v>
      </c>
      <c r="CV77" s="136">
        <f>(IF('2.1ต้นทุนตามสัดส่วน (ผลิต)'!$E$59&gt;0,(+H77*'2.1ต้นทุนตามสัดส่วน (ผลิต)'!$E$59)/'2.1ต้นทุนตามสัดส่วน (ผลิต)'!$E$60,0))</f>
        <v>0</v>
      </c>
      <c r="CW77" s="136">
        <f>(IF('2.1ต้นทุนตามสัดส่วน (ผลิต)'!$E$69&gt;0,(+I77*'2.1ต้นทุนตามสัดส่วน (ผลิต)'!$E$69)/'2.1ต้นทุนตามสัดส่วน (ผลิต)'!$E$70,0))</f>
        <v>0</v>
      </c>
      <c r="CX77" s="136">
        <f>(IF('2.1ต้นทุนตามสัดส่วน (ผลิต)'!$E$79&gt;0,(+J77*'2.1ต้นทุนตามสัดส่วน (ผลิต)'!$E$79)/'2.1ต้นทุนตามสัดส่วน (ผลิต)'!$E$80,0))</f>
        <v>0</v>
      </c>
      <c r="CY77" s="136">
        <f t="shared" si="86"/>
        <v>0</v>
      </c>
      <c r="CZ77" s="136">
        <f t="shared" si="87"/>
        <v>0</v>
      </c>
      <c r="DA77" s="136">
        <f>(IF('2.1ต้นทุนตามสัดส่วน (ผลิต)'!$E$109&gt;0,(+M77*'2.1ต้นทุนตามสัดส่วน (ผลิต)'!$E$109)/'2.1ต้นทุนตามสัดส่วน (ผลิต)'!$E$110,0))</f>
        <v>0</v>
      </c>
      <c r="DB77" s="136">
        <f>(IF('2.1ต้นทุนตามสัดส่วน (ผลิต)'!$E$119&gt;0,(+N77*'2.1ต้นทุนตามสัดส่วน (ผลิต)'!$E$119)/'2.1ต้นทุนตามสัดส่วน (ผลิต)'!$E$120,0))</f>
        <v>0</v>
      </c>
      <c r="DC77" s="136">
        <f>(IF('2.1ต้นทุนตามสัดส่วน (ผลิต)'!$E$129&gt;0,(+O77*'2.1ต้นทุนตามสัดส่วน (ผลิต)'!$E$129)/'2.1ต้นทุนตามสัดส่วน (ผลิต)'!$E$130,0))</f>
        <v>0</v>
      </c>
      <c r="DD77" s="136">
        <f t="shared" si="88"/>
        <v>0</v>
      </c>
      <c r="DE77" s="136">
        <f t="shared" si="89"/>
        <v>0</v>
      </c>
      <c r="DF77" s="136">
        <f>(IF('2.1ต้นทุนตามสัดส่วน (ผลิต)'!$E$159&gt;0,(+R77*'2.1ต้นทุนตามสัดส่วน (ผลิต)'!$E$159)/'2.1ต้นทุนตามสัดส่วน (ผลิต)'!$E$160,0))</f>
        <v>0</v>
      </c>
      <c r="DG77" s="136">
        <f>(IF('2.1ต้นทุนตามสัดส่วน (ผลิต)'!$E$169&gt;0,(+S77*'2.1ต้นทุนตามสัดส่วน (ผลิต)'!$E$169)/'2.1ต้นทุนตามสัดส่วน (ผลิต)'!$E$170,0))</f>
        <v>0</v>
      </c>
      <c r="DH77" s="136">
        <f>(IF('2.1ต้นทุนตามสัดส่วน (ผลิต)'!$E$179&gt;0,(+T77*'2.1ต้นทุนตามสัดส่วน (ผลิต)'!$E$179)/'2.1ต้นทุนตามสัดส่วน (ผลิต)'!$E$180,0))</f>
        <v>0</v>
      </c>
      <c r="DI77" s="136">
        <f t="shared" si="90"/>
        <v>0</v>
      </c>
      <c r="DJ77" s="136">
        <f t="shared" si="65"/>
        <v>0</v>
      </c>
      <c r="DL77" s="140" t="s">
        <v>549</v>
      </c>
      <c r="DM77" s="135" t="s">
        <v>550</v>
      </c>
      <c r="DN77" s="136">
        <f t="shared" si="91"/>
        <v>0</v>
      </c>
      <c r="DO77" s="136">
        <f t="shared" si="92"/>
        <v>0</v>
      </c>
      <c r="DP77" s="136">
        <f t="shared" si="93"/>
        <v>0</v>
      </c>
      <c r="DQ77" s="136">
        <f t="shared" si="94"/>
        <v>0</v>
      </c>
      <c r="DR77" s="136">
        <f t="shared" si="95"/>
        <v>0</v>
      </c>
      <c r="DS77" s="136">
        <f t="shared" si="96"/>
        <v>0</v>
      </c>
      <c r="DT77" s="136">
        <f t="shared" si="97"/>
        <v>0</v>
      </c>
      <c r="DU77" s="136">
        <f t="shared" si="98"/>
        <v>0</v>
      </c>
      <c r="DV77" s="136">
        <f t="shared" si="99"/>
        <v>0</v>
      </c>
      <c r="DW77" s="136">
        <f t="shared" si="100"/>
        <v>0</v>
      </c>
      <c r="DX77" s="136">
        <f t="shared" si="101"/>
        <v>0</v>
      </c>
      <c r="DY77" s="136">
        <f t="shared" si="102"/>
        <v>0</v>
      </c>
      <c r="DZ77" s="136">
        <f t="shared" si="103"/>
        <v>0</v>
      </c>
      <c r="EA77" s="136">
        <f t="shared" si="104"/>
        <v>0</v>
      </c>
      <c r="EB77" s="136">
        <f t="shared" si="105"/>
        <v>0</v>
      </c>
      <c r="EC77" s="136">
        <f t="shared" si="106"/>
        <v>0</v>
      </c>
      <c r="ED77" s="136">
        <f t="shared" si="107"/>
        <v>0</v>
      </c>
      <c r="EE77" s="136">
        <f t="shared" si="108"/>
        <v>0</v>
      </c>
      <c r="EF77" s="136">
        <f t="shared" si="109"/>
        <v>0</v>
      </c>
      <c r="EG77" s="136">
        <f t="shared" si="110"/>
        <v>0</v>
      </c>
    </row>
    <row r="78" spans="1:137" ht="21">
      <c r="A78" s="140" t="s">
        <v>551</v>
      </c>
      <c r="B78" s="135" t="s">
        <v>552</v>
      </c>
      <c r="C78" s="44"/>
      <c r="D78" s="136"/>
      <c r="E78" s="136"/>
      <c r="F78" s="136"/>
      <c r="G78" s="136">
        <f t="shared" si="56"/>
        <v>0</v>
      </c>
      <c r="H78" s="136"/>
      <c r="I78" s="136"/>
      <c r="J78" s="136"/>
      <c r="K78" s="136">
        <f t="shared" si="57"/>
        <v>0</v>
      </c>
      <c r="L78" s="136">
        <f t="shared" si="66"/>
        <v>0</v>
      </c>
      <c r="M78" s="136">
        <v>0</v>
      </c>
      <c r="N78" s="136">
        <v>0</v>
      </c>
      <c r="O78" s="136">
        <v>0</v>
      </c>
      <c r="P78" s="136">
        <f t="shared" si="58"/>
        <v>0</v>
      </c>
      <c r="Q78" s="136">
        <f t="shared" si="67"/>
        <v>0</v>
      </c>
      <c r="R78" s="136">
        <v>0</v>
      </c>
      <c r="S78" s="136">
        <v>0</v>
      </c>
      <c r="T78" s="136">
        <v>0</v>
      </c>
      <c r="U78" s="136">
        <f t="shared" si="59"/>
        <v>0</v>
      </c>
      <c r="V78" s="136">
        <f t="shared" si="60"/>
        <v>0</v>
      </c>
      <c r="X78" s="140" t="s">
        <v>551</v>
      </c>
      <c r="Y78" s="138" t="s">
        <v>552</v>
      </c>
      <c r="Z78" s="44">
        <f>ROUND(IF('2.1ต้นทุนตามสัดส่วน (ผลิต)'!$E$6&gt;0,(+C78*'2.1ต้นทุนตามสัดส่วน (ผลิต)'!$E$6)/'2.1ต้นทุนตามสัดส่วน (ผลิต)'!$E$10,0),2)</f>
        <v>0</v>
      </c>
      <c r="AA78" s="139">
        <f>(IF('2.1ต้นทุนตามสัดส่วน (ผลิต)'!$E$16&gt;0,(+D78*'2.1ต้นทุนตามสัดส่วน (ผลิต)'!$E$16)/'2.1ต้นทุนตามสัดส่วน (ผลิต)'!$E$20,0))</f>
        <v>0</v>
      </c>
      <c r="AB78" s="139">
        <f>(IF('2.1ต้นทุนตามสัดส่วน (ผลิต)'!$E$26&gt;0,(+E78*'2.1ต้นทุนตามสัดส่วน (ผลิต)'!$E$26)/'2.1ต้นทุนตามสัดส่วน (ผลิต)'!$E$30,0))</f>
        <v>0</v>
      </c>
      <c r="AC78" s="139">
        <f>(IF('2.1ต้นทุนตามสัดส่วน (ผลิต)'!$E$36&gt;0,(+F78*'2.1ต้นทุนตามสัดส่วน (ผลิต)'!$E$36)/'2.1ต้นทุนตามสัดส่วน (ผลิต)'!$E$40,0))</f>
        <v>0</v>
      </c>
      <c r="AD78" s="139">
        <f t="shared" si="68"/>
        <v>0</v>
      </c>
      <c r="AE78" s="139">
        <f>(IF('2.1ต้นทุนตามสัดส่วน (ผลิต)'!$E$56&gt;0,(+H78*'2.1ต้นทุนตามสัดส่วน (ผลิต)'!$E$56)/'2.1ต้นทุนตามสัดส่วน (ผลิต)'!$E$60,0))</f>
        <v>0</v>
      </c>
      <c r="AF78" s="139">
        <f>(IF('2.1ต้นทุนตามสัดส่วน (ผลิต)'!$E$66&gt;0,(+I78*'2.1ต้นทุนตามสัดส่วน (ผลิต)'!$E$66)/'2.1ต้นทุนตามสัดส่วน (ผลิต)'!$E$70,0))</f>
        <v>0</v>
      </c>
      <c r="AG78" s="139">
        <f>(IF('2.1ต้นทุนตามสัดส่วน (ผลิต)'!$E$76&gt;0,(+J78*'2.1ต้นทุนตามสัดส่วน (ผลิต)'!$E$76)/'2.1ต้นทุนตามสัดส่วน (ผลิต)'!$E$80,0))</f>
        <v>0</v>
      </c>
      <c r="AH78" s="139">
        <f t="shared" si="69"/>
        <v>0</v>
      </c>
      <c r="AI78" s="139">
        <f t="shared" si="70"/>
        <v>0</v>
      </c>
      <c r="AJ78" s="139">
        <f>ROUND(IF('2.1ต้นทุนตามสัดส่วน (ผลิต)'!$E$106&gt;0,(+M78*'2.1ต้นทุนตามสัดส่วน (ผลิต)'!$E$106)/'2.1ต้นทุนตามสัดส่วน (ผลิต)'!$E$110,0),2)</f>
        <v>0</v>
      </c>
      <c r="AK78" s="139">
        <f>ROUND(IF('2.1ต้นทุนตามสัดส่วน (ผลิต)'!$E$116&gt;0,(+N78*'2.1ต้นทุนตามสัดส่วน (ผลิต)'!$E$116)/'2.1ต้นทุนตามสัดส่วน (ผลิต)'!$E$120,0),2)</f>
        <v>0</v>
      </c>
      <c r="AL78" s="139">
        <f>ROUND(IF('2.1ต้นทุนตามสัดส่วน (ผลิต)'!$E$126&gt;0,(+O78*'2.1ต้นทุนตามสัดส่วน (ผลิต)'!$E$126)/'2.1ต้นทุนตามสัดส่วน (ผลิต)'!$E$130,0),2)</f>
        <v>0</v>
      </c>
      <c r="AM78" s="139">
        <f t="shared" si="71"/>
        <v>0</v>
      </c>
      <c r="AN78" s="139">
        <f t="shared" si="72"/>
        <v>0</v>
      </c>
      <c r="AO78" s="139">
        <f>(IF('2.1ต้นทุนตามสัดส่วน (ผลิต)'!$E$156&gt;0,(+R78*'2.1ต้นทุนตามสัดส่วน (ผลิต)'!$E$156)/'2.1ต้นทุนตามสัดส่วน (ผลิต)'!$E$160,0))</f>
        <v>0</v>
      </c>
      <c r="AP78" s="139">
        <f>(IF('2.1ต้นทุนตามสัดส่วน (ผลิต)'!$E$166&gt;0,(+S78*'2.1ต้นทุนตามสัดส่วน (ผลิต)'!$E$166)/'2.1ต้นทุนตามสัดส่วน (ผลิต)'!$E$170,0))</f>
        <v>0</v>
      </c>
      <c r="AQ78" s="139">
        <f>(IF('2.1ต้นทุนตามสัดส่วน (ผลิต)'!$E$176&gt;0,(+T78*'2.1ต้นทุนตามสัดส่วน (ผลิต)'!$E$176)/'2.1ต้นทุนตามสัดส่วน (ผลิต)'!$E$180,0))</f>
        <v>0</v>
      </c>
      <c r="AR78" s="139">
        <f t="shared" si="61"/>
        <v>0</v>
      </c>
      <c r="AS78" s="139">
        <f t="shared" si="62"/>
        <v>0</v>
      </c>
      <c r="AU78" s="140" t="s">
        <v>551</v>
      </c>
      <c r="AV78" s="135" t="s">
        <v>552</v>
      </c>
      <c r="AW78" s="44">
        <f>(IF('2.1ต้นทุนตามสัดส่วน (ผลิต)'!$E$7&gt;0,(C78*'2.1ต้นทุนตามสัดส่วน (ผลิต)'!$E$7)/'2.1ต้นทุนตามสัดส่วน (ผลิต)'!$E$10,0))</f>
        <v>0</v>
      </c>
      <c r="AX78" s="136">
        <f>(IF('2.1ต้นทุนตามสัดส่วน (ผลิต)'!$E$17&gt;0,(D78*'2.1ต้นทุนตามสัดส่วน (ผลิต)'!$E$17)/'2.1ต้นทุนตามสัดส่วน (ผลิต)'!$E$20,0))</f>
        <v>0</v>
      </c>
      <c r="AY78" s="136">
        <f>(IF('2.1ต้นทุนตามสัดส่วน (ผลิต)'!$E$27&gt;0,(+E78*'2.1ต้นทุนตามสัดส่วน (ผลิต)'!$E$27)/'2.1ต้นทุนตามสัดส่วน (ผลิต)'!$E$30,0))</f>
        <v>0</v>
      </c>
      <c r="AZ78" s="136">
        <f>(IF('2.1ต้นทุนตามสัดส่วน (ผลิต)'!$E$37&gt;0,(+F78*'2.1ต้นทุนตามสัดส่วน (ผลิต)'!$E$37)/'2.1ต้นทุนตามสัดส่วน (ผลิต)'!$E$40,0))</f>
        <v>0</v>
      </c>
      <c r="BA78" s="136">
        <f t="shared" si="73"/>
        <v>0</v>
      </c>
      <c r="BB78" s="136">
        <f>(IF('2.1ต้นทุนตามสัดส่วน (ผลิต)'!$E$57&gt;0,(+H78*'2.1ต้นทุนตามสัดส่วน (ผลิต)'!$E$57)/'2.1ต้นทุนตามสัดส่วน (ผลิต)'!$E$60,0))</f>
        <v>0</v>
      </c>
      <c r="BC78" s="136">
        <f>(IF('2.1ต้นทุนตามสัดส่วน (ผลิต)'!$E$67&gt;0,(+I78*'2.1ต้นทุนตามสัดส่วน (ผลิต)'!$E$67)/'2.1ต้นทุนตามสัดส่วน (ผลิต)'!$E$70,0))</f>
        <v>0</v>
      </c>
      <c r="BD78" s="136">
        <f>(IF('2.1ต้นทุนตามสัดส่วน (ผลิต)'!$E$77&gt;0,(+J78*'2.1ต้นทุนตามสัดส่วน (ผลิต)'!$E$77)/'2.1ต้นทุนตามสัดส่วน (ผลิต)'!$E$80,0))</f>
        <v>0</v>
      </c>
      <c r="BE78" s="136">
        <f t="shared" si="74"/>
        <v>0</v>
      </c>
      <c r="BF78" s="136">
        <f t="shared" si="75"/>
        <v>0</v>
      </c>
      <c r="BG78" s="136">
        <f>(IF('2.1ต้นทุนตามสัดส่วน (ผลิต)'!$E$107&gt;0,(+M78*'2.1ต้นทุนตามสัดส่วน (ผลิต)'!$E$107)/'2.1ต้นทุนตามสัดส่วน (ผลิต)'!$E$110,0))</f>
        <v>0</v>
      </c>
      <c r="BH78" s="136">
        <f>(IF('2.1ต้นทุนตามสัดส่วน (ผลิต)'!$E$117&gt;0,(+N78*'2.1ต้นทุนตามสัดส่วน (ผลิต)'!$E$117)/'2.1ต้นทุนตามสัดส่วน (ผลิต)'!$E$120,0))</f>
        <v>0</v>
      </c>
      <c r="BI78" s="136">
        <f>(IF('2.1ต้นทุนตามสัดส่วน (ผลิต)'!$E$127&gt;0,(+O78*'2.1ต้นทุนตามสัดส่วน (ผลิต)'!$E$127)/'2.1ต้นทุนตามสัดส่วน (ผลิต)'!$E$130,0))</f>
        <v>0</v>
      </c>
      <c r="BJ78" s="136">
        <f t="shared" si="76"/>
        <v>0</v>
      </c>
      <c r="BK78" s="136">
        <f t="shared" si="77"/>
        <v>0</v>
      </c>
      <c r="BL78" s="136">
        <f>(IF('2.1ต้นทุนตามสัดส่วน (ผลิต)'!$E$157&gt;0,(+R78*'2.1ต้นทุนตามสัดส่วน (ผลิต)'!$E$157)/'2.1ต้นทุนตามสัดส่วน (ผลิต)'!$E$160,0))</f>
        <v>0</v>
      </c>
      <c r="BM78" s="136">
        <f>(IF('2.1ต้นทุนตามสัดส่วน (ผลิต)'!$E$167&gt;0,(+S78*'2.1ต้นทุนตามสัดส่วน (ผลิต)'!$E$167)/'2.1ต้นทุนตามสัดส่วน (ผลิต)'!$E$170,0))</f>
        <v>0</v>
      </c>
      <c r="BN78" s="136">
        <f>(IF('2.1ต้นทุนตามสัดส่วน (ผลิต)'!$E$177&gt;0,(+T78*'2.1ต้นทุนตามสัดส่วน (ผลิต)'!$E$177)/'2.1ต้นทุนตามสัดส่วน (ผลิต)'!$E$180,0))</f>
        <v>0</v>
      </c>
      <c r="BO78" s="136">
        <f t="shared" si="78"/>
        <v>0</v>
      </c>
      <c r="BP78" s="136">
        <f t="shared" si="63"/>
        <v>0</v>
      </c>
      <c r="BR78" s="140" t="s">
        <v>551</v>
      </c>
      <c r="BS78" s="135" t="s">
        <v>552</v>
      </c>
      <c r="BT78" s="44">
        <f>(IF('2.1ต้นทุนตามสัดส่วน (ผลิต)'!$E$8&gt;0,(+C78*'2.1ต้นทุนตามสัดส่วน (ผลิต)'!$E$8)/'2.1ต้นทุนตามสัดส่วน (ผลิต)'!$E$10,0))</f>
        <v>0</v>
      </c>
      <c r="BU78" s="136">
        <f>(IF('2.1ต้นทุนตามสัดส่วน (ผลิต)'!$E$18&gt;0,(+D78*'2.1ต้นทุนตามสัดส่วน (ผลิต)'!$E$18)/'2.1ต้นทุนตามสัดส่วน (ผลิต)'!$E$20,0))</f>
        <v>0</v>
      </c>
      <c r="BV78" s="136">
        <f>(IF('2.1ต้นทุนตามสัดส่วน (ผลิต)'!$E$28&gt;0,(+E78*'2.1ต้นทุนตามสัดส่วน (ผลิต)'!$E$28)/'2.1ต้นทุนตามสัดส่วน (ผลิต)'!$E$30,0))</f>
        <v>0</v>
      </c>
      <c r="BW78" s="136">
        <f>(IF('2.1ต้นทุนตามสัดส่วน (ผลิต)'!$E$38&gt;0,(+F78*'2.1ต้นทุนตามสัดส่วน (ผลิต)'!$E$38)/'2.1ต้นทุนตามสัดส่วน (ผลิต)'!$E$40,0))</f>
        <v>0</v>
      </c>
      <c r="BX78" s="136">
        <f t="shared" si="79"/>
        <v>0</v>
      </c>
      <c r="BY78" s="136">
        <f>(IF('2.1ต้นทุนตามสัดส่วน (ผลิต)'!$E$58&gt;0,(+H78*'2.1ต้นทุนตามสัดส่วน (ผลิต)'!$E$58)/'2.1ต้นทุนตามสัดส่วน (ผลิต)'!$E$60,0))</f>
        <v>0</v>
      </c>
      <c r="BZ78" s="136">
        <f>(IF('2.1ต้นทุนตามสัดส่วน (ผลิต)'!$E$68&gt;0,(+I78*'2.1ต้นทุนตามสัดส่วน (ผลิต)'!$E$68)/'2.1ต้นทุนตามสัดส่วน (ผลิต)'!$E$70,0))</f>
        <v>0</v>
      </c>
      <c r="CA78" s="136">
        <f>(IF('2.1ต้นทุนตามสัดส่วน (ผลิต)'!$E$78&gt;0,(+J78*'2.1ต้นทุนตามสัดส่วน (ผลิต)'!$E$78)/'2.1ต้นทุนตามสัดส่วน (ผลิต)'!$E$80,0))</f>
        <v>0</v>
      </c>
      <c r="CB78" s="136">
        <f t="shared" si="80"/>
        <v>0</v>
      </c>
      <c r="CC78" s="136">
        <f t="shared" si="81"/>
        <v>0</v>
      </c>
      <c r="CD78" s="136">
        <f>(IF('2.1ต้นทุนตามสัดส่วน (ผลิต)'!$E$108&gt;0,(+M78*'2.1ต้นทุนตามสัดส่วน (ผลิต)'!$E$108)/'2.1ต้นทุนตามสัดส่วน (ผลิต)'!$E$110,0))</f>
        <v>0</v>
      </c>
      <c r="CE78" s="136">
        <f>(IF('2.1ต้นทุนตามสัดส่วน (ผลิต)'!$E$118&gt;0,(+N78*'2.1ต้นทุนตามสัดส่วน (ผลิต)'!$E$118)/'2.1ต้นทุนตามสัดส่วน (ผลิต)'!$E$120,0))</f>
        <v>0</v>
      </c>
      <c r="CF78" s="136">
        <f>(IF('2.1ต้นทุนตามสัดส่วน (ผลิต)'!$E$128&gt;0,(+O78*'2.1ต้นทุนตามสัดส่วน (ผลิต)'!$E$128)/'2.1ต้นทุนตามสัดส่วน (ผลิต)'!$E$130,0))</f>
        <v>0</v>
      </c>
      <c r="CG78" s="136">
        <f t="shared" si="82"/>
        <v>0</v>
      </c>
      <c r="CH78" s="136">
        <f t="shared" si="83"/>
        <v>0</v>
      </c>
      <c r="CI78" s="136">
        <f>(IF('2.1ต้นทุนตามสัดส่วน (ผลิต)'!$E$158&gt;0,(+R78*'2.1ต้นทุนตามสัดส่วน (ผลิต)'!$E$158)/'2.1ต้นทุนตามสัดส่วน (ผลิต)'!$E$160,0))</f>
        <v>0</v>
      </c>
      <c r="CJ78" s="136">
        <f>(IF('2.1ต้นทุนตามสัดส่วน (ผลิต)'!$E$168&gt;0,(+S78*'2.1ต้นทุนตามสัดส่วน (ผลิต)'!$E$168)/'2.1ต้นทุนตามสัดส่วน (ผลิต)'!$E$170,0))</f>
        <v>0</v>
      </c>
      <c r="CK78" s="136">
        <f>(IF('2.1ต้นทุนตามสัดส่วน (ผลิต)'!$E$178&gt;0,(+T78*'2.1ต้นทุนตามสัดส่วน (ผลิต)'!$E$178)/'2.1ต้นทุนตามสัดส่วน (ผลิต)'!$E$180,0))</f>
        <v>0</v>
      </c>
      <c r="CL78" s="136">
        <f t="shared" si="84"/>
        <v>0</v>
      </c>
      <c r="CM78" s="136">
        <f t="shared" si="64"/>
        <v>0</v>
      </c>
      <c r="CO78" s="140" t="s">
        <v>551</v>
      </c>
      <c r="CP78" s="135" t="s">
        <v>552</v>
      </c>
      <c r="CQ78" s="136">
        <f>(IF('2.1ต้นทุนตามสัดส่วน (ผลิต)'!$E$9&gt;0,(+C78*'2.1ต้นทุนตามสัดส่วน (ผลิต)'!$E$9)/'2.1ต้นทุนตามสัดส่วน (ผลิต)'!$E$10,0))</f>
        <v>0</v>
      </c>
      <c r="CR78" s="136">
        <f>(IF('2.1ต้นทุนตามสัดส่วน (ผลิต)'!$E$19&gt;0,(+D78*'2.1ต้นทุนตามสัดส่วน (ผลิต)'!$E$19)/'2.1ต้นทุนตามสัดส่วน (ผลิต)'!$E$20,0))</f>
        <v>0</v>
      </c>
      <c r="CS78" s="136">
        <f>(IF('2.1ต้นทุนตามสัดส่วน (ผลิต)'!$E$29&gt;0,(+E78*'2.1ต้นทุนตามสัดส่วน (ผลิต)'!$E$29)/'2.1ต้นทุนตามสัดส่วน (ผลิต)'!$E$30,0))</f>
        <v>0</v>
      </c>
      <c r="CT78" s="136">
        <f>(IF('2.1ต้นทุนตามสัดส่วน (ผลิต)'!$E$39&gt;0,(+F78*'2.1ต้นทุนตามสัดส่วน (ผลิต)'!$E$39)/'2.1ต้นทุนตามสัดส่วน (ผลิต)'!$E$40,0))</f>
        <v>0</v>
      </c>
      <c r="CU78" s="136">
        <f t="shared" si="85"/>
        <v>0</v>
      </c>
      <c r="CV78" s="136">
        <f>(IF('2.1ต้นทุนตามสัดส่วน (ผลิต)'!$E$59&gt;0,(+H78*'2.1ต้นทุนตามสัดส่วน (ผลิต)'!$E$59)/'2.1ต้นทุนตามสัดส่วน (ผลิต)'!$E$60,0))</f>
        <v>0</v>
      </c>
      <c r="CW78" s="136">
        <f>(IF('2.1ต้นทุนตามสัดส่วน (ผลิต)'!$E$69&gt;0,(+I78*'2.1ต้นทุนตามสัดส่วน (ผลิต)'!$E$69)/'2.1ต้นทุนตามสัดส่วน (ผลิต)'!$E$70,0))</f>
        <v>0</v>
      </c>
      <c r="CX78" s="136">
        <f>(IF('2.1ต้นทุนตามสัดส่วน (ผลิต)'!$E$79&gt;0,(+J78*'2.1ต้นทุนตามสัดส่วน (ผลิต)'!$E$79)/'2.1ต้นทุนตามสัดส่วน (ผลิต)'!$E$80,0))</f>
        <v>0</v>
      </c>
      <c r="CY78" s="136">
        <f t="shared" si="86"/>
        <v>0</v>
      </c>
      <c r="CZ78" s="136">
        <f t="shared" si="87"/>
        <v>0</v>
      </c>
      <c r="DA78" s="136">
        <f>(IF('2.1ต้นทุนตามสัดส่วน (ผลิต)'!$E$109&gt;0,(+M78*'2.1ต้นทุนตามสัดส่วน (ผลิต)'!$E$109)/'2.1ต้นทุนตามสัดส่วน (ผลิต)'!$E$110,0))</f>
        <v>0</v>
      </c>
      <c r="DB78" s="136">
        <f>(IF('2.1ต้นทุนตามสัดส่วน (ผลิต)'!$E$119&gt;0,(+N78*'2.1ต้นทุนตามสัดส่วน (ผลิต)'!$E$119)/'2.1ต้นทุนตามสัดส่วน (ผลิต)'!$E$120,0))</f>
        <v>0</v>
      </c>
      <c r="DC78" s="136">
        <f>(IF('2.1ต้นทุนตามสัดส่วน (ผลิต)'!$E$129&gt;0,(+O78*'2.1ต้นทุนตามสัดส่วน (ผลิต)'!$E$129)/'2.1ต้นทุนตามสัดส่วน (ผลิต)'!$E$130,0))</f>
        <v>0</v>
      </c>
      <c r="DD78" s="136">
        <f t="shared" si="88"/>
        <v>0</v>
      </c>
      <c r="DE78" s="136">
        <f t="shared" si="89"/>
        <v>0</v>
      </c>
      <c r="DF78" s="136">
        <f>(IF('2.1ต้นทุนตามสัดส่วน (ผลิต)'!$E$159&gt;0,(+R78*'2.1ต้นทุนตามสัดส่วน (ผลิต)'!$E$159)/'2.1ต้นทุนตามสัดส่วน (ผลิต)'!$E$160,0))</f>
        <v>0</v>
      </c>
      <c r="DG78" s="136">
        <f>(IF('2.1ต้นทุนตามสัดส่วน (ผลิต)'!$E$169&gt;0,(+S78*'2.1ต้นทุนตามสัดส่วน (ผลิต)'!$E$169)/'2.1ต้นทุนตามสัดส่วน (ผลิต)'!$E$170,0))</f>
        <v>0</v>
      </c>
      <c r="DH78" s="136">
        <f>(IF('2.1ต้นทุนตามสัดส่วน (ผลิต)'!$E$179&gt;0,(+T78*'2.1ต้นทุนตามสัดส่วน (ผลิต)'!$E$179)/'2.1ต้นทุนตามสัดส่วน (ผลิต)'!$E$180,0))</f>
        <v>0</v>
      </c>
      <c r="DI78" s="136">
        <f t="shared" si="90"/>
        <v>0</v>
      </c>
      <c r="DJ78" s="136">
        <f t="shared" si="65"/>
        <v>0</v>
      </c>
      <c r="DL78" s="140" t="s">
        <v>551</v>
      </c>
      <c r="DM78" s="135" t="s">
        <v>552</v>
      </c>
      <c r="DN78" s="136">
        <f t="shared" si="91"/>
        <v>0</v>
      </c>
      <c r="DO78" s="136">
        <f t="shared" si="92"/>
        <v>0</v>
      </c>
      <c r="DP78" s="136">
        <f t="shared" si="93"/>
        <v>0</v>
      </c>
      <c r="DQ78" s="136">
        <f t="shared" si="94"/>
        <v>0</v>
      </c>
      <c r="DR78" s="136">
        <f t="shared" si="95"/>
        <v>0</v>
      </c>
      <c r="DS78" s="136">
        <f t="shared" si="96"/>
        <v>0</v>
      </c>
      <c r="DT78" s="136">
        <f t="shared" si="97"/>
        <v>0</v>
      </c>
      <c r="DU78" s="136">
        <f t="shared" si="98"/>
        <v>0</v>
      </c>
      <c r="DV78" s="136">
        <f t="shared" si="99"/>
        <v>0</v>
      </c>
      <c r="DW78" s="136">
        <f t="shared" si="100"/>
        <v>0</v>
      </c>
      <c r="DX78" s="136">
        <f t="shared" si="101"/>
        <v>0</v>
      </c>
      <c r="DY78" s="136">
        <f t="shared" si="102"/>
        <v>0</v>
      </c>
      <c r="DZ78" s="136">
        <f t="shared" si="103"/>
        <v>0</v>
      </c>
      <c r="EA78" s="136">
        <f t="shared" si="104"/>
        <v>0</v>
      </c>
      <c r="EB78" s="136">
        <f t="shared" si="105"/>
        <v>0</v>
      </c>
      <c r="EC78" s="136">
        <f t="shared" si="106"/>
        <v>0</v>
      </c>
      <c r="ED78" s="136">
        <f t="shared" si="107"/>
        <v>0</v>
      </c>
      <c r="EE78" s="136">
        <f t="shared" si="108"/>
        <v>0</v>
      </c>
      <c r="EF78" s="136">
        <f t="shared" si="109"/>
        <v>0</v>
      </c>
      <c r="EG78" s="136">
        <f t="shared" si="110"/>
        <v>0</v>
      </c>
    </row>
    <row r="79" spans="1:137" ht="21">
      <c r="A79" s="140" t="s">
        <v>553</v>
      </c>
      <c r="B79" s="135" t="s">
        <v>554</v>
      </c>
      <c r="C79" s="44"/>
      <c r="D79" s="136"/>
      <c r="E79" s="136"/>
      <c r="F79" s="136"/>
      <c r="G79" s="136">
        <f t="shared" si="56"/>
        <v>0</v>
      </c>
      <c r="H79" s="136"/>
      <c r="I79" s="136"/>
      <c r="J79" s="136"/>
      <c r="K79" s="136">
        <f t="shared" si="57"/>
        <v>0</v>
      </c>
      <c r="L79" s="136">
        <f t="shared" si="66"/>
        <v>0</v>
      </c>
      <c r="M79" s="136">
        <v>0</v>
      </c>
      <c r="N79" s="136">
        <v>0</v>
      </c>
      <c r="O79" s="136">
        <v>0</v>
      </c>
      <c r="P79" s="136">
        <f t="shared" si="58"/>
        <v>0</v>
      </c>
      <c r="Q79" s="136">
        <f t="shared" si="67"/>
        <v>0</v>
      </c>
      <c r="R79" s="136">
        <v>0</v>
      </c>
      <c r="S79" s="136">
        <v>0</v>
      </c>
      <c r="T79" s="136">
        <v>0</v>
      </c>
      <c r="U79" s="136">
        <f t="shared" si="59"/>
        <v>0</v>
      </c>
      <c r="V79" s="136">
        <f t="shared" si="60"/>
        <v>0</v>
      </c>
      <c r="X79" s="140" t="s">
        <v>553</v>
      </c>
      <c r="Y79" s="138" t="s">
        <v>554</v>
      </c>
      <c r="Z79" s="44">
        <f>ROUND(IF('2.1ต้นทุนตามสัดส่วน (ผลิต)'!$E$6&gt;0,(+C79*'2.1ต้นทุนตามสัดส่วน (ผลิต)'!$E$6)/'2.1ต้นทุนตามสัดส่วน (ผลิต)'!$E$10,0),2)</f>
        <v>0</v>
      </c>
      <c r="AA79" s="139">
        <f>(IF('2.1ต้นทุนตามสัดส่วน (ผลิต)'!$E$16&gt;0,(+D79*'2.1ต้นทุนตามสัดส่วน (ผลิต)'!$E$16)/'2.1ต้นทุนตามสัดส่วน (ผลิต)'!$E$20,0))</f>
        <v>0</v>
      </c>
      <c r="AB79" s="139">
        <f>(IF('2.1ต้นทุนตามสัดส่วน (ผลิต)'!$E$26&gt;0,(+E79*'2.1ต้นทุนตามสัดส่วน (ผลิต)'!$E$26)/'2.1ต้นทุนตามสัดส่วน (ผลิต)'!$E$30,0))</f>
        <v>0</v>
      </c>
      <c r="AC79" s="139">
        <f>(IF('2.1ต้นทุนตามสัดส่วน (ผลิต)'!$E$36&gt;0,(+F79*'2.1ต้นทุนตามสัดส่วน (ผลิต)'!$E$36)/'2.1ต้นทุนตามสัดส่วน (ผลิต)'!$E$40,0))</f>
        <v>0</v>
      </c>
      <c r="AD79" s="139">
        <f t="shared" si="68"/>
        <v>0</v>
      </c>
      <c r="AE79" s="139">
        <f>(IF('2.1ต้นทุนตามสัดส่วน (ผลิต)'!$E$56&gt;0,(+H79*'2.1ต้นทุนตามสัดส่วน (ผลิต)'!$E$56)/'2.1ต้นทุนตามสัดส่วน (ผลิต)'!$E$60,0))</f>
        <v>0</v>
      </c>
      <c r="AF79" s="139">
        <f>(IF('2.1ต้นทุนตามสัดส่วน (ผลิต)'!$E$66&gt;0,(+I79*'2.1ต้นทุนตามสัดส่วน (ผลิต)'!$E$66)/'2.1ต้นทุนตามสัดส่วน (ผลิต)'!$E$70,0))</f>
        <v>0</v>
      </c>
      <c r="AG79" s="139">
        <f>(IF('2.1ต้นทุนตามสัดส่วน (ผลิต)'!$E$76&gt;0,(+J79*'2.1ต้นทุนตามสัดส่วน (ผลิต)'!$E$76)/'2.1ต้นทุนตามสัดส่วน (ผลิต)'!$E$80,0))</f>
        <v>0</v>
      </c>
      <c r="AH79" s="139">
        <f t="shared" si="69"/>
        <v>0</v>
      </c>
      <c r="AI79" s="139">
        <f t="shared" si="70"/>
        <v>0</v>
      </c>
      <c r="AJ79" s="139">
        <f>ROUND(IF('2.1ต้นทุนตามสัดส่วน (ผลิต)'!$E$106&gt;0,(+M79*'2.1ต้นทุนตามสัดส่วน (ผลิต)'!$E$106)/'2.1ต้นทุนตามสัดส่วน (ผลิต)'!$E$110,0),2)</f>
        <v>0</v>
      </c>
      <c r="AK79" s="139">
        <f>ROUND(IF('2.1ต้นทุนตามสัดส่วน (ผลิต)'!$E$116&gt;0,(+N79*'2.1ต้นทุนตามสัดส่วน (ผลิต)'!$E$116)/'2.1ต้นทุนตามสัดส่วน (ผลิต)'!$E$120,0),2)</f>
        <v>0</v>
      </c>
      <c r="AL79" s="139">
        <f>ROUND(IF('2.1ต้นทุนตามสัดส่วน (ผลิต)'!$E$126&gt;0,(+O79*'2.1ต้นทุนตามสัดส่วน (ผลิต)'!$E$126)/'2.1ต้นทุนตามสัดส่วน (ผลิต)'!$E$130,0),2)</f>
        <v>0</v>
      </c>
      <c r="AM79" s="139">
        <f t="shared" si="71"/>
        <v>0</v>
      </c>
      <c r="AN79" s="139">
        <f t="shared" si="72"/>
        <v>0</v>
      </c>
      <c r="AO79" s="139">
        <f>(IF('2.1ต้นทุนตามสัดส่วน (ผลิต)'!$E$156&gt;0,(+R79*'2.1ต้นทุนตามสัดส่วน (ผลิต)'!$E$156)/'2.1ต้นทุนตามสัดส่วน (ผลิต)'!$E$160,0))</f>
        <v>0</v>
      </c>
      <c r="AP79" s="139">
        <f>(IF('2.1ต้นทุนตามสัดส่วน (ผลิต)'!$E$166&gt;0,(+S79*'2.1ต้นทุนตามสัดส่วน (ผลิต)'!$E$166)/'2.1ต้นทุนตามสัดส่วน (ผลิต)'!$E$170,0))</f>
        <v>0</v>
      </c>
      <c r="AQ79" s="139">
        <f>(IF('2.1ต้นทุนตามสัดส่วน (ผลิต)'!$E$176&gt;0,(+T79*'2.1ต้นทุนตามสัดส่วน (ผลิต)'!$E$176)/'2.1ต้นทุนตามสัดส่วน (ผลิต)'!$E$180,0))</f>
        <v>0</v>
      </c>
      <c r="AR79" s="139">
        <f t="shared" si="61"/>
        <v>0</v>
      </c>
      <c r="AS79" s="139">
        <f t="shared" si="62"/>
        <v>0</v>
      </c>
      <c r="AU79" s="140" t="s">
        <v>553</v>
      </c>
      <c r="AV79" s="135" t="s">
        <v>554</v>
      </c>
      <c r="AW79" s="44">
        <f>(IF('2.1ต้นทุนตามสัดส่วน (ผลิต)'!$E$7&gt;0,(C79*'2.1ต้นทุนตามสัดส่วน (ผลิต)'!$E$7)/'2.1ต้นทุนตามสัดส่วน (ผลิต)'!$E$10,0))</f>
        <v>0</v>
      </c>
      <c r="AX79" s="136">
        <f>(IF('2.1ต้นทุนตามสัดส่วน (ผลิต)'!$E$17&gt;0,(D79*'2.1ต้นทุนตามสัดส่วน (ผลิต)'!$E$17)/'2.1ต้นทุนตามสัดส่วน (ผลิต)'!$E$20,0))</f>
        <v>0</v>
      </c>
      <c r="AY79" s="136">
        <f>(IF('2.1ต้นทุนตามสัดส่วน (ผลิต)'!$E$27&gt;0,(+E79*'2.1ต้นทุนตามสัดส่วน (ผลิต)'!$E$27)/'2.1ต้นทุนตามสัดส่วน (ผลิต)'!$E$30,0))</f>
        <v>0</v>
      </c>
      <c r="AZ79" s="136">
        <f>(IF('2.1ต้นทุนตามสัดส่วน (ผลิต)'!$E$37&gt;0,(+F79*'2.1ต้นทุนตามสัดส่วน (ผลิต)'!$E$37)/'2.1ต้นทุนตามสัดส่วน (ผลิต)'!$E$40,0))</f>
        <v>0</v>
      </c>
      <c r="BA79" s="136">
        <f t="shared" si="73"/>
        <v>0</v>
      </c>
      <c r="BB79" s="136">
        <f>(IF('2.1ต้นทุนตามสัดส่วน (ผลิต)'!$E$57&gt;0,(+H79*'2.1ต้นทุนตามสัดส่วน (ผลิต)'!$E$57)/'2.1ต้นทุนตามสัดส่วน (ผลิต)'!$E$60,0))</f>
        <v>0</v>
      </c>
      <c r="BC79" s="136">
        <f>(IF('2.1ต้นทุนตามสัดส่วน (ผลิต)'!$E$67&gt;0,(+I79*'2.1ต้นทุนตามสัดส่วน (ผลิต)'!$E$67)/'2.1ต้นทุนตามสัดส่วน (ผลิต)'!$E$70,0))</f>
        <v>0</v>
      </c>
      <c r="BD79" s="136">
        <f>(IF('2.1ต้นทุนตามสัดส่วน (ผลิต)'!$E$77&gt;0,(+J79*'2.1ต้นทุนตามสัดส่วน (ผลิต)'!$E$77)/'2.1ต้นทุนตามสัดส่วน (ผลิต)'!$E$80,0))</f>
        <v>0</v>
      </c>
      <c r="BE79" s="136">
        <f t="shared" si="74"/>
        <v>0</v>
      </c>
      <c r="BF79" s="136">
        <f t="shared" si="75"/>
        <v>0</v>
      </c>
      <c r="BG79" s="136">
        <f>(IF('2.1ต้นทุนตามสัดส่วน (ผลิต)'!$E$107&gt;0,(+M79*'2.1ต้นทุนตามสัดส่วน (ผลิต)'!$E$107)/'2.1ต้นทุนตามสัดส่วน (ผลิต)'!$E$110,0))</f>
        <v>0</v>
      </c>
      <c r="BH79" s="136">
        <f>(IF('2.1ต้นทุนตามสัดส่วน (ผลิต)'!$E$117&gt;0,(+N79*'2.1ต้นทุนตามสัดส่วน (ผลิต)'!$E$117)/'2.1ต้นทุนตามสัดส่วน (ผลิต)'!$E$120,0))</f>
        <v>0</v>
      </c>
      <c r="BI79" s="136">
        <f>(IF('2.1ต้นทุนตามสัดส่วน (ผลิต)'!$E$127&gt;0,(+O79*'2.1ต้นทุนตามสัดส่วน (ผลิต)'!$E$127)/'2.1ต้นทุนตามสัดส่วน (ผลิต)'!$E$130,0))</f>
        <v>0</v>
      </c>
      <c r="BJ79" s="136">
        <f t="shared" si="76"/>
        <v>0</v>
      </c>
      <c r="BK79" s="136">
        <f t="shared" si="77"/>
        <v>0</v>
      </c>
      <c r="BL79" s="136">
        <f>(IF('2.1ต้นทุนตามสัดส่วน (ผลิต)'!$E$157&gt;0,(+R79*'2.1ต้นทุนตามสัดส่วน (ผลิต)'!$E$157)/'2.1ต้นทุนตามสัดส่วน (ผลิต)'!$E$160,0))</f>
        <v>0</v>
      </c>
      <c r="BM79" s="136">
        <f>(IF('2.1ต้นทุนตามสัดส่วน (ผลิต)'!$E$167&gt;0,(+S79*'2.1ต้นทุนตามสัดส่วน (ผลิต)'!$E$167)/'2.1ต้นทุนตามสัดส่วน (ผลิต)'!$E$170,0))</f>
        <v>0</v>
      </c>
      <c r="BN79" s="136">
        <f>(IF('2.1ต้นทุนตามสัดส่วน (ผลิต)'!$E$177&gt;0,(+T79*'2.1ต้นทุนตามสัดส่วน (ผลิต)'!$E$177)/'2.1ต้นทุนตามสัดส่วน (ผลิต)'!$E$180,0))</f>
        <v>0</v>
      </c>
      <c r="BO79" s="136">
        <f t="shared" si="78"/>
        <v>0</v>
      </c>
      <c r="BP79" s="136">
        <f t="shared" si="63"/>
        <v>0</v>
      </c>
      <c r="BR79" s="140" t="s">
        <v>553</v>
      </c>
      <c r="BS79" s="135" t="s">
        <v>554</v>
      </c>
      <c r="BT79" s="44">
        <f>(IF('2.1ต้นทุนตามสัดส่วน (ผลิต)'!$E$8&gt;0,(+C79*'2.1ต้นทุนตามสัดส่วน (ผลิต)'!$E$8)/'2.1ต้นทุนตามสัดส่วน (ผลิต)'!$E$10,0))</f>
        <v>0</v>
      </c>
      <c r="BU79" s="136">
        <f>(IF('2.1ต้นทุนตามสัดส่วน (ผลิต)'!$E$18&gt;0,(+D79*'2.1ต้นทุนตามสัดส่วน (ผลิต)'!$E$18)/'2.1ต้นทุนตามสัดส่วน (ผลิต)'!$E$20,0))</f>
        <v>0</v>
      </c>
      <c r="BV79" s="136">
        <f>(IF('2.1ต้นทุนตามสัดส่วน (ผลิต)'!$E$28&gt;0,(+E79*'2.1ต้นทุนตามสัดส่วน (ผลิต)'!$E$28)/'2.1ต้นทุนตามสัดส่วน (ผลิต)'!$E$30,0))</f>
        <v>0</v>
      </c>
      <c r="BW79" s="136">
        <f>(IF('2.1ต้นทุนตามสัดส่วน (ผลิต)'!$E$38&gt;0,(+F79*'2.1ต้นทุนตามสัดส่วน (ผลิต)'!$E$38)/'2.1ต้นทุนตามสัดส่วน (ผลิต)'!$E$40,0))</f>
        <v>0</v>
      </c>
      <c r="BX79" s="136">
        <f t="shared" si="79"/>
        <v>0</v>
      </c>
      <c r="BY79" s="136">
        <f>(IF('2.1ต้นทุนตามสัดส่วน (ผลิต)'!$E$58&gt;0,(+H79*'2.1ต้นทุนตามสัดส่วน (ผลิต)'!$E$58)/'2.1ต้นทุนตามสัดส่วน (ผลิต)'!$E$60,0))</f>
        <v>0</v>
      </c>
      <c r="BZ79" s="136">
        <f>(IF('2.1ต้นทุนตามสัดส่วน (ผลิต)'!$E$68&gt;0,(+I79*'2.1ต้นทุนตามสัดส่วน (ผลิต)'!$E$68)/'2.1ต้นทุนตามสัดส่วน (ผลิต)'!$E$70,0))</f>
        <v>0</v>
      </c>
      <c r="CA79" s="136">
        <f>(IF('2.1ต้นทุนตามสัดส่วน (ผลิต)'!$E$78&gt;0,(+J79*'2.1ต้นทุนตามสัดส่วน (ผลิต)'!$E$78)/'2.1ต้นทุนตามสัดส่วน (ผลิต)'!$E$80,0))</f>
        <v>0</v>
      </c>
      <c r="CB79" s="136">
        <f t="shared" si="80"/>
        <v>0</v>
      </c>
      <c r="CC79" s="136">
        <f t="shared" si="81"/>
        <v>0</v>
      </c>
      <c r="CD79" s="136">
        <f>(IF('2.1ต้นทุนตามสัดส่วน (ผลิต)'!$E$108&gt;0,(+M79*'2.1ต้นทุนตามสัดส่วน (ผลิต)'!$E$108)/'2.1ต้นทุนตามสัดส่วน (ผลิต)'!$E$110,0))</f>
        <v>0</v>
      </c>
      <c r="CE79" s="136">
        <f>(IF('2.1ต้นทุนตามสัดส่วน (ผลิต)'!$E$118&gt;0,(+N79*'2.1ต้นทุนตามสัดส่วน (ผลิต)'!$E$118)/'2.1ต้นทุนตามสัดส่วน (ผลิต)'!$E$120,0))</f>
        <v>0</v>
      </c>
      <c r="CF79" s="136">
        <f>(IF('2.1ต้นทุนตามสัดส่วน (ผลิต)'!$E$128&gt;0,(+O79*'2.1ต้นทุนตามสัดส่วน (ผลิต)'!$E$128)/'2.1ต้นทุนตามสัดส่วน (ผลิต)'!$E$130,0))</f>
        <v>0</v>
      </c>
      <c r="CG79" s="136">
        <f t="shared" si="82"/>
        <v>0</v>
      </c>
      <c r="CH79" s="136">
        <f t="shared" si="83"/>
        <v>0</v>
      </c>
      <c r="CI79" s="136">
        <f>(IF('2.1ต้นทุนตามสัดส่วน (ผลิต)'!$E$158&gt;0,(+R79*'2.1ต้นทุนตามสัดส่วน (ผลิต)'!$E$158)/'2.1ต้นทุนตามสัดส่วน (ผลิต)'!$E$160,0))</f>
        <v>0</v>
      </c>
      <c r="CJ79" s="136">
        <f>(IF('2.1ต้นทุนตามสัดส่วน (ผลิต)'!$E$168&gt;0,(+S79*'2.1ต้นทุนตามสัดส่วน (ผลิต)'!$E$168)/'2.1ต้นทุนตามสัดส่วน (ผลิต)'!$E$170,0))</f>
        <v>0</v>
      </c>
      <c r="CK79" s="136">
        <f>(IF('2.1ต้นทุนตามสัดส่วน (ผลิต)'!$E$178&gt;0,(+T79*'2.1ต้นทุนตามสัดส่วน (ผลิต)'!$E$178)/'2.1ต้นทุนตามสัดส่วน (ผลิต)'!$E$180,0))</f>
        <v>0</v>
      </c>
      <c r="CL79" s="136">
        <f t="shared" si="84"/>
        <v>0</v>
      </c>
      <c r="CM79" s="136">
        <f t="shared" si="64"/>
        <v>0</v>
      </c>
      <c r="CO79" s="140" t="s">
        <v>553</v>
      </c>
      <c r="CP79" s="135" t="s">
        <v>554</v>
      </c>
      <c r="CQ79" s="136">
        <f>(IF('2.1ต้นทุนตามสัดส่วน (ผลิต)'!$E$9&gt;0,(+C79*'2.1ต้นทุนตามสัดส่วน (ผลิต)'!$E$9)/'2.1ต้นทุนตามสัดส่วน (ผลิต)'!$E$10,0))</f>
        <v>0</v>
      </c>
      <c r="CR79" s="136">
        <f>(IF('2.1ต้นทุนตามสัดส่วน (ผลิต)'!$E$19&gt;0,(+D79*'2.1ต้นทุนตามสัดส่วน (ผลิต)'!$E$19)/'2.1ต้นทุนตามสัดส่วน (ผลิต)'!$E$20,0))</f>
        <v>0</v>
      </c>
      <c r="CS79" s="136">
        <f>(IF('2.1ต้นทุนตามสัดส่วน (ผลิต)'!$E$29&gt;0,(+E79*'2.1ต้นทุนตามสัดส่วน (ผลิต)'!$E$29)/'2.1ต้นทุนตามสัดส่วน (ผลิต)'!$E$30,0))</f>
        <v>0</v>
      </c>
      <c r="CT79" s="136">
        <f>(IF('2.1ต้นทุนตามสัดส่วน (ผลิต)'!$E$39&gt;0,(+F79*'2.1ต้นทุนตามสัดส่วน (ผลิต)'!$E$39)/'2.1ต้นทุนตามสัดส่วน (ผลิต)'!$E$40,0))</f>
        <v>0</v>
      </c>
      <c r="CU79" s="136">
        <f t="shared" si="85"/>
        <v>0</v>
      </c>
      <c r="CV79" s="136">
        <f>(IF('2.1ต้นทุนตามสัดส่วน (ผลิต)'!$E$59&gt;0,(+H79*'2.1ต้นทุนตามสัดส่วน (ผลิต)'!$E$59)/'2.1ต้นทุนตามสัดส่วน (ผลิต)'!$E$60,0))</f>
        <v>0</v>
      </c>
      <c r="CW79" s="136">
        <f>(IF('2.1ต้นทุนตามสัดส่วน (ผลิต)'!$E$69&gt;0,(+I79*'2.1ต้นทุนตามสัดส่วน (ผลิต)'!$E$69)/'2.1ต้นทุนตามสัดส่วน (ผลิต)'!$E$70,0))</f>
        <v>0</v>
      </c>
      <c r="CX79" s="136">
        <f>(IF('2.1ต้นทุนตามสัดส่วน (ผลิต)'!$E$79&gt;0,(+J79*'2.1ต้นทุนตามสัดส่วน (ผลิต)'!$E$79)/'2.1ต้นทุนตามสัดส่วน (ผลิต)'!$E$80,0))</f>
        <v>0</v>
      </c>
      <c r="CY79" s="136">
        <f t="shared" si="86"/>
        <v>0</v>
      </c>
      <c r="CZ79" s="136">
        <f t="shared" si="87"/>
        <v>0</v>
      </c>
      <c r="DA79" s="136">
        <f>(IF('2.1ต้นทุนตามสัดส่วน (ผลิต)'!$E$109&gt;0,(+M79*'2.1ต้นทุนตามสัดส่วน (ผลิต)'!$E$109)/'2.1ต้นทุนตามสัดส่วน (ผลิต)'!$E$110,0))</f>
        <v>0</v>
      </c>
      <c r="DB79" s="136">
        <f>(IF('2.1ต้นทุนตามสัดส่วน (ผลิต)'!$E$119&gt;0,(+N79*'2.1ต้นทุนตามสัดส่วน (ผลิต)'!$E$119)/'2.1ต้นทุนตามสัดส่วน (ผลิต)'!$E$120,0))</f>
        <v>0</v>
      </c>
      <c r="DC79" s="136">
        <f>(IF('2.1ต้นทุนตามสัดส่วน (ผลิต)'!$E$129&gt;0,(+O79*'2.1ต้นทุนตามสัดส่วน (ผลิต)'!$E$129)/'2.1ต้นทุนตามสัดส่วน (ผลิต)'!$E$130,0))</f>
        <v>0</v>
      </c>
      <c r="DD79" s="136">
        <f t="shared" si="88"/>
        <v>0</v>
      </c>
      <c r="DE79" s="136">
        <f t="shared" si="89"/>
        <v>0</v>
      </c>
      <c r="DF79" s="136">
        <f>(IF('2.1ต้นทุนตามสัดส่วน (ผลิต)'!$E$159&gt;0,(+R79*'2.1ต้นทุนตามสัดส่วน (ผลิต)'!$E$159)/'2.1ต้นทุนตามสัดส่วน (ผลิต)'!$E$160,0))</f>
        <v>0</v>
      </c>
      <c r="DG79" s="136">
        <f>(IF('2.1ต้นทุนตามสัดส่วน (ผลิต)'!$E$169&gt;0,(+S79*'2.1ต้นทุนตามสัดส่วน (ผลิต)'!$E$169)/'2.1ต้นทุนตามสัดส่วน (ผลิต)'!$E$170,0))</f>
        <v>0</v>
      </c>
      <c r="DH79" s="136">
        <f>(IF('2.1ต้นทุนตามสัดส่วน (ผลิต)'!$E$179&gt;0,(+T79*'2.1ต้นทุนตามสัดส่วน (ผลิต)'!$E$179)/'2.1ต้นทุนตามสัดส่วน (ผลิต)'!$E$180,0))</f>
        <v>0</v>
      </c>
      <c r="DI79" s="136">
        <f t="shared" si="90"/>
        <v>0</v>
      </c>
      <c r="DJ79" s="136">
        <f t="shared" si="65"/>
        <v>0</v>
      </c>
      <c r="DL79" s="140" t="s">
        <v>553</v>
      </c>
      <c r="DM79" s="135" t="s">
        <v>554</v>
      </c>
      <c r="DN79" s="136">
        <f t="shared" si="91"/>
        <v>0</v>
      </c>
      <c r="DO79" s="136">
        <f t="shared" si="92"/>
        <v>0</v>
      </c>
      <c r="DP79" s="136">
        <f t="shared" si="93"/>
        <v>0</v>
      </c>
      <c r="DQ79" s="136">
        <f t="shared" si="94"/>
        <v>0</v>
      </c>
      <c r="DR79" s="136">
        <f t="shared" si="95"/>
        <v>0</v>
      </c>
      <c r="DS79" s="136">
        <f t="shared" si="96"/>
        <v>0</v>
      </c>
      <c r="DT79" s="136">
        <f t="shared" si="97"/>
        <v>0</v>
      </c>
      <c r="DU79" s="136">
        <f t="shared" si="98"/>
        <v>0</v>
      </c>
      <c r="DV79" s="136">
        <f t="shared" si="99"/>
        <v>0</v>
      </c>
      <c r="DW79" s="136">
        <f t="shared" si="100"/>
        <v>0</v>
      </c>
      <c r="DX79" s="136">
        <f t="shared" si="101"/>
        <v>0</v>
      </c>
      <c r="DY79" s="136">
        <f t="shared" si="102"/>
        <v>0</v>
      </c>
      <c r="DZ79" s="136">
        <f t="shared" si="103"/>
        <v>0</v>
      </c>
      <c r="EA79" s="136">
        <f t="shared" si="104"/>
        <v>0</v>
      </c>
      <c r="EB79" s="136">
        <f t="shared" si="105"/>
        <v>0</v>
      </c>
      <c r="EC79" s="136">
        <f t="shared" si="106"/>
        <v>0</v>
      </c>
      <c r="ED79" s="136">
        <f t="shared" si="107"/>
        <v>0</v>
      </c>
      <c r="EE79" s="136">
        <f t="shared" si="108"/>
        <v>0</v>
      </c>
      <c r="EF79" s="136">
        <f t="shared" si="109"/>
        <v>0</v>
      </c>
      <c r="EG79" s="136">
        <f t="shared" si="110"/>
        <v>0</v>
      </c>
    </row>
    <row r="80" spans="1:137" ht="21">
      <c r="A80" s="140" t="s">
        <v>555</v>
      </c>
      <c r="B80" s="135" t="s">
        <v>556</v>
      </c>
      <c r="C80" s="44"/>
      <c r="D80" s="136"/>
      <c r="E80" s="136"/>
      <c r="F80" s="136"/>
      <c r="G80" s="136">
        <f t="shared" si="56"/>
        <v>0</v>
      </c>
      <c r="H80" s="136"/>
      <c r="I80" s="136"/>
      <c r="J80" s="136"/>
      <c r="K80" s="136">
        <f t="shared" si="57"/>
        <v>0</v>
      </c>
      <c r="L80" s="136">
        <f t="shared" si="66"/>
        <v>0</v>
      </c>
      <c r="M80" s="136">
        <v>0</v>
      </c>
      <c r="N80" s="136">
        <v>0</v>
      </c>
      <c r="O80" s="136">
        <v>0</v>
      </c>
      <c r="P80" s="136">
        <f t="shared" si="58"/>
        <v>0</v>
      </c>
      <c r="Q80" s="136">
        <f t="shared" si="67"/>
        <v>0</v>
      </c>
      <c r="R80" s="136">
        <v>0</v>
      </c>
      <c r="S80" s="136">
        <v>0</v>
      </c>
      <c r="T80" s="136">
        <v>0</v>
      </c>
      <c r="U80" s="136">
        <f t="shared" si="59"/>
        <v>0</v>
      </c>
      <c r="V80" s="136">
        <f t="shared" si="60"/>
        <v>0</v>
      </c>
      <c r="X80" s="140" t="s">
        <v>555</v>
      </c>
      <c r="Y80" s="138" t="s">
        <v>556</v>
      </c>
      <c r="Z80" s="44">
        <f>ROUND(IF('2.1ต้นทุนตามสัดส่วน (ผลิต)'!$E$6&gt;0,(+C80*'2.1ต้นทุนตามสัดส่วน (ผลิต)'!$E$6)/'2.1ต้นทุนตามสัดส่วน (ผลิต)'!$E$10,0),2)</f>
        <v>0</v>
      </c>
      <c r="AA80" s="139">
        <f>(IF('2.1ต้นทุนตามสัดส่วน (ผลิต)'!$E$16&gt;0,(+D80*'2.1ต้นทุนตามสัดส่วน (ผลิต)'!$E$16)/'2.1ต้นทุนตามสัดส่วน (ผลิต)'!$E$20,0))</f>
        <v>0</v>
      </c>
      <c r="AB80" s="139">
        <f>(IF('2.1ต้นทุนตามสัดส่วน (ผลิต)'!$E$26&gt;0,(+E80*'2.1ต้นทุนตามสัดส่วน (ผลิต)'!$E$26)/'2.1ต้นทุนตามสัดส่วน (ผลิต)'!$E$30,0))</f>
        <v>0</v>
      </c>
      <c r="AC80" s="139">
        <f>(IF('2.1ต้นทุนตามสัดส่วน (ผลิต)'!$E$36&gt;0,(+F80*'2.1ต้นทุนตามสัดส่วน (ผลิต)'!$E$36)/'2.1ต้นทุนตามสัดส่วน (ผลิต)'!$E$40,0))</f>
        <v>0</v>
      </c>
      <c r="AD80" s="139">
        <f t="shared" si="68"/>
        <v>0</v>
      </c>
      <c r="AE80" s="139">
        <f>(IF('2.1ต้นทุนตามสัดส่วน (ผลิต)'!$E$56&gt;0,(+H80*'2.1ต้นทุนตามสัดส่วน (ผลิต)'!$E$56)/'2.1ต้นทุนตามสัดส่วน (ผลิต)'!$E$60,0))</f>
        <v>0</v>
      </c>
      <c r="AF80" s="139">
        <f>(IF('2.1ต้นทุนตามสัดส่วน (ผลิต)'!$E$66&gt;0,(+I80*'2.1ต้นทุนตามสัดส่วน (ผลิต)'!$E$66)/'2.1ต้นทุนตามสัดส่วน (ผลิต)'!$E$70,0))</f>
        <v>0</v>
      </c>
      <c r="AG80" s="139">
        <f>(IF('2.1ต้นทุนตามสัดส่วน (ผลิต)'!$E$76&gt;0,(+J80*'2.1ต้นทุนตามสัดส่วน (ผลิต)'!$E$76)/'2.1ต้นทุนตามสัดส่วน (ผลิต)'!$E$80,0))</f>
        <v>0</v>
      </c>
      <c r="AH80" s="139">
        <f t="shared" si="69"/>
        <v>0</v>
      </c>
      <c r="AI80" s="139">
        <f t="shared" si="70"/>
        <v>0</v>
      </c>
      <c r="AJ80" s="139">
        <f>ROUND(IF('2.1ต้นทุนตามสัดส่วน (ผลิต)'!$E$106&gt;0,(+M80*'2.1ต้นทุนตามสัดส่วน (ผลิต)'!$E$106)/'2.1ต้นทุนตามสัดส่วน (ผลิต)'!$E$110,0),2)</f>
        <v>0</v>
      </c>
      <c r="AK80" s="139">
        <f>ROUND(IF('2.1ต้นทุนตามสัดส่วน (ผลิต)'!$E$116&gt;0,(+N80*'2.1ต้นทุนตามสัดส่วน (ผลิต)'!$E$116)/'2.1ต้นทุนตามสัดส่วน (ผลิต)'!$E$120,0),2)</f>
        <v>0</v>
      </c>
      <c r="AL80" s="139">
        <f>ROUND(IF('2.1ต้นทุนตามสัดส่วน (ผลิต)'!$E$126&gt;0,(+O80*'2.1ต้นทุนตามสัดส่วน (ผลิต)'!$E$126)/'2.1ต้นทุนตามสัดส่วน (ผลิต)'!$E$130,0),2)</f>
        <v>0</v>
      </c>
      <c r="AM80" s="139">
        <f t="shared" si="71"/>
        <v>0</v>
      </c>
      <c r="AN80" s="139">
        <f t="shared" si="72"/>
        <v>0</v>
      </c>
      <c r="AO80" s="139">
        <f>(IF('2.1ต้นทุนตามสัดส่วน (ผลิต)'!$E$156&gt;0,(+R80*'2.1ต้นทุนตามสัดส่วน (ผลิต)'!$E$156)/'2.1ต้นทุนตามสัดส่วน (ผลิต)'!$E$160,0))</f>
        <v>0</v>
      </c>
      <c r="AP80" s="139">
        <f>(IF('2.1ต้นทุนตามสัดส่วน (ผลิต)'!$E$166&gt;0,(+S80*'2.1ต้นทุนตามสัดส่วน (ผลิต)'!$E$166)/'2.1ต้นทุนตามสัดส่วน (ผลิต)'!$E$170,0))</f>
        <v>0</v>
      </c>
      <c r="AQ80" s="139">
        <f>(IF('2.1ต้นทุนตามสัดส่วน (ผลิต)'!$E$176&gt;0,(+T80*'2.1ต้นทุนตามสัดส่วน (ผลิต)'!$E$176)/'2.1ต้นทุนตามสัดส่วน (ผลิต)'!$E$180,0))</f>
        <v>0</v>
      </c>
      <c r="AR80" s="139">
        <f t="shared" si="61"/>
        <v>0</v>
      </c>
      <c r="AS80" s="139">
        <f t="shared" si="62"/>
        <v>0</v>
      </c>
      <c r="AU80" s="140" t="s">
        <v>555</v>
      </c>
      <c r="AV80" s="135" t="s">
        <v>556</v>
      </c>
      <c r="AW80" s="44">
        <f>(IF('2.1ต้นทุนตามสัดส่วน (ผลิต)'!$E$7&gt;0,(C80*'2.1ต้นทุนตามสัดส่วน (ผลิต)'!$E$7)/'2.1ต้นทุนตามสัดส่วน (ผลิต)'!$E$10,0))</f>
        <v>0</v>
      </c>
      <c r="AX80" s="136">
        <f>(IF('2.1ต้นทุนตามสัดส่วน (ผลิต)'!$E$17&gt;0,(D80*'2.1ต้นทุนตามสัดส่วน (ผลิต)'!$E$17)/'2.1ต้นทุนตามสัดส่วน (ผลิต)'!$E$20,0))</f>
        <v>0</v>
      </c>
      <c r="AY80" s="136">
        <f>(IF('2.1ต้นทุนตามสัดส่วน (ผลิต)'!$E$27&gt;0,(+E80*'2.1ต้นทุนตามสัดส่วน (ผลิต)'!$E$27)/'2.1ต้นทุนตามสัดส่วน (ผลิต)'!$E$30,0))</f>
        <v>0</v>
      </c>
      <c r="AZ80" s="136">
        <f>(IF('2.1ต้นทุนตามสัดส่วน (ผลิต)'!$E$37&gt;0,(+F80*'2.1ต้นทุนตามสัดส่วน (ผลิต)'!$E$37)/'2.1ต้นทุนตามสัดส่วน (ผลิต)'!$E$40,0))</f>
        <v>0</v>
      </c>
      <c r="BA80" s="136">
        <f t="shared" si="73"/>
        <v>0</v>
      </c>
      <c r="BB80" s="136">
        <f>(IF('2.1ต้นทุนตามสัดส่วน (ผลิต)'!$E$57&gt;0,(+H80*'2.1ต้นทุนตามสัดส่วน (ผลิต)'!$E$57)/'2.1ต้นทุนตามสัดส่วน (ผลิต)'!$E$60,0))</f>
        <v>0</v>
      </c>
      <c r="BC80" s="136">
        <f>(IF('2.1ต้นทุนตามสัดส่วน (ผลิต)'!$E$67&gt;0,(+I80*'2.1ต้นทุนตามสัดส่วน (ผลิต)'!$E$67)/'2.1ต้นทุนตามสัดส่วน (ผลิต)'!$E$70,0))</f>
        <v>0</v>
      </c>
      <c r="BD80" s="136">
        <f>(IF('2.1ต้นทุนตามสัดส่วน (ผลิต)'!$E$77&gt;0,(+J80*'2.1ต้นทุนตามสัดส่วน (ผลิต)'!$E$77)/'2.1ต้นทุนตามสัดส่วน (ผลิต)'!$E$80,0))</f>
        <v>0</v>
      </c>
      <c r="BE80" s="136">
        <f t="shared" si="74"/>
        <v>0</v>
      </c>
      <c r="BF80" s="136">
        <f t="shared" si="75"/>
        <v>0</v>
      </c>
      <c r="BG80" s="136">
        <f>(IF('2.1ต้นทุนตามสัดส่วน (ผลิต)'!$E$107&gt;0,(+M80*'2.1ต้นทุนตามสัดส่วน (ผลิต)'!$E$107)/'2.1ต้นทุนตามสัดส่วน (ผลิต)'!$E$110,0))</f>
        <v>0</v>
      </c>
      <c r="BH80" s="136">
        <f>(IF('2.1ต้นทุนตามสัดส่วน (ผลิต)'!$E$117&gt;0,(+N80*'2.1ต้นทุนตามสัดส่วน (ผลิต)'!$E$117)/'2.1ต้นทุนตามสัดส่วน (ผลิต)'!$E$120,0))</f>
        <v>0</v>
      </c>
      <c r="BI80" s="136">
        <f>(IF('2.1ต้นทุนตามสัดส่วน (ผลิต)'!$E$127&gt;0,(+O80*'2.1ต้นทุนตามสัดส่วน (ผลิต)'!$E$127)/'2.1ต้นทุนตามสัดส่วน (ผลิต)'!$E$130,0))</f>
        <v>0</v>
      </c>
      <c r="BJ80" s="136">
        <f t="shared" si="76"/>
        <v>0</v>
      </c>
      <c r="BK80" s="136">
        <f t="shared" si="77"/>
        <v>0</v>
      </c>
      <c r="BL80" s="136">
        <f>(IF('2.1ต้นทุนตามสัดส่วน (ผลิต)'!$E$157&gt;0,(+R80*'2.1ต้นทุนตามสัดส่วน (ผลิต)'!$E$157)/'2.1ต้นทุนตามสัดส่วน (ผลิต)'!$E$160,0))</f>
        <v>0</v>
      </c>
      <c r="BM80" s="136">
        <f>(IF('2.1ต้นทุนตามสัดส่วน (ผลิต)'!$E$167&gt;0,(+S80*'2.1ต้นทุนตามสัดส่วน (ผลิต)'!$E$167)/'2.1ต้นทุนตามสัดส่วน (ผลิต)'!$E$170,0))</f>
        <v>0</v>
      </c>
      <c r="BN80" s="136">
        <f>(IF('2.1ต้นทุนตามสัดส่วน (ผลิต)'!$E$177&gt;0,(+T80*'2.1ต้นทุนตามสัดส่วน (ผลิต)'!$E$177)/'2.1ต้นทุนตามสัดส่วน (ผลิต)'!$E$180,0))</f>
        <v>0</v>
      </c>
      <c r="BO80" s="136">
        <f t="shared" si="78"/>
        <v>0</v>
      </c>
      <c r="BP80" s="136">
        <f t="shared" si="63"/>
        <v>0</v>
      </c>
      <c r="BR80" s="140" t="s">
        <v>555</v>
      </c>
      <c r="BS80" s="135" t="s">
        <v>556</v>
      </c>
      <c r="BT80" s="44">
        <f>(IF('2.1ต้นทุนตามสัดส่วน (ผลิต)'!$E$8&gt;0,(+C80*'2.1ต้นทุนตามสัดส่วน (ผลิต)'!$E$8)/'2.1ต้นทุนตามสัดส่วน (ผลิต)'!$E$10,0))</f>
        <v>0</v>
      </c>
      <c r="BU80" s="136">
        <f>(IF('2.1ต้นทุนตามสัดส่วน (ผลิต)'!$E$18&gt;0,(+D80*'2.1ต้นทุนตามสัดส่วน (ผลิต)'!$E$18)/'2.1ต้นทุนตามสัดส่วน (ผลิต)'!$E$20,0))</f>
        <v>0</v>
      </c>
      <c r="BV80" s="136">
        <f>(IF('2.1ต้นทุนตามสัดส่วน (ผลิต)'!$E$28&gt;0,(+E80*'2.1ต้นทุนตามสัดส่วน (ผลิต)'!$E$28)/'2.1ต้นทุนตามสัดส่วน (ผลิต)'!$E$30,0))</f>
        <v>0</v>
      </c>
      <c r="BW80" s="136">
        <f>(IF('2.1ต้นทุนตามสัดส่วน (ผลิต)'!$E$38&gt;0,(+F80*'2.1ต้นทุนตามสัดส่วน (ผลิต)'!$E$38)/'2.1ต้นทุนตามสัดส่วน (ผลิต)'!$E$40,0))</f>
        <v>0</v>
      </c>
      <c r="BX80" s="136">
        <f t="shared" si="79"/>
        <v>0</v>
      </c>
      <c r="BY80" s="136">
        <f>(IF('2.1ต้นทุนตามสัดส่วน (ผลิต)'!$E$58&gt;0,(+H80*'2.1ต้นทุนตามสัดส่วน (ผลิต)'!$E$58)/'2.1ต้นทุนตามสัดส่วน (ผลิต)'!$E$60,0))</f>
        <v>0</v>
      </c>
      <c r="BZ80" s="136">
        <f>(IF('2.1ต้นทุนตามสัดส่วน (ผลิต)'!$E$68&gt;0,(+I80*'2.1ต้นทุนตามสัดส่วน (ผลิต)'!$E$68)/'2.1ต้นทุนตามสัดส่วน (ผลิต)'!$E$70,0))</f>
        <v>0</v>
      </c>
      <c r="CA80" s="136">
        <f>(IF('2.1ต้นทุนตามสัดส่วน (ผลิต)'!$E$78&gt;0,(+J80*'2.1ต้นทุนตามสัดส่วน (ผลิต)'!$E$78)/'2.1ต้นทุนตามสัดส่วน (ผลิต)'!$E$80,0))</f>
        <v>0</v>
      </c>
      <c r="CB80" s="136">
        <f t="shared" si="80"/>
        <v>0</v>
      </c>
      <c r="CC80" s="136">
        <f t="shared" si="81"/>
        <v>0</v>
      </c>
      <c r="CD80" s="136">
        <f>(IF('2.1ต้นทุนตามสัดส่วน (ผลิต)'!$E$108&gt;0,(+M80*'2.1ต้นทุนตามสัดส่วน (ผลิต)'!$E$108)/'2.1ต้นทุนตามสัดส่วน (ผลิต)'!$E$110,0))</f>
        <v>0</v>
      </c>
      <c r="CE80" s="136">
        <f>(IF('2.1ต้นทุนตามสัดส่วน (ผลิต)'!$E$118&gt;0,(+N80*'2.1ต้นทุนตามสัดส่วน (ผลิต)'!$E$118)/'2.1ต้นทุนตามสัดส่วน (ผลิต)'!$E$120,0))</f>
        <v>0</v>
      </c>
      <c r="CF80" s="136">
        <f>(IF('2.1ต้นทุนตามสัดส่วน (ผลิต)'!$E$128&gt;0,(+O80*'2.1ต้นทุนตามสัดส่วน (ผลิต)'!$E$128)/'2.1ต้นทุนตามสัดส่วน (ผลิต)'!$E$130,0))</f>
        <v>0</v>
      </c>
      <c r="CG80" s="136">
        <f t="shared" si="82"/>
        <v>0</v>
      </c>
      <c r="CH80" s="136">
        <f t="shared" si="83"/>
        <v>0</v>
      </c>
      <c r="CI80" s="136">
        <f>(IF('2.1ต้นทุนตามสัดส่วน (ผลิต)'!$E$158&gt;0,(+R80*'2.1ต้นทุนตามสัดส่วน (ผลิต)'!$E$158)/'2.1ต้นทุนตามสัดส่วน (ผลิต)'!$E$160,0))</f>
        <v>0</v>
      </c>
      <c r="CJ80" s="136">
        <f>(IF('2.1ต้นทุนตามสัดส่วน (ผลิต)'!$E$168&gt;0,(+S80*'2.1ต้นทุนตามสัดส่วน (ผลิต)'!$E$168)/'2.1ต้นทุนตามสัดส่วน (ผลิต)'!$E$170,0))</f>
        <v>0</v>
      </c>
      <c r="CK80" s="136">
        <f>(IF('2.1ต้นทุนตามสัดส่วน (ผลิต)'!$E$178&gt;0,(+T80*'2.1ต้นทุนตามสัดส่วน (ผลิต)'!$E$178)/'2.1ต้นทุนตามสัดส่วน (ผลิต)'!$E$180,0))</f>
        <v>0</v>
      </c>
      <c r="CL80" s="136">
        <f t="shared" si="84"/>
        <v>0</v>
      </c>
      <c r="CM80" s="136">
        <f t="shared" si="64"/>
        <v>0</v>
      </c>
      <c r="CO80" s="140" t="s">
        <v>555</v>
      </c>
      <c r="CP80" s="135" t="s">
        <v>556</v>
      </c>
      <c r="CQ80" s="136">
        <f>(IF('2.1ต้นทุนตามสัดส่วน (ผลิต)'!$E$9&gt;0,(+C80*'2.1ต้นทุนตามสัดส่วน (ผลิต)'!$E$9)/'2.1ต้นทุนตามสัดส่วน (ผลิต)'!$E$10,0))</f>
        <v>0</v>
      </c>
      <c r="CR80" s="136">
        <f>(IF('2.1ต้นทุนตามสัดส่วน (ผลิต)'!$E$19&gt;0,(+D80*'2.1ต้นทุนตามสัดส่วน (ผลิต)'!$E$19)/'2.1ต้นทุนตามสัดส่วน (ผลิต)'!$E$20,0))</f>
        <v>0</v>
      </c>
      <c r="CS80" s="136">
        <f>(IF('2.1ต้นทุนตามสัดส่วน (ผลิต)'!$E$29&gt;0,(+E80*'2.1ต้นทุนตามสัดส่วน (ผลิต)'!$E$29)/'2.1ต้นทุนตามสัดส่วน (ผลิต)'!$E$30,0))</f>
        <v>0</v>
      </c>
      <c r="CT80" s="136">
        <f>(IF('2.1ต้นทุนตามสัดส่วน (ผลิต)'!$E$39&gt;0,(+F80*'2.1ต้นทุนตามสัดส่วน (ผลิต)'!$E$39)/'2.1ต้นทุนตามสัดส่วน (ผลิต)'!$E$40,0))</f>
        <v>0</v>
      </c>
      <c r="CU80" s="136">
        <f t="shared" si="85"/>
        <v>0</v>
      </c>
      <c r="CV80" s="136">
        <f>(IF('2.1ต้นทุนตามสัดส่วน (ผลิต)'!$E$59&gt;0,(+H80*'2.1ต้นทุนตามสัดส่วน (ผลิต)'!$E$59)/'2.1ต้นทุนตามสัดส่วน (ผลิต)'!$E$60,0))</f>
        <v>0</v>
      </c>
      <c r="CW80" s="136">
        <f>(IF('2.1ต้นทุนตามสัดส่วน (ผลิต)'!$E$69&gt;0,(+I80*'2.1ต้นทุนตามสัดส่วน (ผลิต)'!$E$69)/'2.1ต้นทุนตามสัดส่วน (ผลิต)'!$E$70,0))</f>
        <v>0</v>
      </c>
      <c r="CX80" s="136">
        <f>(IF('2.1ต้นทุนตามสัดส่วน (ผลิต)'!$E$79&gt;0,(+J80*'2.1ต้นทุนตามสัดส่วน (ผลิต)'!$E$79)/'2.1ต้นทุนตามสัดส่วน (ผลิต)'!$E$80,0))</f>
        <v>0</v>
      </c>
      <c r="CY80" s="136">
        <f t="shared" si="86"/>
        <v>0</v>
      </c>
      <c r="CZ80" s="136">
        <f t="shared" si="87"/>
        <v>0</v>
      </c>
      <c r="DA80" s="136">
        <f>(IF('2.1ต้นทุนตามสัดส่วน (ผลิต)'!$E$109&gt;0,(+M80*'2.1ต้นทุนตามสัดส่วน (ผลิต)'!$E$109)/'2.1ต้นทุนตามสัดส่วน (ผลิต)'!$E$110,0))</f>
        <v>0</v>
      </c>
      <c r="DB80" s="136">
        <f>(IF('2.1ต้นทุนตามสัดส่วน (ผลิต)'!$E$119&gt;0,(+N80*'2.1ต้นทุนตามสัดส่วน (ผลิต)'!$E$119)/'2.1ต้นทุนตามสัดส่วน (ผลิต)'!$E$120,0))</f>
        <v>0</v>
      </c>
      <c r="DC80" s="136">
        <f>(IF('2.1ต้นทุนตามสัดส่วน (ผลิต)'!$E$129&gt;0,(+O80*'2.1ต้นทุนตามสัดส่วน (ผลิต)'!$E$129)/'2.1ต้นทุนตามสัดส่วน (ผลิต)'!$E$130,0))</f>
        <v>0</v>
      </c>
      <c r="DD80" s="136">
        <f t="shared" si="88"/>
        <v>0</v>
      </c>
      <c r="DE80" s="136">
        <f t="shared" si="89"/>
        <v>0</v>
      </c>
      <c r="DF80" s="136">
        <f>(IF('2.1ต้นทุนตามสัดส่วน (ผลิต)'!$E$159&gt;0,(+R80*'2.1ต้นทุนตามสัดส่วน (ผลิต)'!$E$159)/'2.1ต้นทุนตามสัดส่วน (ผลิต)'!$E$160,0))</f>
        <v>0</v>
      </c>
      <c r="DG80" s="136">
        <f>(IF('2.1ต้นทุนตามสัดส่วน (ผลิต)'!$E$169&gt;0,(+S80*'2.1ต้นทุนตามสัดส่วน (ผลิต)'!$E$169)/'2.1ต้นทุนตามสัดส่วน (ผลิต)'!$E$170,0))</f>
        <v>0</v>
      </c>
      <c r="DH80" s="136">
        <f>(IF('2.1ต้นทุนตามสัดส่วน (ผลิต)'!$E$179&gt;0,(+T80*'2.1ต้นทุนตามสัดส่วน (ผลิต)'!$E$179)/'2.1ต้นทุนตามสัดส่วน (ผลิต)'!$E$180,0))</f>
        <v>0</v>
      </c>
      <c r="DI80" s="136">
        <f t="shared" si="90"/>
        <v>0</v>
      </c>
      <c r="DJ80" s="136">
        <f t="shared" si="65"/>
        <v>0</v>
      </c>
      <c r="DL80" s="140" t="s">
        <v>555</v>
      </c>
      <c r="DM80" s="135" t="s">
        <v>556</v>
      </c>
      <c r="DN80" s="136">
        <f t="shared" si="91"/>
        <v>0</v>
      </c>
      <c r="DO80" s="136">
        <f t="shared" si="92"/>
        <v>0</v>
      </c>
      <c r="DP80" s="136">
        <f t="shared" si="93"/>
        <v>0</v>
      </c>
      <c r="DQ80" s="136">
        <f t="shared" si="94"/>
        <v>0</v>
      </c>
      <c r="DR80" s="136">
        <f t="shared" si="95"/>
        <v>0</v>
      </c>
      <c r="DS80" s="136">
        <f t="shared" si="96"/>
        <v>0</v>
      </c>
      <c r="DT80" s="136">
        <f t="shared" si="97"/>
        <v>0</v>
      </c>
      <c r="DU80" s="136">
        <f t="shared" si="98"/>
        <v>0</v>
      </c>
      <c r="DV80" s="136">
        <f t="shared" si="99"/>
        <v>0</v>
      </c>
      <c r="DW80" s="136">
        <f t="shared" si="100"/>
        <v>0</v>
      </c>
      <c r="DX80" s="136">
        <f t="shared" si="101"/>
        <v>0</v>
      </c>
      <c r="DY80" s="136">
        <f t="shared" si="102"/>
        <v>0</v>
      </c>
      <c r="DZ80" s="136">
        <f t="shared" si="103"/>
        <v>0</v>
      </c>
      <c r="EA80" s="136">
        <f t="shared" si="104"/>
        <v>0</v>
      </c>
      <c r="EB80" s="136">
        <f t="shared" si="105"/>
        <v>0</v>
      </c>
      <c r="EC80" s="136">
        <f t="shared" si="106"/>
        <v>0</v>
      </c>
      <c r="ED80" s="136">
        <f t="shared" si="107"/>
        <v>0</v>
      </c>
      <c r="EE80" s="136">
        <f t="shared" si="108"/>
        <v>0</v>
      </c>
      <c r="EF80" s="136">
        <f t="shared" si="109"/>
        <v>0</v>
      </c>
      <c r="EG80" s="136">
        <f t="shared" si="110"/>
        <v>0</v>
      </c>
    </row>
    <row r="81" spans="1:137" ht="21">
      <c r="A81" s="141" t="s">
        <v>557</v>
      </c>
      <c r="B81" s="135" t="s">
        <v>558</v>
      </c>
      <c r="C81" s="44"/>
      <c r="D81" s="136"/>
      <c r="E81" s="136"/>
      <c r="F81" s="136"/>
      <c r="G81" s="136">
        <f t="shared" si="56"/>
        <v>0</v>
      </c>
      <c r="H81" s="136"/>
      <c r="I81" s="136"/>
      <c r="J81" s="136"/>
      <c r="K81" s="136">
        <f t="shared" si="57"/>
        <v>0</v>
      </c>
      <c r="L81" s="136">
        <f t="shared" si="66"/>
        <v>0</v>
      </c>
      <c r="M81" s="136">
        <v>0</v>
      </c>
      <c r="N81" s="136">
        <v>0</v>
      </c>
      <c r="O81" s="136">
        <v>0</v>
      </c>
      <c r="P81" s="136">
        <f t="shared" si="58"/>
        <v>0</v>
      </c>
      <c r="Q81" s="136">
        <f t="shared" si="67"/>
        <v>0</v>
      </c>
      <c r="R81" s="136">
        <v>0</v>
      </c>
      <c r="S81" s="136">
        <v>0</v>
      </c>
      <c r="T81" s="136">
        <v>0</v>
      </c>
      <c r="U81" s="136">
        <f t="shared" si="59"/>
        <v>0</v>
      </c>
      <c r="V81" s="136">
        <f t="shared" si="60"/>
        <v>0</v>
      </c>
      <c r="X81" s="141" t="s">
        <v>557</v>
      </c>
      <c r="Y81" s="138" t="s">
        <v>558</v>
      </c>
      <c r="Z81" s="44">
        <f>ROUND(IF('2.1ต้นทุนตามสัดส่วน (ผลิต)'!$E$6&gt;0,(+C81*'2.1ต้นทุนตามสัดส่วน (ผลิต)'!$E$6)/'2.1ต้นทุนตามสัดส่วน (ผลิต)'!$E$10,0),2)</f>
        <v>0</v>
      </c>
      <c r="AA81" s="139">
        <f>(IF('2.1ต้นทุนตามสัดส่วน (ผลิต)'!$E$16&gt;0,(+D81*'2.1ต้นทุนตามสัดส่วน (ผลิต)'!$E$16)/'2.1ต้นทุนตามสัดส่วน (ผลิต)'!$E$20,0))</f>
        <v>0</v>
      </c>
      <c r="AB81" s="139">
        <f>(IF('2.1ต้นทุนตามสัดส่วน (ผลิต)'!$E$26&gt;0,(+E81*'2.1ต้นทุนตามสัดส่วน (ผลิต)'!$E$26)/'2.1ต้นทุนตามสัดส่วน (ผลิต)'!$E$30,0))</f>
        <v>0</v>
      </c>
      <c r="AC81" s="139">
        <f>(IF('2.1ต้นทุนตามสัดส่วน (ผลิต)'!$E$36&gt;0,(+F81*'2.1ต้นทุนตามสัดส่วน (ผลิต)'!$E$36)/'2.1ต้นทุนตามสัดส่วน (ผลิต)'!$E$40,0))</f>
        <v>0</v>
      </c>
      <c r="AD81" s="139">
        <f t="shared" si="68"/>
        <v>0</v>
      </c>
      <c r="AE81" s="139">
        <f>(IF('2.1ต้นทุนตามสัดส่วน (ผลิต)'!$E$56&gt;0,(+H81*'2.1ต้นทุนตามสัดส่วน (ผลิต)'!$E$56)/'2.1ต้นทุนตามสัดส่วน (ผลิต)'!$E$60,0))</f>
        <v>0</v>
      </c>
      <c r="AF81" s="139">
        <f>(IF('2.1ต้นทุนตามสัดส่วน (ผลิต)'!$E$66&gt;0,(+I81*'2.1ต้นทุนตามสัดส่วน (ผลิต)'!$E$66)/'2.1ต้นทุนตามสัดส่วน (ผลิต)'!$E$70,0))</f>
        <v>0</v>
      </c>
      <c r="AG81" s="139">
        <f>(IF('2.1ต้นทุนตามสัดส่วน (ผลิต)'!$E$76&gt;0,(+J81*'2.1ต้นทุนตามสัดส่วน (ผลิต)'!$E$76)/'2.1ต้นทุนตามสัดส่วน (ผลิต)'!$E$80,0))</f>
        <v>0</v>
      </c>
      <c r="AH81" s="139">
        <f t="shared" si="69"/>
        <v>0</v>
      </c>
      <c r="AI81" s="139">
        <f t="shared" si="70"/>
        <v>0</v>
      </c>
      <c r="AJ81" s="139">
        <f>ROUND(IF('2.1ต้นทุนตามสัดส่วน (ผลิต)'!$E$106&gt;0,(+M81*'2.1ต้นทุนตามสัดส่วน (ผลิต)'!$E$106)/'2.1ต้นทุนตามสัดส่วน (ผลิต)'!$E$110,0),2)</f>
        <v>0</v>
      </c>
      <c r="AK81" s="139">
        <f>ROUND(IF('2.1ต้นทุนตามสัดส่วน (ผลิต)'!$E$116&gt;0,(+N81*'2.1ต้นทุนตามสัดส่วน (ผลิต)'!$E$116)/'2.1ต้นทุนตามสัดส่วน (ผลิต)'!$E$120,0),2)</f>
        <v>0</v>
      </c>
      <c r="AL81" s="139">
        <f>ROUND(IF('2.1ต้นทุนตามสัดส่วน (ผลิต)'!$E$126&gt;0,(+O81*'2.1ต้นทุนตามสัดส่วน (ผลิต)'!$E$126)/'2.1ต้นทุนตามสัดส่วน (ผลิต)'!$E$130,0),2)</f>
        <v>0</v>
      </c>
      <c r="AM81" s="139">
        <f t="shared" si="71"/>
        <v>0</v>
      </c>
      <c r="AN81" s="139">
        <f t="shared" si="72"/>
        <v>0</v>
      </c>
      <c r="AO81" s="139">
        <f>(IF('2.1ต้นทุนตามสัดส่วน (ผลิต)'!$E$156&gt;0,(+R81*'2.1ต้นทุนตามสัดส่วน (ผลิต)'!$E$156)/'2.1ต้นทุนตามสัดส่วน (ผลิต)'!$E$160,0))</f>
        <v>0</v>
      </c>
      <c r="AP81" s="139">
        <f>(IF('2.1ต้นทุนตามสัดส่วน (ผลิต)'!$E$166&gt;0,(+S81*'2.1ต้นทุนตามสัดส่วน (ผลิต)'!$E$166)/'2.1ต้นทุนตามสัดส่วน (ผลิต)'!$E$170,0))</f>
        <v>0</v>
      </c>
      <c r="AQ81" s="139">
        <f>(IF('2.1ต้นทุนตามสัดส่วน (ผลิต)'!$E$176&gt;0,(+T81*'2.1ต้นทุนตามสัดส่วน (ผลิต)'!$E$176)/'2.1ต้นทุนตามสัดส่วน (ผลิต)'!$E$180,0))</f>
        <v>0</v>
      </c>
      <c r="AR81" s="139">
        <f t="shared" si="61"/>
        <v>0</v>
      </c>
      <c r="AS81" s="139">
        <f t="shared" si="62"/>
        <v>0</v>
      </c>
      <c r="AU81" s="141" t="s">
        <v>557</v>
      </c>
      <c r="AV81" s="135" t="s">
        <v>558</v>
      </c>
      <c r="AW81" s="44">
        <f>(IF('2.1ต้นทุนตามสัดส่วน (ผลิต)'!$E$7&gt;0,(C81*'2.1ต้นทุนตามสัดส่วน (ผลิต)'!$E$7)/'2.1ต้นทุนตามสัดส่วน (ผลิต)'!$E$10,0))</f>
        <v>0</v>
      </c>
      <c r="AX81" s="136">
        <f>(IF('2.1ต้นทุนตามสัดส่วน (ผลิต)'!$E$17&gt;0,(D81*'2.1ต้นทุนตามสัดส่วน (ผลิต)'!$E$17)/'2.1ต้นทุนตามสัดส่วน (ผลิต)'!$E$20,0))</f>
        <v>0</v>
      </c>
      <c r="AY81" s="136">
        <f>(IF('2.1ต้นทุนตามสัดส่วน (ผลิต)'!$E$27&gt;0,(+E81*'2.1ต้นทุนตามสัดส่วน (ผลิต)'!$E$27)/'2.1ต้นทุนตามสัดส่วน (ผลิต)'!$E$30,0))</f>
        <v>0</v>
      </c>
      <c r="AZ81" s="136">
        <f>(IF('2.1ต้นทุนตามสัดส่วน (ผลิต)'!$E$37&gt;0,(+F81*'2.1ต้นทุนตามสัดส่วน (ผลิต)'!$E$37)/'2.1ต้นทุนตามสัดส่วน (ผลิต)'!$E$40,0))</f>
        <v>0</v>
      </c>
      <c r="BA81" s="136">
        <f t="shared" si="73"/>
        <v>0</v>
      </c>
      <c r="BB81" s="136">
        <f>(IF('2.1ต้นทุนตามสัดส่วน (ผลิต)'!$E$57&gt;0,(+H81*'2.1ต้นทุนตามสัดส่วน (ผลิต)'!$E$57)/'2.1ต้นทุนตามสัดส่วน (ผลิต)'!$E$60,0))</f>
        <v>0</v>
      </c>
      <c r="BC81" s="136">
        <f>(IF('2.1ต้นทุนตามสัดส่วน (ผลิต)'!$E$67&gt;0,(+I81*'2.1ต้นทุนตามสัดส่วน (ผลิต)'!$E$67)/'2.1ต้นทุนตามสัดส่วน (ผลิต)'!$E$70,0))</f>
        <v>0</v>
      </c>
      <c r="BD81" s="136">
        <f>(IF('2.1ต้นทุนตามสัดส่วน (ผลิต)'!$E$77&gt;0,(+J81*'2.1ต้นทุนตามสัดส่วน (ผลิต)'!$E$77)/'2.1ต้นทุนตามสัดส่วน (ผลิต)'!$E$80,0))</f>
        <v>0</v>
      </c>
      <c r="BE81" s="136">
        <f t="shared" si="74"/>
        <v>0</v>
      </c>
      <c r="BF81" s="136">
        <f t="shared" si="75"/>
        <v>0</v>
      </c>
      <c r="BG81" s="136">
        <f>(IF('2.1ต้นทุนตามสัดส่วน (ผลิต)'!$E$107&gt;0,(+M81*'2.1ต้นทุนตามสัดส่วน (ผลิต)'!$E$107)/'2.1ต้นทุนตามสัดส่วน (ผลิต)'!$E$110,0))</f>
        <v>0</v>
      </c>
      <c r="BH81" s="136">
        <f>(IF('2.1ต้นทุนตามสัดส่วน (ผลิต)'!$E$117&gt;0,(+N81*'2.1ต้นทุนตามสัดส่วน (ผลิต)'!$E$117)/'2.1ต้นทุนตามสัดส่วน (ผลิต)'!$E$120,0))</f>
        <v>0</v>
      </c>
      <c r="BI81" s="136">
        <f>(IF('2.1ต้นทุนตามสัดส่วน (ผลิต)'!$E$127&gt;0,(+O81*'2.1ต้นทุนตามสัดส่วน (ผลิต)'!$E$127)/'2.1ต้นทุนตามสัดส่วน (ผลิต)'!$E$130,0))</f>
        <v>0</v>
      </c>
      <c r="BJ81" s="136">
        <f t="shared" si="76"/>
        <v>0</v>
      </c>
      <c r="BK81" s="136">
        <f t="shared" si="77"/>
        <v>0</v>
      </c>
      <c r="BL81" s="136">
        <f>(IF('2.1ต้นทุนตามสัดส่วน (ผลิต)'!$E$157&gt;0,(+R81*'2.1ต้นทุนตามสัดส่วน (ผลิต)'!$E$157)/'2.1ต้นทุนตามสัดส่วน (ผลิต)'!$E$160,0))</f>
        <v>0</v>
      </c>
      <c r="BM81" s="136">
        <f>(IF('2.1ต้นทุนตามสัดส่วน (ผลิต)'!$E$167&gt;0,(+S81*'2.1ต้นทุนตามสัดส่วน (ผลิต)'!$E$167)/'2.1ต้นทุนตามสัดส่วน (ผลิต)'!$E$170,0))</f>
        <v>0</v>
      </c>
      <c r="BN81" s="136">
        <f>(IF('2.1ต้นทุนตามสัดส่วน (ผลิต)'!$E$177&gt;0,(+T81*'2.1ต้นทุนตามสัดส่วน (ผลิต)'!$E$177)/'2.1ต้นทุนตามสัดส่วน (ผลิต)'!$E$180,0))</f>
        <v>0</v>
      </c>
      <c r="BO81" s="136">
        <f t="shared" si="78"/>
        <v>0</v>
      </c>
      <c r="BP81" s="136">
        <f t="shared" si="63"/>
        <v>0</v>
      </c>
      <c r="BR81" s="141" t="s">
        <v>557</v>
      </c>
      <c r="BS81" s="135" t="s">
        <v>558</v>
      </c>
      <c r="BT81" s="44">
        <f>(IF('2.1ต้นทุนตามสัดส่วน (ผลิต)'!$E$8&gt;0,(+C81*'2.1ต้นทุนตามสัดส่วน (ผลิต)'!$E$8)/'2.1ต้นทุนตามสัดส่วน (ผลิต)'!$E$10,0))</f>
        <v>0</v>
      </c>
      <c r="BU81" s="136">
        <f>(IF('2.1ต้นทุนตามสัดส่วน (ผลิต)'!$E$18&gt;0,(+D81*'2.1ต้นทุนตามสัดส่วน (ผลิต)'!$E$18)/'2.1ต้นทุนตามสัดส่วน (ผลิต)'!$E$20,0))</f>
        <v>0</v>
      </c>
      <c r="BV81" s="136">
        <f>(IF('2.1ต้นทุนตามสัดส่วน (ผลิต)'!$E$28&gt;0,(+E81*'2.1ต้นทุนตามสัดส่วน (ผลิต)'!$E$28)/'2.1ต้นทุนตามสัดส่วน (ผลิต)'!$E$30,0))</f>
        <v>0</v>
      </c>
      <c r="BW81" s="136">
        <f>(IF('2.1ต้นทุนตามสัดส่วน (ผลิต)'!$E$38&gt;0,(+F81*'2.1ต้นทุนตามสัดส่วน (ผลิต)'!$E$38)/'2.1ต้นทุนตามสัดส่วน (ผลิต)'!$E$40,0))</f>
        <v>0</v>
      </c>
      <c r="BX81" s="136">
        <f t="shared" si="79"/>
        <v>0</v>
      </c>
      <c r="BY81" s="136">
        <f>(IF('2.1ต้นทุนตามสัดส่วน (ผลิต)'!$E$58&gt;0,(+H81*'2.1ต้นทุนตามสัดส่วน (ผลิต)'!$E$58)/'2.1ต้นทุนตามสัดส่วน (ผลิต)'!$E$60,0))</f>
        <v>0</v>
      </c>
      <c r="BZ81" s="136">
        <f>(IF('2.1ต้นทุนตามสัดส่วน (ผลิต)'!$E$68&gt;0,(+I81*'2.1ต้นทุนตามสัดส่วน (ผลิต)'!$E$68)/'2.1ต้นทุนตามสัดส่วน (ผลิต)'!$E$70,0))</f>
        <v>0</v>
      </c>
      <c r="CA81" s="136">
        <f>(IF('2.1ต้นทุนตามสัดส่วน (ผลิต)'!$E$78&gt;0,(+J81*'2.1ต้นทุนตามสัดส่วน (ผลิต)'!$E$78)/'2.1ต้นทุนตามสัดส่วน (ผลิต)'!$E$80,0))</f>
        <v>0</v>
      </c>
      <c r="CB81" s="136">
        <f t="shared" si="80"/>
        <v>0</v>
      </c>
      <c r="CC81" s="136">
        <f t="shared" si="81"/>
        <v>0</v>
      </c>
      <c r="CD81" s="136">
        <f>(IF('2.1ต้นทุนตามสัดส่วน (ผลิต)'!$E$108&gt;0,(+M81*'2.1ต้นทุนตามสัดส่วน (ผลิต)'!$E$108)/'2.1ต้นทุนตามสัดส่วน (ผลิต)'!$E$110,0))</f>
        <v>0</v>
      </c>
      <c r="CE81" s="136">
        <f>(IF('2.1ต้นทุนตามสัดส่วน (ผลิต)'!$E$118&gt;0,(+N81*'2.1ต้นทุนตามสัดส่วน (ผลิต)'!$E$118)/'2.1ต้นทุนตามสัดส่วน (ผลิต)'!$E$120,0))</f>
        <v>0</v>
      </c>
      <c r="CF81" s="136">
        <f>(IF('2.1ต้นทุนตามสัดส่วน (ผลิต)'!$E$128&gt;0,(+O81*'2.1ต้นทุนตามสัดส่วน (ผลิต)'!$E$128)/'2.1ต้นทุนตามสัดส่วน (ผลิต)'!$E$130,0))</f>
        <v>0</v>
      </c>
      <c r="CG81" s="136">
        <f t="shared" si="82"/>
        <v>0</v>
      </c>
      <c r="CH81" s="136">
        <f t="shared" si="83"/>
        <v>0</v>
      </c>
      <c r="CI81" s="136">
        <f>(IF('2.1ต้นทุนตามสัดส่วน (ผลิต)'!$E$158&gt;0,(+R81*'2.1ต้นทุนตามสัดส่วน (ผลิต)'!$E$158)/'2.1ต้นทุนตามสัดส่วน (ผลิต)'!$E$160,0))</f>
        <v>0</v>
      </c>
      <c r="CJ81" s="136">
        <f>(IF('2.1ต้นทุนตามสัดส่วน (ผลิต)'!$E$168&gt;0,(+S81*'2.1ต้นทุนตามสัดส่วน (ผลิต)'!$E$168)/'2.1ต้นทุนตามสัดส่วน (ผลิต)'!$E$170,0))</f>
        <v>0</v>
      </c>
      <c r="CK81" s="136">
        <f>(IF('2.1ต้นทุนตามสัดส่วน (ผลิต)'!$E$178&gt;0,(+T81*'2.1ต้นทุนตามสัดส่วน (ผลิต)'!$E$178)/'2.1ต้นทุนตามสัดส่วน (ผลิต)'!$E$180,0))</f>
        <v>0</v>
      </c>
      <c r="CL81" s="136">
        <f t="shared" si="84"/>
        <v>0</v>
      </c>
      <c r="CM81" s="136">
        <f t="shared" si="64"/>
        <v>0</v>
      </c>
      <c r="CO81" s="141" t="s">
        <v>557</v>
      </c>
      <c r="CP81" s="135" t="s">
        <v>558</v>
      </c>
      <c r="CQ81" s="136">
        <f>(IF('2.1ต้นทุนตามสัดส่วน (ผลิต)'!$E$9&gt;0,(+C81*'2.1ต้นทุนตามสัดส่วน (ผลิต)'!$E$9)/'2.1ต้นทุนตามสัดส่วน (ผลิต)'!$E$10,0))</f>
        <v>0</v>
      </c>
      <c r="CR81" s="136">
        <f>(IF('2.1ต้นทุนตามสัดส่วน (ผลิต)'!$E$19&gt;0,(+D81*'2.1ต้นทุนตามสัดส่วน (ผลิต)'!$E$19)/'2.1ต้นทุนตามสัดส่วน (ผลิต)'!$E$20,0))</f>
        <v>0</v>
      </c>
      <c r="CS81" s="136">
        <f>(IF('2.1ต้นทุนตามสัดส่วน (ผลิต)'!$E$29&gt;0,(+E81*'2.1ต้นทุนตามสัดส่วน (ผลิต)'!$E$29)/'2.1ต้นทุนตามสัดส่วน (ผลิต)'!$E$30,0))</f>
        <v>0</v>
      </c>
      <c r="CT81" s="136">
        <f>(IF('2.1ต้นทุนตามสัดส่วน (ผลิต)'!$E$39&gt;0,(+F81*'2.1ต้นทุนตามสัดส่วน (ผลิต)'!$E$39)/'2.1ต้นทุนตามสัดส่วน (ผลิต)'!$E$40,0))</f>
        <v>0</v>
      </c>
      <c r="CU81" s="136">
        <f t="shared" si="85"/>
        <v>0</v>
      </c>
      <c r="CV81" s="136">
        <f>(IF('2.1ต้นทุนตามสัดส่วน (ผลิต)'!$E$59&gt;0,(+H81*'2.1ต้นทุนตามสัดส่วน (ผลิต)'!$E$59)/'2.1ต้นทุนตามสัดส่วน (ผลิต)'!$E$60,0))</f>
        <v>0</v>
      </c>
      <c r="CW81" s="136">
        <f>(IF('2.1ต้นทุนตามสัดส่วน (ผลิต)'!$E$69&gt;0,(+I81*'2.1ต้นทุนตามสัดส่วน (ผลิต)'!$E$69)/'2.1ต้นทุนตามสัดส่วน (ผลิต)'!$E$70,0))</f>
        <v>0</v>
      </c>
      <c r="CX81" s="136">
        <f>(IF('2.1ต้นทุนตามสัดส่วน (ผลิต)'!$E$79&gt;0,(+J81*'2.1ต้นทุนตามสัดส่วน (ผลิต)'!$E$79)/'2.1ต้นทุนตามสัดส่วน (ผลิต)'!$E$80,0))</f>
        <v>0</v>
      </c>
      <c r="CY81" s="136">
        <f t="shared" si="86"/>
        <v>0</v>
      </c>
      <c r="CZ81" s="136">
        <f t="shared" si="87"/>
        <v>0</v>
      </c>
      <c r="DA81" s="136">
        <f>(IF('2.1ต้นทุนตามสัดส่วน (ผลิต)'!$E$109&gt;0,(+M81*'2.1ต้นทุนตามสัดส่วน (ผลิต)'!$E$109)/'2.1ต้นทุนตามสัดส่วน (ผลิต)'!$E$110,0))</f>
        <v>0</v>
      </c>
      <c r="DB81" s="136">
        <f>(IF('2.1ต้นทุนตามสัดส่วน (ผลิต)'!$E$119&gt;0,(+N81*'2.1ต้นทุนตามสัดส่วน (ผลิต)'!$E$119)/'2.1ต้นทุนตามสัดส่วน (ผลิต)'!$E$120,0))</f>
        <v>0</v>
      </c>
      <c r="DC81" s="136">
        <f>(IF('2.1ต้นทุนตามสัดส่วน (ผลิต)'!$E$129&gt;0,(+O81*'2.1ต้นทุนตามสัดส่วน (ผลิต)'!$E$129)/'2.1ต้นทุนตามสัดส่วน (ผลิต)'!$E$130,0))</f>
        <v>0</v>
      </c>
      <c r="DD81" s="136">
        <f t="shared" si="88"/>
        <v>0</v>
      </c>
      <c r="DE81" s="136">
        <f t="shared" si="89"/>
        <v>0</v>
      </c>
      <c r="DF81" s="136">
        <f>(IF('2.1ต้นทุนตามสัดส่วน (ผลิต)'!$E$159&gt;0,(+R81*'2.1ต้นทุนตามสัดส่วน (ผลิต)'!$E$159)/'2.1ต้นทุนตามสัดส่วน (ผลิต)'!$E$160,0))</f>
        <v>0</v>
      </c>
      <c r="DG81" s="136">
        <f>(IF('2.1ต้นทุนตามสัดส่วน (ผลิต)'!$E$169&gt;0,(+S81*'2.1ต้นทุนตามสัดส่วน (ผลิต)'!$E$169)/'2.1ต้นทุนตามสัดส่วน (ผลิต)'!$E$170,0))</f>
        <v>0</v>
      </c>
      <c r="DH81" s="136">
        <f>(IF('2.1ต้นทุนตามสัดส่วน (ผลิต)'!$E$179&gt;0,(+T81*'2.1ต้นทุนตามสัดส่วน (ผลิต)'!$E$179)/'2.1ต้นทุนตามสัดส่วน (ผลิต)'!$E$180,0))</f>
        <v>0</v>
      </c>
      <c r="DI81" s="136">
        <f t="shared" si="90"/>
        <v>0</v>
      </c>
      <c r="DJ81" s="136">
        <f t="shared" si="65"/>
        <v>0</v>
      </c>
      <c r="DL81" s="141" t="s">
        <v>557</v>
      </c>
      <c r="DM81" s="135" t="s">
        <v>558</v>
      </c>
      <c r="DN81" s="136">
        <f t="shared" si="91"/>
        <v>0</v>
      </c>
      <c r="DO81" s="136">
        <f t="shared" si="92"/>
        <v>0</v>
      </c>
      <c r="DP81" s="136">
        <f t="shared" si="93"/>
        <v>0</v>
      </c>
      <c r="DQ81" s="136">
        <f t="shared" si="94"/>
        <v>0</v>
      </c>
      <c r="DR81" s="136">
        <f t="shared" si="95"/>
        <v>0</v>
      </c>
      <c r="DS81" s="136">
        <f t="shared" si="96"/>
        <v>0</v>
      </c>
      <c r="DT81" s="136">
        <f t="shared" si="97"/>
        <v>0</v>
      </c>
      <c r="DU81" s="136">
        <f t="shared" si="98"/>
        <v>0</v>
      </c>
      <c r="DV81" s="136">
        <f t="shared" si="99"/>
        <v>0</v>
      </c>
      <c r="DW81" s="136">
        <f t="shared" si="100"/>
        <v>0</v>
      </c>
      <c r="DX81" s="136">
        <f t="shared" si="101"/>
        <v>0</v>
      </c>
      <c r="DY81" s="136">
        <f t="shared" si="102"/>
        <v>0</v>
      </c>
      <c r="DZ81" s="136">
        <f t="shared" si="103"/>
        <v>0</v>
      </c>
      <c r="EA81" s="136">
        <f t="shared" si="104"/>
        <v>0</v>
      </c>
      <c r="EB81" s="136">
        <f t="shared" si="105"/>
        <v>0</v>
      </c>
      <c r="EC81" s="136">
        <f t="shared" si="106"/>
        <v>0</v>
      </c>
      <c r="ED81" s="136">
        <f t="shared" si="107"/>
        <v>0</v>
      </c>
      <c r="EE81" s="136">
        <f t="shared" si="108"/>
        <v>0</v>
      </c>
      <c r="EF81" s="136">
        <f t="shared" si="109"/>
        <v>0</v>
      </c>
      <c r="EG81" s="136">
        <f t="shared" si="110"/>
        <v>0</v>
      </c>
    </row>
    <row r="82" spans="1:137" ht="21">
      <c r="A82" s="140" t="s">
        <v>559</v>
      </c>
      <c r="B82" s="135" t="s">
        <v>560</v>
      </c>
      <c r="C82" s="44"/>
      <c r="D82" s="136"/>
      <c r="E82" s="136"/>
      <c r="F82" s="136"/>
      <c r="G82" s="136">
        <f t="shared" si="56"/>
        <v>0</v>
      </c>
      <c r="H82" s="136"/>
      <c r="I82" s="136"/>
      <c r="J82" s="136"/>
      <c r="K82" s="136">
        <f t="shared" si="57"/>
        <v>0</v>
      </c>
      <c r="L82" s="136">
        <f t="shared" si="66"/>
        <v>0</v>
      </c>
      <c r="M82" s="136">
        <v>0</v>
      </c>
      <c r="N82" s="136">
        <v>0</v>
      </c>
      <c r="O82" s="136">
        <v>0</v>
      </c>
      <c r="P82" s="136">
        <f t="shared" si="58"/>
        <v>0</v>
      </c>
      <c r="Q82" s="136">
        <f t="shared" si="67"/>
        <v>0</v>
      </c>
      <c r="R82" s="136">
        <v>0</v>
      </c>
      <c r="S82" s="136">
        <v>0</v>
      </c>
      <c r="T82" s="136">
        <v>0</v>
      </c>
      <c r="U82" s="136">
        <f t="shared" si="59"/>
        <v>0</v>
      </c>
      <c r="V82" s="136">
        <f t="shared" si="60"/>
        <v>0</v>
      </c>
      <c r="X82" s="140" t="s">
        <v>559</v>
      </c>
      <c r="Y82" s="138" t="s">
        <v>560</v>
      </c>
      <c r="Z82" s="44">
        <f>ROUND(IF('2.1ต้นทุนตามสัดส่วน (ผลิต)'!$E$6&gt;0,(+C82*'2.1ต้นทุนตามสัดส่วน (ผลิต)'!$E$6)/'2.1ต้นทุนตามสัดส่วน (ผลิต)'!$E$10,0),2)</f>
        <v>0</v>
      </c>
      <c r="AA82" s="139">
        <f>(IF('2.1ต้นทุนตามสัดส่วน (ผลิต)'!$E$16&gt;0,(+D82*'2.1ต้นทุนตามสัดส่วน (ผลิต)'!$E$16)/'2.1ต้นทุนตามสัดส่วน (ผลิต)'!$E$20,0))</f>
        <v>0</v>
      </c>
      <c r="AB82" s="139">
        <f>(IF('2.1ต้นทุนตามสัดส่วน (ผลิต)'!$E$26&gt;0,(+E82*'2.1ต้นทุนตามสัดส่วน (ผลิต)'!$E$26)/'2.1ต้นทุนตามสัดส่วน (ผลิต)'!$E$30,0))</f>
        <v>0</v>
      </c>
      <c r="AC82" s="139">
        <f>(IF('2.1ต้นทุนตามสัดส่วน (ผลิต)'!$E$36&gt;0,(+F82*'2.1ต้นทุนตามสัดส่วน (ผลิต)'!$E$36)/'2.1ต้นทุนตามสัดส่วน (ผลิต)'!$E$40,0))</f>
        <v>0</v>
      </c>
      <c r="AD82" s="139">
        <f t="shared" si="68"/>
        <v>0</v>
      </c>
      <c r="AE82" s="139">
        <f>(IF('2.1ต้นทุนตามสัดส่วน (ผลิต)'!$E$56&gt;0,(+H82*'2.1ต้นทุนตามสัดส่วน (ผลิต)'!$E$56)/'2.1ต้นทุนตามสัดส่วน (ผลิต)'!$E$60,0))</f>
        <v>0</v>
      </c>
      <c r="AF82" s="139">
        <f>(IF('2.1ต้นทุนตามสัดส่วน (ผลิต)'!$E$66&gt;0,(+I82*'2.1ต้นทุนตามสัดส่วน (ผลิต)'!$E$66)/'2.1ต้นทุนตามสัดส่วน (ผลิต)'!$E$70,0))</f>
        <v>0</v>
      </c>
      <c r="AG82" s="139">
        <f>(IF('2.1ต้นทุนตามสัดส่วน (ผลิต)'!$E$76&gt;0,(+J82*'2.1ต้นทุนตามสัดส่วน (ผลิต)'!$E$76)/'2.1ต้นทุนตามสัดส่วน (ผลิต)'!$E$80,0))</f>
        <v>0</v>
      </c>
      <c r="AH82" s="139">
        <f t="shared" si="69"/>
        <v>0</v>
      </c>
      <c r="AI82" s="139">
        <f t="shared" si="70"/>
        <v>0</v>
      </c>
      <c r="AJ82" s="139">
        <f>ROUND(IF('2.1ต้นทุนตามสัดส่วน (ผลิต)'!$E$106&gt;0,(+M82*'2.1ต้นทุนตามสัดส่วน (ผลิต)'!$E$106)/'2.1ต้นทุนตามสัดส่วน (ผลิต)'!$E$110,0),2)</f>
        <v>0</v>
      </c>
      <c r="AK82" s="139">
        <f>ROUND(IF('2.1ต้นทุนตามสัดส่วน (ผลิต)'!$E$116&gt;0,(+N82*'2.1ต้นทุนตามสัดส่วน (ผลิต)'!$E$116)/'2.1ต้นทุนตามสัดส่วน (ผลิต)'!$E$120,0),2)</f>
        <v>0</v>
      </c>
      <c r="AL82" s="139">
        <f>ROUND(IF('2.1ต้นทุนตามสัดส่วน (ผลิต)'!$E$126&gt;0,(+O82*'2.1ต้นทุนตามสัดส่วน (ผลิต)'!$E$126)/'2.1ต้นทุนตามสัดส่วน (ผลิต)'!$E$130,0),2)</f>
        <v>0</v>
      </c>
      <c r="AM82" s="139">
        <f t="shared" si="71"/>
        <v>0</v>
      </c>
      <c r="AN82" s="139">
        <f t="shared" si="72"/>
        <v>0</v>
      </c>
      <c r="AO82" s="139">
        <f>(IF('2.1ต้นทุนตามสัดส่วน (ผลิต)'!$E$156&gt;0,(+R82*'2.1ต้นทุนตามสัดส่วน (ผลิต)'!$E$156)/'2.1ต้นทุนตามสัดส่วน (ผลิต)'!$E$160,0))</f>
        <v>0</v>
      </c>
      <c r="AP82" s="139">
        <f>(IF('2.1ต้นทุนตามสัดส่วน (ผลิต)'!$E$166&gt;0,(+S82*'2.1ต้นทุนตามสัดส่วน (ผลิต)'!$E$166)/'2.1ต้นทุนตามสัดส่วน (ผลิต)'!$E$170,0))</f>
        <v>0</v>
      </c>
      <c r="AQ82" s="139">
        <f>(IF('2.1ต้นทุนตามสัดส่วน (ผลิต)'!$E$176&gt;0,(+T82*'2.1ต้นทุนตามสัดส่วน (ผลิต)'!$E$176)/'2.1ต้นทุนตามสัดส่วน (ผลิต)'!$E$180,0))</f>
        <v>0</v>
      </c>
      <c r="AR82" s="139">
        <f t="shared" si="61"/>
        <v>0</v>
      </c>
      <c r="AS82" s="139">
        <f t="shared" si="62"/>
        <v>0</v>
      </c>
      <c r="AU82" s="140" t="s">
        <v>559</v>
      </c>
      <c r="AV82" s="135" t="s">
        <v>560</v>
      </c>
      <c r="AW82" s="44">
        <f>(IF('2.1ต้นทุนตามสัดส่วน (ผลิต)'!$E$7&gt;0,(C82*'2.1ต้นทุนตามสัดส่วน (ผลิต)'!$E$7)/'2.1ต้นทุนตามสัดส่วน (ผลิต)'!$E$10,0))</f>
        <v>0</v>
      </c>
      <c r="AX82" s="136">
        <f>(IF('2.1ต้นทุนตามสัดส่วน (ผลิต)'!$E$17&gt;0,(D82*'2.1ต้นทุนตามสัดส่วน (ผลิต)'!$E$17)/'2.1ต้นทุนตามสัดส่วน (ผลิต)'!$E$20,0))</f>
        <v>0</v>
      </c>
      <c r="AY82" s="136">
        <f>(IF('2.1ต้นทุนตามสัดส่วน (ผลิต)'!$E$27&gt;0,(+E82*'2.1ต้นทุนตามสัดส่วน (ผลิต)'!$E$27)/'2.1ต้นทุนตามสัดส่วน (ผลิต)'!$E$30,0))</f>
        <v>0</v>
      </c>
      <c r="AZ82" s="136">
        <f>(IF('2.1ต้นทุนตามสัดส่วน (ผลิต)'!$E$37&gt;0,(+F82*'2.1ต้นทุนตามสัดส่วน (ผลิต)'!$E$37)/'2.1ต้นทุนตามสัดส่วน (ผลิต)'!$E$40,0))</f>
        <v>0</v>
      </c>
      <c r="BA82" s="136">
        <f t="shared" si="73"/>
        <v>0</v>
      </c>
      <c r="BB82" s="136">
        <f>(IF('2.1ต้นทุนตามสัดส่วน (ผลิต)'!$E$57&gt;0,(+H82*'2.1ต้นทุนตามสัดส่วน (ผลิต)'!$E$57)/'2.1ต้นทุนตามสัดส่วน (ผลิต)'!$E$60,0))</f>
        <v>0</v>
      </c>
      <c r="BC82" s="136">
        <f>(IF('2.1ต้นทุนตามสัดส่วน (ผลิต)'!$E$67&gt;0,(+I82*'2.1ต้นทุนตามสัดส่วน (ผลิต)'!$E$67)/'2.1ต้นทุนตามสัดส่วน (ผลิต)'!$E$70,0))</f>
        <v>0</v>
      </c>
      <c r="BD82" s="136">
        <f>(IF('2.1ต้นทุนตามสัดส่วน (ผลิต)'!$E$77&gt;0,(+J82*'2.1ต้นทุนตามสัดส่วน (ผลิต)'!$E$77)/'2.1ต้นทุนตามสัดส่วน (ผลิต)'!$E$80,0))</f>
        <v>0</v>
      </c>
      <c r="BE82" s="136">
        <f t="shared" si="74"/>
        <v>0</v>
      </c>
      <c r="BF82" s="136">
        <f t="shared" si="75"/>
        <v>0</v>
      </c>
      <c r="BG82" s="136">
        <f>(IF('2.1ต้นทุนตามสัดส่วน (ผลิต)'!$E$107&gt;0,(+M82*'2.1ต้นทุนตามสัดส่วน (ผลิต)'!$E$107)/'2.1ต้นทุนตามสัดส่วน (ผลิต)'!$E$110,0))</f>
        <v>0</v>
      </c>
      <c r="BH82" s="136">
        <f>(IF('2.1ต้นทุนตามสัดส่วน (ผลิต)'!$E$117&gt;0,(+N82*'2.1ต้นทุนตามสัดส่วน (ผลิต)'!$E$117)/'2.1ต้นทุนตามสัดส่วน (ผลิต)'!$E$120,0))</f>
        <v>0</v>
      </c>
      <c r="BI82" s="136">
        <f>(IF('2.1ต้นทุนตามสัดส่วน (ผลิต)'!$E$127&gt;0,(+O82*'2.1ต้นทุนตามสัดส่วน (ผลิต)'!$E$127)/'2.1ต้นทุนตามสัดส่วน (ผลิต)'!$E$130,0))</f>
        <v>0</v>
      </c>
      <c r="BJ82" s="136">
        <f t="shared" si="76"/>
        <v>0</v>
      </c>
      <c r="BK82" s="136">
        <f t="shared" si="77"/>
        <v>0</v>
      </c>
      <c r="BL82" s="136">
        <f>(IF('2.1ต้นทุนตามสัดส่วน (ผลิต)'!$E$157&gt;0,(+R82*'2.1ต้นทุนตามสัดส่วน (ผลิต)'!$E$157)/'2.1ต้นทุนตามสัดส่วน (ผลิต)'!$E$160,0))</f>
        <v>0</v>
      </c>
      <c r="BM82" s="136">
        <f>(IF('2.1ต้นทุนตามสัดส่วน (ผลิต)'!$E$167&gt;0,(+S82*'2.1ต้นทุนตามสัดส่วน (ผลิต)'!$E$167)/'2.1ต้นทุนตามสัดส่วน (ผลิต)'!$E$170,0))</f>
        <v>0</v>
      </c>
      <c r="BN82" s="136">
        <f>(IF('2.1ต้นทุนตามสัดส่วน (ผลิต)'!$E$177&gt;0,(+T82*'2.1ต้นทุนตามสัดส่วน (ผลิต)'!$E$177)/'2.1ต้นทุนตามสัดส่วน (ผลิต)'!$E$180,0))</f>
        <v>0</v>
      </c>
      <c r="BO82" s="136">
        <f t="shared" si="78"/>
        <v>0</v>
      </c>
      <c r="BP82" s="136">
        <f t="shared" si="63"/>
        <v>0</v>
      </c>
      <c r="BR82" s="140" t="s">
        <v>559</v>
      </c>
      <c r="BS82" s="135" t="s">
        <v>560</v>
      </c>
      <c r="BT82" s="44">
        <f>(IF('2.1ต้นทุนตามสัดส่วน (ผลิต)'!$E$8&gt;0,(+C82*'2.1ต้นทุนตามสัดส่วน (ผลิต)'!$E$8)/'2.1ต้นทุนตามสัดส่วน (ผลิต)'!$E$10,0))</f>
        <v>0</v>
      </c>
      <c r="BU82" s="136">
        <f>(IF('2.1ต้นทุนตามสัดส่วน (ผลิต)'!$E$18&gt;0,(+D82*'2.1ต้นทุนตามสัดส่วน (ผลิต)'!$E$18)/'2.1ต้นทุนตามสัดส่วน (ผลิต)'!$E$20,0))</f>
        <v>0</v>
      </c>
      <c r="BV82" s="136">
        <f>(IF('2.1ต้นทุนตามสัดส่วน (ผลิต)'!$E$28&gt;0,(+E82*'2.1ต้นทุนตามสัดส่วน (ผลิต)'!$E$28)/'2.1ต้นทุนตามสัดส่วน (ผลิต)'!$E$30,0))</f>
        <v>0</v>
      </c>
      <c r="BW82" s="136">
        <f>(IF('2.1ต้นทุนตามสัดส่วน (ผลิต)'!$E$38&gt;0,(+F82*'2.1ต้นทุนตามสัดส่วน (ผลิต)'!$E$38)/'2.1ต้นทุนตามสัดส่วน (ผลิต)'!$E$40,0))</f>
        <v>0</v>
      </c>
      <c r="BX82" s="136">
        <f t="shared" si="79"/>
        <v>0</v>
      </c>
      <c r="BY82" s="136">
        <f>(IF('2.1ต้นทุนตามสัดส่วน (ผลิต)'!$E$58&gt;0,(+H82*'2.1ต้นทุนตามสัดส่วน (ผลิต)'!$E$58)/'2.1ต้นทุนตามสัดส่วน (ผลิต)'!$E$60,0))</f>
        <v>0</v>
      </c>
      <c r="BZ82" s="136">
        <f>(IF('2.1ต้นทุนตามสัดส่วน (ผลิต)'!$E$68&gt;0,(+I82*'2.1ต้นทุนตามสัดส่วน (ผลิต)'!$E$68)/'2.1ต้นทุนตามสัดส่วน (ผลิต)'!$E$70,0))</f>
        <v>0</v>
      </c>
      <c r="CA82" s="136">
        <f>(IF('2.1ต้นทุนตามสัดส่วน (ผลิต)'!$E$78&gt;0,(+J82*'2.1ต้นทุนตามสัดส่วน (ผลิต)'!$E$78)/'2.1ต้นทุนตามสัดส่วน (ผลิต)'!$E$80,0))</f>
        <v>0</v>
      </c>
      <c r="CB82" s="136">
        <f t="shared" si="80"/>
        <v>0</v>
      </c>
      <c r="CC82" s="136">
        <f t="shared" si="81"/>
        <v>0</v>
      </c>
      <c r="CD82" s="136">
        <f>(IF('2.1ต้นทุนตามสัดส่วน (ผลิต)'!$E$108&gt;0,(+M82*'2.1ต้นทุนตามสัดส่วน (ผลิต)'!$E$108)/'2.1ต้นทุนตามสัดส่วน (ผลิต)'!$E$110,0))</f>
        <v>0</v>
      </c>
      <c r="CE82" s="136">
        <f>(IF('2.1ต้นทุนตามสัดส่วน (ผลิต)'!$E$118&gt;0,(+N82*'2.1ต้นทุนตามสัดส่วน (ผลิต)'!$E$118)/'2.1ต้นทุนตามสัดส่วน (ผลิต)'!$E$120,0))</f>
        <v>0</v>
      </c>
      <c r="CF82" s="136">
        <f>(IF('2.1ต้นทุนตามสัดส่วน (ผลิต)'!$E$128&gt;0,(+O82*'2.1ต้นทุนตามสัดส่วน (ผลิต)'!$E$128)/'2.1ต้นทุนตามสัดส่วน (ผลิต)'!$E$130,0))</f>
        <v>0</v>
      </c>
      <c r="CG82" s="136">
        <f t="shared" si="82"/>
        <v>0</v>
      </c>
      <c r="CH82" s="136">
        <f t="shared" si="83"/>
        <v>0</v>
      </c>
      <c r="CI82" s="136">
        <f>(IF('2.1ต้นทุนตามสัดส่วน (ผลิต)'!$E$158&gt;0,(+R82*'2.1ต้นทุนตามสัดส่วน (ผลิต)'!$E$158)/'2.1ต้นทุนตามสัดส่วน (ผลิต)'!$E$160,0))</f>
        <v>0</v>
      </c>
      <c r="CJ82" s="136">
        <f>(IF('2.1ต้นทุนตามสัดส่วน (ผลิต)'!$E$168&gt;0,(+S82*'2.1ต้นทุนตามสัดส่วน (ผลิต)'!$E$168)/'2.1ต้นทุนตามสัดส่วน (ผลิต)'!$E$170,0))</f>
        <v>0</v>
      </c>
      <c r="CK82" s="136">
        <f>(IF('2.1ต้นทุนตามสัดส่วน (ผลิต)'!$E$178&gt;0,(+T82*'2.1ต้นทุนตามสัดส่วน (ผลิต)'!$E$178)/'2.1ต้นทุนตามสัดส่วน (ผลิต)'!$E$180,0))</f>
        <v>0</v>
      </c>
      <c r="CL82" s="136">
        <f t="shared" si="84"/>
        <v>0</v>
      </c>
      <c r="CM82" s="136">
        <f t="shared" si="64"/>
        <v>0</v>
      </c>
      <c r="CO82" s="140" t="s">
        <v>559</v>
      </c>
      <c r="CP82" s="135" t="s">
        <v>560</v>
      </c>
      <c r="CQ82" s="136">
        <f>(IF('2.1ต้นทุนตามสัดส่วน (ผลิต)'!$E$9&gt;0,(+C82*'2.1ต้นทุนตามสัดส่วน (ผลิต)'!$E$9)/'2.1ต้นทุนตามสัดส่วน (ผลิต)'!$E$10,0))</f>
        <v>0</v>
      </c>
      <c r="CR82" s="136">
        <f>(IF('2.1ต้นทุนตามสัดส่วน (ผลิต)'!$E$19&gt;0,(+D82*'2.1ต้นทุนตามสัดส่วน (ผลิต)'!$E$19)/'2.1ต้นทุนตามสัดส่วน (ผลิต)'!$E$20,0))</f>
        <v>0</v>
      </c>
      <c r="CS82" s="136">
        <f>(IF('2.1ต้นทุนตามสัดส่วน (ผลิต)'!$E$29&gt;0,(+E82*'2.1ต้นทุนตามสัดส่วน (ผลิต)'!$E$29)/'2.1ต้นทุนตามสัดส่วน (ผลิต)'!$E$30,0))</f>
        <v>0</v>
      </c>
      <c r="CT82" s="136">
        <f>(IF('2.1ต้นทุนตามสัดส่วน (ผลิต)'!$E$39&gt;0,(+F82*'2.1ต้นทุนตามสัดส่วน (ผลิต)'!$E$39)/'2.1ต้นทุนตามสัดส่วน (ผลิต)'!$E$40,0))</f>
        <v>0</v>
      </c>
      <c r="CU82" s="136">
        <f t="shared" si="85"/>
        <v>0</v>
      </c>
      <c r="CV82" s="136">
        <f>(IF('2.1ต้นทุนตามสัดส่วน (ผลิต)'!$E$59&gt;0,(+H82*'2.1ต้นทุนตามสัดส่วน (ผลิต)'!$E$59)/'2.1ต้นทุนตามสัดส่วน (ผลิต)'!$E$60,0))</f>
        <v>0</v>
      </c>
      <c r="CW82" s="136">
        <f>(IF('2.1ต้นทุนตามสัดส่วน (ผลิต)'!$E$69&gt;0,(+I82*'2.1ต้นทุนตามสัดส่วน (ผลิต)'!$E$69)/'2.1ต้นทุนตามสัดส่วน (ผลิต)'!$E$70,0))</f>
        <v>0</v>
      </c>
      <c r="CX82" s="136">
        <f>(IF('2.1ต้นทุนตามสัดส่วน (ผลิต)'!$E$79&gt;0,(+J82*'2.1ต้นทุนตามสัดส่วน (ผลิต)'!$E$79)/'2.1ต้นทุนตามสัดส่วน (ผลิต)'!$E$80,0))</f>
        <v>0</v>
      </c>
      <c r="CY82" s="136">
        <f t="shared" si="86"/>
        <v>0</v>
      </c>
      <c r="CZ82" s="136">
        <f t="shared" si="87"/>
        <v>0</v>
      </c>
      <c r="DA82" s="136">
        <f>(IF('2.1ต้นทุนตามสัดส่วน (ผลิต)'!$E$109&gt;0,(+M82*'2.1ต้นทุนตามสัดส่วน (ผลิต)'!$E$109)/'2.1ต้นทุนตามสัดส่วน (ผลิต)'!$E$110,0))</f>
        <v>0</v>
      </c>
      <c r="DB82" s="136">
        <f>(IF('2.1ต้นทุนตามสัดส่วน (ผลิต)'!$E$119&gt;0,(+N82*'2.1ต้นทุนตามสัดส่วน (ผลิต)'!$E$119)/'2.1ต้นทุนตามสัดส่วน (ผลิต)'!$E$120,0))</f>
        <v>0</v>
      </c>
      <c r="DC82" s="136">
        <f>(IF('2.1ต้นทุนตามสัดส่วน (ผลิต)'!$E$129&gt;0,(+O82*'2.1ต้นทุนตามสัดส่วน (ผลิต)'!$E$129)/'2.1ต้นทุนตามสัดส่วน (ผลิต)'!$E$130,0))</f>
        <v>0</v>
      </c>
      <c r="DD82" s="136">
        <f t="shared" si="88"/>
        <v>0</v>
      </c>
      <c r="DE82" s="136">
        <f t="shared" si="89"/>
        <v>0</v>
      </c>
      <c r="DF82" s="136">
        <f>(IF('2.1ต้นทุนตามสัดส่วน (ผลิต)'!$E$159&gt;0,(+R82*'2.1ต้นทุนตามสัดส่วน (ผลิต)'!$E$159)/'2.1ต้นทุนตามสัดส่วน (ผลิต)'!$E$160,0))</f>
        <v>0</v>
      </c>
      <c r="DG82" s="136">
        <f>(IF('2.1ต้นทุนตามสัดส่วน (ผลิต)'!$E$169&gt;0,(+S82*'2.1ต้นทุนตามสัดส่วน (ผลิต)'!$E$169)/'2.1ต้นทุนตามสัดส่วน (ผลิต)'!$E$170,0))</f>
        <v>0</v>
      </c>
      <c r="DH82" s="136">
        <f>(IF('2.1ต้นทุนตามสัดส่วน (ผลิต)'!$E$179&gt;0,(+T82*'2.1ต้นทุนตามสัดส่วน (ผลิต)'!$E$179)/'2.1ต้นทุนตามสัดส่วน (ผลิต)'!$E$180,0))</f>
        <v>0</v>
      </c>
      <c r="DI82" s="136">
        <f t="shared" si="90"/>
        <v>0</v>
      </c>
      <c r="DJ82" s="136">
        <f t="shared" si="65"/>
        <v>0</v>
      </c>
      <c r="DL82" s="140" t="s">
        <v>559</v>
      </c>
      <c r="DM82" s="135" t="s">
        <v>560</v>
      </c>
      <c r="DN82" s="136">
        <f t="shared" si="91"/>
        <v>0</v>
      </c>
      <c r="DO82" s="136">
        <f t="shared" si="92"/>
        <v>0</v>
      </c>
      <c r="DP82" s="136">
        <f t="shared" si="93"/>
        <v>0</v>
      </c>
      <c r="DQ82" s="136">
        <f t="shared" si="94"/>
        <v>0</v>
      </c>
      <c r="DR82" s="136">
        <f t="shared" si="95"/>
        <v>0</v>
      </c>
      <c r="DS82" s="136">
        <f t="shared" si="96"/>
        <v>0</v>
      </c>
      <c r="DT82" s="136">
        <f t="shared" si="97"/>
        <v>0</v>
      </c>
      <c r="DU82" s="136">
        <f t="shared" si="98"/>
        <v>0</v>
      </c>
      <c r="DV82" s="136">
        <f t="shared" si="99"/>
        <v>0</v>
      </c>
      <c r="DW82" s="136">
        <f t="shared" si="100"/>
        <v>0</v>
      </c>
      <c r="DX82" s="136">
        <f t="shared" si="101"/>
        <v>0</v>
      </c>
      <c r="DY82" s="136">
        <f t="shared" si="102"/>
        <v>0</v>
      </c>
      <c r="DZ82" s="136">
        <f t="shared" si="103"/>
        <v>0</v>
      </c>
      <c r="EA82" s="136">
        <f t="shared" si="104"/>
        <v>0</v>
      </c>
      <c r="EB82" s="136">
        <f t="shared" si="105"/>
        <v>0</v>
      </c>
      <c r="EC82" s="136">
        <f t="shared" si="106"/>
        <v>0</v>
      </c>
      <c r="ED82" s="136">
        <f t="shared" si="107"/>
        <v>0</v>
      </c>
      <c r="EE82" s="136">
        <f t="shared" si="108"/>
        <v>0</v>
      </c>
      <c r="EF82" s="136">
        <f t="shared" si="109"/>
        <v>0</v>
      </c>
      <c r="EG82" s="136">
        <f t="shared" si="110"/>
        <v>0</v>
      </c>
    </row>
    <row r="83" spans="1:137" ht="21">
      <c r="A83" s="140" t="s">
        <v>561</v>
      </c>
      <c r="B83" s="135" t="s">
        <v>562</v>
      </c>
      <c r="C83" s="44"/>
      <c r="D83" s="136"/>
      <c r="E83" s="136"/>
      <c r="F83" s="136"/>
      <c r="G83" s="136">
        <f t="shared" si="56"/>
        <v>0</v>
      </c>
      <c r="H83" s="136"/>
      <c r="I83" s="136"/>
      <c r="J83" s="136"/>
      <c r="K83" s="136">
        <f t="shared" si="57"/>
        <v>0</v>
      </c>
      <c r="L83" s="136">
        <f t="shared" si="66"/>
        <v>0</v>
      </c>
      <c r="M83" s="136">
        <v>0</v>
      </c>
      <c r="N83" s="136">
        <v>0</v>
      </c>
      <c r="O83" s="136">
        <v>0</v>
      </c>
      <c r="P83" s="136">
        <f t="shared" si="58"/>
        <v>0</v>
      </c>
      <c r="Q83" s="136">
        <f t="shared" si="67"/>
        <v>0</v>
      </c>
      <c r="R83" s="136">
        <v>0</v>
      </c>
      <c r="S83" s="136">
        <v>0</v>
      </c>
      <c r="T83" s="136">
        <v>0</v>
      </c>
      <c r="U83" s="136">
        <f t="shared" si="59"/>
        <v>0</v>
      </c>
      <c r="V83" s="136">
        <f t="shared" si="60"/>
        <v>0</v>
      </c>
      <c r="X83" s="140" t="s">
        <v>561</v>
      </c>
      <c r="Y83" s="138" t="s">
        <v>562</v>
      </c>
      <c r="Z83" s="44">
        <f>ROUND(IF('2.1ต้นทุนตามสัดส่วน (ผลิต)'!$E$6&gt;0,(+C83*'2.1ต้นทุนตามสัดส่วน (ผลิต)'!$E$6)/'2.1ต้นทุนตามสัดส่วน (ผลิต)'!$E$10,0),2)</f>
        <v>0</v>
      </c>
      <c r="AA83" s="139">
        <f>(IF('2.1ต้นทุนตามสัดส่วน (ผลิต)'!$E$16&gt;0,(+D83*'2.1ต้นทุนตามสัดส่วน (ผลิต)'!$E$16)/'2.1ต้นทุนตามสัดส่วน (ผลิต)'!$E$20,0))</f>
        <v>0</v>
      </c>
      <c r="AB83" s="139">
        <f>(IF('2.1ต้นทุนตามสัดส่วน (ผลิต)'!$E$26&gt;0,(+E83*'2.1ต้นทุนตามสัดส่วน (ผลิต)'!$E$26)/'2.1ต้นทุนตามสัดส่วน (ผลิต)'!$E$30,0))</f>
        <v>0</v>
      </c>
      <c r="AC83" s="139">
        <f>(IF('2.1ต้นทุนตามสัดส่วน (ผลิต)'!$E$36&gt;0,(+F83*'2.1ต้นทุนตามสัดส่วน (ผลิต)'!$E$36)/'2.1ต้นทุนตามสัดส่วน (ผลิต)'!$E$40,0))</f>
        <v>0</v>
      </c>
      <c r="AD83" s="139">
        <f t="shared" si="68"/>
        <v>0</v>
      </c>
      <c r="AE83" s="139">
        <f>(IF('2.1ต้นทุนตามสัดส่วน (ผลิต)'!$E$56&gt;0,(+H83*'2.1ต้นทุนตามสัดส่วน (ผลิต)'!$E$56)/'2.1ต้นทุนตามสัดส่วน (ผลิต)'!$E$60,0))</f>
        <v>0</v>
      </c>
      <c r="AF83" s="139">
        <f>(IF('2.1ต้นทุนตามสัดส่วน (ผลิต)'!$E$66&gt;0,(+I83*'2.1ต้นทุนตามสัดส่วน (ผลิต)'!$E$66)/'2.1ต้นทุนตามสัดส่วน (ผลิต)'!$E$70,0))</f>
        <v>0</v>
      </c>
      <c r="AG83" s="139">
        <f>(IF('2.1ต้นทุนตามสัดส่วน (ผลิต)'!$E$76&gt;0,(+J83*'2.1ต้นทุนตามสัดส่วน (ผลิต)'!$E$76)/'2.1ต้นทุนตามสัดส่วน (ผลิต)'!$E$80,0))</f>
        <v>0</v>
      </c>
      <c r="AH83" s="139">
        <f t="shared" si="69"/>
        <v>0</v>
      </c>
      <c r="AI83" s="139">
        <f t="shared" si="70"/>
        <v>0</v>
      </c>
      <c r="AJ83" s="139">
        <f>ROUND(IF('2.1ต้นทุนตามสัดส่วน (ผลิต)'!$E$106&gt;0,(+M83*'2.1ต้นทุนตามสัดส่วน (ผลิต)'!$E$106)/'2.1ต้นทุนตามสัดส่วน (ผลิต)'!$E$110,0),2)</f>
        <v>0</v>
      </c>
      <c r="AK83" s="139">
        <f>ROUND(IF('2.1ต้นทุนตามสัดส่วน (ผลิต)'!$E$116&gt;0,(+N83*'2.1ต้นทุนตามสัดส่วน (ผลิต)'!$E$116)/'2.1ต้นทุนตามสัดส่วน (ผลิต)'!$E$120,0),2)</f>
        <v>0</v>
      </c>
      <c r="AL83" s="139">
        <f>ROUND(IF('2.1ต้นทุนตามสัดส่วน (ผลิต)'!$E$126&gt;0,(+O83*'2.1ต้นทุนตามสัดส่วน (ผลิต)'!$E$126)/'2.1ต้นทุนตามสัดส่วน (ผลิต)'!$E$130,0),2)</f>
        <v>0</v>
      </c>
      <c r="AM83" s="139">
        <f t="shared" si="71"/>
        <v>0</v>
      </c>
      <c r="AN83" s="139">
        <f t="shared" si="72"/>
        <v>0</v>
      </c>
      <c r="AO83" s="139">
        <f>(IF('2.1ต้นทุนตามสัดส่วน (ผลิต)'!$E$156&gt;0,(+R83*'2.1ต้นทุนตามสัดส่วน (ผลิต)'!$E$156)/'2.1ต้นทุนตามสัดส่วน (ผลิต)'!$E$160,0))</f>
        <v>0</v>
      </c>
      <c r="AP83" s="139">
        <f>(IF('2.1ต้นทุนตามสัดส่วน (ผลิต)'!$E$166&gt;0,(+S83*'2.1ต้นทุนตามสัดส่วน (ผลิต)'!$E$166)/'2.1ต้นทุนตามสัดส่วน (ผลิต)'!$E$170,0))</f>
        <v>0</v>
      </c>
      <c r="AQ83" s="139">
        <f>(IF('2.1ต้นทุนตามสัดส่วน (ผลิต)'!$E$176&gt;0,(+T83*'2.1ต้นทุนตามสัดส่วน (ผลิต)'!$E$176)/'2.1ต้นทุนตามสัดส่วน (ผลิต)'!$E$180,0))</f>
        <v>0</v>
      </c>
      <c r="AR83" s="139">
        <f t="shared" si="61"/>
        <v>0</v>
      </c>
      <c r="AS83" s="139">
        <f t="shared" si="62"/>
        <v>0</v>
      </c>
      <c r="AU83" s="140" t="s">
        <v>561</v>
      </c>
      <c r="AV83" s="135" t="s">
        <v>562</v>
      </c>
      <c r="AW83" s="44">
        <f>(IF('2.1ต้นทุนตามสัดส่วน (ผลิต)'!$E$7&gt;0,(C83*'2.1ต้นทุนตามสัดส่วน (ผลิต)'!$E$7)/'2.1ต้นทุนตามสัดส่วน (ผลิต)'!$E$10,0))</f>
        <v>0</v>
      </c>
      <c r="AX83" s="136">
        <f>(IF('2.1ต้นทุนตามสัดส่วน (ผลิต)'!$E$17&gt;0,(D83*'2.1ต้นทุนตามสัดส่วน (ผลิต)'!$E$17)/'2.1ต้นทุนตามสัดส่วน (ผลิต)'!$E$20,0))</f>
        <v>0</v>
      </c>
      <c r="AY83" s="136">
        <f>(IF('2.1ต้นทุนตามสัดส่วน (ผลิต)'!$E$27&gt;0,(+E83*'2.1ต้นทุนตามสัดส่วน (ผลิต)'!$E$27)/'2.1ต้นทุนตามสัดส่วน (ผลิต)'!$E$30,0))</f>
        <v>0</v>
      </c>
      <c r="AZ83" s="136">
        <f>(IF('2.1ต้นทุนตามสัดส่วน (ผลิต)'!$E$37&gt;0,(+F83*'2.1ต้นทุนตามสัดส่วน (ผลิต)'!$E$37)/'2.1ต้นทุนตามสัดส่วน (ผลิต)'!$E$40,0))</f>
        <v>0</v>
      </c>
      <c r="BA83" s="136">
        <f t="shared" si="73"/>
        <v>0</v>
      </c>
      <c r="BB83" s="136">
        <f>(IF('2.1ต้นทุนตามสัดส่วน (ผลิต)'!$E$57&gt;0,(+H83*'2.1ต้นทุนตามสัดส่วน (ผลิต)'!$E$57)/'2.1ต้นทุนตามสัดส่วน (ผลิต)'!$E$60,0))</f>
        <v>0</v>
      </c>
      <c r="BC83" s="136">
        <f>(IF('2.1ต้นทุนตามสัดส่วน (ผลิต)'!$E$67&gt;0,(+I83*'2.1ต้นทุนตามสัดส่วน (ผลิต)'!$E$67)/'2.1ต้นทุนตามสัดส่วน (ผลิต)'!$E$70,0))</f>
        <v>0</v>
      </c>
      <c r="BD83" s="136">
        <f>(IF('2.1ต้นทุนตามสัดส่วน (ผลิต)'!$E$77&gt;0,(+J83*'2.1ต้นทุนตามสัดส่วน (ผลิต)'!$E$77)/'2.1ต้นทุนตามสัดส่วน (ผลิต)'!$E$80,0))</f>
        <v>0</v>
      </c>
      <c r="BE83" s="136">
        <f t="shared" si="74"/>
        <v>0</v>
      </c>
      <c r="BF83" s="136">
        <f t="shared" si="75"/>
        <v>0</v>
      </c>
      <c r="BG83" s="136">
        <f>(IF('2.1ต้นทุนตามสัดส่วน (ผลิต)'!$E$107&gt;0,(+M83*'2.1ต้นทุนตามสัดส่วน (ผลิต)'!$E$107)/'2.1ต้นทุนตามสัดส่วน (ผลิต)'!$E$110,0))</f>
        <v>0</v>
      </c>
      <c r="BH83" s="136">
        <f>(IF('2.1ต้นทุนตามสัดส่วน (ผลิต)'!$E$117&gt;0,(+N83*'2.1ต้นทุนตามสัดส่วน (ผลิต)'!$E$117)/'2.1ต้นทุนตามสัดส่วน (ผลิต)'!$E$120,0))</f>
        <v>0</v>
      </c>
      <c r="BI83" s="136">
        <f>(IF('2.1ต้นทุนตามสัดส่วน (ผลิต)'!$E$127&gt;0,(+O83*'2.1ต้นทุนตามสัดส่วน (ผลิต)'!$E$127)/'2.1ต้นทุนตามสัดส่วน (ผลิต)'!$E$130,0))</f>
        <v>0</v>
      </c>
      <c r="BJ83" s="136">
        <f t="shared" si="76"/>
        <v>0</v>
      </c>
      <c r="BK83" s="136">
        <f t="shared" si="77"/>
        <v>0</v>
      </c>
      <c r="BL83" s="136">
        <f>(IF('2.1ต้นทุนตามสัดส่วน (ผลิต)'!$E$157&gt;0,(+R83*'2.1ต้นทุนตามสัดส่วน (ผลิต)'!$E$157)/'2.1ต้นทุนตามสัดส่วน (ผลิต)'!$E$160,0))</f>
        <v>0</v>
      </c>
      <c r="BM83" s="136">
        <f>(IF('2.1ต้นทุนตามสัดส่วน (ผลิต)'!$E$167&gt;0,(+S83*'2.1ต้นทุนตามสัดส่วน (ผลิต)'!$E$167)/'2.1ต้นทุนตามสัดส่วน (ผลิต)'!$E$170,0))</f>
        <v>0</v>
      </c>
      <c r="BN83" s="136">
        <f>(IF('2.1ต้นทุนตามสัดส่วน (ผลิต)'!$E$177&gt;0,(+T83*'2.1ต้นทุนตามสัดส่วน (ผลิต)'!$E$177)/'2.1ต้นทุนตามสัดส่วน (ผลิต)'!$E$180,0))</f>
        <v>0</v>
      </c>
      <c r="BO83" s="136">
        <f t="shared" si="78"/>
        <v>0</v>
      </c>
      <c r="BP83" s="136">
        <f t="shared" si="63"/>
        <v>0</v>
      </c>
      <c r="BR83" s="140" t="s">
        <v>561</v>
      </c>
      <c r="BS83" s="135" t="s">
        <v>562</v>
      </c>
      <c r="BT83" s="44">
        <f>(IF('2.1ต้นทุนตามสัดส่วน (ผลิต)'!$E$8&gt;0,(+C83*'2.1ต้นทุนตามสัดส่วน (ผลิต)'!$E$8)/'2.1ต้นทุนตามสัดส่วน (ผลิต)'!$E$10,0))</f>
        <v>0</v>
      </c>
      <c r="BU83" s="136">
        <f>(IF('2.1ต้นทุนตามสัดส่วน (ผลิต)'!$E$18&gt;0,(+D83*'2.1ต้นทุนตามสัดส่วน (ผลิต)'!$E$18)/'2.1ต้นทุนตามสัดส่วน (ผลิต)'!$E$20,0))</f>
        <v>0</v>
      </c>
      <c r="BV83" s="136">
        <f>(IF('2.1ต้นทุนตามสัดส่วน (ผลิต)'!$E$28&gt;0,(+E83*'2.1ต้นทุนตามสัดส่วน (ผลิต)'!$E$28)/'2.1ต้นทุนตามสัดส่วน (ผลิต)'!$E$30,0))</f>
        <v>0</v>
      </c>
      <c r="BW83" s="136">
        <f>(IF('2.1ต้นทุนตามสัดส่วน (ผลิต)'!$E$38&gt;0,(+F83*'2.1ต้นทุนตามสัดส่วน (ผลิต)'!$E$38)/'2.1ต้นทุนตามสัดส่วน (ผลิต)'!$E$40,0))</f>
        <v>0</v>
      </c>
      <c r="BX83" s="136">
        <f t="shared" si="79"/>
        <v>0</v>
      </c>
      <c r="BY83" s="136">
        <f>(IF('2.1ต้นทุนตามสัดส่วน (ผลิต)'!$E$58&gt;0,(+H83*'2.1ต้นทุนตามสัดส่วน (ผลิต)'!$E$58)/'2.1ต้นทุนตามสัดส่วน (ผลิต)'!$E$60,0))</f>
        <v>0</v>
      </c>
      <c r="BZ83" s="136">
        <f>(IF('2.1ต้นทุนตามสัดส่วน (ผลิต)'!$E$68&gt;0,(+I83*'2.1ต้นทุนตามสัดส่วน (ผลิต)'!$E$68)/'2.1ต้นทุนตามสัดส่วน (ผลิต)'!$E$70,0))</f>
        <v>0</v>
      </c>
      <c r="CA83" s="136">
        <f>(IF('2.1ต้นทุนตามสัดส่วน (ผลิต)'!$E$78&gt;0,(+J83*'2.1ต้นทุนตามสัดส่วน (ผลิต)'!$E$78)/'2.1ต้นทุนตามสัดส่วน (ผลิต)'!$E$80,0))</f>
        <v>0</v>
      </c>
      <c r="CB83" s="136">
        <f t="shared" si="80"/>
        <v>0</v>
      </c>
      <c r="CC83" s="136">
        <f t="shared" si="81"/>
        <v>0</v>
      </c>
      <c r="CD83" s="136">
        <f>(IF('2.1ต้นทุนตามสัดส่วน (ผลิต)'!$E$108&gt;0,(+M83*'2.1ต้นทุนตามสัดส่วน (ผลิต)'!$E$108)/'2.1ต้นทุนตามสัดส่วน (ผลิต)'!$E$110,0))</f>
        <v>0</v>
      </c>
      <c r="CE83" s="136">
        <f>(IF('2.1ต้นทุนตามสัดส่วน (ผลิต)'!$E$118&gt;0,(+N83*'2.1ต้นทุนตามสัดส่วน (ผลิต)'!$E$118)/'2.1ต้นทุนตามสัดส่วน (ผลิต)'!$E$120,0))</f>
        <v>0</v>
      </c>
      <c r="CF83" s="136">
        <f>(IF('2.1ต้นทุนตามสัดส่วน (ผลิต)'!$E$128&gt;0,(+O83*'2.1ต้นทุนตามสัดส่วน (ผลิต)'!$E$128)/'2.1ต้นทุนตามสัดส่วน (ผลิต)'!$E$130,0))</f>
        <v>0</v>
      </c>
      <c r="CG83" s="136">
        <f t="shared" si="82"/>
        <v>0</v>
      </c>
      <c r="CH83" s="136">
        <f t="shared" si="83"/>
        <v>0</v>
      </c>
      <c r="CI83" s="136">
        <f>(IF('2.1ต้นทุนตามสัดส่วน (ผลิต)'!$E$158&gt;0,(+R83*'2.1ต้นทุนตามสัดส่วน (ผลิต)'!$E$158)/'2.1ต้นทุนตามสัดส่วน (ผลิต)'!$E$160,0))</f>
        <v>0</v>
      </c>
      <c r="CJ83" s="136">
        <f>(IF('2.1ต้นทุนตามสัดส่วน (ผลิต)'!$E$168&gt;0,(+S83*'2.1ต้นทุนตามสัดส่วน (ผลิต)'!$E$168)/'2.1ต้นทุนตามสัดส่วน (ผลิต)'!$E$170,0))</f>
        <v>0</v>
      </c>
      <c r="CK83" s="136">
        <f>(IF('2.1ต้นทุนตามสัดส่วน (ผลิต)'!$E$178&gt;0,(+T83*'2.1ต้นทุนตามสัดส่วน (ผลิต)'!$E$178)/'2.1ต้นทุนตามสัดส่วน (ผลิต)'!$E$180,0))</f>
        <v>0</v>
      </c>
      <c r="CL83" s="136">
        <f t="shared" si="84"/>
        <v>0</v>
      </c>
      <c r="CM83" s="136">
        <f t="shared" si="64"/>
        <v>0</v>
      </c>
      <c r="CO83" s="140" t="s">
        <v>561</v>
      </c>
      <c r="CP83" s="135" t="s">
        <v>562</v>
      </c>
      <c r="CQ83" s="136">
        <f>(IF('2.1ต้นทุนตามสัดส่วน (ผลิต)'!$E$9&gt;0,(+C83*'2.1ต้นทุนตามสัดส่วน (ผลิต)'!$E$9)/'2.1ต้นทุนตามสัดส่วน (ผลิต)'!$E$10,0))</f>
        <v>0</v>
      </c>
      <c r="CR83" s="136">
        <f>(IF('2.1ต้นทุนตามสัดส่วน (ผลิต)'!$E$19&gt;0,(+D83*'2.1ต้นทุนตามสัดส่วน (ผลิต)'!$E$19)/'2.1ต้นทุนตามสัดส่วน (ผลิต)'!$E$20,0))</f>
        <v>0</v>
      </c>
      <c r="CS83" s="136">
        <f>(IF('2.1ต้นทุนตามสัดส่วน (ผลิต)'!$E$29&gt;0,(+E83*'2.1ต้นทุนตามสัดส่วน (ผลิต)'!$E$29)/'2.1ต้นทุนตามสัดส่วน (ผลิต)'!$E$30,0))</f>
        <v>0</v>
      </c>
      <c r="CT83" s="136">
        <f>(IF('2.1ต้นทุนตามสัดส่วน (ผลิต)'!$E$39&gt;0,(+F83*'2.1ต้นทุนตามสัดส่วน (ผลิต)'!$E$39)/'2.1ต้นทุนตามสัดส่วน (ผลิต)'!$E$40,0))</f>
        <v>0</v>
      </c>
      <c r="CU83" s="136">
        <f t="shared" si="85"/>
        <v>0</v>
      </c>
      <c r="CV83" s="136">
        <f>(IF('2.1ต้นทุนตามสัดส่วน (ผลิต)'!$E$59&gt;0,(+H83*'2.1ต้นทุนตามสัดส่วน (ผลิต)'!$E$59)/'2.1ต้นทุนตามสัดส่วน (ผลิต)'!$E$60,0))</f>
        <v>0</v>
      </c>
      <c r="CW83" s="136">
        <f>(IF('2.1ต้นทุนตามสัดส่วน (ผลิต)'!$E$69&gt;0,(+I83*'2.1ต้นทุนตามสัดส่วน (ผลิต)'!$E$69)/'2.1ต้นทุนตามสัดส่วน (ผลิต)'!$E$70,0))</f>
        <v>0</v>
      </c>
      <c r="CX83" s="136">
        <f>(IF('2.1ต้นทุนตามสัดส่วน (ผลิต)'!$E$79&gt;0,(+J83*'2.1ต้นทุนตามสัดส่วน (ผลิต)'!$E$79)/'2.1ต้นทุนตามสัดส่วน (ผลิต)'!$E$80,0))</f>
        <v>0</v>
      </c>
      <c r="CY83" s="136">
        <f t="shared" si="86"/>
        <v>0</v>
      </c>
      <c r="CZ83" s="136">
        <f t="shared" si="87"/>
        <v>0</v>
      </c>
      <c r="DA83" s="136">
        <f>(IF('2.1ต้นทุนตามสัดส่วน (ผลิต)'!$E$109&gt;0,(+M83*'2.1ต้นทุนตามสัดส่วน (ผลิต)'!$E$109)/'2.1ต้นทุนตามสัดส่วน (ผลิต)'!$E$110,0))</f>
        <v>0</v>
      </c>
      <c r="DB83" s="136">
        <f>(IF('2.1ต้นทุนตามสัดส่วน (ผลิต)'!$E$119&gt;0,(+N83*'2.1ต้นทุนตามสัดส่วน (ผลิต)'!$E$119)/'2.1ต้นทุนตามสัดส่วน (ผลิต)'!$E$120,0))</f>
        <v>0</v>
      </c>
      <c r="DC83" s="136">
        <f>(IF('2.1ต้นทุนตามสัดส่วน (ผลิต)'!$E$129&gt;0,(+O83*'2.1ต้นทุนตามสัดส่วน (ผลิต)'!$E$129)/'2.1ต้นทุนตามสัดส่วน (ผลิต)'!$E$130,0))</f>
        <v>0</v>
      </c>
      <c r="DD83" s="136">
        <f t="shared" si="88"/>
        <v>0</v>
      </c>
      <c r="DE83" s="136">
        <f t="shared" si="89"/>
        <v>0</v>
      </c>
      <c r="DF83" s="136">
        <f>(IF('2.1ต้นทุนตามสัดส่วน (ผลิต)'!$E$159&gt;0,(+R83*'2.1ต้นทุนตามสัดส่วน (ผลิต)'!$E$159)/'2.1ต้นทุนตามสัดส่วน (ผลิต)'!$E$160,0))</f>
        <v>0</v>
      </c>
      <c r="DG83" s="136">
        <f>(IF('2.1ต้นทุนตามสัดส่วน (ผลิต)'!$E$169&gt;0,(+S83*'2.1ต้นทุนตามสัดส่วน (ผลิต)'!$E$169)/'2.1ต้นทุนตามสัดส่วน (ผลิต)'!$E$170,0))</f>
        <v>0</v>
      </c>
      <c r="DH83" s="136">
        <f>(IF('2.1ต้นทุนตามสัดส่วน (ผลิต)'!$E$179&gt;0,(+T83*'2.1ต้นทุนตามสัดส่วน (ผลิต)'!$E$179)/'2.1ต้นทุนตามสัดส่วน (ผลิต)'!$E$180,0))</f>
        <v>0</v>
      </c>
      <c r="DI83" s="136">
        <f t="shared" si="90"/>
        <v>0</v>
      </c>
      <c r="DJ83" s="136">
        <f t="shared" si="65"/>
        <v>0</v>
      </c>
      <c r="DL83" s="140" t="s">
        <v>561</v>
      </c>
      <c r="DM83" s="135" t="s">
        <v>562</v>
      </c>
      <c r="DN83" s="136">
        <f t="shared" si="91"/>
        <v>0</v>
      </c>
      <c r="DO83" s="136">
        <f t="shared" si="92"/>
        <v>0</v>
      </c>
      <c r="DP83" s="136">
        <f t="shared" si="93"/>
        <v>0</v>
      </c>
      <c r="DQ83" s="136">
        <f t="shared" si="94"/>
        <v>0</v>
      </c>
      <c r="DR83" s="136">
        <f t="shared" si="95"/>
        <v>0</v>
      </c>
      <c r="DS83" s="136">
        <f t="shared" si="96"/>
        <v>0</v>
      </c>
      <c r="DT83" s="136">
        <f t="shared" si="97"/>
        <v>0</v>
      </c>
      <c r="DU83" s="136">
        <f t="shared" si="98"/>
        <v>0</v>
      </c>
      <c r="DV83" s="136">
        <f t="shared" si="99"/>
        <v>0</v>
      </c>
      <c r="DW83" s="136">
        <f t="shared" si="100"/>
        <v>0</v>
      </c>
      <c r="DX83" s="136">
        <f t="shared" si="101"/>
        <v>0</v>
      </c>
      <c r="DY83" s="136">
        <f t="shared" si="102"/>
        <v>0</v>
      </c>
      <c r="DZ83" s="136">
        <f t="shared" si="103"/>
        <v>0</v>
      </c>
      <c r="EA83" s="136">
        <f t="shared" si="104"/>
        <v>0</v>
      </c>
      <c r="EB83" s="136">
        <f t="shared" si="105"/>
        <v>0</v>
      </c>
      <c r="EC83" s="136">
        <f t="shared" si="106"/>
        <v>0</v>
      </c>
      <c r="ED83" s="136">
        <f t="shared" si="107"/>
        <v>0</v>
      </c>
      <c r="EE83" s="136">
        <f t="shared" si="108"/>
        <v>0</v>
      </c>
      <c r="EF83" s="136">
        <f t="shared" si="109"/>
        <v>0</v>
      </c>
      <c r="EG83" s="136">
        <f t="shared" si="110"/>
        <v>0</v>
      </c>
    </row>
    <row r="84" spans="1:137" ht="21">
      <c r="A84" s="140" t="s">
        <v>563</v>
      </c>
      <c r="B84" s="135" t="s">
        <v>564</v>
      </c>
      <c r="C84" s="44"/>
      <c r="D84" s="136"/>
      <c r="E84" s="136"/>
      <c r="F84" s="136"/>
      <c r="G84" s="136">
        <f t="shared" si="56"/>
        <v>0</v>
      </c>
      <c r="H84" s="136"/>
      <c r="I84" s="136"/>
      <c r="J84" s="136"/>
      <c r="K84" s="136">
        <f t="shared" si="57"/>
        <v>0</v>
      </c>
      <c r="L84" s="136">
        <f t="shared" si="66"/>
        <v>0</v>
      </c>
      <c r="M84" s="136">
        <v>0</v>
      </c>
      <c r="N84" s="136">
        <v>0</v>
      </c>
      <c r="O84" s="136">
        <v>0</v>
      </c>
      <c r="P84" s="136">
        <f t="shared" si="58"/>
        <v>0</v>
      </c>
      <c r="Q84" s="136">
        <f t="shared" si="67"/>
        <v>0</v>
      </c>
      <c r="R84" s="136">
        <v>0</v>
      </c>
      <c r="S84" s="136">
        <v>0</v>
      </c>
      <c r="T84" s="136">
        <v>0</v>
      </c>
      <c r="U84" s="136">
        <f t="shared" si="59"/>
        <v>0</v>
      </c>
      <c r="V84" s="136">
        <f t="shared" si="60"/>
        <v>0</v>
      </c>
      <c r="X84" s="140" t="s">
        <v>563</v>
      </c>
      <c r="Y84" s="138" t="s">
        <v>564</v>
      </c>
      <c r="Z84" s="44">
        <f>ROUND(IF('2.1ต้นทุนตามสัดส่วน (ผลิต)'!$E$6&gt;0,(+C84*'2.1ต้นทุนตามสัดส่วน (ผลิต)'!$E$6)/'2.1ต้นทุนตามสัดส่วน (ผลิต)'!$E$10,0),2)</f>
        <v>0</v>
      </c>
      <c r="AA84" s="139">
        <f>(IF('2.1ต้นทุนตามสัดส่วน (ผลิต)'!$E$16&gt;0,(+D84*'2.1ต้นทุนตามสัดส่วน (ผลิต)'!$E$16)/'2.1ต้นทุนตามสัดส่วน (ผลิต)'!$E$20,0))</f>
        <v>0</v>
      </c>
      <c r="AB84" s="139">
        <f>(IF('2.1ต้นทุนตามสัดส่วน (ผลิต)'!$E$26&gt;0,(+E84*'2.1ต้นทุนตามสัดส่วน (ผลิต)'!$E$26)/'2.1ต้นทุนตามสัดส่วน (ผลิต)'!$E$30,0))</f>
        <v>0</v>
      </c>
      <c r="AC84" s="139">
        <f>(IF('2.1ต้นทุนตามสัดส่วน (ผลิต)'!$E$36&gt;0,(+F84*'2.1ต้นทุนตามสัดส่วน (ผลิต)'!$E$36)/'2.1ต้นทุนตามสัดส่วน (ผลิต)'!$E$40,0))</f>
        <v>0</v>
      </c>
      <c r="AD84" s="139">
        <f t="shared" si="68"/>
        <v>0</v>
      </c>
      <c r="AE84" s="139">
        <f>(IF('2.1ต้นทุนตามสัดส่วน (ผลิต)'!$E$56&gt;0,(+H84*'2.1ต้นทุนตามสัดส่วน (ผลิต)'!$E$56)/'2.1ต้นทุนตามสัดส่วน (ผลิต)'!$E$60,0))</f>
        <v>0</v>
      </c>
      <c r="AF84" s="139">
        <f>(IF('2.1ต้นทุนตามสัดส่วน (ผลิต)'!$E$66&gt;0,(+I84*'2.1ต้นทุนตามสัดส่วน (ผลิต)'!$E$66)/'2.1ต้นทุนตามสัดส่วน (ผลิต)'!$E$70,0))</f>
        <v>0</v>
      </c>
      <c r="AG84" s="139">
        <f>(IF('2.1ต้นทุนตามสัดส่วน (ผลิต)'!$E$76&gt;0,(+J84*'2.1ต้นทุนตามสัดส่วน (ผลิต)'!$E$76)/'2.1ต้นทุนตามสัดส่วน (ผลิต)'!$E$80,0))</f>
        <v>0</v>
      </c>
      <c r="AH84" s="139">
        <f t="shared" si="69"/>
        <v>0</v>
      </c>
      <c r="AI84" s="139">
        <f t="shared" si="70"/>
        <v>0</v>
      </c>
      <c r="AJ84" s="139">
        <f>ROUND(IF('2.1ต้นทุนตามสัดส่วน (ผลิต)'!$E$106&gt;0,(+M84*'2.1ต้นทุนตามสัดส่วน (ผลิต)'!$E$106)/'2.1ต้นทุนตามสัดส่วน (ผลิต)'!$E$110,0),2)</f>
        <v>0</v>
      </c>
      <c r="AK84" s="139">
        <f>ROUND(IF('2.1ต้นทุนตามสัดส่วน (ผลิต)'!$E$116&gt;0,(+N84*'2.1ต้นทุนตามสัดส่วน (ผลิต)'!$E$116)/'2.1ต้นทุนตามสัดส่วน (ผลิต)'!$E$120,0),2)</f>
        <v>0</v>
      </c>
      <c r="AL84" s="139">
        <f>ROUND(IF('2.1ต้นทุนตามสัดส่วน (ผลิต)'!$E$126&gt;0,(+O84*'2.1ต้นทุนตามสัดส่วน (ผลิต)'!$E$126)/'2.1ต้นทุนตามสัดส่วน (ผลิต)'!$E$130,0),2)</f>
        <v>0</v>
      </c>
      <c r="AM84" s="139">
        <f t="shared" si="71"/>
        <v>0</v>
      </c>
      <c r="AN84" s="139">
        <f t="shared" si="72"/>
        <v>0</v>
      </c>
      <c r="AO84" s="139">
        <f>(IF('2.1ต้นทุนตามสัดส่วน (ผลิต)'!$E$156&gt;0,(+R84*'2.1ต้นทุนตามสัดส่วน (ผลิต)'!$E$156)/'2.1ต้นทุนตามสัดส่วน (ผลิต)'!$E$160,0))</f>
        <v>0</v>
      </c>
      <c r="AP84" s="139">
        <f>(IF('2.1ต้นทุนตามสัดส่วน (ผลิต)'!$E$166&gt;0,(+S84*'2.1ต้นทุนตามสัดส่วน (ผลิต)'!$E$166)/'2.1ต้นทุนตามสัดส่วน (ผลิต)'!$E$170,0))</f>
        <v>0</v>
      </c>
      <c r="AQ84" s="139">
        <f>(IF('2.1ต้นทุนตามสัดส่วน (ผลิต)'!$E$176&gt;0,(+T84*'2.1ต้นทุนตามสัดส่วน (ผลิต)'!$E$176)/'2.1ต้นทุนตามสัดส่วน (ผลิต)'!$E$180,0))</f>
        <v>0</v>
      </c>
      <c r="AR84" s="139">
        <f t="shared" si="61"/>
        <v>0</v>
      </c>
      <c r="AS84" s="139">
        <f t="shared" si="62"/>
        <v>0</v>
      </c>
      <c r="AU84" s="140" t="s">
        <v>563</v>
      </c>
      <c r="AV84" s="135" t="s">
        <v>564</v>
      </c>
      <c r="AW84" s="44">
        <f>(IF('2.1ต้นทุนตามสัดส่วน (ผลิต)'!$E$7&gt;0,(C84*'2.1ต้นทุนตามสัดส่วน (ผลิต)'!$E$7)/'2.1ต้นทุนตามสัดส่วน (ผลิต)'!$E$10,0))</f>
        <v>0</v>
      </c>
      <c r="AX84" s="136">
        <f>(IF('2.1ต้นทุนตามสัดส่วน (ผลิต)'!$E$17&gt;0,(D84*'2.1ต้นทุนตามสัดส่วน (ผลิต)'!$E$17)/'2.1ต้นทุนตามสัดส่วน (ผลิต)'!$E$20,0))</f>
        <v>0</v>
      </c>
      <c r="AY84" s="136">
        <f>(IF('2.1ต้นทุนตามสัดส่วน (ผลิต)'!$E$27&gt;0,(+E84*'2.1ต้นทุนตามสัดส่วน (ผลิต)'!$E$27)/'2.1ต้นทุนตามสัดส่วน (ผลิต)'!$E$30,0))</f>
        <v>0</v>
      </c>
      <c r="AZ84" s="136">
        <f>(IF('2.1ต้นทุนตามสัดส่วน (ผลิต)'!$E$37&gt;0,(+F84*'2.1ต้นทุนตามสัดส่วน (ผลิต)'!$E$37)/'2.1ต้นทุนตามสัดส่วน (ผลิต)'!$E$40,0))</f>
        <v>0</v>
      </c>
      <c r="BA84" s="136">
        <f t="shared" si="73"/>
        <v>0</v>
      </c>
      <c r="BB84" s="136">
        <f>(IF('2.1ต้นทุนตามสัดส่วน (ผลิต)'!$E$57&gt;0,(+H84*'2.1ต้นทุนตามสัดส่วน (ผลิต)'!$E$57)/'2.1ต้นทุนตามสัดส่วน (ผลิต)'!$E$60,0))</f>
        <v>0</v>
      </c>
      <c r="BC84" s="136">
        <f>(IF('2.1ต้นทุนตามสัดส่วน (ผลิต)'!$E$67&gt;0,(+I84*'2.1ต้นทุนตามสัดส่วน (ผลิต)'!$E$67)/'2.1ต้นทุนตามสัดส่วน (ผลิต)'!$E$70,0))</f>
        <v>0</v>
      </c>
      <c r="BD84" s="136">
        <f>(IF('2.1ต้นทุนตามสัดส่วน (ผลิต)'!$E$77&gt;0,(+J84*'2.1ต้นทุนตามสัดส่วน (ผลิต)'!$E$77)/'2.1ต้นทุนตามสัดส่วน (ผลิต)'!$E$80,0))</f>
        <v>0</v>
      </c>
      <c r="BE84" s="136">
        <f t="shared" si="74"/>
        <v>0</v>
      </c>
      <c r="BF84" s="136">
        <f t="shared" si="75"/>
        <v>0</v>
      </c>
      <c r="BG84" s="136">
        <f>(IF('2.1ต้นทุนตามสัดส่วน (ผลิต)'!$E$107&gt;0,(+M84*'2.1ต้นทุนตามสัดส่วน (ผลิต)'!$E$107)/'2.1ต้นทุนตามสัดส่วน (ผลิต)'!$E$110,0))</f>
        <v>0</v>
      </c>
      <c r="BH84" s="136">
        <f>(IF('2.1ต้นทุนตามสัดส่วน (ผลิต)'!$E$117&gt;0,(+N84*'2.1ต้นทุนตามสัดส่วน (ผลิต)'!$E$117)/'2.1ต้นทุนตามสัดส่วน (ผลิต)'!$E$120,0))</f>
        <v>0</v>
      </c>
      <c r="BI84" s="136">
        <f>(IF('2.1ต้นทุนตามสัดส่วน (ผลิต)'!$E$127&gt;0,(+O84*'2.1ต้นทุนตามสัดส่วน (ผลิต)'!$E$127)/'2.1ต้นทุนตามสัดส่วน (ผลิต)'!$E$130,0))</f>
        <v>0</v>
      </c>
      <c r="BJ84" s="136">
        <f t="shared" si="76"/>
        <v>0</v>
      </c>
      <c r="BK84" s="136">
        <f t="shared" si="77"/>
        <v>0</v>
      </c>
      <c r="BL84" s="136">
        <f>(IF('2.1ต้นทุนตามสัดส่วน (ผลิต)'!$E$157&gt;0,(+R84*'2.1ต้นทุนตามสัดส่วน (ผลิต)'!$E$157)/'2.1ต้นทุนตามสัดส่วน (ผลิต)'!$E$160,0))</f>
        <v>0</v>
      </c>
      <c r="BM84" s="136">
        <f>(IF('2.1ต้นทุนตามสัดส่วน (ผลิต)'!$E$167&gt;0,(+S84*'2.1ต้นทุนตามสัดส่วน (ผลิต)'!$E$167)/'2.1ต้นทุนตามสัดส่วน (ผลิต)'!$E$170,0))</f>
        <v>0</v>
      </c>
      <c r="BN84" s="136">
        <f>(IF('2.1ต้นทุนตามสัดส่วน (ผลิต)'!$E$177&gt;0,(+T84*'2.1ต้นทุนตามสัดส่วน (ผลิต)'!$E$177)/'2.1ต้นทุนตามสัดส่วน (ผลิต)'!$E$180,0))</f>
        <v>0</v>
      </c>
      <c r="BO84" s="136">
        <f t="shared" si="78"/>
        <v>0</v>
      </c>
      <c r="BP84" s="136">
        <f t="shared" si="63"/>
        <v>0</v>
      </c>
      <c r="BR84" s="140" t="s">
        <v>563</v>
      </c>
      <c r="BS84" s="135" t="s">
        <v>564</v>
      </c>
      <c r="BT84" s="44">
        <f>(IF('2.1ต้นทุนตามสัดส่วน (ผลิต)'!$E$8&gt;0,(+C84*'2.1ต้นทุนตามสัดส่วน (ผลิต)'!$E$8)/'2.1ต้นทุนตามสัดส่วน (ผลิต)'!$E$10,0))</f>
        <v>0</v>
      </c>
      <c r="BU84" s="136">
        <f>(IF('2.1ต้นทุนตามสัดส่วน (ผลิต)'!$E$18&gt;0,(+D84*'2.1ต้นทุนตามสัดส่วน (ผลิต)'!$E$18)/'2.1ต้นทุนตามสัดส่วน (ผลิต)'!$E$20,0))</f>
        <v>0</v>
      </c>
      <c r="BV84" s="136">
        <f>(IF('2.1ต้นทุนตามสัดส่วน (ผลิต)'!$E$28&gt;0,(+E84*'2.1ต้นทุนตามสัดส่วน (ผลิต)'!$E$28)/'2.1ต้นทุนตามสัดส่วน (ผลิต)'!$E$30,0))</f>
        <v>0</v>
      </c>
      <c r="BW84" s="136">
        <f>(IF('2.1ต้นทุนตามสัดส่วน (ผลิต)'!$E$38&gt;0,(+F84*'2.1ต้นทุนตามสัดส่วน (ผลิต)'!$E$38)/'2.1ต้นทุนตามสัดส่วน (ผลิต)'!$E$40,0))</f>
        <v>0</v>
      </c>
      <c r="BX84" s="136">
        <f t="shared" si="79"/>
        <v>0</v>
      </c>
      <c r="BY84" s="136">
        <f>(IF('2.1ต้นทุนตามสัดส่วน (ผลิต)'!$E$58&gt;0,(+H84*'2.1ต้นทุนตามสัดส่วน (ผลิต)'!$E$58)/'2.1ต้นทุนตามสัดส่วน (ผลิต)'!$E$60,0))</f>
        <v>0</v>
      </c>
      <c r="BZ84" s="136">
        <f>(IF('2.1ต้นทุนตามสัดส่วน (ผลิต)'!$E$68&gt;0,(+I84*'2.1ต้นทุนตามสัดส่วน (ผลิต)'!$E$68)/'2.1ต้นทุนตามสัดส่วน (ผลิต)'!$E$70,0))</f>
        <v>0</v>
      </c>
      <c r="CA84" s="136">
        <f>(IF('2.1ต้นทุนตามสัดส่วน (ผลิต)'!$E$78&gt;0,(+J84*'2.1ต้นทุนตามสัดส่วน (ผลิต)'!$E$78)/'2.1ต้นทุนตามสัดส่วน (ผลิต)'!$E$80,0))</f>
        <v>0</v>
      </c>
      <c r="CB84" s="136">
        <f t="shared" si="80"/>
        <v>0</v>
      </c>
      <c r="CC84" s="136">
        <f t="shared" si="81"/>
        <v>0</v>
      </c>
      <c r="CD84" s="136">
        <f>(IF('2.1ต้นทุนตามสัดส่วน (ผลิต)'!$E$108&gt;0,(+M84*'2.1ต้นทุนตามสัดส่วน (ผลิต)'!$E$108)/'2.1ต้นทุนตามสัดส่วน (ผลิต)'!$E$110,0))</f>
        <v>0</v>
      </c>
      <c r="CE84" s="136">
        <f>(IF('2.1ต้นทุนตามสัดส่วน (ผลิต)'!$E$118&gt;0,(+N84*'2.1ต้นทุนตามสัดส่วน (ผลิต)'!$E$118)/'2.1ต้นทุนตามสัดส่วน (ผลิต)'!$E$120,0))</f>
        <v>0</v>
      </c>
      <c r="CF84" s="136">
        <f>(IF('2.1ต้นทุนตามสัดส่วน (ผลิต)'!$E$128&gt;0,(+O84*'2.1ต้นทุนตามสัดส่วน (ผลิต)'!$E$128)/'2.1ต้นทุนตามสัดส่วน (ผลิต)'!$E$130,0))</f>
        <v>0</v>
      </c>
      <c r="CG84" s="136">
        <f t="shared" si="82"/>
        <v>0</v>
      </c>
      <c r="CH84" s="136">
        <f t="shared" si="83"/>
        <v>0</v>
      </c>
      <c r="CI84" s="136">
        <f>(IF('2.1ต้นทุนตามสัดส่วน (ผลิต)'!$E$158&gt;0,(+R84*'2.1ต้นทุนตามสัดส่วน (ผลิต)'!$E$158)/'2.1ต้นทุนตามสัดส่วน (ผลิต)'!$E$160,0))</f>
        <v>0</v>
      </c>
      <c r="CJ84" s="136">
        <f>(IF('2.1ต้นทุนตามสัดส่วน (ผลิต)'!$E$168&gt;0,(+S84*'2.1ต้นทุนตามสัดส่วน (ผลิต)'!$E$168)/'2.1ต้นทุนตามสัดส่วน (ผลิต)'!$E$170,0))</f>
        <v>0</v>
      </c>
      <c r="CK84" s="136">
        <f>(IF('2.1ต้นทุนตามสัดส่วน (ผลิต)'!$E$178&gt;0,(+T84*'2.1ต้นทุนตามสัดส่วน (ผลิต)'!$E$178)/'2.1ต้นทุนตามสัดส่วน (ผลิต)'!$E$180,0))</f>
        <v>0</v>
      </c>
      <c r="CL84" s="136">
        <f t="shared" si="84"/>
        <v>0</v>
      </c>
      <c r="CM84" s="136">
        <f t="shared" si="64"/>
        <v>0</v>
      </c>
      <c r="CO84" s="140" t="s">
        <v>563</v>
      </c>
      <c r="CP84" s="135" t="s">
        <v>564</v>
      </c>
      <c r="CQ84" s="136">
        <f>(IF('2.1ต้นทุนตามสัดส่วน (ผลิต)'!$E$9&gt;0,(+C84*'2.1ต้นทุนตามสัดส่วน (ผลิต)'!$E$9)/'2.1ต้นทุนตามสัดส่วน (ผลิต)'!$E$10,0))</f>
        <v>0</v>
      </c>
      <c r="CR84" s="136">
        <f>(IF('2.1ต้นทุนตามสัดส่วน (ผลิต)'!$E$19&gt;0,(+D84*'2.1ต้นทุนตามสัดส่วน (ผลิต)'!$E$19)/'2.1ต้นทุนตามสัดส่วน (ผลิต)'!$E$20,0))</f>
        <v>0</v>
      </c>
      <c r="CS84" s="136">
        <f>(IF('2.1ต้นทุนตามสัดส่วน (ผลิต)'!$E$29&gt;0,(+E84*'2.1ต้นทุนตามสัดส่วน (ผลิต)'!$E$29)/'2.1ต้นทุนตามสัดส่วน (ผลิต)'!$E$30,0))</f>
        <v>0</v>
      </c>
      <c r="CT84" s="136">
        <f>(IF('2.1ต้นทุนตามสัดส่วน (ผลิต)'!$E$39&gt;0,(+F84*'2.1ต้นทุนตามสัดส่วน (ผลิต)'!$E$39)/'2.1ต้นทุนตามสัดส่วน (ผลิต)'!$E$40,0))</f>
        <v>0</v>
      </c>
      <c r="CU84" s="136">
        <f t="shared" si="85"/>
        <v>0</v>
      </c>
      <c r="CV84" s="136">
        <f>(IF('2.1ต้นทุนตามสัดส่วน (ผลิต)'!$E$59&gt;0,(+H84*'2.1ต้นทุนตามสัดส่วน (ผลิต)'!$E$59)/'2.1ต้นทุนตามสัดส่วน (ผลิต)'!$E$60,0))</f>
        <v>0</v>
      </c>
      <c r="CW84" s="136">
        <f>(IF('2.1ต้นทุนตามสัดส่วน (ผลิต)'!$E$69&gt;0,(+I84*'2.1ต้นทุนตามสัดส่วน (ผลิต)'!$E$69)/'2.1ต้นทุนตามสัดส่วน (ผลิต)'!$E$70,0))</f>
        <v>0</v>
      </c>
      <c r="CX84" s="136">
        <f>(IF('2.1ต้นทุนตามสัดส่วน (ผลิต)'!$E$79&gt;0,(+J84*'2.1ต้นทุนตามสัดส่วน (ผลิต)'!$E$79)/'2.1ต้นทุนตามสัดส่วน (ผลิต)'!$E$80,0))</f>
        <v>0</v>
      </c>
      <c r="CY84" s="136">
        <f t="shared" si="86"/>
        <v>0</v>
      </c>
      <c r="CZ84" s="136">
        <f t="shared" si="87"/>
        <v>0</v>
      </c>
      <c r="DA84" s="136">
        <f>(IF('2.1ต้นทุนตามสัดส่วน (ผลิต)'!$E$109&gt;0,(+M84*'2.1ต้นทุนตามสัดส่วน (ผลิต)'!$E$109)/'2.1ต้นทุนตามสัดส่วน (ผลิต)'!$E$110,0))</f>
        <v>0</v>
      </c>
      <c r="DB84" s="136">
        <f>(IF('2.1ต้นทุนตามสัดส่วน (ผลิต)'!$E$119&gt;0,(+N84*'2.1ต้นทุนตามสัดส่วน (ผลิต)'!$E$119)/'2.1ต้นทุนตามสัดส่วน (ผลิต)'!$E$120,0))</f>
        <v>0</v>
      </c>
      <c r="DC84" s="136">
        <f>(IF('2.1ต้นทุนตามสัดส่วน (ผลิต)'!$E$129&gt;0,(+O84*'2.1ต้นทุนตามสัดส่วน (ผลิต)'!$E$129)/'2.1ต้นทุนตามสัดส่วน (ผลิต)'!$E$130,0))</f>
        <v>0</v>
      </c>
      <c r="DD84" s="136">
        <f t="shared" si="88"/>
        <v>0</v>
      </c>
      <c r="DE84" s="136">
        <f t="shared" si="89"/>
        <v>0</v>
      </c>
      <c r="DF84" s="136">
        <f>(IF('2.1ต้นทุนตามสัดส่วน (ผลิต)'!$E$159&gt;0,(+R84*'2.1ต้นทุนตามสัดส่วน (ผลิต)'!$E$159)/'2.1ต้นทุนตามสัดส่วน (ผลิต)'!$E$160,0))</f>
        <v>0</v>
      </c>
      <c r="DG84" s="136">
        <f>(IF('2.1ต้นทุนตามสัดส่วน (ผลิต)'!$E$169&gt;0,(+S84*'2.1ต้นทุนตามสัดส่วน (ผลิต)'!$E$169)/'2.1ต้นทุนตามสัดส่วน (ผลิต)'!$E$170,0))</f>
        <v>0</v>
      </c>
      <c r="DH84" s="136">
        <f>(IF('2.1ต้นทุนตามสัดส่วน (ผลิต)'!$E$179&gt;0,(+T84*'2.1ต้นทุนตามสัดส่วน (ผลิต)'!$E$179)/'2.1ต้นทุนตามสัดส่วน (ผลิต)'!$E$180,0))</f>
        <v>0</v>
      </c>
      <c r="DI84" s="136">
        <f t="shared" si="90"/>
        <v>0</v>
      </c>
      <c r="DJ84" s="136">
        <f t="shared" si="65"/>
        <v>0</v>
      </c>
      <c r="DL84" s="140" t="s">
        <v>563</v>
      </c>
      <c r="DM84" s="135" t="s">
        <v>564</v>
      </c>
      <c r="DN84" s="136">
        <f t="shared" si="91"/>
        <v>0</v>
      </c>
      <c r="DO84" s="136">
        <f t="shared" si="92"/>
        <v>0</v>
      </c>
      <c r="DP84" s="136">
        <f t="shared" si="93"/>
        <v>0</v>
      </c>
      <c r="DQ84" s="136">
        <f t="shared" si="94"/>
        <v>0</v>
      </c>
      <c r="DR84" s="136">
        <f t="shared" si="95"/>
        <v>0</v>
      </c>
      <c r="DS84" s="136">
        <f t="shared" si="96"/>
        <v>0</v>
      </c>
      <c r="DT84" s="136">
        <f t="shared" si="97"/>
        <v>0</v>
      </c>
      <c r="DU84" s="136">
        <f t="shared" si="98"/>
        <v>0</v>
      </c>
      <c r="DV84" s="136">
        <f t="shared" si="99"/>
        <v>0</v>
      </c>
      <c r="DW84" s="136">
        <f t="shared" si="100"/>
        <v>0</v>
      </c>
      <c r="DX84" s="136">
        <f t="shared" si="101"/>
        <v>0</v>
      </c>
      <c r="DY84" s="136">
        <f t="shared" si="102"/>
        <v>0</v>
      </c>
      <c r="DZ84" s="136">
        <f t="shared" si="103"/>
        <v>0</v>
      </c>
      <c r="EA84" s="136">
        <f t="shared" si="104"/>
        <v>0</v>
      </c>
      <c r="EB84" s="136">
        <f t="shared" si="105"/>
        <v>0</v>
      </c>
      <c r="EC84" s="136">
        <f t="shared" si="106"/>
        <v>0</v>
      </c>
      <c r="ED84" s="136">
        <f t="shared" si="107"/>
        <v>0</v>
      </c>
      <c r="EE84" s="136">
        <f t="shared" si="108"/>
        <v>0</v>
      </c>
      <c r="EF84" s="136">
        <f t="shared" si="109"/>
        <v>0</v>
      </c>
      <c r="EG84" s="136">
        <f t="shared" si="110"/>
        <v>0</v>
      </c>
    </row>
    <row r="85" spans="1:137" ht="21">
      <c r="A85" s="140" t="s">
        <v>565</v>
      </c>
      <c r="B85" s="135" t="s">
        <v>566</v>
      </c>
      <c r="C85" s="44"/>
      <c r="D85" s="136"/>
      <c r="E85" s="136"/>
      <c r="F85" s="136"/>
      <c r="G85" s="136">
        <f t="shared" si="56"/>
        <v>0</v>
      </c>
      <c r="H85" s="136"/>
      <c r="I85" s="136"/>
      <c r="J85" s="136"/>
      <c r="K85" s="136">
        <f t="shared" si="57"/>
        <v>0</v>
      </c>
      <c r="L85" s="136">
        <f t="shared" si="66"/>
        <v>0</v>
      </c>
      <c r="M85" s="136">
        <v>0</v>
      </c>
      <c r="N85" s="136">
        <v>0</v>
      </c>
      <c r="O85" s="136">
        <v>0</v>
      </c>
      <c r="P85" s="136">
        <f t="shared" si="58"/>
        <v>0</v>
      </c>
      <c r="Q85" s="136">
        <f t="shared" si="67"/>
        <v>0</v>
      </c>
      <c r="R85" s="136">
        <v>0</v>
      </c>
      <c r="S85" s="136">
        <v>0</v>
      </c>
      <c r="T85" s="136">
        <v>0</v>
      </c>
      <c r="U85" s="136">
        <f t="shared" si="59"/>
        <v>0</v>
      </c>
      <c r="V85" s="136">
        <f t="shared" si="60"/>
        <v>0</v>
      </c>
      <c r="X85" s="140" t="s">
        <v>565</v>
      </c>
      <c r="Y85" s="138" t="s">
        <v>566</v>
      </c>
      <c r="Z85" s="44">
        <f>ROUND(IF('2.1ต้นทุนตามสัดส่วน (ผลิต)'!$E$6&gt;0,(+C85*'2.1ต้นทุนตามสัดส่วน (ผลิต)'!$E$6)/'2.1ต้นทุนตามสัดส่วน (ผลิต)'!$E$10,0),2)</f>
        <v>0</v>
      </c>
      <c r="AA85" s="139">
        <f>(IF('2.1ต้นทุนตามสัดส่วน (ผลิต)'!$E$16&gt;0,(+D85*'2.1ต้นทุนตามสัดส่วน (ผลิต)'!$E$16)/'2.1ต้นทุนตามสัดส่วน (ผลิต)'!$E$20,0))</f>
        <v>0</v>
      </c>
      <c r="AB85" s="139">
        <f>(IF('2.1ต้นทุนตามสัดส่วน (ผลิต)'!$E$26&gt;0,(+E85*'2.1ต้นทุนตามสัดส่วน (ผลิต)'!$E$26)/'2.1ต้นทุนตามสัดส่วน (ผลิต)'!$E$30,0))</f>
        <v>0</v>
      </c>
      <c r="AC85" s="139">
        <f>(IF('2.1ต้นทุนตามสัดส่วน (ผลิต)'!$E$36&gt;0,(+F85*'2.1ต้นทุนตามสัดส่วน (ผลิต)'!$E$36)/'2.1ต้นทุนตามสัดส่วน (ผลิต)'!$E$40,0))</f>
        <v>0</v>
      </c>
      <c r="AD85" s="139">
        <f t="shared" si="68"/>
        <v>0</v>
      </c>
      <c r="AE85" s="139">
        <f>(IF('2.1ต้นทุนตามสัดส่วน (ผลิต)'!$E$56&gt;0,(+H85*'2.1ต้นทุนตามสัดส่วน (ผลิต)'!$E$56)/'2.1ต้นทุนตามสัดส่วน (ผลิต)'!$E$60,0))</f>
        <v>0</v>
      </c>
      <c r="AF85" s="139">
        <f>(IF('2.1ต้นทุนตามสัดส่วน (ผลิต)'!$E$66&gt;0,(+I85*'2.1ต้นทุนตามสัดส่วน (ผลิต)'!$E$66)/'2.1ต้นทุนตามสัดส่วน (ผลิต)'!$E$70,0))</f>
        <v>0</v>
      </c>
      <c r="AG85" s="139">
        <f>(IF('2.1ต้นทุนตามสัดส่วน (ผลิต)'!$E$76&gt;0,(+J85*'2.1ต้นทุนตามสัดส่วน (ผลิต)'!$E$76)/'2.1ต้นทุนตามสัดส่วน (ผลิต)'!$E$80,0))</f>
        <v>0</v>
      </c>
      <c r="AH85" s="139">
        <f t="shared" si="69"/>
        <v>0</v>
      </c>
      <c r="AI85" s="139">
        <f t="shared" si="70"/>
        <v>0</v>
      </c>
      <c r="AJ85" s="139">
        <f>ROUND(IF('2.1ต้นทุนตามสัดส่วน (ผลิต)'!$E$106&gt;0,(+M85*'2.1ต้นทุนตามสัดส่วน (ผลิต)'!$E$106)/'2.1ต้นทุนตามสัดส่วน (ผลิต)'!$E$110,0),2)</f>
        <v>0</v>
      </c>
      <c r="AK85" s="139">
        <f>ROUND(IF('2.1ต้นทุนตามสัดส่วน (ผลิต)'!$E$116&gt;0,(+N85*'2.1ต้นทุนตามสัดส่วน (ผลิต)'!$E$116)/'2.1ต้นทุนตามสัดส่วน (ผลิต)'!$E$120,0),2)</f>
        <v>0</v>
      </c>
      <c r="AL85" s="139">
        <f>ROUND(IF('2.1ต้นทุนตามสัดส่วน (ผลิต)'!$E$126&gt;0,(+O85*'2.1ต้นทุนตามสัดส่วน (ผลิต)'!$E$126)/'2.1ต้นทุนตามสัดส่วน (ผลิต)'!$E$130,0),2)</f>
        <v>0</v>
      </c>
      <c r="AM85" s="139">
        <f t="shared" si="71"/>
        <v>0</v>
      </c>
      <c r="AN85" s="139">
        <f t="shared" si="72"/>
        <v>0</v>
      </c>
      <c r="AO85" s="139">
        <f>(IF('2.1ต้นทุนตามสัดส่วน (ผลิต)'!$E$156&gt;0,(+R85*'2.1ต้นทุนตามสัดส่วน (ผลิต)'!$E$156)/'2.1ต้นทุนตามสัดส่วน (ผลิต)'!$E$160,0))</f>
        <v>0</v>
      </c>
      <c r="AP85" s="139">
        <f>(IF('2.1ต้นทุนตามสัดส่วน (ผลิต)'!$E$166&gt;0,(+S85*'2.1ต้นทุนตามสัดส่วน (ผลิต)'!$E$166)/'2.1ต้นทุนตามสัดส่วน (ผลิต)'!$E$170,0))</f>
        <v>0</v>
      </c>
      <c r="AQ85" s="139">
        <f>(IF('2.1ต้นทุนตามสัดส่วน (ผลิต)'!$E$176&gt;0,(+T85*'2.1ต้นทุนตามสัดส่วน (ผลิต)'!$E$176)/'2.1ต้นทุนตามสัดส่วน (ผลิต)'!$E$180,0))</f>
        <v>0</v>
      </c>
      <c r="AR85" s="139">
        <f t="shared" si="61"/>
        <v>0</v>
      </c>
      <c r="AS85" s="139">
        <f t="shared" si="62"/>
        <v>0</v>
      </c>
      <c r="AU85" s="140" t="s">
        <v>565</v>
      </c>
      <c r="AV85" s="135" t="s">
        <v>566</v>
      </c>
      <c r="AW85" s="44">
        <f>(IF('2.1ต้นทุนตามสัดส่วน (ผลิต)'!$E$7&gt;0,(C85*'2.1ต้นทุนตามสัดส่วน (ผลิต)'!$E$7)/'2.1ต้นทุนตามสัดส่วน (ผลิต)'!$E$10,0))</f>
        <v>0</v>
      </c>
      <c r="AX85" s="136">
        <f>(IF('2.1ต้นทุนตามสัดส่วน (ผลิต)'!$E$17&gt;0,(D85*'2.1ต้นทุนตามสัดส่วน (ผลิต)'!$E$17)/'2.1ต้นทุนตามสัดส่วน (ผลิต)'!$E$20,0))</f>
        <v>0</v>
      </c>
      <c r="AY85" s="136">
        <f>(IF('2.1ต้นทุนตามสัดส่วน (ผลิต)'!$E$27&gt;0,(+E85*'2.1ต้นทุนตามสัดส่วน (ผลิต)'!$E$27)/'2.1ต้นทุนตามสัดส่วน (ผลิต)'!$E$30,0))</f>
        <v>0</v>
      </c>
      <c r="AZ85" s="136">
        <f>(IF('2.1ต้นทุนตามสัดส่วน (ผลิต)'!$E$37&gt;0,(+F85*'2.1ต้นทุนตามสัดส่วน (ผลิต)'!$E$37)/'2.1ต้นทุนตามสัดส่วน (ผลิต)'!$E$40,0))</f>
        <v>0</v>
      </c>
      <c r="BA85" s="136">
        <f t="shared" si="73"/>
        <v>0</v>
      </c>
      <c r="BB85" s="136">
        <f>(IF('2.1ต้นทุนตามสัดส่วน (ผลิต)'!$E$57&gt;0,(+H85*'2.1ต้นทุนตามสัดส่วน (ผลิต)'!$E$57)/'2.1ต้นทุนตามสัดส่วน (ผลิต)'!$E$60,0))</f>
        <v>0</v>
      </c>
      <c r="BC85" s="136">
        <f>(IF('2.1ต้นทุนตามสัดส่วน (ผลิต)'!$E$67&gt;0,(+I85*'2.1ต้นทุนตามสัดส่วน (ผลิต)'!$E$67)/'2.1ต้นทุนตามสัดส่วน (ผลิต)'!$E$70,0))</f>
        <v>0</v>
      </c>
      <c r="BD85" s="136">
        <f>(IF('2.1ต้นทุนตามสัดส่วน (ผลิต)'!$E$77&gt;0,(+J85*'2.1ต้นทุนตามสัดส่วน (ผลิต)'!$E$77)/'2.1ต้นทุนตามสัดส่วน (ผลิต)'!$E$80,0))</f>
        <v>0</v>
      </c>
      <c r="BE85" s="136">
        <f t="shared" si="74"/>
        <v>0</v>
      </c>
      <c r="BF85" s="136">
        <f t="shared" si="75"/>
        <v>0</v>
      </c>
      <c r="BG85" s="136">
        <f>(IF('2.1ต้นทุนตามสัดส่วน (ผลิต)'!$E$107&gt;0,(+M85*'2.1ต้นทุนตามสัดส่วน (ผลิต)'!$E$107)/'2.1ต้นทุนตามสัดส่วน (ผลิต)'!$E$110,0))</f>
        <v>0</v>
      </c>
      <c r="BH85" s="136">
        <f>(IF('2.1ต้นทุนตามสัดส่วน (ผลิต)'!$E$117&gt;0,(+N85*'2.1ต้นทุนตามสัดส่วน (ผลิต)'!$E$117)/'2.1ต้นทุนตามสัดส่วน (ผลิต)'!$E$120,0))</f>
        <v>0</v>
      </c>
      <c r="BI85" s="136">
        <f>(IF('2.1ต้นทุนตามสัดส่วน (ผลิต)'!$E$127&gt;0,(+O85*'2.1ต้นทุนตามสัดส่วน (ผลิต)'!$E$127)/'2.1ต้นทุนตามสัดส่วน (ผลิต)'!$E$130,0))</f>
        <v>0</v>
      </c>
      <c r="BJ85" s="136">
        <f t="shared" si="76"/>
        <v>0</v>
      </c>
      <c r="BK85" s="136">
        <f t="shared" si="77"/>
        <v>0</v>
      </c>
      <c r="BL85" s="136">
        <f>(IF('2.1ต้นทุนตามสัดส่วน (ผลิต)'!$E$157&gt;0,(+R85*'2.1ต้นทุนตามสัดส่วน (ผลิต)'!$E$157)/'2.1ต้นทุนตามสัดส่วน (ผลิต)'!$E$160,0))</f>
        <v>0</v>
      </c>
      <c r="BM85" s="136">
        <f>(IF('2.1ต้นทุนตามสัดส่วน (ผลิต)'!$E$167&gt;0,(+S85*'2.1ต้นทุนตามสัดส่วน (ผลิต)'!$E$167)/'2.1ต้นทุนตามสัดส่วน (ผลิต)'!$E$170,0))</f>
        <v>0</v>
      </c>
      <c r="BN85" s="136">
        <f>(IF('2.1ต้นทุนตามสัดส่วน (ผลิต)'!$E$177&gt;0,(+T85*'2.1ต้นทุนตามสัดส่วน (ผลิต)'!$E$177)/'2.1ต้นทุนตามสัดส่วน (ผลิต)'!$E$180,0))</f>
        <v>0</v>
      </c>
      <c r="BO85" s="136">
        <f t="shared" si="78"/>
        <v>0</v>
      </c>
      <c r="BP85" s="136">
        <f t="shared" si="63"/>
        <v>0</v>
      </c>
      <c r="BR85" s="140" t="s">
        <v>565</v>
      </c>
      <c r="BS85" s="135" t="s">
        <v>566</v>
      </c>
      <c r="BT85" s="44">
        <f>(IF('2.1ต้นทุนตามสัดส่วน (ผลิต)'!$E$8&gt;0,(+C85*'2.1ต้นทุนตามสัดส่วน (ผลิต)'!$E$8)/'2.1ต้นทุนตามสัดส่วน (ผลิต)'!$E$10,0))</f>
        <v>0</v>
      </c>
      <c r="BU85" s="136">
        <f>(IF('2.1ต้นทุนตามสัดส่วน (ผลิต)'!$E$18&gt;0,(+D85*'2.1ต้นทุนตามสัดส่วน (ผลิต)'!$E$18)/'2.1ต้นทุนตามสัดส่วน (ผลิต)'!$E$20,0))</f>
        <v>0</v>
      </c>
      <c r="BV85" s="136">
        <f>(IF('2.1ต้นทุนตามสัดส่วน (ผลิต)'!$E$28&gt;0,(+E85*'2.1ต้นทุนตามสัดส่วน (ผลิต)'!$E$28)/'2.1ต้นทุนตามสัดส่วน (ผลิต)'!$E$30,0))</f>
        <v>0</v>
      </c>
      <c r="BW85" s="136">
        <f>(IF('2.1ต้นทุนตามสัดส่วน (ผลิต)'!$E$38&gt;0,(+F85*'2.1ต้นทุนตามสัดส่วน (ผลิต)'!$E$38)/'2.1ต้นทุนตามสัดส่วน (ผลิต)'!$E$40,0))</f>
        <v>0</v>
      </c>
      <c r="BX85" s="136">
        <f t="shared" si="79"/>
        <v>0</v>
      </c>
      <c r="BY85" s="136">
        <f>(IF('2.1ต้นทุนตามสัดส่วน (ผลิต)'!$E$58&gt;0,(+H85*'2.1ต้นทุนตามสัดส่วน (ผลิต)'!$E$58)/'2.1ต้นทุนตามสัดส่วน (ผลิต)'!$E$60,0))</f>
        <v>0</v>
      </c>
      <c r="BZ85" s="136">
        <f>(IF('2.1ต้นทุนตามสัดส่วน (ผลิต)'!$E$68&gt;0,(+I85*'2.1ต้นทุนตามสัดส่วน (ผลิต)'!$E$68)/'2.1ต้นทุนตามสัดส่วน (ผลิต)'!$E$70,0))</f>
        <v>0</v>
      </c>
      <c r="CA85" s="136">
        <f>(IF('2.1ต้นทุนตามสัดส่วน (ผลิต)'!$E$78&gt;0,(+J85*'2.1ต้นทุนตามสัดส่วน (ผลิต)'!$E$78)/'2.1ต้นทุนตามสัดส่วน (ผลิต)'!$E$80,0))</f>
        <v>0</v>
      </c>
      <c r="CB85" s="136">
        <f t="shared" si="80"/>
        <v>0</v>
      </c>
      <c r="CC85" s="136">
        <f t="shared" si="81"/>
        <v>0</v>
      </c>
      <c r="CD85" s="136">
        <f>(IF('2.1ต้นทุนตามสัดส่วน (ผลิต)'!$E$108&gt;0,(+M85*'2.1ต้นทุนตามสัดส่วน (ผลิต)'!$E$108)/'2.1ต้นทุนตามสัดส่วน (ผลิต)'!$E$110,0))</f>
        <v>0</v>
      </c>
      <c r="CE85" s="136">
        <f>(IF('2.1ต้นทุนตามสัดส่วน (ผลิต)'!$E$118&gt;0,(+N85*'2.1ต้นทุนตามสัดส่วน (ผลิต)'!$E$118)/'2.1ต้นทุนตามสัดส่วน (ผลิต)'!$E$120,0))</f>
        <v>0</v>
      </c>
      <c r="CF85" s="136">
        <f>(IF('2.1ต้นทุนตามสัดส่วน (ผลิต)'!$E$128&gt;0,(+O85*'2.1ต้นทุนตามสัดส่วน (ผลิต)'!$E$128)/'2.1ต้นทุนตามสัดส่วน (ผลิต)'!$E$130,0))</f>
        <v>0</v>
      </c>
      <c r="CG85" s="136">
        <f t="shared" si="82"/>
        <v>0</v>
      </c>
      <c r="CH85" s="136">
        <f t="shared" si="83"/>
        <v>0</v>
      </c>
      <c r="CI85" s="136">
        <f>(IF('2.1ต้นทุนตามสัดส่วน (ผลิต)'!$E$158&gt;0,(+R85*'2.1ต้นทุนตามสัดส่วน (ผลิต)'!$E$158)/'2.1ต้นทุนตามสัดส่วน (ผลิต)'!$E$160,0))</f>
        <v>0</v>
      </c>
      <c r="CJ85" s="136">
        <f>(IF('2.1ต้นทุนตามสัดส่วน (ผลิต)'!$E$168&gt;0,(+S85*'2.1ต้นทุนตามสัดส่วน (ผลิต)'!$E$168)/'2.1ต้นทุนตามสัดส่วน (ผลิต)'!$E$170,0))</f>
        <v>0</v>
      </c>
      <c r="CK85" s="136">
        <f>(IF('2.1ต้นทุนตามสัดส่วน (ผลิต)'!$E$178&gt;0,(+T85*'2.1ต้นทุนตามสัดส่วน (ผลิต)'!$E$178)/'2.1ต้นทุนตามสัดส่วน (ผลิต)'!$E$180,0))</f>
        <v>0</v>
      </c>
      <c r="CL85" s="136">
        <f t="shared" si="84"/>
        <v>0</v>
      </c>
      <c r="CM85" s="136">
        <f t="shared" si="64"/>
        <v>0</v>
      </c>
      <c r="CO85" s="140" t="s">
        <v>565</v>
      </c>
      <c r="CP85" s="135" t="s">
        <v>566</v>
      </c>
      <c r="CQ85" s="136">
        <f>(IF('2.1ต้นทุนตามสัดส่วน (ผลิต)'!$E$9&gt;0,(+C85*'2.1ต้นทุนตามสัดส่วน (ผลิต)'!$E$9)/'2.1ต้นทุนตามสัดส่วน (ผลิต)'!$E$10,0))</f>
        <v>0</v>
      </c>
      <c r="CR85" s="136">
        <f>(IF('2.1ต้นทุนตามสัดส่วน (ผลิต)'!$E$19&gt;0,(+D85*'2.1ต้นทุนตามสัดส่วน (ผลิต)'!$E$19)/'2.1ต้นทุนตามสัดส่วน (ผลิต)'!$E$20,0))</f>
        <v>0</v>
      </c>
      <c r="CS85" s="136">
        <f>(IF('2.1ต้นทุนตามสัดส่วน (ผลิต)'!$E$29&gt;0,(+E85*'2.1ต้นทุนตามสัดส่วน (ผลิต)'!$E$29)/'2.1ต้นทุนตามสัดส่วน (ผลิต)'!$E$30,0))</f>
        <v>0</v>
      </c>
      <c r="CT85" s="136">
        <f>(IF('2.1ต้นทุนตามสัดส่วน (ผลิต)'!$E$39&gt;0,(+F85*'2.1ต้นทุนตามสัดส่วน (ผลิต)'!$E$39)/'2.1ต้นทุนตามสัดส่วน (ผลิต)'!$E$40,0))</f>
        <v>0</v>
      </c>
      <c r="CU85" s="136">
        <f t="shared" si="85"/>
        <v>0</v>
      </c>
      <c r="CV85" s="136">
        <f>(IF('2.1ต้นทุนตามสัดส่วน (ผลิต)'!$E$59&gt;0,(+H85*'2.1ต้นทุนตามสัดส่วน (ผลิต)'!$E$59)/'2.1ต้นทุนตามสัดส่วน (ผลิต)'!$E$60,0))</f>
        <v>0</v>
      </c>
      <c r="CW85" s="136">
        <f>(IF('2.1ต้นทุนตามสัดส่วน (ผลิต)'!$E$69&gt;0,(+I85*'2.1ต้นทุนตามสัดส่วน (ผลิต)'!$E$69)/'2.1ต้นทุนตามสัดส่วน (ผลิต)'!$E$70,0))</f>
        <v>0</v>
      </c>
      <c r="CX85" s="136">
        <f>(IF('2.1ต้นทุนตามสัดส่วน (ผลิต)'!$E$79&gt;0,(+J85*'2.1ต้นทุนตามสัดส่วน (ผลิต)'!$E$79)/'2.1ต้นทุนตามสัดส่วน (ผลิต)'!$E$80,0))</f>
        <v>0</v>
      </c>
      <c r="CY85" s="136">
        <f t="shared" si="86"/>
        <v>0</v>
      </c>
      <c r="CZ85" s="136">
        <f t="shared" si="87"/>
        <v>0</v>
      </c>
      <c r="DA85" s="136">
        <f>(IF('2.1ต้นทุนตามสัดส่วน (ผลิต)'!$E$109&gt;0,(+M85*'2.1ต้นทุนตามสัดส่วน (ผลิต)'!$E$109)/'2.1ต้นทุนตามสัดส่วน (ผลิต)'!$E$110,0))</f>
        <v>0</v>
      </c>
      <c r="DB85" s="136">
        <f>(IF('2.1ต้นทุนตามสัดส่วน (ผลิต)'!$E$119&gt;0,(+N85*'2.1ต้นทุนตามสัดส่วน (ผลิต)'!$E$119)/'2.1ต้นทุนตามสัดส่วน (ผลิต)'!$E$120,0))</f>
        <v>0</v>
      </c>
      <c r="DC85" s="136">
        <f>(IF('2.1ต้นทุนตามสัดส่วน (ผลิต)'!$E$129&gt;0,(+O85*'2.1ต้นทุนตามสัดส่วน (ผลิต)'!$E$129)/'2.1ต้นทุนตามสัดส่วน (ผลิต)'!$E$130,0))</f>
        <v>0</v>
      </c>
      <c r="DD85" s="136">
        <f t="shared" si="88"/>
        <v>0</v>
      </c>
      <c r="DE85" s="136">
        <f t="shared" si="89"/>
        <v>0</v>
      </c>
      <c r="DF85" s="136">
        <f>(IF('2.1ต้นทุนตามสัดส่วน (ผลิต)'!$E$159&gt;0,(+R85*'2.1ต้นทุนตามสัดส่วน (ผลิต)'!$E$159)/'2.1ต้นทุนตามสัดส่วน (ผลิต)'!$E$160,0))</f>
        <v>0</v>
      </c>
      <c r="DG85" s="136">
        <f>(IF('2.1ต้นทุนตามสัดส่วน (ผลิต)'!$E$169&gt;0,(+S85*'2.1ต้นทุนตามสัดส่วน (ผลิต)'!$E$169)/'2.1ต้นทุนตามสัดส่วน (ผลิต)'!$E$170,0))</f>
        <v>0</v>
      </c>
      <c r="DH85" s="136">
        <f>(IF('2.1ต้นทุนตามสัดส่วน (ผลิต)'!$E$179&gt;0,(+T85*'2.1ต้นทุนตามสัดส่วน (ผลิต)'!$E$179)/'2.1ต้นทุนตามสัดส่วน (ผลิต)'!$E$180,0))</f>
        <v>0</v>
      </c>
      <c r="DI85" s="136">
        <f t="shared" si="90"/>
        <v>0</v>
      </c>
      <c r="DJ85" s="136">
        <f t="shared" si="65"/>
        <v>0</v>
      </c>
      <c r="DL85" s="140" t="s">
        <v>565</v>
      </c>
      <c r="DM85" s="135" t="s">
        <v>566</v>
      </c>
      <c r="DN85" s="136">
        <f t="shared" si="91"/>
        <v>0</v>
      </c>
      <c r="DO85" s="136">
        <f t="shared" si="92"/>
        <v>0</v>
      </c>
      <c r="DP85" s="136">
        <f t="shared" si="93"/>
        <v>0</v>
      </c>
      <c r="DQ85" s="136">
        <f t="shared" si="94"/>
        <v>0</v>
      </c>
      <c r="DR85" s="136">
        <f t="shared" si="95"/>
        <v>0</v>
      </c>
      <c r="DS85" s="136">
        <f t="shared" si="96"/>
        <v>0</v>
      </c>
      <c r="DT85" s="136">
        <f t="shared" si="97"/>
        <v>0</v>
      </c>
      <c r="DU85" s="136">
        <f t="shared" si="98"/>
        <v>0</v>
      </c>
      <c r="DV85" s="136">
        <f t="shared" si="99"/>
        <v>0</v>
      </c>
      <c r="DW85" s="136">
        <f t="shared" si="100"/>
        <v>0</v>
      </c>
      <c r="DX85" s="136">
        <f t="shared" si="101"/>
        <v>0</v>
      </c>
      <c r="DY85" s="136">
        <f t="shared" si="102"/>
        <v>0</v>
      </c>
      <c r="DZ85" s="136">
        <f t="shared" si="103"/>
        <v>0</v>
      </c>
      <c r="EA85" s="136">
        <f t="shared" si="104"/>
        <v>0</v>
      </c>
      <c r="EB85" s="136">
        <f t="shared" si="105"/>
        <v>0</v>
      </c>
      <c r="EC85" s="136">
        <f t="shared" si="106"/>
        <v>0</v>
      </c>
      <c r="ED85" s="136">
        <f t="shared" si="107"/>
        <v>0</v>
      </c>
      <c r="EE85" s="136">
        <f t="shared" si="108"/>
        <v>0</v>
      </c>
      <c r="EF85" s="136">
        <f t="shared" si="109"/>
        <v>0</v>
      </c>
      <c r="EG85" s="136">
        <f t="shared" si="110"/>
        <v>0</v>
      </c>
    </row>
    <row r="86" spans="1:137" ht="21">
      <c r="A86" s="140" t="s">
        <v>567</v>
      </c>
      <c r="B86" s="135" t="s">
        <v>568</v>
      </c>
      <c r="C86" s="44"/>
      <c r="D86" s="136"/>
      <c r="E86" s="136"/>
      <c r="F86" s="136"/>
      <c r="G86" s="136">
        <f t="shared" si="56"/>
        <v>0</v>
      </c>
      <c r="H86" s="136"/>
      <c r="I86" s="136"/>
      <c r="J86" s="136"/>
      <c r="K86" s="136">
        <f t="shared" si="57"/>
        <v>0</v>
      </c>
      <c r="L86" s="136">
        <f t="shared" si="66"/>
        <v>0</v>
      </c>
      <c r="M86" s="136">
        <v>0</v>
      </c>
      <c r="N86" s="136">
        <v>0</v>
      </c>
      <c r="O86" s="136">
        <v>0</v>
      </c>
      <c r="P86" s="136">
        <f t="shared" si="58"/>
        <v>0</v>
      </c>
      <c r="Q86" s="136">
        <f t="shared" si="67"/>
        <v>0</v>
      </c>
      <c r="R86" s="136">
        <v>0</v>
      </c>
      <c r="S86" s="136">
        <v>0</v>
      </c>
      <c r="T86" s="136">
        <v>0</v>
      </c>
      <c r="U86" s="136">
        <f t="shared" si="59"/>
        <v>0</v>
      </c>
      <c r="V86" s="136">
        <f t="shared" si="60"/>
        <v>0</v>
      </c>
      <c r="X86" s="140" t="s">
        <v>567</v>
      </c>
      <c r="Y86" s="138" t="s">
        <v>568</v>
      </c>
      <c r="Z86" s="44">
        <f>ROUND(IF('2.1ต้นทุนตามสัดส่วน (ผลิต)'!$E$6&gt;0,(+C86*'2.1ต้นทุนตามสัดส่วน (ผลิต)'!$E$6)/'2.1ต้นทุนตามสัดส่วน (ผลิต)'!$E$10,0),2)</f>
        <v>0</v>
      </c>
      <c r="AA86" s="139">
        <f>(IF('2.1ต้นทุนตามสัดส่วน (ผลิต)'!$E$16&gt;0,(+D86*'2.1ต้นทุนตามสัดส่วน (ผลิต)'!$E$16)/'2.1ต้นทุนตามสัดส่วน (ผลิต)'!$E$20,0))</f>
        <v>0</v>
      </c>
      <c r="AB86" s="139">
        <f>(IF('2.1ต้นทุนตามสัดส่วน (ผลิต)'!$E$26&gt;0,(+E86*'2.1ต้นทุนตามสัดส่วน (ผลิต)'!$E$26)/'2.1ต้นทุนตามสัดส่วน (ผลิต)'!$E$30,0))</f>
        <v>0</v>
      </c>
      <c r="AC86" s="139">
        <f>(IF('2.1ต้นทุนตามสัดส่วน (ผลิต)'!$E$36&gt;0,(+F86*'2.1ต้นทุนตามสัดส่วน (ผลิต)'!$E$36)/'2.1ต้นทุนตามสัดส่วน (ผลิต)'!$E$40,0))</f>
        <v>0</v>
      </c>
      <c r="AD86" s="139">
        <f t="shared" si="68"/>
        <v>0</v>
      </c>
      <c r="AE86" s="139">
        <f>(IF('2.1ต้นทุนตามสัดส่วน (ผลิต)'!$E$56&gt;0,(+H86*'2.1ต้นทุนตามสัดส่วน (ผลิต)'!$E$56)/'2.1ต้นทุนตามสัดส่วน (ผลิต)'!$E$60,0))</f>
        <v>0</v>
      </c>
      <c r="AF86" s="139">
        <f>(IF('2.1ต้นทุนตามสัดส่วน (ผลิต)'!$E$66&gt;0,(+I86*'2.1ต้นทุนตามสัดส่วน (ผลิต)'!$E$66)/'2.1ต้นทุนตามสัดส่วน (ผลิต)'!$E$70,0))</f>
        <v>0</v>
      </c>
      <c r="AG86" s="139">
        <f>(IF('2.1ต้นทุนตามสัดส่วน (ผลิต)'!$E$76&gt;0,(+J86*'2.1ต้นทุนตามสัดส่วน (ผลิต)'!$E$76)/'2.1ต้นทุนตามสัดส่วน (ผลิต)'!$E$80,0))</f>
        <v>0</v>
      </c>
      <c r="AH86" s="139">
        <f t="shared" si="69"/>
        <v>0</v>
      </c>
      <c r="AI86" s="139">
        <f t="shared" si="70"/>
        <v>0</v>
      </c>
      <c r="AJ86" s="139">
        <f>ROUND(IF('2.1ต้นทุนตามสัดส่วน (ผลิต)'!$E$106&gt;0,(+M86*'2.1ต้นทุนตามสัดส่วน (ผลิต)'!$E$106)/'2.1ต้นทุนตามสัดส่วน (ผลิต)'!$E$110,0),2)</f>
        <v>0</v>
      </c>
      <c r="AK86" s="139">
        <f>ROUND(IF('2.1ต้นทุนตามสัดส่วน (ผลิต)'!$E$116&gt;0,(+N86*'2.1ต้นทุนตามสัดส่วน (ผลิต)'!$E$116)/'2.1ต้นทุนตามสัดส่วน (ผลิต)'!$E$120,0),2)</f>
        <v>0</v>
      </c>
      <c r="AL86" s="139">
        <f>ROUND(IF('2.1ต้นทุนตามสัดส่วน (ผลิต)'!$E$126&gt;0,(+O86*'2.1ต้นทุนตามสัดส่วน (ผลิต)'!$E$126)/'2.1ต้นทุนตามสัดส่วน (ผลิต)'!$E$130,0),2)</f>
        <v>0</v>
      </c>
      <c r="AM86" s="139">
        <f t="shared" si="71"/>
        <v>0</v>
      </c>
      <c r="AN86" s="139">
        <f t="shared" si="72"/>
        <v>0</v>
      </c>
      <c r="AO86" s="139">
        <f>(IF('2.1ต้นทุนตามสัดส่วน (ผลิต)'!$E$156&gt;0,(+R86*'2.1ต้นทุนตามสัดส่วน (ผลิต)'!$E$156)/'2.1ต้นทุนตามสัดส่วน (ผลิต)'!$E$160,0))</f>
        <v>0</v>
      </c>
      <c r="AP86" s="139">
        <f>(IF('2.1ต้นทุนตามสัดส่วน (ผลิต)'!$E$166&gt;0,(+S86*'2.1ต้นทุนตามสัดส่วน (ผลิต)'!$E$166)/'2.1ต้นทุนตามสัดส่วน (ผลิต)'!$E$170,0))</f>
        <v>0</v>
      </c>
      <c r="AQ86" s="139">
        <f>(IF('2.1ต้นทุนตามสัดส่วน (ผลิต)'!$E$176&gt;0,(+T86*'2.1ต้นทุนตามสัดส่วน (ผลิต)'!$E$176)/'2.1ต้นทุนตามสัดส่วน (ผลิต)'!$E$180,0))</f>
        <v>0</v>
      </c>
      <c r="AR86" s="139">
        <f t="shared" si="61"/>
        <v>0</v>
      </c>
      <c r="AS86" s="139">
        <f t="shared" si="62"/>
        <v>0</v>
      </c>
      <c r="AU86" s="140" t="s">
        <v>567</v>
      </c>
      <c r="AV86" s="135" t="s">
        <v>568</v>
      </c>
      <c r="AW86" s="44">
        <f>(IF('2.1ต้นทุนตามสัดส่วน (ผลิต)'!$E$7&gt;0,(C86*'2.1ต้นทุนตามสัดส่วน (ผลิต)'!$E$7)/'2.1ต้นทุนตามสัดส่วน (ผลิต)'!$E$10,0))</f>
        <v>0</v>
      </c>
      <c r="AX86" s="136">
        <f>(IF('2.1ต้นทุนตามสัดส่วน (ผลิต)'!$E$17&gt;0,(D86*'2.1ต้นทุนตามสัดส่วน (ผลิต)'!$E$17)/'2.1ต้นทุนตามสัดส่วน (ผลิต)'!$E$20,0))</f>
        <v>0</v>
      </c>
      <c r="AY86" s="136">
        <f>(IF('2.1ต้นทุนตามสัดส่วน (ผลิต)'!$E$27&gt;0,(+E86*'2.1ต้นทุนตามสัดส่วน (ผลิต)'!$E$27)/'2.1ต้นทุนตามสัดส่วน (ผลิต)'!$E$30,0))</f>
        <v>0</v>
      </c>
      <c r="AZ86" s="136">
        <f>(IF('2.1ต้นทุนตามสัดส่วน (ผลิต)'!$E$37&gt;0,(+F86*'2.1ต้นทุนตามสัดส่วน (ผลิต)'!$E$37)/'2.1ต้นทุนตามสัดส่วน (ผลิต)'!$E$40,0))</f>
        <v>0</v>
      </c>
      <c r="BA86" s="136">
        <f t="shared" si="73"/>
        <v>0</v>
      </c>
      <c r="BB86" s="136">
        <f>(IF('2.1ต้นทุนตามสัดส่วน (ผลิต)'!$E$57&gt;0,(+H86*'2.1ต้นทุนตามสัดส่วน (ผลิต)'!$E$57)/'2.1ต้นทุนตามสัดส่วน (ผลิต)'!$E$60,0))</f>
        <v>0</v>
      </c>
      <c r="BC86" s="136">
        <f>(IF('2.1ต้นทุนตามสัดส่วน (ผลิต)'!$E$67&gt;0,(+I86*'2.1ต้นทุนตามสัดส่วน (ผลิต)'!$E$67)/'2.1ต้นทุนตามสัดส่วน (ผลิต)'!$E$70,0))</f>
        <v>0</v>
      </c>
      <c r="BD86" s="136">
        <f>(IF('2.1ต้นทุนตามสัดส่วน (ผลิต)'!$E$77&gt;0,(+J86*'2.1ต้นทุนตามสัดส่วน (ผลิต)'!$E$77)/'2.1ต้นทุนตามสัดส่วน (ผลิต)'!$E$80,0))</f>
        <v>0</v>
      </c>
      <c r="BE86" s="136">
        <f t="shared" si="74"/>
        <v>0</v>
      </c>
      <c r="BF86" s="136">
        <f t="shared" si="75"/>
        <v>0</v>
      </c>
      <c r="BG86" s="136">
        <f>(IF('2.1ต้นทุนตามสัดส่วน (ผลิต)'!$E$107&gt;0,(+M86*'2.1ต้นทุนตามสัดส่วน (ผลิต)'!$E$107)/'2.1ต้นทุนตามสัดส่วน (ผลิต)'!$E$110,0))</f>
        <v>0</v>
      </c>
      <c r="BH86" s="136">
        <f>(IF('2.1ต้นทุนตามสัดส่วน (ผลิต)'!$E$117&gt;0,(+N86*'2.1ต้นทุนตามสัดส่วน (ผลิต)'!$E$117)/'2.1ต้นทุนตามสัดส่วน (ผลิต)'!$E$120,0))</f>
        <v>0</v>
      </c>
      <c r="BI86" s="136">
        <f>(IF('2.1ต้นทุนตามสัดส่วน (ผลิต)'!$E$127&gt;0,(+O86*'2.1ต้นทุนตามสัดส่วน (ผลิต)'!$E$127)/'2.1ต้นทุนตามสัดส่วน (ผลิต)'!$E$130,0))</f>
        <v>0</v>
      </c>
      <c r="BJ86" s="136">
        <f t="shared" si="76"/>
        <v>0</v>
      </c>
      <c r="BK86" s="136">
        <f t="shared" si="77"/>
        <v>0</v>
      </c>
      <c r="BL86" s="136">
        <f>(IF('2.1ต้นทุนตามสัดส่วน (ผลิต)'!$E$157&gt;0,(+R86*'2.1ต้นทุนตามสัดส่วน (ผลิต)'!$E$157)/'2.1ต้นทุนตามสัดส่วน (ผลิต)'!$E$160,0))</f>
        <v>0</v>
      </c>
      <c r="BM86" s="136">
        <f>(IF('2.1ต้นทุนตามสัดส่วน (ผลิต)'!$E$167&gt;0,(+S86*'2.1ต้นทุนตามสัดส่วน (ผลิต)'!$E$167)/'2.1ต้นทุนตามสัดส่วน (ผลิต)'!$E$170,0))</f>
        <v>0</v>
      </c>
      <c r="BN86" s="136">
        <f>(IF('2.1ต้นทุนตามสัดส่วน (ผลิต)'!$E$177&gt;0,(+T86*'2.1ต้นทุนตามสัดส่วน (ผลิต)'!$E$177)/'2.1ต้นทุนตามสัดส่วน (ผลิต)'!$E$180,0))</f>
        <v>0</v>
      </c>
      <c r="BO86" s="136">
        <f t="shared" si="78"/>
        <v>0</v>
      </c>
      <c r="BP86" s="136">
        <f t="shared" si="63"/>
        <v>0</v>
      </c>
      <c r="BR86" s="140" t="s">
        <v>567</v>
      </c>
      <c r="BS86" s="135" t="s">
        <v>568</v>
      </c>
      <c r="BT86" s="44">
        <f>(IF('2.1ต้นทุนตามสัดส่วน (ผลิต)'!$E$8&gt;0,(+C86*'2.1ต้นทุนตามสัดส่วน (ผลิต)'!$E$8)/'2.1ต้นทุนตามสัดส่วน (ผลิต)'!$E$10,0))</f>
        <v>0</v>
      </c>
      <c r="BU86" s="136">
        <f>(IF('2.1ต้นทุนตามสัดส่วน (ผลิต)'!$E$18&gt;0,(+D86*'2.1ต้นทุนตามสัดส่วน (ผลิต)'!$E$18)/'2.1ต้นทุนตามสัดส่วน (ผลิต)'!$E$20,0))</f>
        <v>0</v>
      </c>
      <c r="BV86" s="136">
        <f>(IF('2.1ต้นทุนตามสัดส่วน (ผลิต)'!$E$28&gt;0,(+E86*'2.1ต้นทุนตามสัดส่วน (ผลิต)'!$E$28)/'2.1ต้นทุนตามสัดส่วน (ผลิต)'!$E$30,0))</f>
        <v>0</v>
      </c>
      <c r="BW86" s="136">
        <f>(IF('2.1ต้นทุนตามสัดส่วน (ผลิต)'!$E$38&gt;0,(+F86*'2.1ต้นทุนตามสัดส่วน (ผลิต)'!$E$38)/'2.1ต้นทุนตามสัดส่วน (ผลิต)'!$E$40,0))</f>
        <v>0</v>
      </c>
      <c r="BX86" s="136">
        <f t="shared" si="79"/>
        <v>0</v>
      </c>
      <c r="BY86" s="136">
        <f>(IF('2.1ต้นทุนตามสัดส่วน (ผลิต)'!$E$58&gt;0,(+H86*'2.1ต้นทุนตามสัดส่วน (ผลิต)'!$E$58)/'2.1ต้นทุนตามสัดส่วน (ผลิต)'!$E$60,0))</f>
        <v>0</v>
      </c>
      <c r="BZ86" s="136">
        <f>(IF('2.1ต้นทุนตามสัดส่วน (ผลิต)'!$E$68&gt;0,(+I86*'2.1ต้นทุนตามสัดส่วน (ผลิต)'!$E$68)/'2.1ต้นทุนตามสัดส่วน (ผลิต)'!$E$70,0))</f>
        <v>0</v>
      </c>
      <c r="CA86" s="136">
        <f>(IF('2.1ต้นทุนตามสัดส่วน (ผลิต)'!$E$78&gt;0,(+J86*'2.1ต้นทุนตามสัดส่วน (ผลิต)'!$E$78)/'2.1ต้นทุนตามสัดส่วน (ผลิต)'!$E$80,0))</f>
        <v>0</v>
      </c>
      <c r="CB86" s="136">
        <f t="shared" si="80"/>
        <v>0</v>
      </c>
      <c r="CC86" s="136">
        <f t="shared" si="81"/>
        <v>0</v>
      </c>
      <c r="CD86" s="136">
        <f>(IF('2.1ต้นทุนตามสัดส่วน (ผลิต)'!$E$108&gt;0,(+M86*'2.1ต้นทุนตามสัดส่วน (ผลิต)'!$E$108)/'2.1ต้นทุนตามสัดส่วน (ผลิต)'!$E$110,0))</f>
        <v>0</v>
      </c>
      <c r="CE86" s="136">
        <f>(IF('2.1ต้นทุนตามสัดส่วน (ผลิต)'!$E$118&gt;0,(+N86*'2.1ต้นทุนตามสัดส่วน (ผลิต)'!$E$118)/'2.1ต้นทุนตามสัดส่วน (ผลิต)'!$E$120,0))</f>
        <v>0</v>
      </c>
      <c r="CF86" s="136">
        <f>(IF('2.1ต้นทุนตามสัดส่วน (ผลิต)'!$E$128&gt;0,(+O86*'2.1ต้นทุนตามสัดส่วน (ผลิต)'!$E$128)/'2.1ต้นทุนตามสัดส่วน (ผลิต)'!$E$130,0))</f>
        <v>0</v>
      </c>
      <c r="CG86" s="136">
        <f t="shared" si="82"/>
        <v>0</v>
      </c>
      <c r="CH86" s="136">
        <f t="shared" si="83"/>
        <v>0</v>
      </c>
      <c r="CI86" s="136">
        <f>(IF('2.1ต้นทุนตามสัดส่วน (ผลิต)'!$E$158&gt;0,(+R86*'2.1ต้นทุนตามสัดส่วน (ผลิต)'!$E$158)/'2.1ต้นทุนตามสัดส่วน (ผลิต)'!$E$160,0))</f>
        <v>0</v>
      </c>
      <c r="CJ86" s="136">
        <f>(IF('2.1ต้นทุนตามสัดส่วน (ผลิต)'!$E$168&gt;0,(+S86*'2.1ต้นทุนตามสัดส่วน (ผลิต)'!$E$168)/'2.1ต้นทุนตามสัดส่วน (ผลิต)'!$E$170,0))</f>
        <v>0</v>
      </c>
      <c r="CK86" s="136">
        <f>(IF('2.1ต้นทุนตามสัดส่วน (ผลิต)'!$E$178&gt;0,(+T86*'2.1ต้นทุนตามสัดส่วน (ผลิต)'!$E$178)/'2.1ต้นทุนตามสัดส่วน (ผลิต)'!$E$180,0))</f>
        <v>0</v>
      </c>
      <c r="CL86" s="136">
        <f t="shared" si="84"/>
        <v>0</v>
      </c>
      <c r="CM86" s="136">
        <f t="shared" si="64"/>
        <v>0</v>
      </c>
      <c r="CO86" s="140" t="s">
        <v>567</v>
      </c>
      <c r="CP86" s="135" t="s">
        <v>568</v>
      </c>
      <c r="CQ86" s="136">
        <f>(IF('2.1ต้นทุนตามสัดส่วน (ผลิต)'!$E$9&gt;0,(+C86*'2.1ต้นทุนตามสัดส่วน (ผลิต)'!$E$9)/'2.1ต้นทุนตามสัดส่วน (ผลิต)'!$E$10,0))</f>
        <v>0</v>
      </c>
      <c r="CR86" s="136">
        <f>(IF('2.1ต้นทุนตามสัดส่วน (ผลิต)'!$E$19&gt;0,(+D86*'2.1ต้นทุนตามสัดส่วน (ผลิต)'!$E$19)/'2.1ต้นทุนตามสัดส่วน (ผลิต)'!$E$20,0))</f>
        <v>0</v>
      </c>
      <c r="CS86" s="136">
        <f>(IF('2.1ต้นทุนตามสัดส่วน (ผลิต)'!$E$29&gt;0,(+E86*'2.1ต้นทุนตามสัดส่วน (ผลิต)'!$E$29)/'2.1ต้นทุนตามสัดส่วน (ผลิต)'!$E$30,0))</f>
        <v>0</v>
      </c>
      <c r="CT86" s="136">
        <f>(IF('2.1ต้นทุนตามสัดส่วน (ผลิต)'!$E$39&gt;0,(+F86*'2.1ต้นทุนตามสัดส่วน (ผลิต)'!$E$39)/'2.1ต้นทุนตามสัดส่วน (ผลิต)'!$E$40,0))</f>
        <v>0</v>
      </c>
      <c r="CU86" s="136">
        <f t="shared" si="85"/>
        <v>0</v>
      </c>
      <c r="CV86" s="136">
        <f>(IF('2.1ต้นทุนตามสัดส่วน (ผลิต)'!$E$59&gt;0,(+H86*'2.1ต้นทุนตามสัดส่วน (ผลิต)'!$E$59)/'2.1ต้นทุนตามสัดส่วน (ผลิต)'!$E$60,0))</f>
        <v>0</v>
      </c>
      <c r="CW86" s="136">
        <f>(IF('2.1ต้นทุนตามสัดส่วน (ผลิต)'!$E$69&gt;0,(+I86*'2.1ต้นทุนตามสัดส่วน (ผลิต)'!$E$69)/'2.1ต้นทุนตามสัดส่วน (ผลิต)'!$E$70,0))</f>
        <v>0</v>
      </c>
      <c r="CX86" s="136">
        <f>(IF('2.1ต้นทุนตามสัดส่วน (ผลิต)'!$E$79&gt;0,(+J86*'2.1ต้นทุนตามสัดส่วน (ผลิต)'!$E$79)/'2.1ต้นทุนตามสัดส่วน (ผลิต)'!$E$80,0))</f>
        <v>0</v>
      </c>
      <c r="CY86" s="136">
        <f t="shared" si="86"/>
        <v>0</v>
      </c>
      <c r="CZ86" s="136">
        <f t="shared" si="87"/>
        <v>0</v>
      </c>
      <c r="DA86" s="136">
        <f>(IF('2.1ต้นทุนตามสัดส่วน (ผลิต)'!$E$109&gt;0,(+M86*'2.1ต้นทุนตามสัดส่วน (ผลิต)'!$E$109)/'2.1ต้นทุนตามสัดส่วน (ผลิต)'!$E$110,0))</f>
        <v>0</v>
      </c>
      <c r="DB86" s="136">
        <f>(IF('2.1ต้นทุนตามสัดส่วน (ผลิต)'!$E$119&gt;0,(+N86*'2.1ต้นทุนตามสัดส่วน (ผลิต)'!$E$119)/'2.1ต้นทุนตามสัดส่วน (ผลิต)'!$E$120,0))</f>
        <v>0</v>
      </c>
      <c r="DC86" s="136">
        <f>(IF('2.1ต้นทุนตามสัดส่วน (ผลิต)'!$E$129&gt;0,(+O86*'2.1ต้นทุนตามสัดส่วน (ผลิต)'!$E$129)/'2.1ต้นทุนตามสัดส่วน (ผลิต)'!$E$130,0))</f>
        <v>0</v>
      </c>
      <c r="DD86" s="136">
        <f t="shared" si="88"/>
        <v>0</v>
      </c>
      <c r="DE86" s="136">
        <f t="shared" si="89"/>
        <v>0</v>
      </c>
      <c r="DF86" s="136">
        <f>(IF('2.1ต้นทุนตามสัดส่วน (ผลิต)'!$E$159&gt;0,(+R86*'2.1ต้นทุนตามสัดส่วน (ผลิต)'!$E$159)/'2.1ต้นทุนตามสัดส่วน (ผลิต)'!$E$160,0))</f>
        <v>0</v>
      </c>
      <c r="DG86" s="136">
        <f>(IF('2.1ต้นทุนตามสัดส่วน (ผลิต)'!$E$169&gt;0,(+S86*'2.1ต้นทุนตามสัดส่วน (ผลิต)'!$E$169)/'2.1ต้นทุนตามสัดส่วน (ผลิต)'!$E$170,0))</f>
        <v>0</v>
      </c>
      <c r="DH86" s="136">
        <f>(IF('2.1ต้นทุนตามสัดส่วน (ผลิต)'!$E$179&gt;0,(+T86*'2.1ต้นทุนตามสัดส่วน (ผลิต)'!$E$179)/'2.1ต้นทุนตามสัดส่วน (ผลิต)'!$E$180,0))</f>
        <v>0</v>
      </c>
      <c r="DI86" s="136">
        <f t="shared" si="90"/>
        <v>0</v>
      </c>
      <c r="DJ86" s="136">
        <f t="shared" si="65"/>
        <v>0</v>
      </c>
      <c r="DL86" s="140" t="s">
        <v>567</v>
      </c>
      <c r="DM86" s="135" t="s">
        <v>568</v>
      </c>
      <c r="DN86" s="136">
        <f t="shared" si="91"/>
        <v>0</v>
      </c>
      <c r="DO86" s="136">
        <f t="shared" si="92"/>
        <v>0</v>
      </c>
      <c r="DP86" s="136">
        <f t="shared" si="93"/>
        <v>0</v>
      </c>
      <c r="DQ86" s="136">
        <f t="shared" si="94"/>
        <v>0</v>
      </c>
      <c r="DR86" s="136">
        <f t="shared" si="95"/>
        <v>0</v>
      </c>
      <c r="DS86" s="136">
        <f t="shared" si="96"/>
        <v>0</v>
      </c>
      <c r="DT86" s="136">
        <f t="shared" si="97"/>
        <v>0</v>
      </c>
      <c r="DU86" s="136">
        <f t="shared" si="98"/>
        <v>0</v>
      </c>
      <c r="DV86" s="136">
        <f t="shared" si="99"/>
        <v>0</v>
      </c>
      <c r="DW86" s="136">
        <f t="shared" si="100"/>
        <v>0</v>
      </c>
      <c r="DX86" s="136">
        <f t="shared" si="101"/>
        <v>0</v>
      </c>
      <c r="DY86" s="136">
        <f t="shared" si="102"/>
        <v>0</v>
      </c>
      <c r="DZ86" s="136">
        <f t="shared" si="103"/>
        <v>0</v>
      </c>
      <c r="EA86" s="136">
        <f t="shared" si="104"/>
        <v>0</v>
      </c>
      <c r="EB86" s="136">
        <f t="shared" si="105"/>
        <v>0</v>
      </c>
      <c r="EC86" s="136">
        <f t="shared" si="106"/>
        <v>0</v>
      </c>
      <c r="ED86" s="136">
        <f t="shared" si="107"/>
        <v>0</v>
      </c>
      <c r="EE86" s="136">
        <f t="shared" si="108"/>
        <v>0</v>
      </c>
      <c r="EF86" s="136">
        <f t="shared" si="109"/>
        <v>0</v>
      </c>
      <c r="EG86" s="136">
        <f t="shared" si="110"/>
        <v>0</v>
      </c>
    </row>
    <row r="87" spans="1:137" ht="21">
      <c r="A87" s="141" t="s">
        <v>569</v>
      </c>
      <c r="B87" s="135" t="s">
        <v>570</v>
      </c>
      <c r="C87" s="44"/>
      <c r="D87" s="136"/>
      <c r="E87" s="136"/>
      <c r="F87" s="136"/>
      <c r="G87" s="136">
        <f t="shared" si="56"/>
        <v>0</v>
      </c>
      <c r="H87" s="136"/>
      <c r="I87" s="136"/>
      <c r="J87" s="136"/>
      <c r="K87" s="136">
        <f t="shared" si="57"/>
        <v>0</v>
      </c>
      <c r="L87" s="136">
        <f t="shared" si="66"/>
        <v>0</v>
      </c>
      <c r="M87" s="136">
        <v>0</v>
      </c>
      <c r="N87" s="136">
        <v>0</v>
      </c>
      <c r="O87" s="136">
        <v>0</v>
      </c>
      <c r="P87" s="136">
        <f t="shared" si="58"/>
        <v>0</v>
      </c>
      <c r="Q87" s="136">
        <f t="shared" si="67"/>
        <v>0</v>
      </c>
      <c r="R87" s="136">
        <v>0</v>
      </c>
      <c r="S87" s="136">
        <v>0</v>
      </c>
      <c r="T87" s="136">
        <v>0</v>
      </c>
      <c r="U87" s="136">
        <f t="shared" si="59"/>
        <v>0</v>
      </c>
      <c r="V87" s="136">
        <f t="shared" si="60"/>
        <v>0</v>
      </c>
      <c r="X87" s="141" t="s">
        <v>569</v>
      </c>
      <c r="Y87" s="138" t="s">
        <v>570</v>
      </c>
      <c r="Z87" s="44">
        <f>ROUND(IF('2.1ต้นทุนตามสัดส่วน (ผลิต)'!$E$6&gt;0,(+C87*'2.1ต้นทุนตามสัดส่วน (ผลิต)'!$E$6)/'2.1ต้นทุนตามสัดส่วน (ผลิต)'!$E$10,0),2)</f>
        <v>0</v>
      </c>
      <c r="AA87" s="139">
        <f>(IF('2.1ต้นทุนตามสัดส่วน (ผลิต)'!$E$16&gt;0,(+D87*'2.1ต้นทุนตามสัดส่วน (ผลิต)'!$E$16)/'2.1ต้นทุนตามสัดส่วน (ผลิต)'!$E$20,0))</f>
        <v>0</v>
      </c>
      <c r="AB87" s="139">
        <f>(IF('2.1ต้นทุนตามสัดส่วน (ผลิต)'!$E$26&gt;0,(+E87*'2.1ต้นทุนตามสัดส่วน (ผลิต)'!$E$26)/'2.1ต้นทุนตามสัดส่วน (ผลิต)'!$E$30,0))</f>
        <v>0</v>
      </c>
      <c r="AC87" s="139">
        <f>(IF('2.1ต้นทุนตามสัดส่วน (ผลิต)'!$E$36&gt;0,(+F87*'2.1ต้นทุนตามสัดส่วน (ผลิต)'!$E$36)/'2.1ต้นทุนตามสัดส่วน (ผลิต)'!$E$40,0))</f>
        <v>0</v>
      </c>
      <c r="AD87" s="139">
        <f t="shared" si="68"/>
        <v>0</v>
      </c>
      <c r="AE87" s="139">
        <f>(IF('2.1ต้นทุนตามสัดส่วน (ผลิต)'!$E$56&gt;0,(+H87*'2.1ต้นทุนตามสัดส่วน (ผลิต)'!$E$56)/'2.1ต้นทุนตามสัดส่วน (ผลิต)'!$E$60,0))</f>
        <v>0</v>
      </c>
      <c r="AF87" s="139">
        <f>(IF('2.1ต้นทุนตามสัดส่วน (ผลิต)'!$E$66&gt;0,(+I87*'2.1ต้นทุนตามสัดส่วน (ผลิต)'!$E$66)/'2.1ต้นทุนตามสัดส่วน (ผลิต)'!$E$70,0))</f>
        <v>0</v>
      </c>
      <c r="AG87" s="139">
        <f>(IF('2.1ต้นทุนตามสัดส่วน (ผลิต)'!$E$76&gt;0,(+J87*'2.1ต้นทุนตามสัดส่วน (ผลิต)'!$E$76)/'2.1ต้นทุนตามสัดส่วน (ผลิต)'!$E$80,0))</f>
        <v>0</v>
      </c>
      <c r="AH87" s="139">
        <f t="shared" si="69"/>
        <v>0</v>
      </c>
      <c r="AI87" s="139">
        <f t="shared" si="70"/>
        <v>0</v>
      </c>
      <c r="AJ87" s="139">
        <f>ROUND(IF('2.1ต้นทุนตามสัดส่วน (ผลิต)'!$E$106&gt;0,(+M87*'2.1ต้นทุนตามสัดส่วน (ผลิต)'!$E$106)/'2.1ต้นทุนตามสัดส่วน (ผลิต)'!$E$110,0),2)</f>
        <v>0</v>
      </c>
      <c r="AK87" s="139">
        <f>ROUND(IF('2.1ต้นทุนตามสัดส่วน (ผลิต)'!$E$116&gt;0,(+N87*'2.1ต้นทุนตามสัดส่วน (ผลิต)'!$E$116)/'2.1ต้นทุนตามสัดส่วน (ผลิต)'!$E$120,0),2)</f>
        <v>0</v>
      </c>
      <c r="AL87" s="139">
        <f>ROUND(IF('2.1ต้นทุนตามสัดส่วน (ผลิต)'!$E$126&gt;0,(+O87*'2.1ต้นทุนตามสัดส่วน (ผลิต)'!$E$126)/'2.1ต้นทุนตามสัดส่วน (ผลิต)'!$E$130,0),2)</f>
        <v>0</v>
      </c>
      <c r="AM87" s="139">
        <f t="shared" si="71"/>
        <v>0</v>
      </c>
      <c r="AN87" s="139">
        <f t="shared" si="72"/>
        <v>0</v>
      </c>
      <c r="AO87" s="139">
        <f>(IF('2.1ต้นทุนตามสัดส่วน (ผลิต)'!$E$156&gt;0,(+R87*'2.1ต้นทุนตามสัดส่วน (ผลิต)'!$E$156)/'2.1ต้นทุนตามสัดส่วน (ผลิต)'!$E$160,0))</f>
        <v>0</v>
      </c>
      <c r="AP87" s="139">
        <f>(IF('2.1ต้นทุนตามสัดส่วน (ผลิต)'!$E$166&gt;0,(+S87*'2.1ต้นทุนตามสัดส่วน (ผลิต)'!$E$166)/'2.1ต้นทุนตามสัดส่วน (ผลิต)'!$E$170,0))</f>
        <v>0</v>
      </c>
      <c r="AQ87" s="139">
        <f>(IF('2.1ต้นทุนตามสัดส่วน (ผลิต)'!$E$176&gt;0,(+T87*'2.1ต้นทุนตามสัดส่วน (ผลิต)'!$E$176)/'2.1ต้นทุนตามสัดส่วน (ผลิต)'!$E$180,0))</f>
        <v>0</v>
      </c>
      <c r="AR87" s="139">
        <f t="shared" si="61"/>
        <v>0</v>
      </c>
      <c r="AS87" s="139">
        <f t="shared" si="62"/>
        <v>0</v>
      </c>
      <c r="AU87" s="141" t="s">
        <v>569</v>
      </c>
      <c r="AV87" s="135" t="s">
        <v>570</v>
      </c>
      <c r="AW87" s="44">
        <f>(IF('2.1ต้นทุนตามสัดส่วน (ผลิต)'!$E$7&gt;0,(C87*'2.1ต้นทุนตามสัดส่วน (ผลิต)'!$E$7)/'2.1ต้นทุนตามสัดส่วน (ผลิต)'!$E$10,0))</f>
        <v>0</v>
      </c>
      <c r="AX87" s="136">
        <f>(IF('2.1ต้นทุนตามสัดส่วน (ผลิต)'!$E$17&gt;0,(D87*'2.1ต้นทุนตามสัดส่วน (ผลิต)'!$E$17)/'2.1ต้นทุนตามสัดส่วน (ผลิต)'!$E$20,0))</f>
        <v>0</v>
      </c>
      <c r="AY87" s="136">
        <f>(IF('2.1ต้นทุนตามสัดส่วน (ผลิต)'!$E$27&gt;0,(+E87*'2.1ต้นทุนตามสัดส่วน (ผลิต)'!$E$27)/'2.1ต้นทุนตามสัดส่วน (ผลิต)'!$E$30,0))</f>
        <v>0</v>
      </c>
      <c r="AZ87" s="136">
        <f>(IF('2.1ต้นทุนตามสัดส่วน (ผลิต)'!$E$37&gt;0,(+F87*'2.1ต้นทุนตามสัดส่วน (ผลิต)'!$E$37)/'2.1ต้นทุนตามสัดส่วน (ผลิต)'!$E$40,0))</f>
        <v>0</v>
      </c>
      <c r="BA87" s="136">
        <f t="shared" si="73"/>
        <v>0</v>
      </c>
      <c r="BB87" s="136">
        <f>(IF('2.1ต้นทุนตามสัดส่วน (ผลิต)'!$E$57&gt;0,(+H87*'2.1ต้นทุนตามสัดส่วน (ผลิต)'!$E$57)/'2.1ต้นทุนตามสัดส่วน (ผลิต)'!$E$60,0))</f>
        <v>0</v>
      </c>
      <c r="BC87" s="136">
        <f>(IF('2.1ต้นทุนตามสัดส่วน (ผลิต)'!$E$67&gt;0,(+I87*'2.1ต้นทุนตามสัดส่วน (ผลิต)'!$E$67)/'2.1ต้นทุนตามสัดส่วน (ผลิต)'!$E$70,0))</f>
        <v>0</v>
      </c>
      <c r="BD87" s="136">
        <f>(IF('2.1ต้นทุนตามสัดส่วน (ผลิต)'!$E$77&gt;0,(+J87*'2.1ต้นทุนตามสัดส่วน (ผลิต)'!$E$77)/'2.1ต้นทุนตามสัดส่วน (ผลิต)'!$E$80,0))</f>
        <v>0</v>
      </c>
      <c r="BE87" s="136">
        <f t="shared" si="74"/>
        <v>0</v>
      </c>
      <c r="BF87" s="136">
        <f t="shared" si="75"/>
        <v>0</v>
      </c>
      <c r="BG87" s="136">
        <f>(IF('2.1ต้นทุนตามสัดส่วน (ผลิต)'!$E$107&gt;0,(+M87*'2.1ต้นทุนตามสัดส่วน (ผลิต)'!$E$107)/'2.1ต้นทุนตามสัดส่วน (ผลิต)'!$E$110,0))</f>
        <v>0</v>
      </c>
      <c r="BH87" s="136">
        <f>(IF('2.1ต้นทุนตามสัดส่วน (ผลิต)'!$E$117&gt;0,(+N87*'2.1ต้นทุนตามสัดส่วน (ผลิต)'!$E$117)/'2.1ต้นทุนตามสัดส่วน (ผลิต)'!$E$120,0))</f>
        <v>0</v>
      </c>
      <c r="BI87" s="136">
        <f>(IF('2.1ต้นทุนตามสัดส่วน (ผลิต)'!$E$127&gt;0,(+O87*'2.1ต้นทุนตามสัดส่วน (ผลิต)'!$E$127)/'2.1ต้นทุนตามสัดส่วน (ผลิต)'!$E$130,0))</f>
        <v>0</v>
      </c>
      <c r="BJ87" s="136">
        <f t="shared" si="76"/>
        <v>0</v>
      </c>
      <c r="BK87" s="136">
        <f t="shared" si="77"/>
        <v>0</v>
      </c>
      <c r="BL87" s="136">
        <f>(IF('2.1ต้นทุนตามสัดส่วน (ผลิต)'!$E$157&gt;0,(+R87*'2.1ต้นทุนตามสัดส่วน (ผลิต)'!$E$157)/'2.1ต้นทุนตามสัดส่วน (ผลิต)'!$E$160,0))</f>
        <v>0</v>
      </c>
      <c r="BM87" s="136">
        <f>(IF('2.1ต้นทุนตามสัดส่วน (ผลิต)'!$E$167&gt;0,(+S87*'2.1ต้นทุนตามสัดส่วน (ผลิต)'!$E$167)/'2.1ต้นทุนตามสัดส่วน (ผลิต)'!$E$170,0))</f>
        <v>0</v>
      </c>
      <c r="BN87" s="136">
        <f>(IF('2.1ต้นทุนตามสัดส่วน (ผลิต)'!$E$177&gt;0,(+T87*'2.1ต้นทุนตามสัดส่วน (ผลิต)'!$E$177)/'2.1ต้นทุนตามสัดส่วน (ผลิต)'!$E$180,0))</f>
        <v>0</v>
      </c>
      <c r="BO87" s="136">
        <f t="shared" si="78"/>
        <v>0</v>
      </c>
      <c r="BP87" s="136">
        <f t="shared" si="63"/>
        <v>0</v>
      </c>
      <c r="BR87" s="141" t="s">
        <v>569</v>
      </c>
      <c r="BS87" s="135" t="s">
        <v>570</v>
      </c>
      <c r="BT87" s="44">
        <f>(IF('2.1ต้นทุนตามสัดส่วน (ผลิต)'!$E$8&gt;0,(+C87*'2.1ต้นทุนตามสัดส่วน (ผลิต)'!$E$8)/'2.1ต้นทุนตามสัดส่วน (ผลิต)'!$E$10,0))</f>
        <v>0</v>
      </c>
      <c r="BU87" s="136">
        <f>(IF('2.1ต้นทุนตามสัดส่วน (ผลิต)'!$E$18&gt;0,(+D87*'2.1ต้นทุนตามสัดส่วน (ผลิต)'!$E$18)/'2.1ต้นทุนตามสัดส่วน (ผลิต)'!$E$20,0))</f>
        <v>0</v>
      </c>
      <c r="BV87" s="136">
        <f>(IF('2.1ต้นทุนตามสัดส่วน (ผลิต)'!$E$28&gt;0,(+E87*'2.1ต้นทุนตามสัดส่วน (ผลิต)'!$E$28)/'2.1ต้นทุนตามสัดส่วน (ผลิต)'!$E$30,0))</f>
        <v>0</v>
      </c>
      <c r="BW87" s="136">
        <f>(IF('2.1ต้นทุนตามสัดส่วน (ผลิต)'!$E$38&gt;0,(+F87*'2.1ต้นทุนตามสัดส่วน (ผลิต)'!$E$38)/'2.1ต้นทุนตามสัดส่วน (ผลิต)'!$E$40,0))</f>
        <v>0</v>
      </c>
      <c r="BX87" s="136">
        <f t="shared" si="79"/>
        <v>0</v>
      </c>
      <c r="BY87" s="136">
        <f>(IF('2.1ต้นทุนตามสัดส่วน (ผลิต)'!$E$58&gt;0,(+H87*'2.1ต้นทุนตามสัดส่วน (ผลิต)'!$E$58)/'2.1ต้นทุนตามสัดส่วน (ผลิต)'!$E$60,0))</f>
        <v>0</v>
      </c>
      <c r="BZ87" s="136">
        <f>(IF('2.1ต้นทุนตามสัดส่วน (ผลิต)'!$E$68&gt;0,(+I87*'2.1ต้นทุนตามสัดส่วน (ผลิต)'!$E$68)/'2.1ต้นทุนตามสัดส่วน (ผลิต)'!$E$70,0))</f>
        <v>0</v>
      </c>
      <c r="CA87" s="136">
        <f>(IF('2.1ต้นทุนตามสัดส่วน (ผลิต)'!$E$78&gt;0,(+J87*'2.1ต้นทุนตามสัดส่วน (ผลิต)'!$E$78)/'2.1ต้นทุนตามสัดส่วน (ผลิต)'!$E$80,0))</f>
        <v>0</v>
      </c>
      <c r="CB87" s="136">
        <f t="shared" si="80"/>
        <v>0</v>
      </c>
      <c r="CC87" s="136">
        <f t="shared" si="81"/>
        <v>0</v>
      </c>
      <c r="CD87" s="136">
        <f>(IF('2.1ต้นทุนตามสัดส่วน (ผลิต)'!$E$108&gt;0,(+M87*'2.1ต้นทุนตามสัดส่วน (ผลิต)'!$E$108)/'2.1ต้นทุนตามสัดส่วน (ผลิต)'!$E$110,0))</f>
        <v>0</v>
      </c>
      <c r="CE87" s="136">
        <f>(IF('2.1ต้นทุนตามสัดส่วน (ผลิต)'!$E$118&gt;0,(+N87*'2.1ต้นทุนตามสัดส่วน (ผลิต)'!$E$118)/'2.1ต้นทุนตามสัดส่วน (ผลิต)'!$E$120,0))</f>
        <v>0</v>
      </c>
      <c r="CF87" s="136">
        <f>(IF('2.1ต้นทุนตามสัดส่วน (ผลิต)'!$E$128&gt;0,(+O87*'2.1ต้นทุนตามสัดส่วน (ผลิต)'!$E$128)/'2.1ต้นทุนตามสัดส่วน (ผลิต)'!$E$130,0))</f>
        <v>0</v>
      </c>
      <c r="CG87" s="136">
        <f t="shared" si="82"/>
        <v>0</v>
      </c>
      <c r="CH87" s="136">
        <f t="shared" si="83"/>
        <v>0</v>
      </c>
      <c r="CI87" s="136">
        <f>(IF('2.1ต้นทุนตามสัดส่วน (ผลิต)'!$E$158&gt;0,(+R87*'2.1ต้นทุนตามสัดส่วน (ผลิต)'!$E$158)/'2.1ต้นทุนตามสัดส่วน (ผลิต)'!$E$160,0))</f>
        <v>0</v>
      </c>
      <c r="CJ87" s="136">
        <f>(IF('2.1ต้นทุนตามสัดส่วน (ผลิต)'!$E$168&gt;0,(+S87*'2.1ต้นทุนตามสัดส่วน (ผลิต)'!$E$168)/'2.1ต้นทุนตามสัดส่วน (ผลิต)'!$E$170,0))</f>
        <v>0</v>
      </c>
      <c r="CK87" s="136">
        <f>(IF('2.1ต้นทุนตามสัดส่วน (ผลิต)'!$E$178&gt;0,(+T87*'2.1ต้นทุนตามสัดส่วน (ผลิต)'!$E$178)/'2.1ต้นทุนตามสัดส่วน (ผลิต)'!$E$180,0))</f>
        <v>0</v>
      </c>
      <c r="CL87" s="136">
        <f t="shared" si="84"/>
        <v>0</v>
      </c>
      <c r="CM87" s="136">
        <f t="shared" si="64"/>
        <v>0</v>
      </c>
      <c r="CO87" s="141" t="s">
        <v>569</v>
      </c>
      <c r="CP87" s="135" t="s">
        <v>570</v>
      </c>
      <c r="CQ87" s="136">
        <f>(IF('2.1ต้นทุนตามสัดส่วน (ผลิต)'!$E$9&gt;0,(+C87*'2.1ต้นทุนตามสัดส่วน (ผลิต)'!$E$9)/'2.1ต้นทุนตามสัดส่วน (ผลิต)'!$E$10,0))</f>
        <v>0</v>
      </c>
      <c r="CR87" s="136">
        <f>(IF('2.1ต้นทุนตามสัดส่วน (ผลิต)'!$E$19&gt;0,(+D87*'2.1ต้นทุนตามสัดส่วน (ผลิต)'!$E$19)/'2.1ต้นทุนตามสัดส่วน (ผลิต)'!$E$20,0))</f>
        <v>0</v>
      </c>
      <c r="CS87" s="136">
        <f>(IF('2.1ต้นทุนตามสัดส่วน (ผลิต)'!$E$29&gt;0,(+E87*'2.1ต้นทุนตามสัดส่วน (ผลิต)'!$E$29)/'2.1ต้นทุนตามสัดส่วน (ผลิต)'!$E$30,0))</f>
        <v>0</v>
      </c>
      <c r="CT87" s="136">
        <f>(IF('2.1ต้นทุนตามสัดส่วน (ผลิต)'!$E$39&gt;0,(+F87*'2.1ต้นทุนตามสัดส่วน (ผลิต)'!$E$39)/'2.1ต้นทุนตามสัดส่วน (ผลิต)'!$E$40,0))</f>
        <v>0</v>
      </c>
      <c r="CU87" s="136">
        <f t="shared" si="85"/>
        <v>0</v>
      </c>
      <c r="CV87" s="136">
        <f>(IF('2.1ต้นทุนตามสัดส่วน (ผลิต)'!$E$59&gt;0,(+H87*'2.1ต้นทุนตามสัดส่วน (ผลิต)'!$E$59)/'2.1ต้นทุนตามสัดส่วน (ผลิต)'!$E$60,0))</f>
        <v>0</v>
      </c>
      <c r="CW87" s="136">
        <f>(IF('2.1ต้นทุนตามสัดส่วน (ผลิต)'!$E$69&gt;0,(+I87*'2.1ต้นทุนตามสัดส่วน (ผลิต)'!$E$69)/'2.1ต้นทุนตามสัดส่วน (ผลิต)'!$E$70,0))</f>
        <v>0</v>
      </c>
      <c r="CX87" s="136">
        <f>(IF('2.1ต้นทุนตามสัดส่วน (ผลิต)'!$E$79&gt;0,(+J87*'2.1ต้นทุนตามสัดส่วน (ผลิต)'!$E$79)/'2.1ต้นทุนตามสัดส่วน (ผลิต)'!$E$80,0))</f>
        <v>0</v>
      </c>
      <c r="CY87" s="136">
        <f t="shared" si="86"/>
        <v>0</v>
      </c>
      <c r="CZ87" s="136">
        <f t="shared" si="87"/>
        <v>0</v>
      </c>
      <c r="DA87" s="136">
        <f>(IF('2.1ต้นทุนตามสัดส่วน (ผลิต)'!$E$109&gt;0,(+M87*'2.1ต้นทุนตามสัดส่วน (ผลิต)'!$E$109)/'2.1ต้นทุนตามสัดส่วน (ผลิต)'!$E$110,0))</f>
        <v>0</v>
      </c>
      <c r="DB87" s="136">
        <f>(IF('2.1ต้นทุนตามสัดส่วน (ผลิต)'!$E$119&gt;0,(+N87*'2.1ต้นทุนตามสัดส่วน (ผลิต)'!$E$119)/'2.1ต้นทุนตามสัดส่วน (ผลิต)'!$E$120,0))</f>
        <v>0</v>
      </c>
      <c r="DC87" s="136">
        <f>(IF('2.1ต้นทุนตามสัดส่วน (ผลิต)'!$E$129&gt;0,(+O87*'2.1ต้นทุนตามสัดส่วน (ผลิต)'!$E$129)/'2.1ต้นทุนตามสัดส่วน (ผลิต)'!$E$130,0))</f>
        <v>0</v>
      </c>
      <c r="DD87" s="136">
        <f t="shared" si="88"/>
        <v>0</v>
      </c>
      <c r="DE87" s="136">
        <f t="shared" si="89"/>
        <v>0</v>
      </c>
      <c r="DF87" s="136">
        <f>(IF('2.1ต้นทุนตามสัดส่วน (ผลิต)'!$E$159&gt;0,(+R87*'2.1ต้นทุนตามสัดส่วน (ผลิต)'!$E$159)/'2.1ต้นทุนตามสัดส่วน (ผลิต)'!$E$160,0))</f>
        <v>0</v>
      </c>
      <c r="DG87" s="136">
        <f>(IF('2.1ต้นทุนตามสัดส่วน (ผลิต)'!$E$169&gt;0,(+S87*'2.1ต้นทุนตามสัดส่วน (ผลิต)'!$E$169)/'2.1ต้นทุนตามสัดส่วน (ผลิต)'!$E$170,0))</f>
        <v>0</v>
      </c>
      <c r="DH87" s="136">
        <f>(IF('2.1ต้นทุนตามสัดส่วน (ผลิต)'!$E$179&gt;0,(+T87*'2.1ต้นทุนตามสัดส่วน (ผลิต)'!$E$179)/'2.1ต้นทุนตามสัดส่วน (ผลิต)'!$E$180,0))</f>
        <v>0</v>
      </c>
      <c r="DI87" s="136">
        <f t="shared" si="90"/>
        <v>0</v>
      </c>
      <c r="DJ87" s="136">
        <f t="shared" si="65"/>
        <v>0</v>
      </c>
      <c r="DL87" s="141" t="s">
        <v>569</v>
      </c>
      <c r="DM87" s="135" t="s">
        <v>570</v>
      </c>
      <c r="DN87" s="136">
        <f t="shared" si="91"/>
        <v>0</v>
      </c>
      <c r="DO87" s="136">
        <f t="shared" si="92"/>
        <v>0</v>
      </c>
      <c r="DP87" s="136">
        <f t="shared" si="93"/>
        <v>0</v>
      </c>
      <c r="DQ87" s="136">
        <f t="shared" si="94"/>
        <v>0</v>
      </c>
      <c r="DR87" s="136">
        <f t="shared" si="95"/>
        <v>0</v>
      </c>
      <c r="DS87" s="136">
        <f t="shared" si="96"/>
        <v>0</v>
      </c>
      <c r="DT87" s="136">
        <f t="shared" si="97"/>
        <v>0</v>
      </c>
      <c r="DU87" s="136">
        <f t="shared" si="98"/>
        <v>0</v>
      </c>
      <c r="DV87" s="136">
        <f t="shared" si="99"/>
        <v>0</v>
      </c>
      <c r="DW87" s="136">
        <f t="shared" si="100"/>
        <v>0</v>
      </c>
      <c r="DX87" s="136">
        <f t="shared" si="101"/>
        <v>0</v>
      </c>
      <c r="DY87" s="136">
        <f t="shared" si="102"/>
        <v>0</v>
      </c>
      <c r="DZ87" s="136">
        <f t="shared" si="103"/>
        <v>0</v>
      </c>
      <c r="EA87" s="136">
        <f t="shared" si="104"/>
        <v>0</v>
      </c>
      <c r="EB87" s="136">
        <f t="shared" si="105"/>
        <v>0</v>
      </c>
      <c r="EC87" s="136">
        <f t="shared" si="106"/>
        <v>0</v>
      </c>
      <c r="ED87" s="136">
        <f t="shared" si="107"/>
        <v>0</v>
      </c>
      <c r="EE87" s="136">
        <f t="shared" si="108"/>
        <v>0</v>
      </c>
      <c r="EF87" s="136">
        <f t="shared" si="109"/>
        <v>0</v>
      </c>
      <c r="EG87" s="136">
        <f t="shared" si="110"/>
        <v>0</v>
      </c>
    </row>
    <row r="88" spans="1:137" ht="21">
      <c r="A88" s="140" t="s">
        <v>571</v>
      </c>
      <c r="B88" s="135" t="s">
        <v>572</v>
      </c>
      <c r="C88" s="44"/>
      <c r="D88" s="136"/>
      <c r="E88" s="136"/>
      <c r="F88" s="136"/>
      <c r="G88" s="136">
        <f t="shared" si="56"/>
        <v>0</v>
      </c>
      <c r="H88" s="136"/>
      <c r="I88" s="136"/>
      <c r="J88" s="136"/>
      <c r="K88" s="136">
        <f t="shared" si="57"/>
        <v>0</v>
      </c>
      <c r="L88" s="136">
        <f t="shared" si="66"/>
        <v>0</v>
      </c>
      <c r="M88" s="136">
        <v>0</v>
      </c>
      <c r="N88" s="136">
        <v>0</v>
      </c>
      <c r="O88" s="136">
        <v>0</v>
      </c>
      <c r="P88" s="136">
        <f t="shared" si="58"/>
        <v>0</v>
      </c>
      <c r="Q88" s="136">
        <f t="shared" si="67"/>
        <v>0</v>
      </c>
      <c r="R88" s="136">
        <v>0</v>
      </c>
      <c r="S88" s="136">
        <v>0</v>
      </c>
      <c r="T88" s="136">
        <v>0</v>
      </c>
      <c r="U88" s="136">
        <f t="shared" si="59"/>
        <v>0</v>
      </c>
      <c r="V88" s="136">
        <f t="shared" si="60"/>
        <v>0</v>
      </c>
      <c r="X88" s="140" t="s">
        <v>571</v>
      </c>
      <c r="Y88" s="138" t="s">
        <v>572</v>
      </c>
      <c r="Z88" s="44">
        <f>ROUND(IF('2.1ต้นทุนตามสัดส่วน (ผลิต)'!$E$6&gt;0,(+C88*'2.1ต้นทุนตามสัดส่วน (ผลิต)'!$E$6)/'2.1ต้นทุนตามสัดส่วน (ผลิต)'!$E$10,0),2)</f>
        <v>0</v>
      </c>
      <c r="AA88" s="139">
        <f>(IF('2.1ต้นทุนตามสัดส่วน (ผลิต)'!$E$16&gt;0,(+D88*'2.1ต้นทุนตามสัดส่วน (ผลิต)'!$E$16)/'2.1ต้นทุนตามสัดส่วน (ผลิต)'!$E$20,0))</f>
        <v>0</v>
      </c>
      <c r="AB88" s="139">
        <f>(IF('2.1ต้นทุนตามสัดส่วน (ผลิต)'!$E$26&gt;0,(+E88*'2.1ต้นทุนตามสัดส่วน (ผลิต)'!$E$26)/'2.1ต้นทุนตามสัดส่วน (ผลิต)'!$E$30,0))</f>
        <v>0</v>
      </c>
      <c r="AC88" s="139">
        <f>(IF('2.1ต้นทุนตามสัดส่วน (ผลิต)'!$E$36&gt;0,(+F88*'2.1ต้นทุนตามสัดส่วน (ผลิต)'!$E$36)/'2.1ต้นทุนตามสัดส่วน (ผลิต)'!$E$40,0))</f>
        <v>0</v>
      </c>
      <c r="AD88" s="139">
        <f t="shared" si="68"/>
        <v>0</v>
      </c>
      <c r="AE88" s="139">
        <f>(IF('2.1ต้นทุนตามสัดส่วน (ผลิต)'!$E$56&gt;0,(+H88*'2.1ต้นทุนตามสัดส่วน (ผลิต)'!$E$56)/'2.1ต้นทุนตามสัดส่วน (ผลิต)'!$E$60,0))</f>
        <v>0</v>
      </c>
      <c r="AF88" s="139">
        <f>(IF('2.1ต้นทุนตามสัดส่วน (ผลิต)'!$E$66&gt;0,(+I88*'2.1ต้นทุนตามสัดส่วน (ผลิต)'!$E$66)/'2.1ต้นทุนตามสัดส่วน (ผลิต)'!$E$70,0))</f>
        <v>0</v>
      </c>
      <c r="AG88" s="139">
        <f>(IF('2.1ต้นทุนตามสัดส่วน (ผลิต)'!$E$76&gt;0,(+J88*'2.1ต้นทุนตามสัดส่วน (ผลิต)'!$E$76)/'2.1ต้นทุนตามสัดส่วน (ผลิต)'!$E$80,0))</f>
        <v>0</v>
      </c>
      <c r="AH88" s="139">
        <f t="shared" si="69"/>
        <v>0</v>
      </c>
      <c r="AI88" s="139">
        <f t="shared" si="70"/>
        <v>0</v>
      </c>
      <c r="AJ88" s="139">
        <f>ROUND(IF('2.1ต้นทุนตามสัดส่วน (ผลิต)'!$E$106&gt;0,(+M88*'2.1ต้นทุนตามสัดส่วน (ผลิต)'!$E$106)/'2.1ต้นทุนตามสัดส่วน (ผลิต)'!$E$110,0),2)</f>
        <v>0</v>
      </c>
      <c r="AK88" s="139">
        <f>ROUND(IF('2.1ต้นทุนตามสัดส่วน (ผลิต)'!$E$116&gt;0,(+N88*'2.1ต้นทุนตามสัดส่วน (ผลิต)'!$E$116)/'2.1ต้นทุนตามสัดส่วน (ผลิต)'!$E$120,0),2)</f>
        <v>0</v>
      </c>
      <c r="AL88" s="139">
        <f>ROUND(IF('2.1ต้นทุนตามสัดส่วน (ผลิต)'!$E$126&gt;0,(+O88*'2.1ต้นทุนตามสัดส่วน (ผลิต)'!$E$126)/'2.1ต้นทุนตามสัดส่วน (ผลิต)'!$E$130,0),2)</f>
        <v>0</v>
      </c>
      <c r="AM88" s="139">
        <f t="shared" si="71"/>
        <v>0</v>
      </c>
      <c r="AN88" s="139">
        <f t="shared" si="72"/>
        <v>0</v>
      </c>
      <c r="AO88" s="139">
        <f>(IF('2.1ต้นทุนตามสัดส่วน (ผลิต)'!$E$156&gt;0,(+R88*'2.1ต้นทุนตามสัดส่วน (ผลิต)'!$E$156)/'2.1ต้นทุนตามสัดส่วน (ผลิต)'!$E$160,0))</f>
        <v>0</v>
      </c>
      <c r="AP88" s="139">
        <f>(IF('2.1ต้นทุนตามสัดส่วน (ผลิต)'!$E$166&gt;0,(+S88*'2.1ต้นทุนตามสัดส่วน (ผลิต)'!$E$166)/'2.1ต้นทุนตามสัดส่วน (ผลิต)'!$E$170,0))</f>
        <v>0</v>
      </c>
      <c r="AQ88" s="139">
        <f>(IF('2.1ต้นทุนตามสัดส่วน (ผลิต)'!$E$176&gt;0,(+T88*'2.1ต้นทุนตามสัดส่วน (ผลิต)'!$E$176)/'2.1ต้นทุนตามสัดส่วน (ผลิต)'!$E$180,0))</f>
        <v>0</v>
      </c>
      <c r="AR88" s="139">
        <f t="shared" si="61"/>
        <v>0</v>
      </c>
      <c r="AS88" s="139">
        <f t="shared" si="62"/>
        <v>0</v>
      </c>
      <c r="AU88" s="140" t="s">
        <v>571</v>
      </c>
      <c r="AV88" s="135" t="s">
        <v>572</v>
      </c>
      <c r="AW88" s="44">
        <f>(IF('2.1ต้นทุนตามสัดส่วน (ผลิต)'!$E$7&gt;0,(C88*'2.1ต้นทุนตามสัดส่วน (ผลิต)'!$E$7)/'2.1ต้นทุนตามสัดส่วน (ผลิต)'!$E$10,0))</f>
        <v>0</v>
      </c>
      <c r="AX88" s="136">
        <f>(IF('2.1ต้นทุนตามสัดส่วน (ผลิต)'!$E$17&gt;0,(D88*'2.1ต้นทุนตามสัดส่วน (ผลิต)'!$E$17)/'2.1ต้นทุนตามสัดส่วน (ผลิต)'!$E$20,0))</f>
        <v>0</v>
      </c>
      <c r="AY88" s="136">
        <f>(IF('2.1ต้นทุนตามสัดส่วน (ผลิต)'!$E$27&gt;0,(+E88*'2.1ต้นทุนตามสัดส่วน (ผลิต)'!$E$27)/'2.1ต้นทุนตามสัดส่วน (ผลิต)'!$E$30,0))</f>
        <v>0</v>
      </c>
      <c r="AZ88" s="136">
        <f>(IF('2.1ต้นทุนตามสัดส่วน (ผลิต)'!$E$37&gt;0,(+F88*'2.1ต้นทุนตามสัดส่วน (ผลิต)'!$E$37)/'2.1ต้นทุนตามสัดส่วน (ผลิต)'!$E$40,0))</f>
        <v>0</v>
      </c>
      <c r="BA88" s="136">
        <f t="shared" si="73"/>
        <v>0</v>
      </c>
      <c r="BB88" s="136">
        <f>(IF('2.1ต้นทุนตามสัดส่วน (ผลิต)'!$E$57&gt;0,(+H88*'2.1ต้นทุนตามสัดส่วน (ผลิต)'!$E$57)/'2.1ต้นทุนตามสัดส่วน (ผลิต)'!$E$60,0))</f>
        <v>0</v>
      </c>
      <c r="BC88" s="136">
        <f>(IF('2.1ต้นทุนตามสัดส่วน (ผลิต)'!$E$67&gt;0,(+I88*'2.1ต้นทุนตามสัดส่วน (ผลิต)'!$E$67)/'2.1ต้นทุนตามสัดส่วน (ผลิต)'!$E$70,0))</f>
        <v>0</v>
      </c>
      <c r="BD88" s="136">
        <f>(IF('2.1ต้นทุนตามสัดส่วน (ผลิต)'!$E$77&gt;0,(+J88*'2.1ต้นทุนตามสัดส่วน (ผลิต)'!$E$77)/'2.1ต้นทุนตามสัดส่วน (ผลิต)'!$E$80,0))</f>
        <v>0</v>
      </c>
      <c r="BE88" s="136">
        <f t="shared" si="74"/>
        <v>0</v>
      </c>
      <c r="BF88" s="136">
        <f t="shared" si="75"/>
        <v>0</v>
      </c>
      <c r="BG88" s="136">
        <f>(IF('2.1ต้นทุนตามสัดส่วน (ผลิต)'!$E$107&gt;0,(+M88*'2.1ต้นทุนตามสัดส่วน (ผลิต)'!$E$107)/'2.1ต้นทุนตามสัดส่วน (ผลิต)'!$E$110,0))</f>
        <v>0</v>
      </c>
      <c r="BH88" s="136">
        <f>(IF('2.1ต้นทุนตามสัดส่วน (ผลิต)'!$E$117&gt;0,(+N88*'2.1ต้นทุนตามสัดส่วน (ผลิต)'!$E$117)/'2.1ต้นทุนตามสัดส่วน (ผลิต)'!$E$120,0))</f>
        <v>0</v>
      </c>
      <c r="BI88" s="136">
        <f>(IF('2.1ต้นทุนตามสัดส่วน (ผลิต)'!$E$127&gt;0,(+O88*'2.1ต้นทุนตามสัดส่วน (ผลิต)'!$E$127)/'2.1ต้นทุนตามสัดส่วน (ผลิต)'!$E$130,0))</f>
        <v>0</v>
      </c>
      <c r="BJ88" s="136">
        <f t="shared" si="76"/>
        <v>0</v>
      </c>
      <c r="BK88" s="136">
        <f t="shared" si="77"/>
        <v>0</v>
      </c>
      <c r="BL88" s="136">
        <f>(IF('2.1ต้นทุนตามสัดส่วน (ผลิต)'!$E$157&gt;0,(+R88*'2.1ต้นทุนตามสัดส่วน (ผลิต)'!$E$157)/'2.1ต้นทุนตามสัดส่วน (ผลิต)'!$E$160,0))</f>
        <v>0</v>
      </c>
      <c r="BM88" s="136">
        <f>(IF('2.1ต้นทุนตามสัดส่วน (ผลิต)'!$E$167&gt;0,(+S88*'2.1ต้นทุนตามสัดส่วน (ผลิต)'!$E$167)/'2.1ต้นทุนตามสัดส่วน (ผลิต)'!$E$170,0))</f>
        <v>0</v>
      </c>
      <c r="BN88" s="136">
        <f>(IF('2.1ต้นทุนตามสัดส่วน (ผลิต)'!$E$177&gt;0,(+T88*'2.1ต้นทุนตามสัดส่วน (ผลิต)'!$E$177)/'2.1ต้นทุนตามสัดส่วน (ผลิต)'!$E$180,0))</f>
        <v>0</v>
      </c>
      <c r="BO88" s="136">
        <f t="shared" si="78"/>
        <v>0</v>
      </c>
      <c r="BP88" s="136">
        <f t="shared" si="63"/>
        <v>0</v>
      </c>
      <c r="BR88" s="140" t="s">
        <v>571</v>
      </c>
      <c r="BS88" s="135" t="s">
        <v>572</v>
      </c>
      <c r="BT88" s="44">
        <f>(IF('2.1ต้นทุนตามสัดส่วน (ผลิต)'!$E$8&gt;0,(+C88*'2.1ต้นทุนตามสัดส่วน (ผลิต)'!$E$8)/'2.1ต้นทุนตามสัดส่วน (ผลิต)'!$E$10,0))</f>
        <v>0</v>
      </c>
      <c r="BU88" s="136">
        <f>(IF('2.1ต้นทุนตามสัดส่วน (ผลิต)'!$E$18&gt;0,(+D88*'2.1ต้นทุนตามสัดส่วน (ผลิต)'!$E$18)/'2.1ต้นทุนตามสัดส่วน (ผลิต)'!$E$20,0))</f>
        <v>0</v>
      </c>
      <c r="BV88" s="136">
        <f>(IF('2.1ต้นทุนตามสัดส่วน (ผลิต)'!$E$28&gt;0,(+E88*'2.1ต้นทุนตามสัดส่วน (ผลิต)'!$E$28)/'2.1ต้นทุนตามสัดส่วน (ผลิต)'!$E$30,0))</f>
        <v>0</v>
      </c>
      <c r="BW88" s="136">
        <f>(IF('2.1ต้นทุนตามสัดส่วน (ผลิต)'!$E$38&gt;0,(+F88*'2.1ต้นทุนตามสัดส่วน (ผลิต)'!$E$38)/'2.1ต้นทุนตามสัดส่วน (ผลิต)'!$E$40,0))</f>
        <v>0</v>
      </c>
      <c r="BX88" s="136">
        <f t="shared" si="79"/>
        <v>0</v>
      </c>
      <c r="BY88" s="136">
        <f>(IF('2.1ต้นทุนตามสัดส่วน (ผลิต)'!$E$58&gt;0,(+H88*'2.1ต้นทุนตามสัดส่วน (ผลิต)'!$E$58)/'2.1ต้นทุนตามสัดส่วน (ผลิต)'!$E$60,0))</f>
        <v>0</v>
      </c>
      <c r="BZ88" s="136">
        <f>(IF('2.1ต้นทุนตามสัดส่วน (ผลิต)'!$E$68&gt;0,(+I88*'2.1ต้นทุนตามสัดส่วน (ผลิต)'!$E$68)/'2.1ต้นทุนตามสัดส่วน (ผลิต)'!$E$70,0))</f>
        <v>0</v>
      </c>
      <c r="CA88" s="136">
        <f>(IF('2.1ต้นทุนตามสัดส่วน (ผลิต)'!$E$78&gt;0,(+J88*'2.1ต้นทุนตามสัดส่วน (ผลิต)'!$E$78)/'2.1ต้นทุนตามสัดส่วน (ผลิต)'!$E$80,0))</f>
        <v>0</v>
      </c>
      <c r="CB88" s="136">
        <f t="shared" si="80"/>
        <v>0</v>
      </c>
      <c r="CC88" s="136">
        <f t="shared" si="81"/>
        <v>0</v>
      </c>
      <c r="CD88" s="136">
        <f>(IF('2.1ต้นทุนตามสัดส่วน (ผลิต)'!$E$108&gt;0,(+M88*'2.1ต้นทุนตามสัดส่วน (ผลิต)'!$E$108)/'2.1ต้นทุนตามสัดส่วน (ผลิต)'!$E$110,0))</f>
        <v>0</v>
      </c>
      <c r="CE88" s="136">
        <f>(IF('2.1ต้นทุนตามสัดส่วน (ผลิต)'!$E$118&gt;0,(+N88*'2.1ต้นทุนตามสัดส่วน (ผลิต)'!$E$118)/'2.1ต้นทุนตามสัดส่วน (ผลิต)'!$E$120,0))</f>
        <v>0</v>
      </c>
      <c r="CF88" s="136">
        <f>(IF('2.1ต้นทุนตามสัดส่วน (ผลิต)'!$E$128&gt;0,(+O88*'2.1ต้นทุนตามสัดส่วน (ผลิต)'!$E$128)/'2.1ต้นทุนตามสัดส่วน (ผลิต)'!$E$130,0))</f>
        <v>0</v>
      </c>
      <c r="CG88" s="136">
        <f t="shared" si="82"/>
        <v>0</v>
      </c>
      <c r="CH88" s="136">
        <f t="shared" si="83"/>
        <v>0</v>
      </c>
      <c r="CI88" s="136">
        <f>(IF('2.1ต้นทุนตามสัดส่วน (ผลิต)'!$E$158&gt;0,(+R88*'2.1ต้นทุนตามสัดส่วน (ผลิต)'!$E$158)/'2.1ต้นทุนตามสัดส่วน (ผลิต)'!$E$160,0))</f>
        <v>0</v>
      </c>
      <c r="CJ88" s="136">
        <f>(IF('2.1ต้นทุนตามสัดส่วน (ผลิต)'!$E$168&gt;0,(+S88*'2.1ต้นทุนตามสัดส่วน (ผลิต)'!$E$168)/'2.1ต้นทุนตามสัดส่วน (ผลิต)'!$E$170,0))</f>
        <v>0</v>
      </c>
      <c r="CK88" s="136">
        <f>(IF('2.1ต้นทุนตามสัดส่วน (ผลิต)'!$E$178&gt;0,(+T88*'2.1ต้นทุนตามสัดส่วน (ผลิต)'!$E$178)/'2.1ต้นทุนตามสัดส่วน (ผลิต)'!$E$180,0))</f>
        <v>0</v>
      </c>
      <c r="CL88" s="136">
        <f t="shared" si="84"/>
        <v>0</v>
      </c>
      <c r="CM88" s="136">
        <f t="shared" si="64"/>
        <v>0</v>
      </c>
      <c r="CO88" s="140" t="s">
        <v>571</v>
      </c>
      <c r="CP88" s="135" t="s">
        <v>572</v>
      </c>
      <c r="CQ88" s="136">
        <f>(IF('2.1ต้นทุนตามสัดส่วน (ผลิต)'!$E$9&gt;0,(+C88*'2.1ต้นทุนตามสัดส่วน (ผลิต)'!$E$9)/'2.1ต้นทุนตามสัดส่วน (ผลิต)'!$E$10,0))</f>
        <v>0</v>
      </c>
      <c r="CR88" s="136">
        <f>(IF('2.1ต้นทุนตามสัดส่วน (ผลิต)'!$E$19&gt;0,(+D88*'2.1ต้นทุนตามสัดส่วน (ผลิต)'!$E$19)/'2.1ต้นทุนตามสัดส่วน (ผลิต)'!$E$20,0))</f>
        <v>0</v>
      </c>
      <c r="CS88" s="136">
        <f>(IF('2.1ต้นทุนตามสัดส่วน (ผลิต)'!$E$29&gt;0,(+E88*'2.1ต้นทุนตามสัดส่วน (ผลิต)'!$E$29)/'2.1ต้นทุนตามสัดส่วน (ผลิต)'!$E$30,0))</f>
        <v>0</v>
      </c>
      <c r="CT88" s="136">
        <f>(IF('2.1ต้นทุนตามสัดส่วน (ผลิต)'!$E$39&gt;0,(+F88*'2.1ต้นทุนตามสัดส่วน (ผลิต)'!$E$39)/'2.1ต้นทุนตามสัดส่วน (ผลิต)'!$E$40,0))</f>
        <v>0</v>
      </c>
      <c r="CU88" s="136">
        <f t="shared" si="85"/>
        <v>0</v>
      </c>
      <c r="CV88" s="136">
        <f>(IF('2.1ต้นทุนตามสัดส่วน (ผลิต)'!$E$59&gt;0,(+H88*'2.1ต้นทุนตามสัดส่วน (ผลิต)'!$E$59)/'2.1ต้นทุนตามสัดส่วน (ผลิต)'!$E$60,0))</f>
        <v>0</v>
      </c>
      <c r="CW88" s="136">
        <f>(IF('2.1ต้นทุนตามสัดส่วน (ผลิต)'!$E$69&gt;0,(+I88*'2.1ต้นทุนตามสัดส่วน (ผลิต)'!$E$69)/'2.1ต้นทุนตามสัดส่วน (ผลิต)'!$E$70,0))</f>
        <v>0</v>
      </c>
      <c r="CX88" s="136">
        <f>(IF('2.1ต้นทุนตามสัดส่วน (ผลิต)'!$E$79&gt;0,(+J88*'2.1ต้นทุนตามสัดส่วน (ผลิต)'!$E$79)/'2.1ต้นทุนตามสัดส่วน (ผลิต)'!$E$80,0))</f>
        <v>0</v>
      </c>
      <c r="CY88" s="136">
        <f t="shared" si="86"/>
        <v>0</v>
      </c>
      <c r="CZ88" s="136">
        <f t="shared" si="87"/>
        <v>0</v>
      </c>
      <c r="DA88" s="136">
        <f>(IF('2.1ต้นทุนตามสัดส่วน (ผลิต)'!$E$109&gt;0,(+M88*'2.1ต้นทุนตามสัดส่วน (ผลิต)'!$E$109)/'2.1ต้นทุนตามสัดส่วน (ผลิต)'!$E$110,0))</f>
        <v>0</v>
      </c>
      <c r="DB88" s="136">
        <f>(IF('2.1ต้นทุนตามสัดส่วน (ผลิต)'!$E$119&gt;0,(+N88*'2.1ต้นทุนตามสัดส่วน (ผลิต)'!$E$119)/'2.1ต้นทุนตามสัดส่วน (ผลิต)'!$E$120,0))</f>
        <v>0</v>
      </c>
      <c r="DC88" s="136">
        <f>(IF('2.1ต้นทุนตามสัดส่วน (ผลิต)'!$E$129&gt;0,(+O88*'2.1ต้นทุนตามสัดส่วน (ผลิต)'!$E$129)/'2.1ต้นทุนตามสัดส่วน (ผลิต)'!$E$130,0))</f>
        <v>0</v>
      </c>
      <c r="DD88" s="136">
        <f t="shared" si="88"/>
        <v>0</v>
      </c>
      <c r="DE88" s="136">
        <f t="shared" si="89"/>
        <v>0</v>
      </c>
      <c r="DF88" s="136">
        <f>(IF('2.1ต้นทุนตามสัดส่วน (ผลิต)'!$E$159&gt;0,(+R88*'2.1ต้นทุนตามสัดส่วน (ผลิต)'!$E$159)/'2.1ต้นทุนตามสัดส่วน (ผลิต)'!$E$160,0))</f>
        <v>0</v>
      </c>
      <c r="DG88" s="136">
        <f>(IF('2.1ต้นทุนตามสัดส่วน (ผลิต)'!$E$169&gt;0,(+S88*'2.1ต้นทุนตามสัดส่วน (ผลิต)'!$E$169)/'2.1ต้นทุนตามสัดส่วน (ผลิต)'!$E$170,0))</f>
        <v>0</v>
      </c>
      <c r="DH88" s="136">
        <f>(IF('2.1ต้นทุนตามสัดส่วน (ผลิต)'!$E$179&gt;0,(+T88*'2.1ต้นทุนตามสัดส่วน (ผลิต)'!$E$179)/'2.1ต้นทุนตามสัดส่วน (ผลิต)'!$E$180,0))</f>
        <v>0</v>
      </c>
      <c r="DI88" s="136">
        <f t="shared" si="90"/>
        <v>0</v>
      </c>
      <c r="DJ88" s="136">
        <f t="shared" si="65"/>
        <v>0</v>
      </c>
      <c r="DL88" s="140" t="s">
        <v>571</v>
      </c>
      <c r="DM88" s="135" t="s">
        <v>572</v>
      </c>
      <c r="DN88" s="136">
        <f t="shared" si="91"/>
        <v>0</v>
      </c>
      <c r="DO88" s="136">
        <f t="shared" si="92"/>
        <v>0</v>
      </c>
      <c r="DP88" s="136">
        <f t="shared" si="93"/>
        <v>0</v>
      </c>
      <c r="DQ88" s="136">
        <f t="shared" si="94"/>
        <v>0</v>
      </c>
      <c r="DR88" s="136">
        <f t="shared" si="95"/>
        <v>0</v>
      </c>
      <c r="DS88" s="136">
        <f t="shared" si="96"/>
        <v>0</v>
      </c>
      <c r="DT88" s="136">
        <f t="shared" si="97"/>
        <v>0</v>
      </c>
      <c r="DU88" s="136">
        <f t="shared" si="98"/>
        <v>0</v>
      </c>
      <c r="DV88" s="136">
        <f t="shared" si="99"/>
        <v>0</v>
      </c>
      <c r="DW88" s="136">
        <f t="shared" si="100"/>
        <v>0</v>
      </c>
      <c r="DX88" s="136">
        <f t="shared" si="101"/>
        <v>0</v>
      </c>
      <c r="DY88" s="136">
        <f t="shared" si="102"/>
        <v>0</v>
      </c>
      <c r="DZ88" s="136">
        <f t="shared" si="103"/>
        <v>0</v>
      </c>
      <c r="EA88" s="136">
        <f t="shared" si="104"/>
        <v>0</v>
      </c>
      <c r="EB88" s="136">
        <f t="shared" si="105"/>
        <v>0</v>
      </c>
      <c r="EC88" s="136">
        <f t="shared" si="106"/>
        <v>0</v>
      </c>
      <c r="ED88" s="136">
        <f t="shared" si="107"/>
        <v>0</v>
      </c>
      <c r="EE88" s="136">
        <f t="shared" si="108"/>
        <v>0</v>
      </c>
      <c r="EF88" s="136">
        <f t="shared" si="109"/>
        <v>0</v>
      </c>
      <c r="EG88" s="136">
        <f t="shared" si="110"/>
        <v>0</v>
      </c>
    </row>
    <row r="89" spans="1:137" ht="21">
      <c r="A89" s="140" t="s">
        <v>573</v>
      </c>
      <c r="B89" s="135" t="s">
        <v>574</v>
      </c>
      <c r="C89" s="44"/>
      <c r="D89" s="136"/>
      <c r="E89" s="136"/>
      <c r="F89" s="136"/>
      <c r="G89" s="136">
        <f t="shared" si="56"/>
        <v>0</v>
      </c>
      <c r="H89" s="136"/>
      <c r="I89" s="136"/>
      <c r="J89" s="136"/>
      <c r="K89" s="136">
        <f t="shared" si="57"/>
        <v>0</v>
      </c>
      <c r="L89" s="136">
        <f t="shared" si="66"/>
        <v>0</v>
      </c>
      <c r="M89" s="136">
        <v>0</v>
      </c>
      <c r="N89" s="136">
        <v>0</v>
      </c>
      <c r="O89" s="136">
        <v>0</v>
      </c>
      <c r="P89" s="136">
        <f t="shared" si="58"/>
        <v>0</v>
      </c>
      <c r="Q89" s="136">
        <f t="shared" si="67"/>
        <v>0</v>
      </c>
      <c r="R89" s="136">
        <v>0</v>
      </c>
      <c r="S89" s="136">
        <v>0</v>
      </c>
      <c r="T89" s="136">
        <v>0</v>
      </c>
      <c r="U89" s="136">
        <f t="shared" si="59"/>
        <v>0</v>
      </c>
      <c r="V89" s="136">
        <f t="shared" si="60"/>
        <v>0</v>
      </c>
      <c r="X89" s="140" t="s">
        <v>573</v>
      </c>
      <c r="Y89" s="138" t="s">
        <v>574</v>
      </c>
      <c r="Z89" s="44">
        <f>ROUND(IF('2.1ต้นทุนตามสัดส่วน (ผลิต)'!$E$6&gt;0,(+C89*'2.1ต้นทุนตามสัดส่วน (ผลิต)'!$E$6)/'2.1ต้นทุนตามสัดส่วน (ผลิต)'!$E$10,0),2)</f>
        <v>0</v>
      </c>
      <c r="AA89" s="139">
        <f>(IF('2.1ต้นทุนตามสัดส่วน (ผลิต)'!$E$16&gt;0,(+D89*'2.1ต้นทุนตามสัดส่วน (ผลิต)'!$E$16)/'2.1ต้นทุนตามสัดส่วน (ผลิต)'!$E$20,0))</f>
        <v>0</v>
      </c>
      <c r="AB89" s="139">
        <f>(IF('2.1ต้นทุนตามสัดส่วน (ผลิต)'!$E$26&gt;0,(+E89*'2.1ต้นทุนตามสัดส่วน (ผลิต)'!$E$26)/'2.1ต้นทุนตามสัดส่วน (ผลิต)'!$E$30,0))</f>
        <v>0</v>
      </c>
      <c r="AC89" s="139">
        <f>(IF('2.1ต้นทุนตามสัดส่วน (ผลิต)'!$E$36&gt;0,(+F89*'2.1ต้นทุนตามสัดส่วน (ผลิต)'!$E$36)/'2.1ต้นทุนตามสัดส่วน (ผลิต)'!$E$40,0))</f>
        <v>0</v>
      </c>
      <c r="AD89" s="139">
        <f t="shared" si="68"/>
        <v>0</v>
      </c>
      <c r="AE89" s="139">
        <f>(IF('2.1ต้นทุนตามสัดส่วน (ผลิต)'!$E$56&gt;0,(+H89*'2.1ต้นทุนตามสัดส่วน (ผลิต)'!$E$56)/'2.1ต้นทุนตามสัดส่วน (ผลิต)'!$E$60,0))</f>
        <v>0</v>
      </c>
      <c r="AF89" s="139">
        <f>(IF('2.1ต้นทุนตามสัดส่วน (ผลิต)'!$E$66&gt;0,(+I89*'2.1ต้นทุนตามสัดส่วน (ผลิต)'!$E$66)/'2.1ต้นทุนตามสัดส่วน (ผลิต)'!$E$70,0))</f>
        <v>0</v>
      </c>
      <c r="AG89" s="139">
        <f>(IF('2.1ต้นทุนตามสัดส่วน (ผลิต)'!$E$76&gt;0,(+J89*'2.1ต้นทุนตามสัดส่วน (ผลิต)'!$E$76)/'2.1ต้นทุนตามสัดส่วน (ผลิต)'!$E$80,0))</f>
        <v>0</v>
      </c>
      <c r="AH89" s="139">
        <f t="shared" si="69"/>
        <v>0</v>
      </c>
      <c r="AI89" s="139">
        <f t="shared" si="70"/>
        <v>0</v>
      </c>
      <c r="AJ89" s="139">
        <f>ROUND(IF('2.1ต้นทุนตามสัดส่วน (ผลิต)'!$E$106&gt;0,(+M89*'2.1ต้นทุนตามสัดส่วน (ผลิต)'!$E$106)/'2.1ต้นทุนตามสัดส่วน (ผลิต)'!$E$110,0),2)</f>
        <v>0</v>
      </c>
      <c r="AK89" s="139">
        <f>ROUND(IF('2.1ต้นทุนตามสัดส่วน (ผลิต)'!$E$116&gt;0,(+N89*'2.1ต้นทุนตามสัดส่วน (ผลิต)'!$E$116)/'2.1ต้นทุนตามสัดส่วน (ผลิต)'!$E$120,0),2)</f>
        <v>0</v>
      </c>
      <c r="AL89" s="139">
        <f>ROUND(IF('2.1ต้นทุนตามสัดส่วน (ผลิต)'!$E$126&gt;0,(+O89*'2.1ต้นทุนตามสัดส่วน (ผลิต)'!$E$126)/'2.1ต้นทุนตามสัดส่วน (ผลิต)'!$E$130,0),2)</f>
        <v>0</v>
      </c>
      <c r="AM89" s="139">
        <f t="shared" si="71"/>
        <v>0</v>
      </c>
      <c r="AN89" s="139">
        <f t="shared" si="72"/>
        <v>0</v>
      </c>
      <c r="AO89" s="139">
        <f>(IF('2.1ต้นทุนตามสัดส่วน (ผลิต)'!$E$156&gt;0,(+R89*'2.1ต้นทุนตามสัดส่วน (ผลิต)'!$E$156)/'2.1ต้นทุนตามสัดส่วน (ผลิต)'!$E$160,0))</f>
        <v>0</v>
      </c>
      <c r="AP89" s="139">
        <f>(IF('2.1ต้นทุนตามสัดส่วน (ผลิต)'!$E$166&gt;0,(+S89*'2.1ต้นทุนตามสัดส่วน (ผลิต)'!$E$166)/'2.1ต้นทุนตามสัดส่วน (ผลิต)'!$E$170,0))</f>
        <v>0</v>
      </c>
      <c r="AQ89" s="139">
        <f>(IF('2.1ต้นทุนตามสัดส่วน (ผลิต)'!$E$176&gt;0,(+T89*'2.1ต้นทุนตามสัดส่วน (ผลิต)'!$E$176)/'2.1ต้นทุนตามสัดส่วน (ผลิต)'!$E$180,0))</f>
        <v>0</v>
      </c>
      <c r="AR89" s="139">
        <f t="shared" si="61"/>
        <v>0</v>
      </c>
      <c r="AS89" s="139">
        <f t="shared" si="62"/>
        <v>0</v>
      </c>
      <c r="AU89" s="140" t="s">
        <v>573</v>
      </c>
      <c r="AV89" s="135" t="s">
        <v>574</v>
      </c>
      <c r="AW89" s="44">
        <f>(IF('2.1ต้นทุนตามสัดส่วน (ผลิต)'!$E$7&gt;0,(C89*'2.1ต้นทุนตามสัดส่วน (ผลิต)'!$E$7)/'2.1ต้นทุนตามสัดส่วน (ผลิต)'!$E$10,0))</f>
        <v>0</v>
      </c>
      <c r="AX89" s="136">
        <f>(IF('2.1ต้นทุนตามสัดส่วน (ผลิต)'!$E$17&gt;0,(D89*'2.1ต้นทุนตามสัดส่วน (ผลิต)'!$E$17)/'2.1ต้นทุนตามสัดส่วน (ผลิต)'!$E$20,0))</f>
        <v>0</v>
      </c>
      <c r="AY89" s="136">
        <f>(IF('2.1ต้นทุนตามสัดส่วน (ผลิต)'!$E$27&gt;0,(+E89*'2.1ต้นทุนตามสัดส่วน (ผลิต)'!$E$27)/'2.1ต้นทุนตามสัดส่วน (ผลิต)'!$E$30,0))</f>
        <v>0</v>
      </c>
      <c r="AZ89" s="136">
        <f>(IF('2.1ต้นทุนตามสัดส่วน (ผลิต)'!$E$37&gt;0,(+F89*'2.1ต้นทุนตามสัดส่วน (ผลิต)'!$E$37)/'2.1ต้นทุนตามสัดส่วน (ผลิต)'!$E$40,0))</f>
        <v>0</v>
      </c>
      <c r="BA89" s="136">
        <f t="shared" si="73"/>
        <v>0</v>
      </c>
      <c r="BB89" s="136">
        <f>(IF('2.1ต้นทุนตามสัดส่วน (ผลิต)'!$E$57&gt;0,(+H89*'2.1ต้นทุนตามสัดส่วน (ผลิต)'!$E$57)/'2.1ต้นทุนตามสัดส่วน (ผลิต)'!$E$60,0))</f>
        <v>0</v>
      </c>
      <c r="BC89" s="136">
        <f>(IF('2.1ต้นทุนตามสัดส่วน (ผลิต)'!$E$67&gt;0,(+I89*'2.1ต้นทุนตามสัดส่วน (ผลิต)'!$E$67)/'2.1ต้นทุนตามสัดส่วน (ผลิต)'!$E$70,0))</f>
        <v>0</v>
      </c>
      <c r="BD89" s="136">
        <f>(IF('2.1ต้นทุนตามสัดส่วน (ผลิต)'!$E$77&gt;0,(+J89*'2.1ต้นทุนตามสัดส่วน (ผลิต)'!$E$77)/'2.1ต้นทุนตามสัดส่วน (ผลิต)'!$E$80,0))</f>
        <v>0</v>
      </c>
      <c r="BE89" s="136">
        <f t="shared" si="74"/>
        <v>0</v>
      </c>
      <c r="BF89" s="136">
        <f t="shared" si="75"/>
        <v>0</v>
      </c>
      <c r="BG89" s="136">
        <f>(IF('2.1ต้นทุนตามสัดส่วน (ผลิต)'!$E$107&gt;0,(+M89*'2.1ต้นทุนตามสัดส่วน (ผลิต)'!$E$107)/'2.1ต้นทุนตามสัดส่วน (ผลิต)'!$E$110,0))</f>
        <v>0</v>
      </c>
      <c r="BH89" s="136">
        <f>(IF('2.1ต้นทุนตามสัดส่วน (ผลิต)'!$E$117&gt;0,(+N89*'2.1ต้นทุนตามสัดส่วน (ผลิต)'!$E$117)/'2.1ต้นทุนตามสัดส่วน (ผลิต)'!$E$120,0))</f>
        <v>0</v>
      </c>
      <c r="BI89" s="136">
        <f>(IF('2.1ต้นทุนตามสัดส่วน (ผลิต)'!$E$127&gt;0,(+O89*'2.1ต้นทุนตามสัดส่วน (ผลิต)'!$E$127)/'2.1ต้นทุนตามสัดส่วน (ผลิต)'!$E$130,0))</f>
        <v>0</v>
      </c>
      <c r="BJ89" s="136">
        <f t="shared" si="76"/>
        <v>0</v>
      </c>
      <c r="BK89" s="136">
        <f t="shared" si="77"/>
        <v>0</v>
      </c>
      <c r="BL89" s="136">
        <f>(IF('2.1ต้นทุนตามสัดส่วน (ผลิต)'!$E$157&gt;0,(+R89*'2.1ต้นทุนตามสัดส่วน (ผลิต)'!$E$157)/'2.1ต้นทุนตามสัดส่วน (ผลิต)'!$E$160,0))</f>
        <v>0</v>
      </c>
      <c r="BM89" s="136">
        <f>(IF('2.1ต้นทุนตามสัดส่วน (ผลิต)'!$E$167&gt;0,(+S89*'2.1ต้นทุนตามสัดส่วน (ผลิต)'!$E$167)/'2.1ต้นทุนตามสัดส่วน (ผลิต)'!$E$170,0))</f>
        <v>0</v>
      </c>
      <c r="BN89" s="136">
        <f>(IF('2.1ต้นทุนตามสัดส่วน (ผลิต)'!$E$177&gt;0,(+T89*'2.1ต้นทุนตามสัดส่วน (ผลิต)'!$E$177)/'2.1ต้นทุนตามสัดส่วน (ผลิต)'!$E$180,0))</f>
        <v>0</v>
      </c>
      <c r="BO89" s="136">
        <f t="shared" si="78"/>
        <v>0</v>
      </c>
      <c r="BP89" s="136">
        <f t="shared" si="63"/>
        <v>0</v>
      </c>
      <c r="BR89" s="140" t="s">
        <v>573</v>
      </c>
      <c r="BS89" s="135" t="s">
        <v>574</v>
      </c>
      <c r="BT89" s="44">
        <f>(IF('2.1ต้นทุนตามสัดส่วน (ผลิต)'!$E$8&gt;0,(+C89*'2.1ต้นทุนตามสัดส่วน (ผลิต)'!$E$8)/'2.1ต้นทุนตามสัดส่วน (ผลิต)'!$E$10,0))</f>
        <v>0</v>
      </c>
      <c r="BU89" s="136">
        <f>(IF('2.1ต้นทุนตามสัดส่วน (ผลิต)'!$E$18&gt;0,(+D89*'2.1ต้นทุนตามสัดส่วน (ผลิต)'!$E$18)/'2.1ต้นทุนตามสัดส่วน (ผลิต)'!$E$20,0))</f>
        <v>0</v>
      </c>
      <c r="BV89" s="136">
        <f>(IF('2.1ต้นทุนตามสัดส่วน (ผลิต)'!$E$28&gt;0,(+E89*'2.1ต้นทุนตามสัดส่วน (ผลิต)'!$E$28)/'2.1ต้นทุนตามสัดส่วน (ผลิต)'!$E$30,0))</f>
        <v>0</v>
      </c>
      <c r="BW89" s="136">
        <f>(IF('2.1ต้นทุนตามสัดส่วน (ผลิต)'!$E$38&gt;0,(+F89*'2.1ต้นทุนตามสัดส่วน (ผลิต)'!$E$38)/'2.1ต้นทุนตามสัดส่วน (ผลิต)'!$E$40,0))</f>
        <v>0</v>
      </c>
      <c r="BX89" s="136">
        <f t="shared" si="79"/>
        <v>0</v>
      </c>
      <c r="BY89" s="136">
        <f>(IF('2.1ต้นทุนตามสัดส่วน (ผลิต)'!$E$58&gt;0,(+H89*'2.1ต้นทุนตามสัดส่วน (ผลิต)'!$E$58)/'2.1ต้นทุนตามสัดส่วน (ผลิต)'!$E$60,0))</f>
        <v>0</v>
      </c>
      <c r="BZ89" s="136">
        <f>(IF('2.1ต้นทุนตามสัดส่วน (ผลิต)'!$E$68&gt;0,(+I89*'2.1ต้นทุนตามสัดส่วน (ผลิต)'!$E$68)/'2.1ต้นทุนตามสัดส่วน (ผลิต)'!$E$70,0))</f>
        <v>0</v>
      </c>
      <c r="CA89" s="136">
        <f>(IF('2.1ต้นทุนตามสัดส่วน (ผลิต)'!$E$78&gt;0,(+J89*'2.1ต้นทุนตามสัดส่วน (ผลิต)'!$E$78)/'2.1ต้นทุนตามสัดส่วน (ผลิต)'!$E$80,0))</f>
        <v>0</v>
      </c>
      <c r="CB89" s="136">
        <f t="shared" si="80"/>
        <v>0</v>
      </c>
      <c r="CC89" s="136">
        <f t="shared" si="81"/>
        <v>0</v>
      </c>
      <c r="CD89" s="136">
        <f>(IF('2.1ต้นทุนตามสัดส่วน (ผลิต)'!$E$108&gt;0,(+M89*'2.1ต้นทุนตามสัดส่วน (ผลิต)'!$E$108)/'2.1ต้นทุนตามสัดส่วน (ผลิต)'!$E$110,0))</f>
        <v>0</v>
      </c>
      <c r="CE89" s="136">
        <f>(IF('2.1ต้นทุนตามสัดส่วน (ผลิต)'!$E$118&gt;0,(+N89*'2.1ต้นทุนตามสัดส่วน (ผลิต)'!$E$118)/'2.1ต้นทุนตามสัดส่วน (ผลิต)'!$E$120,0))</f>
        <v>0</v>
      </c>
      <c r="CF89" s="136">
        <f>(IF('2.1ต้นทุนตามสัดส่วน (ผลิต)'!$E$128&gt;0,(+O89*'2.1ต้นทุนตามสัดส่วน (ผลิต)'!$E$128)/'2.1ต้นทุนตามสัดส่วน (ผลิต)'!$E$130,0))</f>
        <v>0</v>
      </c>
      <c r="CG89" s="136">
        <f t="shared" si="82"/>
        <v>0</v>
      </c>
      <c r="CH89" s="136">
        <f t="shared" si="83"/>
        <v>0</v>
      </c>
      <c r="CI89" s="136">
        <f>(IF('2.1ต้นทุนตามสัดส่วน (ผลิต)'!$E$158&gt;0,(+R89*'2.1ต้นทุนตามสัดส่วน (ผลิต)'!$E$158)/'2.1ต้นทุนตามสัดส่วน (ผลิต)'!$E$160,0))</f>
        <v>0</v>
      </c>
      <c r="CJ89" s="136">
        <f>(IF('2.1ต้นทุนตามสัดส่วน (ผลิต)'!$E$168&gt;0,(+S89*'2.1ต้นทุนตามสัดส่วน (ผลิต)'!$E$168)/'2.1ต้นทุนตามสัดส่วน (ผลิต)'!$E$170,0))</f>
        <v>0</v>
      </c>
      <c r="CK89" s="136">
        <f>(IF('2.1ต้นทุนตามสัดส่วน (ผลิต)'!$E$178&gt;0,(+T89*'2.1ต้นทุนตามสัดส่วน (ผลิต)'!$E$178)/'2.1ต้นทุนตามสัดส่วน (ผลิต)'!$E$180,0))</f>
        <v>0</v>
      </c>
      <c r="CL89" s="136">
        <f t="shared" si="84"/>
        <v>0</v>
      </c>
      <c r="CM89" s="136">
        <f t="shared" si="64"/>
        <v>0</v>
      </c>
      <c r="CO89" s="140" t="s">
        <v>573</v>
      </c>
      <c r="CP89" s="135" t="s">
        <v>574</v>
      </c>
      <c r="CQ89" s="136">
        <f>(IF('2.1ต้นทุนตามสัดส่วน (ผลิต)'!$E$9&gt;0,(+C89*'2.1ต้นทุนตามสัดส่วน (ผลิต)'!$E$9)/'2.1ต้นทุนตามสัดส่วน (ผลิต)'!$E$10,0))</f>
        <v>0</v>
      </c>
      <c r="CR89" s="136">
        <f>(IF('2.1ต้นทุนตามสัดส่วน (ผลิต)'!$E$19&gt;0,(+D89*'2.1ต้นทุนตามสัดส่วน (ผลิต)'!$E$19)/'2.1ต้นทุนตามสัดส่วน (ผลิต)'!$E$20,0))</f>
        <v>0</v>
      </c>
      <c r="CS89" s="136">
        <f>(IF('2.1ต้นทุนตามสัดส่วน (ผลิต)'!$E$29&gt;0,(+E89*'2.1ต้นทุนตามสัดส่วน (ผลิต)'!$E$29)/'2.1ต้นทุนตามสัดส่วน (ผลิต)'!$E$30,0))</f>
        <v>0</v>
      </c>
      <c r="CT89" s="136">
        <f>(IF('2.1ต้นทุนตามสัดส่วน (ผลิต)'!$E$39&gt;0,(+F89*'2.1ต้นทุนตามสัดส่วน (ผลิต)'!$E$39)/'2.1ต้นทุนตามสัดส่วน (ผลิต)'!$E$40,0))</f>
        <v>0</v>
      </c>
      <c r="CU89" s="136">
        <f t="shared" si="85"/>
        <v>0</v>
      </c>
      <c r="CV89" s="136">
        <f>(IF('2.1ต้นทุนตามสัดส่วน (ผลิต)'!$E$59&gt;0,(+H89*'2.1ต้นทุนตามสัดส่วน (ผลิต)'!$E$59)/'2.1ต้นทุนตามสัดส่วน (ผลิต)'!$E$60,0))</f>
        <v>0</v>
      </c>
      <c r="CW89" s="136">
        <f>(IF('2.1ต้นทุนตามสัดส่วน (ผลิต)'!$E$69&gt;0,(+I89*'2.1ต้นทุนตามสัดส่วน (ผลิต)'!$E$69)/'2.1ต้นทุนตามสัดส่วน (ผลิต)'!$E$70,0))</f>
        <v>0</v>
      </c>
      <c r="CX89" s="136">
        <f>(IF('2.1ต้นทุนตามสัดส่วน (ผลิต)'!$E$79&gt;0,(+J89*'2.1ต้นทุนตามสัดส่วน (ผลิต)'!$E$79)/'2.1ต้นทุนตามสัดส่วน (ผลิต)'!$E$80,0))</f>
        <v>0</v>
      </c>
      <c r="CY89" s="136">
        <f t="shared" si="86"/>
        <v>0</v>
      </c>
      <c r="CZ89" s="136">
        <f t="shared" si="87"/>
        <v>0</v>
      </c>
      <c r="DA89" s="136">
        <f>(IF('2.1ต้นทุนตามสัดส่วน (ผลิต)'!$E$109&gt;0,(+M89*'2.1ต้นทุนตามสัดส่วน (ผลิต)'!$E$109)/'2.1ต้นทุนตามสัดส่วน (ผลิต)'!$E$110,0))</f>
        <v>0</v>
      </c>
      <c r="DB89" s="136">
        <f>(IF('2.1ต้นทุนตามสัดส่วน (ผลิต)'!$E$119&gt;0,(+N89*'2.1ต้นทุนตามสัดส่วน (ผลิต)'!$E$119)/'2.1ต้นทุนตามสัดส่วน (ผลิต)'!$E$120,0))</f>
        <v>0</v>
      </c>
      <c r="DC89" s="136">
        <f>(IF('2.1ต้นทุนตามสัดส่วน (ผลิต)'!$E$129&gt;0,(+O89*'2.1ต้นทุนตามสัดส่วน (ผลิต)'!$E$129)/'2.1ต้นทุนตามสัดส่วน (ผลิต)'!$E$130,0))</f>
        <v>0</v>
      </c>
      <c r="DD89" s="136">
        <f t="shared" si="88"/>
        <v>0</v>
      </c>
      <c r="DE89" s="136">
        <f t="shared" si="89"/>
        <v>0</v>
      </c>
      <c r="DF89" s="136">
        <f>(IF('2.1ต้นทุนตามสัดส่วน (ผลิต)'!$E$159&gt;0,(+R89*'2.1ต้นทุนตามสัดส่วน (ผลิต)'!$E$159)/'2.1ต้นทุนตามสัดส่วน (ผลิต)'!$E$160,0))</f>
        <v>0</v>
      </c>
      <c r="DG89" s="136">
        <f>(IF('2.1ต้นทุนตามสัดส่วน (ผลิต)'!$E$169&gt;0,(+S89*'2.1ต้นทุนตามสัดส่วน (ผลิต)'!$E$169)/'2.1ต้นทุนตามสัดส่วน (ผลิต)'!$E$170,0))</f>
        <v>0</v>
      </c>
      <c r="DH89" s="136">
        <f>(IF('2.1ต้นทุนตามสัดส่วน (ผลิต)'!$E$179&gt;0,(+T89*'2.1ต้นทุนตามสัดส่วน (ผลิต)'!$E$179)/'2.1ต้นทุนตามสัดส่วน (ผลิต)'!$E$180,0))</f>
        <v>0</v>
      </c>
      <c r="DI89" s="136">
        <f t="shared" si="90"/>
        <v>0</v>
      </c>
      <c r="DJ89" s="136">
        <f t="shared" si="65"/>
        <v>0</v>
      </c>
      <c r="DL89" s="140" t="s">
        <v>573</v>
      </c>
      <c r="DM89" s="135" t="s">
        <v>574</v>
      </c>
      <c r="DN89" s="136">
        <f t="shared" si="91"/>
        <v>0</v>
      </c>
      <c r="DO89" s="136">
        <f t="shared" si="92"/>
        <v>0</v>
      </c>
      <c r="DP89" s="136">
        <f t="shared" si="93"/>
        <v>0</v>
      </c>
      <c r="DQ89" s="136">
        <f t="shared" si="94"/>
        <v>0</v>
      </c>
      <c r="DR89" s="136">
        <f t="shared" si="95"/>
        <v>0</v>
      </c>
      <c r="DS89" s="136">
        <f t="shared" si="96"/>
        <v>0</v>
      </c>
      <c r="DT89" s="136">
        <f t="shared" si="97"/>
        <v>0</v>
      </c>
      <c r="DU89" s="136">
        <f t="shared" si="98"/>
        <v>0</v>
      </c>
      <c r="DV89" s="136">
        <f t="shared" si="99"/>
        <v>0</v>
      </c>
      <c r="DW89" s="136">
        <f t="shared" si="100"/>
        <v>0</v>
      </c>
      <c r="DX89" s="136">
        <f t="shared" si="101"/>
        <v>0</v>
      </c>
      <c r="DY89" s="136">
        <f t="shared" si="102"/>
        <v>0</v>
      </c>
      <c r="DZ89" s="136">
        <f t="shared" si="103"/>
        <v>0</v>
      </c>
      <c r="EA89" s="136">
        <f t="shared" si="104"/>
        <v>0</v>
      </c>
      <c r="EB89" s="136">
        <f t="shared" si="105"/>
        <v>0</v>
      </c>
      <c r="EC89" s="136">
        <f t="shared" si="106"/>
        <v>0</v>
      </c>
      <c r="ED89" s="136">
        <f t="shared" si="107"/>
        <v>0</v>
      </c>
      <c r="EE89" s="136">
        <f t="shared" si="108"/>
        <v>0</v>
      </c>
      <c r="EF89" s="136">
        <f t="shared" si="109"/>
        <v>0</v>
      </c>
      <c r="EG89" s="136">
        <f t="shared" si="110"/>
        <v>0</v>
      </c>
    </row>
    <row r="90" spans="1:137" ht="21">
      <c r="A90" s="140" t="s">
        <v>575</v>
      </c>
      <c r="B90" s="135" t="s">
        <v>576</v>
      </c>
      <c r="C90" s="44"/>
      <c r="D90" s="136"/>
      <c r="E90" s="136"/>
      <c r="F90" s="136"/>
      <c r="G90" s="136">
        <f t="shared" si="56"/>
        <v>0</v>
      </c>
      <c r="H90" s="136"/>
      <c r="I90" s="136"/>
      <c r="J90" s="136"/>
      <c r="K90" s="136">
        <f t="shared" si="57"/>
        <v>0</v>
      </c>
      <c r="L90" s="136">
        <f t="shared" si="66"/>
        <v>0</v>
      </c>
      <c r="M90" s="136">
        <v>0</v>
      </c>
      <c r="N90" s="136">
        <v>0</v>
      </c>
      <c r="O90" s="136">
        <v>0</v>
      </c>
      <c r="P90" s="136">
        <f t="shared" si="58"/>
        <v>0</v>
      </c>
      <c r="Q90" s="136">
        <f t="shared" si="67"/>
        <v>0</v>
      </c>
      <c r="R90" s="136">
        <v>0</v>
      </c>
      <c r="S90" s="136">
        <v>0</v>
      </c>
      <c r="T90" s="136">
        <v>0</v>
      </c>
      <c r="U90" s="136">
        <f t="shared" si="59"/>
        <v>0</v>
      </c>
      <c r="V90" s="136">
        <f t="shared" si="60"/>
        <v>0</v>
      </c>
      <c r="X90" s="140" t="s">
        <v>575</v>
      </c>
      <c r="Y90" s="138" t="s">
        <v>576</v>
      </c>
      <c r="Z90" s="44">
        <f>ROUND(IF('2.1ต้นทุนตามสัดส่วน (ผลิต)'!$E$6&gt;0,(+C90*'2.1ต้นทุนตามสัดส่วน (ผลิต)'!$E$6)/'2.1ต้นทุนตามสัดส่วน (ผลิต)'!$E$10,0),2)</f>
        <v>0</v>
      </c>
      <c r="AA90" s="139">
        <f>(IF('2.1ต้นทุนตามสัดส่วน (ผลิต)'!$E$16&gt;0,(+D90*'2.1ต้นทุนตามสัดส่วน (ผลิต)'!$E$16)/'2.1ต้นทุนตามสัดส่วน (ผลิต)'!$E$20,0))</f>
        <v>0</v>
      </c>
      <c r="AB90" s="139">
        <f>(IF('2.1ต้นทุนตามสัดส่วน (ผลิต)'!$E$26&gt;0,(+E90*'2.1ต้นทุนตามสัดส่วน (ผลิต)'!$E$26)/'2.1ต้นทุนตามสัดส่วน (ผลิต)'!$E$30,0))</f>
        <v>0</v>
      </c>
      <c r="AC90" s="139">
        <f>(IF('2.1ต้นทุนตามสัดส่วน (ผลิต)'!$E$36&gt;0,(+F90*'2.1ต้นทุนตามสัดส่วน (ผลิต)'!$E$36)/'2.1ต้นทุนตามสัดส่วน (ผลิต)'!$E$40,0))</f>
        <v>0</v>
      </c>
      <c r="AD90" s="139">
        <f t="shared" si="68"/>
        <v>0</v>
      </c>
      <c r="AE90" s="139">
        <f>(IF('2.1ต้นทุนตามสัดส่วน (ผลิต)'!$E$56&gt;0,(+H90*'2.1ต้นทุนตามสัดส่วน (ผลิต)'!$E$56)/'2.1ต้นทุนตามสัดส่วน (ผลิต)'!$E$60,0))</f>
        <v>0</v>
      </c>
      <c r="AF90" s="139">
        <f>(IF('2.1ต้นทุนตามสัดส่วน (ผลิต)'!$E$66&gt;0,(+I90*'2.1ต้นทุนตามสัดส่วน (ผลิต)'!$E$66)/'2.1ต้นทุนตามสัดส่วน (ผลิต)'!$E$70,0))</f>
        <v>0</v>
      </c>
      <c r="AG90" s="139">
        <f>(IF('2.1ต้นทุนตามสัดส่วน (ผลิต)'!$E$76&gt;0,(+J90*'2.1ต้นทุนตามสัดส่วน (ผลิต)'!$E$76)/'2.1ต้นทุนตามสัดส่วน (ผลิต)'!$E$80,0))</f>
        <v>0</v>
      </c>
      <c r="AH90" s="139">
        <f t="shared" si="69"/>
        <v>0</v>
      </c>
      <c r="AI90" s="139">
        <f t="shared" si="70"/>
        <v>0</v>
      </c>
      <c r="AJ90" s="139">
        <f>ROUND(IF('2.1ต้นทุนตามสัดส่วน (ผลิต)'!$E$106&gt;0,(+M90*'2.1ต้นทุนตามสัดส่วน (ผลิต)'!$E$106)/'2.1ต้นทุนตามสัดส่วน (ผลิต)'!$E$110,0),2)</f>
        <v>0</v>
      </c>
      <c r="AK90" s="139">
        <f>ROUND(IF('2.1ต้นทุนตามสัดส่วน (ผลิต)'!$E$116&gt;0,(+N90*'2.1ต้นทุนตามสัดส่วน (ผลิต)'!$E$116)/'2.1ต้นทุนตามสัดส่วน (ผลิต)'!$E$120,0),2)</f>
        <v>0</v>
      </c>
      <c r="AL90" s="139">
        <f>ROUND(IF('2.1ต้นทุนตามสัดส่วน (ผลิต)'!$E$126&gt;0,(+O90*'2.1ต้นทุนตามสัดส่วน (ผลิต)'!$E$126)/'2.1ต้นทุนตามสัดส่วน (ผลิต)'!$E$130,0),2)</f>
        <v>0</v>
      </c>
      <c r="AM90" s="139">
        <f t="shared" si="71"/>
        <v>0</v>
      </c>
      <c r="AN90" s="139">
        <f t="shared" si="72"/>
        <v>0</v>
      </c>
      <c r="AO90" s="139">
        <f>(IF('2.1ต้นทุนตามสัดส่วน (ผลิต)'!$E$156&gt;0,(+R90*'2.1ต้นทุนตามสัดส่วน (ผลิต)'!$E$156)/'2.1ต้นทุนตามสัดส่วน (ผลิต)'!$E$160,0))</f>
        <v>0</v>
      </c>
      <c r="AP90" s="139">
        <f>(IF('2.1ต้นทุนตามสัดส่วน (ผลิต)'!$E$166&gt;0,(+S90*'2.1ต้นทุนตามสัดส่วน (ผลิต)'!$E$166)/'2.1ต้นทุนตามสัดส่วน (ผลิต)'!$E$170,0))</f>
        <v>0</v>
      </c>
      <c r="AQ90" s="139">
        <f>(IF('2.1ต้นทุนตามสัดส่วน (ผลิต)'!$E$176&gt;0,(+T90*'2.1ต้นทุนตามสัดส่วน (ผลิต)'!$E$176)/'2.1ต้นทุนตามสัดส่วน (ผลิต)'!$E$180,0))</f>
        <v>0</v>
      </c>
      <c r="AR90" s="139">
        <f t="shared" si="61"/>
        <v>0</v>
      </c>
      <c r="AS90" s="139">
        <f t="shared" si="62"/>
        <v>0</v>
      </c>
      <c r="AU90" s="140" t="s">
        <v>575</v>
      </c>
      <c r="AV90" s="135" t="s">
        <v>576</v>
      </c>
      <c r="AW90" s="44">
        <f>(IF('2.1ต้นทุนตามสัดส่วน (ผลิต)'!$E$7&gt;0,(C90*'2.1ต้นทุนตามสัดส่วน (ผลิต)'!$E$7)/'2.1ต้นทุนตามสัดส่วน (ผลิต)'!$E$10,0))</f>
        <v>0</v>
      </c>
      <c r="AX90" s="136">
        <f>(IF('2.1ต้นทุนตามสัดส่วน (ผลิต)'!$E$17&gt;0,(D90*'2.1ต้นทุนตามสัดส่วน (ผลิต)'!$E$17)/'2.1ต้นทุนตามสัดส่วน (ผลิต)'!$E$20,0))</f>
        <v>0</v>
      </c>
      <c r="AY90" s="136">
        <f>(IF('2.1ต้นทุนตามสัดส่วน (ผลิต)'!$E$27&gt;0,(+E90*'2.1ต้นทุนตามสัดส่วน (ผลิต)'!$E$27)/'2.1ต้นทุนตามสัดส่วน (ผลิต)'!$E$30,0))</f>
        <v>0</v>
      </c>
      <c r="AZ90" s="136">
        <f>(IF('2.1ต้นทุนตามสัดส่วน (ผลิต)'!$E$37&gt;0,(+F90*'2.1ต้นทุนตามสัดส่วน (ผลิต)'!$E$37)/'2.1ต้นทุนตามสัดส่วน (ผลิต)'!$E$40,0))</f>
        <v>0</v>
      </c>
      <c r="BA90" s="136">
        <f t="shared" si="73"/>
        <v>0</v>
      </c>
      <c r="BB90" s="136">
        <f>(IF('2.1ต้นทุนตามสัดส่วน (ผลิต)'!$E$57&gt;0,(+H90*'2.1ต้นทุนตามสัดส่วน (ผลิต)'!$E$57)/'2.1ต้นทุนตามสัดส่วน (ผลิต)'!$E$60,0))</f>
        <v>0</v>
      </c>
      <c r="BC90" s="136">
        <f>(IF('2.1ต้นทุนตามสัดส่วน (ผลิต)'!$E$67&gt;0,(+I90*'2.1ต้นทุนตามสัดส่วน (ผลิต)'!$E$67)/'2.1ต้นทุนตามสัดส่วน (ผลิต)'!$E$70,0))</f>
        <v>0</v>
      </c>
      <c r="BD90" s="136">
        <f>(IF('2.1ต้นทุนตามสัดส่วน (ผลิต)'!$E$77&gt;0,(+J90*'2.1ต้นทุนตามสัดส่วน (ผลิต)'!$E$77)/'2.1ต้นทุนตามสัดส่วน (ผลิต)'!$E$80,0))</f>
        <v>0</v>
      </c>
      <c r="BE90" s="136">
        <f t="shared" si="74"/>
        <v>0</v>
      </c>
      <c r="BF90" s="136">
        <f t="shared" si="75"/>
        <v>0</v>
      </c>
      <c r="BG90" s="136">
        <f>(IF('2.1ต้นทุนตามสัดส่วน (ผลิต)'!$E$107&gt;0,(+M90*'2.1ต้นทุนตามสัดส่วน (ผลิต)'!$E$107)/'2.1ต้นทุนตามสัดส่วน (ผลิต)'!$E$110,0))</f>
        <v>0</v>
      </c>
      <c r="BH90" s="136">
        <f>(IF('2.1ต้นทุนตามสัดส่วน (ผลิต)'!$E$117&gt;0,(+N90*'2.1ต้นทุนตามสัดส่วน (ผลิต)'!$E$117)/'2.1ต้นทุนตามสัดส่วน (ผลิต)'!$E$120,0))</f>
        <v>0</v>
      </c>
      <c r="BI90" s="136">
        <f>(IF('2.1ต้นทุนตามสัดส่วน (ผลิต)'!$E$127&gt;0,(+O90*'2.1ต้นทุนตามสัดส่วน (ผลิต)'!$E$127)/'2.1ต้นทุนตามสัดส่วน (ผลิต)'!$E$130,0))</f>
        <v>0</v>
      </c>
      <c r="BJ90" s="136">
        <f t="shared" si="76"/>
        <v>0</v>
      </c>
      <c r="BK90" s="136">
        <f t="shared" si="77"/>
        <v>0</v>
      </c>
      <c r="BL90" s="136">
        <f>(IF('2.1ต้นทุนตามสัดส่วน (ผลิต)'!$E$157&gt;0,(+R90*'2.1ต้นทุนตามสัดส่วน (ผลิต)'!$E$157)/'2.1ต้นทุนตามสัดส่วน (ผลิต)'!$E$160,0))</f>
        <v>0</v>
      </c>
      <c r="BM90" s="136">
        <f>(IF('2.1ต้นทุนตามสัดส่วน (ผลิต)'!$E$167&gt;0,(+S90*'2.1ต้นทุนตามสัดส่วน (ผลิต)'!$E$167)/'2.1ต้นทุนตามสัดส่วน (ผลิต)'!$E$170,0))</f>
        <v>0</v>
      </c>
      <c r="BN90" s="136">
        <f>(IF('2.1ต้นทุนตามสัดส่วน (ผลิต)'!$E$177&gt;0,(+T90*'2.1ต้นทุนตามสัดส่วน (ผลิต)'!$E$177)/'2.1ต้นทุนตามสัดส่วน (ผลิต)'!$E$180,0))</f>
        <v>0</v>
      </c>
      <c r="BO90" s="136">
        <f t="shared" si="78"/>
        <v>0</v>
      </c>
      <c r="BP90" s="136">
        <f t="shared" si="63"/>
        <v>0</v>
      </c>
      <c r="BR90" s="140" t="s">
        <v>575</v>
      </c>
      <c r="BS90" s="135" t="s">
        <v>576</v>
      </c>
      <c r="BT90" s="44">
        <f>(IF('2.1ต้นทุนตามสัดส่วน (ผลิต)'!$E$8&gt;0,(+C90*'2.1ต้นทุนตามสัดส่วน (ผลิต)'!$E$8)/'2.1ต้นทุนตามสัดส่วน (ผลิต)'!$E$10,0))</f>
        <v>0</v>
      </c>
      <c r="BU90" s="136">
        <f>(IF('2.1ต้นทุนตามสัดส่วน (ผลิต)'!$E$18&gt;0,(+D90*'2.1ต้นทุนตามสัดส่วน (ผลิต)'!$E$18)/'2.1ต้นทุนตามสัดส่วน (ผลิต)'!$E$20,0))</f>
        <v>0</v>
      </c>
      <c r="BV90" s="136">
        <f>(IF('2.1ต้นทุนตามสัดส่วน (ผลิต)'!$E$28&gt;0,(+E90*'2.1ต้นทุนตามสัดส่วน (ผลิต)'!$E$28)/'2.1ต้นทุนตามสัดส่วน (ผลิต)'!$E$30,0))</f>
        <v>0</v>
      </c>
      <c r="BW90" s="136">
        <f>(IF('2.1ต้นทุนตามสัดส่วน (ผลิต)'!$E$38&gt;0,(+F90*'2.1ต้นทุนตามสัดส่วน (ผลิต)'!$E$38)/'2.1ต้นทุนตามสัดส่วน (ผลิต)'!$E$40,0))</f>
        <v>0</v>
      </c>
      <c r="BX90" s="136">
        <f t="shared" si="79"/>
        <v>0</v>
      </c>
      <c r="BY90" s="136">
        <f>(IF('2.1ต้นทุนตามสัดส่วน (ผลิต)'!$E$58&gt;0,(+H90*'2.1ต้นทุนตามสัดส่วน (ผลิต)'!$E$58)/'2.1ต้นทุนตามสัดส่วน (ผลิต)'!$E$60,0))</f>
        <v>0</v>
      </c>
      <c r="BZ90" s="136">
        <f>(IF('2.1ต้นทุนตามสัดส่วน (ผลิต)'!$E$68&gt;0,(+I90*'2.1ต้นทุนตามสัดส่วน (ผลิต)'!$E$68)/'2.1ต้นทุนตามสัดส่วน (ผลิต)'!$E$70,0))</f>
        <v>0</v>
      </c>
      <c r="CA90" s="136">
        <f>(IF('2.1ต้นทุนตามสัดส่วน (ผลิต)'!$E$78&gt;0,(+J90*'2.1ต้นทุนตามสัดส่วน (ผลิต)'!$E$78)/'2.1ต้นทุนตามสัดส่วน (ผลิต)'!$E$80,0))</f>
        <v>0</v>
      </c>
      <c r="CB90" s="136">
        <f t="shared" si="80"/>
        <v>0</v>
      </c>
      <c r="CC90" s="136">
        <f t="shared" si="81"/>
        <v>0</v>
      </c>
      <c r="CD90" s="136">
        <f>(IF('2.1ต้นทุนตามสัดส่วน (ผลิต)'!$E$108&gt;0,(+M90*'2.1ต้นทุนตามสัดส่วน (ผลิต)'!$E$108)/'2.1ต้นทุนตามสัดส่วน (ผลิต)'!$E$110,0))</f>
        <v>0</v>
      </c>
      <c r="CE90" s="136">
        <f>(IF('2.1ต้นทุนตามสัดส่วน (ผลิต)'!$E$118&gt;0,(+N90*'2.1ต้นทุนตามสัดส่วน (ผลิต)'!$E$118)/'2.1ต้นทุนตามสัดส่วน (ผลิต)'!$E$120,0))</f>
        <v>0</v>
      </c>
      <c r="CF90" s="136">
        <f>(IF('2.1ต้นทุนตามสัดส่วน (ผลิต)'!$E$128&gt;0,(+O90*'2.1ต้นทุนตามสัดส่วน (ผลิต)'!$E$128)/'2.1ต้นทุนตามสัดส่วน (ผลิต)'!$E$130,0))</f>
        <v>0</v>
      </c>
      <c r="CG90" s="136">
        <f t="shared" si="82"/>
        <v>0</v>
      </c>
      <c r="CH90" s="136">
        <f t="shared" si="83"/>
        <v>0</v>
      </c>
      <c r="CI90" s="136">
        <f>(IF('2.1ต้นทุนตามสัดส่วน (ผลิต)'!$E$158&gt;0,(+R90*'2.1ต้นทุนตามสัดส่วน (ผลิต)'!$E$158)/'2.1ต้นทุนตามสัดส่วน (ผลิต)'!$E$160,0))</f>
        <v>0</v>
      </c>
      <c r="CJ90" s="136">
        <f>(IF('2.1ต้นทุนตามสัดส่วน (ผลิต)'!$E$168&gt;0,(+S90*'2.1ต้นทุนตามสัดส่วน (ผลิต)'!$E$168)/'2.1ต้นทุนตามสัดส่วน (ผลิต)'!$E$170,0))</f>
        <v>0</v>
      </c>
      <c r="CK90" s="136">
        <f>(IF('2.1ต้นทุนตามสัดส่วน (ผลิต)'!$E$178&gt;0,(+T90*'2.1ต้นทุนตามสัดส่วน (ผลิต)'!$E$178)/'2.1ต้นทุนตามสัดส่วน (ผลิต)'!$E$180,0))</f>
        <v>0</v>
      </c>
      <c r="CL90" s="136">
        <f t="shared" si="84"/>
        <v>0</v>
      </c>
      <c r="CM90" s="136">
        <f t="shared" si="64"/>
        <v>0</v>
      </c>
      <c r="CO90" s="140" t="s">
        <v>575</v>
      </c>
      <c r="CP90" s="135" t="s">
        <v>576</v>
      </c>
      <c r="CQ90" s="136">
        <f>(IF('2.1ต้นทุนตามสัดส่วน (ผลิต)'!$E$9&gt;0,(+C90*'2.1ต้นทุนตามสัดส่วน (ผลิต)'!$E$9)/'2.1ต้นทุนตามสัดส่วน (ผลิต)'!$E$10,0))</f>
        <v>0</v>
      </c>
      <c r="CR90" s="136">
        <f>(IF('2.1ต้นทุนตามสัดส่วน (ผลิต)'!$E$19&gt;0,(+D90*'2.1ต้นทุนตามสัดส่วน (ผลิต)'!$E$19)/'2.1ต้นทุนตามสัดส่วน (ผลิต)'!$E$20,0))</f>
        <v>0</v>
      </c>
      <c r="CS90" s="136">
        <f>(IF('2.1ต้นทุนตามสัดส่วน (ผลิต)'!$E$29&gt;0,(+E90*'2.1ต้นทุนตามสัดส่วน (ผลิต)'!$E$29)/'2.1ต้นทุนตามสัดส่วน (ผลิต)'!$E$30,0))</f>
        <v>0</v>
      </c>
      <c r="CT90" s="136">
        <f>(IF('2.1ต้นทุนตามสัดส่วน (ผลิต)'!$E$39&gt;0,(+F90*'2.1ต้นทุนตามสัดส่วน (ผลิต)'!$E$39)/'2.1ต้นทุนตามสัดส่วน (ผลิต)'!$E$40,0))</f>
        <v>0</v>
      </c>
      <c r="CU90" s="136">
        <f t="shared" si="85"/>
        <v>0</v>
      </c>
      <c r="CV90" s="136">
        <f>(IF('2.1ต้นทุนตามสัดส่วน (ผลิต)'!$E$59&gt;0,(+H90*'2.1ต้นทุนตามสัดส่วน (ผลิต)'!$E$59)/'2.1ต้นทุนตามสัดส่วน (ผลิต)'!$E$60,0))</f>
        <v>0</v>
      </c>
      <c r="CW90" s="136">
        <f>(IF('2.1ต้นทุนตามสัดส่วน (ผลิต)'!$E$69&gt;0,(+I90*'2.1ต้นทุนตามสัดส่วน (ผลิต)'!$E$69)/'2.1ต้นทุนตามสัดส่วน (ผลิต)'!$E$70,0))</f>
        <v>0</v>
      </c>
      <c r="CX90" s="136">
        <f>(IF('2.1ต้นทุนตามสัดส่วน (ผลิต)'!$E$79&gt;0,(+J90*'2.1ต้นทุนตามสัดส่วน (ผลิต)'!$E$79)/'2.1ต้นทุนตามสัดส่วน (ผลิต)'!$E$80,0))</f>
        <v>0</v>
      </c>
      <c r="CY90" s="136">
        <f t="shared" si="86"/>
        <v>0</v>
      </c>
      <c r="CZ90" s="136">
        <f t="shared" si="87"/>
        <v>0</v>
      </c>
      <c r="DA90" s="136">
        <f>(IF('2.1ต้นทุนตามสัดส่วน (ผลิต)'!$E$109&gt;0,(+M90*'2.1ต้นทุนตามสัดส่วน (ผลิต)'!$E$109)/'2.1ต้นทุนตามสัดส่วน (ผลิต)'!$E$110,0))</f>
        <v>0</v>
      </c>
      <c r="DB90" s="136">
        <f>(IF('2.1ต้นทุนตามสัดส่วน (ผลิต)'!$E$119&gt;0,(+N90*'2.1ต้นทุนตามสัดส่วน (ผลิต)'!$E$119)/'2.1ต้นทุนตามสัดส่วน (ผลิต)'!$E$120,0))</f>
        <v>0</v>
      </c>
      <c r="DC90" s="136">
        <f>(IF('2.1ต้นทุนตามสัดส่วน (ผลิต)'!$E$129&gt;0,(+O90*'2.1ต้นทุนตามสัดส่วน (ผลิต)'!$E$129)/'2.1ต้นทุนตามสัดส่วน (ผลิต)'!$E$130,0))</f>
        <v>0</v>
      </c>
      <c r="DD90" s="136">
        <f t="shared" si="88"/>
        <v>0</v>
      </c>
      <c r="DE90" s="136">
        <f t="shared" si="89"/>
        <v>0</v>
      </c>
      <c r="DF90" s="136">
        <f>(IF('2.1ต้นทุนตามสัดส่วน (ผลิต)'!$E$159&gt;0,(+R90*'2.1ต้นทุนตามสัดส่วน (ผลิต)'!$E$159)/'2.1ต้นทุนตามสัดส่วน (ผลิต)'!$E$160,0))</f>
        <v>0</v>
      </c>
      <c r="DG90" s="136">
        <f>(IF('2.1ต้นทุนตามสัดส่วน (ผลิต)'!$E$169&gt;0,(+S90*'2.1ต้นทุนตามสัดส่วน (ผลิต)'!$E$169)/'2.1ต้นทุนตามสัดส่วน (ผลิต)'!$E$170,0))</f>
        <v>0</v>
      </c>
      <c r="DH90" s="136">
        <f>(IF('2.1ต้นทุนตามสัดส่วน (ผลิต)'!$E$179&gt;0,(+T90*'2.1ต้นทุนตามสัดส่วน (ผลิต)'!$E$179)/'2.1ต้นทุนตามสัดส่วน (ผลิต)'!$E$180,0))</f>
        <v>0</v>
      </c>
      <c r="DI90" s="136">
        <f t="shared" si="90"/>
        <v>0</v>
      </c>
      <c r="DJ90" s="136">
        <f t="shared" si="65"/>
        <v>0</v>
      </c>
      <c r="DL90" s="140" t="s">
        <v>575</v>
      </c>
      <c r="DM90" s="135" t="s">
        <v>576</v>
      </c>
      <c r="DN90" s="136">
        <f t="shared" si="91"/>
        <v>0</v>
      </c>
      <c r="DO90" s="136">
        <f t="shared" si="92"/>
        <v>0</v>
      </c>
      <c r="DP90" s="136">
        <f t="shared" si="93"/>
        <v>0</v>
      </c>
      <c r="DQ90" s="136">
        <f t="shared" si="94"/>
        <v>0</v>
      </c>
      <c r="DR90" s="136">
        <f t="shared" si="95"/>
        <v>0</v>
      </c>
      <c r="DS90" s="136">
        <f t="shared" si="96"/>
        <v>0</v>
      </c>
      <c r="DT90" s="136">
        <f t="shared" si="97"/>
        <v>0</v>
      </c>
      <c r="DU90" s="136">
        <f t="shared" si="98"/>
        <v>0</v>
      </c>
      <c r="DV90" s="136">
        <f t="shared" si="99"/>
        <v>0</v>
      </c>
      <c r="DW90" s="136">
        <f t="shared" si="100"/>
        <v>0</v>
      </c>
      <c r="DX90" s="136">
        <f t="shared" si="101"/>
        <v>0</v>
      </c>
      <c r="DY90" s="136">
        <f t="shared" si="102"/>
        <v>0</v>
      </c>
      <c r="DZ90" s="136">
        <f t="shared" si="103"/>
        <v>0</v>
      </c>
      <c r="EA90" s="136">
        <f t="shared" si="104"/>
        <v>0</v>
      </c>
      <c r="EB90" s="136">
        <f t="shared" si="105"/>
        <v>0</v>
      </c>
      <c r="EC90" s="136">
        <f t="shared" si="106"/>
        <v>0</v>
      </c>
      <c r="ED90" s="136">
        <f t="shared" si="107"/>
        <v>0</v>
      </c>
      <c r="EE90" s="136">
        <f t="shared" si="108"/>
        <v>0</v>
      </c>
      <c r="EF90" s="136">
        <f t="shared" si="109"/>
        <v>0</v>
      </c>
      <c r="EG90" s="136">
        <f t="shared" si="110"/>
        <v>0</v>
      </c>
    </row>
    <row r="91" spans="1:137" ht="21">
      <c r="A91" s="141" t="s">
        <v>577</v>
      </c>
      <c r="B91" s="135" t="s">
        <v>578</v>
      </c>
      <c r="C91" s="44"/>
      <c r="D91" s="136"/>
      <c r="E91" s="136"/>
      <c r="F91" s="136"/>
      <c r="G91" s="136">
        <f t="shared" si="56"/>
        <v>0</v>
      </c>
      <c r="H91" s="136"/>
      <c r="I91" s="136"/>
      <c r="J91" s="136"/>
      <c r="K91" s="136">
        <f t="shared" si="57"/>
        <v>0</v>
      </c>
      <c r="L91" s="136">
        <f t="shared" si="66"/>
        <v>0</v>
      </c>
      <c r="M91" s="136">
        <v>0</v>
      </c>
      <c r="N91" s="136">
        <v>0</v>
      </c>
      <c r="O91" s="136">
        <v>0</v>
      </c>
      <c r="P91" s="136">
        <f t="shared" si="58"/>
        <v>0</v>
      </c>
      <c r="Q91" s="136">
        <f t="shared" si="67"/>
        <v>0</v>
      </c>
      <c r="R91" s="136">
        <v>0</v>
      </c>
      <c r="S91" s="136">
        <v>0</v>
      </c>
      <c r="T91" s="136">
        <v>0</v>
      </c>
      <c r="U91" s="136">
        <f t="shared" si="59"/>
        <v>0</v>
      </c>
      <c r="V91" s="136">
        <f t="shared" si="60"/>
        <v>0</v>
      </c>
      <c r="X91" s="141" t="s">
        <v>577</v>
      </c>
      <c r="Y91" s="138" t="s">
        <v>578</v>
      </c>
      <c r="Z91" s="44">
        <f>ROUND(IF('2.1ต้นทุนตามสัดส่วน (ผลิต)'!$E$6&gt;0,(+C91*'2.1ต้นทุนตามสัดส่วน (ผลิต)'!$E$6)/'2.1ต้นทุนตามสัดส่วน (ผลิต)'!$E$10,0),2)</f>
        <v>0</v>
      </c>
      <c r="AA91" s="139">
        <f>(IF('2.1ต้นทุนตามสัดส่วน (ผลิต)'!$E$16&gt;0,(+D91*'2.1ต้นทุนตามสัดส่วน (ผลิต)'!$E$16)/'2.1ต้นทุนตามสัดส่วน (ผลิต)'!$E$20,0))</f>
        <v>0</v>
      </c>
      <c r="AB91" s="139">
        <f>(IF('2.1ต้นทุนตามสัดส่วน (ผลิต)'!$E$26&gt;0,(+E91*'2.1ต้นทุนตามสัดส่วน (ผลิต)'!$E$26)/'2.1ต้นทุนตามสัดส่วน (ผลิต)'!$E$30,0))</f>
        <v>0</v>
      </c>
      <c r="AC91" s="139">
        <f>(IF('2.1ต้นทุนตามสัดส่วน (ผลิต)'!$E$36&gt;0,(+F91*'2.1ต้นทุนตามสัดส่วน (ผลิต)'!$E$36)/'2.1ต้นทุนตามสัดส่วน (ผลิต)'!$E$40,0))</f>
        <v>0</v>
      </c>
      <c r="AD91" s="139">
        <f t="shared" si="68"/>
        <v>0</v>
      </c>
      <c r="AE91" s="139">
        <f>(IF('2.1ต้นทุนตามสัดส่วน (ผลิต)'!$E$56&gt;0,(+H91*'2.1ต้นทุนตามสัดส่วน (ผลิต)'!$E$56)/'2.1ต้นทุนตามสัดส่วน (ผลิต)'!$E$60,0))</f>
        <v>0</v>
      </c>
      <c r="AF91" s="139">
        <f>(IF('2.1ต้นทุนตามสัดส่วน (ผลิต)'!$E$66&gt;0,(+I91*'2.1ต้นทุนตามสัดส่วน (ผลิต)'!$E$66)/'2.1ต้นทุนตามสัดส่วน (ผลิต)'!$E$70,0))</f>
        <v>0</v>
      </c>
      <c r="AG91" s="139">
        <f>(IF('2.1ต้นทุนตามสัดส่วน (ผลิต)'!$E$76&gt;0,(+J91*'2.1ต้นทุนตามสัดส่วน (ผลิต)'!$E$76)/'2.1ต้นทุนตามสัดส่วน (ผลิต)'!$E$80,0))</f>
        <v>0</v>
      </c>
      <c r="AH91" s="139">
        <f t="shared" si="69"/>
        <v>0</v>
      </c>
      <c r="AI91" s="139">
        <f t="shared" si="70"/>
        <v>0</v>
      </c>
      <c r="AJ91" s="139">
        <f>ROUND(IF('2.1ต้นทุนตามสัดส่วน (ผลิต)'!$E$106&gt;0,(+M91*'2.1ต้นทุนตามสัดส่วน (ผลิต)'!$E$106)/'2.1ต้นทุนตามสัดส่วน (ผลิต)'!$E$110,0),2)</f>
        <v>0</v>
      </c>
      <c r="AK91" s="139">
        <f>ROUND(IF('2.1ต้นทุนตามสัดส่วน (ผลิต)'!$E$116&gt;0,(+N91*'2.1ต้นทุนตามสัดส่วน (ผลิต)'!$E$116)/'2.1ต้นทุนตามสัดส่วน (ผลิต)'!$E$120,0),2)</f>
        <v>0</v>
      </c>
      <c r="AL91" s="139">
        <f>ROUND(IF('2.1ต้นทุนตามสัดส่วน (ผลิต)'!$E$126&gt;0,(+O91*'2.1ต้นทุนตามสัดส่วน (ผลิต)'!$E$126)/'2.1ต้นทุนตามสัดส่วน (ผลิต)'!$E$130,0),2)</f>
        <v>0</v>
      </c>
      <c r="AM91" s="139">
        <f t="shared" si="71"/>
        <v>0</v>
      </c>
      <c r="AN91" s="139">
        <f t="shared" si="72"/>
        <v>0</v>
      </c>
      <c r="AO91" s="139">
        <f>(IF('2.1ต้นทุนตามสัดส่วน (ผลิต)'!$E$156&gt;0,(+R91*'2.1ต้นทุนตามสัดส่วน (ผลิต)'!$E$156)/'2.1ต้นทุนตามสัดส่วน (ผลิต)'!$E$160,0))</f>
        <v>0</v>
      </c>
      <c r="AP91" s="139">
        <f>(IF('2.1ต้นทุนตามสัดส่วน (ผลิต)'!$E$166&gt;0,(+S91*'2.1ต้นทุนตามสัดส่วน (ผลิต)'!$E$166)/'2.1ต้นทุนตามสัดส่วน (ผลิต)'!$E$170,0))</f>
        <v>0</v>
      </c>
      <c r="AQ91" s="139">
        <f>(IF('2.1ต้นทุนตามสัดส่วน (ผลิต)'!$E$176&gt;0,(+T91*'2.1ต้นทุนตามสัดส่วน (ผลิต)'!$E$176)/'2.1ต้นทุนตามสัดส่วน (ผลิต)'!$E$180,0))</f>
        <v>0</v>
      </c>
      <c r="AR91" s="139">
        <f t="shared" si="61"/>
        <v>0</v>
      </c>
      <c r="AS91" s="139">
        <f t="shared" si="62"/>
        <v>0</v>
      </c>
      <c r="AU91" s="141" t="s">
        <v>577</v>
      </c>
      <c r="AV91" s="135" t="s">
        <v>578</v>
      </c>
      <c r="AW91" s="44">
        <f>(IF('2.1ต้นทุนตามสัดส่วน (ผลิต)'!$E$7&gt;0,(C91*'2.1ต้นทุนตามสัดส่วน (ผลิต)'!$E$7)/'2.1ต้นทุนตามสัดส่วน (ผลิต)'!$E$10,0))</f>
        <v>0</v>
      </c>
      <c r="AX91" s="136">
        <f>(IF('2.1ต้นทุนตามสัดส่วน (ผลิต)'!$E$17&gt;0,(D91*'2.1ต้นทุนตามสัดส่วน (ผลิต)'!$E$17)/'2.1ต้นทุนตามสัดส่วน (ผลิต)'!$E$20,0))</f>
        <v>0</v>
      </c>
      <c r="AY91" s="136">
        <f>(IF('2.1ต้นทุนตามสัดส่วน (ผลิต)'!$E$27&gt;0,(+E91*'2.1ต้นทุนตามสัดส่วน (ผลิต)'!$E$27)/'2.1ต้นทุนตามสัดส่วน (ผลิต)'!$E$30,0))</f>
        <v>0</v>
      </c>
      <c r="AZ91" s="136">
        <f>(IF('2.1ต้นทุนตามสัดส่วน (ผลิต)'!$E$37&gt;0,(+F91*'2.1ต้นทุนตามสัดส่วน (ผลิต)'!$E$37)/'2.1ต้นทุนตามสัดส่วน (ผลิต)'!$E$40,0))</f>
        <v>0</v>
      </c>
      <c r="BA91" s="136">
        <f t="shared" si="73"/>
        <v>0</v>
      </c>
      <c r="BB91" s="136">
        <f>(IF('2.1ต้นทุนตามสัดส่วน (ผลิต)'!$E$57&gt;0,(+H91*'2.1ต้นทุนตามสัดส่วน (ผลิต)'!$E$57)/'2.1ต้นทุนตามสัดส่วน (ผลิต)'!$E$60,0))</f>
        <v>0</v>
      </c>
      <c r="BC91" s="136">
        <f>(IF('2.1ต้นทุนตามสัดส่วน (ผลิต)'!$E$67&gt;0,(+I91*'2.1ต้นทุนตามสัดส่วน (ผลิต)'!$E$67)/'2.1ต้นทุนตามสัดส่วน (ผลิต)'!$E$70,0))</f>
        <v>0</v>
      </c>
      <c r="BD91" s="136">
        <f>(IF('2.1ต้นทุนตามสัดส่วน (ผลิต)'!$E$77&gt;0,(+J91*'2.1ต้นทุนตามสัดส่วน (ผลิต)'!$E$77)/'2.1ต้นทุนตามสัดส่วน (ผลิต)'!$E$80,0))</f>
        <v>0</v>
      </c>
      <c r="BE91" s="136">
        <f t="shared" si="74"/>
        <v>0</v>
      </c>
      <c r="BF91" s="136">
        <f t="shared" si="75"/>
        <v>0</v>
      </c>
      <c r="BG91" s="136">
        <f>(IF('2.1ต้นทุนตามสัดส่วน (ผลิต)'!$E$107&gt;0,(+M91*'2.1ต้นทุนตามสัดส่วน (ผลิต)'!$E$107)/'2.1ต้นทุนตามสัดส่วน (ผลิต)'!$E$110,0))</f>
        <v>0</v>
      </c>
      <c r="BH91" s="136">
        <f>(IF('2.1ต้นทุนตามสัดส่วน (ผลิต)'!$E$117&gt;0,(+N91*'2.1ต้นทุนตามสัดส่วน (ผลิต)'!$E$117)/'2.1ต้นทุนตามสัดส่วน (ผลิต)'!$E$120,0))</f>
        <v>0</v>
      </c>
      <c r="BI91" s="136">
        <f>(IF('2.1ต้นทุนตามสัดส่วน (ผลิต)'!$E$127&gt;0,(+O91*'2.1ต้นทุนตามสัดส่วน (ผลิต)'!$E$127)/'2.1ต้นทุนตามสัดส่วน (ผลิต)'!$E$130,0))</f>
        <v>0</v>
      </c>
      <c r="BJ91" s="136">
        <f t="shared" si="76"/>
        <v>0</v>
      </c>
      <c r="BK91" s="136">
        <f t="shared" si="77"/>
        <v>0</v>
      </c>
      <c r="BL91" s="136">
        <f>(IF('2.1ต้นทุนตามสัดส่วน (ผลิต)'!$E$157&gt;0,(+R91*'2.1ต้นทุนตามสัดส่วน (ผลิต)'!$E$157)/'2.1ต้นทุนตามสัดส่วน (ผลิต)'!$E$160,0))</f>
        <v>0</v>
      </c>
      <c r="BM91" s="136">
        <f>(IF('2.1ต้นทุนตามสัดส่วน (ผลิต)'!$E$167&gt;0,(+S91*'2.1ต้นทุนตามสัดส่วน (ผลิต)'!$E$167)/'2.1ต้นทุนตามสัดส่วน (ผลิต)'!$E$170,0))</f>
        <v>0</v>
      </c>
      <c r="BN91" s="136">
        <f>(IF('2.1ต้นทุนตามสัดส่วน (ผลิต)'!$E$177&gt;0,(+T91*'2.1ต้นทุนตามสัดส่วน (ผลิต)'!$E$177)/'2.1ต้นทุนตามสัดส่วน (ผลิต)'!$E$180,0))</f>
        <v>0</v>
      </c>
      <c r="BO91" s="136">
        <f t="shared" si="78"/>
        <v>0</v>
      </c>
      <c r="BP91" s="136">
        <f t="shared" si="63"/>
        <v>0</v>
      </c>
      <c r="BR91" s="141" t="s">
        <v>577</v>
      </c>
      <c r="BS91" s="135" t="s">
        <v>578</v>
      </c>
      <c r="BT91" s="44">
        <f>(IF('2.1ต้นทุนตามสัดส่วน (ผลิต)'!$E$8&gt;0,(+C91*'2.1ต้นทุนตามสัดส่วน (ผลิต)'!$E$8)/'2.1ต้นทุนตามสัดส่วน (ผลิต)'!$E$10,0))</f>
        <v>0</v>
      </c>
      <c r="BU91" s="136">
        <f>(IF('2.1ต้นทุนตามสัดส่วน (ผลิต)'!$E$18&gt;0,(+D91*'2.1ต้นทุนตามสัดส่วน (ผลิต)'!$E$18)/'2.1ต้นทุนตามสัดส่วน (ผลิต)'!$E$20,0))</f>
        <v>0</v>
      </c>
      <c r="BV91" s="136">
        <f>(IF('2.1ต้นทุนตามสัดส่วน (ผลิต)'!$E$28&gt;0,(+E91*'2.1ต้นทุนตามสัดส่วน (ผลิต)'!$E$28)/'2.1ต้นทุนตามสัดส่วน (ผลิต)'!$E$30,0))</f>
        <v>0</v>
      </c>
      <c r="BW91" s="136">
        <f>(IF('2.1ต้นทุนตามสัดส่วน (ผลิต)'!$E$38&gt;0,(+F91*'2.1ต้นทุนตามสัดส่วน (ผลิต)'!$E$38)/'2.1ต้นทุนตามสัดส่วน (ผลิต)'!$E$40,0))</f>
        <v>0</v>
      </c>
      <c r="BX91" s="136">
        <f t="shared" si="79"/>
        <v>0</v>
      </c>
      <c r="BY91" s="136">
        <f>(IF('2.1ต้นทุนตามสัดส่วน (ผลิต)'!$E$58&gt;0,(+H91*'2.1ต้นทุนตามสัดส่วน (ผลิต)'!$E$58)/'2.1ต้นทุนตามสัดส่วน (ผลิต)'!$E$60,0))</f>
        <v>0</v>
      </c>
      <c r="BZ91" s="136">
        <f>(IF('2.1ต้นทุนตามสัดส่วน (ผลิต)'!$E$68&gt;0,(+I91*'2.1ต้นทุนตามสัดส่วน (ผลิต)'!$E$68)/'2.1ต้นทุนตามสัดส่วน (ผลิต)'!$E$70,0))</f>
        <v>0</v>
      </c>
      <c r="CA91" s="136">
        <f>(IF('2.1ต้นทุนตามสัดส่วน (ผลิต)'!$E$78&gt;0,(+J91*'2.1ต้นทุนตามสัดส่วน (ผลิต)'!$E$78)/'2.1ต้นทุนตามสัดส่วน (ผลิต)'!$E$80,0))</f>
        <v>0</v>
      </c>
      <c r="CB91" s="136">
        <f t="shared" si="80"/>
        <v>0</v>
      </c>
      <c r="CC91" s="136">
        <f t="shared" si="81"/>
        <v>0</v>
      </c>
      <c r="CD91" s="136">
        <f>(IF('2.1ต้นทุนตามสัดส่วน (ผลิต)'!$E$108&gt;0,(+M91*'2.1ต้นทุนตามสัดส่วน (ผลิต)'!$E$108)/'2.1ต้นทุนตามสัดส่วน (ผลิต)'!$E$110,0))</f>
        <v>0</v>
      </c>
      <c r="CE91" s="136">
        <f>(IF('2.1ต้นทุนตามสัดส่วน (ผลิต)'!$E$118&gt;0,(+N91*'2.1ต้นทุนตามสัดส่วน (ผลิต)'!$E$118)/'2.1ต้นทุนตามสัดส่วน (ผลิต)'!$E$120,0))</f>
        <v>0</v>
      </c>
      <c r="CF91" s="136">
        <f>(IF('2.1ต้นทุนตามสัดส่วน (ผลิต)'!$E$128&gt;0,(+O91*'2.1ต้นทุนตามสัดส่วน (ผลิต)'!$E$128)/'2.1ต้นทุนตามสัดส่วน (ผลิต)'!$E$130,0))</f>
        <v>0</v>
      </c>
      <c r="CG91" s="136">
        <f t="shared" si="82"/>
        <v>0</v>
      </c>
      <c r="CH91" s="136">
        <f t="shared" si="83"/>
        <v>0</v>
      </c>
      <c r="CI91" s="136">
        <f>(IF('2.1ต้นทุนตามสัดส่วน (ผลิต)'!$E$158&gt;0,(+R91*'2.1ต้นทุนตามสัดส่วน (ผลิต)'!$E$158)/'2.1ต้นทุนตามสัดส่วน (ผลิต)'!$E$160,0))</f>
        <v>0</v>
      </c>
      <c r="CJ91" s="136">
        <f>(IF('2.1ต้นทุนตามสัดส่วน (ผลิต)'!$E$168&gt;0,(+S91*'2.1ต้นทุนตามสัดส่วน (ผลิต)'!$E$168)/'2.1ต้นทุนตามสัดส่วน (ผลิต)'!$E$170,0))</f>
        <v>0</v>
      </c>
      <c r="CK91" s="136">
        <f>(IF('2.1ต้นทุนตามสัดส่วน (ผลิต)'!$E$178&gt;0,(+T91*'2.1ต้นทุนตามสัดส่วน (ผลิต)'!$E$178)/'2.1ต้นทุนตามสัดส่วน (ผลิต)'!$E$180,0))</f>
        <v>0</v>
      </c>
      <c r="CL91" s="136">
        <f t="shared" si="84"/>
        <v>0</v>
      </c>
      <c r="CM91" s="136">
        <f t="shared" si="64"/>
        <v>0</v>
      </c>
      <c r="CO91" s="141" t="s">
        <v>577</v>
      </c>
      <c r="CP91" s="135" t="s">
        <v>578</v>
      </c>
      <c r="CQ91" s="136">
        <f>(IF('2.1ต้นทุนตามสัดส่วน (ผลิต)'!$E$9&gt;0,(+C91*'2.1ต้นทุนตามสัดส่วน (ผลิต)'!$E$9)/'2.1ต้นทุนตามสัดส่วน (ผลิต)'!$E$10,0))</f>
        <v>0</v>
      </c>
      <c r="CR91" s="136">
        <f>(IF('2.1ต้นทุนตามสัดส่วน (ผลิต)'!$E$19&gt;0,(+D91*'2.1ต้นทุนตามสัดส่วน (ผลิต)'!$E$19)/'2.1ต้นทุนตามสัดส่วน (ผลิต)'!$E$20,0))</f>
        <v>0</v>
      </c>
      <c r="CS91" s="136">
        <f>(IF('2.1ต้นทุนตามสัดส่วน (ผลิต)'!$E$29&gt;0,(+E91*'2.1ต้นทุนตามสัดส่วน (ผลิต)'!$E$29)/'2.1ต้นทุนตามสัดส่วน (ผลิต)'!$E$30,0))</f>
        <v>0</v>
      </c>
      <c r="CT91" s="136">
        <f>(IF('2.1ต้นทุนตามสัดส่วน (ผลิต)'!$E$39&gt;0,(+F91*'2.1ต้นทุนตามสัดส่วน (ผลิต)'!$E$39)/'2.1ต้นทุนตามสัดส่วน (ผลิต)'!$E$40,0))</f>
        <v>0</v>
      </c>
      <c r="CU91" s="136">
        <f t="shared" si="85"/>
        <v>0</v>
      </c>
      <c r="CV91" s="136">
        <f>(IF('2.1ต้นทุนตามสัดส่วน (ผลิต)'!$E$59&gt;0,(+H91*'2.1ต้นทุนตามสัดส่วน (ผลิต)'!$E$59)/'2.1ต้นทุนตามสัดส่วน (ผลิต)'!$E$60,0))</f>
        <v>0</v>
      </c>
      <c r="CW91" s="136">
        <f>(IF('2.1ต้นทุนตามสัดส่วน (ผลิต)'!$E$69&gt;0,(+I91*'2.1ต้นทุนตามสัดส่วน (ผลิต)'!$E$69)/'2.1ต้นทุนตามสัดส่วน (ผลิต)'!$E$70,0))</f>
        <v>0</v>
      </c>
      <c r="CX91" s="136">
        <f>(IF('2.1ต้นทุนตามสัดส่วน (ผลิต)'!$E$79&gt;0,(+J91*'2.1ต้นทุนตามสัดส่วน (ผลิต)'!$E$79)/'2.1ต้นทุนตามสัดส่วน (ผลิต)'!$E$80,0))</f>
        <v>0</v>
      </c>
      <c r="CY91" s="136">
        <f t="shared" si="86"/>
        <v>0</v>
      </c>
      <c r="CZ91" s="136">
        <f t="shared" si="87"/>
        <v>0</v>
      </c>
      <c r="DA91" s="136">
        <f>(IF('2.1ต้นทุนตามสัดส่วน (ผลิต)'!$E$109&gt;0,(+M91*'2.1ต้นทุนตามสัดส่วน (ผลิต)'!$E$109)/'2.1ต้นทุนตามสัดส่วน (ผลิต)'!$E$110,0))</f>
        <v>0</v>
      </c>
      <c r="DB91" s="136">
        <f>(IF('2.1ต้นทุนตามสัดส่วน (ผลิต)'!$E$119&gt;0,(+N91*'2.1ต้นทุนตามสัดส่วน (ผลิต)'!$E$119)/'2.1ต้นทุนตามสัดส่วน (ผลิต)'!$E$120,0))</f>
        <v>0</v>
      </c>
      <c r="DC91" s="136">
        <f>(IF('2.1ต้นทุนตามสัดส่วน (ผลิต)'!$E$129&gt;0,(+O91*'2.1ต้นทุนตามสัดส่วน (ผลิต)'!$E$129)/'2.1ต้นทุนตามสัดส่วน (ผลิต)'!$E$130,0))</f>
        <v>0</v>
      </c>
      <c r="DD91" s="136">
        <f t="shared" si="88"/>
        <v>0</v>
      </c>
      <c r="DE91" s="136">
        <f t="shared" si="89"/>
        <v>0</v>
      </c>
      <c r="DF91" s="136">
        <f>(IF('2.1ต้นทุนตามสัดส่วน (ผลิต)'!$E$159&gt;0,(+R91*'2.1ต้นทุนตามสัดส่วน (ผลิต)'!$E$159)/'2.1ต้นทุนตามสัดส่วน (ผลิต)'!$E$160,0))</f>
        <v>0</v>
      </c>
      <c r="DG91" s="136">
        <f>(IF('2.1ต้นทุนตามสัดส่วน (ผลิต)'!$E$169&gt;0,(+S91*'2.1ต้นทุนตามสัดส่วน (ผลิต)'!$E$169)/'2.1ต้นทุนตามสัดส่วน (ผลิต)'!$E$170,0))</f>
        <v>0</v>
      </c>
      <c r="DH91" s="136">
        <f>(IF('2.1ต้นทุนตามสัดส่วน (ผลิต)'!$E$179&gt;0,(+T91*'2.1ต้นทุนตามสัดส่วน (ผลิต)'!$E$179)/'2.1ต้นทุนตามสัดส่วน (ผลิต)'!$E$180,0))</f>
        <v>0</v>
      </c>
      <c r="DI91" s="136">
        <f t="shared" si="90"/>
        <v>0</v>
      </c>
      <c r="DJ91" s="136">
        <f t="shared" si="65"/>
        <v>0</v>
      </c>
      <c r="DL91" s="141" t="s">
        <v>577</v>
      </c>
      <c r="DM91" s="135" t="s">
        <v>578</v>
      </c>
      <c r="DN91" s="136">
        <f t="shared" si="91"/>
        <v>0</v>
      </c>
      <c r="DO91" s="136">
        <f t="shared" si="92"/>
        <v>0</v>
      </c>
      <c r="DP91" s="136">
        <f t="shared" si="93"/>
        <v>0</v>
      </c>
      <c r="DQ91" s="136">
        <f t="shared" si="94"/>
        <v>0</v>
      </c>
      <c r="DR91" s="136">
        <f t="shared" si="95"/>
        <v>0</v>
      </c>
      <c r="DS91" s="136">
        <f t="shared" si="96"/>
        <v>0</v>
      </c>
      <c r="DT91" s="136">
        <f t="shared" si="97"/>
        <v>0</v>
      </c>
      <c r="DU91" s="136">
        <f t="shared" si="98"/>
        <v>0</v>
      </c>
      <c r="DV91" s="136">
        <f t="shared" si="99"/>
        <v>0</v>
      </c>
      <c r="DW91" s="136">
        <f t="shared" si="100"/>
        <v>0</v>
      </c>
      <c r="DX91" s="136">
        <f t="shared" si="101"/>
        <v>0</v>
      </c>
      <c r="DY91" s="136">
        <f t="shared" si="102"/>
        <v>0</v>
      </c>
      <c r="DZ91" s="136">
        <f t="shared" si="103"/>
        <v>0</v>
      </c>
      <c r="EA91" s="136">
        <f t="shared" si="104"/>
        <v>0</v>
      </c>
      <c r="EB91" s="136">
        <f t="shared" si="105"/>
        <v>0</v>
      </c>
      <c r="EC91" s="136">
        <f t="shared" si="106"/>
        <v>0</v>
      </c>
      <c r="ED91" s="136">
        <f t="shared" si="107"/>
        <v>0</v>
      </c>
      <c r="EE91" s="136">
        <f t="shared" si="108"/>
        <v>0</v>
      </c>
      <c r="EF91" s="136">
        <f t="shared" si="109"/>
        <v>0</v>
      </c>
      <c r="EG91" s="136">
        <f t="shared" si="110"/>
        <v>0</v>
      </c>
    </row>
    <row r="92" spans="1:137" ht="21">
      <c r="A92" s="140" t="s">
        <v>579</v>
      </c>
      <c r="B92" s="135" t="s">
        <v>580</v>
      </c>
      <c r="C92" s="44"/>
      <c r="D92" s="136"/>
      <c r="E92" s="136"/>
      <c r="F92" s="136"/>
      <c r="G92" s="136">
        <f t="shared" si="56"/>
        <v>0</v>
      </c>
      <c r="H92" s="136"/>
      <c r="I92" s="136"/>
      <c r="J92" s="136"/>
      <c r="K92" s="136">
        <f t="shared" si="57"/>
        <v>0</v>
      </c>
      <c r="L92" s="136">
        <f t="shared" si="66"/>
        <v>0</v>
      </c>
      <c r="M92" s="136">
        <v>0</v>
      </c>
      <c r="N92" s="136">
        <v>0</v>
      </c>
      <c r="O92" s="136">
        <v>0</v>
      </c>
      <c r="P92" s="136">
        <f t="shared" si="58"/>
        <v>0</v>
      </c>
      <c r="Q92" s="136">
        <f t="shared" si="67"/>
        <v>0</v>
      </c>
      <c r="R92" s="136">
        <v>0</v>
      </c>
      <c r="S92" s="136">
        <v>0</v>
      </c>
      <c r="T92" s="136">
        <v>0</v>
      </c>
      <c r="U92" s="136">
        <f t="shared" si="59"/>
        <v>0</v>
      </c>
      <c r="V92" s="136">
        <f t="shared" si="60"/>
        <v>0</v>
      </c>
      <c r="X92" s="140" t="s">
        <v>579</v>
      </c>
      <c r="Y92" s="138" t="s">
        <v>580</v>
      </c>
      <c r="Z92" s="44">
        <f>ROUND(IF('2.1ต้นทุนตามสัดส่วน (ผลิต)'!$E$6&gt;0,(+C92*'2.1ต้นทุนตามสัดส่วน (ผลิต)'!$E$6)/'2.1ต้นทุนตามสัดส่วน (ผลิต)'!$E$10,0),2)</f>
        <v>0</v>
      </c>
      <c r="AA92" s="139">
        <f>(IF('2.1ต้นทุนตามสัดส่วน (ผลิต)'!$E$16&gt;0,(+D92*'2.1ต้นทุนตามสัดส่วน (ผลิต)'!$E$16)/'2.1ต้นทุนตามสัดส่วน (ผลิต)'!$E$20,0))</f>
        <v>0</v>
      </c>
      <c r="AB92" s="139">
        <f>(IF('2.1ต้นทุนตามสัดส่วน (ผลิต)'!$E$26&gt;0,(+E92*'2.1ต้นทุนตามสัดส่วน (ผลิต)'!$E$26)/'2.1ต้นทุนตามสัดส่วน (ผลิต)'!$E$30,0))</f>
        <v>0</v>
      </c>
      <c r="AC92" s="139">
        <f>(IF('2.1ต้นทุนตามสัดส่วน (ผลิต)'!$E$36&gt;0,(+F92*'2.1ต้นทุนตามสัดส่วน (ผลิต)'!$E$36)/'2.1ต้นทุนตามสัดส่วน (ผลิต)'!$E$40,0))</f>
        <v>0</v>
      </c>
      <c r="AD92" s="139">
        <f t="shared" si="68"/>
        <v>0</v>
      </c>
      <c r="AE92" s="139">
        <f>(IF('2.1ต้นทุนตามสัดส่วน (ผลิต)'!$E$56&gt;0,(+H92*'2.1ต้นทุนตามสัดส่วน (ผลิต)'!$E$56)/'2.1ต้นทุนตามสัดส่วน (ผลิต)'!$E$60,0))</f>
        <v>0</v>
      </c>
      <c r="AF92" s="139">
        <f>(IF('2.1ต้นทุนตามสัดส่วน (ผลิต)'!$E$66&gt;0,(+I92*'2.1ต้นทุนตามสัดส่วน (ผลิต)'!$E$66)/'2.1ต้นทุนตามสัดส่วน (ผลิต)'!$E$70,0))</f>
        <v>0</v>
      </c>
      <c r="AG92" s="139">
        <f>(IF('2.1ต้นทุนตามสัดส่วน (ผลิต)'!$E$76&gt;0,(+J92*'2.1ต้นทุนตามสัดส่วน (ผลิต)'!$E$76)/'2.1ต้นทุนตามสัดส่วน (ผลิต)'!$E$80,0))</f>
        <v>0</v>
      </c>
      <c r="AH92" s="139">
        <f t="shared" si="69"/>
        <v>0</v>
      </c>
      <c r="AI92" s="139">
        <f t="shared" si="70"/>
        <v>0</v>
      </c>
      <c r="AJ92" s="139">
        <f>ROUND(IF('2.1ต้นทุนตามสัดส่วน (ผลิต)'!$E$106&gt;0,(+M92*'2.1ต้นทุนตามสัดส่วน (ผลิต)'!$E$106)/'2.1ต้นทุนตามสัดส่วน (ผลิต)'!$E$110,0),2)</f>
        <v>0</v>
      </c>
      <c r="AK92" s="139">
        <f>ROUND(IF('2.1ต้นทุนตามสัดส่วน (ผลิต)'!$E$116&gt;0,(+N92*'2.1ต้นทุนตามสัดส่วน (ผลิต)'!$E$116)/'2.1ต้นทุนตามสัดส่วน (ผลิต)'!$E$120,0),2)</f>
        <v>0</v>
      </c>
      <c r="AL92" s="139">
        <f>ROUND(IF('2.1ต้นทุนตามสัดส่วน (ผลิต)'!$E$126&gt;0,(+O92*'2.1ต้นทุนตามสัดส่วน (ผลิต)'!$E$126)/'2.1ต้นทุนตามสัดส่วน (ผลิต)'!$E$130,0),2)</f>
        <v>0</v>
      </c>
      <c r="AM92" s="139">
        <f t="shared" si="71"/>
        <v>0</v>
      </c>
      <c r="AN92" s="139">
        <f t="shared" si="72"/>
        <v>0</v>
      </c>
      <c r="AO92" s="139">
        <f>(IF('2.1ต้นทุนตามสัดส่วน (ผลิต)'!$E$156&gt;0,(+R92*'2.1ต้นทุนตามสัดส่วน (ผลิต)'!$E$156)/'2.1ต้นทุนตามสัดส่วน (ผลิต)'!$E$160,0))</f>
        <v>0</v>
      </c>
      <c r="AP92" s="139">
        <f>(IF('2.1ต้นทุนตามสัดส่วน (ผลิต)'!$E$166&gt;0,(+S92*'2.1ต้นทุนตามสัดส่วน (ผลิต)'!$E$166)/'2.1ต้นทุนตามสัดส่วน (ผลิต)'!$E$170,0))</f>
        <v>0</v>
      </c>
      <c r="AQ92" s="139">
        <f>(IF('2.1ต้นทุนตามสัดส่วน (ผลิต)'!$E$176&gt;0,(+T92*'2.1ต้นทุนตามสัดส่วน (ผลิต)'!$E$176)/'2.1ต้นทุนตามสัดส่วน (ผลิต)'!$E$180,0))</f>
        <v>0</v>
      </c>
      <c r="AR92" s="139">
        <f t="shared" si="61"/>
        <v>0</v>
      </c>
      <c r="AS92" s="139">
        <f t="shared" si="62"/>
        <v>0</v>
      </c>
      <c r="AU92" s="140" t="s">
        <v>579</v>
      </c>
      <c r="AV92" s="135" t="s">
        <v>580</v>
      </c>
      <c r="AW92" s="44">
        <f>(IF('2.1ต้นทุนตามสัดส่วน (ผลิต)'!$E$7&gt;0,(C92*'2.1ต้นทุนตามสัดส่วน (ผลิต)'!$E$7)/'2.1ต้นทุนตามสัดส่วน (ผลิต)'!$E$10,0))</f>
        <v>0</v>
      </c>
      <c r="AX92" s="136">
        <f>(IF('2.1ต้นทุนตามสัดส่วน (ผลิต)'!$E$17&gt;0,(D92*'2.1ต้นทุนตามสัดส่วน (ผลิต)'!$E$17)/'2.1ต้นทุนตามสัดส่วน (ผลิต)'!$E$20,0))</f>
        <v>0</v>
      </c>
      <c r="AY92" s="136">
        <f>(IF('2.1ต้นทุนตามสัดส่วน (ผลิต)'!$E$27&gt;0,(+E92*'2.1ต้นทุนตามสัดส่วน (ผลิต)'!$E$27)/'2.1ต้นทุนตามสัดส่วน (ผลิต)'!$E$30,0))</f>
        <v>0</v>
      </c>
      <c r="AZ92" s="136">
        <f>(IF('2.1ต้นทุนตามสัดส่วน (ผลิต)'!$E$37&gt;0,(+F92*'2.1ต้นทุนตามสัดส่วน (ผลิต)'!$E$37)/'2.1ต้นทุนตามสัดส่วน (ผลิต)'!$E$40,0))</f>
        <v>0</v>
      </c>
      <c r="BA92" s="136">
        <f t="shared" si="73"/>
        <v>0</v>
      </c>
      <c r="BB92" s="136">
        <f>(IF('2.1ต้นทุนตามสัดส่วน (ผลิต)'!$E$57&gt;0,(+H92*'2.1ต้นทุนตามสัดส่วน (ผลิต)'!$E$57)/'2.1ต้นทุนตามสัดส่วน (ผลิต)'!$E$60,0))</f>
        <v>0</v>
      </c>
      <c r="BC92" s="136">
        <f>(IF('2.1ต้นทุนตามสัดส่วน (ผลิต)'!$E$67&gt;0,(+I92*'2.1ต้นทุนตามสัดส่วน (ผลิต)'!$E$67)/'2.1ต้นทุนตามสัดส่วน (ผลิต)'!$E$70,0))</f>
        <v>0</v>
      </c>
      <c r="BD92" s="136">
        <f>(IF('2.1ต้นทุนตามสัดส่วน (ผลิต)'!$E$77&gt;0,(+J92*'2.1ต้นทุนตามสัดส่วน (ผลิต)'!$E$77)/'2.1ต้นทุนตามสัดส่วน (ผลิต)'!$E$80,0))</f>
        <v>0</v>
      </c>
      <c r="BE92" s="136">
        <f t="shared" si="74"/>
        <v>0</v>
      </c>
      <c r="BF92" s="136">
        <f t="shared" si="75"/>
        <v>0</v>
      </c>
      <c r="BG92" s="136">
        <f>(IF('2.1ต้นทุนตามสัดส่วน (ผลิต)'!$E$107&gt;0,(+M92*'2.1ต้นทุนตามสัดส่วน (ผลิต)'!$E$107)/'2.1ต้นทุนตามสัดส่วน (ผลิต)'!$E$110,0))</f>
        <v>0</v>
      </c>
      <c r="BH92" s="136">
        <f>(IF('2.1ต้นทุนตามสัดส่วน (ผลิต)'!$E$117&gt;0,(+N92*'2.1ต้นทุนตามสัดส่วน (ผลิต)'!$E$117)/'2.1ต้นทุนตามสัดส่วน (ผลิต)'!$E$120,0))</f>
        <v>0</v>
      </c>
      <c r="BI92" s="136">
        <f>(IF('2.1ต้นทุนตามสัดส่วน (ผลิต)'!$E$127&gt;0,(+O92*'2.1ต้นทุนตามสัดส่วน (ผลิต)'!$E$127)/'2.1ต้นทุนตามสัดส่วน (ผลิต)'!$E$130,0))</f>
        <v>0</v>
      </c>
      <c r="BJ92" s="136">
        <f t="shared" si="76"/>
        <v>0</v>
      </c>
      <c r="BK92" s="136">
        <f t="shared" si="77"/>
        <v>0</v>
      </c>
      <c r="BL92" s="136">
        <f>(IF('2.1ต้นทุนตามสัดส่วน (ผลิต)'!$E$157&gt;0,(+R92*'2.1ต้นทุนตามสัดส่วน (ผลิต)'!$E$157)/'2.1ต้นทุนตามสัดส่วน (ผลิต)'!$E$160,0))</f>
        <v>0</v>
      </c>
      <c r="BM92" s="136">
        <f>(IF('2.1ต้นทุนตามสัดส่วน (ผลิต)'!$E$167&gt;0,(+S92*'2.1ต้นทุนตามสัดส่วน (ผลิต)'!$E$167)/'2.1ต้นทุนตามสัดส่วน (ผลิต)'!$E$170,0))</f>
        <v>0</v>
      </c>
      <c r="BN92" s="136">
        <f>(IF('2.1ต้นทุนตามสัดส่วน (ผลิต)'!$E$177&gt;0,(+T92*'2.1ต้นทุนตามสัดส่วน (ผลิต)'!$E$177)/'2.1ต้นทุนตามสัดส่วน (ผลิต)'!$E$180,0))</f>
        <v>0</v>
      </c>
      <c r="BO92" s="136">
        <f t="shared" si="78"/>
        <v>0</v>
      </c>
      <c r="BP92" s="136">
        <f t="shared" si="63"/>
        <v>0</v>
      </c>
      <c r="BR92" s="140" t="s">
        <v>579</v>
      </c>
      <c r="BS92" s="135" t="s">
        <v>580</v>
      </c>
      <c r="BT92" s="44">
        <f>(IF('2.1ต้นทุนตามสัดส่วน (ผลิต)'!$E$8&gt;0,(+C92*'2.1ต้นทุนตามสัดส่วน (ผลิต)'!$E$8)/'2.1ต้นทุนตามสัดส่วน (ผลิต)'!$E$10,0))</f>
        <v>0</v>
      </c>
      <c r="BU92" s="136">
        <f>(IF('2.1ต้นทุนตามสัดส่วน (ผลิต)'!$E$18&gt;0,(+D92*'2.1ต้นทุนตามสัดส่วน (ผลิต)'!$E$18)/'2.1ต้นทุนตามสัดส่วน (ผลิต)'!$E$20,0))</f>
        <v>0</v>
      </c>
      <c r="BV92" s="136">
        <f>(IF('2.1ต้นทุนตามสัดส่วน (ผลิต)'!$E$28&gt;0,(+E92*'2.1ต้นทุนตามสัดส่วน (ผลิต)'!$E$28)/'2.1ต้นทุนตามสัดส่วน (ผลิต)'!$E$30,0))</f>
        <v>0</v>
      </c>
      <c r="BW92" s="136">
        <f>(IF('2.1ต้นทุนตามสัดส่วน (ผลิต)'!$E$38&gt;0,(+F92*'2.1ต้นทุนตามสัดส่วน (ผลิต)'!$E$38)/'2.1ต้นทุนตามสัดส่วน (ผลิต)'!$E$40,0))</f>
        <v>0</v>
      </c>
      <c r="BX92" s="136">
        <f t="shared" si="79"/>
        <v>0</v>
      </c>
      <c r="BY92" s="136">
        <f>(IF('2.1ต้นทุนตามสัดส่วน (ผลิต)'!$E$58&gt;0,(+H92*'2.1ต้นทุนตามสัดส่วน (ผลิต)'!$E$58)/'2.1ต้นทุนตามสัดส่วน (ผลิต)'!$E$60,0))</f>
        <v>0</v>
      </c>
      <c r="BZ92" s="136">
        <f>(IF('2.1ต้นทุนตามสัดส่วน (ผลิต)'!$E$68&gt;0,(+I92*'2.1ต้นทุนตามสัดส่วน (ผลิต)'!$E$68)/'2.1ต้นทุนตามสัดส่วน (ผลิต)'!$E$70,0))</f>
        <v>0</v>
      </c>
      <c r="CA92" s="136">
        <f>(IF('2.1ต้นทุนตามสัดส่วน (ผลิต)'!$E$78&gt;0,(+J92*'2.1ต้นทุนตามสัดส่วน (ผลิต)'!$E$78)/'2.1ต้นทุนตามสัดส่วน (ผลิต)'!$E$80,0))</f>
        <v>0</v>
      </c>
      <c r="CB92" s="136">
        <f t="shared" si="80"/>
        <v>0</v>
      </c>
      <c r="CC92" s="136">
        <f t="shared" si="81"/>
        <v>0</v>
      </c>
      <c r="CD92" s="136">
        <f>(IF('2.1ต้นทุนตามสัดส่วน (ผลิต)'!$E$108&gt;0,(+M92*'2.1ต้นทุนตามสัดส่วน (ผลิต)'!$E$108)/'2.1ต้นทุนตามสัดส่วน (ผลิต)'!$E$110,0))</f>
        <v>0</v>
      </c>
      <c r="CE92" s="136">
        <f>(IF('2.1ต้นทุนตามสัดส่วน (ผลิต)'!$E$118&gt;0,(+N92*'2.1ต้นทุนตามสัดส่วน (ผลิต)'!$E$118)/'2.1ต้นทุนตามสัดส่วน (ผลิต)'!$E$120,0))</f>
        <v>0</v>
      </c>
      <c r="CF92" s="136">
        <f>(IF('2.1ต้นทุนตามสัดส่วน (ผลิต)'!$E$128&gt;0,(+O92*'2.1ต้นทุนตามสัดส่วน (ผลิต)'!$E$128)/'2.1ต้นทุนตามสัดส่วน (ผลิต)'!$E$130,0))</f>
        <v>0</v>
      </c>
      <c r="CG92" s="136">
        <f t="shared" si="82"/>
        <v>0</v>
      </c>
      <c r="CH92" s="136">
        <f t="shared" si="83"/>
        <v>0</v>
      </c>
      <c r="CI92" s="136">
        <f>(IF('2.1ต้นทุนตามสัดส่วน (ผลิต)'!$E$158&gt;0,(+R92*'2.1ต้นทุนตามสัดส่วน (ผลิต)'!$E$158)/'2.1ต้นทุนตามสัดส่วน (ผลิต)'!$E$160,0))</f>
        <v>0</v>
      </c>
      <c r="CJ92" s="136">
        <f>(IF('2.1ต้นทุนตามสัดส่วน (ผลิต)'!$E$168&gt;0,(+S92*'2.1ต้นทุนตามสัดส่วน (ผลิต)'!$E$168)/'2.1ต้นทุนตามสัดส่วน (ผลิต)'!$E$170,0))</f>
        <v>0</v>
      </c>
      <c r="CK92" s="136">
        <f>(IF('2.1ต้นทุนตามสัดส่วน (ผลิต)'!$E$178&gt;0,(+T92*'2.1ต้นทุนตามสัดส่วน (ผลิต)'!$E$178)/'2.1ต้นทุนตามสัดส่วน (ผลิต)'!$E$180,0))</f>
        <v>0</v>
      </c>
      <c r="CL92" s="136">
        <f t="shared" si="84"/>
        <v>0</v>
      </c>
      <c r="CM92" s="136">
        <f t="shared" si="64"/>
        <v>0</v>
      </c>
      <c r="CO92" s="140" t="s">
        <v>579</v>
      </c>
      <c r="CP92" s="135" t="s">
        <v>580</v>
      </c>
      <c r="CQ92" s="136">
        <f>(IF('2.1ต้นทุนตามสัดส่วน (ผลิต)'!$E$9&gt;0,(+C92*'2.1ต้นทุนตามสัดส่วน (ผลิต)'!$E$9)/'2.1ต้นทุนตามสัดส่วน (ผลิต)'!$E$10,0))</f>
        <v>0</v>
      </c>
      <c r="CR92" s="136">
        <f>(IF('2.1ต้นทุนตามสัดส่วน (ผลิต)'!$E$19&gt;0,(+D92*'2.1ต้นทุนตามสัดส่วน (ผลิต)'!$E$19)/'2.1ต้นทุนตามสัดส่วน (ผลิต)'!$E$20,0))</f>
        <v>0</v>
      </c>
      <c r="CS92" s="136">
        <f>(IF('2.1ต้นทุนตามสัดส่วน (ผลิต)'!$E$29&gt;0,(+E92*'2.1ต้นทุนตามสัดส่วน (ผลิต)'!$E$29)/'2.1ต้นทุนตามสัดส่วน (ผลิต)'!$E$30,0))</f>
        <v>0</v>
      </c>
      <c r="CT92" s="136">
        <f>(IF('2.1ต้นทุนตามสัดส่วน (ผลิต)'!$E$39&gt;0,(+F92*'2.1ต้นทุนตามสัดส่วน (ผลิต)'!$E$39)/'2.1ต้นทุนตามสัดส่วน (ผลิต)'!$E$40,0))</f>
        <v>0</v>
      </c>
      <c r="CU92" s="136">
        <f t="shared" si="85"/>
        <v>0</v>
      </c>
      <c r="CV92" s="136">
        <f>(IF('2.1ต้นทุนตามสัดส่วน (ผลิต)'!$E$59&gt;0,(+H92*'2.1ต้นทุนตามสัดส่วน (ผลิต)'!$E$59)/'2.1ต้นทุนตามสัดส่วน (ผลิต)'!$E$60,0))</f>
        <v>0</v>
      </c>
      <c r="CW92" s="136">
        <f>(IF('2.1ต้นทุนตามสัดส่วน (ผลิต)'!$E$69&gt;0,(+I92*'2.1ต้นทุนตามสัดส่วน (ผลิต)'!$E$69)/'2.1ต้นทุนตามสัดส่วน (ผลิต)'!$E$70,0))</f>
        <v>0</v>
      </c>
      <c r="CX92" s="136">
        <f>(IF('2.1ต้นทุนตามสัดส่วน (ผลิต)'!$E$79&gt;0,(+J92*'2.1ต้นทุนตามสัดส่วน (ผลิต)'!$E$79)/'2.1ต้นทุนตามสัดส่วน (ผลิต)'!$E$80,0))</f>
        <v>0</v>
      </c>
      <c r="CY92" s="136">
        <f t="shared" si="86"/>
        <v>0</v>
      </c>
      <c r="CZ92" s="136">
        <f t="shared" si="87"/>
        <v>0</v>
      </c>
      <c r="DA92" s="136">
        <f>(IF('2.1ต้นทุนตามสัดส่วน (ผลิต)'!$E$109&gt;0,(+M92*'2.1ต้นทุนตามสัดส่วน (ผลิต)'!$E$109)/'2.1ต้นทุนตามสัดส่วน (ผลิต)'!$E$110,0))</f>
        <v>0</v>
      </c>
      <c r="DB92" s="136">
        <f>(IF('2.1ต้นทุนตามสัดส่วน (ผลิต)'!$E$119&gt;0,(+N92*'2.1ต้นทุนตามสัดส่วน (ผลิต)'!$E$119)/'2.1ต้นทุนตามสัดส่วน (ผลิต)'!$E$120,0))</f>
        <v>0</v>
      </c>
      <c r="DC92" s="136">
        <f>(IF('2.1ต้นทุนตามสัดส่วน (ผลิต)'!$E$129&gt;0,(+O92*'2.1ต้นทุนตามสัดส่วน (ผลิต)'!$E$129)/'2.1ต้นทุนตามสัดส่วน (ผลิต)'!$E$130,0))</f>
        <v>0</v>
      </c>
      <c r="DD92" s="136">
        <f t="shared" si="88"/>
        <v>0</v>
      </c>
      <c r="DE92" s="136">
        <f t="shared" si="89"/>
        <v>0</v>
      </c>
      <c r="DF92" s="136">
        <f>(IF('2.1ต้นทุนตามสัดส่วน (ผลิต)'!$E$159&gt;0,(+R92*'2.1ต้นทุนตามสัดส่วน (ผลิต)'!$E$159)/'2.1ต้นทุนตามสัดส่วน (ผลิต)'!$E$160,0))</f>
        <v>0</v>
      </c>
      <c r="DG92" s="136">
        <f>(IF('2.1ต้นทุนตามสัดส่วน (ผลิต)'!$E$169&gt;0,(+S92*'2.1ต้นทุนตามสัดส่วน (ผลิต)'!$E$169)/'2.1ต้นทุนตามสัดส่วน (ผลิต)'!$E$170,0))</f>
        <v>0</v>
      </c>
      <c r="DH92" s="136">
        <f>(IF('2.1ต้นทุนตามสัดส่วน (ผลิต)'!$E$179&gt;0,(+T92*'2.1ต้นทุนตามสัดส่วน (ผลิต)'!$E$179)/'2.1ต้นทุนตามสัดส่วน (ผลิต)'!$E$180,0))</f>
        <v>0</v>
      </c>
      <c r="DI92" s="136">
        <f t="shared" si="90"/>
        <v>0</v>
      </c>
      <c r="DJ92" s="136">
        <f t="shared" si="65"/>
        <v>0</v>
      </c>
      <c r="DL92" s="140" t="s">
        <v>579</v>
      </c>
      <c r="DM92" s="135" t="s">
        <v>580</v>
      </c>
      <c r="DN92" s="136">
        <f t="shared" si="91"/>
        <v>0</v>
      </c>
      <c r="DO92" s="136">
        <f t="shared" si="92"/>
        <v>0</v>
      </c>
      <c r="DP92" s="136">
        <f t="shared" si="93"/>
        <v>0</v>
      </c>
      <c r="DQ92" s="136">
        <f t="shared" si="94"/>
        <v>0</v>
      </c>
      <c r="DR92" s="136">
        <f t="shared" si="95"/>
        <v>0</v>
      </c>
      <c r="DS92" s="136">
        <f t="shared" si="96"/>
        <v>0</v>
      </c>
      <c r="DT92" s="136">
        <f t="shared" si="97"/>
        <v>0</v>
      </c>
      <c r="DU92" s="136">
        <f t="shared" si="98"/>
        <v>0</v>
      </c>
      <c r="DV92" s="136">
        <f t="shared" si="99"/>
        <v>0</v>
      </c>
      <c r="DW92" s="136">
        <f t="shared" si="100"/>
        <v>0</v>
      </c>
      <c r="DX92" s="136">
        <f t="shared" si="101"/>
        <v>0</v>
      </c>
      <c r="DY92" s="136">
        <f t="shared" si="102"/>
        <v>0</v>
      </c>
      <c r="DZ92" s="136">
        <f t="shared" si="103"/>
        <v>0</v>
      </c>
      <c r="EA92" s="136">
        <f t="shared" si="104"/>
        <v>0</v>
      </c>
      <c r="EB92" s="136">
        <f t="shared" si="105"/>
        <v>0</v>
      </c>
      <c r="EC92" s="136">
        <f t="shared" si="106"/>
        <v>0</v>
      </c>
      <c r="ED92" s="136">
        <f t="shared" si="107"/>
        <v>0</v>
      </c>
      <c r="EE92" s="136">
        <f t="shared" si="108"/>
        <v>0</v>
      </c>
      <c r="EF92" s="136">
        <f t="shared" si="109"/>
        <v>0</v>
      </c>
      <c r="EG92" s="136">
        <f t="shared" si="110"/>
        <v>0</v>
      </c>
    </row>
    <row r="93" spans="1:137" ht="21">
      <c r="A93" s="140" t="s">
        <v>581</v>
      </c>
      <c r="B93" s="135" t="s">
        <v>582</v>
      </c>
      <c r="C93" s="44"/>
      <c r="D93" s="136"/>
      <c r="E93" s="136"/>
      <c r="F93" s="136"/>
      <c r="G93" s="136">
        <f t="shared" si="56"/>
        <v>0</v>
      </c>
      <c r="H93" s="136"/>
      <c r="I93" s="136"/>
      <c r="J93" s="136"/>
      <c r="K93" s="136">
        <f t="shared" si="57"/>
        <v>0</v>
      </c>
      <c r="L93" s="136">
        <f t="shared" si="66"/>
        <v>0</v>
      </c>
      <c r="M93" s="136">
        <v>0</v>
      </c>
      <c r="N93" s="136">
        <v>0</v>
      </c>
      <c r="O93" s="136">
        <v>0</v>
      </c>
      <c r="P93" s="136">
        <f t="shared" si="58"/>
        <v>0</v>
      </c>
      <c r="Q93" s="136">
        <f t="shared" si="67"/>
        <v>0</v>
      </c>
      <c r="R93" s="136">
        <v>0</v>
      </c>
      <c r="S93" s="136">
        <v>0</v>
      </c>
      <c r="T93" s="136">
        <v>0</v>
      </c>
      <c r="U93" s="136">
        <f t="shared" si="59"/>
        <v>0</v>
      </c>
      <c r="V93" s="136">
        <f t="shared" si="60"/>
        <v>0</v>
      </c>
      <c r="X93" s="140" t="s">
        <v>581</v>
      </c>
      <c r="Y93" s="138" t="s">
        <v>582</v>
      </c>
      <c r="Z93" s="44">
        <f>ROUND(IF('2.1ต้นทุนตามสัดส่วน (ผลิต)'!$E$6&gt;0,(+C93*'2.1ต้นทุนตามสัดส่วน (ผลิต)'!$E$6)/'2.1ต้นทุนตามสัดส่วน (ผลิต)'!$E$10,0),2)</f>
        <v>0</v>
      </c>
      <c r="AA93" s="139">
        <f>(IF('2.1ต้นทุนตามสัดส่วน (ผลิต)'!$E$16&gt;0,(+D93*'2.1ต้นทุนตามสัดส่วน (ผลิต)'!$E$16)/'2.1ต้นทุนตามสัดส่วน (ผลิต)'!$E$20,0))</f>
        <v>0</v>
      </c>
      <c r="AB93" s="139">
        <f>(IF('2.1ต้นทุนตามสัดส่วน (ผลิต)'!$E$26&gt;0,(+E93*'2.1ต้นทุนตามสัดส่วน (ผลิต)'!$E$26)/'2.1ต้นทุนตามสัดส่วน (ผลิต)'!$E$30,0))</f>
        <v>0</v>
      </c>
      <c r="AC93" s="139">
        <f>(IF('2.1ต้นทุนตามสัดส่วน (ผลิต)'!$E$36&gt;0,(+F93*'2.1ต้นทุนตามสัดส่วน (ผลิต)'!$E$36)/'2.1ต้นทุนตามสัดส่วน (ผลิต)'!$E$40,0))</f>
        <v>0</v>
      </c>
      <c r="AD93" s="139">
        <f t="shared" si="68"/>
        <v>0</v>
      </c>
      <c r="AE93" s="139">
        <f>(IF('2.1ต้นทุนตามสัดส่วน (ผลิต)'!$E$56&gt;0,(+H93*'2.1ต้นทุนตามสัดส่วน (ผลิต)'!$E$56)/'2.1ต้นทุนตามสัดส่วน (ผลิต)'!$E$60,0))</f>
        <v>0</v>
      </c>
      <c r="AF93" s="139">
        <f>(IF('2.1ต้นทุนตามสัดส่วน (ผลิต)'!$E$66&gt;0,(+I93*'2.1ต้นทุนตามสัดส่วน (ผลิต)'!$E$66)/'2.1ต้นทุนตามสัดส่วน (ผลิต)'!$E$70,0))</f>
        <v>0</v>
      </c>
      <c r="AG93" s="139">
        <f>(IF('2.1ต้นทุนตามสัดส่วน (ผลิต)'!$E$76&gt;0,(+J93*'2.1ต้นทุนตามสัดส่วน (ผลิต)'!$E$76)/'2.1ต้นทุนตามสัดส่วน (ผลิต)'!$E$80,0))</f>
        <v>0</v>
      </c>
      <c r="AH93" s="139">
        <f t="shared" si="69"/>
        <v>0</v>
      </c>
      <c r="AI93" s="139">
        <f t="shared" si="70"/>
        <v>0</v>
      </c>
      <c r="AJ93" s="139">
        <f>ROUND(IF('2.1ต้นทุนตามสัดส่วน (ผลิต)'!$E$106&gt;0,(+M93*'2.1ต้นทุนตามสัดส่วน (ผลิต)'!$E$106)/'2.1ต้นทุนตามสัดส่วน (ผลิต)'!$E$110,0),2)</f>
        <v>0</v>
      </c>
      <c r="AK93" s="139">
        <f>ROUND(IF('2.1ต้นทุนตามสัดส่วน (ผลิต)'!$E$116&gt;0,(+N93*'2.1ต้นทุนตามสัดส่วน (ผลิต)'!$E$116)/'2.1ต้นทุนตามสัดส่วน (ผลิต)'!$E$120,0),2)</f>
        <v>0</v>
      </c>
      <c r="AL93" s="139">
        <f>ROUND(IF('2.1ต้นทุนตามสัดส่วน (ผลิต)'!$E$126&gt;0,(+O93*'2.1ต้นทุนตามสัดส่วน (ผลิต)'!$E$126)/'2.1ต้นทุนตามสัดส่วน (ผลิต)'!$E$130,0),2)</f>
        <v>0</v>
      </c>
      <c r="AM93" s="139">
        <f t="shared" si="71"/>
        <v>0</v>
      </c>
      <c r="AN93" s="139">
        <f t="shared" si="72"/>
        <v>0</v>
      </c>
      <c r="AO93" s="139">
        <f>(IF('2.1ต้นทุนตามสัดส่วน (ผลิต)'!$E$156&gt;0,(+R93*'2.1ต้นทุนตามสัดส่วน (ผลิต)'!$E$156)/'2.1ต้นทุนตามสัดส่วน (ผลิต)'!$E$160,0))</f>
        <v>0</v>
      </c>
      <c r="AP93" s="139">
        <f>(IF('2.1ต้นทุนตามสัดส่วน (ผลิต)'!$E$166&gt;0,(+S93*'2.1ต้นทุนตามสัดส่วน (ผลิต)'!$E$166)/'2.1ต้นทุนตามสัดส่วน (ผลิต)'!$E$170,0))</f>
        <v>0</v>
      </c>
      <c r="AQ93" s="139">
        <f>(IF('2.1ต้นทุนตามสัดส่วน (ผลิต)'!$E$176&gt;0,(+T93*'2.1ต้นทุนตามสัดส่วน (ผลิต)'!$E$176)/'2.1ต้นทุนตามสัดส่วน (ผลิต)'!$E$180,0))</f>
        <v>0</v>
      </c>
      <c r="AR93" s="139">
        <f t="shared" si="61"/>
        <v>0</v>
      </c>
      <c r="AS93" s="139">
        <f t="shared" si="62"/>
        <v>0</v>
      </c>
      <c r="AU93" s="140" t="s">
        <v>581</v>
      </c>
      <c r="AV93" s="135" t="s">
        <v>582</v>
      </c>
      <c r="AW93" s="44">
        <f>(IF('2.1ต้นทุนตามสัดส่วน (ผลิต)'!$E$7&gt;0,(C93*'2.1ต้นทุนตามสัดส่วน (ผลิต)'!$E$7)/'2.1ต้นทุนตามสัดส่วน (ผลิต)'!$E$10,0))</f>
        <v>0</v>
      </c>
      <c r="AX93" s="136">
        <f>(IF('2.1ต้นทุนตามสัดส่วน (ผลิต)'!$E$17&gt;0,(D93*'2.1ต้นทุนตามสัดส่วน (ผลิต)'!$E$17)/'2.1ต้นทุนตามสัดส่วน (ผลิต)'!$E$20,0))</f>
        <v>0</v>
      </c>
      <c r="AY93" s="136">
        <f>(IF('2.1ต้นทุนตามสัดส่วน (ผลิต)'!$E$27&gt;0,(+E93*'2.1ต้นทุนตามสัดส่วน (ผลิต)'!$E$27)/'2.1ต้นทุนตามสัดส่วน (ผลิต)'!$E$30,0))</f>
        <v>0</v>
      </c>
      <c r="AZ93" s="136">
        <f>(IF('2.1ต้นทุนตามสัดส่วน (ผลิต)'!$E$37&gt;0,(+F93*'2.1ต้นทุนตามสัดส่วน (ผลิต)'!$E$37)/'2.1ต้นทุนตามสัดส่วน (ผลิต)'!$E$40,0))</f>
        <v>0</v>
      </c>
      <c r="BA93" s="136">
        <f t="shared" si="73"/>
        <v>0</v>
      </c>
      <c r="BB93" s="136">
        <f>(IF('2.1ต้นทุนตามสัดส่วน (ผลิต)'!$E$57&gt;0,(+H93*'2.1ต้นทุนตามสัดส่วน (ผลิต)'!$E$57)/'2.1ต้นทุนตามสัดส่วน (ผลิต)'!$E$60,0))</f>
        <v>0</v>
      </c>
      <c r="BC93" s="136">
        <f>(IF('2.1ต้นทุนตามสัดส่วน (ผลิต)'!$E$67&gt;0,(+I93*'2.1ต้นทุนตามสัดส่วน (ผลิต)'!$E$67)/'2.1ต้นทุนตามสัดส่วน (ผลิต)'!$E$70,0))</f>
        <v>0</v>
      </c>
      <c r="BD93" s="136">
        <f>(IF('2.1ต้นทุนตามสัดส่วน (ผลิต)'!$E$77&gt;0,(+J93*'2.1ต้นทุนตามสัดส่วน (ผลิต)'!$E$77)/'2.1ต้นทุนตามสัดส่วน (ผลิต)'!$E$80,0))</f>
        <v>0</v>
      </c>
      <c r="BE93" s="136">
        <f t="shared" si="74"/>
        <v>0</v>
      </c>
      <c r="BF93" s="136">
        <f t="shared" si="75"/>
        <v>0</v>
      </c>
      <c r="BG93" s="136">
        <f>(IF('2.1ต้นทุนตามสัดส่วน (ผลิต)'!$E$107&gt;0,(+M93*'2.1ต้นทุนตามสัดส่วน (ผลิต)'!$E$107)/'2.1ต้นทุนตามสัดส่วน (ผลิต)'!$E$110,0))</f>
        <v>0</v>
      </c>
      <c r="BH93" s="136">
        <f>(IF('2.1ต้นทุนตามสัดส่วน (ผลิต)'!$E$117&gt;0,(+N93*'2.1ต้นทุนตามสัดส่วน (ผลิต)'!$E$117)/'2.1ต้นทุนตามสัดส่วน (ผลิต)'!$E$120,0))</f>
        <v>0</v>
      </c>
      <c r="BI93" s="136">
        <f>(IF('2.1ต้นทุนตามสัดส่วน (ผลิต)'!$E$127&gt;0,(+O93*'2.1ต้นทุนตามสัดส่วน (ผลิต)'!$E$127)/'2.1ต้นทุนตามสัดส่วน (ผลิต)'!$E$130,0))</f>
        <v>0</v>
      </c>
      <c r="BJ93" s="136">
        <f t="shared" si="76"/>
        <v>0</v>
      </c>
      <c r="BK93" s="136">
        <f t="shared" si="77"/>
        <v>0</v>
      </c>
      <c r="BL93" s="136">
        <f>(IF('2.1ต้นทุนตามสัดส่วน (ผลิต)'!$E$157&gt;0,(+R93*'2.1ต้นทุนตามสัดส่วน (ผลิต)'!$E$157)/'2.1ต้นทุนตามสัดส่วน (ผลิต)'!$E$160,0))</f>
        <v>0</v>
      </c>
      <c r="BM93" s="136">
        <f>(IF('2.1ต้นทุนตามสัดส่วน (ผลิต)'!$E$167&gt;0,(+S93*'2.1ต้นทุนตามสัดส่วน (ผลิต)'!$E$167)/'2.1ต้นทุนตามสัดส่วน (ผลิต)'!$E$170,0))</f>
        <v>0</v>
      </c>
      <c r="BN93" s="136">
        <f>(IF('2.1ต้นทุนตามสัดส่วน (ผลิต)'!$E$177&gt;0,(+T93*'2.1ต้นทุนตามสัดส่วน (ผลิต)'!$E$177)/'2.1ต้นทุนตามสัดส่วน (ผลิต)'!$E$180,0))</f>
        <v>0</v>
      </c>
      <c r="BO93" s="136">
        <f t="shared" si="78"/>
        <v>0</v>
      </c>
      <c r="BP93" s="136">
        <f t="shared" si="63"/>
        <v>0</v>
      </c>
      <c r="BR93" s="140" t="s">
        <v>581</v>
      </c>
      <c r="BS93" s="135" t="s">
        <v>582</v>
      </c>
      <c r="BT93" s="44">
        <f>(IF('2.1ต้นทุนตามสัดส่วน (ผลิต)'!$E$8&gt;0,(+C93*'2.1ต้นทุนตามสัดส่วน (ผลิต)'!$E$8)/'2.1ต้นทุนตามสัดส่วน (ผลิต)'!$E$10,0))</f>
        <v>0</v>
      </c>
      <c r="BU93" s="136">
        <f>(IF('2.1ต้นทุนตามสัดส่วน (ผลิต)'!$E$18&gt;0,(+D93*'2.1ต้นทุนตามสัดส่วน (ผลิต)'!$E$18)/'2.1ต้นทุนตามสัดส่วน (ผลิต)'!$E$20,0))</f>
        <v>0</v>
      </c>
      <c r="BV93" s="136">
        <f>(IF('2.1ต้นทุนตามสัดส่วน (ผลิต)'!$E$28&gt;0,(+E93*'2.1ต้นทุนตามสัดส่วน (ผลิต)'!$E$28)/'2.1ต้นทุนตามสัดส่วน (ผลิต)'!$E$30,0))</f>
        <v>0</v>
      </c>
      <c r="BW93" s="136">
        <f>(IF('2.1ต้นทุนตามสัดส่วน (ผลิต)'!$E$38&gt;0,(+F93*'2.1ต้นทุนตามสัดส่วน (ผลิต)'!$E$38)/'2.1ต้นทุนตามสัดส่วน (ผลิต)'!$E$40,0))</f>
        <v>0</v>
      </c>
      <c r="BX93" s="136">
        <f t="shared" si="79"/>
        <v>0</v>
      </c>
      <c r="BY93" s="136">
        <f>(IF('2.1ต้นทุนตามสัดส่วน (ผลิต)'!$E$58&gt;0,(+H93*'2.1ต้นทุนตามสัดส่วน (ผลิต)'!$E$58)/'2.1ต้นทุนตามสัดส่วน (ผลิต)'!$E$60,0))</f>
        <v>0</v>
      </c>
      <c r="BZ93" s="136">
        <f>(IF('2.1ต้นทุนตามสัดส่วน (ผลิต)'!$E$68&gt;0,(+I93*'2.1ต้นทุนตามสัดส่วน (ผลิต)'!$E$68)/'2.1ต้นทุนตามสัดส่วน (ผลิต)'!$E$70,0))</f>
        <v>0</v>
      </c>
      <c r="CA93" s="136">
        <f>(IF('2.1ต้นทุนตามสัดส่วน (ผลิต)'!$E$78&gt;0,(+J93*'2.1ต้นทุนตามสัดส่วน (ผลิต)'!$E$78)/'2.1ต้นทุนตามสัดส่วน (ผลิต)'!$E$80,0))</f>
        <v>0</v>
      </c>
      <c r="CB93" s="136">
        <f t="shared" si="80"/>
        <v>0</v>
      </c>
      <c r="CC93" s="136">
        <f t="shared" si="81"/>
        <v>0</v>
      </c>
      <c r="CD93" s="136">
        <f>(IF('2.1ต้นทุนตามสัดส่วน (ผลิต)'!$E$108&gt;0,(+M93*'2.1ต้นทุนตามสัดส่วน (ผลิต)'!$E$108)/'2.1ต้นทุนตามสัดส่วน (ผลิต)'!$E$110,0))</f>
        <v>0</v>
      </c>
      <c r="CE93" s="136">
        <f>(IF('2.1ต้นทุนตามสัดส่วน (ผลิต)'!$E$118&gt;0,(+N93*'2.1ต้นทุนตามสัดส่วน (ผลิต)'!$E$118)/'2.1ต้นทุนตามสัดส่วน (ผลิต)'!$E$120,0))</f>
        <v>0</v>
      </c>
      <c r="CF93" s="136">
        <f>(IF('2.1ต้นทุนตามสัดส่วน (ผลิต)'!$E$128&gt;0,(+O93*'2.1ต้นทุนตามสัดส่วน (ผลิต)'!$E$128)/'2.1ต้นทุนตามสัดส่วน (ผลิต)'!$E$130,0))</f>
        <v>0</v>
      </c>
      <c r="CG93" s="136">
        <f t="shared" si="82"/>
        <v>0</v>
      </c>
      <c r="CH93" s="136">
        <f t="shared" si="83"/>
        <v>0</v>
      </c>
      <c r="CI93" s="136">
        <f>(IF('2.1ต้นทุนตามสัดส่วน (ผลิต)'!$E$158&gt;0,(+R93*'2.1ต้นทุนตามสัดส่วน (ผลิต)'!$E$158)/'2.1ต้นทุนตามสัดส่วน (ผลิต)'!$E$160,0))</f>
        <v>0</v>
      </c>
      <c r="CJ93" s="136">
        <f>(IF('2.1ต้นทุนตามสัดส่วน (ผลิต)'!$E$168&gt;0,(+S93*'2.1ต้นทุนตามสัดส่วน (ผลิต)'!$E$168)/'2.1ต้นทุนตามสัดส่วน (ผลิต)'!$E$170,0))</f>
        <v>0</v>
      </c>
      <c r="CK93" s="136">
        <f>(IF('2.1ต้นทุนตามสัดส่วน (ผลิต)'!$E$178&gt;0,(+T93*'2.1ต้นทุนตามสัดส่วน (ผลิต)'!$E$178)/'2.1ต้นทุนตามสัดส่วน (ผลิต)'!$E$180,0))</f>
        <v>0</v>
      </c>
      <c r="CL93" s="136">
        <f t="shared" si="84"/>
        <v>0</v>
      </c>
      <c r="CM93" s="136">
        <f t="shared" si="64"/>
        <v>0</v>
      </c>
      <c r="CO93" s="140" t="s">
        <v>581</v>
      </c>
      <c r="CP93" s="135" t="s">
        <v>582</v>
      </c>
      <c r="CQ93" s="136">
        <f>(IF('2.1ต้นทุนตามสัดส่วน (ผลิต)'!$E$9&gt;0,(+C93*'2.1ต้นทุนตามสัดส่วน (ผลิต)'!$E$9)/'2.1ต้นทุนตามสัดส่วน (ผลิต)'!$E$10,0))</f>
        <v>0</v>
      </c>
      <c r="CR93" s="136">
        <f>(IF('2.1ต้นทุนตามสัดส่วน (ผลิต)'!$E$19&gt;0,(+D93*'2.1ต้นทุนตามสัดส่วน (ผลิต)'!$E$19)/'2.1ต้นทุนตามสัดส่วน (ผลิต)'!$E$20,0))</f>
        <v>0</v>
      </c>
      <c r="CS93" s="136">
        <f>(IF('2.1ต้นทุนตามสัดส่วน (ผลิต)'!$E$29&gt;0,(+E93*'2.1ต้นทุนตามสัดส่วน (ผลิต)'!$E$29)/'2.1ต้นทุนตามสัดส่วน (ผลิต)'!$E$30,0))</f>
        <v>0</v>
      </c>
      <c r="CT93" s="136">
        <f>(IF('2.1ต้นทุนตามสัดส่วน (ผลิต)'!$E$39&gt;0,(+F93*'2.1ต้นทุนตามสัดส่วน (ผลิต)'!$E$39)/'2.1ต้นทุนตามสัดส่วน (ผลิต)'!$E$40,0))</f>
        <v>0</v>
      </c>
      <c r="CU93" s="136">
        <f t="shared" si="85"/>
        <v>0</v>
      </c>
      <c r="CV93" s="136">
        <f>(IF('2.1ต้นทุนตามสัดส่วน (ผลิต)'!$E$59&gt;0,(+H93*'2.1ต้นทุนตามสัดส่วน (ผลิต)'!$E$59)/'2.1ต้นทุนตามสัดส่วน (ผลิต)'!$E$60,0))</f>
        <v>0</v>
      </c>
      <c r="CW93" s="136">
        <f>(IF('2.1ต้นทุนตามสัดส่วน (ผลิต)'!$E$69&gt;0,(+I93*'2.1ต้นทุนตามสัดส่วน (ผลิต)'!$E$69)/'2.1ต้นทุนตามสัดส่วน (ผลิต)'!$E$70,0))</f>
        <v>0</v>
      </c>
      <c r="CX93" s="136">
        <f>(IF('2.1ต้นทุนตามสัดส่วน (ผลิต)'!$E$79&gt;0,(+J93*'2.1ต้นทุนตามสัดส่วน (ผลิต)'!$E$79)/'2.1ต้นทุนตามสัดส่วน (ผลิต)'!$E$80,0))</f>
        <v>0</v>
      </c>
      <c r="CY93" s="136">
        <f t="shared" si="86"/>
        <v>0</v>
      </c>
      <c r="CZ93" s="136">
        <f t="shared" si="87"/>
        <v>0</v>
      </c>
      <c r="DA93" s="136">
        <f>(IF('2.1ต้นทุนตามสัดส่วน (ผลิต)'!$E$109&gt;0,(+M93*'2.1ต้นทุนตามสัดส่วน (ผลิต)'!$E$109)/'2.1ต้นทุนตามสัดส่วน (ผลิต)'!$E$110,0))</f>
        <v>0</v>
      </c>
      <c r="DB93" s="136">
        <f>(IF('2.1ต้นทุนตามสัดส่วน (ผลิต)'!$E$119&gt;0,(+N93*'2.1ต้นทุนตามสัดส่วน (ผลิต)'!$E$119)/'2.1ต้นทุนตามสัดส่วน (ผลิต)'!$E$120,0))</f>
        <v>0</v>
      </c>
      <c r="DC93" s="136">
        <f>(IF('2.1ต้นทุนตามสัดส่วน (ผลิต)'!$E$129&gt;0,(+O93*'2.1ต้นทุนตามสัดส่วน (ผลิต)'!$E$129)/'2.1ต้นทุนตามสัดส่วน (ผลิต)'!$E$130,0))</f>
        <v>0</v>
      </c>
      <c r="DD93" s="136">
        <f t="shared" si="88"/>
        <v>0</v>
      </c>
      <c r="DE93" s="136">
        <f t="shared" si="89"/>
        <v>0</v>
      </c>
      <c r="DF93" s="136">
        <f>(IF('2.1ต้นทุนตามสัดส่วน (ผลิต)'!$E$159&gt;0,(+R93*'2.1ต้นทุนตามสัดส่วน (ผลิต)'!$E$159)/'2.1ต้นทุนตามสัดส่วน (ผลิต)'!$E$160,0))</f>
        <v>0</v>
      </c>
      <c r="DG93" s="136">
        <f>(IF('2.1ต้นทุนตามสัดส่วน (ผลิต)'!$E$169&gt;0,(+S93*'2.1ต้นทุนตามสัดส่วน (ผลิต)'!$E$169)/'2.1ต้นทุนตามสัดส่วน (ผลิต)'!$E$170,0))</f>
        <v>0</v>
      </c>
      <c r="DH93" s="136">
        <f>(IF('2.1ต้นทุนตามสัดส่วน (ผลิต)'!$E$179&gt;0,(+T93*'2.1ต้นทุนตามสัดส่วน (ผลิต)'!$E$179)/'2.1ต้นทุนตามสัดส่วน (ผลิต)'!$E$180,0))</f>
        <v>0</v>
      </c>
      <c r="DI93" s="136">
        <f t="shared" si="90"/>
        <v>0</v>
      </c>
      <c r="DJ93" s="136">
        <f t="shared" si="65"/>
        <v>0</v>
      </c>
      <c r="DL93" s="140" t="s">
        <v>581</v>
      </c>
      <c r="DM93" s="135" t="s">
        <v>582</v>
      </c>
      <c r="DN93" s="136">
        <f t="shared" si="91"/>
        <v>0</v>
      </c>
      <c r="DO93" s="136">
        <f t="shared" si="92"/>
        <v>0</v>
      </c>
      <c r="DP93" s="136">
        <f t="shared" si="93"/>
        <v>0</v>
      </c>
      <c r="DQ93" s="136">
        <f t="shared" si="94"/>
        <v>0</v>
      </c>
      <c r="DR93" s="136">
        <f t="shared" si="95"/>
        <v>0</v>
      </c>
      <c r="DS93" s="136">
        <f t="shared" si="96"/>
        <v>0</v>
      </c>
      <c r="DT93" s="136">
        <f t="shared" si="97"/>
        <v>0</v>
      </c>
      <c r="DU93" s="136">
        <f t="shared" si="98"/>
        <v>0</v>
      </c>
      <c r="DV93" s="136">
        <f t="shared" si="99"/>
        <v>0</v>
      </c>
      <c r="DW93" s="136">
        <f t="shared" si="100"/>
        <v>0</v>
      </c>
      <c r="DX93" s="136">
        <f t="shared" si="101"/>
        <v>0</v>
      </c>
      <c r="DY93" s="136">
        <f t="shared" si="102"/>
        <v>0</v>
      </c>
      <c r="DZ93" s="136">
        <f t="shared" si="103"/>
        <v>0</v>
      </c>
      <c r="EA93" s="136">
        <f t="shared" si="104"/>
        <v>0</v>
      </c>
      <c r="EB93" s="136">
        <f t="shared" si="105"/>
        <v>0</v>
      </c>
      <c r="EC93" s="136">
        <f t="shared" si="106"/>
        <v>0</v>
      </c>
      <c r="ED93" s="136">
        <f t="shared" si="107"/>
        <v>0</v>
      </c>
      <c r="EE93" s="136">
        <f t="shared" si="108"/>
        <v>0</v>
      </c>
      <c r="EF93" s="136">
        <f t="shared" si="109"/>
        <v>0</v>
      </c>
      <c r="EG93" s="136">
        <f t="shared" si="110"/>
        <v>0</v>
      </c>
    </row>
    <row r="94" spans="1:137" ht="21">
      <c r="A94" s="140" t="s">
        <v>583</v>
      </c>
      <c r="B94" s="135" t="s">
        <v>584</v>
      </c>
      <c r="C94" s="44"/>
      <c r="D94" s="136"/>
      <c r="E94" s="136"/>
      <c r="F94" s="136"/>
      <c r="G94" s="136">
        <f t="shared" si="56"/>
        <v>0</v>
      </c>
      <c r="H94" s="136"/>
      <c r="I94" s="136"/>
      <c r="J94" s="136"/>
      <c r="K94" s="136">
        <f t="shared" si="57"/>
        <v>0</v>
      </c>
      <c r="L94" s="136">
        <f t="shared" si="66"/>
        <v>0</v>
      </c>
      <c r="M94" s="136">
        <v>0</v>
      </c>
      <c r="N94" s="136">
        <v>0</v>
      </c>
      <c r="O94" s="136">
        <v>0</v>
      </c>
      <c r="P94" s="136">
        <f t="shared" si="58"/>
        <v>0</v>
      </c>
      <c r="Q94" s="136">
        <f t="shared" si="67"/>
        <v>0</v>
      </c>
      <c r="R94" s="136">
        <v>0</v>
      </c>
      <c r="S94" s="136">
        <v>0</v>
      </c>
      <c r="T94" s="136">
        <v>0</v>
      </c>
      <c r="U94" s="136">
        <f t="shared" si="59"/>
        <v>0</v>
      </c>
      <c r="V94" s="136">
        <f t="shared" si="60"/>
        <v>0</v>
      </c>
      <c r="X94" s="140" t="s">
        <v>583</v>
      </c>
      <c r="Y94" s="138" t="s">
        <v>584</v>
      </c>
      <c r="Z94" s="44">
        <f>ROUND(IF('2.1ต้นทุนตามสัดส่วน (ผลิต)'!$E$6&gt;0,(+C94*'2.1ต้นทุนตามสัดส่วน (ผลิต)'!$E$6)/'2.1ต้นทุนตามสัดส่วน (ผลิต)'!$E$10,0),2)</f>
        <v>0</v>
      </c>
      <c r="AA94" s="139">
        <f>(IF('2.1ต้นทุนตามสัดส่วน (ผลิต)'!$E$16&gt;0,(+D94*'2.1ต้นทุนตามสัดส่วน (ผลิต)'!$E$16)/'2.1ต้นทุนตามสัดส่วน (ผลิต)'!$E$20,0))</f>
        <v>0</v>
      </c>
      <c r="AB94" s="139">
        <f>(IF('2.1ต้นทุนตามสัดส่วน (ผลิต)'!$E$26&gt;0,(+E94*'2.1ต้นทุนตามสัดส่วน (ผลิต)'!$E$26)/'2.1ต้นทุนตามสัดส่วน (ผลิต)'!$E$30,0))</f>
        <v>0</v>
      </c>
      <c r="AC94" s="139">
        <f>(IF('2.1ต้นทุนตามสัดส่วน (ผลิต)'!$E$36&gt;0,(+F94*'2.1ต้นทุนตามสัดส่วน (ผลิต)'!$E$36)/'2.1ต้นทุนตามสัดส่วน (ผลิต)'!$E$40,0))</f>
        <v>0</v>
      </c>
      <c r="AD94" s="139">
        <f t="shared" si="68"/>
        <v>0</v>
      </c>
      <c r="AE94" s="139">
        <f>(IF('2.1ต้นทุนตามสัดส่วน (ผลิต)'!$E$56&gt;0,(+H94*'2.1ต้นทุนตามสัดส่วน (ผลิต)'!$E$56)/'2.1ต้นทุนตามสัดส่วน (ผลิต)'!$E$60,0))</f>
        <v>0</v>
      </c>
      <c r="AF94" s="139">
        <f>(IF('2.1ต้นทุนตามสัดส่วน (ผลิต)'!$E$66&gt;0,(+I94*'2.1ต้นทุนตามสัดส่วน (ผลิต)'!$E$66)/'2.1ต้นทุนตามสัดส่วน (ผลิต)'!$E$70,0))</f>
        <v>0</v>
      </c>
      <c r="AG94" s="139">
        <f>(IF('2.1ต้นทุนตามสัดส่วน (ผลิต)'!$E$76&gt;0,(+J94*'2.1ต้นทุนตามสัดส่วน (ผลิต)'!$E$76)/'2.1ต้นทุนตามสัดส่วน (ผลิต)'!$E$80,0))</f>
        <v>0</v>
      </c>
      <c r="AH94" s="139">
        <f t="shared" si="69"/>
        <v>0</v>
      </c>
      <c r="AI94" s="139">
        <f t="shared" si="70"/>
        <v>0</v>
      </c>
      <c r="AJ94" s="139">
        <f>ROUND(IF('2.1ต้นทุนตามสัดส่วน (ผลิต)'!$E$106&gt;0,(+M94*'2.1ต้นทุนตามสัดส่วน (ผลิต)'!$E$106)/'2.1ต้นทุนตามสัดส่วน (ผลิต)'!$E$110,0),2)</f>
        <v>0</v>
      </c>
      <c r="AK94" s="139">
        <f>ROUND(IF('2.1ต้นทุนตามสัดส่วน (ผลิต)'!$E$116&gt;0,(+N94*'2.1ต้นทุนตามสัดส่วน (ผลิต)'!$E$116)/'2.1ต้นทุนตามสัดส่วน (ผลิต)'!$E$120,0),2)</f>
        <v>0</v>
      </c>
      <c r="AL94" s="139">
        <f>ROUND(IF('2.1ต้นทุนตามสัดส่วน (ผลิต)'!$E$126&gt;0,(+O94*'2.1ต้นทุนตามสัดส่วน (ผลิต)'!$E$126)/'2.1ต้นทุนตามสัดส่วน (ผลิต)'!$E$130,0),2)</f>
        <v>0</v>
      </c>
      <c r="AM94" s="139">
        <f t="shared" si="71"/>
        <v>0</v>
      </c>
      <c r="AN94" s="139">
        <f t="shared" si="72"/>
        <v>0</v>
      </c>
      <c r="AO94" s="139">
        <f>(IF('2.1ต้นทุนตามสัดส่วน (ผลิต)'!$E$156&gt;0,(+R94*'2.1ต้นทุนตามสัดส่วน (ผลิต)'!$E$156)/'2.1ต้นทุนตามสัดส่วน (ผลิต)'!$E$160,0))</f>
        <v>0</v>
      </c>
      <c r="AP94" s="139">
        <f>(IF('2.1ต้นทุนตามสัดส่วน (ผลิต)'!$E$166&gt;0,(+S94*'2.1ต้นทุนตามสัดส่วน (ผลิต)'!$E$166)/'2.1ต้นทุนตามสัดส่วน (ผลิต)'!$E$170,0))</f>
        <v>0</v>
      </c>
      <c r="AQ94" s="139">
        <f>(IF('2.1ต้นทุนตามสัดส่วน (ผลิต)'!$E$176&gt;0,(+T94*'2.1ต้นทุนตามสัดส่วน (ผลิต)'!$E$176)/'2.1ต้นทุนตามสัดส่วน (ผลิต)'!$E$180,0))</f>
        <v>0</v>
      </c>
      <c r="AR94" s="139">
        <f t="shared" si="61"/>
        <v>0</v>
      </c>
      <c r="AS94" s="139">
        <f t="shared" si="62"/>
        <v>0</v>
      </c>
      <c r="AU94" s="140" t="s">
        <v>583</v>
      </c>
      <c r="AV94" s="135" t="s">
        <v>584</v>
      </c>
      <c r="AW94" s="44">
        <f>(IF('2.1ต้นทุนตามสัดส่วน (ผลิต)'!$E$7&gt;0,(C94*'2.1ต้นทุนตามสัดส่วน (ผลิต)'!$E$7)/'2.1ต้นทุนตามสัดส่วน (ผลิต)'!$E$10,0))</f>
        <v>0</v>
      </c>
      <c r="AX94" s="136">
        <f>(IF('2.1ต้นทุนตามสัดส่วน (ผลิต)'!$E$17&gt;0,(D94*'2.1ต้นทุนตามสัดส่วน (ผลิต)'!$E$17)/'2.1ต้นทุนตามสัดส่วน (ผลิต)'!$E$20,0))</f>
        <v>0</v>
      </c>
      <c r="AY94" s="136">
        <f>(IF('2.1ต้นทุนตามสัดส่วน (ผลิต)'!$E$27&gt;0,(+E94*'2.1ต้นทุนตามสัดส่วน (ผลิต)'!$E$27)/'2.1ต้นทุนตามสัดส่วน (ผลิต)'!$E$30,0))</f>
        <v>0</v>
      </c>
      <c r="AZ94" s="136">
        <f>(IF('2.1ต้นทุนตามสัดส่วน (ผลิต)'!$E$37&gt;0,(+F94*'2.1ต้นทุนตามสัดส่วน (ผลิต)'!$E$37)/'2.1ต้นทุนตามสัดส่วน (ผลิต)'!$E$40,0))</f>
        <v>0</v>
      </c>
      <c r="BA94" s="136">
        <f t="shared" si="73"/>
        <v>0</v>
      </c>
      <c r="BB94" s="136">
        <f>(IF('2.1ต้นทุนตามสัดส่วน (ผลิต)'!$E$57&gt;0,(+H94*'2.1ต้นทุนตามสัดส่วน (ผลิต)'!$E$57)/'2.1ต้นทุนตามสัดส่วน (ผลิต)'!$E$60,0))</f>
        <v>0</v>
      </c>
      <c r="BC94" s="136">
        <f>(IF('2.1ต้นทุนตามสัดส่วน (ผลิต)'!$E$67&gt;0,(+I94*'2.1ต้นทุนตามสัดส่วน (ผลิต)'!$E$67)/'2.1ต้นทุนตามสัดส่วน (ผลิต)'!$E$70,0))</f>
        <v>0</v>
      </c>
      <c r="BD94" s="136">
        <f>(IF('2.1ต้นทุนตามสัดส่วน (ผลิต)'!$E$77&gt;0,(+J94*'2.1ต้นทุนตามสัดส่วน (ผลิต)'!$E$77)/'2.1ต้นทุนตามสัดส่วน (ผลิต)'!$E$80,0))</f>
        <v>0</v>
      </c>
      <c r="BE94" s="136">
        <f t="shared" si="74"/>
        <v>0</v>
      </c>
      <c r="BF94" s="136">
        <f t="shared" si="75"/>
        <v>0</v>
      </c>
      <c r="BG94" s="136">
        <f>(IF('2.1ต้นทุนตามสัดส่วน (ผลิต)'!$E$107&gt;0,(+M94*'2.1ต้นทุนตามสัดส่วน (ผลิต)'!$E$107)/'2.1ต้นทุนตามสัดส่วน (ผลิต)'!$E$110,0))</f>
        <v>0</v>
      </c>
      <c r="BH94" s="136">
        <f>(IF('2.1ต้นทุนตามสัดส่วน (ผลิต)'!$E$117&gt;0,(+N94*'2.1ต้นทุนตามสัดส่วน (ผลิต)'!$E$117)/'2.1ต้นทุนตามสัดส่วน (ผลิต)'!$E$120,0))</f>
        <v>0</v>
      </c>
      <c r="BI94" s="136">
        <f>(IF('2.1ต้นทุนตามสัดส่วน (ผลิต)'!$E$127&gt;0,(+O94*'2.1ต้นทุนตามสัดส่วน (ผลิต)'!$E$127)/'2.1ต้นทุนตามสัดส่วน (ผลิต)'!$E$130,0))</f>
        <v>0</v>
      </c>
      <c r="BJ94" s="136">
        <f t="shared" si="76"/>
        <v>0</v>
      </c>
      <c r="BK94" s="136">
        <f t="shared" si="77"/>
        <v>0</v>
      </c>
      <c r="BL94" s="136">
        <f>(IF('2.1ต้นทุนตามสัดส่วน (ผลิต)'!$E$157&gt;0,(+R94*'2.1ต้นทุนตามสัดส่วน (ผลิต)'!$E$157)/'2.1ต้นทุนตามสัดส่วน (ผลิต)'!$E$160,0))</f>
        <v>0</v>
      </c>
      <c r="BM94" s="136">
        <f>(IF('2.1ต้นทุนตามสัดส่วน (ผลิต)'!$E$167&gt;0,(+S94*'2.1ต้นทุนตามสัดส่วน (ผลิต)'!$E$167)/'2.1ต้นทุนตามสัดส่วน (ผลิต)'!$E$170,0))</f>
        <v>0</v>
      </c>
      <c r="BN94" s="136">
        <f>(IF('2.1ต้นทุนตามสัดส่วน (ผลิต)'!$E$177&gt;0,(+T94*'2.1ต้นทุนตามสัดส่วน (ผลิต)'!$E$177)/'2.1ต้นทุนตามสัดส่วน (ผลิต)'!$E$180,0))</f>
        <v>0</v>
      </c>
      <c r="BO94" s="136">
        <f t="shared" si="78"/>
        <v>0</v>
      </c>
      <c r="BP94" s="136">
        <f t="shared" si="63"/>
        <v>0</v>
      </c>
      <c r="BR94" s="140" t="s">
        <v>583</v>
      </c>
      <c r="BS94" s="135" t="s">
        <v>584</v>
      </c>
      <c r="BT94" s="44">
        <f>(IF('2.1ต้นทุนตามสัดส่วน (ผลิต)'!$E$8&gt;0,(+C94*'2.1ต้นทุนตามสัดส่วน (ผลิต)'!$E$8)/'2.1ต้นทุนตามสัดส่วน (ผลิต)'!$E$10,0))</f>
        <v>0</v>
      </c>
      <c r="BU94" s="136">
        <f>(IF('2.1ต้นทุนตามสัดส่วน (ผลิต)'!$E$18&gt;0,(+D94*'2.1ต้นทุนตามสัดส่วน (ผลิต)'!$E$18)/'2.1ต้นทุนตามสัดส่วน (ผลิต)'!$E$20,0))</f>
        <v>0</v>
      </c>
      <c r="BV94" s="136">
        <f>(IF('2.1ต้นทุนตามสัดส่วน (ผลิต)'!$E$28&gt;0,(+E94*'2.1ต้นทุนตามสัดส่วน (ผลิต)'!$E$28)/'2.1ต้นทุนตามสัดส่วน (ผลิต)'!$E$30,0))</f>
        <v>0</v>
      </c>
      <c r="BW94" s="136">
        <f>(IF('2.1ต้นทุนตามสัดส่วน (ผลิต)'!$E$38&gt;0,(+F94*'2.1ต้นทุนตามสัดส่วน (ผลิต)'!$E$38)/'2.1ต้นทุนตามสัดส่วน (ผลิต)'!$E$40,0))</f>
        <v>0</v>
      </c>
      <c r="BX94" s="136">
        <f t="shared" si="79"/>
        <v>0</v>
      </c>
      <c r="BY94" s="136">
        <f>(IF('2.1ต้นทุนตามสัดส่วน (ผลิต)'!$E$58&gt;0,(+H94*'2.1ต้นทุนตามสัดส่วน (ผลิต)'!$E$58)/'2.1ต้นทุนตามสัดส่วน (ผลิต)'!$E$60,0))</f>
        <v>0</v>
      </c>
      <c r="BZ94" s="136">
        <f>(IF('2.1ต้นทุนตามสัดส่วน (ผลิต)'!$E$68&gt;0,(+I94*'2.1ต้นทุนตามสัดส่วน (ผลิต)'!$E$68)/'2.1ต้นทุนตามสัดส่วน (ผลิต)'!$E$70,0))</f>
        <v>0</v>
      </c>
      <c r="CA94" s="136">
        <f>(IF('2.1ต้นทุนตามสัดส่วน (ผลิต)'!$E$78&gt;0,(+J94*'2.1ต้นทุนตามสัดส่วน (ผลิต)'!$E$78)/'2.1ต้นทุนตามสัดส่วน (ผลิต)'!$E$80,0))</f>
        <v>0</v>
      </c>
      <c r="CB94" s="136">
        <f t="shared" si="80"/>
        <v>0</v>
      </c>
      <c r="CC94" s="136">
        <f t="shared" si="81"/>
        <v>0</v>
      </c>
      <c r="CD94" s="136">
        <f>(IF('2.1ต้นทุนตามสัดส่วน (ผลิต)'!$E$108&gt;0,(+M94*'2.1ต้นทุนตามสัดส่วน (ผลิต)'!$E$108)/'2.1ต้นทุนตามสัดส่วน (ผลิต)'!$E$110,0))</f>
        <v>0</v>
      </c>
      <c r="CE94" s="136">
        <f>(IF('2.1ต้นทุนตามสัดส่วน (ผลิต)'!$E$118&gt;0,(+N94*'2.1ต้นทุนตามสัดส่วน (ผลิต)'!$E$118)/'2.1ต้นทุนตามสัดส่วน (ผลิต)'!$E$120,0))</f>
        <v>0</v>
      </c>
      <c r="CF94" s="136">
        <f>(IF('2.1ต้นทุนตามสัดส่วน (ผลิต)'!$E$128&gt;0,(+O94*'2.1ต้นทุนตามสัดส่วน (ผลิต)'!$E$128)/'2.1ต้นทุนตามสัดส่วน (ผลิต)'!$E$130,0))</f>
        <v>0</v>
      </c>
      <c r="CG94" s="136">
        <f t="shared" si="82"/>
        <v>0</v>
      </c>
      <c r="CH94" s="136">
        <f t="shared" si="83"/>
        <v>0</v>
      </c>
      <c r="CI94" s="136">
        <f>(IF('2.1ต้นทุนตามสัดส่วน (ผลิต)'!$E$158&gt;0,(+R94*'2.1ต้นทุนตามสัดส่วน (ผลิต)'!$E$158)/'2.1ต้นทุนตามสัดส่วน (ผลิต)'!$E$160,0))</f>
        <v>0</v>
      </c>
      <c r="CJ94" s="136">
        <f>(IF('2.1ต้นทุนตามสัดส่วน (ผลิต)'!$E$168&gt;0,(+S94*'2.1ต้นทุนตามสัดส่วน (ผลิต)'!$E$168)/'2.1ต้นทุนตามสัดส่วน (ผลิต)'!$E$170,0))</f>
        <v>0</v>
      </c>
      <c r="CK94" s="136">
        <f>(IF('2.1ต้นทุนตามสัดส่วน (ผลิต)'!$E$178&gt;0,(+T94*'2.1ต้นทุนตามสัดส่วน (ผลิต)'!$E$178)/'2.1ต้นทุนตามสัดส่วน (ผลิต)'!$E$180,0))</f>
        <v>0</v>
      </c>
      <c r="CL94" s="136">
        <f t="shared" si="84"/>
        <v>0</v>
      </c>
      <c r="CM94" s="136">
        <f t="shared" si="64"/>
        <v>0</v>
      </c>
      <c r="CO94" s="140" t="s">
        <v>583</v>
      </c>
      <c r="CP94" s="135" t="s">
        <v>584</v>
      </c>
      <c r="CQ94" s="136">
        <f>(IF('2.1ต้นทุนตามสัดส่วน (ผลิต)'!$E$9&gt;0,(+C94*'2.1ต้นทุนตามสัดส่วน (ผลิต)'!$E$9)/'2.1ต้นทุนตามสัดส่วน (ผลิต)'!$E$10,0))</f>
        <v>0</v>
      </c>
      <c r="CR94" s="136">
        <f>(IF('2.1ต้นทุนตามสัดส่วน (ผลิต)'!$E$19&gt;0,(+D94*'2.1ต้นทุนตามสัดส่วน (ผลิต)'!$E$19)/'2.1ต้นทุนตามสัดส่วน (ผลิต)'!$E$20,0))</f>
        <v>0</v>
      </c>
      <c r="CS94" s="136">
        <f>(IF('2.1ต้นทุนตามสัดส่วน (ผลิต)'!$E$29&gt;0,(+E94*'2.1ต้นทุนตามสัดส่วน (ผลิต)'!$E$29)/'2.1ต้นทุนตามสัดส่วน (ผลิต)'!$E$30,0))</f>
        <v>0</v>
      </c>
      <c r="CT94" s="136">
        <f>(IF('2.1ต้นทุนตามสัดส่วน (ผลิต)'!$E$39&gt;0,(+F94*'2.1ต้นทุนตามสัดส่วน (ผลิต)'!$E$39)/'2.1ต้นทุนตามสัดส่วน (ผลิต)'!$E$40,0))</f>
        <v>0</v>
      </c>
      <c r="CU94" s="136">
        <f t="shared" si="85"/>
        <v>0</v>
      </c>
      <c r="CV94" s="136">
        <f>(IF('2.1ต้นทุนตามสัดส่วน (ผลิต)'!$E$59&gt;0,(+H94*'2.1ต้นทุนตามสัดส่วน (ผลิต)'!$E$59)/'2.1ต้นทุนตามสัดส่วน (ผลิต)'!$E$60,0))</f>
        <v>0</v>
      </c>
      <c r="CW94" s="136">
        <f>(IF('2.1ต้นทุนตามสัดส่วน (ผลิต)'!$E$69&gt;0,(+I94*'2.1ต้นทุนตามสัดส่วน (ผลิต)'!$E$69)/'2.1ต้นทุนตามสัดส่วน (ผลิต)'!$E$70,0))</f>
        <v>0</v>
      </c>
      <c r="CX94" s="136">
        <f>(IF('2.1ต้นทุนตามสัดส่วน (ผลิต)'!$E$79&gt;0,(+J94*'2.1ต้นทุนตามสัดส่วน (ผลิต)'!$E$79)/'2.1ต้นทุนตามสัดส่วน (ผลิต)'!$E$80,0))</f>
        <v>0</v>
      </c>
      <c r="CY94" s="136">
        <f t="shared" si="86"/>
        <v>0</v>
      </c>
      <c r="CZ94" s="136">
        <f t="shared" si="87"/>
        <v>0</v>
      </c>
      <c r="DA94" s="136">
        <f>(IF('2.1ต้นทุนตามสัดส่วน (ผลิต)'!$E$109&gt;0,(+M94*'2.1ต้นทุนตามสัดส่วน (ผลิต)'!$E$109)/'2.1ต้นทุนตามสัดส่วน (ผลิต)'!$E$110,0))</f>
        <v>0</v>
      </c>
      <c r="DB94" s="136">
        <f>(IF('2.1ต้นทุนตามสัดส่วน (ผลิต)'!$E$119&gt;0,(+N94*'2.1ต้นทุนตามสัดส่วน (ผลิต)'!$E$119)/'2.1ต้นทุนตามสัดส่วน (ผลิต)'!$E$120,0))</f>
        <v>0</v>
      </c>
      <c r="DC94" s="136">
        <f>(IF('2.1ต้นทุนตามสัดส่วน (ผลิต)'!$E$129&gt;0,(+O94*'2.1ต้นทุนตามสัดส่วน (ผลิต)'!$E$129)/'2.1ต้นทุนตามสัดส่วน (ผลิต)'!$E$130,0))</f>
        <v>0</v>
      </c>
      <c r="DD94" s="136">
        <f t="shared" si="88"/>
        <v>0</v>
      </c>
      <c r="DE94" s="136">
        <f t="shared" si="89"/>
        <v>0</v>
      </c>
      <c r="DF94" s="136">
        <f>(IF('2.1ต้นทุนตามสัดส่วน (ผลิต)'!$E$159&gt;0,(+R94*'2.1ต้นทุนตามสัดส่วน (ผลิต)'!$E$159)/'2.1ต้นทุนตามสัดส่วน (ผลิต)'!$E$160,0))</f>
        <v>0</v>
      </c>
      <c r="DG94" s="136">
        <f>(IF('2.1ต้นทุนตามสัดส่วน (ผลิต)'!$E$169&gt;0,(+S94*'2.1ต้นทุนตามสัดส่วน (ผลิต)'!$E$169)/'2.1ต้นทุนตามสัดส่วน (ผลิต)'!$E$170,0))</f>
        <v>0</v>
      </c>
      <c r="DH94" s="136">
        <f>(IF('2.1ต้นทุนตามสัดส่วน (ผลิต)'!$E$179&gt;0,(+T94*'2.1ต้นทุนตามสัดส่วน (ผลิต)'!$E$179)/'2.1ต้นทุนตามสัดส่วน (ผลิต)'!$E$180,0))</f>
        <v>0</v>
      </c>
      <c r="DI94" s="136">
        <f t="shared" si="90"/>
        <v>0</v>
      </c>
      <c r="DJ94" s="136">
        <f t="shared" si="65"/>
        <v>0</v>
      </c>
      <c r="DL94" s="140" t="s">
        <v>583</v>
      </c>
      <c r="DM94" s="135" t="s">
        <v>584</v>
      </c>
      <c r="DN94" s="136">
        <f t="shared" si="91"/>
        <v>0</v>
      </c>
      <c r="DO94" s="136">
        <f t="shared" si="92"/>
        <v>0</v>
      </c>
      <c r="DP94" s="136">
        <f t="shared" si="93"/>
        <v>0</v>
      </c>
      <c r="DQ94" s="136">
        <f t="shared" si="94"/>
        <v>0</v>
      </c>
      <c r="DR94" s="136">
        <f t="shared" si="95"/>
        <v>0</v>
      </c>
      <c r="DS94" s="136">
        <f t="shared" si="96"/>
        <v>0</v>
      </c>
      <c r="DT94" s="136">
        <f t="shared" si="97"/>
        <v>0</v>
      </c>
      <c r="DU94" s="136">
        <f t="shared" si="98"/>
        <v>0</v>
      </c>
      <c r="DV94" s="136">
        <f t="shared" si="99"/>
        <v>0</v>
      </c>
      <c r="DW94" s="136">
        <f t="shared" si="100"/>
        <v>0</v>
      </c>
      <c r="DX94" s="136">
        <f t="shared" si="101"/>
        <v>0</v>
      </c>
      <c r="DY94" s="136">
        <f t="shared" si="102"/>
        <v>0</v>
      </c>
      <c r="DZ94" s="136">
        <f t="shared" si="103"/>
        <v>0</v>
      </c>
      <c r="EA94" s="136">
        <f t="shared" si="104"/>
        <v>0</v>
      </c>
      <c r="EB94" s="136">
        <f t="shared" si="105"/>
        <v>0</v>
      </c>
      <c r="EC94" s="136">
        <f t="shared" si="106"/>
        <v>0</v>
      </c>
      <c r="ED94" s="136">
        <f t="shared" si="107"/>
        <v>0</v>
      </c>
      <c r="EE94" s="136">
        <f t="shared" si="108"/>
        <v>0</v>
      </c>
      <c r="EF94" s="136">
        <f t="shared" si="109"/>
        <v>0</v>
      </c>
      <c r="EG94" s="136">
        <f t="shared" si="110"/>
        <v>0</v>
      </c>
    </row>
    <row r="95" spans="1:137" ht="21">
      <c r="A95" s="140" t="s">
        <v>585</v>
      </c>
      <c r="B95" s="135" t="s">
        <v>586</v>
      </c>
      <c r="C95" s="44"/>
      <c r="D95" s="136"/>
      <c r="E95" s="136"/>
      <c r="F95" s="136"/>
      <c r="G95" s="136">
        <f t="shared" si="56"/>
        <v>0</v>
      </c>
      <c r="H95" s="136"/>
      <c r="I95" s="136"/>
      <c r="J95" s="136"/>
      <c r="K95" s="136">
        <f t="shared" si="57"/>
        <v>0</v>
      </c>
      <c r="L95" s="136">
        <f t="shared" si="66"/>
        <v>0</v>
      </c>
      <c r="M95" s="136">
        <v>0</v>
      </c>
      <c r="N95" s="136">
        <v>0</v>
      </c>
      <c r="O95" s="136">
        <v>0</v>
      </c>
      <c r="P95" s="136">
        <f t="shared" si="58"/>
        <v>0</v>
      </c>
      <c r="Q95" s="136">
        <f t="shared" si="67"/>
        <v>0</v>
      </c>
      <c r="R95" s="136">
        <v>0</v>
      </c>
      <c r="S95" s="136">
        <v>0</v>
      </c>
      <c r="T95" s="136">
        <v>0</v>
      </c>
      <c r="U95" s="136">
        <f t="shared" si="59"/>
        <v>0</v>
      </c>
      <c r="V95" s="136">
        <f t="shared" si="60"/>
        <v>0</v>
      </c>
      <c r="X95" s="140" t="s">
        <v>585</v>
      </c>
      <c r="Y95" s="138" t="s">
        <v>586</v>
      </c>
      <c r="Z95" s="44">
        <f>ROUND(IF('2.1ต้นทุนตามสัดส่วน (ผลิต)'!$E$6&gt;0,(+C95*'2.1ต้นทุนตามสัดส่วน (ผลิต)'!$E$6)/'2.1ต้นทุนตามสัดส่วน (ผลิต)'!$E$10,0),2)</f>
        <v>0</v>
      </c>
      <c r="AA95" s="139">
        <f>(IF('2.1ต้นทุนตามสัดส่วน (ผลิต)'!$E$16&gt;0,(+D95*'2.1ต้นทุนตามสัดส่วน (ผลิต)'!$E$16)/'2.1ต้นทุนตามสัดส่วน (ผลิต)'!$E$20,0))</f>
        <v>0</v>
      </c>
      <c r="AB95" s="139">
        <f>(IF('2.1ต้นทุนตามสัดส่วน (ผลิต)'!$E$26&gt;0,(+E95*'2.1ต้นทุนตามสัดส่วน (ผลิต)'!$E$26)/'2.1ต้นทุนตามสัดส่วน (ผลิต)'!$E$30,0))</f>
        <v>0</v>
      </c>
      <c r="AC95" s="139">
        <f>(IF('2.1ต้นทุนตามสัดส่วน (ผลิต)'!$E$36&gt;0,(+F95*'2.1ต้นทุนตามสัดส่วน (ผลิต)'!$E$36)/'2.1ต้นทุนตามสัดส่วน (ผลิต)'!$E$40,0))</f>
        <v>0</v>
      </c>
      <c r="AD95" s="139">
        <f t="shared" si="68"/>
        <v>0</v>
      </c>
      <c r="AE95" s="139">
        <f>(IF('2.1ต้นทุนตามสัดส่วน (ผลิต)'!$E$56&gt;0,(+H95*'2.1ต้นทุนตามสัดส่วน (ผลิต)'!$E$56)/'2.1ต้นทุนตามสัดส่วน (ผลิต)'!$E$60,0))</f>
        <v>0</v>
      </c>
      <c r="AF95" s="139">
        <f>(IF('2.1ต้นทุนตามสัดส่วน (ผลิต)'!$E$66&gt;0,(+I95*'2.1ต้นทุนตามสัดส่วน (ผลิต)'!$E$66)/'2.1ต้นทุนตามสัดส่วน (ผลิต)'!$E$70,0))</f>
        <v>0</v>
      </c>
      <c r="AG95" s="139">
        <f>(IF('2.1ต้นทุนตามสัดส่วน (ผลิต)'!$E$76&gt;0,(+J95*'2.1ต้นทุนตามสัดส่วน (ผลิต)'!$E$76)/'2.1ต้นทุนตามสัดส่วน (ผลิต)'!$E$80,0))</f>
        <v>0</v>
      </c>
      <c r="AH95" s="139">
        <f t="shared" si="69"/>
        <v>0</v>
      </c>
      <c r="AI95" s="139">
        <f t="shared" si="70"/>
        <v>0</v>
      </c>
      <c r="AJ95" s="139">
        <f>ROUND(IF('2.1ต้นทุนตามสัดส่วน (ผลิต)'!$E$106&gt;0,(+M95*'2.1ต้นทุนตามสัดส่วน (ผลิต)'!$E$106)/'2.1ต้นทุนตามสัดส่วน (ผลิต)'!$E$110,0),2)</f>
        <v>0</v>
      </c>
      <c r="AK95" s="139">
        <f>ROUND(IF('2.1ต้นทุนตามสัดส่วน (ผลิต)'!$E$116&gt;0,(+N95*'2.1ต้นทุนตามสัดส่วน (ผลิต)'!$E$116)/'2.1ต้นทุนตามสัดส่วน (ผลิต)'!$E$120,0),2)</f>
        <v>0</v>
      </c>
      <c r="AL95" s="139">
        <f>ROUND(IF('2.1ต้นทุนตามสัดส่วน (ผลิต)'!$E$126&gt;0,(+O95*'2.1ต้นทุนตามสัดส่วน (ผลิต)'!$E$126)/'2.1ต้นทุนตามสัดส่วน (ผลิต)'!$E$130,0),2)</f>
        <v>0</v>
      </c>
      <c r="AM95" s="139">
        <f t="shared" si="71"/>
        <v>0</v>
      </c>
      <c r="AN95" s="139">
        <f t="shared" si="72"/>
        <v>0</v>
      </c>
      <c r="AO95" s="139">
        <f>(IF('2.1ต้นทุนตามสัดส่วน (ผลิต)'!$E$156&gt;0,(+R95*'2.1ต้นทุนตามสัดส่วน (ผลิต)'!$E$156)/'2.1ต้นทุนตามสัดส่วน (ผลิต)'!$E$160,0))</f>
        <v>0</v>
      </c>
      <c r="AP95" s="139">
        <f>(IF('2.1ต้นทุนตามสัดส่วน (ผลิต)'!$E$166&gt;0,(+S95*'2.1ต้นทุนตามสัดส่วน (ผลิต)'!$E$166)/'2.1ต้นทุนตามสัดส่วน (ผลิต)'!$E$170,0))</f>
        <v>0</v>
      </c>
      <c r="AQ95" s="139">
        <f>(IF('2.1ต้นทุนตามสัดส่วน (ผลิต)'!$E$176&gt;0,(+T95*'2.1ต้นทุนตามสัดส่วน (ผลิต)'!$E$176)/'2.1ต้นทุนตามสัดส่วน (ผลิต)'!$E$180,0))</f>
        <v>0</v>
      </c>
      <c r="AR95" s="139">
        <f t="shared" si="61"/>
        <v>0</v>
      </c>
      <c r="AS95" s="139">
        <f t="shared" si="62"/>
        <v>0</v>
      </c>
      <c r="AU95" s="140" t="s">
        <v>585</v>
      </c>
      <c r="AV95" s="135" t="s">
        <v>586</v>
      </c>
      <c r="AW95" s="44">
        <f>(IF('2.1ต้นทุนตามสัดส่วน (ผลิต)'!$E$7&gt;0,(C95*'2.1ต้นทุนตามสัดส่วน (ผลิต)'!$E$7)/'2.1ต้นทุนตามสัดส่วน (ผลิต)'!$E$10,0))</f>
        <v>0</v>
      </c>
      <c r="AX95" s="136">
        <f>(IF('2.1ต้นทุนตามสัดส่วน (ผลิต)'!$E$17&gt;0,(D95*'2.1ต้นทุนตามสัดส่วน (ผลิต)'!$E$17)/'2.1ต้นทุนตามสัดส่วน (ผลิต)'!$E$20,0))</f>
        <v>0</v>
      </c>
      <c r="AY95" s="136">
        <f>(IF('2.1ต้นทุนตามสัดส่วน (ผลิต)'!$E$27&gt;0,(+E95*'2.1ต้นทุนตามสัดส่วน (ผลิต)'!$E$27)/'2.1ต้นทุนตามสัดส่วน (ผลิต)'!$E$30,0))</f>
        <v>0</v>
      </c>
      <c r="AZ95" s="136">
        <f>(IF('2.1ต้นทุนตามสัดส่วน (ผลิต)'!$E$37&gt;0,(+F95*'2.1ต้นทุนตามสัดส่วน (ผลิต)'!$E$37)/'2.1ต้นทุนตามสัดส่วน (ผลิต)'!$E$40,0))</f>
        <v>0</v>
      </c>
      <c r="BA95" s="136">
        <f t="shared" si="73"/>
        <v>0</v>
      </c>
      <c r="BB95" s="136">
        <f>(IF('2.1ต้นทุนตามสัดส่วน (ผลิต)'!$E$57&gt;0,(+H95*'2.1ต้นทุนตามสัดส่วน (ผลิต)'!$E$57)/'2.1ต้นทุนตามสัดส่วน (ผลิต)'!$E$60,0))</f>
        <v>0</v>
      </c>
      <c r="BC95" s="136">
        <f>(IF('2.1ต้นทุนตามสัดส่วน (ผลิต)'!$E$67&gt;0,(+I95*'2.1ต้นทุนตามสัดส่วน (ผลิต)'!$E$67)/'2.1ต้นทุนตามสัดส่วน (ผลิต)'!$E$70,0))</f>
        <v>0</v>
      </c>
      <c r="BD95" s="136">
        <f>(IF('2.1ต้นทุนตามสัดส่วน (ผลิต)'!$E$77&gt;0,(+J95*'2.1ต้นทุนตามสัดส่วน (ผลิต)'!$E$77)/'2.1ต้นทุนตามสัดส่วน (ผลิต)'!$E$80,0))</f>
        <v>0</v>
      </c>
      <c r="BE95" s="136">
        <f t="shared" si="74"/>
        <v>0</v>
      </c>
      <c r="BF95" s="136">
        <f t="shared" si="75"/>
        <v>0</v>
      </c>
      <c r="BG95" s="136">
        <f>(IF('2.1ต้นทุนตามสัดส่วน (ผลิต)'!$E$107&gt;0,(+M95*'2.1ต้นทุนตามสัดส่วน (ผลิต)'!$E$107)/'2.1ต้นทุนตามสัดส่วน (ผลิต)'!$E$110,0))</f>
        <v>0</v>
      </c>
      <c r="BH95" s="136">
        <f>(IF('2.1ต้นทุนตามสัดส่วน (ผลิต)'!$E$117&gt;0,(+N95*'2.1ต้นทุนตามสัดส่วน (ผลิต)'!$E$117)/'2.1ต้นทุนตามสัดส่วน (ผลิต)'!$E$120,0))</f>
        <v>0</v>
      </c>
      <c r="BI95" s="136">
        <f>(IF('2.1ต้นทุนตามสัดส่วน (ผลิต)'!$E$127&gt;0,(+O95*'2.1ต้นทุนตามสัดส่วน (ผลิต)'!$E$127)/'2.1ต้นทุนตามสัดส่วน (ผลิต)'!$E$130,0))</f>
        <v>0</v>
      </c>
      <c r="BJ95" s="136">
        <f t="shared" si="76"/>
        <v>0</v>
      </c>
      <c r="BK95" s="136">
        <f t="shared" si="77"/>
        <v>0</v>
      </c>
      <c r="BL95" s="136">
        <f>(IF('2.1ต้นทุนตามสัดส่วน (ผลิต)'!$E$157&gt;0,(+R95*'2.1ต้นทุนตามสัดส่วน (ผลิต)'!$E$157)/'2.1ต้นทุนตามสัดส่วน (ผลิต)'!$E$160,0))</f>
        <v>0</v>
      </c>
      <c r="BM95" s="136">
        <f>(IF('2.1ต้นทุนตามสัดส่วน (ผลิต)'!$E$167&gt;0,(+S95*'2.1ต้นทุนตามสัดส่วน (ผลิต)'!$E$167)/'2.1ต้นทุนตามสัดส่วน (ผลิต)'!$E$170,0))</f>
        <v>0</v>
      </c>
      <c r="BN95" s="136">
        <f>(IF('2.1ต้นทุนตามสัดส่วน (ผลิต)'!$E$177&gt;0,(+T95*'2.1ต้นทุนตามสัดส่วน (ผลิต)'!$E$177)/'2.1ต้นทุนตามสัดส่วน (ผลิต)'!$E$180,0))</f>
        <v>0</v>
      </c>
      <c r="BO95" s="136">
        <f t="shared" si="78"/>
        <v>0</v>
      </c>
      <c r="BP95" s="136">
        <f t="shared" si="63"/>
        <v>0</v>
      </c>
      <c r="BR95" s="140" t="s">
        <v>585</v>
      </c>
      <c r="BS95" s="135" t="s">
        <v>586</v>
      </c>
      <c r="BT95" s="44">
        <f>(IF('2.1ต้นทุนตามสัดส่วน (ผลิต)'!$E$8&gt;0,(+C95*'2.1ต้นทุนตามสัดส่วน (ผลิต)'!$E$8)/'2.1ต้นทุนตามสัดส่วน (ผลิต)'!$E$10,0))</f>
        <v>0</v>
      </c>
      <c r="BU95" s="136">
        <f>(IF('2.1ต้นทุนตามสัดส่วน (ผลิต)'!$E$18&gt;0,(+D95*'2.1ต้นทุนตามสัดส่วน (ผลิต)'!$E$18)/'2.1ต้นทุนตามสัดส่วน (ผลิต)'!$E$20,0))</f>
        <v>0</v>
      </c>
      <c r="BV95" s="136">
        <f>(IF('2.1ต้นทุนตามสัดส่วน (ผลิต)'!$E$28&gt;0,(+E95*'2.1ต้นทุนตามสัดส่วน (ผลิต)'!$E$28)/'2.1ต้นทุนตามสัดส่วน (ผลิต)'!$E$30,0))</f>
        <v>0</v>
      </c>
      <c r="BW95" s="136">
        <f>(IF('2.1ต้นทุนตามสัดส่วน (ผลิต)'!$E$38&gt;0,(+F95*'2.1ต้นทุนตามสัดส่วน (ผลิต)'!$E$38)/'2.1ต้นทุนตามสัดส่วน (ผลิต)'!$E$40,0))</f>
        <v>0</v>
      </c>
      <c r="BX95" s="136">
        <f t="shared" si="79"/>
        <v>0</v>
      </c>
      <c r="BY95" s="136">
        <f>(IF('2.1ต้นทุนตามสัดส่วน (ผลิต)'!$E$58&gt;0,(+H95*'2.1ต้นทุนตามสัดส่วน (ผลิต)'!$E$58)/'2.1ต้นทุนตามสัดส่วน (ผลิต)'!$E$60,0))</f>
        <v>0</v>
      </c>
      <c r="BZ95" s="136">
        <f>(IF('2.1ต้นทุนตามสัดส่วน (ผลิต)'!$E$68&gt;0,(+I95*'2.1ต้นทุนตามสัดส่วน (ผลิต)'!$E$68)/'2.1ต้นทุนตามสัดส่วน (ผลิต)'!$E$70,0))</f>
        <v>0</v>
      </c>
      <c r="CA95" s="136">
        <f>(IF('2.1ต้นทุนตามสัดส่วน (ผลิต)'!$E$78&gt;0,(+J95*'2.1ต้นทุนตามสัดส่วน (ผลิต)'!$E$78)/'2.1ต้นทุนตามสัดส่วน (ผลิต)'!$E$80,0))</f>
        <v>0</v>
      </c>
      <c r="CB95" s="136">
        <f t="shared" si="80"/>
        <v>0</v>
      </c>
      <c r="CC95" s="136">
        <f t="shared" si="81"/>
        <v>0</v>
      </c>
      <c r="CD95" s="136">
        <f>(IF('2.1ต้นทุนตามสัดส่วน (ผลิต)'!$E$108&gt;0,(+M95*'2.1ต้นทุนตามสัดส่วน (ผลิต)'!$E$108)/'2.1ต้นทุนตามสัดส่วน (ผลิต)'!$E$110,0))</f>
        <v>0</v>
      </c>
      <c r="CE95" s="136">
        <f>(IF('2.1ต้นทุนตามสัดส่วน (ผลิต)'!$E$118&gt;0,(+N95*'2.1ต้นทุนตามสัดส่วน (ผลิต)'!$E$118)/'2.1ต้นทุนตามสัดส่วน (ผลิต)'!$E$120,0))</f>
        <v>0</v>
      </c>
      <c r="CF95" s="136">
        <f>(IF('2.1ต้นทุนตามสัดส่วน (ผลิต)'!$E$128&gt;0,(+O95*'2.1ต้นทุนตามสัดส่วน (ผลิต)'!$E$128)/'2.1ต้นทุนตามสัดส่วน (ผลิต)'!$E$130,0))</f>
        <v>0</v>
      </c>
      <c r="CG95" s="136">
        <f t="shared" si="82"/>
        <v>0</v>
      </c>
      <c r="CH95" s="136">
        <f t="shared" si="83"/>
        <v>0</v>
      </c>
      <c r="CI95" s="136">
        <f>(IF('2.1ต้นทุนตามสัดส่วน (ผลิต)'!$E$158&gt;0,(+R95*'2.1ต้นทุนตามสัดส่วน (ผลิต)'!$E$158)/'2.1ต้นทุนตามสัดส่วน (ผลิต)'!$E$160,0))</f>
        <v>0</v>
      </c>
      <c r="CJ95" s="136">
        <f>(IF('2.1ต้นทุนตามสัดส่วน (ผลิต)'!$E$168&gt;0,(+S95*'2.1ต้นทุนตามสัดส่วน (ผลิต)'!$E$168)/'2.1ต้นทุนตามสัดส่วน (ผลิต)'!$E$170,0))</f>
        <v>0</v>
      </c>
      <c r="CK95" s="136">
        <f>(IF('2.1ต้นทุนตามสัดส่วน (ผลิต)'!$E$178&gt;0,(+T95*'2.1ต้นทุนตามสัดส่วน (ผลิต)'!$E$178)/'2.1ต้นทุนตามสัดส่วน (ผลิต)'!$E$180,0))</f>
        <v>0</v>
      </c>
      <c r="CL95" s="136">
        <f t="shared" si="84"/>
        <v>0</v>
      </c>
      <c r="CM95" s="136">
        <f t="shared" si="64"/>
        <v>0</v>
      </c>
      <c r="CO95" s="140" t="s">
        <v>585</v>
      </c>
      <c r="CP95" s="135" t="s">
        <v>586</v>
      </c>
      <c r="CQ95" s="136">
        <f>(IF('2.1ต้นทุนตามสัดส่วน (ผลิต)'!$E$9&gt;0,(+C95*'2.1ต้นทุนตามสัดส่วน (ผลิต)'!$E$9)/'2.1ต้นทุนตามสัดส่วน (ผลิต)'!$E$10,0))</f>
        <v>0</v>
      </c>
      <c r="CR95" s="136">
        <f>(IF('2.1ต้นทุนตามสัดส่วน (ผลิต)'!$E$19&gt;0,(+D95*'2.1ต้นทุนตามสัดส่วน (ผลิต)'!$E$19)/'2.1ต้นทุนตามสัดส่วน (ผลิต)'!$E$20,0))</f>
        <v>0</v>
      </c>
      <c r="CS95" s="136">
        <f>(IF('2.1ต้นทุนตามสัดส่วน (ผลิต)'!$E$29&gt;0,(+E95*'2.1ต้นทุนตามสัดส่วน (ผลิต)'!$E$29)/'2.1ต้นทุนตามสัดส่วน (ผลิต)'!$E$30,0))</f>
        <v>0</v>
      </c>
      <c r="CT95" s="136">
        <f>(IF('2.1ต้นทุนตามสัดส่วน (ผลิต)'!$E$39&gt;0,(+F95*'2.1ต้นทุนตามสัดส่วน (ผลิต)'!$E$39)/'2.1ต้นทุนตามสัดส่วน (ผลิต)'!$E$40,0))</f>
        <v>0</v>
      </c>
      <c r="CU95" s="136">
        <f t="shared" si="85"/>
        <v>0</v>
      </c>
      <c r="CV95" s="136">
        <f>(IF('2.1ต้นทุนตามสัดส่วน (ผลิต)'!$E$59&gt;0,(+H95*'2.1ต้นทุนตามสัดส่วน (ผลิต)'!$E$59)/'2.1ต้นทุนตามสัดส่วน (ผลิต)'!$E$60,0))</f>
        <v>0</v>
      </c>
      <c r="CW95" s="136">
        <f>(IF('2.1ต้นทุนตามสัดส่วน (ผลิต)'!$E$69&gt;0,(+I95*'2.1ต้นทุนตามสัดส่วน (ผลิต)'!$E$69)/'2.1ต้นทุนตามสัดส่วน (ผลิต)'!$E$70,0))</f>
        <v>0</v>
      </c>
      <c r="CX95" s="136">
        <f>(IF('2.1ต้นทุนตามสัดส่วน (ผลิต)'!$E$79&gt;0,(+J95*'2.1ต้นทุนตามสัดส่วน (ผลิต)'!$E$79)/'2.1ต้นทุนตามสัดส่วน (ผลิต)'!$E$80,0))</f>
        <v>0</v>
      </c>
      <c r="CY95" s="136">
        <f t="shared" si="86"/>
        <v>0</v>
      </c>
      <c r="CZ95" s="136">
        <f t="shared" si="87"/>
        <v>0</v>
      </c>
      <c r="DA95" s="136">
        <f>(IF('2.1ต้นทุนตามสัดส่วน (ผลิต)'!$E$109&gt;0,(+M95*'2.1ต้นทุนตามสัดส่วน (ผลิต)'!$E$109)/'2.1ต้นทุนตามสัดส่วน (ผลิต)'!$E$110,0))</f>
        <v>0</v>
      </c>
      <c r="DB95" s="136">
        <f>(IF('2.1ต้นทุนตามสัดส่วน (ผลิต)'!$E$119&gt;0,(+N95*'2.1ต้นทุนตามสัดส่วน (ผลิต)'!$E$119)/'2.1ต้นทุนตามสัดส่วน (ผลิต)'!$E$120,0))</f>
        <v>0</v>
      </c>
      <c r="DC95" s="136">
        <f>(IF('2.1ต้นทุนตามสัดส่วน (ผลิต)'!$E$129&gt;0,(+O95*'2.1ต้นทุนตามสัดส่วน (ผลิต)'!$E$129)/'2.1ต้นทุนตามสัดส่วน (ผลิต)'!$E$130,0))</f>
        <v>0</v>
      </c>
      <c r="DD95" s="136">
        <f t="shared" si="88"/>
        <v>0</v>
      </c>
      <c r="DE95" s="136">
        <f t="shared" si="89"/>
        <v>0</v>
      </c>
      <c r="DF95" s="136">
        <f>(IF('2.1ต้นทุนตามสัดส่วน (ผลิต)'!$E$159&gt;0,(+R95*'2.1ต้นทุนตามสัดส่วน (ผลิต)'!$E$159)/'2.1ต้นทุนตามสัดส่วน (ผลิต)'!$E$160,0))</f>
        <v>0</v>
      </c>
      <c r="DG95" s="136">
        <f>(IF('2.1ต้นทุนตามสัดส่วน (ผลิต)'!$E$169&gt;0,(+S95*'2.1ต้นทุนตามสัดส่วน (ผลิต)'!$E$169)/'2.1ต้นทุนตามสัดส่วน (ผลิต)'!$E$170,0))</f>
        <v>0</v>
      </c>
      <c r="DH95" s="136">
        <f>(IF('2.1ต้นทุนตามสัดส่วน (ผลิต)'!$E$179&gt;0,(+T95*'2.1ต้นทุนตามสัดส่วน (ผลิต)'!$E$179)/'2.1ต้นทุนตามสัดส่วน (ผลิต)'!$E$180,0))</f>
        <v>0</v>
      </c>
      <c r="DI95" s="136">
        <f t="shared" si="90"/>
        <v>0</v>
      </c>
      <c r="DJ95" s="136">
        <f t="shared" si="65"/>
        <v>0</v>
      </c>
      <c r="DL95" s="140" t="s">
        <v>585</v>
      </c>
      <c r="DM95" s="135" t="s">
        <v>586</v>
      </c>
      <c r="DN95" s="136">
        <f t="shared" si="91"/>
        <v>0</v>
      </c>
      <c r="DO95" s="136">
        <f t="shared" si="92"/>
        <v>0</v>
      </c>
      <c r="DP95" s="136">
        <f t="shared" si="93"/>
        <v>0</v>
      </c>
      <c r="DQ95" s="136">
        <f t="shared" si="94"/>
        <v>0</v>
      </c>
      <c r="DR95" s="136">
        <f t="shared" si="95"/>
        <v>0</v>
      </c>
      <c r="DS95" s="136">
        <f t="shared" si="96"/>
        <v>0</v>
      </c>
      <c r="DT95" s="136">
        <f t="shared" si="97"/>
        <v>0</v>
      </c>
      <c r="DU95" s="136">
        <f t="shared" si="98"/>
        <v>0</v>
      </c>
      <c r="DV95" s="136">
        <f t="shared" si="99"/>
        <v>0</v>
      </c>
      <c r="DW95" s="136">
        <f t="shared" si="100"/>
        <v>0</v>
      </c>
      <c r="DX95" s="136">
        <f t="shared" si="101"/>
        <v>0</v>
      </c>
      <c r="DY95" s="136">
        <f t="shared" si="102"/>
        <v>0</v>
      </c>
      <c r="DZ95" s="136">
        <f t="shared" si="103"/>
        <v>0</v>
      </c>
      <c r="EA95" s="136">
        <f t="shared" si="104"/>
        <v>0</v>
      </c>
      <c r="EB95" s="136">
        <f t="shared" si="105"/>
        <v>0</v>
      </c>
      <c r="EC95" s="136">
        <f t="shared" si="106"/>
        <v>0</v>
      </c>
      <c r="ED95" s="136">
        <f t="shared" si="107"/>
        <v>0</v>
      </c>
      <c r="EE95" s="136">
        <f t="shared" si="108"/>
        <v>0</v>
      </c>
      <c r="EF95" s="136">
        <f t="shared" si="109"/>
        <v>0</v>
      </c>
      <c r="EG95" s="136">
        <f t="shared" si="110"/>
        <v>0</v>
      </c>
    </row>
    <row r="96" spans="1:137" ht="21">
      <c r="A96" s="140" t="s">
        <v>587</v>
      </c>
      <c r="B96" s="135" t="s">
        <v>588</v>
      </c>
      <c r="C96" s="44"/>
      <c r="D96" s="136"/>
      <c r="E96" s="136"/>
      <c r="F96" s="136"/>
      <c r="G96" s="136">
        <f t="shared" si="56"/>
        <v>0</v>
      </c>
      <c r="H96" s="136"/>
      <c r="I96" s="136"/>
      <c r="J96" s="136"/>
      <c r="K96" s="136">
        <f t="shared" si="57"/>
        <v>0</v>
      </c>
      <c r="L96" s="136">
        <f t="shared" si="66"/>
        <v>0</v>
      </c>
      <c r="M96" s="136">
        <v>0</v>
      </c>
      <c r="N96" s="136">
        <v>0</v>
      </c>
      <c r="O96" s="136">
        <v>0</v>
      </c>
      <c r="P96" s="136">
        <f t="shared" si="58"/>
        <v>0</v>
      </c>
      <c r="Q96" s="136">
        <f t="shared" si="67"/>
        <v>0</v>
      </c>
      <c r="R96" s="136">
        <v>0</v>
      </c>
      <c r="S96" s="136">
        <v>0</v>
      </c>
      <c r="T96" s="136">
        <v>0</v>
      </c>
      <c r="U96" s="136">
        <f t="shared" si="59"/>
        <v>0</v>
      </c>
      <c r="V96" s="136">
        <f t="shared" si="60"/>
        <v>0</v>
      </c>
      <c r="X96" s="140" t="s">
        <v>587</v>
      </c>
      <c r="Y96" s="138" t="s">
        <v>588</v>
      </c>
      <c r="Z96" s="44">
        <f>ROUND(IF('2.1ต้นทุนตามสัดส่วน (ผลิต)'!$E$6&gt;0,(+C96*'2.1ต้นทุนตามสัดส่วน (ผลิต)'!$E$6)/'2.1ต้นทุนตามสัดส่วน (ผลิต)'!$E$10,0),2)</f>
        <v>0</v>
      </c>
      <c r="AA96" s="139">
        <f>(IF('2.1ต้นทุนตามสัดส่วน (ผลิต)'!$E$16&gt;0,(+D96*'2.1ต้นทุนตามสัดส่วน (ผลิต)'!$E$16)/'2.1ต้นทุนตามสัดส่วน (ผลิต)'!$E$20,0))</f>
        <v>0</v>
      </c>
      <c r="AB96" s="139">
        <f>(IF('2.1ต้นทุนตามสัดส่วน (ผลิต)'!$E$26&gt;0,(+E96*'2.1ต้นทุนตามสัดส่วน (ผลิต)'!$E$26)/'2.1ต้นทุนตามสัดส่วน (ผลิต)'!$E$30,0))</f>
        <v>0</v>
      </c>
      <c r="AC96" s="139">
        <f>(IF('2.1ต้นทุนตามสัดส่วน (ผลิต)'!$E$36&gt;0,(+F96*'2.1ต้นทุนตามสัดส่วน (ผลิต)'!$E$36)/'2.1ต้นทุนตามสัดส่วน (ผลิต)'!$E$40,0))</f>
        <v>0</v>
      </c>
      <c r="AD96" s="139">
        <f t="shared" si="68"/>
        <v>0</v>
      </c>
      <c r="AE96" s="139">
        <f>(IF('2.1ต้นทุนตามสัดส่วน (ผลิต)'!$E$56&gt;0,(+H96*'2.1ต้นทุนตามสัดส่วน (ผลิต)'!$E$56)/'2.1ต้นทุนตามสัดส่วน (ผลิต)'!$E$60,0))</f>
        <v>0</v>
      </c>
      <c r="AF96" s="139">
        <f>(IF('2.1ต้นทุนตามสัดส่วน (ผลิต)'!$E$66&gt;0,(+I96*'2.1ต้นทุนตามสัดส่วน (ผลิต)'!$E$66)/'2.1ต้นทุนตามสัดส่วน (ผลิต)'!$E$70,0))</f>
        <v>0</v>
      </c>
      <c r="AG96" s="139">
        <f>(IF('2.1ต้นทุนตามสัดส่วน (ผลิต)'!$E$76&gt;0,(+J96*'2.1ต้นทุนตามสัดส่วน (ผลิต)'!$E$76)/'2.1ต้นทุนตามสัดส่วน (ผลิต)'!$E$80,0))</f>
        <v>0</v>
      </c>
      <c r="AH96" s="139">
        <f t="shared" si="69"/>
        <v>0</v>
      </c>
      <c r="AI96" s="139">
        <f t="shared" si="70"/>
        <v>0</v>
      </c>
      <c r="AJ96" s="139">
        <f>ROUND(IF('2.1ต้นทุนตามสัดส่วน (ผลิต)'!$E$106&gt;0,(+M96*'2.1ต้นทุนตามสัดส่วน (ผลิต)'!$E$106)/'2.1ต้นทุนตามสัดส่วน (ผลิต)'!$E$110,0),2)</f>
        <v>0</v>
      </c>
      <c r="AK96" s="139">
        <f>ROUND(IF('2.1ต้นทุนตามสัดส่วน (ผลิต)'!$E$116&gt;0,(+N96*'2.1ต้นทุนตามสัดส่วน (ผลิต)'!$E$116)/'2.1ต้นทุนตามสัดส่วน (ผลิต)'!$E$120,0),2)</f>
        <v>0</v>
      </c>
      <c r="AL96" s="139">
        <f>ROUND(IF('2.1ต้นทุนตามสัดส่วน (ผลิต)'!$E$126&gt;0,(+O96*'2.1ต้นทุนตามสัดส่วน (ผลิต)'!$E$126)/'2.1ต้นทุนตามสัดส่วน (ผลิต)'!$E$130,0),2)</f>
        <v>0</v>
      </c>
      <c r="AM96" s="139">
        <f t="shared" si="71"/>
        <v>0</v>
      </c>
      <c r="AN96" s="139">
        <f t="shared" si="72"/>
        <v>0</v>
      </c>
      <c r="AO96" s="139">
        <f>(IF('2.1ต้นทุนตามสัดส่วน (ผลิต)'!$E$156&gt;0,(+R96*'2.1ต้นทุนตามสัดส่วน (ผลิต)'!$E$156)/'2.1ต้นทุนตามสัดส่วน (ผลิต)'!$E$160,0))</f>
        <v>0</v>
      </c>
      <c r="AP96" s="139">
        <f>(IF('2.1ต้นทุนตามสัดส่วน (ผลิต)'!$E$166&gt;0,(+S96*'2.1ต้นทุนตามสัดส่วน (ผลิต)'!$E$166)/'2.1ต้นทุนตามสัดส่วน (ผลิต)'!$E$170,0))</f>
        <v>0</v>
      </c>
      <c r="AQ96" s="139">
        <f>(IF('2.1ต้นทุนตามสัดส่วน (ผลิต)'!$E$176&gt;0,(+T96*'2.1ต้นทุนตามสัดส่วน (ผลิต)'!$E$176)/'2.1ต้นทุนตามสัดส่วน (ผลิต)'!$E$180,0))</f>
        <v>0</v>
      </c>
      <c r="AR96" s="139">
        <f t="shared" si="61"/>
        <v>0</v>
      </c>
      <c r="AS96" s="139">
        <f t="shared" si="62"/>
        <v>0</v>
      </c>
      <c r="AU96" s="140" t="s">
        <v>587</v>
      </c>
      <c r="AV96" s="135" t="s">
        <v>588</v>
      </c>
      <c r="AW96" s="44">
        <f>(IF('2.1ต้นทุนตามสัดส่วน (ผลิต)'!$E$7&gt;0,(C96*'2.1ต้นทุนตามสัดส่วน (ผลิต)'!$E$7)/'2.1ต้นทุนตามสัดส่วน (ผลิต)'!$E$10,0))</f>
        <v>0</v>
      </c>
      <c r="AX96" s="136">
        <f>(IF('2.1ต้นทุนตามสัดส่วน (ผลิต)'!$E$17&gt;0,(D96*'2.1ต้นทุนตามสัดส่วน (ผลิต)'!$E$17)/'2.1ต้นทุนตามสัดส่วน (ผลิต)'!$E$20,0))</f>
        <v>0</v>
      </c>
      <c r="AY96" s="136">
        <f>(IF('2.1ต้นทุนตามสัดส่วน (ผลิต)'!$E$27&gt;0,(+E96*'2.1ต้นทุนตามสัดส่วน (ผลิต)'!$E$27)/'2.1ต้นทุนตามสัดส่วน (ผลิต)'!$E$30,0))</f>
        <v>0</v>
      </c>
      <c r="AZ96" s="136">
        <f>(IF('2.1ต้นทุนตามสัดส่วน (ผลิต)'!$E$37&gt;0,(+F96*'2.1ต้นทุนตามสัดส่วน (ผลิต)'!$E$37)/'2.1ต้นทุนตามสัดส่วน (ผลิต)'!$E$40,0))</f>
        <v>0</v>
      </c>
      <c r="BA96" s="136">
        <f t="shared" si="73"/>
        <v>0</v>
      </c>
      <c r="BB96" s="136">
        <f>(IF('2.1ต้นทุนตามสัดส่วน (ผลิต)'!$E$57&gt;0,(+H96*'2.1ต้นทุนตามสัดส่วน (ผลิต)'!$E$57)/'2.1ต้นทุนตามสัดส่วน (ผลิต)'!$E$60,0))</f>
        <v>0</v>
      </c>
      <c r="BC96" s="136">
        <f>(IF('2.1ต้นทุนตามสัดส่วน (ผลิต)'!$E$67&gt;0,(+I96*'2.1ต้นทุนตามสัดส่วน (ผลิต)'!$E$67)/'2.1ต้นทุนตามสัดส่วน (ผลิต)'!$E$70,0))</f>
        <v>0</v>
      </c>
      <c r="BD96" s="136">
        <f>(IF('2.1ต้นทุนตามสัดส่วน (ผลิต)'!$E$77&gt;0,(+J96*'2.1ต้นทุนตามสัดส่วน (ผลิต)'!$E$77)/'2.1ต้นทุนตามสัดส่วน (ผลิต)'!$E$80,0))</f>
        <v>0</v>
      </c>
      <c r="BE96" s="136">
        <f t="shared" si="74"/>
        <v>0</v>
      </c>
      <c r="BF96" s="136">
        <f t="shared" si="75"/>
        <v>0</v>
      </c>
      <c r="BG96" s="136">
        <f>(IF('2.1ต้นทุนตามสัดส่วน (ผลิต)'!$E$107&gt;0,(+M96*'2.1ต้นทุนตามสัดส่วน (ผลิต)'!$E$107)/'2.1ต้นทุนตามสัดส่วน (ผลิต)'!$E$110,0))</f>
        <v>0</v>
      </c>
      <c r="BH96" s="136">
        <f>(IF('2.1ต้นทุนตามสัดส่วน (ผลิต)'!$E$117&gt;0,(+N96*'2.1ต้นทุนตามสัดส่วน (ผลิต)'!$E$117)/'2.1ต้นทุนตามสัดส่วน (ผลิต)'!$E$120,0))</f>
        <v>0</v>
      </c>
      <c r="BI96" s="136">
        <f>(IF('2.1ต้นทุนตามสัดส่วน (ผลิต)'!$E$127&gt;0,(+O96*'2.1ต้นทุนตามสัดส่วน (ผลิต)'!$E$127)/'2.1ต้นทุนตามสัดส่วน (ผลิต)'!$E$130,0))</f>
        <v>0</v>
      </c>
      <c r="BJ96" s="136">
        <f t="shared" si="76"/>
        <v>0</v>
      </c>
      <c r="BK96" s="136">
        <f t="shared" si="77"/>
        <v>0</v>
      </c>
      <c r="BL96" s="136">
        <f>(IF('2.1ต้นทุนตามสัดส่วน (ผลิต)'!$E$157&gt;0,(+R96*'2.1ต้นทุนตามสัดส่วน (ผลิต)'!$E$157)/'2.1ต้นทุนตามสัดส่วน (ผลิต)'!$E$160,0))</f>
        <v>0</v>
      </c>
      <c r="BM96" s="136">
        <f>(IF('2.1ต้นทุนตามสัดส่วน (ผลิต)'!$E$167&gt;0,(+S96*'2.1ต้นทุนตามสัดส่วน (ผลิต)'!$E$167)/'2.1ต้นทุนตามสัดส่วน (ผลิต)'!$E$170,0))</f>
        <v>0</v>
      </c>
      <c r="BN96" s="136">
        <f>(IF('2.1ต้นทุนตามสัดส่วน (ผลิต)'!$E$177&gt;0,(+T96*'2.1ต้นทุนตามสัดส่วน (ผลิต)'!$E$177)/'2.1ต้นทุนตามสัดส่วน (ผลิต)'!$E$180,0))</f>
        <v>0</v>
      </c>
      <c r="BO96" s="136">
        <f t="shared" si="78"/>
        <v>0</v>
      </c>
      <c r="BP96" s="136">
        <f t="shared" si="63"/>
        <v>0</v>
      </c>
      <c r="BR96" s="140" t="s">
        <v>587</v>
      </c>
      <c r="BS96" s="135" t="s">
        <v>588</v>
      </c>
      <c r="BT96" s="44">
        <f>(IF('2.1ต้นทุนตามสัดส่วน (ผลิต)'!$E$8&gt;0,(+C96*'2.1ต้นทุนตามสัดส่วน (ผลิต)'!$E$8)/'2.1ต้นทุนตามสัดส่วน (ผลิต)'!$E$10,0))</f>
        <v>0</v>
      </c>
      <c r="BU96" s="136">
        <f>(IF('2.1ต้นทุนตามสัดส่วน (ผลิต)'!$E$18&gt;0,(+D96*'2.1ต้นทุนตามสัดส่วน (ผลิต)'!$E$18)/'2.1ต้นทุนตามสัดส่วน (ผลิต)'!$E$20,0))</f>
        <v>0</v>
      </c>
      <c r="BV96" s="136">
        <f>(IF('2.1ต้นทุนตามสัดส่วน (ผลิต)'!$E$28&gt;0,(+E96*'2.1ต้นทุนตามสัดส่วน (ผลิต)'!$E$28)/'2.1ต้นทุนตามสัดส่วน (ผลิต)'!$E$30,0))</f>
        <v>0</v>
      </c>
      <c r="BW96" s="136">
        <f>(IF('2.1ต้นทุนตามสัดส่วน (ผลิต)'!$E$38&gt;0,(+F96*'2.1ต้นทุนตามสัดส่วน (ผลิต)'!$E$38)/'2.1ต้นทุนตามสัดส่วน (ผลิต)'!$E$40,0))</f>
        <v>0</v>
      </c>
      <c r="BX96" s="136">
        <f t="shared" si="79"/>
        <v>0</v>
      </c>
      <c r="BY96" s="136">
        <f>(IF('2.1ต้นทุนตามสัดส่วน (ผลิต)'!$E$58&gt;0,(+H96*'2.1ต้นทุนตามสัดส่วน (ผลิต)'!$E$58)/'2.1ต้นทุนตามสัดส่วน (ผลิต)'!$E$60,0))</f>
        <v>0</v>
      </c>
      <c r="BZ96" s="136">
        <f>(IF('2.1ต้นทุนตามสัดส่วน (ผลิต)'!$E$68&gt;0,(+I96*'2.1ต้นทุนตามสัดส่วน (ผลิต)'!$E$68)/'2.1ต้นทุนตามสัดส่วน (ผลิต)'!$E$70,0))</f>
        <v>0</v>
      </c>
      <c r="CA96" s="136">
        <f>(IF('2.1ต้นทุนตามสัดส่วน (ผลิต)'!$E$78&gt;0,(+J96*'2.1ต้นทุนตามสัดส่วน (ผลิต)'!$E$78)/'2.1ต้นทุนตามสัดส่วน (ผลิต)'!$E$80,0))</f>
        <v>0</v>
      </c>
      <c r="CB96" s="136">
        <f t="shared" si="80"/>
        <v>0</v>
      </c>
      <c r="CC96" s="136">
        <f t="shared" si="81"/>
        <v>0</v>
      </c>
      <c r="CD96" s="136">
        <f>(IF('2.1ต้นทุนตามสัดส่วน (ผลิต)'!$E$108&gt;0,(+M96*'2.1ต้นทุนตามสัดส่วน (ผลิต)'!$E$108)/'2.1ต้นทุนตามสัดส่วน (ผลิต)'!$E$110,0))</f>
        <v>0</v>
      </c>
      <c r="CE96" s="136">
        <f>(IF('2.1ต้นทุนตามสัดส่วน (ผลิต)'!$E$118&gt;0,(+N96*'2.1ต้นทุนตามสัดส่วน (ผลิต)'!$E$118)/'2.1ต้นทุนตามสัดส่วน (ผลิต)'!$E$120,0))</f>
        <v>0</v>
      </c>
      <c r="CF96" s="136">
        <f>(IF('2.1ต้นทุนตามสัดส่วน (ผลิต)'!$E$128&gt;0,(+O96*'2.1ต้นทุนตามสัดส่วน (ผลิต)'!$E$128)/'2.1ต้นทุนตามสัดส่วน (ผลิต)'!$E$130,0))</f>
        <v>0</v>
      </c>
      <c r="CG96" s="136">
        <f t="shared" si="82"/>
        <v>0</v>
      </c>
      <c r="CH96" s="136">
        <f t="shared" si="83"/>
        <v>0</v>
      </c>
      <c r="CI96" s="136">
        <f>(IF('2.1ต้นทุนตามสัดส่วน (ผลิต)'!$E$158&gt;0,(+R96*'2.1ต้นทุนตามสัดส่วน (ผลิต)'!$E$158)/'2.1ต้นทุนตามสัดส่วน (ผลิต)'!$E$160,0))</f>
        <v>0</v>
      </c>
      <c r="CJ96" s="136">
        <f>(IF('2.1ต้นทุนตามสัดส่วน (ผลิต)'!$E$168&gt;0,(+S96*'2.1ต้นทุนตามสัดส่วน (ผลิต)'!$E$168)/'2.1ต้นทุนตามสัดส่วน (ผลิต)'!$E$170,0))</f>
        <v>0</v>
      </c>
      <c r="CK96" s="136">
        <f>(IF('2.1ต้นทุนตามสัดส่วน (ผลิต)'!$E$178&gt;0,(+T96*'2.1ต้นทุนตามสัดส่วน (ผลิต)'!$E$178)/'2.1ต้นทุนตามสัดส่วน (ผลิต)'!$E$180,0))</f>
        <v>0</v>
      </c>
      <c r="CL96" s="136">
        <f t="shared" si="84"/>
        <v>0</v>
      </c>
      <c r="CM96" s="136">
        <f t="shared" si="64"/>
        <v>0</v>
      </c>
      <c r="CO96" s="140" t="s">
        <v>587</v>
      </c>
      <c r="CP96" s="135" t="s">
        <v>588</v>
      </c>
      <c r="CQ96" s="136">
        <f>(IF('2.1ต้นทุนตามสัดส่วน (ผลิต)'!$E$9&gt;0,(+C96*'2.1ต้นทุนตามสัดส่วน (ผลิต)'!$E$9)/'2.1ต้นทุนตามสัดส่วน (ผลิต)'!$E$10,0))</f>
        <v>0</v>
      </c>
      <c r="CR96" s="136">
        <f>(IF('2.1ต้นทุนตามสัดส่วน (ผลิต)'!$E$19&gt;0,(+D96*'2.1ต้นทุนตามสัดส่วน (ผลิต)'!$E$19)/'2.1ต้นทุนตามสัดส่วน (ผลิต)'!$E$20,0))</f>
        <v>0</v>
      </c>
      <c r="CS96" s="136">
        <f>(IF('2.1ต้นทุนตามสัดส่วน (ผลิต)'!$E$29&gt;0,(+E96*'2.1ต้นทุนตามสัดส่วน (ผลิต)'!$E$29)/'2.1ต้นทุนตามสัดส่วน (ผลิต)'!$E$30,0))</f>
        <v>0</v>
      </c>
      <c r="CT96" s="136">
        <f>(IF('2.1ต้นทุนตามสัดส่วน (ผลิต)'!$E$39&gt;0,(+F96*'2.1ต้นทุนตามสัดส่วน (ผลิต)'!$E$39)/'2.1ต้นทุนตามสัดส่วน (ผลิต)'!$E$40,0))</f>
        <v>0</v>
      </c>
      <c r="CU96" s="136">
        <f t="shared" si="85"/>
        <v>0</v>
      </c>
      <c r="CV96" s="136">
        <f>(IF('2.1ต้นทุนตามสัดส่วน (ผลิต)'!$E$59&gt;0,(+H96*'2.1ต้นทุนตามสัดส่วน (ผลิต)'!$E$59)/'2.1ต้นทุนตามสัดส่วน (ผลิต)'!$E$60,0))</f>
        <v>0</v>
      </c>
      <c r="CW96" s="136">
        <f>(IF('2.1ต้นทุนตามสัดส่วน (ผลิต)'!$E$69&gt;0,(+I96*'2.1ต้นทุนตามสัดส่วน (ผลิต)'!$E$69)/'2.1ต้นทุนตามสัดส่วน (ผลิต)'!$E$70,0))</f>
        <v>0</v>
      </c>
      <c r="CX96" s="136">
        <f>(IF('2.1ต้นทุนตามสัดส่วน (ผลิต)'!$E$79&gt;0,(+J96*'2.1ต้นทุนตามสัดส่วน (ผลิต)'!$E$79)/'2.1ต้นทุนตามสัดส่วน (ผลิต)'!$E$80,0))</f>
        <v>0</v>
      </c>
      <c r="CY96" s="136">
        <f t="shared" si="86"/>
        <v>0</v>
      </c>
      <c r="CZ96" s="136">
        <f t="shared" si="87"/>
        <v>0</v>
      </c>
      <c r="DA96" s="136">
        <f>(IF('2.1ต้นทุนตามสัดส่วน (ผลิต)'!$E$109&gt;0,(+M96*'2.1ต้นทุนตามสัดส่วน (ผลิต)'!$E$109)/'2.1ต้นทุนตามสัดส่วน (ผลิต)'!$E$110,0))</f>
        <v>0</v>
      </c>
      <c r="DB96" s="136">
        <f>(IF('2.1ต้นทุนตามสัดส่วน (ผลิต)'!$E$119&gt;0,(+N96*'2.1ต้นทุนตามสัดส่วน (ผลิต)'!$E$119)/'2.1ต้นทุนตามสัดส่วน (ผลิต)'!$E$120,0))</f>
        <v>0</v>
      </c>
      <c r="DC96" s="136">
        <f>(IF('2.1ต้นทุนตามสัดส่วน (ผลิต)'!$E$129&gt;0,(+O96*'2.1ต้นทุนตามสัดส่วน (ผลิต)'!$E$129)/'2.1ต้นทุนตามสัดส่วน (ผลิต)'!$E$130,0))</f>
        <v>0</v>
      </c>
      <c r="DD96" s="136">
        <f t="shared" si="88"/>
        <v>0</v>
      </c>
      <c r="DE96" s="136">
        <f t="shared" si="89"/>
        <v>0</v>
      </c>
      <c r="DF96" s="136">
        <f>(IF('2.1ต้นทุนตามสัดส่วน (ผลิต)'!$E$159&gt;0,(+R96*'2.1ต้นทุนตามสัดส่วน (ผลิต)'!$E$159)/'2.1ต้นทุนตามสัดส่วน (ผลิต)'!$E$160,0))</f>
        <v>0</v>
      </c>
      <c r="DG96" s="136">
        <f>(IF('2.1ต้นทุนตามสัดส่วน (ผลิต)'!$E$169&gt;0,(+S96*'2.1ต้นทุนตามสัดส่วน (ผลิต)'!$E$169)/'2.1ต้นทุนตามสัดส่วน (ผลิต)'!$E$170,0))</f>
        <v>0</v>
      </c>
      <c r="DH96" s="136">
        <f>(IF('2.1ต้นทุนตามสัดส่วน (ผลิต)'!$E$179&gt;0,(+T96*'2.1ต้นทุนตามสัดส่วน (ผลิต)'!$E$179)/'2.1ต้นทุนตามสัดส่วน (ผลิต)'!$E$180,0))</f>
        <v>0</v>
      </c>
      <c r="DI96" s="136">
        <f t="shared" si="90"/>
        <v>0</v>
      </c>
      <c r="DJ96" s="136">
        <f t="shared" si="65"/>
        <v>0</v>
      </c>
      <c r="DL96" s="140" t="s">
        <v>587</v>
      </c>
      <c r="DM96" s="135" t="s">
        <v>588</v>
      </c>
      <c r="DN96" s="136">
        <f t="shared" si="91"/>
        <v>0</v>
      </c>
      <c r="DO96" s="136">
        <f t="shared" si="92"/>
        <v>0</v>
      </c>
      <c r="DP96" s="136">
        <f t="shared" si="93"/>
        <v>0</v>
      </c>
      <c r="DQ96" s="136">
        <f t="shared" si="94"/>
        <v>0</v>
      </c>
      <c r="DR96" s="136">
        <f t="shared" si="95"/>
        <v>0</v>
      </c>
      <c r="DS96" s="136">
        <f t="shared" si="96"/>
        <v>0</v>
      </c>
      <c r="DT96" s="136">
        <f t="shared" si="97"/>
        <v>0</v>
      </c>
      <c r="DU96" s="136">
        <f t="shared" si="98"/>
        <v>0</v>
      </c>
      <c r="DV96" s="136">
        <f t="shared" si="99"/>
        <v>0</v>
      </c>
      <c r="DW96" s="136">
        <f t="shared" si="100"/>
        <v>0</v>
      </c>
      <c r="DX96" s="136">
        <f t="shared" si="101"/>
        <v>0</v>
      </c>
      <c r="DY96" s="136">
        <f t="shared" si="102"/>
        <v>0</v>
      </c>
      <c r="DZ96" s="136">
        <f t="shared" si="103"/>
        <v>0</v>
      </c>
      <c r="EA96" s="136">
        <f t="shared" si="104"/>
        <v>0</v>
      </c>
      <c r="EB96" s="136">
        <f t="shared" si="105"/>
        <v>0</v>
      </c>
      <c r="EC96" s="136">
        <f t="shared" si="106"/>
        <v>0</v>
      </c>
      <c r="ED96" s="136">
        <f t="shared" si="107"/>
        <v>0</v>
      </c>
      <c r="EE96" s="136">
        <f t="shared" si="108"/>
        <v>0</v>
      </c>
      <c r="EF96" s="136">
        <f t="shared" si="109"/>
        <v>0</v>
      </c>
      <c r="EG96" s="136">
        <f t="shared" si="110"/>
        <v>0</v>
      </c>
    </row>
    <row r="97" spans="1:137" ht="21">
      <c r="A97" s="141" t="s">
        <v>589</v>
      </c>
      <c r="B97" s="135" t="s">
        <v>590</v>
      </c>
      <c r="C97" s="44"/>
      <c r="D97" s="136"/>
      <c r="E97" s="136"/>
      <c r="F97" s="136"/>
      <c r="G97" s="136">
        <f t="shared" si="56"/>
        <v>0</v>
      </c>
      <c r="H97" s="136"/>
      <c r="I97" s="136"/>
      <c r="J97" s="136"/>
      <c r="K97" s="136">
        <f t="shared" si="57"/>
        <v>0</v>
      </c>
      <c r="L97" s="136">
        <f t="shared" si="66"/>
        <v>0</v>
      </c>
      <c r="M97" s="136">
        <v>0</v>
      </c>
      <c r="N97" s="136">
        <v>0</v>
      </c>
      <c r="O97" s="136">
        <v>0</v>
      </c>
      <c r="P97" s="136">
        <f t="shared" si="58"/>
        <v>0</v>
      </c>
      <c r="Q97" s="136">
        <f t="shared" si="67"/>
        <v>0</v>
      </c>
      <c r="R97" s="136">
        <v>0</v>
      </c>
      <c r="S97" s="136">
        <v>0</v>
      </c>
      <c r="T97" s="136">
        <v>0</v>
      </c>
      <c r="U97" s="136">
        <f t="shared" si="59"/>
        <v>0</v>
      </c>
      <c r="V97" s="136">
        <f t="shared" si="60"/>
        <v>0</v>
      </c>
      <c r="X97" s="141" t="s">
        <v>589</v>
      </c>
      <c r="Y97" s="138" t="s">
        <v>590</v>
      </c>
      <c r="Z97" s="44">
        <f>ROUND(IF('2.1ต้นทุนตามสัดส่วน (ผลิต)'!$E$6&gt;0,(+C97*'2.1ต้นทุนตามสัดส่วน (ผลิต)'!$E$6)/'2.1ต้นทุนตามสัดส่วน (ผลิต)'!$E$10,0),2)</f>
        <v>0</v>
      </c>
      <c r="AA97" s="139">
        <f>(IF('2.1ต้นทุนตามสัดส่วน (ผลิต)'!$E$16&gt;0,(+D97*'2.1ต้นทุนตามสัดส่วน (ผลิต)'!$E$16)/'2.1ต้นทุนตามสัดส่วน (ผลิต)'!$E$20,0))</f>
        <v>0</v>
      </c>
      <c r="AB97" s="139">
        <f>(IF('2.1ต้นทุนตามสัดส่วน (ผลิต)'!$E$26&gt;0,(+E97*'2.1ต้นทุนตามสัดส่วน (ผลิต)'!$E$26)/'2.1ต้นทุนตามสัดส่วน (ผลิต)'!$E$30,0))</f>
        <v>0</v>
      </c>
      <c r="AC97" s="139">
        <f>(IF('2.1ต้นทุนตามสัดส่วน (ผลิต)'!$E$36&gt;0,(+F97*'2.1ต้นทุนตามสัดส่วน (ผลิต)'!$E$36)/'2.1ต้นทุนตามสัดส่วน (ผลิต)'!$E$40,0))</f>
        <v>0</v>
      </c>
      <c r="AD97" s="139">
        <f t="shared" si="68"/>
        <v>0</v>
      </c>
      <c r="AE97" s="139">
        <f>(IF('2.1ต้นทุนตามสัดส่วน (ผลิต)'!$E$56&gt;0,(+H97*'2.1ต้นทุนตามสัดส่วน (ผลิต)'!$E$56)/'2.1ต้นทุนตามสัดส่วน (ผลิต)'!$E$60,0))</f>
        <v>0</v>
      </c>
      <c r="AF97" s="139">
        <f>(IF('2.1ต้นทุนตามสัดส่วน (ผลิต)'!$E$66&gt;0,(+I97*'2.1ต้นทุนตามสัดส่วน (ผลิต)'!$E$66)/'2.1ต้นทุนตามสัดส่วน (ผลิต)'!$E$70,0))</f>
        <v>0</v>
      </c>
      <c r="AG97" s="139">
        <f>(IF('2.1ต้นทุนตามสัดส่วน (ผลิต)'!$E$76&gt;0,(+J97*'2.1ต้นทุนตามสัดส่วน (ผลิต)'!$E$76)/'2.1ต้นทุนตามสัดส่วน (ผลิต)'!$E$80,0))</f>
        <v>0</v>
      </c>
      <c r="AH97" s="139">
        <f t="shared" si="69"/>
        <v>0</v>
      </c>
      <c r="AI97" s="139">
        <f t="shared" si="70"/>
        <v>0</v>
      </c>
      <c r="AJ97" s="139">
        <f>ROUND(IF('2.1ต้นทุนตามสัดส่วน (ผลิต)'!$E$106&gt;0,(+M97*'2.1ต้นทุนตามสัดส่วน (ผลิต)'!$E$106)/'2.1ต้นทุนตามสัดส่วน (ผลิต)'!$E$110,0),2)</f>
        <v>0</v>
      </c>
      <c r="AK97" s="139">
        <f>ROUND(IF('2.1ต้นทุนตามสัดส่วน (ผลิต)'!$E$116&gt;0,(+N97*'2.1ต้นทุนตามสัดส่วน (ผลิต)'!$E$116)/'2.1ต้นทุนตามสัดส่วน (ผลิต)'!$E$120,0),2)</f>
        <v>0</v>
      </c>
      <c r="AL97" s="139">
        <f>ROUND(IF('2.1ต้นทุนตามสัดส่วน (ผลิต)'!$E$126&gt;0,(+O97*'2.1ต้นทุนตามสัดส่วน (ผลิต)'!$E$126)/'2.1ต้นทุนตามสัดส่วน (ผลิต)'!$E$130,0),2)</f>
        <v>0</v>
      </c>
      <c r="AM97" s="139">
        <f t="shared" si="71"/>
        <v>0</v>
      </c>
      <c r="AN97" s="139">
        <f t="shared" si="72"/>
        <v>0</v>
      </c>
      <c r="AO97" s="139">
        <f>(IF('2.1ต้นทุนตามสัดส่วน (ผลิต)'!$E$156&gt;0,(+R97*'2.1ต้นทุนตามสัดส่วน (ผลิต)'!$E$156)/'2.1ต้นทุนตามสัดส่วน (ผลิต)'!$E$160,0))</f>
        <v>0</v>
      </c>
      <c r="AP97" s="139">
        <f>(IF('2.1ต้นทุนตามสัดส่วน (ผลิต)'!$E$166&gt;0,(+S97*'2.1ต้นทุนตามสัดส่วน (ผลิต)'!$E$166)/'2.1ต้นทุนตามสัดส่วน (ผลิต)'!$E$170,0))</f>
        <v>0</v>
      </c>
      <c r="AQ97" s="139">
        <f>(IF('2.1ต้นทุนตามสัดส่วน (ผลิต)'!$E$176&gt;0,(+T97*'2.1ต้นทุนตามสัดส่วน (ผลิต)'!$E$176)/'2.1ต้นทุนตามสัดส่วน (ผลิต)'!$E$180,0))</f>
        <v>0</v>
      </c>
      <c r="AR97" s="139">
        <f t="shared" si="61"/>
        <v>0</v>
      </c>
      <c r="AS97" s="139">
        <f t="shared" si="62"/>
        <v>0</v>
      </c>
      <c r="AU97" s="141" t="s">
        <v>589</v>
      </c>
      <c r="AV97" s="135" t="s">
        <v>590</v>
      </c>
      <c r="AW97" s="44">
        <f>(IF('2.1ต้นทุนตามสัดส่วน (ผลิต)'!$E$7&gt;0,(C97*'2.1ต้นทุนตามสัดส่วน (ผลิต)'!$E$7)/'2.1ต้นทุนตามสัดส่วน (ผลิต)'!$E$10,0))</f>
        <v>0</v>
      </c>
      <c r="AX97" s="136">
        <f>(IF('2.1ต้นทุนตามสัดส่วน (ผลิต)'!$E$17&gt;0,(D97*'2.1ต้นทุนตามสัดส่วน (ผลิต)'!$E$17)/'2.1ต้นทุนตามสัดส่วน (ผลิต)'!$E$20,0))</f>
        <v>0</v>
      </c>
      <c r="AY97" s="136">
        <f>(IF('2.1ต้นทุนตามสัดส่วน (ผลิต)'!$E$27&gt;0,(+E97*'2.1ต้นทุนตามสัดส่วน (ผลิต)'!$E$27)/'2.1ต้นทุนตามสัดส่วน (ผลิต)'!$E$30,0))</f>
        <v>0</v>
      </c>
      <c r="AZ97" s="136">
        <f>(IF('2.1ต้นทุนตามสัดส่วน (ผลิต)'!$E$37&gt;0,(+F97*'2.1ต้นทุนตามสัดส่วน (ผลิต)'!$E$37)/'2.1ต้นทุนตามสัดส่วน (ผลิต)'!$E$40,0))</f>
        <v>0</v>
      </c>
      <c r="BA97" s="136">
        <f t="shared" si="73"/>
        <v>0</v>
      </c>
      <c r="BB97" s="136">
        <f>(IF('2.1ต้นทุนตามสัดส่วน (ผลิต)'!$E$57&gt;0,(+H97*'2.1ต้นทุนตามสัดส่วน (ผลิต)'!$E$57)/'2.1ต้นทุนตามสัดส่วน (ผลิต)'!$E$60,0))</f>
        <v>0</v>
      </c>
      <c r="BC97" s="136">
        <f>(IF('2.1ต้นทุนตามสัดส่วน (ผลิต)'!$E$67&gt;0,(+I97*'2.1ต้นทุนตามสัดส่วน (ผลิต)'!$E$67)/'2.1ต้นทุนตามสัดส่วน (ผลิต)'!$E$70,0))</f>
        <v>0</v>
      </c>
      <c r="BD97" s="136">
        <f>(IF('2.1ต้นทุนตามสัดส่วน (ผลิต)'!$E$77&gt;0,(+J97*'2.1ต้นทุนตามสัดส่วน (ผลิต)'!$E$77)/'2.1ต้นทุนตามสัดส่วน (ผลิต)'!$E$80,0))</f>
        <v>0</v>
      </c>
      <c r="BE97" s="136">
        <f t="shared" si="74"/>
        <v>0</v>
      </c>
      <c r="BF97" s="136">
        <f t="shared" si="75"/>
        <v>0</v>
      </c>
      <c r="BG97" s="136">
        <f>(IF('2.1ต้นทุนตามสัดส่วน (ผลิต)'!$E$107&gt;0,(+M97*'2.1ต้นทุนตามสัดส่วน (ผลิต)'!$E$107)/'2.1ต้นทุนตามสัดส่วน (ผลิต)'!$E$110,0))</f>
        <v>0</v>
      </c>
      <c r="BH97" s="136">
        <f>(IF('2.1ต้นทุนตามสัดส่วน (ผลิต)'!$E$117&gt;0,(+N97*'2.1ต้นทุนตามสัดส่วน (ผลิต)'!$E$117)/'2.1ต้นทุนตามสัดส่วน (ผลิต)'!$E$120,0))</f>
        <v>0</v>
      </c>
      <c r="BI97" s="136">
        <f>(IF('2.1ต้นทุนตามสัดส่วน (ผลิต)'!$E$127&gt;0,(+O97*'2.1ต้นทุนตามสัดส่วน (ผลิต)'!$E$127)/'2.1ต้นทุนตามสัดส่วน (ผลิต)'!$E$130,0))</f>
        <v>0</v>
      </c>
      <c r="BJ97" s="136">
        <f t="shared" si="76"/>
        <v>0</v>
      </c>
      <c r="BK97" s="136">
        <f t="shared" si="77"/>
        <v>0</v>
      </c>
      <c r="BL97" s="136">
        <f>(IF('2.1ต้นทุนตามสัดส่วน (ผลิต)'!$E$157&gt;0,(+R97*'2.1ต้นทุนตามสัดส่วน (ผลิต)'!$E$157)/'2.1ต้นทุนตามสัดส่วน (ผลิต)'!$E$160,0))</f>
        <v>0</v>
      </c>
      <c r="BM97" s="136">
        <f>(IF('2.1ต้นทุนตามสัดส่วน (ผลิต)'!$E$167&gt;0,(+S97*'2.1ต้นทุนตามสัดส่วน (ผลิต)'!$E$167)/'2.1ต้นทุนตามสัดส่วน (ผลิต)'!$E$170,0))</f>
        <v>0</v>
      </c>
      <c r="BN97" s="136">
        <f>(IF('2.1ต้นทุนตามสัดส่วน (ผลิต)'!$E$177&gt;0,(+T97*'2.1ต้นทุนตามสัดส่วน (ผลิต)'!$E$177)/'2.1ต้นทุนตามสัดส่วน (ผลิต)'!$E$180,0))</f>
        <v>0</v>
      </c>
      <c r="BO97" s="136">
        <f t="shared" si="78"/>
        <v>0</v>
      </c>
      <c r="BP97" s="136">
        <f t="shared" si="63"/>
        <v>0</v>
      </c>
      <c r="BR97" s="141" t="s">
        <v>589</v>
      </c>
      <c r="BS97" s="135" t="s">
        <v>590</v>
      </c>
      <c r="BT97" s="44">
        <f>(IF('2.1ต้นทุนตามสัดส่วน (ผลิต)'!$E$8&gt;0,(+C97*'2.1ต้นทุนตามสัดส่วน (ผลิต)'!$E$8)/'2.1ต้นทุนตามสัดส่วน (ผลิต)'!$E$10,0))</f>
        <v>0</v>
      </c>
      <c r="BU97" s="136">
        <f>(IF('2.1ต้นทุนตามสัดส่วน (ผลิต)'!$E$18&gt;0,(+D97*'2.1ต้นทุนตามสัดส่วน (ผลิต)'!$E$18)/'2.1ต้นทุนตามสัดส่วน (ผลิต)'!$E$20,0))</f>
        <v>0</v>
      </c>
      <c r="BV97" s="136">
        <f>(IF('2.1ต้นทุนตามสัดส่วน (ผลิต)'!$E$28&gt;0,(+E97*'2.1ต้นทุนตามสัดส่วน (ผลิต)'!$E$28)/'2.1ต้นทุนตามสัดส่วน (ผลิต)'!$E$30,0))</f>
        <v>0</v>
      </c>
      <c r="BW97" s="136">
        <f>(IF('2.1ต้นทุนตามสัดส่วน (ผลิต)'!$E$38&gt;0,(+F97*'2.1ต้นทุนตามสัดส่วน (ผลิต)'!$E$38)/'2.1ต้นทุนตามสัดส่วน (ผลิต)'!$E$40,0))</f>
        <v>0</v>
      </c>
      <c r="BX97" s="136">
        <f t="shared" si="79"/>
        <v>0</v>
      </c>
      <c r="BY97" s="136">
        <f>(IF('2.1ต้นทุนตามสัดส่วน (ผลิต)'!$E$58&gt;0,(+H97*'2.1ต้นทุนตามสัดส่วน (ผลิต)'!$E$58)/'2.1ต้นทุนตามสัดส่วน (ผลิต)'!$E$60,0))</f>
        <v>0</v>
      </c>
      <c r="BZ97" s="136">
        <f>(IF('2.1ต้นทุนตามสัดส่วน (ผลิต)'!$E$68&gt;0,(+I97*'2.1ต้นทุนตามสัดส่วน (ผลิต)'!$E$68)/'2.1ต้นทุนตามสัดส่วน (ผลิต)'!$E$70,0))</f>
        <v>0</v>
      </c>
      <c r="CA97" s="136">
        <f>(IF('2.1ต้นทุนตามสัดส่วน (ผลิต)'!$E$78&gt;0,(+J97*'2.1ต้นทุนตามสัดส่วน (ผลิต)'!$E$78)/'2.1ต้นทุนตามสัดส่วน (ผลิต)'!$E$80,0))</f>
        <v>0</v>
      </c>
      <c r="CB97" s="136">
        <f t="shared" si="80"/>
        <v>0</v>
      </c>
      <c r="CC97" s="136">
        <f t="shared" si="81"/>
        <v>0</v>
      </c>
      <c r="CD97" s="136">
        <f>(IF('2.1ต้นทุนตามสัดส่วน (ผลิต)'!$E$108&gt;0,(+M97*'2.1ต้นทุนตามสัดส่วน (ผลิต)'!$E$108)/'2.1ต้นทุนตามสัดส่วน (ผลิต)'!$E$110,0))</f>
        <v>0</v>
      </c>
      <c r="CE97" s="136">
        <f>(IF('2.1ต้นทุนตามสัดส่วน (ผลิต)'!$E$118&gt;0,(+N97*'2.1ต้นทุนตามสัดส่วน (ผลิต)'!$E$118)/'2.1ต้นทุนตามสัดส่วน (ผลิต)'!$E$120,0))</f>
        <v>0</v>
      </c>
      <c r="CF97" s="136">
        <f>(IF('2.1ต้นทุนตามสัดส่วน (ผลิต)'!$E$128&gt;0,(+O97*'2.1ต้นทุนตามสัดส่วน (ผลิต)'!$E$128)/'2.1ต้นทุนตามสัดส่วน (ผลิต)'!$E$130,0))</f>
        <v>0</v>
      </c>
      <c r="CG97" s="136">
        <f t="shared" si="82"/>
        <v>0</v>
      </c>
      <c r="CH97" s="136">
        <f t="shared" si="83"/>
        <v>0</v>
      </c>
      <c r="CI97" s="136">
        <f>(IF('2.1ต้นทุนตามสัดส่วน (ผลิต)'!$E$158&gt;0,(+R97*'2.1ต้นทุนตามสัดส่วน (ผลิต)'!$E$158)/'2.1ต้นทุนตามสัดส่วน (ผลิต)'!$E$160,0))</f>
        <v>0</v>
      </c>
      <c r="CJ97" s="136">
        <f>(IF('2.1ต้นทุนตามสัดส่วน (ผลิต)'!$E$168&gt;0,(+S97*'2.1ต้นทุนตามสัดส่วน (ผลิต)'!$E$168)/'2.1ต้นทุนตามสัดส่วน (ผลิต)'!$E$170,0))</f>
        <v>0</v>
      </c>
      <c r="CK97" s="136">
        <f>(IF('2.1ต้นทุนตามสัดส่วน (ผลิต)'!$E$178&gt;0,(+T97*'2.1ต้นทุนตามสัดส่วน (ผลิต)'!$E$178)/'2.1ต้นทุนตามสัดส่วน (ผลิต)'!$E$180,0))</f>
        <v>0</v>
      </c>
      <c r="CL97" s="136">
        <f t="shared" si="84"/>
        <v>0</v>
      </c>
      <c r="CM97" s="136">
        <f t="shared" si="64"/>
        <v>0</v>
      </c>
      <c r="CO97" s="141" t="s">
        <v>589</v>
      </c>
      <c r="CP97" s="135" t="s">
        <v>590</v>
      </c>
      <c r="CQ97" s="136">
        <f>(IF('2.1ต้นทุนตามสัดส่วน (ผลิต)'!$E$9&gt;0,(+C97*'2.1ต้นทุนตามสัดส่วน (ผลิต)'!$E$9)/'2.1ต้นทุนตามสัดส่วน (ผลิต)'!$E$10,0))</f>
        <v>0</v>
      </c>
      <c r="CR97" s="136">
        <f>(IF('2.1ต้นทุนตามสัดส่วน (ผลิต)'!$E$19&gt;0,(+D97*'2.1ต้นทุนตามสัดส่วน (ผลิต)'!$E$19)/'2.1ต้นทุนตามสัดส่วน (ผลิต)'!$E$20,0))</f>
        <v>0</v>
      </c>
      <c r="CS97" s="136">
        <f>(IF('2.1ต้นทุนตามสัดส่วน (ผลิต)'!$E$29&gt;0,(+E97*'2.1ต้นทุนตามสัดส่วน (ผลิต)'!$E$29)/'2.1ต้นทุนตามสัดส่วน (ผลิต)'!$E$30,0))</f>
        <v>0</v>
      </c>
      <c r="CT97" s="136">
        <f>(IF('2.1ต้นทุนตามสัดส่วน (ผลิต)'!$E$39&gt;0,(+F97*'2.1ต้นทุนตามสัดส่วน (ผลิต)'!$E$39)/'2.1ต้นทุนตามสัดส่วน (ผลิต)'!$E$40,0))</f>
        <v>0</v>
      </c>
      <c r="CU97" s="136">
        <f t="shared" si="85"/>
        <v>0</v>
      </c>
      <c r="CV97" s="136">
        <f>(IF('2.1ต้นทุนตามสัดส่วน (ผลิต)'!$E$59&gt;0,(+H97*'2.1ต้นทุนตามสัดส่วน (ผลิต)'!$E$59)/'2.1ต้นทุนตามสัดส่วน (ผลิต)'!$E$60,0))</f>
        <v>0</v>
      </c>
      <c r="CW97" s="136">
        <f>(IF('2.1ต้นทุนตามสัดส่วน (ผลิต)'!$E$69&gt;0,(+I97*'2.1ต้นทุนตามสัดส่วน (ผลิต)'!$E$69)/'2.1ต้นทุนตามสัดส่วน (ผลิต)'!$E$70,0))</f>
        <v>0</v>
      </c>
      <c r="CX97" s="136">
        <f>(IF('2.1ต้นทุนตามสัดส่วน (ผลิต)'!$E$79&gt;0,(+J97*'2.1ต้นทุนตามสัดส่วน (ผลิต)'!$E$79)/'2.1ต้นทุนตามสัดส่วน (ผลิต)'!$E$80,0))</f>
        <v>0</v>
      </c>
      <c r="CY97" s="136">
        <f t="shared" si="86"/>
        <v>0</v>
      </c>
      <c r="CZ97" s="136">
        <f t="shared" si="87"/>
        <v>0</v>
      </c>
      <c r="DA97" s="136">
        <f>(IF('2.1ต้นทุนตามสัดส่วน (ผลิต)'!$E$109&gt;0,(+M97*'2.1ต้นทุนตามสัดส่วน (ผลิต)'!$E$109)/'2.1ต้นทุนตามสัดส่วน (ผลิต)'!$E$110,0))</f>
        <v>0</v>
      </c>
      <c r="DB97" s="136">
        <f>(IF('2.1ต้นทุนตามสัดส่วน (ผลิต)'!$E$119&gt;0,(+N97*'2.1ต้นทุนตามสัดส่วน (ผลิต)'!$E$119)/'2.1ต้นทุนตามสัดส่วน (ผลิต)'!$E$120,0))</f>
        <v>0</v>
      </c>
      <c r="DC97" s="136">
        <f>(IF('2.1ต้นทุนตามสัดส่วน (ผลิต)'!$E$129&gt;0,(+O97*'2.1ต้นทุนตามสัดส่วน (ผลิต)'!$E$129)/'2.1ต้นทุนตามสัดส่วน (ผลิต)'!$E$130,0))</f>
        <v>0</v>
      </c>
      <c r="DD97" s="136">
        <f t="shared" si="88"/>
        <v>0</v>
      </c>
      <c r="DE97" s="136">
        <f t="shared" si="89"/>
        <v>0</v>
      </c>
      <c r="DF97" s="136">
        <f>(IF('2.1ต้นทุนตามสัดส่วน (ผลิต)'!$E$159&gt;0,(+R97*'2.1ต้นทุนตามสัดส่วน (ผลิต)'!$E$159)/'2.1ต้นทุนตามสัดส่วน (ผลิต)'!$E$160,0))</f>
        <v>0</v>
      </c>
      <c r="DG97" s="136">
        <f>(IF('2.1ต้นทุนตามสัดส่วน (ผลิต)'!$E$169&gt;0,(+S97*'2.1ต้นทุนตามสัดส่วน (ผลิต)'!$E$169)/'2.1ต้นทุนตามสัดส่วน (ผลิต)'!$E$170,0))</f>
        <v>0</v>
      </c>
      <c r="DH97" s="136">
        <f>(IF('2.1ต้นทุนตามสัดส่วน (ผลิต)'!$E$179&gt;0,(+T97*'2.1ต้นทุนตามสัดส่วน (ผลิต)'!$E$179)/'2.1ต้นทุนตามสัดส่วน (ผลิต)'!$E$180,0))</f>
        <v>0</v>
      </c>
      <c r="DI97" s="136">
        <f t="shared" si="90"/>
        <v>0</v>
      </c>
      <c r="DJ97" s="136">
        <f t="shared" si="65"/>
        <v>0</v>
      </c>
      <c r="DL97" s="141" t="s">
        <v>589</v>
      </c>
      <c r="DM97" s="135" t="s">
        <v>590</v>
      </c>
      <c r="DN97" s="136">
        <f t="shared" si="91"/>
        <v>0</v>
      </c>
      <c r="DO97" s="136">
        <f t="shared" si="92"/>
        <v>0</v>
      </c>
      <c r="DP97" s="136">
        <f t="shared" si="93"/>
        <v>0</v>
      </c>
      <c r="DQ97" s="136">
        <f t="shared" si="94"/>
        <v>0</v>
      </c>
      <c r="DR97" s="136">
        <f t="shared" si="95"/>
        <v>0</v>
      </c>
      <c r="DS97" s="136">
        <f t="shared" si="96"/>
        <v>0</v>
      </c>
      <c r="DT97" s="136">
        <f t="shared" si="97"/>
        <v>0</v>
      </c>
      <c r="DU97" s="136">
        <f t="shared" si="98"/>
        <v>0</v>
      </c>
      <c r="DV97" s="136">
        <f t="shared" si="99"/>
        <v>0</v>
      </c>
      <c r="DW97" s="136">
        <f t="shared" si="100"/>
        <v>0</v>
      </c>
      <c r="DX97" s="136">
        <f t="shared" si="101"/>
        <v>0</v>
      </c>
      <c r="DY97" s="136">
        <f t="shared" si="102"/>
        <v>0</v>
      </c>
      <c r="DZ97" s="136">
        <f t="shared" si="103"/>
        <v>0</v>
      </c>
      <c r="EA97" s="136">
        <f t="shared" si="104"/>
        <v>0</v>
      </c>
      <c r="EB97" s="136">
        <f t="shared" si="105"/>
        <v>0</v>
      </c>
      <c r="EC97" s="136">
        <f t="shared" si="106"/>
        <v>0</v>
      </c>
      <c r="ED97" s="136">
        <f t="shared" si="107"/>
        <v>0</v>
      </c>
      <c r="EE97" s="136">
        <f t="shared" si="108"/>
        <v>0</v>
      </c>
      <c r="EF97" s="136">
        <f t="shared" si="109"/>
        <v>0</v>
      </c>
      <c r="EG97" s="136">
        <f t="shared" si="110"/>
        <v>0</v>
      </c>
    </row>
    <row r="98" spans="1:137" ht="21">
      <c r="A98" s="140" t="s">
        <v>591</v>
      </c>
      <c r="B98" s="135" t="s">
        <v>592</v>
      </c>
      <c r="C98" s="44"/>
      <c r="D98" s="136"/>
      <c r="E98" s="136"/>
      <c r="F98" s="136"/>
      <c r="G98" s="136">
        <f t="shared" si="56"/>
        <v>0</v>
      </c>
      <c r="H98" s="136"/>
      <c r="I98" s="136"/>
      <c r="J98" s="136"/>
      <c r="K98" s="136">
        <f t="shared" si="57"/>
        <v>0</v>
      </c>
      <c r="L98" s="136">
        <f t="shared" si="66"/>
        <v>0</v>
      </c>
      <c r="M98" s="136">
        <v>0</v>
      </c>
      <c r="N98" s="136">
        <v>0</v>
      </c>
      <c r="O98" s="136">
        <v>0</v>
      </c>
      <c r="P98" s="136">
        <f t="shared" si="58"/>
        <v>0</v>
      </c>
      <c r="Q98" s="136">
        <f t="shared" si="67"/>
        <v>0</v>
      </c>
      <c r="R98" s="136">
        <v>0</v>
      </c>
      <c r="S98" s="136">
        <v>0</v>
      </c>
      <c r="T98" s="136">
        <v>0</v>
      </c>
      <c r="U98" s="136">
        <f t="shared" si="59"/>
        <v>0</v>
      </c>
      <c r="V98" s="136">
        <f t="shared" si="60"/>
        <v>0</v>
      </c>
      <c r="X98" s="140" t="s">
        <v>591</v>
      </c>
      <c r="Y98" s="138" t="s">
        <v>592</v>
      </c>
      <c r="Z98" s="44">
        <f>ROUND(IF('2.1ต้นทุนตามสัดส่วน (ผลิต)'!$E$6&gt;0,(+C98*'2.1ต้นทุนตามสัดส่วน (ผลิต)'!$E$6)/'2.1ต้นทุนตามสัดส่วน (ผลิต)'!$E$10,0),2)</f>
        <v>0</v>
      </c>
      <c r="AA98" s="139">
        <f>(IF('2.1ต้นทุนตามสัดส่วน (ผลิต)'!$E$16&gt;0,(+D98*'2.1ต้นทุนตามสัดส่วน (ผลิต)'!$E$16)/'2.1ต้นทุนตามสัดส่วน (ผลิต)'!$E$20,0))</f>
        <v>0</v>
      </c>
      <c r="AB98" s="139">
        <f>(IF('2.1ต้นทุนตามสัดส่วน (ผลิต)'!$E$26&gt;0,(+E98*'2.1ต้นทุนตามสัดส่วน (ผลิต)'!$E$26)/'2.1ต้นทุนตามสัดส่วน (ผลิต)'!$E$30,0))</f>
        <v>0</v>
      </c>
      <c r="AC98" s="139">
        <f>(IF('2.1ต้นทุนตามสัดส่วน (ผลิต)'!$E$36&gt;0,(+F98*'2.1ต้นทุนตามสัดส่วน (ผลิต)'!$E$36)/'2.1ต้นทุนตามสัดส่วน (ผลิต)'!$E$40,0))</f>
        <v>0</v>
      </c>
      <c r="AD98" s="139">
        <f t="shared" si="68"/>
        <v>0</v>
      </c>
      <c r="AE98" s="139">
        <f>(IF('2.1ต้นทุนตามสัดส่วน (ผลิต)'!$E$56&gt;0,(+H98*'2.1ต้นทุนตามสัดส่วน (ผลิต)'!$E$56)/'2.1ต้นทุนตามสัดส่วน (ผลิต)'!$E$60,0))</f>
        <v>0</v>
      </c>
      <c r="AF98" s="139">
        <f>(IF('2.1ต้นทุนตามสัดส่วน (ผลิต)'!$E$66&gt;0,(+I98*'2.1ต้นทุนตามสัดส่วน (ผลิต)'!$E$66)/'2.1ต้นทุนตามสัดส่วน (ผลิต)'!$E$70,0))</f>
        <v>0</v>
      </c>
      <c r="AG98" s="139">
        <f>(IF('2.1ต้นทุนตามสัดส่วน (ผลิต)'!$E$76&gt;0,(+J98*'2.1ต้นทุนตามสัดส่วน (ผลิต)'!$E$76)/'2.1ต้นทุนตามสัดส่วน (ผลิต)'!$E$80,0))</f>
        <v>0</v>
      </c>
      <c r="AH98" s="139">
        <f t="shared" si="69"/>
        <v>0</v>
      </c>
      <c r="AI98" s="139">
        <f t="shared" si="70"/>
        <v>0</v>
      </c>
      <c r="AJ98" s="139">
        <f>ROUND(IF('2.1ต้นทุนตามสัดส่วน (ผลิต)'!$E$106&gt;0,(+M98*'2.1ต้นทุนตามสัดส่วน (ผลิต)'!$E$106)/'2.1ต้นทุนตามสัดส่วน (ผลิต)'!$E$110,0),2)</f>
        <v>0</v>
      </c>
      <c r="AK98" s="139">
        <f>ROUND(IF('2.1ต้นทุนตามสัดส่วน (ผลิต)'!$E$116&gt;0,(+N98*'2.1ต้นทุนตามสัดส่วน (ผลิต)'!$E$116)/'2.1ต้นทุนตามสัดส่วน (ผลิต)'!$E$120,0),2)</f>
        <v>0</v>
      </c>
      <c r="AL98" s="139">
        <f>ROUND(IF('2.1ต้นทุนตามสัดส่วน (ผลิต)'!$E$126&gt;0,(+O98*'2.1ต้นทุนตามสัดส่วน (ผลิต)'!$E$126)/'2.1ต้นทุนตามสัดส่วน (ผลิต)'!$E$130,0),2)</f>
        <v>0</v>
      </c>
      <c r="AM98" s="139">
        <f t="shared" si="71"/>
        <v>0</v>
      </c>
      <c r="AN98" s="139">
        <f t="shared" si="72"/>
        <v>0</v>
      </c>
      <c r="AO98" s="139">
        <f>(IF('2.1ต้นทุนตามสัดส่วน (ผลิต)'!$E$156&gt;0,(+R98*'2.1ต้นทุนตามสัดส่วน (ผลิต)'!$E$156)/'2.1ต้นทุนตามสัดส่วน (ผลิต)'!$E$160,0))</f>
        <v>0</v>
      </c>
      <c r="AP98" s="139">
        <f>(IF('2.1ต้นทุนตามสัดส่วน (ผลิต)'!$E$166&gt;0,(+S98*'2.1ต้นทุนตามสัดส่วน (ผลิต)'!$E$166)/'2.1ต้นทุนตามสัดส่วน (ผลิต)'!$E$170,0))</f>
        <v>0</v>
      </c>
      <c r="AQ98" s="139">
        <f>(IF('2.1ต้นทุนตามสัดส่วน (ผลิต)'!$E$176&gt;0,(+T98*'2.1ต้นทุนตามสัดส่วน (ผลิต)'!$E$176)/'2.1ต้นทุนตามสัดส่วน (ผลิต)'!$E$180,0))</f>
        <v>0</v>
      </c>
      <c r="AR98" s="139">
        <f t="shared" si="61"/>
        <v>0</v>
      </c>
      <c r="AS98" s="139">
        <f t="shared" si="62"/>
        <v>0</v>
      </c>
      <c r="AU98" s="140" t="s">
        <v>591</v>
      </c>
      <c r="AV98" s="135" t="s">
        <v>592</v>
      </c>
      <c r="AW98" s="44">
        <f>(IF('2.1ต้นทุนตามสัดส่วน (ผลิต)'!$E$7&gt;0,(C98*'2.1ต้นทุนตามสัดส่วน (ผลิต)'!$E$7)/'2.1ต้นทุนตามสัดส่วน (ผลิต)'!$E$10,0))</f>
        <v>0</v>
      </c>
      <c r="AX98" s="136">
        <f>(IF('2.1ต้นทุนตามสัดส่วน (ผลิต)'!$E$17&gt;0,(D98*'2.1ต้นทุนตามสัดส่วน (ผลิต)'!$E$17)/'2.1ต้นทุนตามสัดส่วน (ผลิต)'!$E$20,0))</f>
        <v>0</v>
      </c>
      <c r="AY98" s="136">
        <f>(IF('2.1ต้นทุนตามสัดส่วน (ผลิต)'!$E$27&gt;0,(+E98*'2.1ต้นทุนตามสัดส่วน (ผลิต)'!$E$27)/'2.1ต้นทุนตามสัดส่วน (ผลิต)'!$E$30,0))</f>
        <v>0</v>
      </c>
      <c r="AZ98" s="136">
        <f>(IF('2.1ต้นทุนตามสัดส่วน (ผลิต)'!$E$37&gt;0,(+F98*'2.1ต้นทุนตามสัดส่วน (ผลิต)'!$E$37)/'2.1ต้นทุนตามสัดส่วน (ผลิต)'!$E$40,0))</f>
        <v>0</v>
      </c>
      <c r="BA98" s="136">
        <f t="shared" si="73"/>
        <v>0</v>
      </c>
      <c r="BB98" s="136">
        <f>(IF('2.1ต้นทุนตามสัดส่วน (ผลิต)'!$E$57&gt;0,(+H98*'2.1ต้นทุนตามสัดส่วน (ผลิต)'!$E$57)/'2.1ต้นทุนตามสัดส่วน (ผลิต)'!$E$60,0))</f>
        <v>0</v>
      </c>
      <c r="BC98" s="136">
        <f>(IF('2.1ต้นทุนตามสัดส่วน (ผลิต)'!$E$67&gt;0,(+I98*'2.1ต้นทุนตามสัดส่วน (ผลิต)'!$E$67)/'2.1ต้นทุนตามสัดส่วน (ผลิต)'!$E$70,0))</f>
        <v>0</v>
      </c>
      <c r="BD98" s="136">
        <f>(IF('2.1ต้นทุนตามสัดส่วน (ผลิต)'!$E$77&gt;0,(+J98*'2.1ต้นทุนตามสัดส่วน (ผลิต)'!$E$77)/'2.1ต้นทุนตามสัดส่วน (ผลิต)'!$E$80,0))</f>
        <v>0</v>
      </c>
      <c r="BE98" s="136">
        <f t="shared" si="74"/>
        <v>0</v>
      </c>
      <c r="BF98" s="136">
        <f t="shared" si="75"/>
        <v>0</v>
      </c>
      <c r="BG98" s="136">
        <f>(IF('2.1ต้นทุนตามสัดส่วน (ผลิต)'!$E$107&gt;0,(+M98*'2.1ต้นทุนตามสัดส่วน (ผลิต)'!$E$107)/'2.1ต้นทุนตามสัดส่วน (ผลิต)'!$E$110,0))</f>
        <v>0</v>
      </c>
      <c r="BH98" s="136">
        <f>(IF('2.1ต้นทุนตามสัดส่วน (ผลิต)'!$E$117&gt;0,(+N98*'2.1ต้นทุนตามสัดส่วน (ผลิต)'!$E$117)/'2.1ต้นทุนตามสัดส่วน (ผลิต)'!$E$120,0))</f>
        <v>0</v>
      </c>
      <c r="BI98" s="136">
        <f>(IF('2.1ต้นทุนตามสัดส่วน (ผลิต)'!$E$127&gt;0,(+O98*'2.1ต้นทุนตามสัดส่วน (ผลิต)'!$E$127)/'2.1ต้นทุนตามสัดส่วน (ผลิต)'!$E$130,0))</f>
        <v>0</v>
      </c>
      <c r="BJ98" s="136">
        <f t="shared" si="76"/>
        <v>0</v>
      </c>
      <c r="BK98" s="136">
        <f t="shared" si="77"/>
        <v>0</v>
      </c>
      <c r="BL98" s="136">
        <f>(IF('2.1ต้นทุนตามสัดส่วน (ผลิต)'!$E$157&gt;0,(+R98*'2.1ต้นทุนตามสัดส่วน (ผลิต)'!$E$157)/'2.1ต้นทุนตามสัดส่วน (ผลิต)'!$E$160,0))</f>
        <v>0</v>
      </c>
      <c r="BM98" s="136">
        <f>(IF('2.1ต้นทุนตามสัดส่วน (ผลิต)'!$E$167&gt;0,(+S98*'2.1ต้นทุนตามสัดส่วน (ผลิต)'!$E$167)/'2.1ต้นทุนตามสัดส่วน (ผลิต)'!$E$170,0))</f>
        <v>0</v>
      </c>
      <c r="BN98" s="136">
        <f>(IF('2.1ต้นทุนตามสัดส่วน (ผลิต)'!$E$177&gt;0,(+T98*'2.1ต้นทุนตามสัดส่วน (ผลิต)'!$E$177)/'2.1ต้นทุนตามสัดส่วน (ผลิต)'!$E$180,0))</f>
        <v>0</v>
      </c>
      <c r="BO98" s="136">
        <f t="shared" si="78"/>
        <v>0</v>
      </c>
      <c r="BP98" s="136">
        <f t="shared" si="63"/>
        <v>0</v>
      </c>
      <c r="BR98" s="140" t="s">
        <v>591</v>
      </c>
      <c r="BS98" s="135" t="s">
        <v>592</v>
      </c>
      <c r="BT98" s="44">
        <f>(IF('2.1ต้นทุนตามสัดส่วน (ผลิต)'!$E$8&gt;0,(+C98*'2.1ต้นทุนตามสัดส่วน (ผลิต)'!$E$8)/'2.1ต้นทุนตามสัดส่วน (ผลิต)'!$E$10,0))</f>
        <v>0</v>
      </c>
      <c r="BU98" s="136">
        <f>(IF('2.1ต้นทุนตามสัดส่วน (ผลิต)'!$E$18&gt;0,(+D98*'2.1ต้นทุนตามสัดส่วน (ผลิต)'!$E$18)/'2.1ต้นทุนตามสัดส่วน (ผลิต)'!$E$20,0))</f>
        <v>0</v>
      </c>
      <c r="BV98" s="136">
        <f>(IF('2.1ต้นทุนตามสัดส่วน (ผลิต)'!$E$28&gt;0,(+E98*'2.1ต้นทุนตามสัดส่วน (ผลิต)'!$E$28)/'2.1ต้นทุนตามสัดส่วน (ผลิต)'!$E$30,0))</f>
        <v>0</v>
      </c>
      <c r="BW98" s="136">
        <f>(IF('2.1ต้นทุนตามสัดส่วน (ผลิต)'!$E$38&gt;0,(+F98*'2.1ต้นทุนตามสัดส่วน (ผลิต)'!$E$38)/'2.1ต้นทุนตามสัดส่วน (ผลิต)'!$E$40,0))</f>
        <v>0</v>
      </c>
      <c r="BX98" s="136">
        <f t="shared" si="79"/>
        <v>0</v>
      </c>
      <c r="BY98" s="136">
        <f>(IF('2.1ต้นทุนตามสัดส่วน (ผลิต)'!$E$58&gt;0,(+H98*'2.1ต้นทุนตามสัดส่วน (ผลิต)'!$E$58)/'2.1ต้นทุนตามสัดส่วน (ผลิต)'!$E$60,0))</f>
        <v>0</v>
      </c>
      <c r="BZ98" s="136">
        <f>(IF('2.1ต้นทุนตามสัดส่วน (ผลิต)'!$E$68&gt;0,(+I98*'2.1ต้นทุนตามสัดส่วน (ผลิต)'!$E$68)/'2.1ต้นทุนตามสัดส่วน (ผลิต)'!$E$70,0))</f>
        <v>0</v>
      </c>
      <c r="CA98" s="136">
        <f>(IF('2.1ต้นทุนตามสัดส่วน (ผลิต)'!$E$78&gt;0,(+J98*'2.1ต้นทุนตามสัดส่วน (ผลิต)'!$E$78)/'2.1ต้นทุนตามสัดส่วน (ผลิต)'!$E$80,0))</f>
        <v>0</v>
      </c>
      <c r="CB98" s="136">
        <f t="shared" si="80"/>
        <v>0</v>
      </c>
      <c r="CC98" s="136">
        <f t="shared" si="81"/>
        <v>0</v>
      </c>
      <c r="CD98" s="136">
        <f>(IF('2.1ต้นทุนตามสัดส่วน (ผลิต)'!$E$108&gt;0,(+M98*'2.1ต้นทุนตามสัดส่วน (ผลิต)'!$E$108)/'2.1ต้นทุนตามสัดส่วน (ผลิต)'!$E$110,0))</f>
        <v>0</v>
      </c>
      <c r="CE98" s="136">
        <f>(IF('2.1ต้นทุนตามสัดส่วน (ผลิต)'!$E$118&gt;0,(+N98*'2.1ต้นทุนตามสัดส่วน (ผลิต)'!$E$118)/'2.1ต้นทุนตามสัดส่วน (ผลิต)'!$E$120,0))</f>
        <v>0</v>
      </c>
      <c r="CF98" s="136">
        <f>(IF('2.1ต้นทุนตามสัดส่วน (ผลิต)'!$E$128&gt;0,(+O98*'2.1ต้นทุนตามสัดส่วน (ผลิต)'!$E$128)/'2.1ต้นทุนตามสัดส่วน (ผลิต)'!$E$130,0))</f>
        <v>0</v>
      </c>
      <c r="CG98" s="136">
        <f t="shared" si="82"/>
        <v>0</v>
      </c>
      <c r="CH98" s="136">
        <f t="shared" si="83"/>
        <v>0</v>
      </c>
      <c r="CI98" s="136">
        <f>(IF('2.1ต้นทุนตามสัดส่วน (ผลิต)'!$E$158&gt;0,(+R98*'2.1ต้นทุนตามสัดส่วน (ผลิต)'!$E$158)/'2.1ต้นทุนตามสัดส่วน (ผลิต)'!$E$160,0))</f>
        <v>0</v>
      </c>
      <c r="CJ98" s="136">
        <f>(IF('2.1ต้นทุนตามสัดส่วน (ผลิต)'!$E$168&gt;0,(+S98*'2.1ต้นทุนตามสัดส่วน (ผลิต)'!$E$168)/'2.1ต้นทุนตามสัดส่วน (ผลิต)'!$E$170,0))</f>
        <v>0</v>
      </c>
      <c r="CK98" s="136">
        <f>(IF('2.1ต้นทุนตามสัดส่วน (ผลิต)'!$E$178&gt;0,(+T98*'2.1ต้นทุนตามสัดส่วน (ผลิต)'!$E$178)/'2.1ต้นทุนตามสัดส่วน (ผลิต)'!$E$180,0))</f>
        <v>0</v>
      </c>
      <c r="CL98" s="136">
        <f t="shared" si="84"/>
        <v>0</v>
      </c>
      <c r="CM98" s="136">
        <f t="shared" si="64"/>
        <v>0</v>
      </c>
      <c r="CO98" s="140" t="s">
        <v>591</v>
      </c>
      <c r="CP98" s="135" t="s">
        <v>592</v>
      </c>
      <c r="CQ98" s="136">
        <f>(IF('2.1ต้นทุนตามสัดส่วน (ผลิต)'!$E$9&gt;0,(+C98*'2.1ต้นทุนตามสัดส่วน (ผลิต)'!$E$9)/'2.1ต้นทุนตามสัดส่วน (ผลิต)'!$E$10,0))</f>
        <v>0</v>
      </c>
      <c r="CR98" s="136">
        <f>(IF('2.1ต้นทุนตามสัดส่วน (ผลิต)'!$E$19&gt;0,(+D98*'2.1ต้นทุนตามสัดส่วน (ผลิต)'!$E$19)/'2.1ต้นทุนตามสัดส่วน (ผลิต)'!$E$20,0))</f>
        <v>0</v>
      </c>
      <c r="CS98" s="136">
        <f>(IF('2.1ต้นทุนตามสัดส่วน (ผลิต)'!$E$29&gt;0,(+E98*'2.1ต้นทุนตามสัดส่วน (ผลิต)'!$E$29)/'2.1ต้นทุนตามสัดส่วน (ผลิต)'!$E$30,0))</f>
        <v>0</v>
      </c>
      <c r="CT98" s="136">
        <f>(IF('2.1ต้นทุนตามสัดส่วน (ผลิต)'!$E$39&gt;0,(+F98*'2.1ต้นทุนตามสัดส่วน (ผลิต)'!$E$39)/'2.1ต้นทุนตามสัดส่วน (ผลิต)'!$E$40,0))</f>
        <v>0</v>
      </c>
      <c r="CU98" s="136">
        <f t="shared" si="85"/>
        <v>0</v>
      </c>
      <c r="CV98" s="136">
        <f>(IF('2.1ต้นทุนตามสัดส่วน (ผลิต)'!$E$59&gt;0,(+H98*'2.1ต้นทุนตามสัดส่วน (ผลิต)'!$E$59)/'2.1ต้นทุนตามสัดส่วน (ผลิต)'!$E$60,0))</f>
        <v>0</v>
      </c>
      <c r="CW98" s="136">
        <f>(IF('2.1ต้นทุนตามสัดส่วน (ผลิต)'!$E$69&gt;0,(+I98*'2.1ต้นทุนตามสัดส่วน (ผลิต)'!$E$69)/'2.1ต้นทุนตามสัดส่วน (ผลิต)'!$E$70,0))</f>
        <v>0</v>
      </c>
      <c r="CX98" s="136">
        <f>(IF('2.1ต้นทุนตามสัดส่วน (ผลิต)'!$E$79&gt;0,(+J98*'2.1ต้นทุนตามสัดส่วน (ผลิต)'!$E$79)/'2.1ต้นทุนตามสัดส่วน (ผลิต)'!$E$80,0))</f>
        <v>0</v>
      </c>
      <c r="CY98" s="136">
        <f t="shared" si="86"/>
        <v>0</v>
      </c>
      <c r="CZ98" s="136">
        <f t="shared" si="87"/>
        <v>0</v>
      </c>
      <c r="DA98" s="136">
        <f>(IF('2.1ต้นทุนตามสัดส่วน (ผลิต)'!$E$109&gt;0,(+M98*'2.1ต้นทุนตามสัดส่วน (ผลิต)'!$E$109)/'2.1ต้นทุนตามสัดส่วน (ผลิต)'!$E$110,0))</f>
        <v>0</v>
      </c>
      <c r="DB98" s="136">
        <f>(IF('2.1ต้นทุนตามสัดส่วน (ผลิต)'!$E$119&gt;0,(+N98*'2.1ต้นทุนตามสัดส่วน (ผลิต)'!$E$119)/'2.1ต้นทุนตามสัดส่วน (ผลิต)'!$E$120,0))</f>
        <v>0</v>
      </c>
      <c r="DC98" s="136">
        <f>(IF('2.1ต้นทุนตามสัดส่วน (ผลิต)'!$E$129&gt;0,(+O98*'2.1ต้นทุนตามสัดส่วน (ผลิต)'!$E$129)/'2.1ต้นทุนตามสัดส่วน (ผลิต)'!$E$130,0))</f>
        <v>0</v>
      </c>
      <c r="DD98" s="136">
        <f t="shared" si="88"/>
        <v>0</v>
      </c>
      <c r="DE98" s="136">
        <f t="shared" si="89"/>
        <v>0</v>
      </c>
      <c r="DF98" s="136">
        <f>(IF('2.1ต้นทุนตามสัดส่วน (ผลิต)'!$E$159&gt;0,(+R98*'2.1ต้นทุนตามสัดส่วน (ผลิต)'!$E$159)/'2.1ต้นทุนตามสัดส่วน (ผลิต)'!$E$160,0))</f>
        <v>0</v>
      </c>
      <c r="DG98" s="136">
        <f>(IF('2.1ต้นทุนตามสัดส่วน (ผลิต)'!$E$169&gt;0,(+S98*'2.1ต้นทุนตามสัดส่วน (ผลิต)'!$E$169)/'2.1ต้นทุนตามสัดส่วน (ผลิต)'!$E$170,0))</f>
        <v>0</v>
      </c>
      <c r="DH98" s="136">
        <f>(IF('2.1ต้นทุนตามสัดส่วน (ผลิต)'!$E$179&gt;0,(+T98*'2.1ต้นทุนตามสัดส่วน (ผลิต)'!$E$179)/'2.1ต้นทุนตามสัดส่วน (ผลิต)'!$E$180,0))</f>
        <v>0</v>
      </c>
      <c r="DI98" s="136">
        <f t="shared" si="90"/>
        <v>0</v>
      </c>
      <c r="DJ98" s="136">
        <f t="shared" si="65"/>
        <v>0</v>
      </c>
      <c r="DL98" s="140" t="s">
        <v>591</v>
      </c>
      <c r="DM98" s="135" t="s">
        <v>592</v>
      </c>
      <c r="DN98" s="136">
        <f t="shared" si="91"/>
        <v>0</v>
      </c>
      <c r="DO98" s="136">
        <f t="shared" si="92"/>
        <v>0</v>
      </c>
      <c r="DP98" s="136">
        <f t="shared" si="93"/>
        <v>0</v>
      </c>
      <c r="DQ98" s="136">
        <f t="shared" si="94"/>
        <v>0</v>
      </c>
      <c r="DR98" s="136">
        <f t="shared" si="95"/>
        <v>0</v>
      </c>
      <c r="DS98" s="136">
        <f t="shared" si="96"/>
        <v>0</v>
      </c>
      <c r="DT98" s="136">
        <f t="shared" si="97"/>
        <v>0</v>
      </c>
      <c r="DU98" s="136">
        <f t="shared" si="98"/>
        <v>0</v>
      </c>
      <c r="DV98" s="136">
        <f t="shared" si="99"/>
        <v>0</v>
      </c>
      <c r="DW98" s="136">
        <f t="shared" si="100"/>
        <v>0</v>
      </c>
      <c r="DX98" s="136">
        <f t="shared" si="101"/>
        <v>0</v>
      </c>
      <c r="DY98" s="136">
        <f t="shared" si="102"/>
        <v>0</v>
      </c>
      <c r="DZ98" s="136">
        <f t="shared" si="103"/>
        <v>0</v>
      </c>
      <c r="EA98" s="136">
        <f t="shared" si="104"/>
        <v>0</v>
      </c>
      <c r="EB98" s="136">
        <f t="shared" si="105"/>
        <v>0</v>
      </c>
      <c r="EC98" s="136">
        <f t="shared" si="106"/>
        <v>0</v>
      </c>
      <c r="ED98" s="136">
        <f t="shared" si="107"/>
        <v>0</v>
      </c>
      <c r="EE98" s="136">
        <f t="shared" si="108"/>
        <v>0</v>
      </c>
      <c r="EF98" s="136">
        <f t="shared" si="109"/>
        <v>0</v>
      </c>
      <c r="EG98" s="136">
        <f t="shared" si="110"/>
        <v>0</v>
      </c>
    </row>
    <row r="99" spans="1:137" ht="21">
      <c r="A99" s="140" t="s">
        <v>593</v>
      </c>
      <c r="B99" s="135" t="s">
        <v>594</v>
      </c>
      <c r="C99" s="44"/>
      <c r="D99" s="136"/>
      <c r="E99" s="136"/>
      <c r="F99" s="136"/>
      <c r="G99" s="136">
        <f t="shared" si="56"/>
        <v>0</v>
      </c>
      <c r="H99" s="136"/>
      <c r="I99" s="136"/>
      <c r="J99" s="136"/>
      <c r="K99" s="136">
        <f t="shared" si="57"/>
        <v>0</v>
      </c>
      <c r="L99" s="136">
        <f t="shared" si="66"/>
        <v>0</v>
      </c>
      <c r="M99" s="136">
        <v>0</v>
      </c>
      <c r="N99" s="136">
        <v>0</v>
      </c>
      <c r="O99" s="136">
        <v>0</v>
      </c>
      <c r="P99" s="136">
        <f t="shared" si="58"/>
        <v>0</v>
      </c>
      <c r="Q99" s="136">
        <f t="shared" si="67"/>
        <v>0</v>
      </c>
      <c r="R99" s="136">
        <v>0</v>
      </c>
      <c r="S99" s="136">
        <v>0</v>
      </c>
      <c r="T99" s="136">
        <v>0</v>
      </c>
      <c r="U99" s="136">
        <f t="shared" si="59"/>
        <v>0</v>
      </c>
      <c r="V99" s="136">
        <f t="shared" si="60"/>
        <v>0</v>
      </c>
      <c r="X99" s="140" t="s">
        <v>593</v>
      </c>
      <c r="Y99" s="138" t="s">
        <v>594</v>
      </c>
      <c r="Z99" s="44">
        <f>ROUND(IF('2.1ต้นทุนตามสัดส่วน (ผลิต)'!$E$6&gt;0,(+C99*'2.1ต้นทุนตามสัดส่วน (ผลิต)'!$E$6)/'2.1ต้นทุนตามสัดส่วน (ผลิต)'!$E$10,0),2)</f>
        <v>0</v>
      </c>
      <c r="AA99" s="139">
        <f>(IF('2.1ต้นทุนตามสัดส่วน (ผลิต)'!$E$16&gt;0,(+D99*'2.1ต้นทุนตามสัดส่วน (ผลิต)'!$E$16)/'2.1ต้นทุนตามสัดส่วน (ผลิต)'!$E$20,0))</f>
        <v>0</v>
      </c>
      <c r="AB99" s="139">
        <f>(IF('2.1ต้นทุนตามสัดส่วน (ผลิต)'!$E$26&gt;0,(+E99*'2.1ต้นทุนตามสัดส่วน (ผลิต)'!$E$26)/'2.1ต้นทุนตามสัดส่วน (ผลิต)'!$E$30,0))</f>
        <v>0</v>
      </c>
      <c r="AC99" s="139">
        <f>(IF('2.1ต้นทุนตามสัดส่วน (ผลิต)'!$E$36&gt;0,(+F99*'2.1ต้นทุนตามสัดส่วน (ผลิต)'!$E$36)/'2.1ต้นทุนตามสัดส่วน (ผลิต)'!$E$40,0))</f>
        <v>0</v>
      </c>
      <c r="AD99" s="139">
        <f t="shared" si="68"/>
        <v>0</v>
      </c>
      <c r="AE99" s="139">
        <f>(IF('2.1ต้นทุนตามสัดส่วน (ผลิต)'!$E$56&gt;0,(+H99*'2.1ต้นทุนตามสัดส่วน (ผลิต)'!$E$56)/'2.1ต้นทุนตามสัดส่วน (ผลิต)'!$E$60,0))</f>
        <v>0</v>
      </c>
      <c r="AF99" s="139">
        <f>(IF('2.1ต้นทุนตามสัดส่วน (ผลิต)'!$E$66&gt;0,(+I99*'2.1ต้นทุนตามสัดส่วน (ผลิต)'!$E$66)/'2.1ต้นทุนตามสัดส่วน (ผลิต)'!$E$70,0))</f>
        <v>0</v>
      </c>
      <c r="AG99" s="139">
        <f>(IF('2.1ต้นทุนตามสัดส่วน (ผลิต)'!$E$76&gt;0,(+J99*'2.1ต้นทุนตามสัดส่วน (ผลิต)'!$E$76)/'2.1ต้นทุนตามสัดส่วน (ผลิต)'!$E$80,0))</f>
        <v>0</v>
      </c>
      <c r="AH99" s="139">
        <f t="shared" si="69"/>
        <v>0</v>
      </c>
      <c r="AI99" s="139">
        <f t="shared" si="70"/>
        <v>0</v>
      </c>
      <c r="AJ99" s="139">
        <f>ROUND(IF('2.1ต้นทุนตามสัดส่วน (ผลิต)'!$E$106&gt;0,(+M99*'2.1ต้นทุนตามสัดส่วน (ผลิต)'!$E$106)/'2.1ต้นทุนตามสัดส่วน (ผลิต)'!$E$110,0),2)</f>
        <v>0</v>
      </c>
      <c r="AK99" s="139">
        <f>ROUND(IF('2.1ต้นทุนตามสัดส่วน (ผลิต)'!$E$116&gt;0,(+N99*'2.1ต้นทุนตามสัดส่วน (ผลิต)'!$E$116)/'2.1ต้นทุนตามสัดส่วน (ผลิต)'!$E$120,0),2)</f>
        <v>0</v>
      </c>
      <c r="AL99" s="139">
        <f>ROUND(IF('2.1ต้นทุนตามสัดส่วน (ผลิต)'!$E$126&gt;0,(+O99*'2.1ต้นทุนตามสัดส่วน (ผลิต)'!$E$126)/'2.1ต้นทุนตามสัดส่วน (ผลิต)'!$E$130,0),2)</f>
        <v>0</v>
      </c>
      <c r="AM99" s="139">
        <f t="shared" si="71"/>
        <v>0</v>
      </c>
      <c r="AN99" s="139">
        <f t="shared" si="72"/>
        <v>0</v>
      </c>
      <c r="AO99" s="139">
        <f>(IF('2.1ต้นทุนตามสัดส่วน (ผลิต)'!$E$156&gt;0,(+R99*'2.1ต้นทุนตามสัดส่วน (ผลิต)'!$E$156)/'2.1ต้นทุนตามสัดส่วน (ผลิต)'!$E$160,0))</f>
        <v>0</v>
      </c>
      <c r="AP99" s="139">
        <f>(IF('2.1ต้นทุนตามสัดส่วน (ผลิต)'!$E$166&gt;0,(+S99*'2.1ต้นทุนตามสัดส่วน (ผลิต)'!$E$166)/'2.1ต้นทุนตามสัดส่วน (ผลิต)'!$E$170,0))</f>
        <v>0</v>
      </c>
      <c r="AQ99" s="139">
        <f>(IF('2.1ต้นทุนตามสัดส่วน (ผลิต)'!$E$176&gt;0,(+T99*'2.1ต้นทุนตามสัดส่วน (ผลิต)'!$E$176)/'2.1ต้นทุนตามสัดส่วน (ผลิต)'!$E$180,0))</f>
        <v>0</v>
      </c>
      <c r="AR99" s="139">
        <f t="shared" si="61"/>
        <v>0</v>
      </c>
      <c r="AS99" s="139">
        <f t="shared" si="62"/>
        <v>0</v>
      </c>
      <c r="AU99" s="140" t="s">
        <v>593</v>
      </c>
      <c r="AV99" s="135" t="s">
        <v>594</v>
      </c>
      <c r="AW99" s="44">
        <f>(IF('2.1ต้นทุนตามสัดส่วน (ผลิต)'!$E$7&gt;0,(C99*'2.1ต้นทุนตามสัดส่วน (ผลิต)'!$E$7)/'2.1ต้นทุนตามสัดส่วน (ผลิต)'!$E$10,0))</f>
        <v>0</v>
      </c>
      <c r="AX99" s="136">
        <f>(IF('2.1ต้นทุนตามสัดส่วน (ผลิต)'!$E$17&gt;0,(D99*'2.1ต้นทุนตามสัดส่วน (ผลิต)'!$E$17)/'2.1ต้นทุนตามสัดส่วน (ผลิต)'!$E$20,0))</f>
        <v>0</v>
      </c>
      <c r="AY99" s="136">
        <f>(IF('2.1ต้นทุนตามสัดส่วน (ผลิต)'!$E$27&gt;0,(+E99*'2.1ต้นทุนตามสัดส่วน (ผลิต)'!$E$27)/'2.1ต้นทุนตามสัดส่วน (ผลิต)'!$E$30,0))</f>
        <v>0</v>
      </c>
      <c r="AZ99" s="136">
        <f>(IF('2.1ต้นทุนตามสัดส่วน (ผลิต)'!$E$37&gt;0,(+F99*'2.1ต้นทุนตามสัดส่วน (ผลิต)'!$E$37)/'2.1ต้นทุนตามสัดส่วน (ผลิต)'!$E$40,0))</f>
        <v>0</v>
      </c>
      <c r="BA99" s="136">
        <f t="shared" si="73"/>
        <v>0</v>
      </c>
      <c r="BB99" s="136">
        <f>(IF('2.1ต้นทุนตามสัดส่วน (ผลิต)'!$E$57&gt;0,(+H99*'2.1ต้นทุนตามสัดส่วน (ผลิต)'!$E$57)/'2.1ต้นทุนตามสัดส่วน (ผลิต)'!$E$60,0))</f>
        <v>0</v>
      </c>
      <c r="BC99" s="136">
        <f>(IF('2.1ต้นทุนตามสัดส่วน (ผลิต)'!$E$67&gt;0,(+I99*'2.1ต้นทุนตามสัดส่วน (ผลิต)'!$E$67)/'2.1ต้นทุนตามสัดส่วน (ผลิต)'!$E$70,0))</f>
        <v>0</v>
      </c>
      <c r="BD99" s="136">
        <f>(IF('2.1ต้นทุนตามสัดส่วน (ผลิต)'!$E$77&gt;0,(+J99*'2.1ต้นทุนตามสัดส่วน (ผลิต)'!$E$77)/'2.1ต้นทุนตามสัดส่วน (ผลิต)'!$E$80,0))</f>
        <v>0</v>
      </c>
      <c r="BE99" s="136">
        <f t="shared" si="74"/>
        <v>0</v>
      </c>
      <c r="BF99" s="136">
        <f t="shared" si="75"/>
        <v>0</v>
      </c>
      <c r="BG99" s="136">
        <f>(IF('2.1ต้นทุนตามสัดส่วน (ผลิต)'!$E$107&gt;0,(+M99*'2.1ต้นทุนตามสัดส่วน (ผลิต)'!$E$107)/'2.1ต้นทุนตามสัดส่วน (ผลิต)'!$E$110,0))</f>
        <v>0</v>
      </c>
      <c r="BH99" s="136">
        <f>(IF('2.1ต้นทุนตามสัดส่วน (ผลิต)'!$E$117&gt;0,(+N99*'2.1ต้นทุนตามสัดส่วน (ผลิต)'!$E$117)/'2.1ต้นทุนตามสัดส่วน (ผลิต)'!$E$120,0))</f>
        <v>0</v>
      </c>
      <c r="BI99" s="136">
        <f>(IF('2.1ต้นทุนตามสัดส่วน (ผลิต)'!$E$127&gt;0,(+O99*'2.1ต้นทุนตามสัดส่วน (ผลิต)'!$E$127)/'2.1ต้นทุนตามสัดส่วน (ผลิต)'!$E$130,0))</f>
        <v>0</v>
      </c>
      <c r="BJ99" s="136">
        <f t="shared" si="76"/>
        <v>0</v>
      </c>
      <c r="BK99" s="136">
        <f t="shared" si="77"/>
        <v>0</v>
      </c>
      <c r="BL99" s="136">
        <f>(IF('2.1ต้นทุนตามสัดส่วน (ผลิต)'!$E$157&gt;0,(+R99*'2.1ต้นทุนตามสัดส่วน (ผลิต)'!$E$157)/'2.1ต้นทุนตามสัดส่วน (ผลิต)'!$E$160,0))</f>
        <v>0</v>
      </c>
      <c r="BM99" s="136">
        <f>(IF('2.1ต้นทุนตามสัดส่วน (ผลิต)'!$E$167&gt;0,(+S99*'2.1ต้นทุนตามสัดส่วน (ผลิต)'!$E$167)/'2.1ต้นทุนตามสัดส่วน (ผลิต)'!$E$170,0))</f>
        <v>0</v>
      </c>
      <c r="BN99" s="136">
        <f>(IF('2.1ต้นทุนตามสัดส่วน (ผลิต)'!$E$177&gt;0,(+T99*'2.1ต้นทุนตามสัดส่วน (ผลิต)'!$E$177)/'2.1ต้นทุนตามสัดส่วน (ผลิต)'!$E$180,0))</f>
        <v>0</v>
      </c>
      <c r="BO99" s="136">
        <f t="shared" si="78"/>
        <v>0</v>
      </c>
      <c r="BP99" s="136">
        <f t="shared" si="63"/>
        <v>0</v>
      </c>
      <c r="BR99" s="140" t="s">
        <v>593</v>
      </c>
      <c r="BS99" s="135" t="s">
        <v>594</v>
      </c>
      <c r="BT99" s="44">
        <f>(IF('2.1ต้นทุนตามสัดส่วน (ผลิต)'!$E$8&gt;0,(+C99*'2.1ต้นทุนตามสัดส่วน (ผลิต)'!$E$8)/'2.1ต้นทุนตามสัดส่วน (ผลิต)'!$E$10,0))</f>
        <v>0</v>
      </c>
      <c r="BU99" s="136">
        <f>(IF('2.1ต้นทุนตามสัดส่วน (ผลิต)'!$E$18&gt;0,(+D99*'2.1ต้นทุนตามสัดส่วน (ผลิต)'!$E$18)/'2.1ต้นทุนตามสัดส่วน (ผลิต)'!$E$20,0))</f>
        <v>0</v>
      </c>
      <c r="BV99" s="136">
        <f>(IF('2.1ต้นทุนตามสัดส่วน (ผลิต)'!$E$28&gt;0,(+E99*'2.1ต้นทุนตามสัดส่วน (ผลิต)'!$E$28)/'2.1ต้นทุนตามสัดส่วน (ผลิต)'!$E$30,0))</f>
        <v>0</v>
      </c>
      <c r="BW99" s="136">
        <f>(IF('2.1ต้นทุนตามสัดส่วน (ผลิต)'!$E$38&gt;0,(+F99*'2.1ต้นทุนตามสัดส่วน (ผลิต)'!$E$38)/'2.1ต้นทุนตามสัดส่วน (ผลิต)'!$E$40,0))</f>
        <v>0</v>
      </c>
      <c r="BX99" s="136">
        <f t="shared" si="79"/>
        <v>0</v>
      </c>
      <c r="BY99" s="136">
        <f>(IF('2.1ต้นทุนตามสัดส่วน (ผลิต)'!$E$58&gt;0,(+H99*'2.1ต้นทุนตามสัดส่วน (ผลิต)'!$E$58)/'2.1ต้นทุนตามสัดส่วน (ผลิต)'!$E$60,0))</f>
        <v>0</v>
      </c>
      <c r="BZ99" s="136">
        <f>(IF('2.1ต้นทุนตามสัดส่วน (ผลิต)'!$E$68&gt;0,(+I99*'2.1ต้นทุนตามสัดส่วน (ผลิต)'!$E$68)/'2.1ต้นทุนตามสัดส่วน (ผลิต)'!$E$70,0))</f>
        <v>0</v>
      </c>
      <c r="CA99" s="136">
        <f>(IF('2.1ต้นทุนตามสัดส่วน (ผลิต)'!$E$78&gt;0,(+J99*'2.1ต้นทุนตามสัดส่วน (ผลิต)'!$E$78)/'2.1ต้นทุนตามสัดส่วน (ผลิต)'!$E$80,0))</f>
        <v>0</v>
      </c>
      <c r="CB99" s="136">
        <f t="shared" si="80"/>
        <v>0</v>
      </c>
      <c r="CC99" s="136">
        <f t="shared" si="81"/>
        <v>0</v>
      </c>
      <c r="CD99" s="136">
        <f>(IF('2.1ต้นทุนตามสัดส่วน (ผลิต)'!$E$108&gt;0,(+M99*'2.1ต้นทุนตามสัดส่วน (ผลิต)'!$E$108)/'2.1ต้นทุนตามสัดส่วน (ผลิต)'!$E$110,0))</f>
        <v>0</v>
      </c>
      <c r="CE99" s="136">
        <f>(IF('2.1ต้นทุนตามสัดส่วน (ผลิต)'!$E$118&gt;0,(+N99*'2.1ต้นทุนตามสัดส่วน (ผลิต)'!$E$118)/'2.1ต้นทุนตามสัดส่วน (ผลิต)'!$E$120,0))</f>
        <v>0</v>
      </c>
      <c r="CF99" s="136">
        <f>(IF('2.1ต้นทุนตามสัดส่วน (ผลิต)'!$E$128&gt;0,(+O99*'2.1ต้นทุนตามสัดส่วน (ผลิต)'!$E$128)/'2.1ต้นทุนตามสัดส่วน (ผลิต)'!$E$130,0))</f>
        <v>0</v>
      </c>
      <c r="CG99" s="136">
        <f t="shared" si="82"/>
        <v>0</v>
      </c>
      <c r="CH99" s="136">
        <f t="shared" si="83"/>
        <v>0</v>
      </c>
      <c r="CI99" s="136">
        <f>(IF('2.1ต้นทุนตามสัดส่วน (ผลิต)'!$E$158&gt;0,(+R99*'2.1ต้นทุนตามสัดส่วน (ผลิต)'!$E$158)/'2.1ต้นทุนตามสัดส่วน (ผลิต)'!$E$160,0))</f>
        <v>0</v>
      </c>
      <c r="CJ99" s="136">
        <f>(IF('2.1ต้นทุนตามสัดส่วน (ผลิต)'!$E$168&gt;0,(+S99*'2.1ต้นทุนตามสัดส่วน (ผลิต)'!$E$168)/'2.1ต้นทุนตามสัดส่วน (ผลิต)'!$E$170,0))</f>
        <v>0</v>
      </c>
      <c r="CK99" s="136">
        <f>(IF('2.1ต้นทุนตามสัดส่วน (ผลิต)'!$E$178&gt;0,(+T99*'2.1ต้นทุนตามสัดส่วน (ผลิต)'!$E$178)/'2.1ต้นทุนตามสัดส่วน (ผลิต)'!$E$180,0))</f>
        <v>0</v>
      </c>
      <c r="CL99" s="136">
        <f t="shared" si="84"/>
        <v>0</v>
      </c>
      <c r="CM99" s="136">
        <f t="shared" si="64"/>
        <v>0</v>
      </c>
      <c r="CO99" s="140" t="s">
        <v>593</v>
      </c>
      <c r="CP99" s="135" t="s">
        <v>594</v>
      </c>
      <c r="CQ99" s="136">
        <f>(IF('2.1ต้นทุนตามสัดส่วน (ผลิต)'!$E$9&gt;0,(+C99*'2.1ต้นทุนตามสัดส่วน (ผลิต)'!$E$9)/'2.1ต้นทุนตามสัดส่วน (ผลิต)'!$E$10,0))</f>
        <v>0</v>
      </c>
      <c r="CR99" s="136">
        <f>(IF('2.1ต้นทุนตามสัดส่วน (ผลิต)'!$E$19&gt;0,(+D99*'2.1ต้นทุนตามสัดส่วน (ผลิต)'!$E$19)/'2.1ต้นทุนตามสัดส่วน (ผลิต)'!$E$20,0))</f>
        <v>0</v>
      </c>
      <c r="CS99" s="136">
        <f>(IF('2.1ต้นทุนตามสัดส่วน (ผลิต)'!$E$29&gt;0,(+E99*'2.1ต้นทุนตามสัดส่วน (ผลิต)'!$E$29)/'2.1ต้นทุนตามสัดส่วน (ผลิต)'!$E$30,0))</f>
        <v>0</v>
      </c>
      <c r="CT99" s="136">
        <f>(IF('2.1ต้นทุนตามสัดส่วน (ผลิต)'!$E$39&gt;0,(+F99*'2.1ต้นทุนตามสัดส่วน (ผลิต)'!$E$39)/'2.1ต้นทุนตามสัดส่วน (ผลิต)'!$E$40,0))</f>
        <v>0</v>
      </c>
      <c r="CU99" s="136">
        <f t="shared" si="85"/>
        <v>0</v>
      </c>
      <c r="CV99" s="136">
        <f>(IF('2.1ต้นทุนตามสัดส่วน (ผลิต)'!$E$59&gt;0,(+H99*'2.1ต้นทุนตามสัดส่วน (ผลิต)'!$E$59)/'2.1ต้นทุนตามสัดส่วน (ผลิต)'!$E$60,0))</f>
        <v>0</v>
      </c>
      <c r="CW99" s="136">
        <f>(IF('2.1ต้นทุนตามสัดส่วน (ผลิต)'!$E$69&gt;0,(+I99*'2.1ต้นทุนตามสัดส่วน (ผลิต)'!$E$69)/'2.1ต้นทุนตามสัดส่วน (ผลิต)'!$E$70,0))</f>
        <v>0</v>
      </c>
      <c r="CX99" s="136">
        <f>(IF('2.1ต้นทุนตามสัดส่วน (ผลิต)'!$E$79&gt;0,(+J99*'2.1ต้นทุนตามสัดส่วน (ผลิต)'!$E$79)/'2.1ต้นทุนตามสัดส่วน (ผลิต)'!$E$80,0))</f>
        <v>0</v>
      </c>
      <c r="CY99" s="136">
        <f t="shared" si="86"/>
        <v>0</v>
      </c>
      <c r="CZ99" s="136">
        <f t="shared" si="87"/>
        <v>0</v>
      </c>
      <c r="DA99" s="136">
        <f>(IF('2.1ต้นทุนตามสัดส่วน (ผลิต)'!$E$109&gt;0,(+M99*'2.1ต้นทุนตามสัดส่วน (ผลิต)'!$E$109)/'2.1ต้นทุนตามสัดส่วน (ผลิต)'!$E$110,0))</f>
        <v>0</v>
      </c>
      <c r="DB99" s="136">
        <f>(IF('2.1ต้นทุนตามสัดส่วน (ผลิต)'!$E$119&gt;0,(+N99*'2.1ต้นทุนตามสัดส่วน (ผลิต)'!$E$119)/'2.1ต้นทุนตามสัดส่วน (ผลิต)'!$E$120,0))</f>
        <v>0</v>
      </c>
      <c r="DC99" s="136">
        <f>(IF('2.1ต้นทุนตามสัดส่วน (ผลิต)'!$E$129&gt;0,(+O99*'2.1ต้นทุนตามสัดส่วน (ผลิต)'!$E$129)/'2.1ต้นทุนตามสัดส่วน (ผลิต)'!$E$130,0))</f>
        <v>0</v>
      </c>
      <c r="DD99" s="136">
        <f t="shared" si="88"/>
        <v>0</v>
      </c>
      <c r="DE99" s="136">
        <f t="shared" si="89"/>
        <v>0</v>
      </c>
      <c r="DF99" s="136">
        <f>(IF('2.1ต้นทุนตามสัดส่วน (ผลิต)'!$E$159&gt;0,(+R99*'2.1ต้นทุนตามสัดส่วน (ผลิต)'!$E$159)/'2.1ต้นทุนตามสัดส่วน (ผลิต)'!$E$160,0))</f>
        <v>0</v>
      </c>
      <c r="DG99" s="136">
        <f>(IF('2.1ต้นทุนตามสัดส่วน (ผลิต)'!$E$169&gt;0,(+S99*'2.1ต้นทุนตามสัดส่วน (ผลิต)'!$E$169)/'2.1ต้นทุนตามสัดส่วน (ผลิต)'!$E$170,0))</f>
        <v>0</v>
      </c>
      <c r="DH99" s="136">
        <f>(IF('2.1ต้นทุนตามสัดส่วน (ผลิต)'!$E$179&gt;0,(+T99*'2.1ต้นทุนตามสัดส่วน (ผลิต)'!$E$179)/'2.1ต้นทุนตามสัดส่วน (ผลิต)'!$E$180,0))</f>
        <v>0</v>
      </c>
      <c r="DI99" s="136">
        <f t="shared" si="90"/>
        <v>0</v>
      </c>
      <c r="DJ99" s="136">
        <f t="shared" si="65"/>
        <v>0</v>
      </c>
      <c r="DL99" s="140" t="s">
        <v>593</v>
      </c>
      <c r="DM99" s="135" t="s">
        <v>594</v>
      </c>
      <c r="DN99" s="136">
        <f t="shared" si="91"/>
        <v>0</v>
      </c>
      <c r="DO99" s="136">
        <f t="shared" si="92"/>
        <v>0</v>
      </c>
      <c r="DP99" s="136">
        <f t="shared" si="93"/>
        <v>0</v>
      </c>
      <c r="DQ99" s="136">
        <f t="shared" si="94"/>
        <v>0</v>
      </c>
      <c r="DR99" s="136">
        <f t="shared" si="95"/>
        <v>0</v>
      </c>
      <c r="DS99" s="136">
        <f t="shared" si="96"/>
        <v>0</v>
      </c>
      <c r="DT99" s="136">
        <f t="shared" si="97"/>
        <v>0</v>
      </c>
      <c r="DU99" s="136">
        <f t="shared" si="98"/>
        <v>0</v>
      </c>
      <c r="DV99" s="136">
        <f t="shared" si="99"/>
        <v>0</v>
      </c>
      <c r="DW99" s="136">
        <f t="shared" si="100"/>
        <v>0</v>
      </c>
      <c r="DX99" s="136">
        <f t="shared" si="101"/>
        <v>0</v>
      </c>
      <c r="DY99" s="136">
        <f t="shared" si="102"/>
        <v>0</v>
      </c>
      <c r="DZ99" s="136">
        <f t="shared" si="103"/>
        <v>0</v>
      </c>
      <c r="EA99" s="136">
        <f t="shared" si="104"/>
        <v>0</v>
      </c>
      <c r="EB99" s="136">
        <f t="shared" si="105"/>
        <v>0</v>
      </c>
      <c r="EC99" s="136">
        <f t="shared" si="106"/>
        <v>0</v>
      </c>
      <c r="ED99" s="136">
        <f t="shared" si="107"/>
        <v>0</v>
      </c>
      <c r="EE99" s="136">
        <f t="shared" si="108"/>
        <v>0</v>
      </c>
      <c r="EF99" s="136">
        <f t="shared" si="109"/>
        <v>0</v>
      </c>
      <c r="EG99" s="136">
        <f t="shared" si="110"/>
        <v>0</v>
      </c>
    </row>
    <row r="100" spans="1:137" ht="21">
      <c r="A100" s="140" t="s">
        <v>595</v>
      </c>
      <c r="B100" s="135" t="s">
        <v>596</v>
      </c>
      <c r="C100" s="44"/>
      <c r="D100" s="136"/>
      <c r="E100" s="136"/>
      <c r="F100" s="136"/>
      <c r="G100" s="136">
        <f t="shared" si="56"/>
        <v>0</v>
      </c>
      <c r="H100" s="136"/>
      <c r="I100" s="136"/>
      <c r="J100" s="136"/>
      <c r="K100" s="136">
        <f t="shared" si="57"/>
        <v>0</v>
      </c>
      <c r="L100" s="136">
        <f t="shared" si="66"/>
        <v>0</v>
      </c>
      <c r="M100" s="136">
        <v>0</v>
      </c>
      <c r="N100" s="136">
        <v>0</v>
      </c>
      <c r="O100" s="136">
        <v>0</v>
      </c>
      <c r="P100" s="136">
        <f t="shared" si="58"/>
        <v>0</v>
      </c>
      <c r="Q100" s="136">
        <f t="shared" si="67"/>
        <v>0</v>
      </c>
      <c r="R100" s="136">
        <v>0</v>
      </c>
      <c r="S100" s="136">
        <v>0</v>
      </c>
      <c r="T100" s="136">
        <v>0</v>
      </c>
      <c r="U100" s="136">
        <f t="shared" si="59"/>
        <v>0</v>
      </c>
      <c r="V100" s="136">
        <f t="shared" si="60"/>
        <v>0</v>
      </c>
      <c r="X100" s="140" t="s">
        <v>595</v>
      </c>
      <c r="Y100" s="138" t="s">
        <v>596</v>
      </c>
      <c r="Z100" s="44">
        <f>ROUND(IF('2.1ต้นทุนตามสัดส่วน (ผลิต)'!$E$6&gt;0,(+C100*'2.1ต้นทุนตามสัดส่วน (ผลิต)'!$E$6)/'2.1ต้นทุนตามสัดส่วน (ผลิต)'!$E$10,0),2)</f>
        <v>0</v>
      </c>
      <c r="AA100" s="139">
        <f>(IF('2.1ต้นทุนตามสัดส่วน (ผลิต)'!$E$16&gt;0,(+D100*'2.1ต้นทุนตามสัดส่วน (ผลิต)'!$E$16)/'2.1ต้นทุนตามสัดส่วน (ผลิต)'!$E$20,0))</f>
        <v>0</v>
      </c>
      <c r="AB100" s="139">
        <f>(IF('2.1ต้นทุนตามสัดส่วน (ผลิต)'!$E$26&gt;0,(+E100*'2.1ต้นทุนตามสัดส่วน (ผลิต)'!$E$26)/'2.1ต้นทุนตามสัดส่วน (ผลิต)'!$E$30,0))</f>
        <v>0</v>
      </c>
      <c r="AC100" s="139">
        <f>(IF('2.1ต้นทุนตามสัดส่วน (ผลิต)'!$E$36&gt;0,(+F100*'2.1ต้นทุนตามสัดส่วน (ผลิต)'!$E$36)/'2.1ต้นทุนตามสัดส่วน (ผลิต)'!$E$40,0))</f>
        <v>0</v>
      </c>
      <c r="AD100" s="139">
        <f t="shared" si="68"/>
        <v>0</v>
      </c>
      <c r="AE100" s="139">
        <f>(IF('2.1ต้นทุนตามสัดส่วน (ผลิต)'!$E$56&gt;0,(+H100*'2.1ต้นทุนตามสัดส่วน (ผลิต)'!$E$56)/'2.1ต้นทุนตามสัดส่วน (ผลิต)'!$E$60,0))</f>
        <v>0</v>
      </c>
      <c r="AF100" s="139">
        <f>(IF('2.1ต้นทุนตามสัดส่วน (ผลิต)'!$E$66&gt;0,(+I100*'2.1ต้นทุนตามสัดส่วน (ผลิต)'!$E$66)/'2.1ต้นทุนตามสัดส่วน (ผลิต)'!$E$70,0))</f>
        <v>0</v>
      </c>
      <c r="AG100" s="139">
        <f>(IF('2.1ต้นทุนตามสัดส่วน (ผลิต)'!$E$76&gt;0,(+J100*'2.1ต้นทุนตามสัดส่วน (ผลิต)'!$E$76)/'2.1ต้นทุนตามสัดส่วน (ผลิต)'!$E$80,0))</f>
        <v>0</v>
      </c>
      <c r="AH100" s="139">
        <f t="shared" si="69"/>
        <v>0</v>
      </c>
      <c r="AI100" s="139">
        <f t="shared" si="70"/>
        <v>0</v>
      </c>
      <c r="AJ100" s="139">
        <f>ROUND(IF('2.1ต้นทุนตามสัดส่วน (ผลิต)'!$E$106&gt;0,(+M100*'2.1ต้นทุนตามสัดส่วน (ผลิต)'!$E$106)/'2.1ต้นทุนตามสัดส่วน (ผลิต)'!$E$110,0),2)</f>
        <v>0</v>
      </c>
      <c r="AK100" s="139">
        <f>ROUND(IF('2.1ต้นทุนตามสัดส่วน (ผลิต)'!$E$116&gt;0,(+N100*'2.1ต้นทุนตามสัดส่วน (ผลิต)'!$E$116)/'2.1ต้นทุนตามสัดส่วน (ผลิต)'!$E$120,0),2)</f>
        <v>0</v>
      </c>
      <c r="AL100" s="139">
        <f>ROUND(IF('2.1ต้นทุนตามสัดส่วน (ผลิต)'!$E$126&gt;0,(+O100*'2.1ต้นทุนตามสัดส่วน (ผลิต)'!$E$126)/'2.1ต้นทุนตามสัดส่วน (ผลิต)'!$E$130,0),2)</f>
        <v>0</v>
      </c>
      <c r="AM100" s="139">
        <f t="shared" si="71"/>
        <v>0</v>
      </c>
      <c r="AN100" s="139">
        <f t="shared" si="72"/>
        <v>0</v>
      </c>
      <c r="AO100" s="139">
        <f>(IF('2.1ต้นทุนตามสัดส่วน (ผลิต)'!$E$156&gt;0,(+R100*'2.1ต้นทุนตามสัดส่วน (ผลิต)'!$E$156)/'2.1ต้นทุนตามสัดส่วน (ผลิต)'!$E$160,0))</f>
        <v>0</v>
      </c>
      <c r="AP100" s="139">
        <f>(IF('2.1ต้นทุนตามสัดส่วน (ผลิต)'!$E$166&gt;0,(+S100*'2.1ต้นทุนตามสัดส่วน (ผลิต)'!$E$166)/'2.1ต้นทุนตามสัดส่วน (ผลิต)'!$E$170,0))</f>
        <v>0</v>
      </c>
      <c r="AQ100" s="139">
        <f>(IF('2.1ต้นทุนตามสัดส่วน (ผลิต)'!$E$176&gt;0,(+T100*'2.1ต้นทุนตามสัดส่วน (ผลิต)'!$E$176)/'2.1ต้นทุนตามสัดส่วน (ผลิต)'!$E$180,0))</f>
        <v>0</v>
      </c>
      <c r="AR100" s="139">
        <f t="shared" si="61"/>
        <v>0</v>
      </c>
      <c r="AS100" s="139">
        <f t="shared" si="62"/>
        <v>0</v>
      </c>
      <c r="AU100" s="140" t="s">
        <v>595</v>
      </c>
      <c r="AV100" s="135" t="s">
        <v>596</v>
      </c>
      <c r="AW100" s="44">
        <f>(IF('2.1ต้นทุนตามสัดส่วน (ผลิต)'!$E$7&gt;0,(C100*'2.1ต้นทุนตามสัดส่วน (ผลิต)'!$E$7)/'2.1ต้นทุนตามสัดส่วน (ผลิต)'!$E$10,0))</f>
        <v>0</v>
      </c>
      <c r="AX100" s="136">
        <f>(IF('2.1ต้นทุนตามสัดส่วน (ผลิต)'!$E$17&gt;0,(D100*'2.1ต้นทุนตามสัดส่วน (ผลิต)'!$E$17)/'2.1ต้นทุนตามสัดส่วน (ผลิต)'!$E$20,0))</f>
        <v>0</v>
      </c>
      <c r="AY100" s="136">
        <f>(IF('2.1ต้นทุนตามสัดส่วน (ผลิต)'!$E$27&gt;0,(+E100*'2.1ต้นทุนตามสัดส่วน (ผลิต)'!$E$27)/'2.1ต้นทุนตามสัดส่วน (ผลิต)'!$E$30,0))</f>
        <v>0</v>
      </c>
      <c r="AZ100" s="136">
        <f>(IF('2.1ต้นทุนตามสัดส่วน (ผลิต)'!$E$37&gt;0,(+F100*'2.1ต้นทุนตามสัดส่วน (ผลิต)'!$E$37)/'2.1ต้นทุนตามสัดส่วน (ผลิต)'!$E$40,0))</f>
        <v>0</v>
      </c>
      <c r="BA100" s="136">
        <f t="shared" si="73"/>
        <v>0</v>
      </c>
      <c r="BB100" s="136">
        <f>(IF('2.1ต้นทุนตามสัดส่วน (ผลิต)'!$E$57&gt;0,(+H100*'2.1ต้นทุนตามสัดส่วน (ผลิต)'!$E$57)/'2.1ต้นทุนตามสัดส่วน (ผลิต)'!$E$60,0))</f>
        <v>0</v>
      </c>
      <c r="BC100" s="136">
        <f>(IF('2.1ต้นทุนตามสัดส่วน (ผลิต)'!$E$67&gt;0,(+I100*'2.1ต้นทุนตามสัดส่วน (ผลิต)'!$E$67)/'2.1ต้นทุนตามสัดส่วน (ผลิต)'!$E$70,0))</f>
        <v>0</v>
      </c>
      <c r="BD100" s="136">
        <f>(IF('2.1ต้นทุนตามสัดส่วน (ผลิต)'!$E$77&gt;0,(+J100*'2.1ต้นทุนตามสัดส่วน (ผลิต)'!$E$77)/'2.1ต้นทุนตามสัดส่วน (ผลิต)'!$E$80,0))</f>
        <v>0</v>
      </c>
      <c r="BE100" s="136">
        <f t="shared" si="74"/>
        <v>0</v>
      </c>
      <c r="BF100" s="136">
        <f t="shared" si="75"/>
        <v>0</v>
      </c>
      <c r="BG100" s="136">
        <f>(IF('2.1ต้นทุนตามสัดส่วน (ผลิต)'!$E$107&gt;0,(+M100*'2.1ต้นทุนตามสัดส่วน (ผลิต)'!$E$107)/'2.1ต้นทุนตามสัดส่วน (ผลิต)'!$E$110,0))</f>
        <v>0</v>
      </c>
      <c r="BH100" s="136">
        <f>(IF('2.1ต้นทุนตามสัดส่วน (ผลิต)'!$E$117&gt;0,(+N100*'2.1ต้นทุนตามสัดส่วน (ผลิต)'!$E$117)/'2.1ต้นทุนตามสัดส่วน (ผลิต)'!$E$120,0))</f>
        <v>0</v>
      </c>
      <c r="BI100" s="136">
        <f>(IF('2.1ต้นทุนตามสัดส่วน (ผลิต)'!$E$127&gt;0,(+O100*'2.1ต้นทุนตามสัดส่วน (ผลิต)'!$E$127)/'2.1ต้นทุนตามสัดส่วน (ผลิต)'!$E$130,0))</f>
        <v>0</v>
      </c>
      <c r="BJ100" s="136">
        <f t="shared" si="76"/>
        <v>0</v>
      </c>
      <c r="BK100" s="136">
        <f t="shared" si="77"/>
        <v>0</v>
      </c>
      <c r="BL100" s="136">
        <f>(IF('2.1ต้นทุนตามสัดส่วน (ผลิต)'!$E$157&gt;0,(+R100*'2.1ต้นทุนตามสัดส่วน (ผลิต)'!$E$157)/'2.1ต้นทุนตามสัดส่วน (ผลิต)'!$E$160,0))</f>
        <v>0</v>
      </c>
      <c r="BM100" s="136">
        <f>(IF('2.1ต้นทุนตามสัดส่วน (ผลิต)'!$E$167&gt;0,(+S100*'2.1ต้นทุนตามสัดส่วน (ผลิต)'!$E$167)/'2.1ต้นทุนตามสัดส่วน (ผลิต)'!$E$170,0))</f>
        <v>0</v>
      </c>
      <c r="BN100" s="136">
        <f>(IF('2.1ต้นทุนตามสัดส่วน (ผลิต)'!$E$177&gt;0,(+T100*'2.1ต้นทุนตามสัดส่วน (ผลิต)'!$E$177)/'2.1ต้นทุนตามสัดส่วน (ผลิต)'!$E$180,0))</f>
        <v>0</v>
      </c>
      <c r="BO100" s="136">
        <f t="shared" si="78"/>
        <v>0</v>
      </c>
      <c r="BP100" s="136">
        <f t="shared" si="63"/>
        <v>0</v>
      </c>
      <c r="BR100" s="140" t="s">
        <v>595</v>
      </c>
      <c r="BS100" s="135" t="s">
        <v>596</v>
      </c>
      <c r="BT100" s="44">
        <f>(IF('2.1ต้นทุนตามสัดส่วน (ผลิต)'!$E$8&gt;0,(+C100*'2.1ต้นทุนตามสัดส่วน (ผลิต)'!$E$8)/'2.1ต้นทุนตามสัดส่วน (ผลิต)'!$E$10,0))</f>
        <v>0</v>
      </c>
      <c r="BU100" s="136">
        <f>(IF('2.1ต้นทุนตามสัดส่วน (ผลิต)'!$E$18&gt;0,(+D100*'2.1ต้นทุนตามสัดส่วน (ผลิต)'!$E$18)/'2.1ต้นทุนตามสัดส่วน (ผลิต)'!$E$20,0))</f>
        <v>0</v>
      </c>
      <c r="BV100" s="136">
        <f>(IF('2.1ต้นทุนตามสัดส่วน (ผลิต)'!$E$28&gt;0,(+E100*'2.1ต้นทุนตามสัดส่วน (ผลิต)'!$E$28)/'2.1ต้นทุนตามสัดส่วน (ผลิต)'!$E$30,0))</f>
        <v>0</v>
      </c>
      <c r="BW100" s="136">
        <f>(IF('2.1ต้นทุนตามสัดส่วน (ผลิต)'!$E$38&gt;0,(+F100*'2.1ต้นทุนตามสัดส่วน (ผลิต)'!$E$38)/'2.1ต้นทุนตามสัดส่วน (ผลิต)'!$E$40,0))</f>
        <v>0</v>
      </c>
      <c r="BX100" s="136">
        <f t="shared" si="79"/>
        <v>0</v>
      </c>
      <c r="BY100" s="136">
        <f>(IF('2.1ต้นทุนตามสัดส่วน (ผลิต)'!$E$58&gt;0,(+H100*'2.1ต้นทุนตามสัดส่วน (ผลิต)'!$E$58)/'2.1ต้นทุนตามสัดส่วน (ผลิต)'!$E$60,0))</f>
        <v>0</v>
      </c>
      <c r="BZ100" s="136">
        <f>(IF('2.1ต้นทุนตามสัดส่วน (ผลิต)'!$E$68&gt;0,(+I100*'2.1ต้นทุนตามสัดส่วน (ผลิต)'!$E$68)/'2.1ต้นทุนตามสัดส่วน (ผลิต)'!$E$70,0))</f>
        <v>0</v>
      </c>
      <c r="CA100" s="136">
        <f>(IF('2.1ต้นทุนตามสัดส่วน (ผลิต)'!$E$78&gt;0,(+J100*'2.1ต้นทุนตามสัดส่วน (ผลิต)'!$E$78)/'2.1ต้นทุนตามสัดส่วน (ผลิต)'!$E$80,0))</f>
        <v>0</v>
      </c>
      <c r="CB100" s="136">
        <f t="shared" si="80"/>
        <v>0</v>
      </c>
      <c r="CC100" s="136">
        <f t="shared" si="81"/>
        <v>0</v>
      </c>
      <c r="CD100" s="136">
        <f>(IF('2.1ต้นทุนตามสัดส่วน (ผลิต)'!$E$108&gt;0,(+M100*'2.1ต้นทุนตามสัดส่วน (ผลิต)'!$E$108)/'2.1ต้นทุนตามสัดส่วน (ผลิต)'!$E$110,0))</f>
        <v>0</v>
      </c>
      <c r="CE100" s="136">
        <f>(IF('2.1ต้นทุนตามสัดส่วน (ผลิต)'!$E$118&gt;0,(+N100*'2.1ต้นทุนตามสัดส่วน (ผลิต)'!$E$118)/'2.1ต้นทุนตามสัดส่วน (ผลิต)'!$E$120,0))</f>
        <v>0</v>
      </c>
      <c r="CF100" s="136">
        <f>(IF('2.1ต้นทุนตามสัดส่วน (ผลิต)'!$E$128&gt;0,(+O100*'2.1ต้นทุนตามสัดส่วน (ผลิต)'!$E$128)/'2.1ต้นทุนตามสัดส่วน (ผลิต)'!$E$130,0))</f>
        <v>0</v>
      </c>
      <c r="CG100" s="136">
        <f t="shared" si="82"/>
        <v>0</v>
      </c>
      <c r="CH100" s="136">
        <f t="shared" si="83"/>
        <v>0</v>
      </c>
      <c r="CI100" s="136">
        <f>(IF('2.1ต้นทุนตามสัดส่วน (ผลิต)'!$E$158&gt;0,(+R100*'2.1ต้นทุนตามสัดส่วน (ผลิต)'!$E$158)/'2.1ต้นทุนตามสัดส่วน (ผลิต)'!$E$160,0))</f>
        <v>0</v>
      </c>
      <c r="CJ100" s="136">
        <f>(IF('2.1ต้นทุนตามสัดส่วน (ผลิต)'!$E$168&gt;0,(+S100*'2.1ต้นทุนตามสัดส่วน (ผลิต)'!$E$168)/'2.1ต้นทุนตามสัดส่วน (ผลิต)'!$E$170,0))</f>
        <v>0</v>
      </c>
      <c r="CK100" s="136">
        <f>(IF('2.1ต้นทุนตามสัดส่วน (ผลิต)'!$E$178&gt;0,(+T100*'2.1ต้นทุนตามสัดส่วน (ผลิต)'!$E$178)/'2.1ต้นทุนตามสัดส่วน (ผลิต)'!$E$180,0))</f>
        <v>0</v>
      </c>
      <c r="CL100" s="136">
        <f t="shared" si="84"/>
        <v>0</v>
      </c>
      <c r="CM100" s="136">
        <f t="shared" si="64"/>
        <v>0</v>
      </c>
      <c r="CO100" s="140" t="s">
        <v>595</v>
      </c>
      <c r="CP100" s="135" t="s">
        <v>596</v>
      </c>
      <c r="CQ100" s="136">
        <f>(IF('2.1ต้นทุนตามสัดส่วน (ผลิต)'!$E$9&gt;0,(+C100*'2.1ต้นทุนตามสัดส่วน (ผลิต)'!$E$9)/'2.1ต้นทุนตามสัดส่วน (ผลิต)'!$E$10,0))</f>
        <v>0</v>
      </c>
      <c r="CR100" s="136">
        <f>(IF('2.1ต้นทุนตามสัดส่วน (ผลิต)'!$E$19&gt;0,(+D100*'2.1ต้นทุนตามสัดส่วน (ผลิต)'!$E$19)/'2.1ต้นทุนตามสัดส่วน (ผลิต)'!$E$20,0))</f>
        <v>0</v>
      </c>
      <c r="CS100" s="136">
        <f>(IF('2.1ต้นทุนตามสัดส่วน (ผลิต)'!$E$29&gt;0,(+E100*'2.1ต้นทุนตามสัดส่วน (ผลิต)'!$E$29)/'2.1ต้นทุนตามสัดส่วน (ผลิต)'!$E$30,0))</f>
        <v>0</v>
      </c>
      <c r="CT100" s="136">
        <f>(IF('2.1ต้นทุนตามสัดส่วน (ผลิต)'!$E$39&gt;0,(+F100*'2.1ต้นทุนตามสัดส่วน (ผลิต)'!$E$39)/'2.1ต้นทุนตามสัดส่วน (ผลิต)'!$E$40,0))</f>
        <v>0</v>
      </c>
      <c r="CU100" s="136">
        <f t="shared" si="85"/>
        <v>0</v>
      </c>
      <c r="CV100" s="136">
        <f>(IF('2.1ต้นทุนตามสัดส่วน (ผลิต)'!$E$59&gt;0,(+H100*'2.1ต้นทุนตามสัดส่วน (ผลิต)'!$E$59)/'2.1ต้นทุนตามสัดส่วน (ผลิต)'!$E$60,0))</f>
        <v>0</v>
      </c>
      <c r="CW100" s="136">
        <f>(IF('2.1ต้นทุนตามสัดส่วน (ผลิต)'!$E$69&gt;0,(+I100*'2.1ต้นทุนตามสัดส่วน (ผลิต)'!$E$69)/'2.1ต้นทุนตามสัดส่วน (ผลิต)'!$E$70,0))</f>
        <v>0</v>
      </c>
      <c r="CX100" s="136">
        <f>(IF('2.1ต้นทุนตามสัดส่วน (ผลิต)'!$E$79&gt;0,(+J100*'2.1ต้นทุนตามสัดส่วน (ผลิต)'!$E$79)/'2.1ต้นทุนตามสัดส่วน (ผลิต)'!$E$80,0))</f>
        <v>0</v>
      </c>
      <c r="CY100" s="136">
        <f t="shared" si="86"/>
        <v>0</v>
      </c>
      <c r="CZ100" s="136">
        <f t="shared" si="87"/>
        <v>0</v>
      </c>
      <c r="DA100" s="136">
        <f>(IF('2.1ต้นทุนตามสัดส่วน (ผลิต)'!$E$109&gt;0,(+M100*'2.1ต้นทุนตามสัดส่วน (ผลิต)'!$E$109)/'2.1ต้นทุนตามสัดส่วน (ผลิต)'!$E$110,0))</f>
        <v>0</v>
      </c>
      <c r="DB100" s="136">
        <f>(IF('2.1ต้นทุนตามสัดส่วน (ผลิต)'!$E$119&gt;0,(+N100*'2.1ต้นทุนตามสัดส่วน (ผลิต)'!$E$119)/'2.1ต้นทุนตามสัดส่วน (ผลิต)'!$E$120,0))</f>
        <v>0</v>
      </c>
      <c r="DC100" s="136">
        <f>(IF('2.1ต้นทุนตามสัดส่วน (ผลิต)'!$E$129&gt;0,(+O100*'2.1ต้นทุนตามสัดส่วน (ผลิต)'!$E$129)/'2.1ต้นทุนตามสัดส่วน (ผลิต)'!$E$130,0))</f>
        <v>0</v>
      </c>
      <c r="DD100" s="136">
        <f t="shared" si="88"/>
        <v>0</v>
      </c>
      <c r="DE100" s="136">
        <f t="shared" si="89"/>
        <v>0</v>
      </c>
      <c r="DF100" s="136">
        <f>(IF('2.1ต้นทุนตามสัดส่วน (ผลิต)'!$E$159&gt;0,(+R100*'2.1ต้นทุนตามสัดส่วน (ผลิต)'!$E$159)/'2.1ต้นทุนตามสัดส่วน (ผลิต)'!$E$160,0))</f>
        <v>0</v>
      </c>
      <c r="DG100" s="136">
        <f>(IF('2.1ต้นทุนตามสัดส่วน (ผลิต)'!$E$169&gt;0,(+S100*'2.1ต้นทุนตามสัดส่วน (ผลิต)'!$E$169)/'2.1ต้นทุนตามสัดส่วน (ผลิต)'!$E$170,0))</f>
        <v>0</v>
      </c>
      <c r="DH100" s="136">
        <f>(IF('2.1ต้นทุนตามสัดส่วน (ผลิต)'!$E$179&gt;0,(+T100*'2.1ต้นทุนตามสัดส่วน (ผลิต)'!$E$179)/'2.1ต้นทุนตามสัดส่วน (ผลิต)'!$E$180,0))</f>
        <v>0</v>
      </c>
      <c r="DI100" s="136">
        <f t="shared" si="90"/>
        <v>0</v>
      </c>
      <c r="DJ100" s="136">
        <f t="shared" si="65"/>
        <v>0</v>
      </c>
      <c r="DL100" s="140" t="s">
        <v>595</v>
      </c>
      <c r="DM100" s="135" t="s">
        <v>596</v>
      </c>
      <c r="DN100" s="136">
        <f t="shared" si="91"/>
        <v>0</v>
      </c>
      <c r="DO100" s="136">
        <f t="shared" si="92"/>
        <v>0</v>
      </c>
      <c r="DP100" s="136">
        <f t="shared" si="93"/>
        <v>0</v>
      </c>
      <c r="DQ100" s="136">
        <f t="shared" si="94"/>
        <v>0</v>
      </c>
      <c r="DR100" s="136">
        <f t="shared" si="95"/>
        <v>0</v>
      </c>
      <c r="DS100" s="136">
        <f t="shared" si="96"/>
        <v>0</v>
      </c>
      <c r="DT100" s="136">
        <f t="shared" si="97"/>
        <v>0</v>
      </c>
      <c r="DU100" s="136">
        <f t="shared" si="98"/>
        <v>0</v>
      </c>
      <c r="DV100" s="136">
        <f t="shared" si="99"/>
        <v>0</v>
      </c>
      <c r="DW100" s="136">
        <f t="shared" si="100"/>
        <v>0</v>
      </c>
      <c r="DX100" s="136">
        <f t="shared" si="101"/>
        <v>0</v>
      </c>
      <c r="DY100" s="136">
        <f t="shared" si="102"/>
        <v>0</v>
      </c>
      <c r="DZ100" s="136">
        <f t="shared" si="103"/>
        <v>0</v>
      </c>
      <c r="EA100" s="136">
        <f t="shared" si="104"/>
        <v>0</v>
      </c>
      <c r="EB100" s="136">
        <f t="shared" si="105"/>
        <v>0</v>
      </c>
      <c r="EC100" s="136">
        <f t="shared" si="106"/>
        <v>0</v>
      </c>
      <c r="ED100" s="136">
        <f t="shared" si="107"/>
        <v>0</v>
      </c>
      <c r="EE100" s="136">
        <f t="shared" si="108"/>
        <v>0</v>
      </c>
      <c r="EF100" s="136">
        <f t="shared" si="109"/>
        <v>0</v>
      </c>
      <c r="EG100" s="136">
        <f t="shared" si="110"/>
        <v>0</v>
      </c>
    </row>
    <row r="101" spans="1:137" ht="21">
      <c r="A101" s="140" t="s">
        <v>597</v>
      </c>
      <c r="B101" s="135" t="s">
        <v>598</v>
      </c>
      <c r="C101" s="44"/>
      <c r="D101" s="136"/>
      <c r="E101" s="136"/>
      <c r="F101" s="136"/>
      <c r="G101" s="136">
        <f t="shared" si="56"/>
        <v>0</v>
      </c>
      <c r="H101" s="136"/>
      <c r="I101" s="136"/>
      <c r="J101" s="136"/>
      <c r="K101" s="136">
        <f t="shared" si="57"/>
        <v>0</v>
      </c>
      <c r="L101" s="136">
        <f t="shared" si="66"/>
        <v>0</v>
      </c>
      <c r="M101" s="136">
        <v>0</v>
      </c>
      <c r="N101" s="136">
        <v>0</v>
      </c>
      <c r="O101" s="136">
        <v>0</v>
      </c>
      <c r="P101" s="136">
        <f t="shared" si="58"/>
        <v>0</v>
      </c>
      <c r="Q101" s="136">
        <f t="shared" si="67"/>
        <v>0</v>
      </c>
      <c r="R101" s="136">
        <v>0</v>
      </c>
      <c r="S101" s="136">
        <v>0</v>
      </c>
      <c r="T101" s="136">
        <v>0</v>
      </c>
      <c r="U101" s="136">
        <f t="shared" si="59"/>
        <v>0</v>
      </c>
      <c r="V101" s="136">
        <f t="shared" si="60"/>
        <v>0</v>
      </c>
      <c r="X101" s="140" t="s">
        <v>597</v>
      </c>
      <c r="Y101" s="138" t="s">
        <v>598</v>
      </c>
      <c r="Z101" s="44">
        <f>ROUND(IF('2.1ต้นทุนตามสัดส่วน (ผลิต)'!$E$6&gt;0,(+C101*'2.1ต้นทุนตามสัดส่วน (ผลิต)'!$E$6)/'2.1ต้นทุนตามสัดส่วน (ผลิต)'!$E$10,0),2)</f>
        <v>0</v>
      </c>
      <c r="AA101" s="139">
        <f>(IF('2.1ต้นทุนตามสัดส่วน (ผลิต)'!$E$16&gt;0,(+D101*'2.1ต้นทุนตามสัดส่วน (ผลิต)'!$E$16)/'2.1ต้นทุนตามสัดส่วน (ผลิต)'!$E$20,0))</f>
        <v>0</v>
      </c>
      <c r="AB101" s="139">
        <f>(IF('2.1ต้นทุนตามสัดส่วน (ผลิต)'!$E$26&gt;0,(+E101*'2.1ต้นทุนตามสัดส่วน (ผลิต)'!$E$26)/'2.1ต้นทุนตามสัดส่วน (ผลิต)'!$E$30,0))</f>
        <v>0</v>
      </c>
      <c r="AC101" s="139">
        <f>(IF('2.1ต้นทุนตามสัดส่วน (ผลิต)'!$E$36&gt;0,(+F101*'2.1ต้นทุนตามสัดส่วน (ผลิต)'!$E$36)/'2.1ต้นทุนตามสัดส่วน (ผลิต)'!$E$40,0))</f>
        <v>0</v>
      </c>
      <c r="AD101" s="139">
        <f t="shared" si="68"/>
        <v>0</v>
      </c>
      <c r="AE101" s="139">
        <f>(IF('2.1ต้นทุนตามสัดส่วน (ผลิต)'!$E$56&gt;0,(+H101*'2.1ต้นทุนตามสัดส่วน (ผลิต)'!$E$56)/'2.1ต้นทุนตามสัดส่วน (ผลิต)'!$E$60,0))</f>
        <v>0</v>
      </c>
      <c r="AF101" s="139">
        <f>(IF('2.1ต้นทุนตามสัดส่วน (ผลิต)'!$E$66&gt;0,(+I101*'2.1ต้นทุนตามสัดส่วน (ผลิต)'!$E$66)/'2.1ต้นทุนตามสัดส่วน (ผลิต)'!$E$70,0))</f>
        <v>0</v>
      </c>
      <c r="AG101" s="139">
        <f>(IF('2.1ต้นทุนตามสัดส่วน (ผลิต)'!$E$76&gt;0,(+J101*'2.1ต้นทุนตามสัดส่วน (ผลิต)'!$E$76)/'2.1ต้นทุนตามสัดส่วน (ผลิต)'!$E$80,0))</f>
        <v>0</v>
      </c>
      <c r="AH101" s="139">
        <f t="shared" si="69"/>
        <v>0</v>
      </c>
      <c r="AI101" s="139">
        <f t="shared" si="70"/>
        <v>0</v>
      </c>
      <c r="AJ101" s="139">
        <f>ROUND(IF('2.1ต้นทุนตามสัดส่วน (ผลิต)'!$E$106&gt;0,(+M101*'2.1ต้นทุนตามสัดส่วน (ผลิต)'!$E$106)/'2.1ต้นทุนตามสัดส่วน (ผลิต)'!$E$110,0),2)</f>
        <v>0</v>
      </c>
      <c r="AK101" s="139">
        <f>ROUND(IF('2.1ต้นทุนตามสัดส่วน (ผลิต)'!$E$116&gt;0,(+N101*'2.1ต้นทุนตามสัดส่วน (ผลิต)'!$E$116)/'2.1ต้นทุนตามสัดส่วน (ผลิต)'!$E$120,0),2)</f>
        <v>0</v>
      </c>
      <c r="AL101" s="139">
        <f>ROUND(IF('2.1ต้นทุนตามสัดส่วน (ผลิต)'!$E$126&gt;0,(+O101*'2.1ต้นทุนตามสัดส่วน (ผลิต)'!$E$126)/'2.1ต้นทุนตามสัดส่วน (ผลิต)'!$E$130,0),2)</f>
        <v>0</v>
      </c>
      <c r="AM101" s="139">
        <f t="shared" si="71"/>
        <v>0</v>
      </c>
      <c r="AN101" s="139">
        <f t="shared" si="72"/>
        <v>0</v>
      </c>
      <c r="AO101" s="139">
        <f>(IF('2.1ต้นทุนตามสัดส่วน (ผลิต)'!$E$156&gt;0,(+R101*'2.1ต้นทุนตามสัดส่วน (ผลิต)'!$E$156)/'2.1ต้นทุนตามสัดส่วน (ผลิต)'!$E$160,0))</f>
        <v>0</v>
      </c>
      <c r="AP101" s="139">
        <f>(IF('2.1ต้นทุนตามสัดส่วน (ผลิต)'!$E$166&gt;0,(+S101*'2.1ต้นทุนตามสัดส่วน (ผลิต)'!$E$166)/'2.1ต้นทุนตามสัดส่วน (ผลิต)'!$E$170,0))</f>
        <v>0</v>
      </c>
      <c r="AQ101" s="139">
        <f>(IF('2.1ต้นทุนตามสัดส่วน (ผลิต)'!$E$176&gt;0,(+T101*'2.1ต้นทุนตามสัดส่วน (ผลิต)'!$E$176)/'2.1ต้นทุนตามสัดส่วน (ผลิต)'!$E$180,0))</f>
        <v>0</v>
      </c>
      <c r="AR101" s="139">
        <f t="shared" si="61"/>
        <v>0</v>
      </c>
      <c r="AS101" s="139">
        <f t="shared" si="62"/>
        <v>0</v>
      </c>
      <c r="AU101" s="140" t="s">
        <v>597</v>
      </c>
      <c r="AV101" s="135" t="s">
        <v>598</v>
      </c>
      <c r="AW101" s="44">
        <f>(IF('2.1ต้นทุนตามสัดส่วน (ผลิต)'!$E$7&gt;0,(C101*'2.1ต้นทุนตามสัดส่วน (ผลิต)'!$E$7)/'2.1ต้นทุนตามสัดส่วน (ผลิต)'!$E$10,0))</f>
        <v>0</v>
      </c>
      <c r="AX101" s="136">
        <f>(IF('2.1ต้นทุนตามสัดส่วน (ผลิต)'!$E$17&gt;0,(D101*'2.1ต้นทุนตามสัดส่วน (ผลิต)'!$E$17)/'2.1ต้นทุนตามสัดส่วน (ผลิต)'!$E$20,0))</f>
        <v>0</v>
      </c>
      <c r="AY101" s="136">
        <f>(IF('2.1ต้นทุนตามสัดส่วน (ผลิต)'!$E$27&gt;0,(+E101*'2.1ต้นทุนตามสัดส่วน (ผลิต)'!$E$27)/'2.1ต้นทุนตามสัดส่วน (ผลิต)'!$E$30,0))</f>
        <v>0</v>
      </c>
      <c r="AZ101" s="136">
        <f>(IF('2.1ต้นทุนตามสัดส่วน (ผลิต)'!$E$37&gt;0,(+F101*'2.1ต้นทุนตามสัดส่วน (ผลิต)'!$E$37)/'2.1ต้นทุนตามสัดส่วน (ผลิต)'!$E$40,0))</f>
        <v>0</v>
      </c>
      <c r="BA101" s="136">
        <f t="shared" si="73"/>
        <v>0</v>
      </c>
      <c r="BB101" s="136">
        <f>(IF('2.1ต้นทุนตามสัดส่วน (ผลิต)'!$E$57&gt;0,(+H101*'2.1ต้นทุนตามสัดส่วน (ผลิต)'!$E$57)/'2.1ต้นทุนตามสัดส่วน (ผลิต)'!$E$60,0))</f>
        <v>0</v>
      </c>
      <c r="BC101" s="136">
        <f>(IF('2.1ต้นทุนตามสัดส่วน (ผลิต)'!$E$67&gt;0,(+I101*'2.1ต้นทุนตามสัดส่วน (ผลิต)'!$E$67)/'2.1ต้นทุนตามสัดส่วน (ผลิต)'!$E$70,0))</f>
        <v>0</v>
      </c>
      <c r="BD101" s="136">
        <f>(IF('2.1ต้นทุนตามสัดส่วน (ผลิต)'!$E$77&gt;0,(+J101*'2.1ต้นทุนตามสัดส่วน (ผลิต)'!$E$77)/'2.1ต้นทุนตามสัดส่วน (ผลิต)'!$E$80,0))</f>
        <v>0</v>
      </c>
      <c r="BE101" s="136">
        <f t="shared" si="74"/>
        <v>0</v>
      </c>
      <c r="BF101" s="136">
        <f t="shared" si="75"/>
        <v>0</v>
      </c>
      <c r="BG101" s="136">
        <f>(IF('2.1ต้นทุนตามสัดส่วน (ผลิต)'!$E$107&gt;0,(+M101*'2.1ต้นทุนตามสัดส่วน (ผลิต)'!$E$107)/'2.1ต้นทุนตามสัดส่วน (ผลิต)'!$E$110,0))</f>
        <v>0</v>
      </c>
      <c r="BH101" s="136">
        <f>(IF('2.1ต้นทุนตามสัดส่วน (ผลิต)'!$E$117&gt;0,(+N101*'2.1ต้นทุนตามสัดส่วน (ผลิต)'!$E$117)/'2.1ต้นทุนตามสัดส่วน (ผลิต)'!$E$120,0))</f>
        <v>0</v>
      </c>
      <c r="BI101" s="136">
        <f>(IF('2.1ต้นทุนตามสัดส่วน (ผลิต)'!$E$127&gt;0,(+O101*'2.1ต้นทุนตามสัดส่วน (ผลิต)'!$E$127)/'2.1ต้นทุนตามสัดส่วน (ผลิต)'!$E$130,0))</f>
        <v>0</v>
      </c>
      <c r="BJ101" s="136">
        <f t="shared" si="76"/>
        <v>0</v>
      </c>
      <c r="BK101" s="136">
        <f t="shared" si="77"/>
        <v>0</v>
      </c>
      <c r="BL101" s="136">
        <f>(IF('2.1ต้นทุนตามสัดส่วน (ผลิต)'!$E$157&gt;0,(+R101*'2.1ต้นทุนตามสัดส่วน (ผลิต)'!$E$157)/'2.1ต้นทุนตามสัดส่วน (ผลิต)'!$E$160,0))</f>
        <v>0</v>
      </c>
      <c r="BM101" s="136">
        <f>(IF('2.1ต้นทุนตามสัดส่วน (ผลิต)'!$E$167&gt;0,(+S101*'2.1ต้นทุนตามสัดส่วน (ผลิต)'!$E$167)/'2.1ต้นทุนตามสัดส่วน (ผลิต)'!$E$170,0))</f>
        <v>0</v>
      </c>
      <c r="BN101" s="136">
        <f>(IF('2.1ต้นทุนตามสัดส่วน (ผลิต)'!$E$177&gt;0,(+T101*'2.1ต้นทุนตามสัดส่วน (ผลิต)'!$E$177)/'2.1ต้นทุนตามสัดส่วน (ผลิต)'!$E$180,0))</f>
        <v>0</v>
      </c>
      <c r="BO101" s="136">
        <f t="shared" si="78"/>
        <v>0</v>
      </c>
      <c r="BP101" s="136">
        <f t="shared" si="63"/>
        <v>0</v>
      </c>
      <c r="BR101" s="140" t="s">
        <v>597</v>
      </c>
      <c r="BS101" s="135" t="s">
        <v>598</v>
      </c>
      <c r="BT101" s="44">
        <f>(IF('2.1ต้นทุนตามสัดส่วน (ผลิต)'!$E$8&gt;0,(+C101*'2.1ต้นทุนตามสัดส่วน (ผลิต)'!$E$8)/'2.1ต้นทุนตามสัดส่วน (ผลิต)'!$E$10,0))</f>
        <v>0</v>
      </c>
      <c r="BU101" s="136">
        <f>(IF('2.1ต้นทุนตามสัดส่วน (ผลิต)'!$E$18&gt;0,(+D101*'2.1ต้นทุนตามสัดส่วน (ผลิต)'!$E$18)/'2.1ต้นทุนตามสัดส่วน (ผลิต)'!$E$20,0))</f>
        <v>0</v>
      </c>
      <c r="BV101" s="136">
        <f>(IF('2.1ต้นทุนตามสัดส่วน (ผลิต)'!$E$28&gt;0,(+E101*'2.1ต้นทุนตามสัดส่วน (ผลิต)'!$E$28)/'2.1ต้นทุนตามสัดส่วน (ผลิต)'!$E$30,0))</f>
        <v>0</v>
      </c>
      <c r="BW101" s="136">
        <f>(IF('2.1ต้นทุนตามสัดส่วน (ผลิต)'!$E$38&gt;0,(+F101*'2.1ต้นทุนตามสัดส่วน (ผลิต)'!$E$38)/'2.1ต้นทุนตามสัดส่วน (ผลิต)'!$E$40,0))</f>
        <v>0</v>
      </c>
      <c r="BX101" s="136">
        <f t="shared" si="79"/>
        <v>0</v>
      </c>
      <c r="BY101" s="136">
        <f>(IF('2.1ต้นทุนตามสัดส่วน (ผลิต)'!$E$58&gt;0,(+H101*'2.1ต้นทุนตามสัดส่วน (ผลิต)'!$E$58)/'2.1ต้นทุนตามสัดส่วน (ผลิต)'!$E$60,0))</f>
        <v>0</v>
      </c>
      <c r="BZ101" s="136">
        <f>(IF('2.1ต้นทุนตามสัดส่วน (ผลิต)'!$E$68&gt;0,(+I101*'2.1ต้นทุนตามสัดส่วน (ผลิต)'!$E$68)/'2.1ต้นทุนตามสัดส่วน (ผลิต)'!$E$70,0))</f>
        <v>0</v>
      </c>
      <c r="CA101" s="136">
        <f>(IF('2.1ต้นทุนตามสัดส่วน (ผลิต)'!$E$78&gt;0,(+J101*'2.1ต้นทุนตามสัดส่วน (ผลิต)'!$E$78)/'2.1ต้นทุนตามสัดส่วน (ผลิต)'!$E$80,0))</f>
        <v>0</v>
      </c>
      <c r="CB101" s="136">
        <f t="shared" si="80"/>
        <v>0</v>
      </c>
      <c r="CC101" s="136">
        <f t="shared" si="81"/>
        <v>0</v>
      </c>
      <c r="CD101" s="136">
        <f>(IF('2.1ต้นทุนตามสัดส่วน (ผลิต)'!$E$108&gt;0,(+M101*'2.1ต้นทุนตามสัดส่วน (ผลิต)'!$E$108)/'2.1ต้นทุนตามสัดส่วน (ผลิต)'!$E$110,0))</f>
        <v>0</v>
      </c>
      <c r="CE101" s="136">
        <f>(IF('2.1ต้นทุนตามสัดส่วน (ผลิต)'!$E$118&gt;0,(+N101*'2.1ต้นทุนตามสัดส่วน (ผลิต)'!$E$118)/'2.1ต้นทุนตามสัดส่วน (ผลิต)'!$E$120,0))</f>
        <v>0</v>
      </c>
      <c r="CF101" s="136">
        <f>(IF('2.1ต้นทุนตามสัดส่วน (ผลิต)'!$E$128&gt;0,(+O101*'2.1ต้นทุนตามสัดส่วน (ผลิต)'!$E$128)/'2.1ต้นทุนตามสัดส่วน (ผลิต)'!$E$130,0))</f>
        <v>0</v>
      </c>
      <c r="CG101" s="136">
        <f t="shared" si="82"/>
        <v>0</v>
      </c>
      <c r="CH101" s="136">
        <f t="shared" si="83"/>
        <v>0</v>
      </c>
      <c r="CI101" s="136">
        <f>(IF('2.1ต้นทุนตามสัดส่วน (ผลิต)'!$E$158&gt;0,(+R101*'2.1ต้นทุนตามสัดส่วน (ผลิต)'!$E$158)/'2.1ต้นทุนตามสัดส่วน (ผลิต)'!$E$160,0))</f>
        <v>0</v>
      </c>
      <c r="CJ101" s="136">
        <f>(IF('2.1ต้นทุนตามสัดส่วน (ผลิต)'!$E$168&gt;0,(+S101*'2.1ต้นทุนตามสัดส่วน (ผลิต)'!$E$168)/'2.1ต้นทุนตามสัดส่วน (ผลิต)'!$E$170,0))</f>
        <v>0</v>
      </c>
      <c r="CK101" s="136">
        <f>(IF('2.1ต้นทุนตามสัดส่วน (ผลิต)'!$E$178&gt;0,(+T101*'2.1ต้นทุนตามสัดส่วน (ผลิต)'!$E$178)/'2.1ต้นทุนตามสัดส่วน (ผลิต)'!$E$180,0))</f>
        <v>0</v>
      </c>
      <c r="CL101" s="136">
        <f t="shared" si="84"/>
        <v>0</v>
      </c>
      <c r="CM101" s="136">
        <f t="shared" si="64"/>
        <v>0</v>
      </c>
      <c r="CO101" s="140" t="s">
        <v>597</v>
      </c>
      <c r="CP101" s="135" t="s">
        <v>598</v>
      </c>
      <c r="CQ101" s="136">
        <f>(IF('2.1ต้นทุนตามสัดส่วน (ผลิต)'!$E$9&gt;0,(+C101*'2.1ต้นทุนตามสัดส่วน (ผลิต)'!$E$9)/'2.1ต้นทุนตามสัดส่วน (ผลิต)'!$E$10,0))</f>
        <v>0</v>
      </c>
      <c r="CR101" s="136">
        <f>(IF('2.1ต้นทุนตามสัดส่วน (ผลิต)'!$E$19&gt;0,(+D101*'2.1ต้นทุนตามสัดส่วน (ผลิต)'!$E$19)/'2.1ต้นทุนตามสัดส่วน (ผลิต)'!$E$20,0))</f>
        <v>0</v>
      </c>
      <c r="CS101" s="136">
        <f>(IF('2.1ต้นทุนตามสัดส่วน (ผลิต)'!$E$29&gt;0,(+E101*'2.1ต้นทุนตามสัดส่วน (ผลิต)'!$E$29)/'2.1ต้นทุนตามสัดส่วน (ผลิต)'!$E$30,0))</f>
        <v>0</v>
      </c>
      <c r="CT101" s="136">
        <f>(IF('2.1ต้นทุนตามสัดส่วน (ผลิต)'!$E$39&gt;0,(+F101*'2.1ต้นทุนตามสัดส่วน (ผลิต)'!$E$39)/'2.1ต้นทุนตามสัดส่วน (ผลิต)'!$E$40,0))</f>
        <v>0</v>
      </c>
      <c r="CU101" s="136">
        <f t="shared" si="85"/>
        <v>0</v>
      </c>
      <c r="CV101" s="136">
        <f>(IF('2.1ต้นทุนตามสัดส่วน (ผลิต)'!$E$59&gt;0,(+H101*'2.1ต้นทุนตามสัดส่วน (ผลิต)'!$E$59)/'2.1ต้นทุนตามสัดส่วน (ผลิต)'!$E$60,0))</f>
        <v>0</v>
      </c>
      <c r="CW101" s="136">
        <f>(IF('2.1ต้นทุนตามสัดส่วน (ผลิต)'!$E$69&gt;0,(+I101*'2.1ต้นทุนตามสัดส่วน (ผลิต)'!$E$69)/'2.1ต้นทุนตามสัดส่วน (ผลิต)'!$E$70,0))</f>
        <v>0</v>
      </c>
      <c r="CX101" s="136">
        <f>(IF('2.1ต้นทุนตามสัดส่วน (ผลิต)'!$E$79&gt;0,(+J101*'2.1ต้นทุนตามสัดส่วน (ผลิต)'!$E$79)/'2.1ต้นทุนตามสัดส่วน (ผลิต)'!$E$80,0))</f>
        <v>0</v>
      </c>
      <c r="CY101" s="136">
        <f t="shared" si="86"/>
        <v>0</v>
      </c>
      <c r="CZ101" s="136">
        <f t="shared" si="87"/>
        <v>0</v>
      </c>
      <c r="DA101" s="136">
        <f>(IF('2.1ต้นทุนตามสัดส่วน (ผลิต)'!$E$109&gt;0,(+M101*'2.1ต้นทุนตามสัดส่วน (ผลิต)'!$E$109)/'2.1ต้นทุนตามสัดส่วน (ผลิต)'!$E$110,0))</f>
        <v>0</v>
      </c>
      <c r="DB101" s="136">
        <f>(IF('2.1ต้นทุนตามสัดส่วน (ผลิต)'!$E$119&gt;0,(+N101*'2.1ต้นทุนตามสัดส่วน (ผลิต)'!$E$119)/'2.1ต้นทุนตามสัดส่วน (ผลิต)'!$E$120,0))</f>
        <v>0</v>
      </c>
      <c r="DC101" s="136">
        <f>(IF('2.1ต้นทุนตามสัดส่วน (ผลิต)'!$E$129&gt;0,(+O101*'2.1ต้นทุนตามสัดส่วน (ผลิต)'!$E$129)/'2.1ต้นทุนตามสัดส่วน (ผลิต)'!$E$130,0))</f>
        <v>0</v>
      </c>
      <c r="DD101" s="136">
        <f t="shared" si="88"/>
        <v>0</v>
      </c>
      <c r="DE101" s="136">
        <f t="shared" si="89"/>
        <v>0</v>
      </c>
      <c r="DF101" s="136">
        <f>(IF('2.1ต้นทุนตามสัดส่วน (ผลิต)'!$E$159&gt;0,(+R101*'2.1ต้นทุนตามสัดส่วน (ผลิต)'!$E$159)/'2.1ต้นทุนตามสัดส่วน (ผลิต)'!$E$160,0))</f>
        <v>0</v>
      </c>
      <c r="DG101" s="136">
        <f>(IF('2.1ต้นทุนตามสัดส่วน (ผลิต)'!$E$169&gt;0,(+S101*'2.1ต้นทุนตามสัดส่วน (ผลิต)'!$E$169)/'2.1ต้นทุนตามสัดส่วน (ผลิต)'!$E$170,0))</f>
        <v>0</v>
      </c>
      <c r="DH101" s="136">
        <f>(IF('2.1ต้นทุนตามสัดส่วน (ผลิต)'!$E$179&gt;0,(+T101*'2.1ต้นทุนตามสัดส่วน (ผลิต)'!$E$179)/'2.1ต้นทุนตามสัดส่วน (ผลิต)'!$E$180,0))</f>
        <v>0</v>
      </c>
      <c r="DI101" s="136">
        <f t="shared" si="90"/>
        <v>0</v>
      </c>
      <c r="DJ101" s="136">
        <f t="shared" si="65"/>
        <v>0</v>
      </c>
      <c r="DL101" s="140" t="s">
        <v>597</v>
      </c>
      <c r="DM101" s="135" t="s">
        <v>598</v>
      </c>
      <c r="DN101" s="136">
        <f t="shared" si="91"/>
        <v>0</v>
      </c>
      <c r="DO101" s="136">
        <f t="shared" si="92"/>
        <v>0</v>
      </c>
      <c r="DP101" s="136">
        <f t="shared" si="93"/>
        <v>0</v>
      </c>
      <c r="DQ101" s="136">
        <f t="shared" si="94"/>
        <v>0</v>
      </c>
      <c r="DR101" s="136">
        <f t="shared" si="95"/>
        <v>0</v>
      </c>
      <c r="DS101" s="136">
        <f t="shared" si="96"/>
        <v>0</v>
      </c>
      <c r="DT101" s="136">
        <f t="shared" si="97"/>
        <v>0</v>
      </c>
      <c r="DU101" s="136">
        <f t="shared" si="98"/>
        <v>0</v>
      </c>
      <c r="DV101" s="136">
        <f t="shared" si="99"/>
        <v>0</v>
      </c>
      <c r="DW101" s="136">
        <f t="shared" si="100"/>
        <v>0</v>
      </c>
      <c r="DX101" s="136">
        <f t="shared" si="101"/>
        <v>0</v>
      </c>
      <c r="DY101" s="136">
        <f t="shared" si="102"/>
        <v>0</v>
      </c>
      <c r="DZ101" s="136">
        <f t="shared" si="103"/>
        <v>0</v>
      </c>
      <c r="EA101" s="136">
        <f t="shared" si="104"/>
        <v>0</v>
      </c>
      <c r="EB101" s="136">
        <f t="shared" si="105"/>
        <v>0</v>
      </c>
      <c r="EC101" s="136">
        <f t="shared" si="106"/>
        <v>0</v>
      </c>
      <c r="ED101" s="136">
        <f t="shared" si="107"/>
        <v>0</v>
      </c>
      <c r="EE101" s="136">
        <f t="shared" si="108"/>
        <v>0</v>
      </c>
      <c r="EF101" s="136">
        <f t="shared" si="109"/>
        <v>0</v>
      </c>
      <c r="EG101" s="136">
        <f t="shared" si="110"/>
        <v>0</v>
      </c>
    </row>
    <row r="102" spans="1:137" ht="21">
      <c r="A102" s="140" t="s">
        <v>599</v>
      </c>
      <c r="B102" s="135" t="s">
        <v>600</v>
      </c>
      <c r="C102" s="44"/>
      <c r="D102" s="136"/>
      <c r="E102" s="136"/>
      <c r="F102" s="136"/>
      <c r="G102" s="136">
        <f t="shared" si="56"/>
        <v>0</v>
      </c>
      <c r="H102" s="136"/>
      <c r="I102" s="136"/>
      <c r="J102" s="136"/>
      <c r="K102" s="136">
        <f t="shared" si="57"/>
        <v>0</v>
      </c>
      <c r="L102" s="136">
        <f t="shared" si="66"/>
        <v>0</v>
      </c>
      <c r="M102" s="136">
        <v>0</v>
      </c>
      <c r="N102" s="136">
        <v>0</v>
      </c>
      <c r="O102" s="136">
        <v>0</v>
      </c>
      <c r="P102" s="136">
        <f t="shared" si="58"/>
        <v>0</v>
      </c>
      <c r="Q102" s="136">
        <f t="shared" si="67"/>
        <v>0</v>
      </c>
      <c r="R102" s="136">
        <v>0</v>
      </c>
      <c r="S102" s="136">
        <v>0</v>
      </c>
      <c r="T102" s="136">
        <v>0</v>
      </c>
      <c r="U102" s="136">
        <f t="shared" si="59"/>
        <v>0</v>
      </c>
      <c r="V102" s="136">
        <f t="shared" si="60"/>
        <v>0</v>
      </c>
      <c r="X102" s="140" t="s">
        <v>599</v>
      </c>
      <c r="Y102" s="138" t="s">
        <v>600</v>
      </c>
      <c r="Z102" s="44">
        <f>ROUND(IF('2.1ต้นทุนตามสัดส่วน (ผลิต)'!$E$6&gt;0,(+C102*'2.1ต้นทุนตามสัดส่วน (ผลิต)'!$E$6)/'2.1ต้นทุนตามสัดส่วน (ผลิต)'!$E$10,0),2)</f>
        <v>0</v>
      </c>
      <c r="AA102" s="139">
        <f>(IF('2.1ต้นทุนตามสัดส่วน (ผลิต)'!$E$16&gt;0,(+D102*'2.1ต้นทุนตามสัดส่วน (ผลิต)'!$E$16)/'2.1ต้นทุนตามสัดส่วน (ผลิต)'!$E$20,0))</f>
        <v>0</v>
      </c>
      <c r="AB102" s="139">
        <f>(IF('2.1ต้นทุนตามสัดส่วน (ผลิต)'!$E$26&gt;0,(+E102*'2.1ต้นทุนตามสัดส่วน (ผลิต)'!$E$26)/'2.1ต้นทุนตามสัดส่วน (ผลิต)'!$E$30,0))</f>
        <v>0</v>
      </c>
      <c r="AC102" s="139">
        <f>(IF('2.1ต้นทุนตามสัดส่วน (ผลิต)'!$E$36&gt;0,(+F102*'2.1ต้นทุนตามสัดส่วน (ผลิต)'!$E$36)/'2.1ต้นทุนตามสัดส่วน (ผลิต)'!$E$40,0))</f>
        <v>0</v>
      </c>
      <c r="AD102" s="139">
        <f t="shared" si="68"/>
        <v>0</v>
      </c>
      <c r="AE102" s="139">
        <f>(IF('2.1ต้นทุนตามสัดส่วน (ผลิต)'!$E$56&gt;0,(+H102*'2.1ต้นทุนตามสัดส่วน (ผลิต)'!$E$56)/'2.1ต้นทุนตามสัดส่วน (ผลิต)'!$E$60,0))</f>
        <v>0</v>
      </c>
      <c r="AF102" s="139">
        <f>(IF('2.1ต้นทุนตามสัดส่วน (ผลิต)'!$E$66&gt;0,(+I102*'2.1ต้นทุนตามสัดส่วน (ผลิต)'!$E$66)/'2.1ต้นทุนตามสัดส่วน (ผลิต)'!$E$70,0))</f>
        <v>0</v>
      </c>
      <c r="AG102" s="139">
        <f>(IF('2.1ต้นทุนตามสัดส่วน (ผลิต)'!$E$76&gt;0,(+J102*'2.1ต้นทุนตามสัดส่วน (ผลิต)'!$E$76)/'2.1ต้นทุนตามสัดส่วน (ผลิต)'!$E$80,0))</f>
        <v>0</v>
      </c>
      <c r="AH102" s="139">
        <f t="shared" si="69"/>
        <v>0</v>
      </c>
      <c r="AI102" s="139">
        <f t="shared" si="70"/>
        <v>0</v>
      </c>
      <c r="AJ102" s="139">
        <f>ROUND(IF('2.1ต้นทุนตามสัดส่วน (ผลิต)'!$E$106&gt;0,(+M102*'2.1ต้นทุนตามสัดส่วน (ผลิต)'!$E$106)/'2.1ต้นทุนตามสัดส่วน (ผลิต)'!$E$110,0),2)</f>
        <v>0</v>
      </c>
      <c r="AK102" s="139">
        <f>ROUND(IF('2.1ต้นทุนตามสัดส่วน (ผลิต)'!$E$116&gt;0,(+N102*'2.1ต้นทุนตามสัดส่วน (ผลิต)'!$E$116)/'2.1ต้นทุนตามสัดส่วน (ผลิต)'!$E$120,0),2)</f>
        <v>0</v>
      </c>
      <c r="AL102" s="139">
        <f>ROUND(IF('2.1ต้นทุนตามสัดส่วน (ผลิต)'!$E$126&gt;0,(+O102*'2.1ต้นทุนตามสัดส่วน (ผลิต)'!$E$126)/'2.1ต้นทุนตามสัดส่วน (ผลิต)'!$E$130,0),2)</f>
        <v>0</v>
      </c>
      <c r="AM102" s="139">
        <f t="shared" si="71"/>
        <v>0</v>
      </c>
      <c r="AN102" s="139">
        <f t="shared" si="72"/>
        <v>0</v>
      </c>
      <c r="AO102" s="139">
        <f>(IF('2.1ต้นทุนตามสัดส่วน (ผลิต)'!$E$156&gt;0,(+R102*'2.1ต้นทุนตามสัดส่วน (ผลิต)'!$E$156)/'2.1ต้นทุนตามสัดส่วน (ผลิต)'!$E$160,0))</f>
        <v>0</v>
      </c>
      <c r="AP102" s="139">
        <f>(IF('2.1ต้นทุนตามสัดส่วน (ผลิต)'!$E$166&gt;0,(+S102*'2.1ต้นทุนตามสัดส่วน (ผลิต)'!$E$166)/'2.1ต้นทุนตามสัดส่วน (ผลิต)'!$E$170,0))</f>
        <v>0</v>
      </c>
      <c r="AQ102" s="139">
        <f>(IF('2.1ต้นทุนตามสัดส่วน (ผลิต)'!$E$176&gt;0,(+T102*'2.1ต้นทุนตามสัดส่วน (ผลิต)'!$E$176)/'2.1ต้นทุนตามสัดส่วน (ผลิต)'!$E$180,0))</f>
        <v>0</v>
      </c>
      <c r="AR102" s="139">
        <f t="shared" si="61"/>
        <v>0</v>
      </c>
      <c r="AS102" s="139">
        <f t="shared" si="62"/>
        <v>0</v>
      </c>
      <c r="AU102" s="140" t="s">
        <v>599</v>
      </c>
      <c r="AV102" s="135" t="s">
        <v>600</v>
      </c>
      <c r="AW102" s="44">
        <f>(IF('2.1ต้นทุนตามสัดส่วน (ผลิต)'!$E$7&gt;0,(C102*'2.1ต้นทุนตามสัดส่วน (ผลิต)'!$E$7)/'2.1ต้นทุนตามสัดส่วน (ผลิต)'!$E$10,0))</f>
        <v>0</v>
      </c>
      <c r="AX102" s="136">
        <f>(IF('2.1ต้นทุนตามสัดส่วน (ผลิต)'!$E$17&gt;0,(D102*'2.1ต้นทุนตามสัดส่วน (ผลิต)'!$E$17)/'2.1ต้นทุนตามสัดส่วน (ผลิต)'!$E$20,0))</f>
        <v>0</v>
      </c>
      <c r="AY102" s="136">
        <f>(IF('2.1ต้นทุนตามสัดส่วน (ผลิต)'!$E$27&gt;0,(+E102*'2.1ต้นทุนตามสัดส่วน (ผลิต)'!$E$27)/'2.1ต้นทุนตามสัดส่วน (ผลิต)'!$E$30,0))</f>
        <v>0</v>
      </c>
      <c r="AZ102" s="136">
        <f>(IF('2.1ต้นทุนตามสัดส่วน (ผลิต)'!$E$37&gt;0,(+F102*'2.1ต้นทุนตามสัดส่วน (ผลิต)'!$E$37)/'2.1ต้นทุนตามสัดส่วน (ผลิต)'!$E$40,0))</f>
        <v>0</v>
      </c>
      <c r="BA102" s="136">
        <f t="shared" si="73"/>
        <v>0</v>
      </c>
      <c r="BB102" s="136">
        <f>(IF('2.1ต้นทุนตามสัดส่วน (ผลิต)'!$E$57&gt;0,(+H102*'2.1ต้นทุนตามสัดส่วน (ผลิต)'!$E$57)/'2.1ต้นทุนตามสัดส่วน (ผลิต)'!$E$60,0))</f>
        <v>0</v>
      </c>
      <c r="BC102" s="136">
        <f>(IF('2.1ต้นทุนตามสัดส่วน (ผลิต)'!$E$67&gt;0,(+I102*'2.1ต้นทุนตามสัดส่วน (ผลิต)'!$E$67)/'2.1ต้นทุนตามสัดส่วน (ผลิต)'!$E$70,0))</f>
        <v>0</v>
      </c>
      <c r="BD102" s="136">
        <f>(IF('2.1ต้นทุนตามสัดส่วน (ผลิต)'!$E$77&gt;0,(+J102*'2.1ต้นทุนตามสัดส่วน (ผลิต)'!$E$77)/'2.1ต้นทุนตามสัดส่วน (ผลิต)'!$E$80,0))</f>
        <v>0</v>
      </c>
      <c r="BE102" s="136">
        <f t="shared" si="74"/>
        <v>0</v>
      </c>
      <c r="BF102" s="136">
        <f t="shared" si="75"/>
        <v>0</v>
      </c>
      <c r="BG102" s="136">
        <f>(IF('2.1ต้นทุนตามสัดส่วน (ผลิต)'!$E$107&gt;0,(+M102*'2.1ต้นทุนตามสัดส่วน (ผลิต)'!$E$107)/'2.1ต้นทุนตามสัดส่วน (ผลิต)'!$E$110,0))</f>
        <v>0</v>
      </c>
      <c r="BH102" s="136">
        <f>(IF('2.1ต้นทุนตามสัดส่วน (ผลิต)'!$E$117&gt;0,(+N102*'2.1ต้นทุนตามสัดส่วน (ผลิต)'!$E$117)/'2.1ต้นทุนตามสัดส่วน (ผลิต)'!$E$120,0))</f>
        <v>0</v>
      </c>
      <c r="BI102" s="136">
        <f>(IF('2.1ต้นทุนตามสัดส่วน (ผลิต)'!$E$127&gt;0,(+O102*'2.1ต้นทุนตามสัดส่วน (ผลิต)'!$E$127)/'2.1ต้นทุนตามสัดส่วน (ผลิต)'!$E$130,0))</f>
        <v>0</v>
      </c>
      <c r="BJ102" s="136">
        <f t="shared" si="76"/>
        <v>0</v>
      </c>
      <c r="BK102" s="136">
        <f t="shared" si="77"/>
        <v>0</v>
      </c>
      <c r="BL102" s="136">
        <f>(IF('2.1ต้นทุนตามสัดส่วน (ผลิต)'!$E$157&gt;0,(+R102*'2.1ต้นทุนตามสัดส่วน (ผลิต)'!$E$157)/'2.1ต้นทุนตามสัดส่วน (ผลิต)'!$E$160,0))</f>
        <v>0</v>
      </c>
      <c r="BM102" s="136">
        <f>(IF('2.1ต้นทุนตามสัดส่วน (ผลิต)'!$E$167&gt;0,(+S102*'2.1ต้นทุนตามสัดส่วน (ผลิต)'!$E$167)/'2.1ต้นทุนตามสัดส่วน (ผลิต)'!$E$170,0))</f>
        <v>0</v>
      </c>
      <c r="BN102" s="136">
        <f>(IF('2.1ต้นทุนตามสัดส่วน (ผลิต)'!$E$177&gt;0,(+T102*'2.1ต้นทุนตามสัดส่วน (ผลิต)'!$E$177)/'2.1ต้นทุนตามสัดส่วน (ผลิต)'!$E$180,0))</f>
        <v>0</v>
      </c>
      <c r="BO102" s="136">
        <f t="shared" si="78"/>
        <v>0</v>
      </c>
      <c r="BP102" s="136">
        <f t="shared" si="63"/>
        <v>0</v>
      </c>
      <c r="BR102" s="140" t="s">
        <v>599</v>
      </c>
      <c r="BS102" s="135" t="s">
        <v>600</v>
      </c>
      <c r="BT102" s="44">
        <f>(IF('2.1ต้นทุนตามสัดส่วน (ผลิต)'!$E$8&gt;0,(+C102*'2.1ต้นทุนตามสัดส่วน (ผลิต)'!$E$8)/'2.1ต้นทุนตามสัดส่วน (ผลิต)'!$E$10,0))</f>
        <v>0</v>
      </c>
      <c r="BU102" s="136">
        <f>(IF('2.1ต้นทุนตามสัดส่วน (ผลิต)'!$E$18&gt;0,(+D102*'2.1ต้นทุนตามสัดส่วน (ผลิต)'!$E$18)/'2.1ต้นทุนตามสัดส่วน (ผลิต)'!$E$20,0))</f>
        <v>0</v>
      </c>
      <c r="BV102" s="136">
        <f>(IF('2.1ต้นทุนตามสัดส่วน (ผลิต)'!$E$28&gt;0,(+E102*'2.1ต้นทุนตามสัดส่วน (ผลิต)'!$E$28)/'2.1ต้นทุนตามสัดส่วน (ผลิต)'!$E$30,0))</f>
        <v>0</v>
      </c>
      <c r="BW102" s="136">
        <f>(IF('2.1ต้นทุนตามสัดส่วน (ผลิต)'!$E$38&gt;0,(+F102*'2.1ต้นทุนตามสัดส่วน (ผลิต)'!$E$38)/'2.1ต้นทุนตามสัดส่วน (ผลิต)'!$E$40,0))</f>
        <v>0</v>
      </c>
      <c r="BX102" s="136">
        <f t="shared" si="79"/>
        <v>0</v>
      </c>
      <c r="BY102" s="136">
        <f>(IF('2.1ต้นทุนตามสัดส่วน (ผลิต)'!$E$58&gt;0,(+H102*'2.1ต้นทุนตามสัดส่วน (ผลิต)'!$E$58)/'2.1ต้นทุนตามสัดส่วน (ผลิต)'!$E$60,0))</f>
        <v>0</v>
      </c>
      <c r="BZ102" s="136">
        <f>(IF('2.1ต้นทุนตามสัดส่วน (ผลิต)'!$E$68&gt;0,(+I102*'2.1ต้นทุนตามสัดส่วน (ผลิต)'!$E$68)/'2.1ต้นทุนตามสัดส่วน (ผลิต)'!$E$70,0))</f>
        <v>0</v>
      </c>
      <c r="CA102" s="136">
        <f>(IF('2.1ต้นทุนตามสัดส่วน (ผลิต)'!$E$78&gt;0,(+J102*'2.1ต้นทุนตามสัดส่วน (ผลิต)'!$E$78)/'2.1ต้นทุนตามสัดส่วน (ผลิต)'!$E$80,0))</f>
        <v>0</v>
      </c>
      <c r="CB102" s="136">
        <f t="shared" si="80"/>
        <v>0</v>
      </c>
      <c r="CC102" s="136">
        <f t="shared" si="81"/>
        <v>0</v>
      </c>
      <c r="CD102" s="136">
        <f>(IF('2.1ต้นทุนตามสัดส่วน (ผลิต)'!$E$108&gt;0,(+M102*'2.1ต้นทุนตามสัดส่วน (ผลิต)'!$E$108)/'2.1ต้นทุนตามสัดส่วน (ผลิต)'!$E$110,0))</f>
        <v>0</v>
      </c>
      <c r="CE102" s="136">
        <f>(IF('2.1ต้นทุนตามสัดส่วน (ผลิต)'!$E$118&gt;0,(+N102*'2.1ต้นทุนตามสัดส่วน (ผลิต)'!$E$118)/'2.1ต้นทุนตามสัดส่วน (ผลิต)'!$E$120,0))</f>
        <v>0</v>
      </c>
      <c r="CF102" s="136">
        <f>(IF('2.1ต้นทุนตามสัดส่วน (ผลิต)'!$E$128&gt;0,(+O102*'2.1ต้นทุนตามสัดส่วน (ผลิต)'!$E$128)/'2.1ต้นทุนตามสัดส่วน (ผลิต)'!$E$130,0))</f>
        <v>0</v>
      </c>
      <c r="CG102" s="136">
        <f t="shared" si="82"/>
        <v>0</v>
      </c>
      <c r="CH102" s="136">
        <f t="shared" si="83"/>
        <v>0</v>
      </c>
      <c r="CI102" s="136">
        <f>(IF('2.1ต้นทุนตามสัดส่วน (ผลิต)'!$E$158&gt;0,(+R102*'2.1ต้นทุนตามสัดส่วน (ผลิต)'!$E$158)/'2.1ต้นทุนตามสัดส่วน (ผลิต)'!$E$160,0))</f>
        <v>0</v>
      </c>
      <c r="CJ102" s="136">
        <f>(IF('2.1ต้นทุนตามสัดส่วน (ผลิต)'!$E$168&gt;0,(+S102*'2.1ต้นทุนตามสัดส่วน (ผลิต)'!$E$168)/'2.1ต้นทุนตามสัดส่วน (ผลิต)'!$E$170,0))</f>
        <v>0</v>
      </c>
      <c r="CK102" s="136">
        <f>(IF('2.1ต้นทุนตามสัดส่วน (ผลิต)'!$E$178&gt;0,(+T102*'2.1ต้นทุนตามสัดส่วน (ผลิต)'!$E$178)/'2.1ต้นทุนตามสัดส่วน (ผลิต)'!$E$180,0))</f>
        <v>0</v>
      </c>
      <c r="CL102" s="136">
        <f t="shared" si="84"/>
        <v>0</v>
      </c>
      <c r="CM102" s="136">
        <f t="shared" si="64"/>
        <v>0</v>
      </c>
      <c r="CO102" s="140" t="s">
        <v>599</v>
      </c>
      <c r="CP102" s="135" t="s">
        <v>600</v>
      </c>
      <c r="CQ102" s="136">
        <f>(IF('2.1ต้นทุนตามสัดส่วน (ผลิต)'!$E$9&gt;0,(+C102*'2.1ต้นทุนตามสัดส่วน (ผลิต)'!$E$9)/'2.1ต้นทุนตามสัดส่วน (ผลิต)'!$E$10,0))</f>
        <v>0</v>
      </c>
      <c r="CR102" s="136">
        <f>(IF('2.1ต้นทุนตามสัดส่วน (ผลิต)'!$E$19&gt;0,(+D102*'2.1ต้นทุนตามสัดส่วน (ผลิต)'!$E$19)/'2.1ต้นทุนตามสัดส่วน (ผลิต)'!$E$20,0))</f>
        <v>0</v>
      </c>
      <c r="CS102" s="136">
        <f>(IF('2.1ต้นทุนตามสัดส่วน (ผลิต)'!$E$29&gt;0,(+E102*'2.1ต้นทุนตามสัดส่วน (ผลิต)'!$E$29)/'2.1ต้นทุนตามสัดส่วน (ผลิต)'!$E$30,0))</f>
        <v>0</v>
      </c>
      <c r="CT102" s="136">
        <f>(IF('2.1ต้นทุนตามสัดส่วน (ผลิต)'!$E$39&gt;0,(+F102*'2.1ต้นทุนตามสัดส่วน (ผลิต)'!$E$39)/'2.1ต้นทุนตามสัดส่วน (ผลิต)'!$E$40,0))</f>
        <v>0</v>
      </c>
      <c r="CU102" s="136">
        <f t="shared" si="85"/>
        <v>0</v>
      </c>
      <c r="CV102" s="136">
        <f>(IF('2.1ต้นทุนตามสัดส่วน (ผลิต)'!$E$59&gt;0,(+H102*'2.1ต้นทุนตามสัดส่วน (ผลิต)'!$E$59)/'2.1ต้นทุนตามสัดส่วน (ผลิต)'!$E$60,0))</f>
        <v>0</v>
      </c>
      <c r="CW102" s="136">
        <f>(IF('2.1ต้นทุนตามสัดส่วน (ผลิต)'!$E$69&gt;0,(+I102*'2.1ต้นทุนตามสัดส่วน (ผลิต)'!$E$69)/'2.1ต้นทุนตามสัดส่วน (ผลิต)'!$E$70,0))</f>
        <v>0</v>
      </c>
      <c r="CX102" s="136">
        <f>(IF('2.1ต้นทุนตามสัดส่วน (ผลิต)'!$E$79&gt;0,(+J102*'2.1ต้นทุนตามสัดส่วน (ผลิต)'!$E$79)/'2.1ต้นทุนตามสัดส่วน (ผลิต)'!$E$80,0))</f>
        <v>0</v>
      </c>
      <c r="CY102" s="136">
        <f t="shared" si="86"/>
        <v>0</v>
      </c>
      <c r="CZ102" s="136">
        <f t="shared" si="87"/>
        <v>0</v>
      </c>
      <c r="DA102" s="136">
        <f>(IF('2.1ต้นทุนตามสัดส่วน (ผลิต)'!$E$109&gt;0,(+M102*'2.1ต้นทุนตามสัดส่วน (ผลิต)'!$E$109)/'2.1ต้นทุนตามสัดส่วน (ผลิต)'!$E$110,0))</f>
        <v>0</v>
      </c>
      <c r="DB102" s="136">
        <f>(IF('2.1ต้นทุนตามสัดส่วน (ผลิต)'!$E$119&gt;0,(+N102*'2.1ต้นทุนตามสัดส่วน (ผลิต)'!$E$119)/'2.1ต้นทุนตามสัดส่วน (ผลิต)'!$E$120,0))</f>
        <v>0</v>
      </c>
      <c r="DC102" s="136">
        <f>(IF('2.1ต้นทุนตามสัดส่วน (ผลิต)'!$E$129&gt;0,(+O102*'2.1ต้นทุนตามสัดส่วน (ผลิต)'!$E$129)/'2.1ต้นทุนตามสัดส่วน (ผลิต)'!$E$130,0))</f>
        <v>0</v>
      </c>
      <c r="DD102" s="136">
        <f t="shared" si="88"/>
        <v>0</v>
      </c>
      <c r="DE102" s="136">
        <f t="shared" si="89"/>
        <v>0</v>
      </c>
      <c r="DF102" s="136">
        <f>(IF('2.1ต้นทุนตามสัดส่วน (ผลิต)'!$E$159&gt;0,(+R102*'2.1ต้นทุนตามสัดส่วน (ผลิต)'!$E$159)/'2.1ต้นทุนตามสัดส่วน (ผลิต)'!$E$160,0))</f>
        <v>0</v>
      </c>
      <c r="DG102" s="136">
        <f>(IF('2.1ต้นทุนตามสัดส่วน (ผลิต)'!$E$169&gt;0,(+S102*'2.1ต้นทุนตามสัดส่วน (ผลิต)'!$E$169)/'2.1ต้นทุนตามสัดส่วน (ผลิต)'!$E$170,0))</f>
        <v>0</v>
      </c>
      <c r="DH102" s="136">
        <f>(IF('2.1ต้นทุนตามสัดส่วน (ผลิต)'!$E$179&gt;0,(+T102*'2.1ต้นทุนตามสัดส่วน (ผลิต)'!$E$179)/'2.1ต้นทุนตามสัดส่วน (ผลิต)'!$E$180,0))</f>
        <v>0</v>
      </c>
      <c r="DI102" s="136">
        <f t="shared" si="90"/>
        <v>0</v>
      </c>
      <c r="DJ102" s="136">
        <f t="shared" si="65"/>
        <v>0</v>
      </c>
      <c r="DL102" s="140" t="s">
        <v>599</v>
      </c>
      <c r="DM102" s="135" t="s">
        <v>600</v>
      </c>
      <c r="DN102" s="136">
        <f t="shared" si="91"/>
        <v>0</v>
      </c>
      <c r="DO102" s="136">
        <f t="shared" si="92"/>
        <v>0</v>
      </c>
      <c r="DP102" s="136">
        <f t="shared" si="93"/>
        <v>0</v>
      </c>
      <c r="DQ102" s="136">
        <f t="shared" si="94"/>
        <v>0</v>
      </c>
      <c r="DR102" s="136">
        <f t="shared" si="95"/>
        <v>0</v>
      </c>
      <c r="DS102" s="136">
        <f t="shared" si="96"/>
        <v>0</v>
      </c>
      <c r="DT102" s="136">
        <f t="shared" si="97"/>
        <v>0</v>
      </c>
      <c r="DU102" s="136">
        <f t="shared" si="98"/>
        <v>0</v>
      </c>
      <c r="DV102" s="136">
        <f t="shared" si="99"/>
        <v>0</v>
      </c>
      <c r="DW102" s="136">
        <f t="shared" si="100"/>
        <v>0</v>
      </c>
      <c r="DX102" s="136">
        <f t="shared" si="101"/>
        <v>0</v>
      </c>
      <c r="DY102" s="136">
        <f t="shared" si="102"/>
        <v>0</v>
      </c>
      <c r="DZ102" s="136">
        <f t="shared" si="103"/>
        <v>0</v>
      </c>
      <c r="EA102" s="136">
        <f t="shared" si="104"/>
        <v>0</v>
      </c>
      <c r="EB102" s="136">
        <f t="shared" si="105"/>
        <v>0</v>
      </c>
      <c r="EC102" s="136">
        <f t="shared" si="106"/>
        <v>0</v>
      </c>
      <c r="ED102" s="136">
        <f t="shared" si="107"/>
        <v>0</v>
      </c>
      <c r="EE102" s="136">
        <f t="shared" si="108"/>
        <v>0</v>
      </c>
      <c r="EF102" s="136">
        <f t="shared" si="109"/>
        <v>0</v>
      </c>
      <c r="EG102" s="136">
        <f t="shared" si="110"/>
        <v>0</v>
      </c>
    </row>
    <row r="103" spans="1:137" ht="21">
      <c r="A103" s="140" t="s">
        <v>601</v>
      </c>
      <c r="B103" s="135" t="s">
        <v>602</v>
      </c>
      <c r="C103" s="44"/>
      <c r="D103" s="136"/>
      <c r="E103" s="136"/>
      <c r="F103" s="136"/>
      <c r="G103" s="136">
        <f t="shared" si="56"/>
        <v>0</v>
      </c>
      <c r="H103" s="136"/>
      <c r="I103" s="136"/>
      <c r="J103" s="136"/>
      <c r="K103" s="136">
        <f t="shared" si="57"/>
        <v>0</v>
      </c>
      <c r="L103" s="136">
        <f t="shared" si="66"/>
        <v>0</v>
      </c>
      <c r="M103" s="136">
        <v>0</v>
      </c>
      <c r="N103" s="136">
        <v>0</v>
      </c>
      <c r="O103" s="136">
        <v>0</v>
      </c>
      <c r="P103" s="136">
        <f t="shared" si="58"/>
        <v>0</v>
      </c>
      <c r="Q103" s="136">
        <f t="shared" si="67"/>
        <v>0</v>
      </c>
      <c r="R103" s="136">
        <v>0</v>
      </c>
      <c r="S103" s="136">
        <v>0</v>
      </c>
      <c r="T103" s="136">
        <v>0</v>
      </c>
      <c r="U103" s="136">
        <f t="shared" si="59"/>
        <v>0</v>
      </c>
      <c r="V103" s="136">
        <f t="shared" si="60"/>
        <v>0</v>
      </c>
      <c r="X103" s="140" t="s">
        <v>601</v>
      </c>
      <c r="Y103" s="138" t="s">
        <v>602</v>
      </c>
      <c r="Z103" s="44">
        <f>ROUND(IF('2.1ต้นทุนตามสัดส่วน (ผลิต)'!$E$6&gt;0,(+C103*'2.1ต้นทุนตามสัดส่วน (ผลิต)'!$E$6)/'2.1ต้นทุนตามสัดส่วน (ผลิต)'!$E$10,0),2)</f>
        <v>0</v>
      </c>
      <c r="AA103" s="139">
        <f>(IF('2.1ต้นทุนตามสัดส่วน (ผลิต)'!$E$16&gt;0,(+D103*'2.1ต้นทุนตามสัดส่วน (ผลิต)'!$E$16)/'2.1ต้นทุนตามสัดส่วน (ผลิต)'!$E$20,0))</f>
        <v>0</v>
      </c>
      <c r="AB103" s="139">
        <f>(IF('2.1ต้นทุนตามสัดส่วน (ผลิต)'!$E$26&gt;0,(+E103*'2.1ต้นทุนตามสัดส่วน (ผลิต)'!$E$26)/'2.1ต้นทุนตามสัดส่วน (ผลิต)'!$E$30,0))</f>
        <v>0</v>
      </c>
      <c r="AC103" s="139">
        <f>(IF('2.1ต้นทุนตามสัดส่วน (ผลิต)'!$E$36&gt;0,(+F103*'2.1ต้นทุนตามสัดส่วน (ผลิต)'!$E$36)/'2.1ต้นทุนตามสัดส่วน (ผลิต)'!$E$40,0))</f>
        <v>0</v>
      </c>
      <c r="AD103" s="139">
        <f t="shared" si="68"/>
        <v>0</v>
      </c>
      <c r="AE103" s="139">
        <f>(IF('2.1ต้นทุนตามสัดส่วน (ผลิต)'!$E$56&gt;0,(+H103*'2.1ต้นทุนตามสัดส่วน (ผลิต)'!$E$56)/'2.1ต้นทุนตามสัดส่วน (ผลิต)'!$E$60,0))</f>
        <v>0</v>
      </c>
      <c r="AF103" s="139">
        <f>(IF('2.1ต้นทุนตามสัดส่วน (ผลิต)'!$E$66&gt;0,(+I103*'2.1ต้นทุนตามสัดส่วน (ผลิต)'!$E$66)/'2.1ต้นทุนตามสัดส่วน (ผลิต)'!$E$70,0))</f>
        <v>0</v>
      </c>
      <c r="AG103" s="139">
        <f>(IF('2.1ต้นทุนตามสัดส่วน (ผลิต)'!$E$76&gt;0,(+J103*'2.1ต้นทุนตามสัดส่วน (ผลิต)'!$E$76)/'2.1ต้นทุนตามสัดส่วน (ผลิต)'!$E$80,0))</f>
        <v>0</v>
      </c>
      <c r="AH103" s="139">
        <f t="shared" si="69"/>
        <v>0</v>
      </c>
      <c r="AI103" s="139">
        <f t="shared" si="70"/>
        <v>0</v>
      </c>
      <c r="AJ103" s="139">
        <f>ROUND(IF('2.1ต้นทุนตามสัดส่วน (ผลิต)'!$E$106&gt;0,(+M103*'2.1ต้นทุนตามสัดส่วน (ผลิต)'!$E$106)/'2.1ต้นทุนตามสัดส่วน (ผลิต)'!$E$110,0),2)</f>
        <v>0</v>
      </c>
      <c r="AK103" s="139">
        <f>ROUND(IF('2.1ต้นทุนตามสัดส่วน (ผลิต)'!$E$116&gt;0,(+N103*'2.1ต้นทุนตามสัดส่วน (ผลิต)'!$E$116)/'2.1ต้นทุนตามสัดส่วน (ผลิต)'!$E$120,0),2)</f>
        <v>0</v>
      </c>
      <c r="AL103" s="139">
        <f>ROUND(IF('2.1ต้นทุนตามสัดส่วน (ผลิต)'!$E$126&gt;0,(+O103*'2.1ต้นทุนตามสัดส่วน (ผลิต)'!$E$126)/'2.1ต้นทุนตามสัดส่วน (ผลิต)'!$E$130,0),2)</f>
        <v>0</v>
      </c>
      <c r="AM103" s="139">
        <f t="shared" si="71"/>
        <v>0</v>
      </c>
      <c r="AN103" s="139">
        <f t="shared" si="72"/>
        <v>0</v>
      </c>
      <c r="AO103" s="139">
        <f>(IF('2.1ต้นทุนตามสัดส่วน (ผลิต)'!$E$156&gt;0,(+R103*'2.1ต้นทุนตามสัดส่วน (ผลิต)'!$E$156)/'2.1ต้นทุนตามสัดส่วน (ผลิต)'!$E$160,0))</f>
        <v>0</v>
      </c>
      <c r="AP103" s="139">
        <f>(IF('2.1ต้นทุนตามสัดส่วน (ผลิต)'!$E$166&gt;0,(+S103*'2.1ต้นทุนตามสัดส่วน (ผลิต)'!$E$166)/'2.1ต้นทุนตามสัดส่วน (ผลิต)'!$E$170,0))</f>
        <v>0</v>
      </c>
      <c r="AQ103" s="139">
        <f>(IF('2.1ต้นทุนตามสัดส่วน (ผลิต)'!$E$176&gt;0,(+T103*'2.1ต้นทุนตามสัดส่วน (ผลิต)'!$E$176)/'2.1ต้นทุนตามสัดส่วน (ผลิต)'!$E$180,0))</f>
        <v>0</v>
      </c>
      <c r="AR103" s="139">
        <f t="shared" si="61"/>
        <v>0</v>
      </c>
      <c r="AS103" s="139">
        <f t="shared" si="62"/>
        <v>0</v>
      </c>
      <c r="AU103" s="140" t="s">
        <v>601</v>
      </c>
      <c r="AV103" s="135" t="s">
        <v>602</v>
      </c>
      <c r="AW103" s="44">
        <f>(IF('2.1ต้นทุนตามสัดส่วน (ผลิต)'!$E$7&gt;0,(C103*'2.1ต้นทุนตามสัดส่วน (ผลิต)'!$E$7)/'2.1ต้นทุนตามสัดส่วน (ผลิต)'!$E$10,0))</f>
        <v>0</v>
      </c>
      <c r="AX103" s="136">
        <f>(IF('2.1ต้นทุนตามสัดส่วน (ผลิต)'!$E$17&gt;0,(D103*'2.1ต้นทุนตามสัดส่วน (ผลิต)'!$E$17)/'2.1ต้นทุนตามสัดส่วน (ผลิต)'!$E$20,0))</f>
        <v>0</v>
      </c>
      <c r="AY103" s="136">
        <f>(IF('2.1ต้นทุนตามสัดส่วน (ผลิต)'!$E$27&gt;0,(+E103*'2.1ต้นทุนตามสัดส่วน (ผลิต)'!$E$27)/'2.1ต้นทุนตามสัดส่วน (ผลิต)'!$E$30,0))</f>
        <v>0</v>
      </c>
      <c r="AZ103" s="136">
        <f>(IF('2.1ต้นทุนตามสัดส่วน (ผลิต)'!$E$37&gt;0,(+F103*'2.1ต้นทุนตามสัดส่วน (ผลิต)'!$E$37)/'2.1ต้นทุนตามสัดส่วน (ผลิต)'!$E$40,0))</f>
        <v>0</v>
      </c>
      <c r="BA103" s="136">
        <f t="shared" si="73"/>
        <v>0</v>
      </c>
      <c r="BB103" s="136">
        <f>(IF('2.1ต้นทุนตามสัดส่วน (ผลิต)'!$E$57&gt;0,(+H103*'2.1ต้นทุนตามสัดส่วน (ผลิต)'!$E$57)/'2.1ต้นทุนตามสัดส่วน (ผลิต)'!$E$60,0))</f>
        <v>0</v>
      </c>
      <c r="BC103" s="136">
        <f>(IF('2.1ต้นทุนตามสัดส่วน (ผลิต)'!$E$67&gt;0,(+I103*'2.1ต้นทุนตามสัดส่วน (ผลิต)'!$E$67)/'2.1ต้นทุนตามสัดส่วน (ผลิต)'!$E$70,0))</f>
        <v>0</v>
      </c>
      <c r="BD103" s="136">
        <f>(IF('2.1ต้นทุนตามสัดส่วน (ผลิต)'!$E$77&gt;0,(+J103*'2.1ต้นทุนตามสัดส่วน (ผลิต)'!$E$77)/'2.1ต้นทุนตามสัดส่วน (ผลิต)'!$E$80,0))</f>
        <v>0</v>
      </c>
      <c r="BE103" s="136">
        <f t="shared" si="74"/>
        <v>0</v>
      </c>
      <c r="BF103" s="136">
        <f t="shared" si="75"/>
        <v>0</v>
      </c>
      <c r="BG103" s="136">
        <f>(IF('2.1ต้นทุนตามสัดส่วน (ผลิต)'!$E$107&gt;0,(+M103*'2.1ต้นทุนตามสัดส่วน (ผลิต)'!$E$107)/'2.1ต้นทุนตามสัดส่วน (ผลิต)'!$E$110,0))</f>
        <v>0</v>
      </c>
      <c r="BH103" s="136">
        <f>(IF('2.1ต้นทุนตามสัดส่วน (ผลิต)'!$E$117&gt;0,(+N103*'2.1ต้นทุนตามสัดส่วน (ผลิต)'!$E$117)/'2.1ต้นทุนตามสัดส่วน (ผลิต)'!$E$120,0))</f>
        <v>0</v>
      </c>
      <c r="BI103" s="136">
        <f>(IF('2.1ต้นทุนตามสัดส่วน (ผลิต)'!$E$127&gt;0,(+O103*'2.1ต้นทุนตามสัดส่วน (ผลิต)'!$E$127)/'2.1ต้นทุนตามสัดส่วน (ผลิต)'!$E$130,0))</f>
        <v>0</v>
      </c>
      <c r="BJ103" s="136">
        <f t="shared" si="76"/>
        <v>0</v>
      </c>
      <c r="BK103" s="136">
        <f t="shared" si="77"/>
        <v>0</v>
      </c>
      <c r="BL103" s="136">
        <f>(IF('2.1ต้นทุนตามสัดส่วน (ผลิต)'!$E$157&gt;0,(+R103*'2.1ต้นทุนตามสัดส่วน (ผลิต)'!$E$157)/'2.1ต้นทุนตามสัดส่วน (ผลิต)'!$E$160,0))</f>
        <v>0</v>
      </c>
      <c r="BM103" s="136">
        <f>(IF('2.1ต้นทุนตามสัดส่วน (ผลิต)'!$E$167&gt;0,(+S103*'2.1ต้นทุนตามสัดส่วน (ผลิต)'!$E$167)/'2.1ต้นทุนตามสัดส่วน (ผลิต)'!$E$170,0))</f>
        <v>0</v>
      </c>
      <c r="BN103" s="136">
        <f>(IF('2.1ต้นทุนตามสัดส่วน (ผลิต)'!$E$177&gt;0,(+T103*'2.1ต้นทุนตามสัดส่วน (ผลิต)'!$E$177)/'2.1ต้นทุนตามสัดส่วน (ผลิต)'!$E$180,0))</f>
        <v>0</v>
      </c>
      <c r="BO103" s="136">
        <f t="shared" si="78"/>
        <v>0</v>
      </c>
      <c r="BP103" s="136">
        <f t="shared" si="63"/>
        <v>0</v>
      </c>
      <c r="BR103" s="140" t="s">
        <v>601</v>
      </c>
      <c r="BS103" s="135" t="s">
        <v>602</v>
      </c>
      <c r="BT103" s="44">
        <f>(IF('2.1ต้นทุนตามสัดส่วน (ผลิต)'!$E$8&gt;0,(+C103*'2.1ต้นทุนตามสัดส่วน (ผลิต)'!$E$8)/'2.1ต้นทุนตามสัดส่วน (ผลิต)'!$E$10,0))</f>
        <v>0</v>
      </c>
      <c r="BU103" s="136">
        <f>(IF('2.1ต้นทุนตามสัดส่วน (ผลิต)'!$E$18&gt;0,(+D103*'2.1ต้นทุนตามสัดส่วน (ผลิต)'!$E$18)/'2.1ต้นทุนตามสัดส่วน (ผลิต)'!$E$20,0))</f>
        <v>0</v>
      </c>
      <c r="BV103" s="136">
        <f>(IF('2.1ต้นทุนตามสัดส่วน (ผลิต)'!$E$28&gt;0,(+E103*'2.1ต้นทุนตามสัดส่วน (ผลิต)'!$E$28)/'2.1ต้นทุนตามสัดส่วน (ผลิต)'!$E$30,0))</f>
        <v>0</v>
      </c>
      <c r="BW103" s="136">
        <f>(IF('2.1ต้นทุนตามสัดส่วน (ผลิต)'!$E$38&gt;0,(+F103*'2.1ต้นทุนตามสัดส่วน (ผลิต)'!$E$38)/'2.1ต้นทุนตามสัดส่วน (ผลิต)'!$E$40,0))</f>
        <v>0</v>
      </c>
      <c r="BX103" s="136">
        <f t="shared" si="79"/>
        <v>0</v>
      </c>
      <c r="BY103" s="136">
        <f>(IF('2.1ต้นทุนตามสัดส่วน (ผลิต)'!$E$58&gt;0,(+H103*'2.1ต้นทุนตามสัดส่วน (ผลิต)'!$E$58)/'2.1ต้นทุนตามสัดส่วน (ผลิต)'!$E$60,0))</f>
        <v>0</v>
      </c>
      <c r="BZ103" s="136">
        <f>(IF('2.1ต้นทุนตามสัดส่วน (ผลิต)'!$E$68&gt;0,(+I103*'2.1ต้นทุนตามสัดส่วน (ผลิต)'!$E$68)/'2.1ต้นทุนตามสัดส่วน (ผลิต)'!$E$70,0))</f>
        <v>0</v>
      </c>
      <c r="CA103" s="136">
        <f>(IF('2.1ต้นทุนตามสัดส่วน (ผลิต)'!$E$78&gt;0,(+J103*'2.1ต้นทุนตามสัดส่วน (ผลิต)'!$E$78)/'2.1ต้นทุนตามสัดส่วน (ผลิต)'!$E$80,0))</f>
        <v>0</v>
      </c>
      <c r="CB103" s="136">
        <f t="shared" si="80"/>
        <v>0</v>
      </c>
      <c r="CC103" s="136">
        <f t="shared" si="81"/>
        <v>0</v>
      </c>
      <c r="CD103" s="136">
        <f>(IF('2.1ต้นทุนตามสัดส่วน (ผลิต)'!$E$108&gt;0,(+M103*'2.1ต้นทุนตามสัดส่วน (ผลิต)'!$E$108)/'2.1ต้นทุนตามสัดส่วน (ผลิต)'!$E$110,0))</f>
        <v>0</v>
      </c>
      <c r="CE103" s="136">
        <f>(IF('2.1ต้นทุนตามสัดส่วน (ผลิต)'!$E$118&gt;0,(+N103*'2.1ต้นทุนตามสัดส่วน (ผลิต)'!$E$118)/'2.1ต้นทุนตามสัดส่วน (ผลิต)'!$E$120,0))</f>
        <v>0</v>
      </c>
      <c r="CF103" s="136">
        <f>(IF('2.1ต้นทุนตามสัดส่วน (ผลิต)'!$E$128&gt;0,(+O103*'2.1ต้นทุนตามสัดส่วน (ผลิต)'!$E$128)/'2.1ต้นทุนตามสัดส่วน (ผลิต)'!$E$130,0))</f>
        <v>0</v>
      </c>
      <c r="CG103" s="136">
        <f t="shared" si="82"/>
        <v>0</v>
      </c>
      <c r="CH103" s="136">
        <f t="shared" si="83"/>
        <v>0</v>
      </c>
      <c r="CI103" s="136">
        <f>(IF('2.1ต้นทุนตามสัดส่วน (ผลิต)'!$E$158&gt;0,(+R103*'2.1ต้นทุนตามสัดส่วน (ผลิต)'!$E$158)/'2.1ต้นทุนตามสัดส่วน (ผลิต)'!$E$160,0))</f>
        <v>0</v>
      </c>
      <c r="CJ103" s="136">
        <f>(IF('2.1ต้นทุนตามสัดส่วน (ผลิต)'!$E$168&gt;0,(+S103*'2.1ต้นทุนตามสัดส่วน (ผลิต)'!$E$168)/'2.1ต้นทุนตามสัดส่วน (ผลิต)'!$E$170,0))</f>
        <v>0</v>
      </c>
      <c r="CK103" s="136">
        <f>(IF('2.1ต้นทุนตามสัดส่วน (ผลิต)'!$E$178&gt;0,(+T103*'2.1ต้นทุนตามสัดส่วน (ผลิต)'!$E$178)/'2.1ต้นทุนตามสัดส่วน (ผลิต)'!$E$180,0))</f>
        <v>0</v>
      </c>
      <c r="CL103" s="136">
        <f t="shared" si="84"/>
        <v>0</v>
      </c>
      <c r="CM103" s="136">
        <f t="shared" si="64"/>
        <v>0</v>
      </c>
      <c r="CO103" s="140" t="s">
        <v>601</v>
      </c>
      <c r="CP103" s="135" t="s">
        <v>602</v>
      </c>
      <c r="CQ103" s="136">
        <f>(IF('2.1ต้นทุนตามสัดส่วน (ผลิต)'!$E$9&gt;0,(+C103*'2.1ต้นทุนตามสัดส่วน (ผลิต)'!$E$9)/'2.1ต้นทุนตามสัดส่วน (ผลิต)'!$E$10,0))</f>
        <v>0</v>
      </c>
      <c r="CR103" s="136">
        <f>(IF('2.1ต้นทุนตามสัดส่วน (ผลิต)'!$E$19&gt;0,(+D103*'2.1ต้นทุนตามสัดส่วน (ผลิต)'!$E$19)/'2.1ต้นทุนตามสัดส่วน (ผลิต)'!$E$20,0))</f>
        <v>0</v>
      </c>
      <c r="CS103" s="136">
        <f>(IF('2.1ต้นทุนตามสัดส่วน (ผลิต)'!$E$29&gt;0,(+E103*'2.1ต้นทุนตามสัดส่วน (ผลิต)'!$E$29)/'2.1ต้นทุนตามสัดส่วน (ผลิต)'!$E$30,0))</f>
        <v>0</v>
      </c>
      <c r="CT103" s="136">
        <f>(IF('2.1ต้นทุนตามสัดส่วน (ผลิต)'!$E$39&gt;0,(+F103*'2.1ต้นทุนตามสัดส่วน (ผลิต)'!$E$39)/'2.1ต้นทุนตามสัดส่วน (ผลิต)'!$E$40,0))</f>
        <v>0</v>
      </c>
      <c r="CU103" s="136">
        <f t="shared" si="85"/>
        <v>0</v>
      </c>
      <c r="CV103" s="136">
        <f>(IF('2.1ต้นทุนตามสัดส่วน (ผลิต)'!$E$59&gt;0,(+H103*'2.1ต้นทุนตามสัดส่วน (ผลิต)'!$E$59)/'2.1ต้นทุนตามสัดส่วน (ผลิต)'!$E$60,0))</f>
        <v>0</v>
      </c>
      <c r="CW103" s="136">
        <f>(IF('2.1ต้นทุนตามสัดส่วน (ผลิต)'!$E$69&gt;0,(+I103*'2.1ต้นทุนตามสัดส่วน (ผลิต)'!$E$69)/'2.1ต้นทุนตามสัดส่วน (ผลิต)'!$E$70,0))</f>
        <v>0</v>
      </c>
      <c r="CX103" s="136">
        <f>(IF('2.1ต้นทุนตามสัดส่วน (ผลิต)'!$E$79&gt;0,(+J103*'2.1ต้นทุนตามสัดส่วน (ผลิต)'!$E$79)/'2.1ต้นทุนตามสัดส่วน (ผลิต)'!$E$80,0))</f>
        <v>0</v>
      </c>
      <c r="CY103" s="136">
        <f t="shared" si="86"/>
        <v>0</v>
      </c>
      <c r="CZ103" s="136">
        <f t="shared" si="87"/>
        <v>0</v>
      </c>
      <c r="DA103" s="136">
        <f>(IF('2.1ต้นทุนตามสัดส่วน (ผลิต)'!$E$109&gt;0,(+M103*'2.1ต้นทุนตามสัดส่วน (ผลิต)'!$E$109)/'2.1ต้นทุนตามสัดส่วน (ผลิต)'!$E$110,0))</f>
        <v>0</v>
      </c>
      <c r="DB103" s="136">
        <f>(IF('2.1ต้นทุนตามสัดส่วน (ผลิต)'!$E$119&gt;0,(+N103*'2.1ต้นทุนตามสัดส่วน (ผลิต)'!$E$119)/'2.1ต้นทุนตามสัดส่วน (ผลิต)'!$E$120,0))</f>
        <v>0</v>
      </c>
      <c r="DC103" s="136">
        <f>(IF('2.1ต้นทุนตามสัดส่วน (ผลิต)'!$E$129&gt;0,(+O103*'2.1ต้นทุนตามสัดส่วน (ผลิต)'!$E$129)/'2.1ต้นทุนตามสัดส่วน (ผลิต)'!$E$130,0))</f>
        <v>0</v>
      </c>
      <c r="DD103" s="136">
        <f t="shared" si="88"/>
        <v>0</v>
      </c>
      <c r="DE103" s="136">
        <f t="shared" si="89"/>
        <v>0</v>
      </c>
      <c r="DF103" s="136">
        <f>(IF('2.1ต้นทุนตามสัดส่วน (ผลิต)'!$E$159&gt;0,(+R103*'2.1ต้นทุนตามสัดส่วน (ผลิต)'!$E$159)/'2.1ต้นทุนตามสัดส่วน (ผลิต)'!$E$160,0))</f>
        <v>0</v>
      </c>
      <c r="DG103" s="136">
        <f>(IF('2.1ต้นทุนตามสัดส่วน (ผลิต)'!$E$169&gt;0,(+S103*'2.1ต้นทุนตามสัดส่วน (ผลิต)'!$E$169)/'2.1ต้นทุนตามสัดส่วน (ผลิต)'!$E$170,0))</f>
        <v>0</v>
      </c>
      <c r="DH103" s="136">
        <f>(IF('2.1ต้นทุนตามสัดส่วน (ผลิต)'!$E$179&gt;0,(+T103*'2.1ต้นทุนตามสัดส่วน (ผลิต)'!$E$179)/'2.1ต้นทุนตามสัดส่วน (ผลิต)'!$E$180,0))</f>
        <v>0</v>
      </c>
      <c r="DI103" s="136">
        <f t="shared" si="90"/>
        <v>0</v>
      </c>
      <c r="DJ103" s="136">
        <f t="shared" si="65"/>
        <v>0</v>
      </c>
      <c r="DL103" s="140" t="s">
        <v>601</v>
      </c>
      <c r="DM103" s="135" t="s">
        <v>602</v>
      </c>
      <c r="DN103" s="136">
        <f t="shared" si="91"/>
        <v>0</v>
      </c>
      <c r="DO103" s="136">
        <f t="shared" si="92"/>
        <v>0</v>
      </c>
      <c r="DP103" s="136">
        <f t="shared" si="93"/>
        <v>0</v>
      </c>
      <c r="DQ103" s="136">
        <f t="shared" si="94"/>
        <v>0</v>
      </c>
      <c r="DR103" s="136">
        <f t="shared" si="95"/>
        <v>0</v>
      </c>
      <c r="DS103" s="136">
        <f t="shared" si="96"/>
        <v>0</v>
      </c>
      <c r="DT103" s="136">
        <f t="shared" si="97"/>
        <v>0</v>
      </c>
      <c r="DU103" s="136">
        <f t="shared" si="98"/>
        <v>0</v>
      </c>
      <c r="DV103" s="136">
        <f t="shared" si="99"/>
        <v>0</v>
      </c>
      <c r="DW103" s="136">
        <f t="shared" si="100"/>
        <v>0</v>
      </c>
      <c r="DX103" s="136">
        <f t="shared" si="101"/>
        <v>0</v>
      </c>
      <c r="DY103" s="136">
        <f t="shared" si="102"/>
        <v>0</v>
      </c>
      <c r="DZ103" s="136">
        <f t="shared" si="103"/>
        <v>0</v>
      </c>
      <c r="EA103" s="136">
        <f t="shared" si="104"/>
        <v>0</v>
      </c>
      <c r="EB103" s="136">
        <f t="shared" si="105"/>
        <v>0</v>
      </c>
      <c r="EC103" s="136">
        <f t="shared" si="106"/>
        <v>0</v>
      </c>
      <c r="ED103" s="136">
        <f t="shared" si="107"/>
        <v>0</v>
      </c>
      <c r="EE103" s="136">
        <f t="shared" si="108"/>
        <v>0</v>
      </c>
      <c r="EF103" s="136">
        <f t="shared" si="109"/>
        <v>0</v>
      </c>
      <c r="EG103" s="136">
        <f t="shared" si="110"/>
        <v>0</v>
      </c>
    </row>
    <row r="104" spans="1:137" ht="21">
      <c r="A104" s="140" t="s">
        <v>603</v>
      </c>
      <c r="B104" s="135" t="s">
        <v>604</v>
      </c>
      <c r="C104" s="44"/>
      <c r="D104" s="136"/>
      <c r="E104" s="136"/>
      <c r="F104" s="136"/>
      <c r="G104" s="136">
        <f t="shared" si="56"/>
        <v>0</v>
      </c>
      <c r="H104" s="136"/>
      <c r="I104" s="136"/>
      <c r="J104" s="136"/>
      <c r="K104" s="136">
        <f t="shared" si="57"/>
        <v>0</v>
      </c>
      <c r="L104" s="136">
        <f t="shared" si="66"/>
        <v>0</v>
      </c>
      <c r="M104" s="136">
        <v>0</v>
      </c>
      <c r="N104" s="136">
        <v>0</v>
      </c>
      <c r="O104" s="136">
        <v>0</v>
      </c>
      <c r="P104" s="136">
        <f t="shared" si="58"/>
        <v>0</v>
      </c>
      <c r="Q104" s="136">
        <f t="shared" si="67"/>
        <v>0</v>
      </c>
      <c r="R104" s="136">
        <v>0</v>
      </c>
      <c r="S104" s="136">
        <v>0</v>
      </c>
      <c r="T104" s="136">
        <v>0</v>
      </c>
      <c r="U104" s="136">
        <f t="shared" si="59"/>
        <v>0</v>
      </c>
      <c r="V104" s="136">
        <f t="shared" si="60"/>
        <v>0</v>
      </c>
      <c r="X104" s="140" t="s">
        <v>603</v>
      </c>
      <c r="Y104" s="138" t="s">
        <v>604</v>
      </c>
      <c r="Z104" s="44">
        <f>ROUND(IF('2.1ต้นทุนตามสัดส่วน (ผลิต)'!$E$6&gt;0,(+C104*'2.1ต้นทุนตามสัดส่วน (ผลิต)'!$E$6)/'2.1ต้นทุนตามสัดส่วน (ผลิต)'!$E$10,0),2)</f>
        <v>0</v>
      </c>
      <c r="AA104" s="139">
        <f>(IF('2.1ต้นทุนตามสัดส่วน (ผลิต)'!$E$16&gt;0,(+D104*'2.1ต้นทุนตามสัดส่วน (ผลิต)'!$E$16)/'2.1ต้นทุนตามสัดส่วน (ผลิต)'!$E$20,0))</f>
        <v>0</v>
      </c>
      <c r="AB104" s="139">
        <f>(IF('2.1ต้นทุนตามสัดส่วน (ผลิต)'!$E$26&gt;0,(+E104*'2.1ต้นทุนตามสัดส่วน (ผลิต)'!$E$26)/'2.1ต้นทุนตามสัดส่วน (ผลิต)'!$E$30,0))</f>
        <v>0</v>
      </c>
      <c r="AC104" s="139">
        <f>(IF('2.1ต้นทุนตามสัดส่วน (ผลิต)'!$E$36&gt;0,(+F104*'2.1ต้นทุนตามสัดส่วน (ผลิต)'!$E$36)/'2.1ต้นทุนตามสัดส่วน (ผลิต)'!$E$40,0))</f>
        <v>0</v>
      </c>
      <c r="AD104" s="139">
        <f t="shared" si="68"/>
        <v>0</v>
      </c>
      <c r="AE104" s="139">
        <f>(IF('2.1ต้นทุนตามสัดส่วน (ผลิต)'!$E$56&gt;0,(+H104*'2.1ต้นทุนตามสัดส่วน (ผลิต)'!$E$56)/'2.1ต้นทุนตามสัดส่วน (ผลิต)'!$E$60,0))</f>
        <v>0</v>
      </c>
      <c r="AF104" s="139">
        <f>(IF('2.1ต้นทุนตามสัดส่วน (ผลิต)'!$E$66&gt;0,(+I104*'2.1ต้นทุนตามสัดส่วน (ผลิต)'!$E$66)/'2.1ต้นทุนตามสัดส่วน (ผลิต)'!$E$70,0))</f>
        <v>0</v>
      </c>
      <c r="AG104" s="139">
        <f>(IF('2.1ต้นทุนตามสัดส่วน (ผลิต)'!$E$76&gt;0,(+J104*'2.1ต้นทุนตามสัดส่วน (ผลิต)'!$E$76)/'2.1ต้นทุนตามสัดส่วน (ผลิต)'!$E$80,0))</f>
        <v>0</v>
      </c>
      <c r="AH104" s="139">
        <f t="shared" si="69"/>
        <v>0</v>
      </c>
      <c r="AI104" s="139">
        <f t="shared" si="70"/>
        <v>0</v>
      </c>
      <c r="AJ104" s="139">
        <f>ROUND(IF('2.1ต้นทุนตามสัดส่วน (ผลิต)'!$E$106&gt;0,(+M104*'2.1ต้นทุนตามสัดส่วน (ผลิต)'!$E$106)/'2.1ต้นทุนตามสัดส่วน (ผลิต)'!$E$110,0),2)</f>
        <v>0</v>
      </c>
      <c r="AK104" s="139">
        <f>ROUND(IF('2.1ต้นทุนตามสัดส่วน (ผลิต)'!$E$116&gt;0,(+N104*'2.1ต้นทุนตามสัดส่วน (ผลิต)'!$E$116)/'2.1ต้นทุนตามสัดส่วน (ผลิต)'!$E$120,0),2)</f>
        <v>0</v>
      </c>
      <c r="AL104" s="139">
        <f>ROUND(IF('2.1ต้นทุนตามสัดส่วน (ผลิต)'!$E$126&gt;0,(+O104*'2.1ต้นทุนตามสัดส่วน (ผลิต)'!$E$126)/'2.1ต้นทุนตามสัดส่วน (ผลิต)'!$E$130,0),2)</f>
        <v>0</v>
      </c>
      <c r="AM104" s="139">
        <f t="shared" si="71"/>
        <v>0</v>
      </c>
      <c r="AN104" s="139">
        <f t="shared" si="72"/>
        <v>0</v>
      </c>
      <c r="AO104" s="139">
        <f>(IF('2.1ต้นทุนตามสัดส่วน (ผลิต)'!$E$156&gt;0,(+R104*'2.1ต้นทุนตามสัดส่วน (ผลิต)'!$E$156)/'2.1ต้นทุนตามสัดส่วน (ผลิต)'!$E$160,0))</f>
        <v>0</v>
      </c>
      <c r="AP104" s="139">
        <f>(IF('2.1ต้นทุนตามสัดส่วน (ผลิต)'!$E$166&gt;0,(+S104*'2.1ต้นทุนตามสัดส่วน (ผลิต)'!$E$166)/'2.1ต้นทุนตามสัดส่วน (ผลิต)'!$E$170,0))</f>
        <v>0</v>
      </c>
      <c r="AQ104" s="139">
        <f>(IF('2.1ต้นทุนตามสัดส่วน (ผลิต)'!$E$176&gt;0,(+T104*'2.1ต้นทุนตามสัดส่วน (ผลิต)'!$E$176)/'2.1ต้นทุนตามสัดส่วน (ผลิต)'!$E$180,0))</f>
        <v>0</v>
      </c>
      <c r="AR104" s="139">
        <f t="shared" si="61"/>
        <v>0</v>
      </c>
      <c r="AS104" s="139">
        <f t="shared" si="62"/>
        <v>0</v>
      </c>
      <c r="AU104" s="140" t="s">
        <v>603</v>
      </c>
      <c r="AV104" s="135" t="s">
        <v>604</v>
      </c>
      <c r="AW104" s="44">
        <f>(IF('2.1ต้นทุนตามสัดส่วน (ผลิต)'!$E$7&gt;0,(C104*'2.1ต้นทุนตามสัดส่วน (ผลิต)'!$E$7)/'2.1ต้นทุนตามสัดส่วน (ผลิต)'!$E$10,0))</f>
        <v>0</v>
      </c>
      <c r="AX104" s="136">
        <f>(IF('2.1ต้นทุนตามสัดส่วน (ผลิต)'!$E$17&gt;0,(D104*'2.1ต้นทุนตามสัดส่วน (ผลิต)'!$E$17)/'2.1ต้นทุนตามสัดส่วน (ผลิต)'!$E$20,0))</f>
        <v>0</v>
      </c>
      <c r="AY104" s="136">
        <f>(IF('2.1ต้นทุนตามสัดส่วน (ผลิต)'!$E$27&gt;0,(+E104*'2.1ต้นทุนตามสัดส่วน (ผลิต)'!$E$27)/'2.1ต้นทุนตามสัดส่วน (ผลิต)'!$E$30,0))</f>
        <v>0</v>
      </c>
      <c r="AZ104" s="136">
        <f>(IF('2.1ต้นทุนตามสัดส่วน (ผลิต)'!$E$37&gt;0,(+F104*'2.1ต้นทุนตามสัดส่วน (ผลิต)'!$E$37)/'2.1ต้นทุนตามสัดส่วน (ผลิต)'!$E$40,0))</f>
        <v>0</v>
      </c>
      <c r="BA104" s="136">
        <f t="shared" si="73"/>
        <v>0</v>
      </c>
      <c r="BB104" s="136">
        <f>(IF('2.1ต้นทุนตามสัดส่วน (ผลิต)'!$E$57&gt;0,(+H104*'2.1ต้นทุนตามสัดส่วน (ผลิต)'!$E$57)/'2.1ต้นทุนตามสัดส่วน (ผลิต)'!$E$60,0))</f>
        <v>0</v>
      </c>
      <c r="BC104" s="136">
        <f>(IF('2.1ต้นทุนตามสัดส่วน (ผลิต)'!$E$67&gt;0,(+I104*'2.1ต้นทุนตามสัดส่วน (ผลิต)'!$E$67)/'2.1ต้นทุนตามสัดส่วน (ผลิต)'!$E$70,0))</f>
        <v>0</v>
      </c>
      <c r="BD104" s="136">
        <f>(IF('2.1ต้นทุนตามสัดส่วน (ผลิต)'!$E$77&gt;0,(+J104*'2.1ต้นทุนตามสัดส่วน (ผลิต)'!$E$77)/'2.1ต้นทุนตามสัดส่วน (ผลิต)'!$E$80,0))</f>
        <v>0</v>
      </c>
      <c r="BE104" s="136">
        <f t="shared" si="74"/>
        <v>0</v>
      </c>
      <c r="BF104" s="136">
        <f t="shared" si="75"/>
        <v>0</v>
      </c>
      <c r="BG104" s="136">
        <f>(IF('2.1ต้นทุนตามสัดส่วน (ผลิต)'!$E$107&gt;0,(+M104*'2.1ต้นทุนตามสัดส่วน (ผลิต)'!$E$107)/'2.1ต้นทุนตามสัดส่วน (ผลิต)'!$E$110,0))</f>
        <v>0</v>
      </c>
      <c r="BH104" s="136">
        <f>(IF('2.1ต้นทุนตามสัดส่วน (ผลิต)'!$E$117&gt;0,(+N104*'2.1ต้นทุนตามสัดส่วน (ผลิต)'!$E$117)/'2.1ต้นทุนตามสัดส่วน (ผลิต)'!$E$120,0))</f>
        <v>0</v>
      </c>
      <c r="BI104" s="136">
        <f>(IF('2.1ต้นทุนตามสัดส่วน (ผลิต)'!$E$127&gt;0,(+O104*'2.1ต้นทุนตามสัดส่วน (ผลิต)'!$E$127)/'2.1ต้นทุนตามสัดส่วน (ผลิต)'!$E$130,0))</f>
        <v>0</v>
      </c>
      <c r="BJ104" s="136">
        <f t="shared" si="76"/>
        <v>0</v>
      </c>
      <c r="BK104" s="136">
        <f t="shared" si="77"/>
        <v>0</v>
      </c>
      <c r="BL104" s="136">
        <f>(IF('2.1ต้นทุนตามสัดส่วน (ผลิต)'!$E$157&gt;0,(+R104*'2.1ต้นทุนตามสัดส่วน (ผลิต)'!$E$157)/'2.1ต้นทุนตามสัดส่วน (ผลิต)'!$E$160,0))</f>
        <v>0</v>
      </c>
      <c r="BM104" s="136">
        <f>(IF('2.1ต้นทุนตามสัดส่วน (ผลิต)'!$E$167&gt;0,(+S104*'2.1ต้นทุนตามสัดส่วน (ผลิต)'!$E$167)/'2.1ต้นทุนตามสัดส่วน (ผลิต)'!$E$170,0))</f>
        <v>0</v>
      </c>
      <c r="BN104" s="136">
        <f>(IF('2.1ต้นทุนตามสัดส่วน (ผลิต)'!$E$177&gt;0,(+T104*'2.1ต้นทุนตามสัดส่วน (ผลิต)'!$E$177)/'2.1ต้นทุนตามสัดส่วน (ผลิต)'!$E$180,0))</f>
        <v>0</v>
      </c>
      <c r="BO104" s="136">
        <f t="shared" si="78"/>
        <v>0</v>
      </c>
      <c r="BP104" s="136">
        <f t="shared" si="63"/>
        <v>0</v>
      </c>
      <c r="BR104" s="140" t="s">
        <v>603</v>
      </c>
      <c r="BS104" s="135" t="s">
        <v>604</v>
      </c>
      <c r="BT104" s="44">
        <f>(IF('2.1ต้นทุนตามสัดส่วน (ผลิต)'!$E$8&gt;0,(+C104*'2.1ต้นทุนตามสัดส่วน (ผลิต)'!$E$8)/'2.1ต้นทุนตามสัดส่วน (ผลิต)'!$E$10,0))</f>
        <v>0</v>
      </c>
      <c r="BU104" s="136">
        <f>(IF('2.1ต้นทุนตามสัดส่วน (ผลิต)'!$E$18&gt;0,(+D104*'2.1ต้นทุนตามสัดส่วน (ผลิต)'!$E$18)/'2.1ต้นทุนตามสัดส่วน (ผลิต)'!$E$20,0))</f>
        <v>0</v>
      </c>
      <c r="BV104" s="136">
        <f>(IF('2.1ต้นทุนตามสัดส่วน (ผลิต)'!$E$28&gt;0,(+E104*'2.1ต้นทุนตามสัดส่วน (ผลิต)'!$E$28)/'2.1ต้นทุนตามสัดส่วน (ผลิต)'!$E$30,0))</f>
        <v>0</v>
      </c>
      <c r="BW104" s="136">
        <f>(IF('2.1ต้นทุนตามสัดส่วน (ผลิต)'!$E$38&gt;0,(+F104*'2.1ต้นทุนตามสัดส่วน (ผลิต)'!$E$38)/'2.1ต้นทุนตามสัดส่วน (ผลิต)'!$E$40,0))</f>
        <v>0</v>
      </c>
      <c r="BX104" s="136">
        <f t="shared" si="79"/>
        <v>0</v>
      </c>
      <c r="BY104" s="136">
        <f>(IF('2.1ต้นทุนตามสัดส่วน (ผลิต)'!$E$58&gt;0,(+H104*'2.1ต้นทุนตามสัดส่วน (ผลิต)'!$E$58)/'2.1ต้นทุนตามสัดส่วน (ผลิต)'!$E$60,0))</f>
        <v>0</v>
      </c>
      <c r="BZ104" s="136">
        <f>(IF('2.1ต้นทุนตามสัดส่วน (ผลิต)'!$E$68&gt;0,(+I104*'2.1ต้นทุนตามสัดส่วน (ผลิต)'!$E$68)/'2.1ต้นทุนตามสัดส่วน (ผลิต)'!$E$70,0))</f>
        <v>0</v>
      </c>
      <c r="CA104" s="136">
        <f>(IF('2.1ต้นทุนตามสัดส่วน (ผลิต)'!$E$78&gt;0,(+J104*'2.1ต้นทุนตามสัดส่วน (ผลิต)'!$E$78)/'2.1ต้นทุนตามสัดส่วน (ผลิต)'!$E$80,0))</f>
        <v>0</v>
      </c>
      <c r="CB104" s="136">
        <f t="shared" si="80"/>
        <v>0</v>
      </c>
      <c r="CC104" s="136">
        <f t="shared" si="81"/>
        <v>0</v>
      </c>
      <c r="CD104" s="136">
        <f>(IF('2.1ต้นทุนตามสัดส่วน (ผลิต)'!$E$108&gt;0,(+M104*'2.1ต้นทุนตามสัดส่วน (ผลิต)'!$E$108)/'2.1ต้นทุนตามสัดส่วน (ผลิต)'!$E$110,0))</f>
        <v>0</v>
      </c>
      <c r="CE104" s="136">
        <f>(IF('2.1ต้นทุนตามสัดส่วน (ผลิต)'!$E$118&gt;0,(+N104*'2.1ต้นทุนตามสัดส่วน (ผลิต)'!$E$118)/'2.1ต้นทุนตามสัดส่วน (ผลิต)'!$E$120,0))</f>
        <v>0</v>
      </c>
      <c r="CF104" s="136">
        <f>(IF('2.1ต้นทุนตามสัดส่วน (ผลิต)'!$E$128&gt;0,(+O104*'2.1ต้นทุนตามสัดส่วน (ผลิต)'!$E$128)/'2.1ต้นทุนตามสัดส่วน (ผลิต)'!$E$130,0))</f>
        <v>0</v>
      </c>
      <c r="CG104" s="136">
        <f t="shared" si="82"/>
        <v>0</v>
      </c>
      <c r="CH104" s="136">
        <f t="shared" si="83"/>
        <v>0</v>
      </c>
      <c r="CI104" s="136">
        <f>(IF('2.1ต้นทุนตามสัดส่วน (ผลิต)'!$E$158&gt;0,(+R104*'2.1ต้นทุนตามสัดส่วน (ผลิต)'!$E$158)/'2.1ต้นทุนตามสัดส่วน (ผลิต)'!$E$160,0))</f>
        <v>0</v>
      </c>
      <c r="CJ104" s="136">
        <f>(IF('2.1ต้นทุนตามสัดส่วน (ผลิต)'!$E$168&gt;0,(+S104*'2.1ต้นทุนตามสัดส่วน (ผลิต)'!$E$168)/'2.1ต้นทุนตามสัดส่วน (ผลิต)'!$E$170,0))</f>
        <v>0</v>
      </c>
      <c r="CK104" s="136">
        <f>(IF('2.1ต้นทุนตามสัดส่วน (ผลิต)'!$E$178&gt;0,(+T104*'2.1ต้นทุนตามสัดส่วน (ผลิต)'!$E$178)/'2.1ต้นทุนตามสัดส่วน (ผลิต)'!$E$180,0))</f>
        <v>0</v>
      </c>
      <c r="CL104" s="136">
        <f t="shared" si="84"/>
        <v>0</v>
      </c>
      <c r="CM104" s="136">
        <f t="shared" si="64"/>
        <v>0</v>
      </c>
      <c r="CO104" s="140" t="s">
        <v>603</v>
      </c>
      <c r="CP104" s="135" t="s">
        <v>604</v>
      </c>
      <c r="CQ104" s="136">
        <f>(IF('2.1ต้นทุนตามสัดส่วน (ผลิต)'!$E$9&gt;0,(+C104*'2.1ต้นทุนตามสัดส่วน (ผลิต)'!$E$9)/'2.1ต้นทุนตามสัดส่วน (ผลิต)'!$E$10,0))</f>
        <v>0</v>
      </c>
      <c r="CR104" s="136">
        <f>(IF('2.1ต้นทุนตามสัดส่วน (ผลิต)'!$E$19&gt;0,(+D104*'2.1ต้นทุนตามสัดส่วน (ผลิต)'!$E$19)/'2.1ต้นทุนตามสัดส่วน (ผลิต)'!$E$20,0))</f>
        <v>0</v>
      </c>
      <c r="CS104" s="136">
        <f>(IF('2.1ต้นทุนตามสัดส่วน (ผลิต)'!$E$29&gt;0,(+E104*'2.1ต้นทุนตามสัดส่วน (ผลิต)'!$E$29)/'2.1ต้นทุนตามสัดส่วน (ผลิต)'!$E$30,0))</f>
        <v>0</v>
      </c>
      <c r="CT104" s="136">
        <f>(IF('2.1ต้นทุนตามสัดส่วน (ผลิต)'!$E$39&gt;0,(+F104*'2.1ต้นทุนตามสัดส่วน (ผลิต)'!$E$39)/'2.1ต้นทุนตามสัดส่วน (ผลิต)'!$E$40,0))</f>
        <v>0</v>
      </c>
      <c r="CU104" s="136">
        <f t="shared" si="85"/>
        <v>0</v>
      </c>
      <c r="CV104" s="136">
        <f>(IF('2.1ต้นทุนตามสัดส่วน (ผลิต)'!$E$59&gt;0,(+H104*'2.1ต้นทุนตามสัดส่วน (ผลิต)'!$E$59)/'2.1ต้นทุนตามสัดส่วน (ผลิต)'!$E$60,0))</f>
        <v>0</v>
      </c>
      <c r="CW104" s="136">
        <f>(IF('2.1ต้นทุนตามสัดส่วน (ผลิต)'!$E$69&gt;0,(+I104*'2.1ต้นทุนตามสัดส่วน (ผลิต)'!$E$69)/'2.1ต้นทุนตามสัดส่วน (ผลิต)'!$E$70,0))</f>
        <v>0</v>
      </c>
      <c r="CX104" s="136">
        <f>(IF('2.1ต้นทุนตามสัดส่วน (ผลิต)'!$E$79&gt;0,(+J104*'2.1ต้นทุนตามสัดส่วน (ผลิต)'!$E$79)/'2.1ต้นทุนตามสัดส่วน (ผลิต)'!$E$80,0))</f>
        <v>0</v>
      </c>
      <c r="CY104" s="136">
        <f t="shared" si="86"/>
        <v>0</v>
      </c>
      <c r="CZ104" s="136">
        <f t="shared" si="87"/>
        <v>0</v>
      </c>
      <c r="DA104" s="136">
        <f>(IF('2.1ต้นทุนตามสัดส่วน (ผลิต)'!$E$109&gt;0,(+M104*'2.1ต้นทุนตามสัดส่วน (ผลิต)'!$E$109)/'2.1ต้นทุนตามสัดส่วน (ผลิต)'!$E$110,0))</f>
        <v>0</v>
      </c>
      <c r="DB104" s="136">
        <f>(IF('2.1ต้นทุนตามสัดส่วน (ผลิต)'!$E$119&gt;0,(+N104*'2.1ต้นทุนตามสัดส่วน (ผลิต)'!$E$119)/'2.1ต้นทุนตามสัดส่วน (ผลิต)'!$E$120,0))</f>
        <v>0</v>
      </c>
      <c r="DC104" s="136">
        <f>(IF('2.1ต้นทุนตามสัดส่วน (ผลิต)'!$E$129&gt;0,(+O104*'2.1ต้นทุนตามสัดส่วน (ผลิต)'!$E$129)/'2.1ต้นทุนตามสัดส่วน (ผลิต)'!$E$130,0))</f>
        <v>0</v>
      </c>
      <c r="DD104" s="136">
        <f t="shared" si="88"/>
        <v>0</v>
      </c>
      <c r="DE104" s="136">
        <f t="shared" si="89"/>
        <v>0</v>
      </c>
      <c r="DF104" s="136">
        <f>(IF('2.1ต้นทุนตามสัดส่วน (ผลิต)'!$E$159&gt;0,(+R104*'2.1ต้นทุนตามสัดส่วน (ผลิต)'!$E$159)/'2.1ต้นทุนตามสัดส่วน (ผลิต)'!$E$160,0))</f>
        <v>0</v>
      </c>
      <c r="DG104" s="136">
        <f>(IF('2.1ต้นทุนตามสัดส่วน (ผลิต)'!$E$169&gt;0,(+S104*'2.1ต้นทุนตามสัดส่วน (ผลิต)'!$E$169)/'2.1ต้นทุนตามสัดส่วน (ผลิต)'!$E$170,0))</f>
        <v>0</v>
      </c>
      <c r="DH104" s="136">
        <f>(IF('2.1ต้นทุนตามสัดส่วน (ผลิต)'!$E$179&gt;0,(+T104*'2.1ต้นทุนตามสัดส่วน (ผลิต)'!$E$179)/'2.1ต้นทุนตามสัดส่วน (ผลิต)'!$E$180,0))</f>
        <v>0</v>
      </c>
      <c r="DI104" s="136">
        <f t="shared" si="90"/>
        <v>0</v>
      </c>
      <c r="DJ104" s="136">
        <f t="shared" si="65"/>
        <v>0</v>
      </c>
      <c r="DL104" s="140" t="s">
        <v>603</v>
      </c>
      <c r="DM104" s="135" t="s">
        <v>604</v>
      </c>
      <c r="DN104" s="136">
        <f t="shared" si="91"/>
        <v>0</v>
      </c>
      <c r="DO104" s="136">
        <f t="shared" si="92"/>
        <v>0</v>
      </c>
      <c r="DP104" s="136">
        <f t="shared" si="93"/>
        <v>0</v>
      </c>
      <c r="DQ104" s="136">
        <f t="shared" si="94"/>
        <v>0</v>
      </c>
      <c r="DR104" s="136">
        <f t="shared" si="95"/>
        <v>0</v>
      </c>
      <c r="DS104" s="136">
        <f t="shared" si="96"/>
        <v>0</v>
      </c>
      <c r="DT104" s="136">
        <f t="shared" si="97"/>
        <v>0</v>
      </c>
      <c r="DU104" s="136">
        <f t="shared" si="98"/>
        <v>0</v>
      </c>
      <c r="DV104" s="136">
        <f t="shared" si="99"/>
        <v>0</v>
      </c>
      <c r="DW104" s="136">
        <f t="shared" si="100"/>
        <v>0</v>
      </c>
      <c r="DX104" s="136">
        <f t="shared" si="101"/>
        <v>0</v>
      </c>
      <c r="DY104" s="136">
        <f t="shared" si="102"/>
        <v>0</v>
      </c>
      <c r="DZ104" s="136">
        <f t="shared" si="103"/>
        <v>0</v>
      </c>
      <c r="EA104" s="136">
        <f t="shared" si="104"/>
        <v>0</v>
      </c>
      <c r="EB104" s="136">
        <f t="shared" si="105"/>
        <v>0</v>
      </c>
      <c r="EC104" s="136">
        <f t="shared" si="106"/>
        <v>0</v>
      </c>
      <c r="ED104" s="136">
        <f t="shared" si="107"/>
        <v>0</v>
      </c>
      <c r="EE104" s="136">
        <f t="shared" si="108"/>
        <v>0</v>
      </c>
      <c r="EF104" s="136">
        <f t="shared" si="109"/>
        <v>0</v>
      </c>
      <c r="EG104" s="136">
        <f t="shared" si="110"/>
        <v>0</v>
      </c>
    </row>
    <row r="105" spans="1:137" ht="21">
      <c r="A105" s="140" t="s">
        <v>605</v>
      </c>
      <c r="B105" s="135" t="s">
        <v>606</v>
      </c>
      <c r="C105" s="44"/>
      <c r="D105" s="136"/>
      <c r="E105" s="136"/>
      <c r="F105" s="136"/>
      <c r="G105" s="136">
        <f t="shared" si="56"/>
        <v>0</v>
      </c>
      <c r="H105" s="136"/>
      <c r="I105" s="136"/>
      <c r="J105" s="136"/>
      <c r="K105" s="136">
        <f t="shared" si="57"/>
        <v>0</v>
      </c>
      <c r="L105" s="136">
        <f t="shared" si="66"/>
        <v>0</v>
      </c>
      <c r="M105" s="136">
        <v>0</v>
      </c>
      <c r="N105" s="136">
        <v>0</v>
      </c>
      <c r="O105" s="136">
        <v>0</v>
      </c>
      <c r="P105" s="136">
        <f t="shared" si="58"/>
        <v>0</v>
      </c>
      <c r="Q105" s="136">
        <f t="shared" si="67"/>
        <v>0</v>
      </c>
      <c r="R105" s="136">
        <v>0</v>
      </c>
      <c r="S105" s="136">
        <v>0</v>
      </c>
      <c r="T105" s="136">
        <v>0</v>
      </c>
      <c r="U105" s="136">
        <f t="shared" si="59"/>
        <v>0</v>
      </c>
      <c r="V105" s="136">
        <f t="shared" si="60"/>
        <v>0</v>
      </c>
      <c r="X105" s="140" t="s">
        <v>605</v>
      </c>
      <c r="Y105" s="138" t="s">
        <v>606</v>
      </c>
      <c r="Z105" s="44">
        <f>ROUND(IF('2.1ต้นทุนตามสัดส่วน (ผลิต)'!$E$6&gt;0,(+C105*'2.1ต้นทุนตามสัดส่วน (ผลิต)'!$E$6)/'2.1ต้นทุนตามสัดส่วน (ผลิต)'!$E$10,0),2)</f>
        <v>0</v>
      </c>
      <c r="AA105" s="139">
        <f>(IF('2.1ต้นทุนตามสัดส่วน (ผลิต)'!$E$16&gt;0,(+D105*'2.1ต้นทุนตามสัดส่วน (ผลิต)'!$E$16)/'2.1ต้นทุนตามสัดส่วน (ผลิต)'!$E$20,0))</f>
        <v>0</v>
      </c>
      <c r="AB105" s="139">
        <f>(IF('2.1ต้นทุนตามสัดส่วน (ผลิต)'!$E$26&gt;0,(+E105*'2.1ต้นทุนตามสัดส่วน (ผลิต)'!$E$26)/'2.1ต้นทุนตามสัดส่วน (ผลิต)'!$E$30,0))</f>
        <v>0</v>
      </c>
      <c r="AC105" s="139">
        <f>(IF('2.1ต้นทุนตามสัดส่วน (ผลิต)'!$E$36&gt;0,(+F105*'2.1ต้นทุนตามสัดส่วน (ผลิต)'!$E$36)/'2.1ต้นทุนตามสัดส่วน (ผลิต)'!$E$40,0))</f>
        <v>0</v>
      </c>
      <c r="AD105" s="139">
        <f t="shared" si="68"/>
        <v>0</v>
      </c>
      <c r="AE105" s="139">
        <f>(IF('2.1ต้นทุนตามสัดส่วน (ผลิต)'!$E$56&gt;0,(+H105*'2.1ต้นทุนตามสัดส่วน (ผลิต)'!$E$56)/'2.1ต้นทุนตามสัดส่วน (ผลิต)'!$E$60,0))</f>
        <v>0</v>
      </c>
      <c r="AF105" s="139">
        <f>(IF('2.1ต้นทุนตามสัดส่วน (ผลิต)'!$E$66&gt;0,(+I105*'2.1ต้นทุนตามสัดส่วน (ผลิต)'!$E$66)/'2.1ต้นทุนตามสัดส่วน (ผลิต)'!$E$70,0))</f>
        <v>0</v>
      </c>
      <c r="AG105" s="139">
        <f>(IF('2.1ต้นทุนตามสัดส่วน (ผลิต)'!$E$76&gt;0,(+J105*'2.1ต้นทุนตามสัดส่วน (ผลิต)'!$E$76)/'2.1ต้นทุนตามสัดส่วน (ผลิต)'!$E$80,0))</f>
        <v>0</v>
      </c>
      <c r="AH105" s="139">
        <f t="shared" si="69"/>
        <v>0</v>
      </c>
      <c r="AI105" s="139">
        <f t="shared" si="70"/>
        <v>0</v>
      </c>
      <c r="AJ105" s="139">
        <f>ROUND(IF('2.1ต้นทุนตามสัดส่วน (ผลิต)'!$E$106&gt;0,(+M105*'2.1ต้นทุนตามสัดส่วน (ผลิต)'!$E$106)/'2.1ต้นทุนตามสัดส่วน (ผลิต)'!$E$110,0),2)</f>
        <v>0</v>
      </c>
      <c r="AK105" s="139">
        <f>ROUND(IF('2.1ต้นทุนตามสัดส่วน (ผลิต)'!$E$116&gt;0,(+N105*'2.1ต้นทุนตามสัดส่วน (ผลิต)'!$E$116)/'2.1ต้นทุนตามสัดส่วน (ผลิต)'!$E$120,0),2)</f>
        <v>0</v>
      </c>
      <c r="AL105" s="139">
        <f>ROUND(IF('2.1ต้นทุนตามสัดส่วน (ผลิต)'!$E$126&gt;0,(+O105*'2.1ต้นทุนตามสัดส่วน (ผลิต)'!$E$126)/'2.1ต้นทุนตามสัดส่วน (ผลิต)'!$E$130,0),2)</f>
        <v>0</v>
      </c>
      <c r="AM105" s="139">
        <f t="shared" si="71"/>
        <v>0</v>
      </c>
      <c r="AN105" s="139">
        <f t="shared" si="72"/>
        <v>0</v>
      </c>
      <c r="AO105" s="139">
        <f>(IF('2.1ต้นทุนตามสัดส่วน (ผลิต)'!$E$156&gt;0,(+R105*'2.1ต้นทุนตามสัดส่วน (ผลิต)'!$E$156)/'2.1ต้นทุนตามสัดส่วน (ผลิต)'!$E$160,0))</f>
        <v>0</v>
      </c>
      <c r="AP105" s="139">
        <f>(IF('2.1ต้นทุนตามสัดส่วน (ผลิต)'!$E$166&gt;0,(+S105*'2.1ต้นทุนตามสัดส่วน (ผลิต)'!$E$166)/'2.1ต้นทุนตามสัดส่วน (ผลิต)'!$E$170,0))</f>
        <v>0</v>
      </c>
      <c r="AQ105" s="139">
        <f>(IF('2.1ต้นทุนตามสัดส่วน (ผลิต)'!$E$176&gt;0,(+T105*'2.1ต้นทุนตามสัดส่วน (ผลิต)'!$E$176)/'2.1ต้นทุนตามสัดส่วน (ผลิต)'!$E$180,0))</f>
        <v>0</v>
      </c>
      <c r="AR105" s="139">
        <f t="shared" si="61"/>
        <v>0</v>
      </c>
      <c r="AS105" s="139">
        <f t="shared" si="62"/>
        <v>0</v>
      </c>
      <c r="AU105" s="140" t="s">
        <v>605</v>
      </c>
      <c r="AV105" s="135" t="s">
        <v>606</v>
      </c>
      <c r="AW105" s="44">
        <f>(IF('2.1ต้นทุนตามสัดส่วน (ผลิต)'!$E$7&gt;0,(C105*'2.1ต้นทุนตามสัดส่วน (ผลิต)'!$E$7)/'2.1ต้นทุนตามสัดส่วน (ผลิต)'!$E$10,0))</f>
        <v>0</v>
      </c>
      <c r="AX105" s="136">
        <f>(IF('2.1ต้นทุนตามสัดส่วน (ผลิต)'!$E$17&gt;0,(D105*'2.1ต้นทุนตามสัดส่วน (ผลิต)'!$E$17)/'2.1ต้นทุนตามสัดส่วน (ผลิต)'!$E$20,0))</f>
        <v>0</v>
      </c>
      <c r="AY105" s="136">
        <f>(IF('2.1ต้นทุนตามสัดส่วน (ผลิต)'!$E$27&gt;0,(+E105*'2.1ต้นทุนตามสัดส่วน (ผลิต)'!$E$27)/'2.1ต้นทุนตามสัดส่วน (ผลิต)'!$E$30,0))</f>
        <v>0</v>
      </c>
      <c r="AZ105" s="136">
        <f>(IF('2.1ต้นทุนตามสัดส่วน (ผลิต)'!$E$37&gt;0,(+F105*'2.1ต้นทุนตามสัดส่วน (ผลิต)'!$E$37)/'2.1ต้นทุนตามสัดส่วน (ผลิต)'!$E$40,0))</f>
        <v>0</v>
      </c>
      <c r="BA105" s="136">
        <f t="shared" si="73"/>
        <v>0</v>
      </c>
      <c r="BB105" s="136">
        <f>(IF('2.1ต้นทุนตามสัดส่วน (ผลิต)'!$E$57&gt;0,(+H105*'2.1ต้นทุนตามสัดส่วน (ผลิต)'!$E$57)/'2.1ต้นทุนตามสัดส่วน (ผลิต)'!$E$60,0))</f>
        <v>0</v>
      </c>
      <c r="BC105" s="136">
        <f>(IF('2.1ต้นทุนตามสัดส่วน (ผลิต)'!$E$67&gt;0,(+I105*'2.1ต้นทุนตามสัดส่วน (ผลิต)'!$E$67)/'2.1ต้นทุนตามสัดส่วน (ผลิต)'!$E$70,0))</f>
        <v>0</v>
      </c>
      <c r="BD105" s="136">
        <f>(IF('2.1ต้นทุนตามสัดส่วน (ผลิต)'!$E$77&gt;0,(+J105*'2.1ต้นทุนตามสัดส่วน (ผลิต)'!$E$77)/'2.1ต้นทุนตามสัดส่วน (ผลิต)'!$E$80,0))</f>
        <v>0</v>
      </c>
      <c r="BE105" s="136">
        <f t="shared" si="74"/>
        <v>0</v>
      </c>
      <c r="BF105" s="136">
        <f t="shared" si="75"/>
        <v>0</v>
      </c>
      <c r="BG105" s="136">
        <f>(IF('2.1ต้นทุนตามสัดส่วน (ผลิต)'!$E$107&gt;0,(+M105*'2.1ต้นทุนตามสัดส่วน (ผลิต)'!$E$107)/'2.1ต้นทุนตามสัดส่วน (ผลิต)'!$E$110,0))</f>
        <v>0</v>
      </c>
      <c r="BH105" s="136">
        <f>(IF('2.1ต้นทุนตามสัดส่วน (ผลิต)'!$E$117&gt;0,(+N105*'2.1ต้นทุนตามสัดส่วน (ผลิต)'!$E$117)/'2.1ต้นทุนตามสัดส่วน (ผลิต)'!$E$120,0))</f>
        <v>0</v>
      </c>
      <c r="BI105" s="136">
        <f>(IF('2.1ต้นทุนตามสัดส่วน (ผลิต)'!$E$127&gt;0,(+O105*'2.1ต้นทุนตามสัดส่วน (ผลิต)'!$E$127)/'2.1ต้นทุนตามสัดส่วน (ผลิต)'!$E$130,0))</f>
        <v>0</v>
      </c>
      <c r="BJ105" s="136">
        <f t="shared" si="76"/>
        <v>0</v>
      </c>
      <c r="BK105" s="136">
        <f t="shared" si="77"/>
        <v>0</v>
      </c>
      <c r="BL105" s="136">
        <f>(IF('2.1ต้นทุนตามสัดส่วน (ผลิต)'!$E$157&gt;0,(+R105*'2.1ต้นทุนตามสัดส่วน (ผลิต)'!$E$157)/'2.1ต้นทุนตามสัดส่วน (ผลิต)'!$E$160,0))</f>
        <v>0</v>
      </c>
      <c r="BM105" s="136">
        <f>(IF('2.1ต้นทุนตามสัดส่วน (ผลิต)'!$E$167&gt;0,(+S105*'2.1ต้นทุนตามสัดส่วน (ผลิต)'!$E$167)/'2.1ต้นทุนตามสัดส่วน (ผลิต)'!$E$170,0))</f>
        <v>0</v>
      </c>
      <c r="BN105" s="136">
        <f>(IF('2.1ต้นทุนตามสัดส่วน (ผลิต)'!$E$177&gt;0,(+T105*'2.1ต้นทุนตามสัดส่วน (ผลิต)'!$E$177)/'2.1ต้นทุนตามสัดส่วน (ผลิต)'!$E$180,0))</f>
        <v>0</v>
      </c>
      <c r="BO105" s="136">
        <f t="shared" si="78"/>
        <v>0</v>
      </c>
      <c r="BP105" s="136">
        <f t="shared" si="63"/>
        <v>0</v>
      </c>
      <c r="BR105" s="140" t="s">
        <v>605</v>
      </c>
      <c r="BS105" s="135" t="s">
        <v>606</v>
      </c>
      <c r="BT105" s="44">
        <f>(IF('2.1ต้นทุนตามสัดส่วน (ผลิต)'!$E$8&gt;0,(+C105*'2.1ต้นทุนตามสัดส่วน (ผลิต)'!$E$8)/'2.1ต้นทุนตามสัดส่วน (ผลิต)'!$E$10,0))</f>
        <v>0</v>
      </c>
      <c r="BU105" s="136">
        <f>(IF('2.1ต้นทุนตามสัดส่วน (ผลิต)'!$E$18&gt;0,(+D105*'2.1ต้นทุนตามสัดส่วน (ผลิต)'!$E$18)/'2.1ต้นทุนตามสัดส่วน (ผลิต)'!$E$20,0))</f>
        <v>0</v>
      </c>
      <c r="BV105" s="136">
        <f>(IF('2.1ต้นทุนตามสัดส่วน (ผลิต)'!$E$28&gt;0,(+E105*'2.1ต้นทุนตามสัดส่วน (ผลิต)'!$E$28)/'2.1ต้นทุนตามสัดส่วน (ผลิต)'!$E$30,0))</f>
        <v>0</v>
      </c>
      <c r="BW105" s="136">
        <f>(IF('2.1ต้นทุนตามสัดส่วน (ผลิต)'!$E$38&gt;0,(+F105*'2.1ต้นทุนตามสัดส่วน (ผลิต)'!$E$38)/'2.1ต้นทุนตามสัดส่วน (ผลิต)'!$E$40,0))</f>
        <v>0</v>
      </c>
      <c r="BX105" s="136">
        <f t="shared" si="79"/>
        <v>0</v>
      </c>
      <c r="BY105" s="136">
        <f>(IF('2.1ต้นทุนตามสัดส่วน (ผลิต)'!$E$58&gt;0,(+H105*'2.1ต้นทุนตามสัดส่วน (ผลิต)'!$E$58)/'2.1ต้นทุนตามสัดส่วน (ผลิต)'!$E$60,0))</f>
        <v>0</v>
      </c>
      <c r="BZ105" s="136">
        <f>(IF('2.1ต้นทุนตามสัดส่วน (ผลิต)'!$E$68&gt;0,(+I105*'2.1ต้นทุนตามสัดส่วน (ผลิต)'!$E$68)/'2.1ต้นทุนตามสัดส่วน (ผลิต)'!$E$70,0))</f>
        <v>0</v>
      </c>
      <c r="CA105" s="136">
        <f>(IF('2.1ต้นทุนตามสัดส่วน (ผลิต)'!$E$78&gt;0,(+J105*'2.1ต้นทุนตามสัดส่วน (ผลิต)'!$E$78)/'2.1ต้นทุนตามสัดส่วน (ผลิต)'!$E$80,0))</f>
        <v>0</v>
      </c>
      <c r="CB105" s="136">
        <f t="shared" si="80"/>
        <v>0</v>
      </c>
      <c r="CC105" s="136">
        <f t="shared" si="81"/>
        <v>0</v>
      </c>
      <c r="CD105" s="136">
        <f>(IF('2.1ต้นทุนตามสัดส่วน (ผลิต)'!$E$108&gt;0,(+M105*'2.1ต้นทุนตามสัดส่วน (ผลิต)'!$E$108)/'2.1ต้นทุนตามสัดส่วน (ผลิต)'!$E$110,0))</f>
        <v>0</v>
      </c>
      <c r="CE105" s="136">
        <f>(IF('2.1ต้นทุนตามสัดส่วน (ผลิต)'!$E$118&gt;0,(+N105*'2.1ต้นทุนตามสัดส่วน (ผลิต)'!$E$118)/'2.1ต้นทุนตามสัดส่วน (ผลิต)'!$E$120,0))</f>
        <v>0</v>
      </c>
      <c r="CF105" s="136">
        <f>(IF('2.1ต้นทุนตามสัดส่วน (ผลิต)'!$E$128&gt;0,(+O105*'2.1ต้นทุนตามสัดส่วน (ผลิต)'!$E$128)/'2.1ต้นทุนตามสัดส่วน (ผลิต)'!$E$130,0))</f>
        <v>0</v>
      </c>
      <c r="CG105" s="136">
        <f t="shared" si="82"/>
        <v>0</v>
      </c>
      <c r="CH105" s="136">
        <f t="shared" si="83"/>
        <v>0</v>
      </c>
      <c r="CI105" s="136">
        <f>(IF('2.1ต้นทุนตามสัดส่วน (ผลิต)'!$E$158&gt;0,(+R105*'2.1ต้นทุนตามสัดส่วน (ผลิต)'!$E$158)/'2.1ต้นทุนตามสัดส่วน (ผลิต)'!$E$160,0))</f>
        <v>0</v>
      </c>
      <c r="CJ105" s="136">
        <f>(IF('2.1ต้นทุนตามสัดส่วน (ผลิต)'!$E$168&gt;0,(+S105*'2.1ต้นทุนตามสัดส่วน (ผลิต)'!$E$168)/'2.1ต้นทุนตามสัดส่วน (ผลิต)'!$E$170,0))</f>
        <v>0</v>
      </c>
      <c r="CK105" s="136">
        <f>(IF('2.1ต้นทุนตามสัดส่วน (ผลิต)'!$E$178&gt;0,(+T105*'2.1ต้นทุนตามสัดส่วน (ผลิต)'!$E$178)/'2.1ต้นทุนตามสัดส่วน (ผลิต)'!$E$180,0))</f>
        <v>0</v>
      </c>
      <c r="CL105" s="136">
        <f t="shared" si="84"/>
        <v>0</v>
      </c>
      <c r="CM105" s="136">
        <f t="shared" si="64"/>
        <v>0</v>
      </c>
      <c r="CO105" s="140" t="s">
        <v>605</v>
      </c>
      <c r="CP105" s="135" t="s">
        <v>606</v>
      </c>
      <c r="CQ105" s="136">
        <f>(IF('2.1ต้นทุนตามสัดส่วน (ผลิต)'!$E$9&gt;0,(+C105*'2.1ต้นทุนตามสัดส่วน (ผลิต)'!$E$9)/'2.1ต้นทุนตามสัดส่วน (ผลิต)'!$E$10,0))</f>
        <v>0</v>
      </c>
      <c r="CR105" s="136">
        <f>(IF('2.1ต้นทุนตามสัดส่วน (ผลิต)'!$E$19&gt;0,(+D105*'2.1ต้นทุนตามสัดส่วน (ผลิต)'!$E$19)/'2.1ต้นทุนตามสัดส่วน (ผลิต)'!$E$20,0))</f>
        <v>0</v>
      </c>
      <c r="CS105" s="136">
        <f>(IF('2.1ต้นทุนตามสัดส่วน (ผลิต)'!$E$29&gt;0,(+E105*'2.1ต้นทุนตามสัดส่วน (ผลิต)'!$E$29)/'2.1ต้นทุนตามสัดส่วน (ผลิต)'!$E$30,0))</f>
        <v>0</v>
      </c>
      <c r="CT105" s="136">
        <f>(IF('2.1ต้นทุนตามสัดส่วน (ผลิต)'!$E$39&gt;0,(+F105*'2.1ต้นทุนตามสัดส่วน (ผลิต)'!$E$39)/'2.1ต้นทุนตามสัดส่วน (ผลิต)'!$E$40,0))</f>
        <v>0</v>
      </c>
      <c r="CU105" s="136">
        <f t="shared" si="85"/>
        <v>0</v>
      </c>
      <c r="CV105" s="136">
        <f>(IF('2.1ต้นทุนตามสัดส่วน (ผลิต)'!$E$59&gt;0,(+H105*'2.1ต้นทุนตามสัดส่วน (ผลิต)'!$E$59)/'2.1ต้นทุนตามสัดส่วน (ผลิต)'!$E$60,0))</f>
        <v>0</v>
      </c>
      <c r="CW105" s="136">
        <f>(IF('2.1ต้นทุนตามสัดส่วน (ผลิต)'!$E$69&gt;0,(+I105*'2.1ต้นทุนตามสัดส่วน (ผลิต)'!$E$69)/'2.1ต้นทุนตามสัดส่วน (ผลิต)'!$E$70,0))</f>
        <v>0</v>
      </c>
      <c r="CX105" s="136">
        <f>(IF('2.1ต้นทุนตามสัดส่วน (ผลิต)'!$E$79&gt;0,(+J105*'2.1ต้นทุนตามสัดส่วน (ผลิต)'!$E$79)/'2.1ต้นทุนตามสัดส่วน (ผลิต)'!$E$80,0))</f>
        <v>0</v>
      </c>
      <c r="CY105" s="136">
        <f t="shared" si="86"/>
        <v>0</v>
      </c>
      <c r="CZ105" s="136">
        <f t="shared" si="87"/>
        <v>0</v>
      </c>
      <c r="DA105" s="136">
        <f>(IF('2.1ต้นทุนตามสัดส่วน (ผลิต)'!$E$109&gt;0,(+M105*'2.1ต้นทุนตามสัดส่วน (ผลิต)'!$E$109)/'2.1ต้นทุนตามสัดส่วน (ผลิต)'!$E$110,0))</f>
        <v>0</v>
      </c>
      <c r="DB105" s="136">
        <f>(IF('2.1ต้นทุนตามสัดส่วน (ผลิต)'!$E$119&gt;0,(+N105*'2.1ต้นทุนตามสัดส่วน (ผลิต)'!$E$119)/'2.1ต้นทุนตามสัดส่วน (ผลิต)'!$E$120,0))</f>
        <v>0</v>
      </c>
      <c r="DC105" s="136">
        <f>(IF('2.1ต้นทุนตามสัดส่วน (ผลิต)'!$E$129&gt;0,(+O105*'2.1ต้นทุนตามสัดส่วน (ผลิต)'!$E$129)/'2.1ต้นทุนตามสัดส่วน (ผลิต)'!$E$130,0))</f>
        <v>0</v>
      </c>
      <c r="DD105" s="136">
        <f t="shared" si="88"/>
        <v>0</v>
      </c>
      <c r="DE105" s="136">
        <f t="shared" si="89"/>
        <v>0</v>
      </c>
      <c r="DF105" s="136">
        <f>(IF('2.1ต้นทุนตามสัดส่วน (ผลิต)'!$E$159&gt;0,(+R105*'2.1ต้นทุนตามสัดส่วน (ผลิต)'!$E$159)/'2.1ต้นทุนตามสัดส่วน (ผลิต)'!$E$160,0))</f>
        <v>0</v>
      </c>
      <c r="DG105" s="136">
        <f>(IF('2.1ต้นทุนตามสัดส่วน (ผลิต)'!$E$169&gt;0,(+S105*'2.1ต้นทุนตามสัดส่วน (ผลิต)'!$E$169)/'2.1ต้นทุนตามสัดส่วน (ผลิต)'!$E$170,0))</f>
        <v>0</v>
      </c>
      <c r="DH105" s="136">
        <f>(IF('2.1ต้นทุนตามสัดส่วน (ผลิต)'!$E$179&gt;0,(+T105*'2.1ต้นทุนตามสัดส่วน (ผลิต)'!$E$179)/'2.1ต้นทุนตามสัดส่วน (ผลิต)'!$E$180,0))</f>
        <v>0</v>
      </c>
      <c r="DI105" s="136">
        <f t="shared" si="90"/>
        <v>0</v>
      </c>
      <c r="DJ105" s="136">
        <f t="shared" si="65"/>
        <v>0</v>
      </c>
      <c r="DL105" s="140" t="s">
        <v>605</v>
      </c>
      <c r="DM105" s="135" t="s">
        <v>606</v>
      </c>
      <c r="DN105" s="136">
        <f t="shared" si="91"/>
        <v>0</v>
      </c>
      <c r="DO105" s="136">
        <f t="shared" si="92"/>
        <v>0</v>
      </c>
      <c r="DP105" s="136">
        <f t="shared" si="93"/>
        <v>0</v>
      </c>
      <c r="DQ105" s="136">
        <f t="shared" si="94"/>
        <v>0</v>
      </c>
      <c r="DR105" s="136">
        <f t="shared" si="95"/>
        <v>0</v>
      </c>
      <c r="DS105" s="136">
        <f t="shared" si="96"/>
        <v>0</v>
      </c>
      <c r="DT105" s="136">
        <f t="shared" si="97"/>
        <v>0</v>
      </c>
      <c r="DU105" s="136">
        <f t="shared" si="98"/>
        <v>0</v>
      </c>
      <c r="DV105" s="136">
        <f t="shared" si="99"/>
        <v>0</v>
      </c>
      <c r="DW105" s="136">
        <f t="shared" si="100"/>
        <v>0</v>
      </c>
      <c r="DX105" s="136">
        <f t="shared" si="101"/>
        <v>0</v>
      </c>
      <c r="DY105" s="136">
        <f t="shared" si="102"/>
        <v>0</v>
      </c>
      <c r="DZ105" s="136">
        <f t="shared" si="103"/>
        <v>0</v>
      </c>
      <c r="EA105" s="136">
        <f t="shared" si="104"/>
        <v>0</v>
      </c>
      <c r="EB105" s="136">
        <f t="shared" si="105"/>
        <v>0</v>
      </c>
      <c r="EC105" s="136">
        <f t="shared" si="106"/>
        <v>0</v>
      </c>
      <c r="ED105" s="136">
        <f t="shared" si="107"/>
        <v>0</v>
      </c>
      <c r="EE105" s="136">
        <f t="shared" si="108"/>
        <v>0</v>
      </c>
      <c r="EF105" s="136">
        <f t="shared" si="109"/>
        <v>0</v>
      </c>
      <c r="EG105" s="136">
        <f t="shared" si="110"/>
        <v>0</v>
      </c>
    </row>
    <row r="106" spans="1:137" ht="21">
      <c r="A106" s="140" t="s">
        <v>607</v>
      </c>
      <c r="B106" s="135" t="s">
        <v>608</v>
      </c>
      <c r="C106" s="44"/>
      <c r="D106" s="136"/>
      <c r="E106" s="136"/>
      <c r="F106" s="136"/>
      <c r="G106" s="136">
        <f t="shared" si="56"/>
        <v>0</v>
      </c>
      <c r="H106" s="136"/>
      <c r="I106" s="136"/>
      <c r="J106" s="136"/>
      <c r="K106" s="136">
        <f t="shared" si="57"/>
        <v>0</v>
      </c>
      <c r="L106" s="136">
        <f t="shared" si="66"/>
        <v>0</v>
      </c>
      <c r="M106" s="136">
        <v>0</v>
      </c>
      <c r="N106" s="136">
        <v>0</v>
      </c>
      <c r="O106" s="136">
        <v>0</v>
      </c>
      <c r="P106" s="136">
        <f t="shared" si="58"/>
        <v>0</v>
      </c>
      <c r="Q106" s="136">
        <f t="shared" si="67"/>
        <v>0</v>
      </c>
      <c r="R106" s="136">
        <v>0</v>
      </c>
      <c r="S106" s="136">
        <v>0</v>
      </c>
      <c r="T106" s="136">
        <v>0</v>
      </c>
      <c r="U106" s="136">
        <f t="shared" si="59"/>
        <v>0</v>
      </c>
      <c r="V106" s="136">
        <f t="shared" si="60"/>
        <v>0</v>
      </c>
      <c r="X106" s="140" t="s">
        <v>607</v>
      </c>
      <c r="Y106" s="138" t="s">
        <v>608</v>
      </c>
      <c r="Z106" s="44">
        <f>ROUND(IF('2.1ต้นทุนตามสัดส่วน (ผลิต)'!$E$6&gt;0,(+C106*'2.1ต้นทุนตามสัดส่วน (ผลิต)'!$E$6)/'2.1ต้นทุนตามสัดส่วน (ผลิต)'!$E$10,0),2)</f>
        <v>0</v>
      </c>
      <c r="AA106" s="139">
        <f>(IF('2.1ต้นทุนตามสัดส่วน (ผลิต)'!$E$16&gt;0,(+D106*'2.1ต้นทุนตามสัดส่วน (ผลิต)'!$E$16)/'2.1ต้นทุนตามสัดส่วน (ผลิต)'!$E$20,0))</f>
        <v>0</v>
      </c>
      <c r="AB106" s="139">
        <f>(IF('2.1ต้นทุนตามสัดส่วน (ผลิต)'!$E$26&gt;0,(+E106*'2.1ต้นทุนตามสัดส่วน (ผลิต)'!$E$26)/'2.1ต้นทุนตามสัดส่วน (ผลิต)'!$E$30,0))</f>
        <v>0</v>
      </c>
      <c r="AC106" s="139">
        <f>(IF('2.1ต้นทุนตามสัดส่วน (ผลิต)'!$E$36&gt;0,(+F106*'2.1ต้นทุนตามสัดส่วน (ผลิต)'!$E$36)/'2.1ต้นทุนตามสัดส่วน (ผลิต)'!$E$40,0))</f>
        <v>0</v>
      </c>
      <c r="AD106" s="139">
        <f t="shared" si="68"/>
        <v>0</v>
      </c>
      <c r="AE106" s="139">
        <f>(IF('2.1ต้นทุนตามสัดส่วน (ผลิต)'!$E$56&gt;0,(+H106*'2.1ต้นทุนตามสัดส่วน (ผลิต)'!$E$56)/'2.1ต้นทุนตามสัดส่วน (ผลิต)'!$E$60,0))</f>
        <v>0</v>
      </c>
      <c r="AF106" s="139">
        <f>(IF('2.1ต้นทุนตามสัดส่วน (ผลิต)'!$E$66&gt;0,(+I106*'2.1ต้นทุนตามสัดส่วน (ผลิต)'!$E$66)/'2.1ต้นทุนตามสัดส่วน (ผลิต)'!$E$70,0))</f>
        <v>0</v>
      </c>
      <c r="AG106" s="139">
        <f>(IF('2.1ต้นทุนตามสัดส่วน (ผลิต)'!$E$76&gt;0,(+J106*'2.1ต้นทุนตามสัดส่วน (ผลิต)'!$E$76)/'2.1ต้นทุนตามสัดส่วน (ผลิต)'!$E$80,0))</f>
        <v>0</v>
      </c>
      <c r="AH106" s="139">
        <f t="shared" si="69"/>
        <v>0</v>
      </c>
      <c r="AI106" s="139">
        <f t="shared" si="70"/>
        <v>0</v>
      </c>
      <c r="AJ106" s="139">
        <f>ROUND(IF('2.1ต้นทุนตามสัดส่วน (ผลิต)'!$E$106&gt;0,(+M106*'2.1ต้นทุนตามสัดส่วน (ผลิต)'!$E$106)/'2.1ต้นทุนตามสัดส่วน (ผลิต)'!$E$110,0),2)</f>
        <v>0</v>
      </c>
      <c r="AK106" s="139">
        <f>ROUND(IF('2.1ต้นทุนตามสัดส่วน (ผลิต)'!$E$116&gt;0,(+N106*'2.1ต้นทุนตามสัดส่วน (ผลิต)'!$E$116)/'2.1ต้นทุนตามสัดส่วน (ผลิต)'!$E$120,0),2)</f>
        <v>0</v>
      </c>
      <c r="AL106" s="139">
        <f>ROUND(IF('2.1ต้นทุนตามสัดส่วน (ผลิต)'!$E$126&gt;0,(+O106*'2.1ต้นทุนตามสัดส่วน (ผลิต)'!$E$126)/'2.1ต้นทุนตามสัดส่วน (ผลิต)'!$E$130,0),2)</f>
        <v>0</v>
      </c>
      <c r="AM106" s="139">
        <f t="shared" si="71"/>
        <v>0</v>
      </c>
      <c r="AN106" s="139">
        <f t="shared" si="72"/>
        <v>0</v>
      </c>
      <c r="AO106" s="139">
        <f>(IF('2.1ต้นทุนตามสัดส่วน (ผลิต)'!$E$156&gt;0,(+R106*'2.1ต้นทุนตามสัดส่วน (ผลิต)'!$E$156)/'2.1ต้นทุนตามสัดส่วน (ผลิต)'!$E$160,0))</f>
        <v>0</v>
      </c>
      <c r="AP106" s="139">
        <f>(IF('2.1ต้นทุนตามสัดส่วน (ผลิต)'!$E$166&gt;0,(+S106*'2.1ต้นทุนตามสัดส่วน (ผลิต)'!$E$166)/'2.1ต้นทุนตามสัดส่วน (ผลิต)'!$E$170,0))</f>
        <v>0</v>
      </c>
      <c r="AQ106" s="139">
        <f>(IF('2.1ต้นทุนตามสัดส่วน (ผลิต)'!$E$176&gt;0,(+T106*'2.1ต้นทุนตามสัดส่วน (ผลิต)'!$E$176)/'2.1ต้นทุนตามสัดส่วน (ผลิต)'!$E$180,0))</f>
        <v>0</v>
      </c>
      <c r="AR106" s="139">
        <f t="shared" si="61"/>
        <v>0</v>
      </c>
      <c r="AS106" s="139">
        <f t="shared" si="62"/>
        <v>0</v>
      </c>
      <c r="AU106" s="140" t="s">
        <v>607</v>
      </c>
      <c r="AV106" s="135" t="s">
        <v>608</v>
      </c>
      <c r="AW106" s="44">
        <f>(IF('2.1ต้นทุนตามสัดส่วน (ผลิต)'!$E$7&gt;0,(C106*'2.1ต้นทุนตามสัดส่วน (ผลิต)'!$E$7)/'2.1ต้นทุนตามสัดส่วน (ผลิต)'!$E$10,0))</f>
        <v>0</v>
      </c>
      <c r="AX106" s="136">
        <f>(IF('2.1ต้นทุนตามสัดส่วน (ผลิต)'!$E$17&gt;0,(D106*'2.1ต้นทุนตามสัดส่วน (ผลิต)'!$E$17)/'2.1ต้นทุนตามสัดส่วน (ผลิต)'!$E$20,0))</f>
        <v>0</v>
      </c>
      <c r="AY106" s="136">
        <f>(IF('2.1ต้นทุนตามสัดส่วน (ผลิต)'!$E$27&gt;0,(+E106*'2.1ต้นทุนตามสัดส่วน (ผลิต)'!$E$27)/'2.1ต้นทุนตามสัดส่วน (ผลิต)'!$E$30,0))</f>
        <v>0</v>
      </c>
      <c r="AZ106" s="136">
        <f>(IF('2.1ต้นทุนตามสัดส่วน (ผลิต)'!$E$37&gt;0,(+F106*'2.1ต้นทุนตามสัดส่วน (ผลิต)'!$E$37)/'2.1ต้นทุนตามสัดส่วน (ผลิต)'!$E$40,0))</f>
        <v>0</v>
      </c>
      <c r="BA106" s="136">
        <f t="shared" si="73"/>
        <v>0</v>
      </c>
      <c r="BB106" s="136">
        <f>(IF('2.1ต้นทุนตามสัดส่วน (ผลิต)'!$E$57&gt;0,(+H106*'2.1ต้นทุนตามสัดส่วน (ผลิต)'!$E$57)/'2.1ต้นทุนตามสัดส่วน (ผลิต)'!$E$60,0))</f>
        <v>0</v>
      </c>
      <c r="BC106" s="136">
        <f>(IF('2.1ต้นทุนตามสัดส่วน (ผลิต)'!$E$67&gt;0,(+I106*'2.1ต้นทุนตามสัดส่วน (ผลิต)'!$E$67)/'2.1ต้นทุนตามสัดส่วน (ผลิต)'!$E$70,0))</f>
        <v>0</v>
      </c>
      <c r="BD106" s="136">
        <f>(IF('2.1ต้นทุนตามสัดส่วน (ผลิต)'!$E$77&gt;0,(+J106*'2.1ต้นทุนตามสัดส่วน (ผลิต)'!$E$77)/'2.1ต้นทุนตามสัดส่วน (ผลิต)'!$E$80,0))</f>
        <v>0</v>
      </c>
      <c r="BE106" s="136">
        <f t="shared" si="74"/>
        <v>0</v>
      </c>
      <c r="BF106" s="136">
        <f t="shared" si="75"/>
        <v>0</v>
      </c>
      <c r="BG106" s="136">
        <f>(IF('2.1ต้นทุนตามสัดส่วน (ผลิต)'!$E$107&gt;0,(+M106*'2.1ต้นทุนตามสัดส่วน (ผลิต)'!$E$107)/'2.1ต้นทุนตามสัดส่วน (ผลิต)'!$E$110,0))</f>
        <v>0</v>
      </c>
      <c r="BH106" s="136">
        <f>(IF('2.1ต้นทุนตามสัดส่วน (ผลิต)'!$E$117&gt;0,(+N106*'2.1ต้นทุนตามสัดส่วน (ผลิต)'!$E$117)/'2.1ต้นทุนตามสัดส่วน (ผลิต)'!$E$120,0))</f>
        <v>0</v>
      </c>
      <c r="BI106" s="136">
        <f>(IF('2.1ต้นทุนตามสัดส่วน (ผลิต)'!$E$127&gt;0,(+O106*'2.1ต้นทุนตามสัดส่วน (ผลิต)'!$E$127)/'2.1ต้นทุนตามสัดส่วน (ผลิต)'!$E$130,0))</f>
        <v>0</v>
      </c>
      <c r="BJ106" s="136">
        <f t="shared" si="76"/>
        <v>0</v>
      </c>
      <c r="BK106" s="136">
        <f t="shared" si="77"/>
        <v>0</v>
      </c>
      <c r="BL106" s="136">
        <f>(IF('2.1ต้นทุนตามสัดส่วน (ผลิต)'!$E$157&gt;0,(+R106*'2.1ต้นทุนตามสัดส่วน (ผลิต)'!$E$157)/'2.1ต้นทุนตามสัดส่วน (ผลิต)'!$E$160,0))</f>
        <v>0</v>
      </c>
      <c r="BM106" s="136">
        <f>(IF('2.1ต้นทุนตามสัดส่วน (ผลิต)'!$E$167&gt;0,(+S106*'2.1ต้นทุนตามสัดส่วน (ผลิต)'!$E$167)/'2.1ต้นทุนตามสัดส่วน (ผลิต)'!$E$170,0))</f>
        <v>0</v>
      </c>
      <c r="BN106" s="136">
        <f>(IF('2.1ต้นทุนตามสัดส่วน (ผลิต)'!$E$177&gt;0,(+T106*'2.1ต้นทุนตามสัดส่วน (ผลิต)'!$E$177)/'2.1ต้นทุนตามสัดส่วน (ผลิต)'!$E$180,0))</f>
        <v>0</v>
      </c>
      <c r="BO106" s="136">
        <f t="shared" si="78"/>
        <v>0</v>
      </c>
      <c r="BP106" s="136">
        <f t="shared" si="63"/>
        <v>0</v>
      </c>
      <c r="BR106" s="140" t="s">
        <v>607</v>
      </c>
      <c r="BS106" s="135" t="s">
        <v>608</v>
      </c>
      <c r="BT106" s="44">
        <f>(IF('2.1ต้นทุนตามสัดส่วน (ผลิต)'!$E$8&gt;0,(+C106*'2.1ต้นทุนตามสัดส่วน (ผลิต)'!$E$8)/'2.1ต้นทุนตามสัดส่วน (ผลิต)'!$E$10,0))</f>
        <v>0</v>
      </c>
      <c r="BU106" s="136">
        <f>(IF('2.1ต้นทุนตามสัดส่วน (ผลิต)'!$E$18&gt;0,(+D106*'2.1ต้นทุนตามสัดส่วน (ผลิต)'!$E$18)/'2.1ต้นทุนตามสัดส่วน (ผลิต)'!$E$20,0))</f>
        <v>0</v>
      </c>
      <c r="BV106" s="136">
        <f>(IF('2.1ต้นทุนตามสัดส่วน (ผลิต)'!$E$28&gt;0,(+E106*'2.1ต้นทุนตามสัดส่วน (ผลิต)'!$E$28)/'2.1ต้นทุนตามสัดส่วน (ผลิต)'!$E$30,0))</f>
        <v>0</v>
      </c>
      <c r="BW106" s="136">
        <f>(IF('2.1ต้นทุนตามสัดส่วน (ผลิต)'!$E$38&gt;0,(+F106*'2.1ต้นทุนตามสัดส่วน (ผลิต)'!$E$38)/'2.1ต้นทุนตามสัดส่วน (ผลิต)'!$E$40,0))</f>
        <v>0</v>
      </c>
      <c r="BX106" s="136">
        <f t="shared" si="79"/>
        <v>0</v>
      </c>
      <c r="BY106" s="136">
        <f>(IF('2.1ต้นทุนตามสัดส่วน (ผลิต)'!$E$58&gt;0,(+H106*'2.1ต้นทุนตามสัดส่วน (ผลิต)'!$E$58)/'2.1ต้นทุนตามสัดส่วน (ผลิต)'!$E$60,0))</f>
        <v>0</v>
      </c>
      <c r="BZ106" s="136">
        <f>(IF('2.1ต้นทุนตามสัดส่วน (ผลิต)'!$E$68&gt;0,(+I106*'2.1ต้นทุนตามสัดส่วน (ผลิต)'!$E$68)/'2.1ต้นทุนตามสัดส่วน (ผลิต)'!$E$70,0))</f>
        <v>0</v>
      </c>
      <c r="CA106" s="136">
        <f>(IF('2.1ต้นทุนตามสัดส่วน (ผลิต)'!$E$78&gt;0,(+J106*'2.1ต้นทุนตามสัดส่วน (ผลิต)'!$E$78)/'2.1ต้นทุนตามสัดส่วน (ผลิต)'!$E$80,0))</f>
        <v>0</v>
      </c>
      <c r="CB106" s="136">
        <f t="shared" si="80"/>
        <v>0</v>
      </c>
      <c r="CC106" s="136">
        <f t="shared" si="81"/>
        <v>0</v>
      </c>
      <c r="CD106" s="136">
        <f>(IF('2.1ต้นทุนตามสัดส่วน (ผลิต)'!$E$108&gt;0,(+M106*'2.1ต้นทุนตามสัดส่วน (ผลิต)'!$E$108)/'2.1ต้นทุนตามสัดส่วน (ผลิต)'!$E$110,0))</f>
        <v>0</v>
      </c>
      <c r="CE106" s="136">
        <f>(IF('2.1ต้นทุนตามสัดส่วน (ผลิต)'!$E$118&gt;0,(+N106*'2.1ต้นทุนตามสัดส่วน (ผลิต)'!$E$118)/'2.1ต้นทุนตามสัดส่วน (ผลิต)'!$E$120,0))</f>
        <v>0</v>
      </c>
      <c r="CF106" s="136">
        <f>(IF('2.1ต้นทุนตามสัดส่วน (ผลิต)'!$E$128&gt;0,(+O106*'2.1ต้นทุนตามสัดส่วน (ผลิต)'!$E$128)/'2.1ต้นทุนตามสัดส่วน (ผลิต)'!$E$130,0))</f>
        <v>0</v>
      </c>
      <c r="CG106" s="136">
        <f t="shared" si="82"/>
        <v>0</v>
      </c>
      <c r="CH106" s="136">
        <f t="shared" si="83"/>
        <v>0</v>
      </c>
      <c r="CI106" s="136">
        <f>(IF('2.1ต้นทุนตามสัดส่วน (ผลิต)'!$E$158&gt;0,(+R106*'2.1ต้นทุนตามสัดส่วน (ผลิต)'!$E$158)/'2.1ต้นทุนตามสัดส่วน (ผลิต)'!$E$160,0))</f>
        <v>0</v>
      </c>
      <c r="CJ106" s="136">
        <f>(IF('2.1ต้นทุนตามสัดส่วน (ผลิต)'!$E$168&gt;0,(+S106*'2.1ต้นทุนตามสัดส่วน (ผลิต)'!$E$168)/'2.1ต้นทุนตามสัดส่วน (ผลิต)'!$E$170,0))</f>
        <v>0</v>
      </c>
      <c r="CK106" s="136">
        <f>(IF('2.1ต้นทุนตามสัดส่วน (ผลิต)'!$E$178&gt;0,(+T106*'2.1ต้นทุนตามสัดส่วน (ผลิต)'!$E$178)/'2.1ต้นทุนตามสัดส่วน (ผลิต)'!$E$180,0))</f>
        <v>0</v>
      </c>
      <c r="CL106" s="136">
        <f t="shared" si="84"/>
        <v>0</v>
      </c>
      <c r="CM106" s="136">
        <f t="shared" si="64"/>
        <v>0</v>
      </c>
      <c r="CO106" s="140" t="s">
        <v>607</v>
      </c>
      <c r="CP106" s="135" t="s">
        <v>608</v>
      </c>
      <c r="CQ106" s="136">
        <f>(IF('2.1ต้นทุนตามสัดส่วน (ผลิต)'!$E$9&gt;0,(+C106*'2.1ต้นทุนตามสัดส่วน (ผลิต)'!$E$9)/'2.1ต้นทุนตามสัดส่วน (ผลิต)'!$E$10,0))</f>
        <v>0</v>
      </c>
      <c r="CR106" s="136">
        <f>(IF('2.1ต้นทุนตามสัดส่วน (ผลิต)'!$E$19&gt;0,(+D106*'2.1ต้นทุนตามสัดส่วน (ผลิต)'!$E$19)/'2.1ต้นทุนตามสัดส่วน (ผลิต)'!$E$20,0))</f>
        <v>0</v>
      </c>
      <c r="CS106" s="136">
        <f>(IF('2.1ต้นทุนตามสัดส่วน (ผลิต)'!$E$29&gt;0,(+E106*'2.1ต้นทุนตามสัดส่วน (ผลิต)'!$E$29)/'2.1ต้นทุนตามสัดส่วน (ผลิต)'!$E$30,0))</f>
        <v>0</v>
      </c>
      <c r="CT106" s="136">
        <f>(IF('2.1ต้นทุนตามสัดส่วน (ผลิต)'!$E$39&gt;0,(+F106*'2.1ต้นทุนตามสัดส่วน (ผลิต)'!$E$39)/'2.1ต้นทุนตามสัดส่วน (ผลิต)'!$E$40,0))</f>
        <v>0</v>
      </c>
      <c r="CU106" s="136">
        <f t="shared" si="85"/>
        <v>0</v>
      </c>
      <c r="CV106" s="136">
        <f>(IF('2.1ต้นทุนตามสัดส่วน (ผลิต)'!$E$59&gt;0,(+H106*'2.1ต้นทุนตามสัดส่วน (ผลิต)'!$E$59)/'2.1ต้นทุนตามสัดส่วน (ผลิต)'!$E$60,0))</f>
        <v>0</v>
      </c>
      <c r="CW106" s="136">
        <f>(IF('2.1ต้นทุนตามสัดส่วน (ผลิต)'!$E$69&gt;0,(+I106*'2.1ต้นทุนตามสัดส่วน (ผลิต)'!$E$69)/'2.1ต้นทุนตามสัดส่วน (ผลิต)'!$E$70,0))</f>
        <v>0</v>
      </c>
      <c r="CX106" s="136">
        <f>(IF('2.1ต้นทุนตามสัดส่วน (ผลิต)'!$E$79&gt;0,(+J106*'2.1ต้นทุนตามสัดส่วน (ผลิต)'!$E$79)/'2.1ต้นทุนตามสัดส่วน (ผลิต)'!$E$80,0))</f>
        <v>0</v>
      </c>
      <c r="CY106" s="136">
        <f t="shared" si="86"/>
        <v>0</v>
      </c>
      <c r="CZ106" s="136">
        <f t="shared" si="87"/>
        <v>0</v>
      </c>
      <c r="DA106" s="136">
        <f>(IF('2.1ต้นทุนตามสัดส่วน (ผลิต)'!$E$109&gt;0,(+M106*'2.1ต้นทุนตามสัดส่วน (ผลิต)'!$E$109)/'2.1ต้นทุนตามสัดส่วน (ผลิต)'!$E$110,0))</f>
        <v>0</v>
      </c>
      <c r="DB106" s="136">
        <f>(IF('2.1ต้นทุนตามสัดส่วน (ผลิต)'!$E$119&gt;0,(+N106*'2.1ต้นทุนตามสัดส่วน (ผลิต)'!$E$119)/'2.1ต้นทุนตามสัดส่วน (ผลิต)'!$E$120,0))</f>
        <v>0</v>
      </c>
      <c r="DC106" s="136">
        <f>(IF('2.1ต้นทุนตามสัดส่วน (ผลิต)'!$E$129&gt;0,(+O106*'2.1ต้นทุนตามสัดส่วน (ผลิต)'!$E$129)/'2.1ต้นทุนตามสัดส่วน (ผลิต)'!$E$130,0))</f>
        <v>0</v>
      </c>
      <c r="DD106" s="136">
        <f t="shared" si="88"/>
        <v>0</v>
      </c>
      <c r="DE106" s="136">
        <f t="shared" si="89"/>
        <v>0</v>
      </c>
      <c r="DF106" s="136">
        <f>(IF('2.1ต้นทุนตามสัดส่วน (ผลิต)'!$E$159&gt;0,(+R106*'2.1ต้นทุนตามสัดส่วน (ผลิต)'!$E$159)/'2.1ต้นทุนตามสัดส่วน (ผลิต)'!$E$160,0))</f>
        <v>0</v>
      </c>
      <c r="DG106" s="136">
        <f>(IF('2.1ต้นทุนตามสัดส่วน (ผลิต)'!$E$169&gt;0,(+S106*'2.1ต้นทุนตามสัดส่วน (ผลิต)'!$E$169)/'2.1ต้นทุนตามสัดส่วน (ผลิต)'!$E$170,0))</f>
        <v>0</v>
      </c>
      <c r="DH106" s="136">
        <f>(IF('2.1ต้นทุนตามสัดส่วน (ผลิต)'!$E$179&gt;0,(+T106*'2.1ต้นทุนตามสัดส่วน (ผลิต)'!$E$179)/'2.1ต้นทุนตามสัดส่วน (ผลิต)'!$E$180,0))</f>
        <v>0</v>
      </c>
      <c r="DI106" s="136">
        <f t="shared" si="90"/>
        <v>0</v>
      </c>
      <c r="DJ106" s="136">
        <f t="shared" si="65"/>
        <v>0</v>
      </c>
      <c r="DL106" s="140" t="s">
        <v>607</v>
      </c>
      <c r="DM106" s="135" t="s">
        <v>608</v>
      </c>
      <c r="DN106" s="136">
        <f t="shared" si="91"/>
        <v>0</v>
      </c>
      <c r="DO106" s="136">
        <f t="shared" si="92"/>
        <v>0</v>
      </c>
      <c r="DP106" s="136">
        <f t="shared" si="93"/>
        <v>0</v>
      </c>
      <c r="DQ106" s="136">
        <f t="shared" si="94"/>
        <v>0</v>
      </c>
      <c r="DR106" s="136">
        <f t="shared" si="95"/>
        <v>0</v>
      </c>
      <c r="DS106" s="136">
        <f t="shared" si="96"/>
        <v>0</v>
      </c>
      <c r="DT106" s="136">
        <f t="shared" si="97"/>
        <v>0</v>
      </c>
      <c r="DU106" s="136">
        <f t="shared" si="98"/>
        <v>0</v>
      </c>
      <c r="DV106" s="136">
        <f t="shared" si="99"/>
        <v>0</v>
      </c>
      <c r="DW106" s="136">
        <f t="shared" si="100"/>
        <v>0</v>
      </c>
      <c r="DX106" s="136">
        <f t="shared" si="101"/>
        <v>0</v>
      </c>
      <c r="DY106" s="136">
        <f t="shared" si="102"/>
        <v>0</v>
      </c>
      <c r="DZ106" s="136">
        <f t="shared" si="103"/>
        <v>0</v>
      </c>
      <c r="EA106" s="136">
        <f t="shared" si="104"/>
        <v>0</v>
      </c>
      <c r="EB106" s="136">
        <f t="shared" si="105"/>
        <v>0</v>
      </c>
      <c r="EC106" s="136">
        <f t="shared" si="106"/>
        <v>0</v>
      </c>
      <c r="ED106" s="136">
        <f t="shared" si="107"/>
        <v>0</v>
      </c>
      <c r="EE106" s="136">
        <f t="shared" si="108"/>
        <v>0</v>
      </c>
      <c r="EF106" s="136">
        <f t="shared" si="109"/>
        <v>0</v>
      </c>
      <c r="EG106" s="136">
        <f t="shared" si="110"/>
        <v>0</v>
      </c>
    </row>
    <row r="107" spans="1:137" ht="21">
      <c r="A107" s="140" t="s">
        <v>609</v>
      </c>
      <c r="B107" s="135" t="s">
        <v>610</v>
      </c>
      <c r="C107" s="44"/>
      <c r="D107" s="136"/>
      <c r="E107" s="136"/>
      <c r="F107" s="136"/>
      <c r="G107" s="136">
        <f t="shared" si="56"/>
        <v>0</v>
      </c>
      <c r="H107" s="136"/>
      <c r="I107" s="136"/>
      <c r="J107" s="136"/>
      <c r="K107" s="136">
        <f t="shared" si="57"/>
        <v>0</v>
      </c>
      <c r="L107" s="136">
        <f t="shared" si="66"/>
        <v>0</v>
      </c>
      <c r="M107" s="136">
        <v>0</v>
      </c>
      <c r="N107" s="136">
        <v>0</v>
      </c>
      <c r="O107" s="136">
        <v>0</v>
      </c>
      <c r="P107" s="136">
        <f t="shared" si="58"/>
        <v>0</v>
      </c>
      <c r="Q107" s="136">
        <f t="shared" si="67"/>
        <v>0</v>
      </c>
      <c r="R107" s="136">
        <v>0</v>
      </c>
      <c r="S107" s="136">
        <v>0</v>
      </c>
      <c r="T107" s="136">
        <v>0</v>
      </c>
      <c r="U107" s="136">
        <f t="shared" si="59"/>
        <v>0</v>
      </c>
      <c r="V107" s="136">
        <f t="shared" si="60"/>
        <v>0</v>
      </c>
      <c r="X107" s="140" t="s">
        <v>609</v>
      </c>
      <c r="Y107" s="138" t="s">
        <v>610</v>
      </c>
      <c r="Z107" s="44">
        <f>ROUND(IF('2.1ต้นทุนตามสัดส่วน (ผลิต)'!$E$6&gt;0,(+C107*'2.1ต้นทุนตามสัดส่วน (ผลิต)'!$E$6)/'2.1ต้นทุนตามสัดส่วน (ผลิต)'!$E$10,0),2)</f>
        <v>0</v>
      </c>
      <c r="AA107" s="139">
        <f>(IF('2.1ต้นทุนตามสัดส่วน (ผลิต)'!$E$16&gt;0,(+D107*'2.1ต้นทุนตามสัดส่วน (ผลิต)'!$E$16)/'2.1ต้นทุนตามสัดส่วน (ผลิต)'!$E$20,0))</f>
        <v>0</v>
      </c>
      <c r="AB107" s="139">
        <f>(IF('2.1ต้นทุนตามสัดส่วน (ผลิต)'!$E$26&gt;0,(+E107*'2.1ต้นทุนตามสัดส่วน (ผลิต)'!$E$26)/'2.1ต้นทุนตามสัดส่วน (ผลิต)'!$E$30,0))</f>
        <v>0</v>
      </c>
      <c r="AC107" s="139">
        <f>(IF('2.1ต้นทุนตามสัดส่วน (ผลิต)'!$E$36&gt;0,(+F107*'2.1ต้นทุนตามสัดส่วน (ผลิต)'!$E$36)/'2.1ต้นทุนตามสัดส่วน (ผลิต)'!$E$40,0))</f>
        <v>0</v>
      </c>
      <c r="AD107" s="139">
        <f t="shared" si="68"/>
        <v>0</v>
      </c>
      <c r="AE107" s="139">
        <f>(IF('2.1ต้นทุนตามสัดส่วน (ผลิต)'!$E$56&gt;0,(+H107*'2.1ต้นทุนตามสัดส่วน (ผลิต)'!$E$56)/'2.1ต้นทุนตามสัดส่วน (ผลิต)'!$E$60,0))</f>
        <v>0</v>
      </c>
      <c r="AF107" s="139">
        <f>(IF('2.1ต้นทุนตามสัดส่วน (ผลิต)'!$E$66&gt;0,(+I107*'2.1ต้นทุนตามสัดส่วน (ผลิต)'!$E$66)/'2.1ต้นทุนตามสัดส่วน (ผลิต)'!$E$70,0))</f>
        <v>0</v>
      </c>
      <c r="AG107" s="139">
        <f>(IF('2.1ต้นทุนตามสัดส่วน (ผลิต)'!$E$76&gt;0,(+J107*'2.1ต้นทุนตามสัดส่วน (ผลิต)'!$E$76)/'2.1ต้นทุนตามสัดส่วน (ผลิต)'!$E$80,0))</f>
        <v>0</v>
      </c>
      <c r="AH107" s="139">
        <f t="shared" si="69"/>
        <v>0</v>
      </c>
      <c r="AI107" s="139">
        <f t="shared" si="70"/>
        <v>0</v>
      </c>
      <c r="AJ107" s="139">
        <f>ROUND(IF('2.1ต้นทุนตามสัดส่วน (ผลิต)'!$E$106&gt;0,(+M107*'2.1ต้นทุนตามสัดส่วน (ผลิต)'!$E$106)/'2.1ต้นทุนตามสัดส่วน (ผลิต)'!$E$110,0),2)</f>
        <v>0</v>
      </c>
      <c r="AK107" s="139">
        <f>ROUND(IF('2.1ต้นทุนตามสัดส่วน (ผลิต)'!$E$116&gt;0,(+N107*'2.1ต้นทุนตามสัดส่วน (ผลิต)'!$E$116)/'2.1ต้นทุนตามสัดส่วน (ผลิต)'!$E$120,0),2)</f>
        <v>0</v>
      </c>
      <c r="AL107" s="139">
        <f>ROUND(IF('2.1ต้นทุนตามสัดส่วน (ผลิต)'!$E$126&gt;0,(+O107*'2.1ต้นทุนตามสัดส่วน (ผลิต)'!$E$126)/'2.1ต้นทุนตามสัดส่วน (ผลิต)'!$E$130,0),2)</f>
        <v>0</v>
      </c>
      <c r="AM107" s="139">
        <f t="shared" si="71"/>
        <v>0</v>
      </c>
      <c r="AN107" s="139">
        <f t="shared" si="72"/>
        <v>0</v>
      </c>
      <c r="AO107" s="139">
        <f>(IF('2.1ต้นทุนตามสัดส่วน (ผลิต)'!$E$156&gt;0,(+R107*'2.1ต้นทุนตามสัดส่วน (ผลิต)'!$E$156)/'2.1ต้นทุนตามสัดส่วน (ผลิต)'!$E$160,0))</f>
        <v>0</v>
      </c>
      <c r="AP107" s="139">
        <f>(IF('2.1ต้นทุนตามสัดส่วน (ผลิต)'!$E$166&gt;0,(+S107*'2.1ต้นทุนตามสัดส่วน (ผลิต)'!$E$166)/'2.1ต้นทุนตามสัดส่วน (ผลิต)'!$E$170,0))</f>
        <v>0</v>
      </c>
      <c r="AQ107" s="139">
        <f>(IF('2.1ต้นทุนตามสัดส่วน (ผลิต)'!$E$176&gt;0,(+T107*'2.1ต้นทุนตามสัดส่วน (ผลิต)'!$E$176)/'2.1ต้นทุนตามสัดส่วน (ผลิต)'!$E$180,0))</f>
        <v>0</v>
      </c>
      <c r="AR107" s="139">
        <f t="shared" si="61"/>
        <v>0</v>
      </c>
      <c r="AS107" s="139">
        <f t="shared" si="62"/>
        <v>0</v>
      </c>
      <c r="AU107" s="140" t="s">
        <v>609</v>
      </c>
      <c r="AV107" s="135" t="s">
        <v>610</v>
      </c>
      <c r="AW107" s="44">
        <f>(IF('2.1ต้นทุนตามสัดส่วน (ผลิต)'!$E$7&gt;0,(C107*'2.1ต้นทุนตามสัดส่วน (ผลิต)'!$E$7)/'2.1ต้นทุนตามสัดส่วน (ผลิต)'!$E$10,0))</f>
        <v>0</v>
      </c>
      <c r="AX107" s="136">
        <f>(IF('2.1ต้นทุนตามสัดส่วน (ผลิต)'!$E$17&gt;0,(D107*'2.1ต้นทุนตามสัดส่วน (ผลิต)'!$E$17)/'2.1ต้นทุนตามสัดส่วน (ผลิต)'!$E$20,0))</f>
        <v>0</v>
      </c>
      <c r="AY107" s="136">
        <f>(IF('2.1ต้นทุนตามสัดส่วน (ผลิต)'!$E$27&gt;0,(+E107*'2.1ต้นทุนตามสัดส่วน (ผลิต)'!$E$27)/'2.1ต้นทุนตามสัดส่วน (ผลิต)'!$E$30,0))</f>
        <v>0</v>
      </c>
      <c r="AZ107" s="136">
        <f>(IF('2.1ต้นทุนตามสัดส่วน (ผลิต)'!$E$37&gt;0,(+F107*'2.1ต้นทุนตามสัดส่วน (ผลิต)'!$E$37)/'2.1ต้นทุนตามสัดส่วน (ผลิต)'!$E$40,0))</f>
        <v>0</v>
      </c>
      <c r="BA107" s="136">
        <f t="shared" si="73"/>
        <v>0</v>
      </c>
      <c r="BB107" s="136">
        <f>(IF('2.1ต้นทุนตามสัดส่วน (ผลิต)'!$E$57&gt;0,(+H107*'2.1ต้นทุนตามสัดส่วน (ผลิต)'!$E$57)/'2.1ต้นทุนตามสัดส่วน (ผลิต)'!$E$60,0))</f>
        <v>0</v>
      </c>
      <c r="BC107" s="136">
        <f>(IF('2.1ต้นทุนตามสัดส่วน (ผลิต)'!$E$67&gt;0,(+I107*'2.1ต้นทุนตามสัดส่วน (ผลิต)'!$E$67)/'2.1ต้นทุนตามสัดส่วน (ผลิต)'!$E$70,0))</f>
        <v>0</v>
      </c>
      <c r="BD107" s="136">
        <f>(IF('2.1ต้นทุนตามสัดส่วน (ผลิต)'!$E$77&gt;0,(+J107*'2.1ต้นทุนตามสัดส่วน (ผลิต)'!$E$77)/'2.1ต้นทุนตามสัดส่วน (ผลิต)'!$E$80,0))</f>
        <v>0</v>
      </c>
      <c r="BE107" s="136">
        <f t="shared" si="74"/>
        <v>0</v>
      </c>
      <c r="BF107" s="136">
        <f t="shared" si="75"/>
        <v>0</v>
      </c>
      <c r="BG107" s="136">
        <f>(IF('2.1ต้นทุนตามสัดส่วน (ผลิต)'!$E$107&gt;0,(+M107*'2.1ต้นทุนตามสัดส่วน (ผลิต)'!$E$107)/'2.1ต้นทุนตามสัดส่วน (ผลิต)'!$E$110,0))</f>
        <v>0</v>
      </c>
      <c r="BH107" s="136">
        <f>(IF('2.1ต้นทุนตามสัดส่วน (ผลิต)'!$E$117&gt;0,(+N107*'2.1ต้นทุนตามสัดส่วน (ผลิต)'!$E$117)/'2.1ต้นทุนตามสัดส่วน (ผลิต)'!$E$120,0))</f>
        <v>0</v>
      </c>
      <c r="BI107" s="136">
        <f>(IF('2.1ต้นทุนตามสัดส่วน (ผลิต)'!$E$127&gt;0,(+O107*'2.1ต้นทุนตามสัดส่วน (ผลิต)'!$E$127)/'2.1ต้นทุนตามสัดส่วน (ผลิต)'!$E$130,0))</f>
        <v>0</v>
      </c>
      <c r="BJ107" s="136">
        <f t="shared" si="76"/>
        <v>0</v>
      </c>
      <c r="BK107" s="136">
        <f t="shared" si="77"/>
        <v>0</v>
      </c>
      <c r="BL107" s="136">
        <f>(IF('2.1ต้นทุนตามสัดส่วน (ผลิต)'!$E$157&gt;0,(+R107*'2.1ต้นทุนตามสัดส่วน (ผลิต)'!$E$157)/'2.1ต้นทุนตามสัดส่วน (ผลิต)'!$E$160,0))</f>
        <v>0</v>
      </c>
      <c r="BM107" s="136">
        <f>(IF('2.1ต้นทุนตามสัดส่วน (ผลิต)'!$E$167&gt;0,(+S107*'2.1ต้นทุนตามสัดส่วน (ผลิต)'!$E$167)/'2.1ต้นทุนตามสัดส่วน (ผลิต)'!$E$170,0))</f>
        <v>0</v>
      </c>
      <c r="BN107" s="136">
        <f>(IF('2.1ต้นทุนตามสัดส่วน (ผลิต)'!$E$177&gt;0,(+T107*'2.1ต้นทุนตามสัดส่วน (ผลิต)'!$E$177)/'2.1ต้นทุนตามสัดส่วน (ผลิต)'!$E$180,0))</f>
        <v>0</v>
      </c>
      <c r="BO107" s="136">
        <f t="shared" si="78"/>
        <v>0</v>
      </c>
      <c r="BP107" s="136">
        <f t="shared" si="63"/>
        <v>0</v>
      </c>
      <c r="BR107" s="140" t="s">
        <v>609</v>
      </c>
      <c r="BS107" s="135" t="s">
        <v>610</v>
      </c>
      <c r="BT107" s="44">
        <f>(IF('2.1ต้นทุนตามสัดส่วน (ผลิต)'!$E$8&gt;0,(+C107*'2.1ต้นทุนตามสัดส่วน (ผลิต)'!$E$8)/'2.1ต้นทุนตามสัดส่วน (ผลิต)'!$E$10,0))</f>
        <v>0</v>
      </c>
      <c r="BU107" s="136">
        <f>(IF('2.1ต้นทุนตามสัดส่วน (ผลิต)'!$E$18&gt;0,(+D107*'2.1ต้นทุนตามสัดส่วน (ผลิต)'!$E$18)/'2.1ต้นทุนตามสัดส่วน (ผลิต)'!$E$20,0))</f>
        <v>0</v>
      </c>
      <c r="BV107" s="136">
        <f>(IF('2.1ต้นทุนตามสัดส่วน (ผลิต)'!$E$28&gt;0,(+E107*'2.1ต้นทุนตามสัดส่วน (ผลิต)'!$E$28)/'2.1ต้นทุนตามสัดส่วน (ผลิต)'!$E$30,0))</f>
        <v>0</v>
      </c>
      <c r="BW107" s="136">
        <f>(IF('2.1ต้นทุนตามสัดส่วน (ผลิต)'!$E$38&gt;0,(+F107*'2.1ต้นทุนตามสัดส่วน (ผลิต)'!$E$38)/'2.1ต้นทุนตามสัดส่วน (ผลิต)'!$E$40,0))</f>
        <v>0</v>
      </c>
      <c r="BX107" s="136">
        <f t="shared" si="79"/>
        <v>0</v>
      </c>
      <c r="BY107" s="136">
        <f>(IF('2.1ต้นทุนตามสัดส่วน (ผลิต)'!$E$58&gt;0,(+H107*'2.1ต้นทุนตามสัดส่วน (ผลิต)'!$E$58)/'2.1ต้นทุนตามสัดส่วน (ผลิต)'!$E$60,0))</f>
        <v>0</v>
      </c>
      <c r="BZ107" s="136">
        <f>(IF('2.1ต้นทุนตามสัดส่วน (ผลิต)'!$E$68&gt;0,(+I107*'2.1ต้นทุนตามสัดส่วน (ผลิต)'!$E$68)/'2.1ต้นทุนตามสัดส่วน (ผลิต)'!$E$70,0))</f>
        <v>0</v>
      </c>
      <c r="CA107" s="136">
        <f>(IF('2.1ต้นทุนตามสัดส่วน (ผลิต)'!$E$78&gt;0,(+J107*'2.1ต้นทุนตามสัดส่วน (ผลิต)'!$E$78)/'2.1ต้นทุนตามสัดส่วน (ผลิต)'!$E$80,0))</f>
        <v>0</v>
      </c>
      <c r="CB107" s="136">
        <f t="shared" si="80"/>
        <v>0</v>
      </c>
      <c r="CC107" s="136">
        <f t="shared" si="81"/>
        <v>0</v>
      </c>
      <c r="CD107" s="136">
        <f>(IF('2.1ต้นทุนตามสัดส่วน (ผลิต)'!$E$108&gt;0,(+M107*'2.1ต้นทุนตามสัดส่วน (ผลิต)'!$E$108)/'2.1ต้นทุนตามสัดส่วน (ผลิต)'!$E$110,0))</f>
        <v>0</v>
      </c>
      <c r="CE107" s="136">
        <f>(IF('2.1ต้นทุนตามสัดส่วน (ผลิต)'!$E$118&gt;0,(+N107*'2.1ต้นทุนตามสัดส่วน (ผลิต)'!$E$118)/'2.1ต้นทุนตามสัดส่วน (ผลิต)'!$E$120,0))</f>
        <v>0</v>
      </c>
      <c r="CF107" s="136">
        <f>(IF('2.1ต้นทุนตามสัดส่วน (ผลิต)'!$E$128&gt;0,(+O107*'2.1ต้นทุนตามสัดส่วน (ผลิต)'!$E$128)/'2.1ต้นทุนตามสัดส่วน (ผลิต)'!$E$130,0))</f>
        <v>0</v>
      </c>
      <c r="CG107" s="136">
        <f t="shared" si="82"/>
        <v>0</v>
      </c>
      <c r="CH107" s="136">
        <f t="shared" si="83"/>
        <v>0</v>
      </c>
      <c r="CI107" s="136">
        <f>(IF('2.1ต้นทุนตามสัดส่วน (ผลิต)'!$E$158&gt;0,(+R107*'2.1ต้นทุนตามสัดส่วน (ผลิต)'!$E$158)/'2.1ต้นทุนตามสัดส่วน (ผลิต)'!$E$160,0))</f>
        <v>0</v>
      </c>
      <c r="CJ107" s="136">
        <f>(IF('2.1ต้นทุนตามสัดส่วน (ผลิต)'!$E$168&gt;0,(+S107*'2.1ต้นทุนตามสัดส่วน (ผลิต)'!$E$168)/'2.1ต้นทุนตามสัดส่วน (ผลิต)'!$E$170,0))</f>
        <v>0</v>
      </c>
      <c r="CK107" s="136">
        <f>(IF('2.1ต้นทุนตามสัดส่วน (ผลิต)'!$E$178&gt;0,(+T107*'2.1ต้นทุนตามสัดส่วน (ผลิต)'!$E$178)/'2.1ต้นทุนตามสัดส่วน (ผลิต)'!$E$180,0))</f>
        <v>0</v>
      </c>
      <c r="CL107" s="136">
        <f t="shared" si="84"/>
        <v>0</v>
      </c>
      <c r="CM107" s="136">
        <f t="shared" si="64"/>
        <v>0</v>
      </c>
      <c r="CO107" s="140" t="s">
        <v>609</v>
      </c>
      <c r="CP107" s="135" t="s">
        <v>610</v>
      </c>
      <c r="CQ107" s="136">
        <f>(IF('2.1ต้นทุนตามสัดส่วน (ผลิต)'!$E$9&gt;0,(+C107*'2.1ต้นทุนตามสัดส่วน (ผลิต)'!$E$9)/'2.1ต้นทุนตามสัดส่วน (ผลิต)'!$E$10,0))</f>
        <v>0</v>
      </c>
      <c r="CR107" s="136">
        <f>(IF('2.1ต้นทุนตามสัดส่วน (ผลิต)'!$E$19&gt;0,(+D107*'2.1ต้นทุนตามสัดส่วน (ผลิต)'!$E$19)/'2.1ต้นทุนตามสัดส่วน (ผลิต)'!$E$20,0))</f>
        <v>0</v>
      </c>
      <c r="CS107" s="136">
        <f>(IF('2.1ต้นทุนตามสัดส่วน (ผลิต)'!$E$29&gt;0,(+E107*'2.1ต้นทุนตามสัดส่วน (ผลิต)'!$E$29)/'2.1ต้นทุนตามสัดส่วน (ผลิต)'!$E$30,0))</f>
        <v>0</v>
      </c>
      <c r="CT107" s="136">
        <f>(IF('2.1ต้นทุนตามสัดส่วน (ผลิต)'!$E$39&gt;0,(+F107*'2.1ต้นทุนตามสัดส่วน (ผลิต)'!$E$39)/'2.1ต้นทุนตามสัดส่วน (ผลิต)'!$E$40,0))</f>
        <v>0</v>
      </c>
      <c r="CU107" s="136">
        <f t="shared" si="85"/>
        <v>0</v>
      </c>
      <c r="CV107" s="136">
        <f>(IF('2.1ต้นทุนตามสัดส่วน (ผลิต)'!$E$59&gt;0,(+H107*'2.1ต้นทุนตามสัดส่วน (ผลิต)'!$E$59)/'2.1ต้นทุนตามสัดส่วน (ผลิต)'!$E$60,0))</f>
        <v>0</v>
      </c>
      <c r="CW107" s="136">
        <f>(IF('2.1ต้นทุนตามสัดส่วน (ผลิต)'!$E$69&gt;0,(+I107*'2.1ต้นทุนตามสัดส่วน (ผลิต)'!$E$69)/'2.1ต้นทุนตามสัดส่วน (ผลิต)'!$E$70,0))</f>
        <v>0</v>
      </c>
      <c r="CX107" s="136">
        <f>(IF('2.1ต้นทุนตามสัดส่วน (ผลิต)'!$E$79&gt;0,(+J107*'2.1ต้นทุนตามสัดส่วน (ผลิต)'!$E$79)/'2.1ต้นทุนตามสัดส่วน (ผลิต)'!$E$80,0))</f>
        <v>0</v>
      </c>
      <c r="CY107" s="136">
        <f t="shared" si="86"/>
        <v>0</v>
      </c>
      <c r="CZ107" s="136">
        <f t="shared" si="87"/>
        <v>0</v>
      </c>
      <c r="DA107" s="136">
        <f>(IF('2.1ต้นทุนตามสัดส่วน (ผลิต)'!$E$109&gt;0,(+M107*'2.1ต้นทุนตามสัดส่วน (ผลิต)'!$E$109)/'2.1ต้นทุนตามสัดส่วน (ผลิต)'!$E$110,0))</f>
        <v>0</v>
      </c>
      <c r="DB107" s="136">
        <f>(IF('2.1ต้นทุนตามสัดส่วน (ผลิต)'!$E$119&gt;0,(+N107*'2.1ต้นทุนตามสัดส่วน (ผลิต)'!$E$119)/'2.1ต้นทุนตามสัดส่วน (ผลิต)'!$E$120,0))</f>
        <v>0</v>
      </c>
      <c r="DC107" s="136">
        <f>(IF('2.1ต้นทุนตามสัดส่วน (ผลิต)'!$E$129&gt;0,(+O107*'2.1ต้นทุนตามสัดส่วน (ผลิต)'!$E$129)/'2.1ต้นทุนตามสัดส่วน (ผลิต)'!$E$130,0))</f>
        <v>0</v>
      </c>
      <c r="DD107" s="136">
        <f t="shared" si="88"/>
        <v>0</v>
      </c>
      <c r="DE107" s="136">
        <f t="shared" si="89"/>
        <v>0</v>
      </c>
      <c r="DF107" s="136">
        <f>(IF('2.1ต้นทุนตามสัดส่วน (ผลิต)'!$E$159&gt;0,(+R107*'2.1ต้นทุนตามสัดส่วน (ผลิต)'!$E$159)/'2.1ต้นทุนตามสัดส่วน (ผลิต)'!$E$160,0))</f>
        <v>0</v>
      </c>
      <c r="DG107" s="136">
        <f>(IF('2.1ต้นทุนตามสัดส่วน (ผลิต)'!$E$169&gt;0,(+S107*'2.1ต้นทุนตามสัดส่วน (ผลิต)'!$E$169)/'2.1ต้นทุนตามสัดส่วน (ผลิต)'!$E$170,0))</f>
        <v>0</v>
      </c>
      <c r="DH107" s="136">
        <f>(IF('2.1ต้นทุนตามสัดส่วน (ผลิต)'!$E$179&gt;0,(+T107*'2.1ต้นทุนตามสัดส่วน (ผลิต)'!$E$179)/'2.1ต้นทุนตามสัดส่วน (ผลิต)'!$E$180,0))</f>
        <v>0</v>
      </c>
      <c r="DI107" s="136">
        <f t="shared" si="90"/>
        <v>0</v>
      </c>
      <c r="DJ107" s="136">
        <f t="shared" si="65"/>
        <v>0</v>
      </c>
      <c r="DL107" s="140" t="s">
        <v>609</v>
      </c>
      <c r="DM107" s="135" t="s">
        <v>610</v>
      </c>
      <c r="DN107" s="136">
        <f t="shared" si="91"/>
        <v>0</v>
      </c>
      <c r="DO107" s="136">
        <f t="shared" si="92"/>
        <v>0</v>
      </c>
      <c r="DP107" s="136">
        <f t="shared" si="93"/>
        <v>0</v>
      </c>
      <c r="DQ107" s="136">
        <f t="shared" si="94"/>
        <v>0</v>
      </c>
      <c r="DR107" s="136">
        <f t="shared" si="95"/>
        <v>0</v>
      </c>
      <c r="DS107" s="136">
        <f t="shared" si="96"/>
        <v>0</v>
      </c>
      <c r="DT107" s="136">
        <f t="shared" si="97"/>
        <v>0</v>
      </c>
      <c r="DU107" s="136">
        <f t="shared" si="98"/>
        <v>0</v>
      </c>
      <c r="DV107" s="136">
        <f t="shared" si="99"/>
        <v>0</v>
      </c>
      <c r="DW107" s="136">
        <f t="shared" si="100"/>
        <v>0</v>
      </c>
      <c r="DX107" s="136">
        <f t="shared" si="101"/>
        <v>0</v>
      </c>
      <c r="DY107" s="136">
        <f t="shared" si="102"/>
        <v>0</v>
      </c>
      <c r="DZ107" s="136">
        <f t="shared" si="103"/>
        <v>0</v>
      </c>
      <c r="EA107" s="136">
        <f t="shared" si="104"/>
        <v>0</v>
      </c>
      <c r="EB107" s="136">
        <f t="shared" si="105"/>
        <v>0</v>
      </c>
      <c r="EC107" s="136">
        <f t="shared" si="106"/>
        <v>0</v>
      </c>
      <c r="ED107" s="136">
        <f t="shared" si="107"/>
        <v>0</v>
      </c>
      <c r="EE107" s="136">
        <f t="shared" si="108"/>
        <v>0</v>
      </c>
      <c r="EF107" s="136">
        <f t="shared" si="109"/>
        <v>0</v>
      </c>
      <c r="EG107" s="136">
        <f t="shared" si="110"/>
        <v>0</v>
      </c>
    </row>
    <row r="108" spans="1:137" ht="21">
      <c r="A108" s="140" t="s">
        <v>611</v>
      </c>
      <c r="B108" s="135" t="s">
        <v>612</v>
      </c>
      <c r="C108" s="44"/>
      <c r="D108" s="136"/>
      <c r="E108" s="136"/>
      <c r="F108" s="136"/>
      <c r="G108" s="136">
        <f t="shared" si="56"/>
        <v>0</v>
      </c>
      <c r="H108" s="136"/>
      <c r="I108" s="136"/>
      <c r="J108" s="136"/>
      <c r="K108" s="136">
        <f t="shared" si="57"/>
        <v>0</v>
      </c>
      <c r="L108" s="136">
        <f t="shared" si="66"/>
        <v>0</v>
      </c>
      <c r="M108" s="136">
        <v>0</v>
      </c>
      <c r="N108" s="136">
        <v>0</v>
      </c>
      <c r="O108" s="136">
        <v>0</v>
      </c>
      <c r="P108" s="136">
        <f t="shared" si="58"/>
        <v>0</v>
      </c>
      <c r="Q108" s="136">
        <f t="shared" si="67"/>
        <v>0</v>
      </c>
      <c r="R108" s="136">
        <v>0</v>
      </c>
      <c r="S108" s="136">
        <v>0</v>
      </c>
      <c r="T108" s="136">
        <v>0</v>
      </c>
      <c r="U108" s="136">
        <f t="shared" si="59"/>
        <v>0</v>
      </c>
      <c r="V108" s="136">
        <f t="shared" si="60"/>
        <v>0</v>
      </c>
      <c r="X108" s="140" t="s">
        <v>611</v>
      </c>
      <c r="Y108" s="138" t="s">
        <v>612</v>
      </c>
      <c r="Z108" s="44">
        <f>ROUND(IF('2.1ต้นทุนตามสัดส่วน (ผลิต)'!$E$6&gt;0,(+C108*'2.1ต้นทุนตามสัดส่วน (ผลิต)'!$E$6)/'2.1ต้นทุนตามสัดส่วน (ผลิต)'!$E$10,0),2)</f>
        <v>0</v>
      </c>
      <c r="AA108" s="139">
        <f>(IF('2.1ต้นทุนตามสัดส่วน (ผลิต)'!$E$16&gt;0,(+D108*'2.1ต้นทุนตามสัดส่วน (ผลิต)'!$E$16)/'2.1ต้นทุนตามสัดส่วน (ผลิต)'!$E$20,0))</f>
        <v>0</v>
      </c>
      <c r="AB108" s="139">
        <f>(IF('2.1ต้นทุนตามสัดส่วน (ผลิต)'!$E$26&gt;0,(+E108*'2.1ต้นทุนตามสัดส่วน (ผลิต)'!$E$26)/'2.1ต้นทุนตามสัดส่วน (ผลิต)'!$E$30,0))</f>
        <v>0</v>
      </c>
      <c r="AC108" s="139">
        <f>(IF('2.1ต้นทุนตามสัดส่วน (ผลิต)'!$E$36&gt;0,(+F108*'2.1ต้นทุนตามสัดส่วน (ผลิต)'!$E$36)/'2.1ต้นทุนตามสัดส่วน (ผลิต)'!$E$40,0))</f>
        <v>0</v>
      </c>
      <c r="AD108" s="139">
        <f t="shared" si="68"/>
        <v>0</v>
      </c>
      <c r="AE108" s="139">
        <f>(IF('2.1ต้นทุนตามสัดส่วน (ผลิต)'!$E$56&gt;0,(+H108*'2.1ต้นทุนตามสัดส่วน (ผลิต)'!$E$56)/'2.1ต้นทุนตามสัดส่วน (ผลิต)'!$E$60,0))</f>
        <v>0</v>
      </c>
      <c r="AF108" s="139">
        <f>(IF('2.1ต้นทุนตามสัดส่วน (ผลิต)'!$E$66&gt;0,(+I108*'2.1ต้นทุนตามสัดส่วน (ผลิต)'!$E$66)/'2.1ต้นทุนตามสัดส่วน (ผลิต)'!$E$70,0))</f>
        <v>0</v>
      </c>
      <c r="AG108" s="139">
        <f>(IF('2.1ต้นทุนตามสัดส่วน (ผลิต)'!$E$76&gt;0,(+J108*'2.1ต้นทุนตามสัดส่วน (ผลิต)'!$E$76)/'2.1ต้นทุนตามสัดส่วน (ผลิต)'!$E$80,0))</f>
        <v>0</v>
      </c>
      <c r="AH108" s="139">
        <f t="shared" si="69"/>
        <v>0</v>
      </c>
      <c r="AI108" s="139">
        <f t="shared" si="70"/>
        <v>0</v>
      </c>
      <c r="AJ108" s="139">
        <f>ROUND(IF('2.1ต้นทุนตามสัดส่วน (ผลิต)'!$E$106&gt;0,(+M108*'2.1ต้นทุนตามสัดส่วน (ผลิต)'!$E$106)/'2.1ต้นทุนตามสัดส่วน (ผลิต)'!$E$110,0),2)</f>
        <v>0</v>
      </c>
      <c r="AK108" s="139">
        <f>ROUND(IF('2.1ต้นทุนตามสัดส่วน (ผลิต)'!$E$116&gt;0,(+N108*'2.1ต้นทุนตามสัดส่วน (ผลิต)'!$E$116)/'2.1ต้นทุนตามสัดส่วน (ผลิต)'!$E$120,0),2)</f>
        <v>0</v>
      </c>
      <c r="AL108" s="139">
        <f>ROUND(IF('2.1ต้นทุนตามสัดส่วน (ผลิต)'!$E$126&gt;0,(+O108*'2.1ต้นทุนตามสัดส่วน (ผลิต)'!$E$126)/'2.1ต้นทุนตามสัดส่วน (ผลิต)'!$E$130,0),2)</f>
        <v>0</v>
      </c>
      <c r="AM108" s="139">
        <f t="shared" si="71"/>
        <v>0</v>
      </c>
      <c r="AN108" s="139">
        <f t="shared" si="72"/>
        <v>0</v>
      </c>
      <c r="AO108" s="139">
        <f>(IF('2.1ต้นทุนตามสัดส่วน (ผลิต)'!$E$156&gt;0,(+R108*'2.1ต้นทุนตามสัดส่วน (ผลิต)'!$E$156)/'2.1ต้นทุนตามสัดส่วน (ผลิต)'!$E$160,0))</f>
        <v>0</v>
      </c>
      <c r="AP108" s="139">
        <f>(IF('2.1ต้นทุนตามสัดส่วน (ผลิต)'!$E$166&gt;0,(+S108*'2.1ต้นทุนตามสัดส่วน (ผลิต)'!$E$166)/'2.1ต้นทุนตามสัดส่วน (ผลิต)'!$E$170,0))</f>
        <v>0</v>
      </c>
      <c r="AQ108" s="139">
        <f>(IF('2.1ต้นทุนตามสัดส่วน (ผลิต)'!$E$176&gt;0,(+T108*'2.1ต้นทุนตามสัดส่วน (ผลิต)'!$E$176)/'2.1ต้นทุนตามสัดส่วน (ผลิต)'!$E$180,0))</f>
        <v>0</v>
      </c>
      <c r="AR108" s="139">
        <f t="shared" si="61"/>
        <v>0</v>
      </c>
      <c r="AS108" s="139">
        <f t="shared" si="62"/>
        <v>0</v>
      </c>
      <c r="AU108" s="140" t="s">
        <v>611</v>
      </c>
      <c r="AV108" s="135" t="s">
        <v>612</v>
      </c>
      <c r="AW108" s="44">
        <f>(IF('2.1ต้นทุนตามสัดส่วน (ผลิต)'!$E$7&gt;0,(C108*'2.1ต้นทุนตามสัดส่วน (ผลิต)'!$E$7)/'2.1ต้นทุนตามสัดส่วน (ผลิต)'!$E$10,0))</f>
        <v>0</v>
      </c>
      <c r="AX108" s="136">
        <f>(IF('2.1ต้นทุนตามสัดส่วน (ผลิต)'!$E$17&gt;0,(D108*'2.1ต้นทุนตามสัดส่วน (ผลิต)'!$E$17)/'2.1ต้นทุนตามสัดส่วน (ผลิต)'!$E$20,0))</f>
        <v>0</v>
      </c>
      <c r="AY108" s="136">
        <f>(IF('2.1ต้นทุนตามสัดส่วน (ผลิต)'!$E$27&gt;0,(+E108*'2.1ต้นทุนตามสัดส่วน (ผลิต)'!$E$27)/'2.1ต้นทุนตามสัดส่วน (ผลิต)'!$E$30,0))</f>
        <v>0</v>
      </c>
      <c r="AZ108" s="136">
        <f>(IF('2.1ต้นทุนตามสัดส่วน (ผลิต)'!$E$37&gt;0,(+F108*'2.1ต้นทุนตามสัดส่วน (ผลิต)'!$E$37)/'2.1ต้นทุนตามสัดส่วน (ผลิต)'!$E$40,0))</f>
        <v>0</v>
      </c>
      <c r="BA108" s="136">
        <f t="shared" si="73"/>
        <v>0</v>
      </c>
      <c r="BB108" s="136">
        <f>(IF('2.1ต้นทุนตามสัดส่วน (ผลิต)'!$E$57&gt;0,(+H108*'2.1ต้นทุนตามสัดส่วน (ผลิต)'!$E$57)/'2.1ต้นทุนตามสัดส่วน (ผลิต)'!$E$60,0))</f>
        <v>0</v>
      </c>
      <c r="BC108" s="136">
        <f>(IF('2.1ต้นทุนตามสัดส่วน (ผลิต)'!$E$67&gt;0,(+I108*'2.1ต้นทุนตามสัดส่วน (ผลิต)'!$E$67)/'2.1ต้นทุนตามสัดส่วน (ผลิต)'!$E$70,0))</f>
        <v>0</v>
      </c>
      <c r="BD108" s="136">
        <f>(IF('2.1ต้นทุนตามสัดส่วน (ผลิต)'!$E$77&gt;0,(+J108*'2.1ต้นทุนตามสัดส่วน (ผลิต)'!$E$77)/'2.1ต้นทุนตามสัดส่วน (ผลิต)'!$E$80,0))</f>
        <v>0</v>
      </c>
      <c r="BE108" s="136">
        <f t="shared" si="74"/>
        <v>0</v>
      </c>
      <c r="BF108" s="136">
        <f t="shared" si="75"/>
        <v>0</v>
      </c>
      <c r="BG108" s="136">
        <f>(IF('2.1ต้นทุนตามสัดส่วน (ผลิต)'!$E$107&gt;0,(+M108*'2.1ต้นทุนตามสัดส่วน (ผลิต)'!$E$107)/'2.1ต้นทุนตามสัดส่วน (ผลิต)'!$E$110,0))</f>
        <v>0</v>
      </c>
      <c r="BH108" s="136">
        <f>(IF('2.1ต้นทุนตามสัดส่วน (ผลิต)'!$E$117&gt;0,(+N108*'2.1ต้นทุนตามสัดส่วน (ผลิต)'!$E$117)/'2.1ต้นทุนตามสัดส่วน (ผลิต)'!$E$120,0))</f>
        <v>0</v>
      </c>
      <c r="BI108" s="136">
        <f>(IF('2.1ต้นทุนตามสัดส่วน (ผลิต)'!$E$127&gt;0,(+O108*'2.1ต้นทุนตามสัดส่วน (ผลิต)'!$E$127)/'2.1ต้นทุนตามสัดส่วน (ผลิต)'!$E$130,0))</f>
        <v>0</v>
      </c>
      <c r="BJ108" s="136">
        <f t="shared" si="76"/>
        <v>0</v>
      </c>
      <c r="BK108" s="136">
        <f t="shared" si="77"/>
        <v>0</v>
      </c>
      <c r="BL108" s="136">
        <f>(IF('2.1ต้นทุนตามสัดส่วน (ผลิต)'!$E$157&gt;0,(+R108*'2.1ต้นทุนตามสัดส่วน (ผลิต)'!$E$157)/'2.1ต้นทุนตามสัดส่วน (ผลิต)'!$E$160,0))</f>
        <v>0</v>
      </c>
      <c r="BM108" s="136">
        <f>(IF('2.1ต้นทุนตามสัดส่วน (ผลิต)'!$E$167&gt;0,(+S108*'2.1ต้นทุนตามสัดส่วน (ผลิต)'!$E$167)/'2.1ต้นทุนตามสัดส่วน (ผลิต)'!$E$170,0))</f>
        <v>0</v>
      </c>
      <c r="BN108" s="136">
        <f>(IF('2.1ต้นทุนตามสัดส่วน (ผลิต)'!$E$177&gt;0,(+T108*'2.1ต้นทุนตามสัดส่วน (ผลิต)'!$E$177)/'2.1ต้นทุนตามสัดส่วน (ผลิต)'!$E$180,0))</f>
        <v>0</v>
      </c>
      <c r="BO108" s="136">
        <f t="shared" si="78"/>
        <v>0</v>
      </c>
      <c r="BP108" s="136">
        <f t="shared" si="63"/>
        <v>0</v>
      </c>
      <c r="BR108" s="140" t="s">
        <v>611</v>
      </c>
      <c r="BS108" s="135" t="s">
        <v>612</v>
      </c>
      <c r="BT108" s="44">
        <f>(IF('2.1ต้นทุนตามสัดส่วน (ผลิต)'!$E$8&gt;0,(+C108*'2.1ต้นทุนตามสัดส่วน (ผลิต)'!$E$8)/'2.1ต้นทุนตามสัดส่วน (ผลิต)'!$E$10,0))</f>
        <v>0</v>
      </c>
      <c r="BU108" s="136">
        <f>(IF('2.1ต้นทุนตามสัดส่วน (ผลิต)'!$E$18&gt;0,(+D108*'2.1ต้นทุนตามสัดส่วน (ผลิต)'!$E$18)/'2.1ต้นทุนตามสัดส่วน (ผลิต)'!$E$20,0))</f>
        <v>0</v>
      </c>
      <c r="BV108" s="136">
        <f>(IF('2.1ต้นทุนตามสัดส่วน (ผลิต)'!$E$28&gt;0,(+E108*'2.1ต้นทุนตามสัดส่วน (ผลิต)'!$E$28)/'2.1ต้นทุนตามสัดส่วน (ผลิต)'!$E$30,0))</f>
        <v>0</v>
      </c>
      <c r="BW108" s="136">
        <f>(IF('2.1ต้นทุนตามสัดส่วน (ผลิต)'!$E$38&gt;0,(+F108*'2.1ต้นทุนตามสัดส่วน (ผลิต)'!$E$38)/'2.1ต้นทุนตามสัดส่วน (ผลิต)'!$E$40,0))</f>
        <v>0</v>
      </c>
      <c r="BX108" s="136">
        <f t="shared" si="79"/>
        <v>0</v>
      </c>
      <c r="BY108" s="136">
        <f>(IF('2.1ต้นทุนตามสัดส่วน (ผลิต)'!$E$58&gt;0,(+H108*'2.1ต้นทุนตามสัดส่วน (ผลิต)'!$E$58)/'2.1ต้นทุนตามสัดส่วน (ผลิต)'!$E$60,0))</f>
        <v>0</v>
      </c>
      <c r="BZ108" s="136">
        <f>(IF('2.1ต้นทุนตามสัดส่วน (ผลิต)'!$E$68&gt;0,(+I108*'2.1ต้นทุนตามสัดส่วน (ผลิต)'!$E$68)/'2.1ต้นทุนตามสัดส่วน (ผลิต)'!$E$70,0))</f>
        <v>0</v>
      </c>
      <c r="CA108" s="136">
        <f>(IF('2.1ต้นทุนตามสัดส่วน (ผลิต)'!$E$78&gt;0,(+J108*'2.1ต้นทุนตามสัดส่วน (ผลิต)'!$E$78)/'2.1ต้นทุนตามสัดส่วน (ผลิต)'!$E$80,0))</f>
        <v>0</v>
      </c>
      <c r="CB108" s="136">
        <f t="shared" si="80"/>
        <v>0</v>
      </c>
      <c r="CC108" s="136">
        <f t="shared" si="81"/>
        <v>0</v>
      </c>
      <c r="CD108" s="136">
        <f>(IF('2.1ต้นทุนตามสัดส่วน (ผลิต)'!$E$108&gt;0,(+M108*'2.1ต้นทุนตามสัดส่วน (ผลิต)'!$E$108)/'2.1ต้นทุนตามสัดส่วน (ผลิต)'!$E$110,0))</f>
        <v>0</v>
      </c>
      <c r="CE108" s="136">
        <f>(IF('2.1ต้นทุนตามสัดส่วน (ผลิต)'!$E$118&gt;0,(+N108*'2.1ต้นทุนตามสัดส่วน (ผลิต)'!$E$118)/'2.1ต้นทุนตามสัดส่วน (ผลิต)'!$E$120,0))</f>
        <v>0</v>
      </c>
      <c r="CF108" s="136">
        <f>(IF('2.1ต้นทุนตามสัดส่วน (ผลิต)'!$E$128&gt;0,(+O108*'2.1ต้นทุนตามสัดส่วน (ผลิต)'!$E$128)/'2.1ต้นทุนตามสัดส่วน (ผลิต)'!$E$130,0))</f>
        <v>0</v>
      </c>
      <c r="CG108" s="136">
        <f t="shared" si="82"/>
        <v>0</v>
      </c>
      <c r="CH108" s="136">
        <f t="shared" si="83"/>
        <v>0</v>
      </c>
      <c r="CI108" s="136">
        <f>(IF('2.1ต้นทุนตามสัดส่วน (ผลิต)'!$E$158&gt;0,(+R108*'2.1ต้นทุนตามสัดส่วน (ผลิต)'!$E$158)/'2.1ต้นทุนตามสัดส่วน (ผลิต)'!$E$160,0))</f>
        <v>0</v>
      </c>
      <c r="CJ108" s="136">
        <f>(IF('2.1ต้นทุนตามสัดส่วน (ผลิต)'!$E$168&gt;0,(+S108*'2.1ต้นทุนตามสัดส่วน (ผลิต)'!$E$168)/'2.1ต้นทุนตามสัดส่วน (ผลิต)'!$E$170,0))</f>
        <v>0</v>
      </c>
      <c r="CK108" s="136">
        <f>(IF('2.1ต้นทุนตามสัดส่วน (ผลิต)'!$E$178&gt;0,(+T108*'2.1ต้นทุนตามสัดส่วน (ผลิต)'!$E$178)/'2.1ต้นทุนตามสัดส่วน (ผลิต)'!$E$180,0))</f>
        <v>0</v>
      </c>
      <c r="CL108" s="136">
        <f t="shared" si="84"/>
        <v>0</v>
      </c>
      <c r="CM108" s="136">
        <f t="shared" si="64"/>
        <v>0</v>
      </c>
      <c r="CO108" s="140" t="s">
        <v>611</v>
      </c>
      <c r="CP108" s="135" t="s">
        <v>612</v>
      </c>
      <c r="CQ108" s="136">
        <f>(IF('2.1ต้นทุนตามสัดส่วน (ผลิต)'!$E$9&gt;0,(+C108*'2.1ต้นทุนตามสัดส่วน (ผลิต)'!$E$9)/'2.1ต้นทุนตามสัดส่วน (ผลิต)'!$E$10,0))</f>
        <v>0</v>
      </c>
      <c r="CR108" s="136">
        <f>(IF('2.1ต้นทุนตามสัดส่วน (ผลิต)'!$E$19&gt;0,(+D108*'2.1ต้นทุนตามสัดส่วน (ผลิต)'!$E$19)/'2.1ต้นทุนตามสัดส่วน (ผลิต)'!$E$20,0))</f>
        <v>0</v>
      </c>
      <c r="CS108" s="136">
        <f>(IF('2.1ต้นทุนตามสัดส่วน (ผลิต)'!$E$29&gt;0,(+E108*'2.1ต้นทุนตามสัดส่วน (ผลิต)'!$E$29)/'2.1ต้นทุนตามสัดส่วน (ผลิต)'!$E$30,0))</f>
        <v>0</v>
      </c>
      <c r="CT108" s="136">
        <f>(IF('2.1ต้นทุนตามสัดส่วน (ผลิต)'!$E$39&gt;0,(+F108*'2.1ต้นทุนตามสัดส่วน (ผลิต)'!$E$39)/'2.1ต้นทุนตามสัดส่วน (ผลิต)'!$E$40,0))</f>
        <v>0</v>
      </c>
      <c r="CU108" s="136">
        <f t="shared" si="85"/>
        <v>0</v>
      </c>
      <c r="CV108" s="136">
        <f>(IF('2.1ต้นทุนตามสัดส่วน (ผลิต)'!$E$59&gt;0,(+H108*'2.1ต้นทุนตามสัดส่วน (ผลิต)'!$E$59)/'2.1ต้นทุนตามสัดส่วน (ผลิต)'!$E$60,0))</f>
        <v>0</v>
      </c>
      <c r="CW108" s="136">
        <f>(IF('2.1ต้นทุนตามสัดส่วน (ผลิต)'!$E$69&gt;0,(+I108*'2.1ต้นทุนตามสัดส่วน (ผลิต)'!$E$69)/'2.1ต้นทุนตามสัดส่วน (ผลิต)'!$E$70,0))</f>
        <v>0</v>
      </c>
      <c r="CX108" s="136">
        <f>(IF('2.1ต้นทุนตามสัดส่วน (ผลิต)'!$E$79&gt;0,(+J108*'2.1ต้นทุนตามสัดส่วน (ผลิต)'!$E$79)/'2.1ต้นทุนตามสัดส่วน (ผลิต)'!$E$80,0))</f>
        <v>0</v>
      </c>
      <c r="CY108" s="136">
        <f t="shared" si="86"/>
        <v>0</v>
      </c>
      <c r="CZ108" s="136">
        <f t="shared" si="87"/>
        <v>0</v>
      </c>
      <c r="DA108" s="136">
        <f>(IF('2.1ต้นทุนตามสัดส่วน (ผลิต)'!$E$109&gt;0,(+M108*'2.1ต้นทุนตามสัดส่วน (ผลิต)'!$E$109)/'2.1ต้นทุนตามสัดส่วน (ผลิต)'!$E$110,0))</f>
        <v>0</v>
      </c>
      <c r="DB108" s="136">
        <f>(IF('2.1ต้นทุนตามสัดส่วน (ผลิต)'!$E$119&gt;0,(+N108*'2.1ต้นทุนตามสัดส่วน (ผลิต)'!$E$119)/'2.1ต้นทุนตามสัดส่วน (ผลิต)'!$E$120,0))</f>
        <v>0</v>
      </c>
      <c r="DC108" s="136">
        <f>(IF('2.1ต้นทุนตามสัดส่วน (ผลิต)'!$E$129&gt;0,(+O108*'2.1ต้นทุนตามสัดส่วน (ผลิต)'!$E$129)/'2.1ต้นทุนตามสัดส่วน (ผลิต)'!$E$130,0))</f>
        <v>0</v>
      </c>
      <c r="DD108" s="136">
        <f t="shared" si="88"/>
        <v>0</v>
      </c>
      <c r="DE108" s="136">
        <f t="shared" si="89"/>
        <v>0</v>
      </c>
      <c r="DF108" s="136">
        <f>(IF('2.1ต้นทุนตามสัดส่วน (ผลิต)'!$E$159&gt;0,(+R108*'2.1ต้นทุนตามสัดส่วน (ผลิต)'!$E$159)/'2.1ต้นทุนตามสัดส่วน (ผลิต)'!$E$160,0))</f>
        <v>0</v>
      </c>
      <c r="DG108" s="136">
        <f>(IF('2.1ต้นทุนตามสัดส่วน (ผลิต)'!$E$169&gt;0,(+S108*'2.1ต้นทุนตามสัดส่วน (ผลิต)'!$E$169)/'2.1ต้นทุนตามสัดส่วน (ผลิต)'!$E$170,0))</f>
        <v>0</v>
      </c>
      <c r="DH108" s="136">
        <f>(IF('2.1ต้นทุนตามสัดส่วน (ผลิต)'!$E$179&gt;0,(+T108*'2.1ต้นทุนตามสัดส่วน (ผลิต)'!$E$179)/'2.1ต้นทุนตามสัดส่วน (ผลิต)'!$E$180,0))</f>
        <v>0</v>
      </c>
      <c r="DI108" s="136">
        <f t="shared" si="90"/>
        <v>0</v>
      </c>
      <c r="DJ108" s="136">
        <f t="shared" si="65"/>
        <v>0</v>
      </c>
      <c r="DL108" s="140" t="s">
        <v>611</v>
      </c>
      <c r="DM108" s="135" t="s">
        <v>612</v>
      </c>
      <c r="DN108" s="136">
        <f t="shared" si="91"/>
        <v>0</v>
      </c>
      <c r="DO108" s="136">
        <f t="shared" si="92"/>
        <v>0</v>
      </c>
      <c r="DP108" s="136">
        <f t="shared" si="93"/>
        <v>0</v>
      </c>
      <c r="DQ108" s="136">
        <f t="shared" si="94"/>
        <v>0</v>
      </c>
      <c r="DR108" s="136">
        <f t="shared" si="95"/>
        <v>0</v>
      </c>
      <c r="DS108" s="136">
        <f t="shared" si="96"/>
        <v>0</v>
      </c>
      <c r="DT108" s="136">
        <f t="shared" si="97"/>
        <v>0</v>
      </c>
      <c r="DU108" s="136">
        <f t="shared" si="98"/>
        <v>0</v>
      </c>
      <c r="DV108" s="136">
        <f t="shared" si="99"/>
        <v>0</v>
      </c>
      <c r="DW108" s="136">
        <f t="shared" si="100"/>
        <v>0</v>
      </c>
      <c r="DX108" s="136">
        <f t="shared" si="101"/>
        <v>0</v>
      </c>
      <c r="DY108" s="136">
        <f t="shared" si="102"/>
        <v>0</v>
      </c>
      <c r="DZ108" s="136">
        <f t="shared" si="103"/>
        <v>0</v>
      </c>
      <c r="EA108" s="136">
        <f t="shared" si="104"/>
        <v>0</v>
      </c>
      <c r="EB108" s="136">
        <f t="shared" si="105"/>
        <v>0</v>
      </c>
      <c r="EC108" s="136">
        <f t="shared" si="106"/>
        <v>0</v>
      </c>
      <c r="ED108" s="136">
        <f t="shared" si="107"/>
        <v>0</v>
      </c>
      <c r="EE108" s="136">
        <f t="shared" si="108"/>
        <v>0</v>
      </c>
      <c r="EF108" s="136">
        <f t="shared" si="109"/>
        <v>0</v>
      </c>
      <c r="EG108" s="136">
        <f t="shared" si="110"/>
        <v>0</v>
      </c>
    </row>
    <row r="109" spans="1:137" ht="21">
      <c r="A109" s="140" t="s">
        <v>613</v>
      </c>
      <c r="B109" s="135" t="s">
        <v>614</v>
      </c>
      <c r="C109" s="44"/>
      <c r="D109" s="136"/>
      <c r="E109" s="136"/>
      <c r="F109" s="136"/>
      <c r="G109" s="136">
        <f t="shared" si="56"/>
        <v>0</v>
      </c>
      <c r="H109" s="136"/>
      <c r="I109" s="136"/>
      <c r="J109" s="136"/>
      <c r="K109" s="136">
        <f t="shared" si="57"/>
        <v>0</v>
      </c>
      <c r="L109" s="136">
        <f t="shared" si="66"/>
        <v>0</v>
      </c>
      <c r="M109" s="136">
        <v>0</v>
      </c>
      <c r="N109" s="136">
        <v>0</v>
      </c>
      <c r="O109" s="136">
        <v>0</v>
      </c>
      <c r="P109" s="136">
        <f t="shared" si="58"/>
        <v>0</v>
      </c>
      <c r="Q109" s="136">
        <f t="shared" si="67"/>
        <v>0</v>
      </c>
      <c r="R109" s="136">
        <v>0</v>
      </c>
      <c r="S109" s="136">
        <v>0</v>
      </c>
      <c r="T109" s="136">
        <v>0</v>
      </c>
      <c r="U109" s="136">
        <f t="shared" si="59"/>
        <v>0</v>
      </c>
      <c r="V109" s="136">
        <f t="shared" si="60"/>
        <v>0</v>
      </c>
      <c r="X109" s="140" t="s">
        <v>613</v>
      </c>
      <c r="Y109" s="138" t="s">
        <v>614</v>
      </c>
      <c r="Z109" s="44">
        <f>ROUND(IF('2.1ต้นทุนตามสัดส่วน (ผลิต)'!$E$6&gt;0,(+C109*'2.1ต้นทุนตามสัดส่วน (ผลิต)'!$E$6)/'2.1ต้นทุนตามสัดส่วน (ผลิต)'!$E$10,0),2)</f>
        <v>0</v>
      </c>
      <c r="AA109" s="139">
        <f>(IF('2.1ต้นทุนตามสัดส่วน (ผลิต)'!$E$16&gt;0,(+D109*'2.1ต้นทุนตามสัดส่วน (ผลิต)'!$E$16)/'2.1ต้นทุนตามสัดส่วน (ผลิต)'!$E$20,0))</f>
        <v>0</v>
      </c>
      <c r="AB109" s="139">
        <f>(IF('2.1ต้นทุนตามสัดส่วน (ผลิต)'!$E$26&gt;0,(+E109*'2.1ต้นทุนตามสัดส่วน (ผลิต)'!$E$26)/'2.1ต้นทุนตามสัดส่วน (ผลิต)'!$E$30,0))</f>
        <v>0</v>
      </c>
      <c r="AC109" s="139">
        <f>(IF('2.1ต้นทุนตามสัดส่วน (ผลิต)'!$E$36&gt;0,(+F109*'2.1ต้นทุนตามสัดส่วน (ผลิต)'!$E$36)/'2.1ต้นทุนตามสัดส่วน (ผลิต)'!$E$40,0))</f>
        <v>0</v>
      </c>
      <c r="AD109" s="139">
        <f t="shared" si="68"/>
        <v>0</v>
      </c>
      <c r="AE109" s="139">
        <f>(IF('2.1ต้นทุนตามสัดส่วน (ผลิต)'!$E$56&gt;0,(+H109*'2.1ต้นทุนตามสัดส่วน (ผลิต)'!$E$56)/'2.1ต้นทุนตามสัดส่วน (ผลิต)'!$E$60,0))</f>
        <v>0</v>
      </c>
      <c r="AF109" s="139">
        <f>(IF('2.1ต้นทุนตามสัดส่วน (ผลิต)'!$E$66&gt;0,(+I109*'2.1ต้นทุนตามสัดส่วน (ผลิต)'!$E$66)/'2.1ต้นทุนตามสัดส่วน (ผลิต)'!$E$70,0))</f>
        <v>0</v>
      </c>
      <c r="AG109" s="139">
        <f>(IF('2.1ต้นทุนตามสัดส่วน (ผลิต)'!$E$76&gt;0,(+J109*'2.1ต้นทุนตามสัดส่วน (ผลิต)'!$E$76)/'2.1ต้นทุนตามสัดส่วน (ผลิต)'!$E$80,0))</f>
        <v>0</v>
      </c>
      <c r="AH109" s="139">
        <f t="shared" si="69"/>
        <v>0</v>
      </c>
      <c r="AI109" s="139">
        <f t="shared" si="70"/>
        <v>0</v>
      </c>
      <c r="AJ109" s="139">
        <f>ROUND(IF('2.1ต้นทุนตามสัดส่วน (ผลิต)'!$E$106&gt;0,(+M109*'2.1ต้นทุนตามสัดส่วน (ผลิต)'!$E$106)/'2.1ต้นทุนตามสัดส่วน (ผลิต)'!$E$110,0),2)</f>
        <v>0</v>
      </c>
      <c r="AK109" s="139">
        <f>ROUND(IF('2.1ต้นทุนตามสัดส่วน (ผลิต)'!$E$116&gt;0,(+N109*'2.1ต้นทุนตามสัดส่วน (ผลิต)'!$E$116)/'2.1ต้นทุนตามสัดส่วน (ผลิต)'!$E$120,0),2)</f>
        <v>0</v>
      </c>
      <c r="AL109" s="139">
        <f>ROUND(IF('2.1ต้นทุนตามสัดส่วน (ผลิต)'!$E$126&gt;0,(+O109*'2.1ต้นทุนตามสัดส่วน (ผลิต)'!$E$126)/'2.1ต้นทุนตามสัดส่วน (ผลิต)'!$E$130,0),2)</f>
        <v>0</v>
      </c>
      <c r="AM109" s="139">
        <f t="shared" si="71"/>
        <v>0</v>
      </c>
      <c r="AN109" s="139">
        <f t="shared" si="72"/>
        <v>0</v>
      </c>
      <c r="AO109" s="139">
        <f>(IF('2.1ต้นทุนตามสัดส่วน (ผลิต)'!$E$156&gt;0,(+R109*'2.1ต้นทุนตามสัดส่วน (ผลิต)'!$E$156)/'2.1ต้นทุนตามสัดส่วน (ผลิต)'!$E$160,0))</f>
        <v>0</v>
      </c>
      <c r="AP109" s="139">
        <f>(IF('2.1ต้นทุนตามสัดส่วน (ผลิต)'!$E$166&gt;0,(+S109*'2.1ต้นทุนตามสัดส่วน (ผลิต)'!$E$166)/'2.1ต้นทุนตามสัดส่วน (ผลิต)'!$E$170,0))</f>
        <v>0</v>
      </c>
      <c r="AQ109" s="139">
        <f>(IF('2.1ต้นทุนตามสัดส่วน (ผลิต)'!$E$176&gt;0,(+T109*'2.1ต้นทุนตามสัดส่วน (ผลิต)'!$E$176)/'2.1ต้นทุนตามสัดส่วน (ผลิต)'!$E$180,0))</f>
        <v>0</v>
      </c>
      <c r="AR109" s="139">
        <f t="shared" si="61"/>
        <v>0</v>
      </c>
      <c r="AS109" s="139">
        <f t="shared" si="62"/>
        <v>0</v>
      </c>
      <c r="AU109" s="140" t="s">
        <v>613</v>
      </c>
      <c r="AV109" s="135" t="s">
        <v>614</v>
      </c>
      <c r="AW109" s="44">
        <f>(IF('2.1ต้นทุนตามสัดส่วน (ผลิต)'!$E$7&gt;0,(C109*'2.1ต้นทุนตามสัดส่วน (ผลิต)'!$E$7)/'2.1ต้นทุนตามสัดส่วน (ผลิต)'!$E$10,0))</f>
        <v>0</v>
      </c>
      <c r="AX109" s="136">
        <f>(IF('2.1ต้นทุนตามสัดส่วน (ผลิต)'!$E$17&gt;0,(D109*'2.1ต้นทุนตามสัดส่วน (ผลิต)'!$E$17)/'2.1ต้นทุนตามสัดส่วน (ผลิต)'!$E$20,0))</f>
        <v>0</v>
      </c>
      <c r="AY109" s="136">
        <f>(IF('2.1ต้นทุนตามสัดส่วน (ผลิต)'!$E$27&gt;0,(+E109*'2.1ต้นทุนตามสัดส่วน (ผลิต)'!$E$27)/'2.1ต้นทุนตามสัดส่วน (ผลิต)'!$E$30,0))</f>
        <v>0</v>
      </c>
      <c r="AZ109" s="136">
        <f>(IF('2.1ต้นทุนตามสัดส่วน (ผลิต)'!$E$37&gt;0,(+F109*'2.1ต้นทุนตามสัดส่วน (ผลิต)'!$E$37)/'2.1ต้นทุนตามสัดส่วน (ผลิต)'!$E$40,0))</f>
        <v>0</v>
      </c>
      <c r="BA109" s="136">
        <f t="shared" si="73"/>
        <v>0</v>
      </c>
      <c r="BB109" s="136">
        <f>(IF('2.1ต้นทุนตามสัดส่วน (ผลิต)'!$E$57&gt;0,(+H109*'2.1ต้นทุนตามสัดส่วน (ผลิต)'!$E$57)/'2.1ต้นทุนตามสัดส่วน (ผลิต)'!$E$60,0))</f>
        <v>0</v>
      </c>
      <c r="BC109" s="136">
        <f>(IF('2.1ต้นทุนตามสัดส่วน (ผลิต)'!$E$67&gt;0,(+I109*'2.1ต้นทุนตามสัดส่วน (ผลิต)'!$E$67)/'2.1ต้นทุนตามสัดส่วน (ผลิต)'!$E$70,0))</f>
        <v>0</v>
      </c>
      <c r="BD109" s="136">
        <f>(IF('2.1ต้นทุนตามสัดส่วน (ผลิต)'!$E$77&gt;0,(+J109*'2.1ต้นทุนตามสัดส่วน (ผลิต)'!$E$77)/'2.1ต้นทุนตามสัดส่วน (ผลิต)'!$E$80,0))</f>
        <v>0</v>
      </c>
      <c r="BE109" s="136">
        <f t="shared" si="74"/>
        <v>0</v>
      </c>
      <c r="BF109" s="136">
        <f t="shared" si="75"/>
        <v>0</v>
      </c>
      <c r="BG109" s="136">
        <f>(IF('2.1ต้นทุนตามสัดส่วน (ผลิต)'!$E$107&gt;0,(+M109*'2.1ต้นทุนตามสัดส่วน (ผลิต)'!$E$107)/'2.1ต้นทุนตามสัดส่วน (ผลิต)'!$E$110,0))</f>
        <v>0</v>
      </c>
      <c r="BH109" s="136">
        <f>(IF('2.1ต้นทุนตามสัดส่วน (ผลิต)'!$E$117&gt;0,(+N109*'2.1ต้นทุนตามสัดส่วน (ผลิต)'!$E$117)/'2.1ต้นทุนตามสัดส่วน (ผลิต)'!$E$120,0))</f>
        <v>0</v>
      </c>
      <c r="BI109" s="136">
        <f>(IF('2.1ต้นทุนตามสัดส่วน (ผลิต)'!$E$127&gt;0,(+O109*'2.1ต้นทุนตามสัดส่วน (ผลิต)'!$E$127)/'2.1ต้นทุนตามสัดส่วน (ผลิต)'!$E$130,0))</f>
        <v>0</v>
      </c>
      <c r="BJ109" s="136">
        <f t="shared" si="76"/>
        <v>0</v>
      </c>
      <c r="BK109" s="136">
        <f t="shared" si="77"/>
        <v>0</v>
      </c>
      <c r="BL109" s="136">
        <f>(IF('2.1ต้นทุนตามสัดส่วน (ผลิต)'!$E$157&gt;0,(+R109*'2.1ต้นทุนตามสัดส่วน (ผลิต)'!$E$157)/'2.1ต้นทุนตามสัดส่วน (ผลิต)'!$E$160,0))</f>
        <v>0</v>
      </c>
      <c r="BM109" s="136">
        <f>(IF('2.1ต้นทุนตามสัดส่วน (ผลิต)'!$E$167&gt;0,(+S109*'2.1ต้นทุนตามสัดส่วน (ผลิต)'!$E$167)/'2.1ต้นทุนตามสัดส่วน (ผลิต)'!$E$170,0))</f>
        <v>0</v>
      </c>
      <c r="BN109" s="136">
        <f>(IF('2.1ต้นทุนตามสัดส่วน (ผลิต)'!$E$177&gt;0,(+T109*'2.1ต้นทุนตามสัดส่วน (ผลิต)'!$E$177)/'2.1ต้นทุนตามสัดส่วน (ผลิต)'!$E$180,0))</f>
        <v>0</v>
      </c>
      <c r="BO109" s="136">
        <f t="shared" si="78"/>
        <v>0</v>
      </c>
      <c r="BP109" s="136">
        <f t="shared" si="63"/>
        <v>0</v>
      </c>
      <c r="BR109" s="140" t="s">
        <v>613</v>
      </c>
      <c r="BS109" s="135" t="s">
        <v>614</v>
      </c>
      <c r="BT109" s="44">
        <f>(IF('2.1ต้นทุนตามสัดส่วน (ผลิต)'!$E$8&gt;0,(+C109*'2.1ต้นทุนตามสัดส่วน (ผลิต)'!$E$8)/'2.1ต้นทุนตามสัดส่วน (ผลิต)'!$E$10,0))</f>
        <v>0</v>
      </c>
      <c r="BU109" s="136">
        <f>(IF('2.1ต้นทุนตามสัดส่วน (ผลิต)'!$E$18&gt;0,(+D109*'2.1ต้นทุนตามสัดส่วน (ผลิต)'!$E$18)/'2.1ต้นทุนตามสัดส่วน (ผลิต)'!$E$20,0))</f>
        <v>0</v>
      </c>
      <c r="BV109" s="136">
        <f>(IF('2.1ต้นทุนตามสัดส่วน (ผลิต)'!$E$28&gt;0,(+E109*'2.1ต้นทุนตามสัดส่วน (ผลิต)'!$E$28)/'2.1ต้นทุนตามสัดส่วน (ผลิต)'!$E$30,0))</f>
        <v>0</v>
      </c>
      <c r="BW109" s="136">
        <f>(IF('2.1ต้นทุนตามสัดส่วน (ผลิต)'!$E$38&gt;0,(+F109*'2.1ต้นทุนตามสัดส่วน (ผลิต)'!$E$38)/'2.1ต้นทุนตามสัดส่วน (ผลิต)'!$E$40,0))</f>
        <v>0</v>
      </c>
      <c r="BX109" s="136">
        <f t="shared" si="79"/>
        <v>0</v>
      </c>
      <c r="BY109" s="136">
        <f>(IF('2.1ต้นทุนตามสัดส่วน (ผลิต)'!$E$58&gt;0,(+H109*'2.1ต้นทุนตามสัดส่วน (ผลิต)'!$E$58)/'2.1ต้นทุนตามสัดส่วน (ผลิต)'!$E$60,0))</f>
        <v>0</v>
      </c>
      <c r="BZ109" s="136">
        <f>(IF('2.1ต้นทุนตามสัดส่วน (ผลิต)'!$E$68&gt;0,(+I109*'2.1ต้นทุนตามสัดส่วน (ผลิต)'!$E$68)/'2.1ต้นทุนตามสัดส่วน (ผลิต)'!$E$70,0))</f>
        <v>0</v>
      </c>
      <c r="CA109" s="136">
        <f>(IF('2.1ต้นทุนตามสัดส่วน (ผลิต)'!$E$78&gt;0,(+J109*'2.1ต้นทุนตามสัดส่วน (ผลิต)'!$E$78)/'2.1ต้นทุนตามสัดส่วน (ผลิต)'!$E$80,0))</f>
        <v>0</v>
      </c>
      <c r="CB109" s="136">
        <f t="shared" si="80"/>
        <v>0</v>
      </c>
      <c r="CC109" s="136">
        <f t="shared" si="81"/>
        <v>0</v>
      </c>
      <c r="CD109" s="136">
        <f>(IF('2.1ต้นทุนตามสัดส่วน (ผลิต)'!$E$108&gt;0,(+M109*'2.1ต้นทุนตามสัดส่วน (ผลิต)'!$E$108)/'2.1ต้นทุนตามสัดส่วน (ผลิต)'!$E$110,0))</f>
        <v>0</v>
      </c>
      <c r="CE109" s="136">
        <f>(IF('2.1ต้นทุนตามสัดส่วน (ผลิต)'!$E$118&gt;0,(+N109*'2.1ต้นทุนตามสัดส่วน (ผลิต)'!$E$118)/'2.1ต้นทุนตามสัดส่วน (ผลิต)'!$E$120,0))</f>
        <v>0</v>
      </c>
      <c r="CF109" s="136">
        <f>(IF('2.1ต้นทุนตามสัดส่วน (ผลิต)'!$E$128&gt;0,(+O109*'2.1ต้นทุนตามสัดส่วน (ผลิต)'!$E$128)/'2.1ต้นทุนตามสัดส่วน (ผลิต)'!$E$130,0))</f>
        <v>0</v>
      </c>
      <c r="CG109" s="136">
        <f t="shared" si="82"/>
        <v>0</v>
      </c>
      <c r="CH109" s="136">
        <f t="shared" si="83"/>
        <v>0</v>
      </c>
      <c r="CI109" s="136">
        <f>(IF('2.1ต้นทุนตามสัดส่วน (ผลิต)'!$E$158&gt;0,(+R109*'2.1ต้นทุนตามสัดส่วน (ผลิต)'!$E$158)/'2.1ต้นทุนตามสัดส่วน (ผลิต)'!$E$160,0))</f>
        <v>0</v>
      </c>
      <c r="CJ109" s="136">
        <f>(IF('2.1ต้นทุนตามสัดส่วน (ผลิต)'!$E$168&gt;0,(+S109*'2.1ต้นทุนตามสัดส่วน (ผลิต)'!$E$168)/'2.1ต้นทุนตามสัดส่วน (ผลิต)'!$E$170,0))</f>
        <v>0</v>
      </c>
      <c r="CK109" s="136">
        <f>(IF('2.1ต้นทุนตามสัดส่วน (ผลิต)'!$E$178&gt;0,(+T109*'2.1ต้นทุนตามสัดส่วน (ผลิต)'!$E$178)/'2.1ต้นทุนตามสัดส่วน (ผลิต)'!$E$180,0))</f>
        <v>0</v>
      </c>
      <c r="CL109" s="136">
        <f t="shared" si="84"/>
        <v>0</v>
      </c>
      <c r="CM109" s="136">
        <f t="shared" si="64"/>
        <v>0</v>
      </c>
      <c r="CO109" s="140" t="s">
        <v>613</v>
      </c>
      <c r="CP109" s="135" t="s">
        <v>614</v>
      </c>
      <c r="CQ109" s="136">
        <f>(IF('2.1ต้นทุนตามสัดส่วน (ผลิต)'!$E$9&gt;0,(+C109*'2.1ต้นทุนตามสัดส่วน (ผลิต)'!$E$9)/'2.1ต้นทุนตามสัดส่วน (ผลิต)'!$E$10,0))</f>
        <v>0</v>
      </c>
      <c r="CR109" s="136">
        <f>(IF('2.1ต้นทุนตามสัดส่วน (ผลิต)'!$E$19&gt;0,(+D109*'2.1ต้นทุนตามสัดส่วน (ผลิต)'!$E$19)/'2.1ต้นทุนตามสัดส่วน (ผลิต)'!$E$20,0))</f>
        <v>0</v>
      </c>
      <c r="CS109" s="136">
        <f>(IF('2.1ต้นทุนตามสัดส่วน (ผลิต)'!$E$29&gt;0,(+E109*'2.1ต้นทุนตามสัดส่วน (ผลิต)'!$E$29)/'2.1ต้นทุนตามสัดส่วน (ผลิต)'!$E$30,0))</f>
        <v>0</v>
      </c>
      <c r="CT109" s="136">
        <f>(IF('2.1ต้นทุนตามสัดส่วน (ผลิต)'!$E$39&gt;0,(+F109*'2.1ต้นทุนตามสัดส่วน (ผลิต)'!$E$39)/'2.1ต้นทุนตามสัดส่วน (ผลิต)'!$E$40,0))</f>
        <v>0</v>
      </c>
      <c r="CU109" s="136">
        <f t="shared" si="85"/>
        <v>0</v>
      </c>
      <c r="CV109" s="136">
        <f>(IF('2.1ต้นทุนตามสัดส่วน (ผลิต)'!$E$59&gt;0,(+H109*'2.1ต้นทุนตามสัดส่วน (ผลิต)'!$E$59)/'2.1ต้นทุนตามสัดส่วน (ผลิต)'!$E$60,0))</f>
        <v>0</v>
      </c>
      <c r="CW109" s="136">
        <f>(IF('2.1ต้นทุนตามสัดส่วน (ผลิต)'!$E$69&gt;0,(+I109*'2.1ต้นทุนตามสัดส่วน (ผลิต)'!$E$69)/'2.1ต้นทุนตามสัดส่วน (ผลิต)'!$E$70,0))</f>
        <v>0</v>
      </c>
      <c r="CX109" s="136">
        <f>(IF('2.1ต้นทุนตามสัดส่วน (ผลิต)'!$E$79&gt;0,(+J109*'2.1ต้นทุนตามสัดส่วน (ผลิต)'!$E$79)/'2.1ต้นทุนตามสัดส่วน (ผลิต)'!$E$80,0))</f>
        <v>0</v>
      </c>
      <c r="CY109" s="136">
        <f t="shared" si="86"/>
        <v>0</v>
      </c>
      <c r="CZ109" s="136">
        <f t="shared" si="87"/>
        <v>0</v>
      </c>
      <c r="DA109" s="136">
        <f>(IF('2.1ต้นทุนตามสัดส่วน (ผลิต)'!$E$109&gt;0,(+M109*'2.1ต้นทุนตามสัดส่วน (ผลิต)'!$E$109)/'2.1ต้นทุนตามสัดส่วน (ผลิต)'!$E$110,0))</f>
        <v>0</v>
      </c>
      <c r="DB109" s="136">
        <f>(IF('2.1ต้นทุนตามสัดส่วน (ผลิต)'!$E$119&gt;0,(+N109*'2.1ต้นทุนตามสัดส่วน (ผลิต)'!$E$119)/'2.1ต้นทุนตามสัดส่วน (ผลิต)'!$E$120,0))</f>
        <v>0</v>
      </c>
      <c r="DC109" s="136">
        <f>(IF('2.1ต้นทุนตามสัดส่วน (ผลิต)'!$E$129&gt;0,(+O109*'2.1ต้นทุนตามสัดส่วน (ผลิต)'!$E$129)/'2.1ต้นทุนตามสัดส่วน (ผลิต)'!$E$130,0))</f>
        <v>0</v>
      </c>
      <c r="DD109" s="136">
        <f t="shared" si="88"/>
        <v>0</v>
      </c>
      <c r="DE109" s="136">
        <f t="shared" si="89"/>
        <v>0</v>
      </c>
      <c r="DF109" s="136">
        <f>(IF('2.1ต้นทุนตามสัดส่วน (ผลิต)'!$E$159&gt;0,(+R109*'2.1ต้นทุนตามสัดส่วน (ผลิต)'!$E$159)/'2.1ต้นทุนตามสัดส่วน (ผลิต)'!$E$160,0))</f>
        <v>0</v>
      </c>
      <c r="DG109" s="136">
        <f>(IF('2.1ต้นทุนตามสัดส่วน (ผลิต)'!$E$169&gt;0,(+S109*'2.1ต้นทุนตามสัดส่วน (ผลิต)'!$E$169)/'2.1ต้นทุนตามสัดส่วน (ผลิต)'!$E$170,0))</f>
        <v>0</v>
      </c>
      <c r="DH109" s="136">
        <f>(IF('2.1ต้นทุนตามสัดส่วน (ผลิต)'!$E$179&gt;0,(+T109*'2.1ต้นทุนตามสัดส่วน (ผลิต)'!$E$179)/'2.1ต้นทุนตามสัดส่วน (ผลิต)'!$E$180,0))</f>
        <v>0</v>
      </c>
      <c r="DI109" s="136">
        <f t="shared" si="90"/>
        <v>0</v>
      </c>
      <c r="DJ109" s="136">
        <f t="shared" si="65"/>
        <v>0</v>
      </c>
      <c r="DL109" s="140" t="s">
        <v>613</v>
      </c>
      <c r="DM109" s="135" t="s">
        <v>614</v>
      </c>
      <c r="DN109" s="136">
        <f t="shared" si="91"/>
        <v>0</v>
      </c>
      <c r="DO109" s="136">
        <f t="shared" si="92"/>
        <v>0</v>
      </c>
      <c r="DP109" s="136">
        <f t="shared" si="93"/>
        <v>0</v>
      </c>
      <c r="DQ109" s="136">
        <f t="shared" si="94"/>
        <v>0</v>
      </c>
      <c r="DR109" s="136">
        <f t="shared" si="95"/>
        <v>0</v>
      </c>
      <c r="DS109" s="136">
        <f t="shared" si="96"/>
        <v>0</v>
      </c>
      <c r="DT109" s="136">
        <f t="shared" si="97"/>
        <v>0</v>
      </c>
      <c r="DU109" s="136">
        <f t="shared" si="98"/>
        <v>0</v>
      </c>
      <c r="DV109" s="136">
        <f t="shared" si="99"/>
        <v>0</v>
      </c>
      <c r="DW109" s="136">
        <f t="shared" si="100"/>
        <v>0</v>
      </c>
      <c r="DX109" s="136">
        <f t="shared" si="101"/>
        <v>0</v>
      </c>
      <c r="DY109" s="136">
        <f t="shared" si="102"/>
        <v>0</v>
      </c>
      <c r="DZ109" s="136">
        <f t="shared" si="103"/>
        <v>0</v>
      </c>
      <c r="EA109" s="136">
        <f t="shared" si="104"/>
        <v>0</v>
      </c>
      <c r="EB109" s="136">
        <f t="shared" si="105"/>
        <v>0</v>
      </c>
      <c r="EC109" s="136">
        <f t="shared" si="106"/>
        <v>0</v>
      </c>
      <c r="ED109" s="136">
        <f t="shared" si="107"/>
        <v>0</v>
      </c>
      <c r="EE109" s="136">
        <f t="shared" si="108"/>
        <v>0</v>
      </c>
      <c r="EF109" s="136">
        <f t="shared" si="109"/>
        <v>0</v>
      </c>
      <c r="EG109" s="136">
        <f t="shared" si="110"/>
        <v>0</v>
      </c>
    </row>
    <row r="110" spans="1:137" ht="21">
      <c r="A110" s="140" t="s">
        <v>615</v>
      </c>
      <c r="B110" s="135" t="s">
        <v>616</v>
      </c>
      <c r="C110" s="44"/>
      <c r="D110" s="136"/>
      <c r="E110" s="136"/>
      <c r="F110" s="136"/>
      <c r="G110" s="136">
        <f t="shared" si="56"/>
        <v>0</v>
      </c>
      <c r="H110" s="136"/>
      <c r="I110" s="136"/>
      <c r="J110" s="136"/>
      <c r="K110" s="136">
        <f t="shared" si="57"/>
        <v>0</v>
      </c>
      <c r="L110" s="136">
        <f t="shared" si="66"/>
        <v>0</v>
      </c>
      <c r="M110" s="136">
        <v>0</v>
      </c>
      <c r="N110" s="136">
        <v>0</v>
      </c>
      <c r="O110" s="136">
        <v>0</v>
      </c>
      <c r="P110" s="136">
        <f t="shared" si="58"/>
        <v>0</v>
      </c>
      <c r="Q110" s="136">
        <f t="shared" si="67"/>
        <v>0</v>
      </c>
      <c r="R110" s="136">
        <v>0</v>
      </c>
      <c r="S110" s="136">
        <v>0</v>
      </c>
      <c r="T110" s="136">
        <v>0</v>
      </c>
      <c r="U110" s="136">
        <f t="shared" si="59"/>
        <v>0</v>
      </c>
      <c r="V110" s="136">
        <f t="shared" si="60"/>
        <v>0</v>
      </c>
      <c r="X110" s="140" t="s">
        <v>615</v>
      </c>
      <c r="Y110" s="138" t="s">
        <v>616</v>
      </c>
      <c r="Z110" s="44">
        <f>ROUND(IF('2.1ต้นทุนตามสัดส่วน (ผลิต)'!$E$6&gt;0,(+C110*'2.1ต้นทุนตามสัดส่วน (ผลิต)'!$E$6)/'2.1ต้นทุนตามสัดส่วน (ผลิต)'!$E$10,0),2)</f>
        <v>0</v>
      </c>
      <c r="AA110" s="139">
        <f>(IF('2.1ต้นทุนตามสัดส่วน (ผลิต)'!$E$16&gt;0,(+D110*'2.1ต้นทุนตามสัดส่วน (ผลิต)'!$E$16)/'2.1ต้นทุนตามสัดส่วน (ผลิต)'!$E$20,0))</f>
        <v>0</v>
      </c>
      <c r="AB110" s="139">
        <f>(IF('2.1ต้นทุนตามสัดส่วน (ผลิต)'!$E$26&gt;0,(+E110*'2.1ต้นทุนตามสัดส่วน (ผลิต)'!$E$26)/'2.1ต้นทุนตามสัดส่วน (ผลิต)'!$E$30,0))</f>
        <v>0</v>
      </c>
      <c r="AC110" s="139">
        <f>(IF('2.1ต้นทุนตามสัดส่วน (ผลิต)'!$E$36&gt;0,(+F110*'2.1ต้นทุนตามสัดส่วน (ผลิต)'!$E$36)/'2.1ต้นทุนตามสัดส่วน (ผลิต)'!$E$40,0))</f>
        <v>0</v>
      </c>
      <c r="AD110" s="139">
        <f t="shared" si="68"/>
        <v>0</v>
      </c>
      <c r="AE110" s="139">
        <f>(IF('2.1ต้นทุนตามสัดส่วน (ผลิต)'!$E$56&gt;0,(+H110*'2.1ต้นทุนตามสัดส่วน (ผลิต)'!$E$56)/'2.1ต้นทุนตามสัดส่วน (ผลิต)'!$E$60,0))</f>
        <v>0</v>
      </c>
      <c r="AF110" s="139">
        <f>(IF('2.1ต้นทุนตามสัดส่วน (ผลิต)'!$E$66&gt;0,(+I110*'2.1ต้นทุนตามสัดส่วน (ผลิต)'!$E$66)/'2.1ต้นทุนตามสัดส่วน (ผลิต)'!$E$70,0))</f>
        <v>0</v>
      </c>
      <c r="AG110" s="139">
        <f>(IF('2.1ต้นทุนตามสัดส่วน (ผลิต)'!$E$76&gt;0,(+J110*'2.1ต้นทุนตามสัดส่วน (ผลิต)'!$E$76)/'2.1ต้นทุนตามสัดส่วน (ผลิต)'!$E$80,0))</f>
        <v>0</v>
      </c>
      <c r="AH110" s="139">
        <f t="shared" si="69"/>
        <v>0</v>
      </c>
      <c r="AI110" s="139">
        <f t="shared" si="70"/>
        <v>0</v>
      </c>
      <c r="AJ110" s="139">
        <f>ROUND(IF('2.1ต้นทุนตามสัดส่วน (ผลิต)'!$E$106&gt;0,(+M110*'2.1ต้นทุนตามสัดส่วน (ผลิต)'!$E$106)/'2.1ต้นทุนตามสัดส่วน (ผลิต)'!$E$110,0),2)</f>
        <v>0</v>
      </c>
      <c r="AK110" s="139">
        <f>ROUND(IF('2.1ต้นทุนตามสัดส่วน (ผลิต)'!$E$116&gt;0,(+N110*'2.1ต้นทุนตามสัดส่วน (ผลิต)'!$E$116)/'2.1ต้นทุนตามสัดส่วน (ผลิต)'!$E$120,0),2)</f>
        <v>0</v>
      </c>
      <c r="AL110" s="139">
        <f>ROUND(IF('2.1ต้นทุนตามสัดส่วน (ผลิต)'!$E$126&gt;0,(+O110*'2.1ต้นทุนตามสัดส่วน (ผลิต)'!$E$126)/'2.1ต้นทุนตามสัดส่วน (ผลิต)'!$E$130,0),2)</f>
        <v>0</v>
      </c>
      <c r="AM110" s="139">
        <f t="shared" si="71"/>
        <v>0</v>
      </c>
      <c r="AN110" s="139">
        <f t="shared" si="72"/>
        <v>0</v>
      </c>
      <c r="AO110" s="139">
        <f>(IF('2.1ต้นทุนตามสัดส่วน (ผลิต)'!$E$156&gt;0,(+R110*'2.1ต้นทุนตามสัดส่วน (ผลิต)'!$E$156)/'2.1ต้นทุนตามสัดส่วน (ผลิต)'!$E$160,0))</f>
        <v>0</v>
      </c>
      <c r="AP110" s="139">
        <f>(IF('2.1ต้นทุนตามสัดส่วน (ผลิต)'!$E$166&gt;0,(+S110*'2.1ต้นทุนตามสัดส่วน (ผลิต)'!$E$166)/'2.1ต้นทุนตามสัดส่วน (ผลิต)'!$E$170,0))</f>
        <v>0</v>
      </c>
      <c r="AQ110" s="139">
        <f>(IF('2.1ต้นทุนตามสัดส่วน (ผลิต)'!$E$176&gt;0,(+T110*'2.1ต้นทุนตามสัดส่วน (ผลิต)'!$E$176)/'2.1ต้นทุนตามสัดส่วน (ผลิต)'!$E$180,0))</f>
        <v>0</v>
      </c>
      <c r="AR110" s="139">
        <f t="shared" si="61"/>
        <v>0</v>
      </c>
      <c r="AS110" s="139">
        <f t="shared" si="62"/>
        <v>0</v>
      </c>
      <c r="AU110" s="140" t="s">
        <v>615</v>
      </c>
      <c r="AV110" s="135" t="s">
        <v>616</v>
      </c>
      <c r="AW110" s="44">
        <f>(IF('2.1ต้นทุนตามสัดส่วน (ผลิต)'!$E$7&gt;0,(C110*'2.1ต้นทุนตามสัดส่วน (ผลิต)'!$E$7)/'2.1ต้นทุนตามสัดส่วน (ผลิต)'!$E$10,0))</f>
        <v>0</v>
      </c>
      <c r="AX110" s="136">
        <f>(IF('2.1ต้นทุนตามสัดส่วน (ผลิต)'!$E$17&gt;0,(D110*'2.1ต้นทุนตามสัดส่วน (ผลิต)'!$E$17)/'2.1ต้นทุนตามสัดส่วน (ผลิต)'!$E$20,0))</f>
        <v>0</v>
      </c>
      <c r="AY110" s="136">
        <f>(IF('2.1ต้นทุนตามสัดส่วน (ผลิต)'!$E$27&gt;0,(+E110*'2.1ต้นทุนตามสัดส่วน (ผลิต)'!$E$27)/'2.1ต้นทุนตามสัดส่วน (ผลิต)'!$E$30,0))</f>
        <v>0</v>
      </c>
      <c r="AZ110" s="136">
        <f>(IF('2.1ต้นทุนตามสัดส่วน (ผลิต)'!$E$37&gt;0,(+F110*'2.1ต้นทุนตามสัดส่วน (ผลิต)'!$E$37)/'2.1ต้นทุนตามสัดส่วน (ผลิต)'!$E$40,0))</f>
        <v>0</v>
      </c>
      <c r="BA110" s="136">
        <f t="shared" si="73"/>
        <v>0</v>
      </c>
      <c r="BB110" s="136">
        <f>(IF('2.1ต้นทุนตามสัดส่วน (ผลิต)'!$E$57&gt;0,(+H110*'2.1ต้นทุนตามสัดส่วน (ผลิต)'!$E$57)/'2.1ต้นทุนตามสัดส่วน (ผลิต)'!$E$60,0))</f>
        <v>0</v>
      </c>
      <c r="BC110" s="136">
        <f>(IF('2.1ต้นทุนตามสัดส่วน (ผลิต)'!$E$67&gt;0,(+I110*'2.1ต้นทุนตามสัดส่วน (ผลิต)'!$E$67)/'2.1ต้นทุนตามสัดส่วน (ผลิต)'!$E$70,0))</f>
        <v>0</v>
      </c>
      <c r="BD110" s="136">
        <f>(IF('2.1ต้นทุนตามสัดส่วน (ผลิต)'!$E$77&gt;0,(+J110*'2.1ต้นทุนตามสัดส่วน (ผลิต)'!$E$77)/'2.1ต้นทุนตามสัดส่วน (ผลิต)'!$E$80,0))</f>
        <v>0</v>
      </c>
      <c r="BE110" s="136">
        <f t="shared" si="74"/>
        <v>0</v>
      </c>
      <c r="BF110" s="136">
        <f t="shared" si="75"/>
        <v>0</v>
      </c>
      <c r="BG110" s="136">
        <f>(IF('2.1ต้นทุนตามสัดส่วน (ผลิต)'!$E$107&gt;0,(+M110*'2.1ต้นทุนตามสัดส่วน (ผลิต)'!$E$107)/'2.1ต้นทุนตามสัดส่วน (ผลิต)'!$E$110,0))</f>
        <v>0</v>
      </c>
      <c r="BH110" s="136">
        <f>(IF('2.1ต้นทุนตามสัดส่วน (ผลิต)'!$E$117&gt;0,(+N110*'2.1ต้นทุนตามสัดส่วน (ผลิต)'!$E$117)/'2.1ต้นทุนตามสัดส่วน (ผลิต)'!$E$120,0))</f>
        <v>0</v>
      </c>
      <c r="BI110" s="136">
        <f>(IF('2.1ต้นทุนตามสัดส่วน (ผลิต)'!$E$127&gt;0,(+O110*'2.1ต้นทุนตามสัดส่วน (ผลิต)'!$E$127)/'2.1ต้นทุนตามสัดส่วน (ผลิต)'!$E$130,0))</f>
        <v>0</v>
      </c>
      <c r="BJ110" s="136">
        <f t="shared" si="76"/>
        <v>0</v>
      </c>
      <c r="BK110" s="136">
        <f t="shared" si="77"/>
        <v>0</v>
      </c>
      <c r="BL110" s="136">
        <f>(IF('2.1ต้นทุนตามสัดส่วน (ผลิต)'!$E$157&gt;0,(+R110*'2.1ต้นทุนตามสัดส่วน (ผลิต)'!$E$157)/'2.1ต้นทุนตามสัดส่วน (ผลิต)'!$E$160,0))</f>
        <v>0</v>
      </c>
      <c r="BM110" s="136">
        <f>(IF('2.1ต้นทุนตามสัดส่วน (ผลิต)'!$E$167&gt;0,(+S110*'2.1ต้นทุนตามสัดส่วน (ผลิต)'!$E$167)/'2.1ต้นทุนตามสัดส่วน (ผลิต)'!$E$170,0))</f>
        <v>0</v>
      </c>
      <c r="BN110" s="136">
        <f>(IF('2.1ต้นทุนตามสัดส่วน (ผลิต)'!$E$177&gt;0,(+T110*'2.1ต้นทุนตามสัดส่วน (ผลิต)'!$E$177)/'2.1ต้นทุนตามสัดส่วน (ผลิต)'!$E$180,0))</f>
        <v>0</v>
      </c>
      <c r="BO110" s="136">
        <f t="shared" si="78"/>
        <v>0</v>
      </c>
      <c r="BP110" s="136">
        <f t="shared" si="63"/>
        <v>0</v>
      </c>
      <c r="BR110" s="140" t="s">
        <v>615</v>
      </c>
      <c r="BS110" s="135" t="s">
        <v>616</v>
      </c>
      <c r="BT110" s="44">
        <f>(IF('2.1ต้นทุนตามสัดส่วน (ผลิต)'!$E$8&gt;0,(+C110*'2.1ต้นทุนตามสัดส่วน (ผลิต)'!$E$8)/'2.1ต้นทุนตามสัดส่วน (ผลิต)'!$E$10,0))</f>
        <v>0</v>
      </c>
      <c r="BU110" s="136">
        <f>(IF('2.1ต้นทุนตามสัดส่วน (ผลิต)'!$E$18&gt;0,(+D110*'2.1ต้นทุนตามสัดส่วน (ผลิต)'!$E$18)/'2.1ต้นทุนตามสัดส่วน (ผลิต)'!$E$20,0))</f>
        <v>0</v>
      </c>
      <c r="BV110" s="136">
        <f>(IF('2.1ต้นทุนตามสัดส่วน (ผลิต)'!$E$28&gt;0,(+E110*'2.1ต้นทุนตามสัดส่วน (ผลิต)'!$E$28)/'2.1ต้นทุนตามสัดส่วน (ผลิต)'!$E$30,0))</f>
        <v>0</v>
      </c>
      <c r="BW110" s="136">
        <f>(IF('2.1ต้นทุนตามสัดส่วน (ผลิต)'!$E$38&gt;0,(+F110*'2.1ต้นทุนตามสัดส่วน (ผลิต)'!$E$38)/'2.1ต้นทุนตามสัดส่วน (ผลิต)'!$E$40,0))</f>
        <v>0</v>
      </c>
      <c r="BX110" s="136">
        <f t="shared" si="79"/>
        <v>0</v>
      </c>
      <c r="BY110" s="136">
        <f>(IF('2.1ต้นทุนตามสัดส่วน (ผลิต)'!$E$58&gt;0,(+H110*'2.1ต้นทุนตามสัดส่วน (ผลิต)'!$E$58)/'2.1ต้นทุนตามสัดส่วน (ผลิต)'!$E$60,0))</f>
        <v>0</v>
      </c>
      <c r="BZ110" s="136">
        <f>(IF('2.1ต้นทุนตามสัดส่วน (ผลิต)'!$E$68&gt;0,(+I110*'2.1ต้นทุนตามสัดส่วน (ผลิต)'!$E$68)/'2.1ต้นทุนตามสัดส่วน (ผลิต)'!$E$70,0))</f>
        <v>0</v>
      </c>
      <c r="CA110" s="136">
        <f>(IF('2.1ต้นทุนตามสัดส่วน (ผลิต)'!$E$78&gt;0,(+J110*'2.1ต้นทุนตามสัดส่วน (ผลิต)'!$E$78)/'2.1ต้นทุนตามสัดส่วน (ผลิต)'!$E$80,0))</f>
        <v>0</v>
      </c>
      <c r="CB110" s="136">
        <f t="shared" si="80"/>
        <v>0</v>
      </c>
      <c r="CC110" s="136">
        <f t="shared" si="81"/>
        <v>0</v>
      </c>
      <c r="CD110" s="136">
        <f>(IF('2.1ต้นทุนตามสัดส่วน (ผลิต)'!$E$108&gt;0,(+M110*'2.1ต้นทุนตามสัดส่วน (ผลิต)'!$E$108)/'2.1ต้นทุนตามสัดส่วน (ผลิต)'!$E$110,0))</f>
        <v>0</v>
      </c>
      <c r="CE110" s="136">
        <f>(IF('2.1ต้นทุนตามสัดส่วน (ผลิต)'!$E$118&gt;0,(+N110*'2.1ต้นทุนตามสัดส่วน (ผลิต)'!$E$118)/'2.1ต้นทุนตามสัดส่วน (ผลิต)'!$E$120,0))</f>
        <v>0</v>
      </c>
      <c r="CF110" s="136">
        <f>(IF('2.1ต้นทุนตามสัดส่วน (ผลิต)'!$E$128&gt;0,(+O110*'2.1ต้นทุนตามสัดส่วน (ผลิต)'!$E$128)/'2.1ต้นทุนตามสัดส่วน (ผลิต)'!$E$130,0))</f>
        <v>0</v>
      </c>
      <c r="CG110" s="136">
        <f t="shared" si="82"/>
        <v>0</v>
      </c>
      <c r="CH110" s="136">
        <f t="shared" si="83"/>
        <v>0</v>
      </c>
      <c r="CI110" s="136">
        <f>(IF('2.1ต้นทุนตามสัดส่วน (ผลิต)'!$E$158&gt;0,(+R110*'2.1ต้นทุนตามสัดส่วน (ผลิต)'!$E$158)/'2.1ต้นทุนตามสัดส่วน (ผลิต)'!$E$160,0))</f>
        <v>0</v>
      </c>
      <c r="CJ110" s="136">
        <f>(IF('2.1ต้นทุนตามสัดส่วน (ผลิต)'!$E$168&gt;0,(+S110*'2.1ต้นทุนตามสัดส่วน (ผลิต)'!$E$168)/'2.1ต้นทุนตามสัดส่วน (ผลิต)'!$E$170,0))</f>
        <v>0</v>
      </c>
      <c r="CK110" s="136">
        <f>(IF('2.1ต้นทุนตามสัดส่วน (ผลิต)'!$E$178&gt;0,(+T110*'2.1ต้นทุนตามสัดส่วน (ผลิต)'!$E$178)/'2.1ต้นทุนตามสัดส่วน (ผลิต)'!$E$180,0))</f>
        <v>0</v>
      </c>
      <c r="CL110" s="136">
        <f t="shared" si="84"/>
        <v>0</v>
      </c>
      <c r="CM110" s="136">
        <f t="shared" si="64"/>
        <v>0</v>
      </c>
      <c r="CO110" s="140" t="s">
        <v>615</v>
      </c>
      <c r="CP110" s="135" t="s">
        <v>616</v>
      </c>
      <c r="CQ110" s="136">
        <f>(IF('2.1ต้นทุนตามสัดส่วน (ผลิต)'!$E$9&gt;0,(+C110*'2.1ต้นทุนตามสัดส่วน (ผลิต)'!$E$9)/'2.1ต้นทุนตามสัดส่วน (ผลิต)'!$E$10,0))</f>
        <v>0</v>
      </c>
      <c r="CR110" s="136">
        <f>(IF('2.1ต้นทุนตามสัดส่วน (ผลิต)'!$E$19&gt;0,(+D110*'2.1ต้นทุนตามสัดส่วน (ผลิต)'!$E$19)/'2.1ต้นทุนตามสัดส่วน (ผลิต)'!$E$20,0))</f>
        <v>0</v>
      </c>
      <c r="CS110" s="136">
        <f>(IF('2.1ต้นทุนตามสัดส่วน (ผลิต)'!$E$29&gt;0,(+E110*'2.1ต้นทุนตามสัดส่วน (ผลิต)'!$E$29)/'2.1ต้นทุนตามสัดส่วน (ผลิต)'!$E$30,0))</f>
        <v>0</v>
      </c>
      <c r="CT110" s="136">
        <f>(IF('2.1ต้นทุนตามสัดส่วน (ผลิต)'!$E$39&gt;0,(+F110*'2.1ต้นทุนตามสัดส่วน (ผลิต)'!$E$39)/'2.1ต้นทุนตามสัดส่วน (ผลิต)'!$E$40,0))</f>
        <v>0</v>
      </c>
      <c r="CU110" s="136">
        <f t="shared" si="85"/>
        <v>0</v>
      </c>
      <c r="CV110" s="136">
        <f>(IF('2.1ต้นทุนตามสัดส่วน (ผลิต)'!$E$59&gt;0,(+H110*'2.1ต้นทุนตามสัดส่วน (ผลิต)'!$E$59)/'2.1ต้นทุนตามสัดส่วน (ผลิต)'!$E$60,0))</f>
        <v>0</v>
      </c>
      <c r="CW110" s="136">
        <f>(IF('2.1ต้นทุนตามสัดส่วน (ผลิต)'!$E$69&gt;0,(+I110*'2.1ต้นทุนตามสัดส่วน (ผลิต)'!$E$69)/'2.1ต้นทุนตามสัดส่วน (ผลิต)'!$E$70,0))</f>
        <v>0</v>
      </c>
      <c r="CX110" s="136">
        <f>(IF('2.1ต้นทุนตามสัดส่วน (ผลิต)'!$E$79&gt;0,(+J110*'2.1ต้นทุนตามสัดส่วน (ผลิต)'!$E$79)/'2.1ต้นทุนตามสัดส่วน (ผลิต)'!$E$80,0))</f>
        <v>0</v>
      </c>
      <c r="CY110" s="136">
        <f t="shared" si="86"/>
        <v>0</v>
      </c>
      <c r="CZ110" s="136">
        <f t="shared" si="87"/>
        <v>0</v>
      </c>
      <c r="DA110" s="136">
        <f>(IF('2.1ต้นทุนตามสัดส่วน (ผลิต)'!$E$109&gt;0,(+M110*'2.1ต้นทุนตามสัดส่วน (ผลิต)'!$E$109)/'2.1ต้นทุนตามสัดส่วน (ผลิต)'!$E$110,0))</f>
        <v>0</v>
      </c>
      <c r="DB110" s="136">
        <f>(IF('2.1ต้นทุนตามสัดส่วน (ผลิต)'!$E$119&gt;0,(+N110*'2.1ต้นทุนตามสัดส่วน (ผลิต)'!$E$119)/'2.1ต้นทุนตามสัดส่วน (ผลิต)'!$E$120,0))</f>
        <v>0</v>
      </c>
      <c r="DC110" s="136">
        <f>(IF('2.1ต้นทุนตามสัดส่วน (ผลิต)'!$E$129&gt;0,(+O110*'2.1ต้นทุนตามสัดส่วน (ผลิต)'!$E$129)/'2.1ต้นทุนตามสัดส่วน (ผลิต)'!$E$130,0))</f>
        <v>0</v>
      </c>
      <c r="DD110" s="136">
        <f t="shared" si="88"/>
        <v>0</v>
      </c>
      <c r="DE110" s="136">
        <f t="shared" si="89"/>
        <v>0</v>
      </c>
      <c r="DF110" s="136">
        <f>(IF('2.1ต้นทุนตามสัดส่วน (ผลิต)'!$E$159&gt;0,(+R110*'2.1ต้นทุนตามสัดส่วน (ผลิต)'!$E$159)/'2.1ต้นทุนตามสัดส่วน (ผลิต)'!$E$160,0))</f>
        <v>0</v>
      </c>
      <c r="DG110" s="136">
        <f>(IF('2.1ต้นทุนตามสัดส่วน (ผลิต)'!$E$169&gt;0,(+S110*'2.1ต้นทุนตามสัดส่วน (ผลิต)'!$E$169)/'2.1ต้นทุนตามสัดส่วน (ผลิต)'!$E$170,0))</f>
        <v>0</v>
      </c>
      <c r="DH110" s="136">
        <f>(IF('2.1ต้นทุนตามสัดส่วน (ผลิต)'!$E$179&gt;0,(+T110*'2.1ต้นทุนตามสัดส่วน (ผลิต)'!$E$179)/'2.1ต้นทุนตามสัดส่วน (ผลิต)'!$E$180,0))</f>
        <v>0</v>
      </c>
      <c r="DI110" s="136">
        <f t="shared" si="90"/>
        <v>0</v>
      </c>
      <c r="DJ110" s="136">
        <f t="shared" si="65"/>
        <v>0</v>
      </c>
      <c r="DL110" s="140" t="s">
        <v>615</v>
      </c>
      <c r="DM110" s="135" t="s">
        <v>616</v>
      </c>
      <c r="DN110" s="136">
        <f t="shared" si="91"/>
        <v>0</v>
      </c>
      <c r="DO110" s="136">
        <f t="shared" si="92"/>
        <v>0</v>
      </c>
      <c r="DP110" s="136">
        <f t="shared" si="93"/>
        <v>0</v>
      </c>
      <c r="DQ110" s="136">
        <f t="shared" si="94"/>
        <v>0</v>
      </c>
      <c r="DR110" s="136">
        <f t="shared" si="95"/>
        <v>0</v>
      </c>
      <c r="DS110" s="136">
        <f t="shared" si="96"/>
        <v>0</v>
      </c>
      <c r="DT110" s="136">
        <f t="shared" si="97"/>
        <v>0</v>
      </c>
      <c r="DU110" s="136">
        <f t="shared" si="98"/>
        <v>0</v>
      </c>
      <c r="DV110" s="136">
        <f t="shared" si="99"/>
        <v>0</v>
      </c>
      <c r="DW110" s="136">
        <f t="shared" si="100"/>
        <v>0</v>
      </c>
      <c r="DX110" s="136">
        <f t="shared" si="101"/>
        <v>0</v>
      </c>
      <c r="DY110" s="136">
        <f t="shared" si="102"/>
        <v>0</v>
      </c>
      <c r="DZ110" s="136">
        <f t="shared" si="103"/>
        <v>0</v>
      </c>
      <c r="EA110" s="136">
        <f t="shared" si="104"/>
        <v>0</v>
      </c>
      <c r="EB110" s="136">
        <f t="shared" si="105"/>
        <v>0</v>
      </c>
      <c r="EC110" s="136">
        <f t="shared" si="106"/>
        <v>0</v>
      </c>
      <c r="ED110" s="136">
        <f t="shared" si="107"/>
        <v>0</v>
      </c>
      <c r="EE110" s="136">
        <f t="shared" si="108"/>
        <v>0</v>
      </c>
      <c r="EF110" s="136">
        <f t="shared" si="109"/>
        <v>0</v>
      </c>
      <c r="EG110" s="136">
        <f t="shared" si="110"/>
        <v>0</v>
      </c>
    </row>
    <row r="111" spans="1:137" ht="21">
      <c r="A111" s="140" t="s">
        <v>617</v>
      </c>
      <c r="B111" s="135" t="s">
        <v>618</v>
      </c>
      <c r="C111" s="44"/>
      <c r="D111" s="136"/>
      <c r="E111" s="136"/>
      <c r="F111" s="136"/>
      <c r="G111" s="136">
        <f t="shared" si="56"/>
        <v>0</v>
      </c>
      <c r="H111" s="136"/>
      <c r="I111" s="136"/>
      <c r="J111" s="136"/>
      <c r="K111" s="136">
        <f t="shared" si="57"/>
        <v>0</v>
      </c>
      <c r="L111" s="136">
        <f t="shared" si="66"/>
        <v>0</v>
      </c>
      <c r="M111" s="136">
        <v>0</v>
      </c>
      <c r="N111" s="136">
        <v>0</v>
      </c>
      <c r="O111" s="136">
        <v>0</v>
      </c>
      <c r="P111" s="136">
        <f t="shared" si="58"/>
        <v>0</v>
      </c>
      <c r="Q111" s="136">
        <f t="shared" si="67"/>
        <v>0</v>
      </c>
      <c r="R111" s="136">
        <v>0</v>
      </c>
      <c r="S111" s="136">
        <v>0</v>
      </c>
      <c r="T111" s="136">
        <v>0</v>
      </c>
      <c r="U111" s="136">
        <f t="shared" si="59"/>
        <v>0</v>
      </c>
      <c r="V111" s="136">
        <f t="shared" si="60"/>
        <v>0</v>
      </c>
      <c r="X111" s="140" t="s">
        <v>617</v>
      </c>
      <c r="Y111" s="138" t="s">
        <v>618</v>
      </c>
      <c r="Z111" s="44">
        <f>ROUND(IF('2.1ต้นทุนตามสัดส่วน (ผลิต)'!$E$6&gt;0,(+C111*'2.1ต้นทุนตามสัดส่วน (ผลิต)'!$E$6)/'2.1ต้นทุนตามสัดส่วน (ผลิต)'!$E$10,0),2)</f>
        <v>0</v>
      </c>
      <c r="AA111" s="139">
        <f>(IF('2.1ต้นทุนตามสัดส่วน (ผลิต)'!$E$16&gt;0,(+D111*'2.1ต้นทุนตามสัดส่วน (ผลิต)'!$E$16)/'2.1ต้นทุนตามสัดส่วน (ผลิต)'!$E$20,0))</f>
        <v>0</v>
      </c>
      <c r="AB111" s="139">
        <f>(IF('2.1ต้นทุนตามสัดส่วน (ผลิต)'!$E$26&gt;0,(+E111*'2.1ต้นทุนตามสัดส่วน (ผลิต)'!$E$26)/'2.1ต้นทุนตามสัดส่วน (ผลิต)'!$E$30,0))</f>
        <v>0</v>
      </c>
      <c r="AC111" s="139">
        <f>(IF('2.1ต้นทุนตามสัดส่วน (ผลิต)'!$E$36&gt;0,(+F111*'2.1ต้นทุนตามสัดส่วน (ผลิต)'!$E$36)/'2.1ต้นทุนตามสัดส่วน (ผลิต)'!$E$40,0))</f>
        <v>0</v>
      </c>
      <c r="AD111" s="139">
        <f t="shared" si="68"/>
        <v>0</v>
      </c>
      <c r="AE111" s="139">
        <f>(IF('2.1ต้นทุนตามสัดส่วน (ผลิต)'!$E$56&gt;0,(+H111*'2.1ต้นทุนตามสัดส่วน (ผลิต)'!$E$56)/'2.1ต้นทุนตามสัดส่วน (ผลิต)'!$E$60,0))</f>
        <v>0</v>
      </c>
      <c r="AF111" s="139">
        <f>(IF('2.1ต้นทุนตามสัดส่วน (ผลิต)'!$E$66&gt;0,(+I111*'2.1ต้นทุนตามสัดส่วน (ผลิต)'!$E$66)/'2.1ต้นทุนตามสัดส่วน (ผลิต)'!$E$70,0))</f>
        <v>0</v>
      </c>
      <c r="AG111" s="139">
        <f>(IF('2.1ต้นทุนตามสัดส่วน (ผลิต)'!$E$76&gt;0,(+J111*'2.1ต้นทุนตามสัดส่วน (ผลิต)'!$E$76)/'2.1ต้นทุนตามสัดส่วน (ผลิต)'!$E$80,0))</f>
        <v>0</v>
      </c>
      <c r="AH111" s="139">
        <f t="shared" si="69"/>
        <v>0</v>
      </c>
      <c r="AI111" s="139">
        <f t="shared" si="70"/>
        <v>0</v>
      </c>
      <c r="AJ111" s="139">
        <f>ROUND(IF('2.1ต้นทุนตามสัดส่วน (ผลิต)'!$E$106&gt;0,(+M111*'2.1ต้นทุนตามสัดส่วน (ผลิต)'!$E$106)/'2.1ต้นทุนตามสัดส่วน (ผลิต)'!$E$110,0),2)</f>
        <v>0</v>
      </c>
      <c r="AK111" s="139">
        <f>ROUND(IF('2.1ต้นทุนตามสัดส่วน (ผลิต)'!$E$116&gt;0,(+N111*'2.1ต้นทุนตามสัดส่วน (ผลิต)'!$E$116)/'2.1ต้นทุนตามสัดส่วน (ผลิต)'!$E$120,0),2)</f>
        <v>0</v>
      </c>
      <c r="AL111" s="139">
        <f>ROUND(IF('2.1ต้นทุนตามสัดส่วน (ผลิต)'!$E$126&gt;0,(+O111*'2.1ต้นทุนตามสัดส่วน (ผลิต)'!$E$126)/'2.1ต้นทุนตามสัดส่วน (ผลิต)'!$E$130,0),2)</f>
        <v>0</v>
      </c>
      <c r="AM111" s="139">
        <f t="shared" si="71"/>
        <v>0</v>
      </c>
      <c r="AN111" s="139">
        <f t="shared" si="72"/>
        <v>0</v>
      </c>
      <c r="AO111" s="139">
        <f>(IF('2.1ต้นทุนตามสัดส่วน (ผลิต)'!$E$156&gt;0,(+R111*'2.1ต้นทุนตามสัดส่วน (ผลิต)'!$E$156)/'2.1ต้นทุนตามสัดส่วน (ผลิต)'!$E$160,0))</f>
        <v>0</v>
      </c>
      <c r="AP111" s="139">
        <f>(IF('2.1ต้นทุนตามสัดส่วน (ผลิต)'!$E$166&gt;0,(+S111*'2.1ต้นทุนตามสัดส่วน (ผลิต)'!$E$166)/'2.1ต้นทุนตามสัดส่วน (ผลิต)'!$E$170,0))</f>
        <v>0</v>
      </c>
      <c r="AQ111" s="139">
        <f>(IF('2.1ต้นทุนตามสัดส่วน (ผลิต)'!$E$176&gt;0,(+T111*'2.1ต้นทุนตามสัดส่วน (ผลิต)'!$E$176)/'2.1ต้นทุนตามสัดส่วน (ผลิต)'!$E$180,0))</f>
        <v>0</v>
      </c>
      <c r="AR111" s="139">
        <f t="shared" si="61"/>
        <v>0</v>
      </c>
      <c r="AS111" s="139">
        <f t="shared" si="62"/>
        <v>0</v>
      </c>
      <c r="AU111" s="140" t="s">
        <v>617</v>
      </c>
      <c r="AV111" s="135" t="s">
        <v>618</v>
      </c>
      <c r="AW111" s="44">
        <f>(IF('2.1ต้นทุนตามสัดส่วน (ผลิต)'!$E$7&gt;0,(C111*'2.1ต้นทุนตามสัดส่วน (ผลิต)'!$E$7)/'2.1ต้นทุนตามสัดส่วน (ผลิต)'!$E$10,0))</f>
        <v>0</v>
      </c>
      <c r="AX111" s="136">
        <f>(IF('2.1ต้นทุนตามสัดส่วน (ผลิต)'!$E$17&gt;0,(D111*'2.1ต้นทุนตามสัดส่วน (ผลิต)'!$E$17)/'2.1ต้นทุนตามสัดส่วน (ผลิต)'!$E$20,0))</f>
        <v>0</v>
      </c>
      <c r="AY111" s="136">
        <f>(IF('2.1ต้นทุนตามสัดส่วน (ผลิต)'!$E$27&gt;0,(+E111*'2.1ต้นทุนตามสัดส่วน (ผลิต)'!$E$27)/'2.1ต้นทุนตามสัดส่วน (ผลิต)'!$E$30,0))</f>
        <v>0</v>
      </c>
      <c r="AZ111" s="136">
        <f>(IF('2.1ต้นทุนตามสัดส่วน (ผลิต)'!$E$37&gt;0,(+F111*'2.1ต้นทุนตามสัดส่วน (ผลิต)'!$E$37)/'2.1ต้นทุนตามสัดส่วน (ผลิต)'!$E$40,0))</f>
        <v>0</v>
      </c>
      <c r="BA111" s="136">
        <f t="shared" si="73"/>
        <v>0</v>
      </c>
      <c r="BB111" s="136">
        <f>(IF('2.1ต้นทุนตามสัดส่วน (ผลิต)'!$E$57&gt;0,(+H111*'2.1ต้นทุนตามสัดส่วน (ผลิต)'!$E$57)/'2.1ต้นทุนตามสัดส่วน (ผลิต)'!$E$60,0))</f>
        <v>0</v>
      </c>
      <c r="BC111" s="136">
        <f>(IF('2.1ต้นทุนตามสัดส่วน (ผลิต)'!$E$67&gt;0,(+I111*'2.1ต้นทุนตามสัดส่วน (ผลิต)'!$E$67)/'2.1ต้นทุนตามสัดส่วน (ผลิต)'!$E$70,0))</f>
        <v>0</v>
      </c>
      <c r="BD111" s="136">
        <f>(IF('2.1ต้นทุนตามสัดส่วน (ผลิต)'!$E$77&gt;0,(+J111*'2.1ต้นทุนตามสัดส่วน (ผลิต)'!$E$77)/'2.1ต้นทุนตามสัดส่วน (ผลิต)'!$E$80,0))</f>
        <v>0</v>
      </c>
      <c r="BE111" s="136">
        <f t="shared" si="74"/>
        <v>0</v>
      </c>
      <c r="BF111" s="136">
        <f t="shared" si="75"/>
        <v>0</v>
      </c>
      <c r="BG111" s="136">
        <f>(IF('2.1ต้นทุนตามสัดส่วน (ผลิต)'!$E$107&gt;0,(+M111*'2.1ต้นทุนตามสัดส่วน (ผลิต)'!$E$107)/'2.1ต้นทุนตามสัดส่วน (ผลิต)'!$E$110,0))</f>
        <v>0</v>
      </c>
      <c r="BH111" s="136">
        <f>(IF('2.1ต้นทุนตามสัดส่วน (ผลิต)'!$E$117&gt;0,(+N111*'2.1ต้นทุนตามสัดส่วน (ผลิต)'!$E$117)/'2.1ต้นทุนตามสัดส่วน (ผลิต)'!$E$120,0))</f>
        <v>0</v>
      </c>
      <c r="BI111" s="136">
        <f>(IF('2.1ต้นทุนตามสัดส่วน (ผลิต)'!$E$127&gt;0,(+O111*'2.1ต้นทุนตามสัดส่วน (ผลิต)'!$E$127)/'2.1ต้นทุนตามสัดส่วน (ผลิต)'!$E$130,0))</f>
        <v>0</v>
      </c>
      <c r="BJ111" s="136">
        <f t="shared" si="76"/>
        <v>0</v>
      </c>
      <c r="BK111" s="136">
        <f t="shared" si="77"/>
        <v>0</v>
      </c>
      <c r="BL111" s="136">
        <f>(IF('2.1ต้นทุนตามสัดส่วน (ผลิต)'!$E$157&gt;0,(+R111*'2.1ต้นทุนตามสัดส่วน (ผลิต)'!$E$157)/'2.1ต้นทุนตามสัดส่วน (ผลิต)'!$E$160,0))</f>
        <v>0</v>
      </c>
      <c r="BM111" s="136">
        <f>(IF('2.1ต้นทุนตามสัดส่วน (ผลิต)'!$E$167&gt;0,(+S111*'2.1ต้นทุนตามสัดส่วน (ผลิต)'!$E$167)/'2.1ต้นทุนตามสัดส่วน (ผลิต)'!$E$170,0))</f>
        <v>0</v>
      </c>
      <c r="BN111" s="136">
        <f>(IF('2.1ต้นทุนตามสัดส่วน (ผลิต)'!$E$177&gt;0,(+T111*'2.1ต้นทุนตามสัดส่วน (ผลิต)'!$E$177)/'2.1ต้นทุนตามสัดส่วน (ผลิต)'!$E$180,0))</f>
        <v>0</v>
      </c>
      <c r="BO111" s="136">
        <f t="shared" si="78"/>
        <v>0</v>
      </c>
      <c r="BP111" s="136">
        <f t="shared" si="63"/>
        <v>0</v>
      </c>
      <c r="BR111" s="140" t="s">
        <v>617</v>
      </c>
      <c r="BS111" s="135" t="s">
        <v>618</v>
      </c>
      <c r="BT111" s="44">
        <f>(IF('2.1ต้นทุนตามสัดส่วน (ผลิต)'!$E$8&gt;0,(+C111*'2.1ต้นทุนตามสัดส่วน (ผลิต)'!$E$8)/'2.1ต้นทุนตามสัดส่วน (ผลิต)'!$E$10,0))</f>
        <v>0</v>
      </c>
      <c r="BU111" s="136">
        <f>(IF('2.1ต้นทุนตามสัดส่วน (ผลิต)'!$E$18&gt;0,(+D111*'2.1ต้นทุนตามสัดส่วน (ผลิต)'!$E$18)/'2.1ต้นทุนตามสัดส่วน (ผลิต)'!$E$20,0))</f>
        <v>0</v>
      </c>
      <c r="BV111" s="136">
        <f>(IF('2.1ต้นทุนตามสัดส่วน (ผลิต)'!$E$28&gt;0,(+E111*'2.1ต้นทุนตามสัดส่วน (ผลิต)'!$E$28)/'2.1ต้นทุนตามสัดส่วน (ผลิต)'!$E$30,0))</f>
        <v>0</v>
      </c>
      <c r="BW111" s="136">
        <f>(IF('2.1ต้นทุนตามสัดส่วน (ผลิต)'!$E$38&gt;0,(+F111*'2.1ต้นทุนตามสัดส่วน (ผลิต)'!$E$38)/'2.1ต้นทุนตามสัดส่วน (ผลิต)'!$E$40,0))</f>
        <v>0</v>
      </c>
      <c r="BX111" s="136">
        <f t="shared" si="79"/>
        <v>0</v>
      </c>
      <c r="BY111" s="136">
        <f>(IF('2.1ต้นทุนตามสัดส่วน (ผลิต)'!$E$58&gt;0,(+H111*'2.1ต้นทุนตามสัดส่วน (ผลิต)'!$E$58)/'2.1ต้นทุนตามสัดส่วน (ผลิต)'!$E$60,0))</f>
        <v>0</v>
      </c>
      <c r="BZ111" s="136">
        <f>(IF('2.1ต้นทุนตามสัดส่วน (ผลิต)'!$E$68&gt;0,(+I111*'2.1ต้นทุนตามสัดส่วน (ผลิต)'!$E$68)/'2.1ต้นทุนตามสัดส่วน (ผลิต)'!$E$70,0))</f>
        <v>0</v>
      </c>
      <c r="CA111" s="136">
        <f>(IF('2.1ต้นทุนตามสัดส่วน (ผลิต)'!$E$78&gt;0,(+J111*'2.1ต้นทุนตามสัดส่วน (ผลิต)'!$E$78)/'2.1ต้นทุนตามสัดส่วน (ผลิต)'!$E$80,0))</f>
        <v>0</v>
      </c>
      <c r="CB111" s="136">
        <f t="shared" si="80"/>
        <v>0</v>
      </c>
      <c r="CC111" s="136">
        <f t="shared" si="81"/>
        <v>0</v>
      </c>
      <c r="CD111" s="136">
        <f>(IF('2.1ต้นทุนตามสัดส่วน (ผลิต)'!$E$108&gt;0,(+M111*'2.1ต้นทุนตามสัดส่วน (ผลิต)'!$E$108)/'2.1ต้นทุนตามสัดส่วน (ผลิต)'!$E$110,0))</f>
        <v>0</v>
      </c>
      <c r="CE111" s="136">
        <f>(IF('2.1ต้นทุนตามสัดส่วน (ผลิต)'!$E$118&gt;0,(+N111*'2.1ต้นทุนตามสัดส่วน (ผลิต)'!$E$118)/'2.1ต้นทุนตามสัดส่วน (ผลิต)'!$E$120,0))</f>
        <v>0</v>
      </c>
      <c r="CF111" s="136">
        <f>(IF('2.1ต้นทุนตามสัดส่วน (ผลิต)'!$E$128&gt;0,(+O111*'2.1ต้นทุนตามสัดส่วน (ผลิต)'!$E$128)/'2.1ต้นทุนตามสัดส่วน (ผลิต)'!$E$130,0))</f>
        <v>0</v>
      </c>
      <c r="CG111" s="136">
        <f t="shared" si="82"/>
        <v>0</v>
      </c>
      <c r="CH111" s="136">
        <f t="shared" si="83"/>
        <v>0</v>
      </c>
      <c r="CI111" s="136">
        <f>(IF('2.1ต้นทุนตามสัดส่วน (ผลิต)'!$E$158&gt;0,(+R111*'2.1ต้นทุนตามสัดส่วน (ผลิต)'!$E$158)/'2.1ต้นทุนตามสัดส่วน (ผลิต)'!$E$160,0))</f>
        <v>0</v>
      </c>
      <c r="CJ111" s="136">
        <f>(IF('2.1ต้นทุนตามสัดส่วน (ผลิต)'!$E$168&gt;0,(+S111*'2.1ต้นทุนตามสัดส่วน (ผลิต)'!$E$168)/'2.1ต้นทุนตามสัดส่วน (ผลิต)'!$E$170,0))</f>
        <v>0</v>
      </c>
      <c r="CK111" s="136">
        <f>(IF('2.1ต้นทุนตามสัดส่วน (ผลิต)'!$E$178&gt;0,(+T111*'2.1ต้นทุนตามสัดส่วน (ผลิต)'!$E$178)/'2.1ต้นทุนตามสัดส่วน (ผลิต)'!$E$180,0))</f>
        <v>0</v>
      </c>
      <c r="CL111" s="136">
        <f t="shared" si="84"/>
        <v>0</v>
      </c>
      <c r="CM111" s="136">
        <f t="shared" si="64"/>
        <v>0</v>
      </c>
      <c r="CO111" s="140" t="s">
        <v>617</v>
      </c>
      <c r="CP111" s="135" t="s">
        <v>618</v>
      </c>
      <c r="CQ111" s="136">
        <f>(IF('2.1ต้นทุนตามสัดส่วน (ผลิต)'!$E$9&gt;0,(+C111*'2.1ต้นทุนตามสัดส่วน (ผลิต)'!$E$9)/'2.1ต้นทุนตามสัดส่วน (ผลิต)'!$E$10,0))</f>
        <v>0</v>
      </c>
      <c r="CR111" s="136">
        <f>(IF('2.1ต้นทุนตามสัดส่วน (ผลิต)'!$E$19&gt;0,(+D111*'2.1ต้นทุนตามสัดส่วน (ผลิต)'!$E$19)/'2.1ต้นทุนตามสัดส่วน (ผลิต)'!$E$20,0))</f>
        <v>0</v>
      </c>
      <c r="CS111" s="136">
        <f>(IF('2.1ต้นทุนตามสัดส่วน (ผลิต)'!$E$29&gt;0,(+E111*'2.1ต้นทุนตามสัดส่วน (ผลิต)'!$E$29)/'2.1ต้นทุนตามสัดส่วน (ผลิต)'!$E$30,0))</f>
        <v>0</v>
      </c>
      <c r="CT111" s="136">
        <f>(IF('2.1ต้นทุนตามสัดส่วน (ผลิต)'!$E$39&gt;0,(+F111*'2.1ต้นทุนตามสัดส่วน (ผลิต)'!$E$39)/'2.1ต้นทุนตามสัดส่วน (ผลิต)'!$E$40,0))</f>
        <v>0</v>
      </c>
      <c r="CU111" s="136">
        <f t="shared" si="85"/>
        <v>0</v>
      </c>
      <c r="CV111" s="136">
        <f>(IF('2.1ต้นทุนตามสัดส่วน (ผลิต)'!$E$59&gt;0,(+H111*'2.1ต้นทุนตามสัดส่วน (ผลิต)'!$E$59)/'2.1ต้นทุนตามสัดส่วน (ผลิต)'!$E$60,0))</f>
        <v>0</v>
      </c>
      <c r="CW111" s="136">
        <f>(IF('2.1ต้นทุนตามสัดส่วน (ผลิต)'!$E$69&gt;0,(+I111*'2.1ต้นทุนตามสัดส่วน (ผลิต)'!$E$69)/'2.1ต้นทุนตามสัดส่วน (ผลิต)'!$E$70,0))</f>
        <v>0</v>
      </c>
      <c r="CX111" s="136">
        <f>(IF('2.1ต้นทุนตามสัดส่วน (ผลิต)'!$E$79&gt;0,(+J111*'2.1ต้นทุนตามสัดส่วน (ผลิต)'!$E$79)/'2.1ต้นทุนตามสัดส่วน (ผลิต)'!$E$80,0))</f>
        <v>0</v>
      </c>
      <c r="CY111" s="136">
        <f t="shared" si="86"/>
        <v>0</v>
      </c>
      <c r="CZ111" s="136">
        <f t="shared" si="87"/>
        <v>0</v>
      </c>
      <c r="DA111" s="136">
        <f>(IF('2.1ต้นทุนตามสัดส่วน (ผลิต)'!$E$109&gt;0,(+M111*'2.1ต้นทุนตามสัดส่วน (ผลิต)'!$E$109)/'2.1ต้นทุนตามสัดส่วน (ผลิต)'!$E$110,0))</f>
        <v>0</v>
      </c>
      <c r="DB111" s="136">
        <f>(IF('2.1ต้นทุนตามสัดส่วน (ผลิต)'!$E$119&gt;0,(+N111*'2.1ต้นทุนตามสัดส่วน (ผลิต)'!$E$119)/'2.1ต้นทุนตามสัดส่วน (ผลิต)'!$E$120,0))</f>
        <v>0</v>
      </c>
      <c r="DC111" s="136">
        <f>(IF('2.1ต้นทุนตามสัดส่วน (ผลิต)'!$E$129&gt;0,(+O111*'2.1ต้นทุนตามสัดส่วน (ผลิต)'!$E$129)/'2.1ต้นทุนตามสัดส่วน (ผลิต)'!$E$130,0))</f>
        <v>0</v>
      </c>
      <c r="DD111" s="136">
        <f t="shared" si="88"/>
        <v>0</v>
      </c>
      <c r="DE111" s="136">
        <f t="shared" si="89"/>
        <v>0</v>
      </c>
      <c r="DF111" s="136">
        <f>(IF('2.1ต้นทุนตามสัดส่วน (ผลิต)'!$E$159&gt;0,(+R111*'2.1ต้นทุนตามสัดส่วน (ผลิต)'!$E$159)/'2.1ต้นทุนตามสัดส่วน (ผลิต)'!$E$160,0))</f>
        <v>0</v>
      </c>
      <c r="DG111" s="136">
        <f>(IF('2.1ต้นทุนตามสัดส่วน (ผลิต)'!$E$169&gt;0,(+S111*'2.1ต้นทุนตามสัดส่วน (ผลิต)'!$E$169)/'2.1ต้นทุนตามสัดส่วน (ผลิต)'!$E$170,0))</f>
        <v>0</v>
      </c>
      <c r="DH111" s="136">
        <f>(IF('2.1ต้นทุนตามสัดส่วน (ผลิต)'!$E$179&gt;0,(+T111*'2.1ต้นทุนตามสัดส่วน (ผลิต)'!$E$179)/'2.1ต้นทุนตามสัดส่วน (ผลิต)'!$E$180,0))</f>
        <v>0</v>
      </c>
      <c r="DI111" s="136">
        <f t="shared" si="90"/>
        <v>0</v>
      </c>
      <c r="DJ111" s="136">
        <f t="shared" si="65"/>
        <v>0</v>
      </c>
      <c r="DL111" s="140" t="s">
        <v>617</v>
      </c>
      <c r="DM111" s="135" t="s">
        <v>618</v>
      </c>
      <c r="DN111" s="136">
        <f t="shared" si="91"/>
        <v>0</v>
      </c>
      <c r="DO111" s="136">
        <f t="shared" si="92"/>
        <v>0</v>
      </c>
      <c r="DP111" s="136">
        <f t="shared" si="93"/>
        <v>0</v>
      </c>
      <c r="DQ111" s="136">
        <f t="shared" si="94"/>
        <v>0</v>
      </c>
      <c r="DR111" s="136">
        <f t="shared" si="95"/>
        <v>0</v>
      </c>
      <c r="DS111" s="136">
        <f t="shared" si="96"/>
        <v>0</v>
      </c>
      <c r="DT111" s="136">
        <f t="shared" si="97"/>
        <v>0</v>
      </c>
      <c r="DU111" s="136">
        <f t="shared" si="98"/>
        <v>0</v>
      </c>
      <c r="DV111" s="136">
        <f t="shared" si="99"/>
        <v>0</v>
      </c>
      <c r="DW111" s="136">
        <f t="shared" si="100"/>
        <v>0</v>
      </c>
      <c r="DX111" s="136">
        <f t="shared" si="101"/>
        <v>0</v>
      </c>
      <c r="DY111" s="136">
        <f t="shared" si="102"/>
        <v>0</v>
      </c>
      <c r="DZ111" s="136">
        <f t="shared" si="103"/>
        <v>0</v>
      </c>
      <c r="EA111" s="136">
        <f t="shared" si="104"/>
        <v>0</v>
      </c>
      <c r="EB111" s="136">
        <f t="shared" si="105"/>
        <v>0</v>
      </c>
      <c r="EC111" s="136">
        <f t="shared" si="106"/>
        <v>0</v>
      </c>
      <c r="ED111" s="136">
        <f t="shared" si="107"/>
        <v>0</v>
      </c>
      <c r="EE111" s="136">
        <f t="shared" si="108"/>
        <v>0</v>
      </c>
      <c r="EF111" s="136">
        <f t="shared" si="109"/>
        <v>0</v>
      </c>
      <c r="EG111" s="136">
        <f t="shared" si="110"/>
        <v>0</v>
      </c>
    </row>
    <row r="112" spans="1:137" ht="21">
      <c r="A112" s="140" t="s">
        <v>619</v>
      </c>
      <c r="B112" s="135" t="s">
        <v>620</v>
      </c>
      <c r="C112" s="44"/>
      <c r="D112" s="136"/>
      <c r="E112" s="136"/>
      <c r="F112" s="136"/>
      <c r="G112" s="136">
        <f t="shared" si="56"/>
        <v>0</v>
      </c>
      <c r="H112" s="136"/>
      <c r="I112" s="136"/>
      <c r="J112" s="136"/>
      <c r="K112" s="136">
        <f t="shared" si="57"/>
        <v>0</v>
      </c>
      <c r="L112" s="136">
        <f t="shared" si="66"/>
        <v>0</v>
      </c>
      <c r="M112" s="136">
        <v>0</v>
      </c>
      <c r="N112" s="136">
        <v>0</v>
      </c>
      <c r="O112" s="136">
        <v>0</v>
      </c>
      <c r="P112" s="136">
        <f t="shared" si="58"/>
        <v>0</v>
      </c>
      <c r="Q112" s="136">
        <f t="shared" si="67"/>
        <v>0</v>
      </c>
      <c r="R112" s="136">
        <v>0</v>
      </c>
      <c r="S112" s="136">
        <v>0</v>
      </c>
      <c r="T112" s="136">
        <v>0</v>
      </c>
      <c r="U112" s="136">
        <f t="shared" si="59"/>
        <v>0</v>
      </c>
      <c r="V112" s="136">
        <f t="shared" si="60"/>
        <v>0</v>
      </c>
      <c r="X112" s="140" t="s">
        <v>619</v>
      </c>
      <c r="Y112" s="138" t="s">
        <v>620</v>
      </c>
      <c r="Z112" s="44">
        <f>ROUND(IF('2.1ต้นทุนตามสัดส่วน (ผลิต)'!$E$6&gt;0,(+C112*'2.1ต้นทุนตามสัดส่วน (ผลิต)'!$E$6)/'2.1ต้นทุนตามสัดส่วน (ผลิต)'!$E$10,0),2)</f>
        <v>0</v>
      </c>
      <c r="AA112" s="139">
        <f>(IF('2.1ต้นทุนตามสัดส่วน (ผลิต)'!$E$16&gt;0,(+D112*'2.1ต้นทุนตามสัดส่วน (ผลิต)'!$E$16)/'2.1ต้นทุนตามสัดส่วน (ผลิต)'!$E$20,0))</f>
        <v>0</v>
      </c>
      <c r="AB112" s="139">
        <f>(IF('2.1ต้นทุนตามสัดส่วน (ผลิต)'!$E$26&gt;0,(+E112*'2.1ต้นทุนตามสัดส่วน (ผลิต)'!$E$26)/'2.1ต้นทุนตามสัดส่วน (ผลิต)'!$E$30,0))</f>
        <v>0</v>
      </c>
      <c r="AC112" s="139">
        <f>(IF('2.1ต้นทุนตามสัดส่วน (ผลิต)'!$E$36&gt;0,(+F112*'2.1ต้นทุนตามสัดส่วน (ผลิต)'!$E$36)/'2.1ต้นทุนตามสัดส่วน (ผลิต)'!$E$40,0))</f>
        <v>0</v>
      </c>
      <c r="AD112" s="139">
        <f t="shared" si="68"/>
        <v>0</v>
      </c>
      <c r="AE112" s="139">
        <f>(IF('2.1ต้นทุนตามสัดส่วน (ผลิต)'!$E$56&gt;0,(+H112*'2.1ต้นทุนตามสัดส่วน (ผลิต)'!$E$56)/'2.1ต้นทุนตามสัดส่วน (ผลิต)'!$E$60,0))</f>
        <v>0</v>
      </c>
      <c r="AF112" s="139">
        <f>(IF('2.1ต้นทุนตามสัดส่วน (ผลิต)'!$E$66&gt;0,(+I112*'2.1ต้นทุนตามสัดส่วน (ผลิต)'!$E$66)/'2.1ต้นทุนตามสัดส่วน (ผลิต)'!$E$70,0))</f>
        <v>0</v>
      </c>
      <c r="AG112" s="139">
        <f>(IF('2.1ต้นทุนตามสัดส่วน (ผลิต)'!$E$76&gt;0,(+J112*'2.1ต้นทุนตามสัดส่วน (ผลิต)'!$E$76)/'2.1ต้นทุนตามสัดส่วน (ผลิต)'!$E$80,0))</f>
        <v>0</v>
      </c>
      <c r="AH112" s="139">
        <f t="shared" si="69"/>
        <v>0</v>
      </c>
      <c r="AI112" s="139">
        <f t="shared" si="70"/>
        <v>0</v>
      </c>
      <c r="AJ112" s="139">
        <f>ROUND(IF('2.1ต้นทุนตามสัดส่วน (ผลิต)'!$E$106&gt;0,(+M112*'2.1ต้นทุนตามสัดส่วน (ผลิต)'!$E$106)/'2.1ต้นทุนตามสัดส่วน (ผลิต)'!$E$110,0),2)</f>
        <v>0</v>
      </c>
      <c r="AK112" s="139">
        <f>ROUND(IF('2.1ต้นทุนตามสัดส่วน (ผลิต)'!$E$116&gt;0,(+N112*'2.1ต้นทุนตามสัดส่วน (ผลิต)'!$E$116)/'2.1ต้นทุนตามสัดส่วน (ผลิต)'!$E$120,0),2)</f>
        <v>0</v>
      </c>
      <c r="AL112" s="139">
        <f>ROUND(IF('2.1ต้นทุนตามสัดส่วน (ผลิต)'!$E$126&gt;0,(+O112*'2.1ต้นทุนตามสัดส่วน (ผลิต)'!$E$126)/'2.1ต้นทุนตามสัดส่วน (ผลิต)'!$E$130,0),2)</f>
        <v>0</v>
      </c>
      <c r="AM112" s="139">
        <f t="shared" si="71"/>
        <v>0</v>
      </c>
      <c r="AN112" s="139">
        <f t="shared" si="72"/>
        <v>0</v>
      </c>
      <c r="AO112" s="139">
        <f>(IF('2.1ต้นทุนตามสัดส่วน (ผลิต)'!$E$156&gt;0,(+R112*'2.1ต้นทุนตามสัดส่วน (ผลิต)'!$E$156)/'2.1ต้นทุนตามสัดส่วน (ผลิต)'!$E$160,0))</f>
        <v>0</v>
      </c>
      <c r="AP112" s="139">
        <f>(IF('2.1ต้นทุนตามสัดส่วน (ผลิต)'!$E$166&gt;0,(+S112*'2.1ต้นทุนตามสัดส่วน (ผลิต)'!$E$166)/'2.1ต้นทุนตามสัดส่วน (ผลิต)'!$E$170,0))</f>
        <v>0</v>
      </c>
      <c r="AQ112" s="139">
        <f>(IF('2.1ต้นทุนตามสัดส่วน (ผลิต)'!$E$176&gt;0,(+T112*'2.1ต้นทุนตามสัดส่วน (ผลิต)'!$E$176)/'2.1ต้นทุนตามสัดส่วน (ผลิต)'!$E$180,0))</f>
        <v>0</v>
      </c>
      <c r="AR112" s="139">
        <f t="shared" si="61"/>
        <v>0</v>
      </c>
      <c r="AS112" s="139">
        <f t="shared" si="62"/>
        <v>0</v>
      </c>
      <c r="AU112" s="140" t="s">
        <v>619</v>
      </c>
      <c r="AV112" s="135" t="s">
        <v>620</v>
      </c>
      <c r="AW112" s="44">
        <f>(IF('2.1ต้นทุนตามสัดส่วน (ผลิต)'!$E$7&gt;0,(C112*'2.1ต้นทุนตามสัดส่วน (ผลิต)'!$E$7)/'2.1ต้นทุนตามสัดส่วน (ผลิต)'!$E$10,0))</f>
        <v>0</v>
      </c>
      <c r="AX112" s="136">
        <f>(IF('2.1ต้นทุนตามสัดส่วน (ผลิต)'!$E$17&gt;0,(D112*'2.1ต้นทุนตามสัดส่วน (ผลิต)'!$E$17)/'2.1ต้นทุนตามสัดส่วน (ผลิต)'!$E$20,0))</f>
        <v>0</v>
      </c>
      <c r="AY112" s="136">
        <f>(IF('2.1ต้นทุนตามสัดส่วน (ผลิต)'!$E$27&gt;0,(+E112*'2.1ต้นทุนตามสัดส่วน (ผลิต)'!$E$27)/'2.1ต้นทุนตามสัดส่วน (ผลิต)'!$E$30,0))</f>
        <v>0</v>
      </c>
      <c r="AZ112" s="136">
        <f>(IF('2.1ต้นทุนตามสัดส่วน (ผลิต)'!$E$37&gt;0,(+F112*'2.1ต้นทุนตามสัดส่วน (ผลิต)'!$E$37)/'2.1ต้นทุนตามสัดส่วน (ผลิต)'!$E$40,0))</f>
        <v>0</v>
      </c>
      <c r="BA112" s="136">
        <f t="shared" si="73"/>
        <v>0</v>
      </c>
      <c r="BB112" s="136">
        <f>(IF('2.1ต้นทุนตามสัดส่วน (ผลิต)'!$E$57&gt;0,(+H112*'2.1ต้นทุนตามสัดส่วน (ผลิต)'!$E$57)/'2.1ต้นทุนตามสัดส่วน (ผลิต)'!$E$60,0))</f>
        <v>0</v>
      </c>
      <c r="BC112" s="136">
        <f>(IF('2.1ต้นทุนตามสัดส่วน (ผลิต)'!$E$67&gt;0,(+I112*'2.1ต้นทุนตามสัดส่วน (ผลิต)'!$E$67)/'2.1ต้นทุนตามสัดส่วน (ผลิต)'!$E$70,0))</f>
        <v>0</v>
      </c>
      <c r="BD112" s="136">
        <f>(IF('2.1ต้นทุนตามสัดส่วน (ผลิต)'!$E$77&gt;0,(+J112*'2.1ต้นทุนตามสัดส่วน (ผลิต)'!$E$77)/'2.1ต้นทุนตามสัดส่วน (ผลิต)'!$E$80,0))</f>
        <v>0</v>
      </c>
      <c r="BE112" s="136">
        <f t="shared" si="74"/>
        <v>0</v>
      </c>
      <c r="BF112" s="136">
        <f t="shared" si="75"/>
        <v>0</v>
      </c>
      <c r="BG112" s="136">
        <f>(IF('2.1ต้นทุนตามสัดส่วน (ผลิต)'!$E$107&gt;0,(+M112*'2.1ต้นทุนตามสัดส่วน (ผลิต)'!$E$107)/'2.1ต้นทุนตามสัดส่วน (ผลิต)'!$E$110,0))</f>
        <v>0</v>
      </c>
      <c r="BH112" s="136">
        <f>(IF('2.1ต้นทุนตามสัดส่วน (ผลิต)'!$E$117&gt;0,(+N112*'2.1ต้นทุนตามสัดส่วน (ผลิต)'!$E$117)/'2.1ต้นทุนตามสัดส่วน (ผลิต)'!$E$120,0))</f>
        <v>0</v>
      </c>
      <c r="BI112" s="136">
        <f>(IF('2.1ต้นทุนตามสัดส่วน (ผลิต)'!$E$127&gt;0,(+O112*'2.1ต้นทุนตามสัดส่วน (ผลิต)'!$E$127)/'2.1ต้นทุนตามสัดส่วน (ผลิต)'!$E$130,0))</f>
        <v>0</v>
      </c>
      <c r="BJ112" s="136">
        <f t="shared" si="76"/>
        <v>0</v>
      </c>
      <c r="BK112" s="136">
        <f t="shared" si="77"/>
        <v>0</v>
      </c>
      <c r="BL112" s="136">
        <f>(IF('2.1ต้นทุนตามสัดส่วน (ผลิต)'!$E$157&gt;0,(+R112*'2.1ต้นทุนตามสัดส่วน (ผลิต)'!$E$157)/'2.1ต้นทุนตามสัดส่วน (ผลิต)'!$E$160,0))</f>
        <v>0</v>
      </c>
      <c r="BM112" s="136">
        <f>(IF('2.1ต้นทุนตามสัดส่วน (ผลิต)'!$E$167&gt;0,(+S112*'2.1ต้นทุนตามสัดส่วน (ผลิต)'!$E$167)/'2.1ต้นทุนตามสัดส่วน (ผลิต)'!$E$170,0))</f>
        <v>0</v>
      </c>
      <c r="BN112" s="136">
        <f>(IF('2.1ต้นทุนตามสัดส่วน (ผลิต)'!$E$177&gt;0,(+T112*'2.1ต้นทุนตามสัดส่วน (ผลิต)'!$E$177)/'2.1ต้นทุนตามสัดส่วน (ผลิต)'!$E$180,0))</f>
        <v>0</v>
      </c>
      <c r="BO112" s="136">
        <f t="shared" si="78"/>
        <v>0</v>
      </c>
      <c r="BP112" s="136">
        <f t="shared" si="63"/>
        <v>0</v>
      </c>
      <c r="BR112" s="140" t="s">
        <v>619</v>
      </c>
      <c r="BS112" s="135" t="s">
        <v>620</v>
      </c>
      <c r="BT112" s="44">
        <f>(IF('2.1ต้นทุนตามสัดส่วน (ผลิต)'!$E$8&gt;0,(+C112*'2.1ต้นทุนตามสัดส่วน (ผลิต)'!$E$8)/'2.1ต้นทุนตามสัดส่วน (ผลิต)'!$E$10,0))</f>
        <v>0</v>
      </c>
      <c r="BU112" s="136">
        <f>(IF('2.1ต้นทุนตามสัดส่วน (ผลิต)'!$E$18&gt;0,(+D112*'2.1ต้นทุนตามสัดส่วน (ผลิต)'!$E$18)/'2.1ต้นทุนตามสัดส่วน (ผลิต)'!$E$20,0))</f>
        <v>0</v>
      </c>
      <c r="BV112" s="136">
        <f>(IF('2.1ต้นทุนตามสัดส่วน (ผลิต)'!$E$28&gt;0,(+E112*'2.1ต้นทุนตามสัดส่วน (ผลิต)'!$E$28)/'2.1ต้นทุนตามสัดส่วน (ผลิต)'!$E$30,0))</f>
        <v>0</v>
      </c>
      <c r="BW112" s="136">
        <f>(IF('2.1ต้นทุนตามสัดส่วน (ผลิต)'!$E$38&gt;0,(+F112*'2.1ต้นทุนตามสัดส่วน (ผลิต)'!$E$38)/'2.1ต้นทุนตามสัดส่วน (ผลิต)'!$E$40,0))</f>
        <v>0</v>
      </c>
      <c r="BX112" s="136">
        <f t="shared" si="79"/>
        <v>0</v>
      </c>
      <c r="BY112" s="136">
        <f>(IF('2.1ต้นทุนตามสัดส่วน (ผลิต)'!$E$58&gt;0,(+H112*'2.1ต้นทุนตามสัดส่วน (ผลิต)'!$E$58)/'2.1ต้นทุนตามสัดส่วน (ผลิต)'!$E$60,0))</f>
        <v>0</v>
      </c>
      <c r="BZ112" s="136">
        <f>(IF('2.1ต้นทุนตามสัดส่วน (ผลิต)'!$E$68&gt;0,(+I112*'2.1ต้นทุนตามสัดส่วน (ผลิต)'!$E$68)/'2.1ต้นทุนตามสัดส่วน (ผลิต)'!$E$70,0))</f>
        <v>0</v>
      </c>
      <c r="CA112" s="136">
        <f>(IF('2.1ต้นทุนตามสัดส่วน (ผลิต)'!$E$78&gt;0,(+J112*'2.1ต้นทุนตามสัดส่วน (ผลิต)'!$E$78)/'2.1ต้นทุนตามสัดส่วน (ผลิต)'!$E$80,0))</f>
        <v>0</v>
      </c>
      <c r="CB112" s="136">
        <f t="shared" si="80"/>
        <v>0</v>
      </c>
      <c r="CC112" s="136">
        <f t="shared" si="81"/>
        <v>0</v>
      </c>
      <c r="CD112" s="136">
        <f>(IF('2.1ต้นทุนตามสัดส่วน (ผลิต)'!$E$108&gt;0,(+M112*'2.1ต้นทุนตามสัดส่วน (ผลิต)'!$E$108)/'2.1ต้นทุนตามสัดส่วน (ผลิต)'!$E$110,0))</f>
        <v>0</v>
      </c>
      <c r="CE112" s="136">
        <f>(IF('2.1ต้นทุนตามสัดส่วน (ผลิต)'!$E$118&gt;0,(+N112*'2.1ต้นทุนตามสัดส่วน (ผลิต)'!$E$118)/'2.1ต้นทุนตามสัดส่วน (ผลิต)'!$E$120,0))</f>
        <v>0</v>
      </c>
      <c r="CF112" s="136">
        <f>(IF('2.1ต้นทุนตามสัดส่วน (ผลิต)'!$E$128&gt;0,(+O112*'2.1ต้นทุนตามสัดส่วน (ผลิต)'!$E$128)/'2.1ต้นทุนตามสัดส่วน (ผลิต)'!$E$130,0))</f>
        <v>0</v>
      </c>
      <c r="CG112" s="136">
        <f t="shared" si="82"/>
        <v>0</v>
      </c>
      <c r="CH112" s="136">
        <f t="shared" si="83"/>
        <v>0</v>
      </c>
      <c r="CI112" s="136">
        <f>(IF('2.1ต้นทุนตามสัดส่วน (ผลิต)'!$E$158&gt;0,(+R112*'2.1ต้นทุนตามสัดส่วน (ผลิต)'!$E$158)/'2.1ต้นทุนตามสัดส่วน (ผลิต)'!$E$160,0))</f>
        <v>0</v>
      </c>
      <c r="CJ112" s="136">
        <f>(IF('2.1ต้นทุนตามสัดส่วน (ผลิต)'!$E$168&gt;0,(+S112*'2.1ต้นทุนตามสัดส่วน (ผลิต)'!$E$168)/'2.1ต้นทุนตามสัดส่วน (ผลิต)'!$E$170,0))</f>
        <v>0</v>
      </c>
      <c r="CK112" s="136">
        <f>(IF('2.1ต้นทุนตามสัดส่วน (ผลิต)'!$E$178&gt;0,(+T112*'2.1ต้นทุนตามสัดส่วน (ผลิต)'!$E$178)/'2.1ต้นทุนตามสัดส่วน (ผลิต)'!$E$180,0))</f>
        <v>0</v>
      </c>
      <c r="CL112" s="136">
        <f t="shared" si="84"/>
        <v>0</v>
      </c>
      <c r="CM112" s="136">
        <f t="shared" si="64"/>
        <v>0</v>
      </c>
      <c r="CO112" s="140" t="s">
        <v>619</v>
      </c>
      <c r="CP112" s="135" t="s">
        <v>620</v>
      </c>
      <c r="CQ112" s="136">
        <f>(IF('2.1ต้นทุนตามสัดส่วน (ผลิต)'!$E$9&gt;0,(+C112*'2.1ต้นทุนตามสัดส่วน (ผลิต)'!$E$9)/'2.1ต้นทุนตามสัดส่วน (ผลิต)'!$E$10,0))</f>
        <v>0</v>
      </c>
      <c r="CR112" s="136">
        <f>(IF('2.1ต้นทุนตามสัดส่วน (ผลิต)'!$E$19&gt;0,(+D112*'2.1ต้นทุนตามสัดส่วน (ผลิต)'!$E$19)/'2.1ต้นทุนตามสัดส่วน (ผลิต)'!$E$20,0))</f>
        <v>0</v>
      </c>
      <c r="CS112" s="136">
        <f>(IF('2.1ต้นทุนตามสัดส่วน (ผลิต)'!$E$29&gt;0,(+E112*'2.1ต้นทุนตามสัดส่วน (ผลิต)'!$E$29)/'2.1ต้นทุนตามสัดส่วน (ผลิต)'!$E$30,0))</f>
        <v>0</v>
      </c>
      <c r="CT112" s="136">
        <f>(IF('2.1ต้นทุนตามสัดส่วน (ผลิต)'!$E$39&gt;0,(+F112*'2.1ต้นทุนตามสัดส่วน (ผลิต)'!$E$39)/'2.1ต้นทุนตามสัดส่วน (ผลิต)'!$E$40,0))</f>
        <v>0</v>
      </c>
      <c r="CU112" s="136">
        <f t="shared" si="85"/>
        <v>0</v>
      </c>
      <c r="CV112" s="136">
        <f>(IF('2.1ต้นทุนตามสัดส่วน (ผลิต)'!$E$59&gt;0,(+H112*'2.1ต้นทุนตามสัดส่วน (ผลิต)'!$E$59)/'2.1ต้นทุนตามสัดส่วน (ผลิต)'!$E$60,0))</f>
        <v>0</v>
      </c>
      <c r="CW112" s="136">
        <f>(IF('2.1ต้นทุนตามสัดส่วน (ผลิต)'!$E$69&gt;0,(+I112*'2.1ต้นทุนตามสัดส่วน (ผลิต)'!$E$69)/'2.1ต้นทุนตามสัดส่วน (ผลิต)'!$E$70,0))</f>
        <v>0</v>
      </c>
      <c r="CX112" s="136">
        <f>(IF('2.1ต้นทุนตามสัดส่วน (ผลิต)'!$E$79&gt;0,(+J112*'2.1ต้นทุนตามสัดส่วน (ผลิต)'!$E$79)/'2.1ต้นทุนตามสัดส่วน (ผลิต)'!$E$80,0))</f>
        <v>0</v>
      </c>
      <c r="CY112" s="136">
        <f t="shared" si="86"/>
        <v>0</v>
      </c>
      <c r="CZ112" s="136">
        <f t="shared" si="87"/>
        <v>0</v>
      </c>
      <c r="DA112" s="136">
        <f>(IF('2.1ต้นทุนตามสัดส่วน (ผลิต)'!$E$109&gt;0,(+M112*'2.1ต้นทุนตามสัดส่วน (ผลิต)'!$E$109)/'2.1ต้นทุนตามสัดส่วน (ผลิต)'!$E$110,0))</f>
        <v>0</v>
      </c>
      <c r="DB112" s="136">
        <f>(IF('2.1ต้นทุนตามสัดส่วน (ผลิต)'!$E$119&gt;0,(+N112*'2.1ต้นทุนตามสัดส่วน (ผลิต)'!$E$119)/'2.1ต้นทุนตามสัดส่วน (ผลิต)'!$E$120,0))</f>
        <v>0</v>
      </c>
      <c r="DC112" s="136">
        <f>(IF('2.1ต้นทุนตามสัดส่วน (ผลิต)'!$E$129&gt;0,(+O112*'2.1ต้นทุนตามสัดส่วน (ผลิต)'!$E$129)/'2.1ต้นทุนตามสัดส่วน (ผลิต)'!$E$130,0))</f>
        <v>0</v>
      </c>
      <c r="DD112" s="136">
        <f t="shared" si="88"/>
        <v>0</v>
      </c>
      <c r="DE112" s="136">
        <f t="shared" si="89"/>
        <v>0</v>
      </c>
      <c r="DF112" s="136">
        <f>(IF('2.1ต้นทุนตามสัดส่วน (ผลิต)'!$E$159&gt;0,(+R112*'2.1ต้นทุนตามสัดส่วน (ผลิต)'!$E$159)/'2.1ต้นทุนตามสัดส่วน (ผลิต)'!$E$160,0))</f>
        <v>0</v>
      </c>
      <c r="DG112" s="136">
        <f>(IF('2.1ต้นทุนตามสัดส่วน (ผลิต)'!$E$169&gt;0,(+S112*'2.1ต้นทุนตามสัดส่วน (ผลิต)'!$E$169)/'2.1ต้นทุนตามสัดส่วน (ผลิต)'!$E$170,0))</f>
        <v>0</v>
      </c>
      <c r="DH112" s="136">
        <f>(IF('2.1ต้นทุนตามสัดส่วน (ผลิต)'!$E$179&gt;0,(+T112*'2.1ต้นทุนตามสัดส่วน (ผลิต)'!$E$179)/'2.1ต้นทุนตามสัดส่วน (ผลิต)'!$E$180,0))</f>
        <v>0</v>
      </c>
      <c r="DI112" s="136">
        <f t="shared" si="90"/>
        <v>0</v>
      </c>
      <c r="DJ112" s="136">
        <f t="shared" si="65"/>
        <v>0</v>
      </c>
      <c r="DL112" s="140" t="s">
        <v>619</v>
      </c>
      <c r="DM112" s="135" t="s">
        <v>620</v>
      </c>
      <c r="DN112" s="136">
        <f t="shared" si="91"/>
        <v>0</v>
      </c>
      <c r="DO112" s="136">
        <f t="shared" si="92"/>
        <v>0</v>
      </c>
      <c r="DP112" s="136">
        <f t="shared" si="93"/>
        <v>0</v>
      </c>
      <c r="DQ112" s="136">
        <f t="shared" si="94"/>
        <v>0</v>
      </c>
      <c r="DR112" s="136">
        <f t="shared" si="95"/>
        <v>0</v>
      </c>
      <c r="DS112" s="136">
        <f t="shared" si="96"/>
        <v>0</v>
      </c>
      <c r="DT112" s="136">
        <f t="shared" si="97"/>
        <v>0</v>
      </c>
      <c r="DU112" s="136">
        <f t="shared" si="98"/>
        <v>0</v>
      </c>
      <c r="DV112" s="136">
        <f t="shared" si="99"/>
        <v>0</v>
      </c>
      <c r="DW112" s="136">
        <f t="shared" si="100"/>
        <v>0</v>
      </c>
      <c r="DX112" s="136">
        <f t="shared" si="101"/>
        <v>0</v>
      </c>
      <c r="DY112" s="136">
        <f t="shared" si="102"/>
        <v>0</v>
      </c>
      <c r="DZ112" s="136">
        <f t="shared" si="103"/>
        <v>0</v>
      </c>
      <c r="EA112" s="136">
        <f t="shared" si="104"/>
        <v>0</v>
      </c>
      <c r="EB112" s="136">
        <f t="shared" si="105"/>
        <v>0</v>
      </c>
      <c r="EC112" s="136">
        <f t="shared" si="106"/>
        <v>0</v>
      </c>
      <c r="ED112" s="136">
        <f t="shared" si="107"/>
        <v>0</v>
      </c>
      <c r="EE112" s="136">
        <f t="shared" si="108"/>
        <v>0</v>
      </c>
      <c r="EF112" s="136">
        <f t="shared" si="109"/>
        <v>0</v>
      </c>
      <c r="EG112" s="136">
        <f t="shared" si="110"/>
        <v>0</v>
      </c>
    </row>
    <row r="113" spans="1:137" ht="21">
      <c r="A113" s="140" t="s">
        <v>621</v>
      </c>
      <c r="B113" s="135" t="s">
        <v>622</v>
      </c>
      <c r="C113" s="44"/>
      <c r="D113" s="136"/>
      <c r="E113" s="136"/>
      <c r="F113" s="136"/>
      <c r="G113" s="136">
        <f t="shared" si="56"/>
        <v>0</v>
      </c>
      <c r="H113" s="136"/>
      <c r="I113" s="136"/>
      <c r="J113" s="136"/>
      <c r="K113" s="136">
        <f t="shared" si="57"/>
        <v>0</v>
      </c>
      <c r="L113" s="136">
        <f t="shared" si="66"/>
        <v>0</v>
      </c>
      <c r="M113" s="136">
        <v>0</v>
      </c>
      <c r="N113" s="136">
        <v>0</v>
      </c>
      <c r="O113" s="136">
        <v>0</v>
      </c>
      <c r="P113" s="136">
        <f t="shared" si="58"/>
        <v>0</v>
      </c>
      <c r="Q113" s="136">
        <f t="shared" si="67"/>
        <v>0</v>
      </c>
      <c r="R113" s="136">
        <v>0</v>
      </c>
      <c r="S113" s="136">
        <v>0</v>
      </c>
      <c r="T113" s="136">
        <v>0</v>
      </c>
      <c r="U113" s="136">
        <f t="shared" si="59"/>
        <v>0</v>
      </c>
      <c r="V113" s="136">
        <f t="shared" si="60"/>
        <v>0</v>
      </c>
      <c r="X113" s="140" t="s">
        <v>621</v>
      </c>
      <c r="Y113" s="138" t="s">
        <v>622</v>
      </c>
      <c r="Z113" s="44">
        <f>ROUND(IF('2.1ต้นทุนตามสัดส่วน (ผลิต)'!$E$6&gt;0,(+C113*'2.1ต้นทุนตามสัดส่วน (ผลิต)'!$E$6)/'2.1ต้นทุนตามสัดส่วน (ผลิต)'!$E$10,0),2)</f>
        <v>0</v>
      </c>
      <c r="AA113" s="139">
        <f>(IF('2.1ต้นทุนตามสัดส่วน (ผลิต)'!$E$16&gt;0,(+D113*'2.1ต้นทุนตามสัดส่วน (ผลิต)'!$E$16)/'2.1ต้นทุนตามสัดส่วน (ผลิต)'!$E$20,0))</f>
        <v>0</v>
      </c>
      <c r="AB113" s="139">
        <f>(IF('2.1ต้นทุนตามสัดส่วน (ผลิต)'!$E$26&gt;0,(+E113*'2.1ต้นทุนตามสัดส่วน (ผลิต)'!$E$26)/'2.1ต้นทุนตามสัดส่วน (ผลิต)'!$E$30,0))</f>
        <v>0</v>
      </c>
      <c r="AC113" s="139">
        <f>(IF('2.1ต้นทุนตามสัดส่วน (ผลิต)'!$E$36&gt;0,(+F113*'2.1ต้นทุนตามสัดส่วน (ผลิต)'!$E$36)/'2.1ต้นทุนตามสัดส่วน (ผลิต)'!$E$40,0))</f>
        <v>0</v>
      </c>
      <c r="AD113" s="139">
        <f t="shared" si="68"/>
        <v>0</v>
      </c>
      <c r="AE113" s="139">
        <f>(IF('2.1ต้นทุนตามสัดส่วน (ผลิต)'!$E$56&gt;0,(+H113*'2.1ต้นทุนตามสัดส่วน (ผลิต)'!$E$56)/'2.1ต้นทุนตามสัดส่วน (ผลิต)'!$E$60,0))</f>
        <v>0</v>
      </c>
      <c r="AF113" s="139">
        <f>(IF('2.1ต้นทุนตามสัดส่วน (ผลิต)'!$E$66&gt;0,(+I113*'2.1ต้นทุนตามสัดส่วน (ผลิต)'!$E$66)/'2.1ต้นทุนตามสัดส่วน (ผลิต)'!$E$70,0))</f>
        <v>0</v>
      </c>
      <c r="AG113" s="139">
        <f>(IF('2.1ต้นทุนตามสัดส่วน (ผลิต)'!$E$76&gt;0,(+J113*'2.1ต้นทุนตามสัดส่วน (ผลิต)'!$E$76)/'2.1ต้นทุนตามสัดส่วน (ผลิต)'!$E$80,0))</f>
        <v>0</v>
      </c>
      <c r="AH113" s="139">
        <f t="shared" si="69"/>
        <v>0</v>
      </c>
      <c r="AI113" s="139">
        <f t="shared" si="70"/>
        <v>0</v>
      </c>
      <c r="AJ113" s="139">
        <f>ROUND(IF('2.1ต้นทุนตามสัดส่วน (ผลิต)'!$E$106&gt;0,(+M113*'2.1ต้นทุนตามสัดส่วน (ผลิต)'!$E$106)/'2.1ต้นทุนตามสัดส่วน (ผลิต)'!$E$110,0),2)</f>
        <v>0</v>
      </c>
      <c r="AK113" s="139">
        <f>ROUND(IF('2.1ต้นทุนตามสัดส่วน (ผลิต)'!$E$116&gt;0,(+N113*'2.1ต้นทุนตามสัดส่วน (ผลิต)'!$E$116)/'2.1ต้นทุนตามสัดส่วน (ผลิต)'!$E$120,0),2)</f>
        <v>0</v>
      </c>
      <c r="AL113" s="139">
        <f>ROUND(IF('2.1ต้นทุนตามสัดส่วน (ผลิต)'!$E$126&gt;0,(+O113*'2.1ต้นทุนตามสัดส่วน (ผลิต)'!$E$126)/'2.1ต้นทุนตามสัดส่วน (ผลิต)'!$E$130,0),2)</f>
        <v>0</v>
      </c>
      <c r="AM113" s="139">
        <f t="shared" si="71"/>
        <v>0</v>
      </c>
      <c r="AN113" s="139">
        <f t="shared" si="72"/>
        <v>0</v>
      </c>
      <c r="AO113" s="139">
        <f>(IF('2.1ต้นทุนตามสัดส่วน (ผลิต)'!$E$156&gt;0,(+R113*'2.1ต้นทุนตามสัดส่วน (ผลิต)'!$E$156)/'2.1ต้นทุนตามสัดส่วน (ผลิต)'!$E$160,0))</f>
        <v>0</v>
      </c>
      <c r="AP113" s="139">
        <f>(IF('2.1ต้นทุนตามสัดส่วน (ผลิต)'!$E$166&gt;0,(+S113*'2.1ต้นทุนตามสัดส่วน (ผลิต)'!$E$166)/'2.1ต้นทุนตามสัดส่วน (ผลิต)'!$E$170,0))</f>
        <v>0</v>
      </c>
      <c r="AQ113" s="139">
        <f>(IF('2.1ต้นทุนตามสัดส่วน (ผลิต)'!$E$176&gt;0,(+T113*'2.1ต้นทุนตามสัดส่วน (ผลิต)'!$E$176)/'2.1ต้นทุนตามสัดส่วน (ผลิต)'!$E$180,0))</f>
        <v>0</v>
      </c>
      <c r="AR113" s="139">
        <f t="shared" si="61"/>
        <v>0</v>
      </c>
      <c r="AS113" s="139">
        <f t="shared" si="62"/>
        <v>0</v>
      </c>
      <c r="AU113" s="140" t="s">
        <v>621</v>
      </c>
      <c r="AV113" s="135" t="s">
        <v>622</v>
      </c>
      <c r="AW113" s="44">
        <f>(IF('2.1ต้นทุนตามสัดส่วน (ผลิต)'!$E$7&gt;0,(C113*'2.1ต้นทุนตามสัดส่วน (ผลิต)'!$E$7)/'2.1ต้นทุนตามสัดส่วน (ผลิต)'!$E$10,0))</f>
        <v>0</v>
      </c>
      <c r="AX113" s="136">
        <f>(IF('2.1ต้นทุนตามสัดส่วน (ผลิต)'!$E$17&gt;0,(D113*'2.1ต้นทุนตามสัดส่วน (ผลิต)'!$E$17)/'2.1ต้นทุนตามสัดส่วน (ผลิต)'!$E$20,0))</f>
        <v>0</v>
      </c>
      <c r="AY113" s="136">
        <f>(IF('2.1ต้นทุนตามสัดส่วน (ผลิต)'!$E$27&gt;0,(+E113*'2.1ต้นทุนตามสัดส่วน (ผลิต)'!$E$27)/'2.1ต้นทุนตามสัดส่วน (ผลิต)'!$E$30,0))</f>
        <v>0</v>
      </c>
      <c r="AZ113" s="136">
        <f>(IF('2.1ต้นทุนตามสัดส่วน (ผลิต)'!$E$37&gt;0,(+F113*'2.1ต้นทุนตามสัดส่วน (ผลิต)'!$E$37)/'2.1ต้นทุนตามสัดส่วน (ผลิต)'!$E$40,0))</f>
        <v>0</v>
      </c>
      <c r="BA113" s="136">
        <f t="shared" si="73"/>
        <v>0</v>
      </c>
      <c r="BB113" s="136">
        <f>(IF('2.1ต้นทุนตามสัดส่วน (ผลิต)'!$E$57&gt;0,(+H113*'2.1ต้นทุนตามสัดส่วน (ผลิต)'!$E$57)/'2.1ต้นทุนตามสัดส่วน (ผลิต)'!$E$60,0))</f>
        <v>0</v>
      </c>
      <c r="BC113" s="136">
        <f>(IF('2.1ต้นทุนตามสัดส่วน (ผลิต)'!$E$67&gt;0,(+I113*'2.1ต้นทุนตามสัดส่วน (ผลิต)'!$E$67)/'2.1ต้นทุนตามสัดส่วน (ผลิต)'!$E$70,0))</f>
        <v>0</v>
      </c>
      <c r="BD113" s="136">
        <f>(IF('2.1ต้นทุนตามสัดส่วน (ผลิต)'!$E$77&gt;0,(+J113*'2.1ต้นทุนตามสัดส่วน (ผลิต)'!$E$77)/'2.1ต้นทุนตามสัดส่วน (ผลิต)'!$E$80,0))</f>
        <v>0</v>
      </c>
      <c r="BE113" s="136">
        <f t="shared" si="74"/>
        <v>0</v>
      </c>
      <c r="BF113" s="136">
        <f t="shared" si="75"/>
        <v>0</v>
      </c>
      <c r="BG113" s="136">
        <f>(IF('2.1ต้นทุนตามสัดส่วน (ผลิต)'!$E$107&gt;0,(+M113*'2.1ต้นทุนตามสัดส่วน (ผลิต)'!$E$107)/'2.1ต้นทุนตามสัดส่วน (ผลิต)'!$E$110,0))</f>
        <v>0</v>
      </c>
      <c r="BH113" s="136">
        <f>(IF('2.1ต้นทุนตามสัดส่วน (ผลิต)'!$E$117&gt;0,(+N113*'2.1ต้นทุนตามสัดส่วน (ผลิต)'!$E$117)/'2.1ต้นทุนตามสัดส่วน (ผลิต)'!$E$120,0))</f>
        <v>0</v>
      </c>
      <c r="BI113" s="136">
        <f>(IF('2.1ต้นทุนตามสัดส่วน (ผลิต)'!$E$127&gt;0,(+O113*'2.1ต้นทุนตามสัดส่วน (ผลิต)'!$E$127)/'2.1ต้นทุนตามสัดส่วน (ผลิต)'!$E$130,0))</f>
        <v>0</v>
      </c>
      <c r="BJ113" s="136">
        <f t="shared" si="76"/>
        <v>0</v>
      </c>
      <c r="BK113" s="136">
        <f t="shared" si="77"/>
        <v>0</v>
      </c>
      <c r="BL113" s="136">
        <f>(IF('2.1ต้นทุนตามสัดส่วน (ผลิต)'!$E$157&gt;0,(+R113*'2.1ต้นทุนตามสัดส่วน (ผลิต)'!$E$157)/'2.1ต้นทุนตามสัดส่วน (ผลิต)'!$E$160,0))</f>
        <v>0</v>
      </c>
      <c r="BM113" s="136">
        <f>(IF('2.1ต้นทุนตามสัดส่วน (ผลิต)'!$E$167&gt;0,(+S113*'2.1ต้นทุนตามสัดส่วน (ผลิต)'!$E$167)/'2.1ต้นทุนตามสัดส่วน (ผลิต)'!$E$170,0))</f>
        <v>0</v>
      </c>
      <c r="BN113" s="136">
        <f>(IF('2.1ต้นทุนตามสัดส่วน (ผลิต)'!$E$177&gt;0,(+T113*'2.1ต้นทุนตามสัดส่วน (ผลิต)'!$E$177)/'2.1ต้นทุนตามสัดส่วน (ผลิต)'!$E$180,0))</f>
        <v>0</v>
      </c>
      <c r="BO113" s="136">
        <f t="shared" si="78"/>
        <v>0</v>
      </c>
      <c r="BP113" s="136">
        <f t="shared" si="63"/>
        <v>0</v>
      </c>
      <c r="BR113" s="140" t="s">
        <v>621</v>
      </c>
      <c r="BS113" s="135" t="s">
        <v>622</v>
      </c>
      <c r="BT113" s="44">
        <f>(IF('2.1ต้นทุนตามสัดส่วน (ผลิต)'!$E$8&gt;0,(+C113*'2.1ต้นทุนตามสัดส่วน (ผลิต)'!$E$8)/'2.1ต้นทุนตามสัดส่วน (ผลิต)'!$E$10,0))</f>
        <v>0</v>
      </c>
      <c r="BU113" s="136">
        <f>(IF('2.1ต้นทุนตามสัดส่วน (ผลิต)'!$E$18&gt;0,(+D113*'2.1ต้นทุนตามสัดส่วน (ผลิต)'!$E$18)/'2.1ต้นทุนตามสัดส่วน (ผลิต)'!$E$20,0))</f>
        <v>0</v>
      </c>
      <c r="BV113" s="136">
        <f>(IF('2.1ต้นทุนตามสัดส่วน (ผลิต)'!$E$28&gt;0,(+E113*'2.1ต้นทุนตามสัดส่วน (ผลิต)'!$E$28)/'2.1ต้นทุนตามสัดส่วน (ผลิต)'!$E$30,0))</f>
        <v>0</v>
      </c>
      <c r="BW113" s="136">
        <f>(IF('2.1ต้นทุนตามสัดส่วน (ผลิต)'!$E$38&gt;0,(+F113*'2.1ต้นทุนตามสัดส่วน (ผลิต)'!$E$38)/'2.1ต้นทุนตามสัดส่วน (ผลิต)'!$E$40,0))</f>
        <v>0</v>
      </c>
      <c r="BX113" s="136">
        <f t="shared" si="79"/>
        <v>0</v>
      </c>
      <c r="BY113" s="136">
        <f>(IF('2.1ต้นทุนตามสัดส่วน (ผลิต)'!$E$58&gt;0,(+H113*'2.1ต้นทุนตามสัดส่วน (ผลิต)'!$E$58)/'2.1ต้นทุนตามสัดส่วน (ผลิต)'!$E$60,0))</f>
        <v>0</v>
      </c>
      <c r="BZ113" s="136">
        <f>(IF('2.1ต้นทุนตามสัดส่วน (ผลิต)'!$E$68&gt;0,(+I113*'2.1ต้นทุนตามสัดส่วน (ผลิต)'!$E$68)/'2.1ต้นทุนตามสัดส่วน (ผลิต)'!$E$70,0))</f>
        <v>0</v>
      </c>
      <c r="CA113" s="136">
        <f>(IF('2.1ต้นทุนตามสัดส่วน (ผลิต)'!$E$78&gt;0,(+J113*'2.1ต้นทุนตามสัดส่วน (ผลิต)'!$E$78)/'2.1ต้นทุนตามสัดส่วน (ผลิต)'!$E$80,0))</f>
        <v>0</v>
      </c>
      <c r="CB113" s="136">
        <f t="shared" si="80"/>
        <v>0</v>
      </c>
      <c r="CC113" s="136">
        <f t="shared" si="81"/>
        <v>0</v>
      </c>
      <c r="CD113" s="136">
        <f>(IF('2.1ต้นทุนตามสัดส่วน (ผลิต)'!$E$108&gt;0,(+M113*'2.1ต้นทุนตามสัดส่วน (ผลิต)'!$E$108)/'2.1ต้นทุนตามสัดส่วน (ผลิต)'!$E$110,0))</f>
        <v>0</v>
      </c>
      <c r="CE113" s="136">
        <f>(IF('2.1ต้นทุนตามสัดส่วน (ผลิต)'!$E$118&gt;0,(+N113*'2.1ต้นทุนตามสัดส่วน (ผลิต)'!$E$118)/'2.1ต้นทุนตามสัดส่วน (ผลิต)'!$E$120,0))</f>
        <v>0</v>
      </c>
      <c r="CF113" s="136">
        <f>(IF('2.1ต้นทุนตามสัดส่วน (ผลิต)'!$E$128&gt;0,(+O113*'2.1ต้นทุนตามสัดส่วน (ผลิต)'!$E$128)/'2.1ต้นทุนตามสัดส่วน (ผลิต)'!$E$130,0))</f>
        <v>0</v>
      </c>
      <c r="CG113" s="136">
        <f t="shared" si="82"/>
        <v>0</v>
      </c>
      <c r="CH113" s="136">
        <f t="shared" si="83"/>
        <v>0</v>
      </c>
      <c r="CI113" s="136">
        <f>(IF('2.1ต้นทุนตามสัดส่วน (ผลิต)'!$E$158&gt;0,(+R113*'2.1ต้นทุนตามสัดส่วน (ผลิต)'!$E$158)/'2.1ต้นทุนตามสัดส่วน (ผลิต)'!$E$160,0))</f>
        <v>0</v>
      </c>
      <c r="CJ113" s="136">
        <f>(IF('2.1ต้นทุนตามสัดส่วน (ผลิต)'!$E$168&gt;0,(+S113*'2.1ต้นทุนตามสัดส่วน (ผลิต)'!$E$168)/'2.1ต้นทุนตามสัดส่วน (ผลิต)'!$E$170,0))</f>
        <v>0</v>
      </c>
      <c r="CK113" s="136">
        <f>(IF('2.1ต้นทุนตามสัดส่วน (ผลิต)'!$E$178&gt;0,(+T113*'2.1ต้นทุนตามสัดส่วน (ผลิต)'!$E$178)/'2.1ต้นทุนตามสัดส่วน (ผลิต)'!$E$180,0))</f>
        <v>0</v>
      </c>
      <c r="CL113" s="136">
        <f t="shared" si="84"/>
        <v>0</v>
      </c>
      <c r="CM113" s="136">
        <f t="shared" si="64"/>
        <v>0</v>
      </c>
      <c r="CO113" s="140" t="s">
        <v>621</v>
      </c>
      <c r="CP113" s="135" t="s">
        <v>622</v>
      </c>
      <c r="CQ113" s="136">
        <f>(IF('2.1ต้นทุนตามสัดส่วน (ผลิต)'!$E$9&gt;0,(+C113*'2.1ต้นทุนตามสัดส่วน (ผลิต)'!$E$9)/'2.1ต้นทุนตามสัดส่วน (ผลิต)'!$E$10,0))</f>
        <v>0</v>
      </c>
      <c r="CR113" s="136">
        <f>(IF('2.1ต้นทุนตามสัดส่วน (ผลิต)'!$E$19&gt;0,(+D113*'2.1ต้นทุนตามสัดส่วน (ผลิต)'!$E$19)/'2.1ต้นทุนตามสัดส่วน (ผลิต)'!$E$20,0))</f>
        <v>0</v>
      </c>
      <c r="CS113" s="136">
        <f>(IF('2.1ต้นทุนตามสัดส่วน (ผลิต)'!$E$29&gt;0,(+E113*'2.1ต้นทุนตามสัดส่วน (ผลิต)'!$E$29)/'2.1ต้นทุนตามสัดส่วน (ผลิต)'!$E$30,0))</f>
        <v>0</v>
      </c>
      <c r="CT113" s="136">
        <f>(IF('2.1ต้นทุนตามสัดส่วน (ผลิต)'!$E$39&gt;0,(+F113*'2.1ต้นทุนตามสัดส่วน (ผลิต)'!$E$39)/'2.1ต้นทุนตามสัดส่วน (ผลิต)'!$E$40,0))</f>
        <v>0</v>
      </c>
      <c r="CU113" s="136">
        <f t="shared" si="85"/>
        <v>0</v>
      </c>
      <c r="CV113" s="136">
        <f>(IF('2.1ต้นทุนตามสัดส่วน (ผลิต)'!$E$59&gt;0,(+H113*'2.1ต้นทุนตามสัดส่วน (ผลิต)'!$E$59)/'2.1ต้นทุนตามสัดส่วน (ผลิต)'!$E$60,0))</f>
        <v>0</v>
      </c>
      <c r="CW113" s="136">
        <f>(IF('2.1ต้นทุนตามสัดส่วน (ผลิต)'!$E$69&gt;0,(+I113*'2.1ต้นทุนตามสัดส่วน (ผลิต)'!$E$69)/'2.1ต้นทุนตามสัดส่วน (ผลิต)'!$E$70,0))</f>
        <v>0</v>
      </c>
      <c r="CX113" s="136">
        <f>(IF('2.1ต้นทุนตามสัดส่วน (ผลิต)'!$E$79&gt;0,(+J113*'2.1ต้นทุนตามสัดส่วน (ผลิต)'!$E$79)/'2.1ต้นทุนตามสัดส่วน (ผลิต)'!$E$80,0))</f>
        <v>0</v>
      </c>
      <c r="CY113" s="136">
        <f t="shared" si="86"/>
        <v>0</v>
      </c>
      <c r="CZ113" s="136">
        <f t="shared" si="87"/>
        <v>0</v>
      </c>
      <c r="DA113" s="136">
        <f>(IF('2.1ต้นทุนตามสัดส่วน (ผลิต)'!$E$109&gt;0,(+M113*'2.1ต้นทุนตามสัดส่วน (ผลิต)'!$E$109)/'2.1ต้นทุนตามสัดส่วน (ผลิต)'!$E$110,0))</f>
        <v>0</v>
      </c>
      <c r="DB113" s="136">
        <f>(IF('2.1ต้นทุนตามสัดส่วน (ผลิต)'!$E$119&gt;0,(+N113*'2.1ต้นทุนตามสัดส่วน (ผลิต)'!$E$119)/'2.1ต้นทุนตามสัดส่วน (ผลิต)'!$E$120,0))</f>
        <v>0</v>
      </c>
      <c r="DC113" s="136">
        <f>(IF('2.1ต้นทุนตามสัดส่วน (ผลิต)'!$E$129&gt;0,(+O113*'2.1ต้นทุนตามสัดส่วน (ผลิต)'!$E$129)/'2.1ต้นทุนตามสัดส่วน (ผลิต)'!$E$130,0))</f>
        <v>0</v>
      </c>
      <c r="DD113" s="136">
        <f t="shared" si="88"/>
        <v>0</v>
      </c>
      <c r="DE113" s="136">
        <f t="shared" si="89"/>
        <v>0</v>
      </c>
      <c r="DF113" s="136">
        <f>(IF('2.1ต้นทุนตามสัดส่วน (ผลิต)'!$E$159&gt;0,(+R113*'2.1ต้นทุนตามสัดส่วน (ผลิต)'!$E$159)/'2.1ต้นทุนตามสัดส่วน (ผลิต)'!$E$160,0))</f>
        <v>0</v>
      </c>
      <c r="DG113" s="136">
        <f>(IF('2.1ต้นทุนตามสัดส่วน (ผลิต)'!$E$169&gt;0,(+S113*'2.1ต้นทุนตามสัดส่วน (ผลิต)'!$E$169)/'2.1ต้นทุนตามสัดส่วน (ผลิต)'!$E$170,0))</f>
        <v>0</v>
      </c>
      <c r="DH113" s="136">
        <f>(IF('2.1ต้นทุนตามสัดส่วน (ผลิต)'!$E$179&gt;0,(+T113*'2.1ต้นทุนตามสัดส่วน (ผลิต)'!$E$179)/'2.1ต้นทุนตามสัดส่วน (ผลิต)'!$E$180,0))</f>
        <v>0</v>
      </c>
      <c r="DI113" s="136">
        <f t="shared" si="90"/>
        <v>0</v>
      </c>
      <c r="DJ113" s="136">
        <f t="shared" si="65"/>
        <v>0</v>
      </c>
      <c r="DL113" s="140" t="s">
        <v>621</v>
      </c>
      <c r="DM113" s="135" t="s">
        <v>622</v>
      </c>
      <c r="DN113" s="136">
        <f t="shared" si="91"/>
        <v>0</v>
      </c>
      <c r="DO113" s="136">
        <f t="shared" si="92"/>
        <v>0</v>
      </c>
      <c r="DP113" s="136">
        <f t="shared" si="93"/>
        <v>0</v>
      </c>
      <c r="DQ113" s="136">
        <f t="shared" si="94"/>
        <v>0</v>
      </c>
      <c r="DR113" s="136">
        <f t="shared" si="95"/>
        <v>0</v>
      </c>
      <c r="DS113" s="136">
        <f t="shared" si="96"/>
        <v>0</v>
      </c>
      <c r="DT113" s="136">
        <f t="shared" si="97"/>
        <v>0</v>
      </c>
      <c r="DU113" s="136">
        <f t="shared" si="98"/>
        <v>0</v>
      </c>
      <c r="DV113" s="136">
        <f t="shared" si="99"/>
        <v>0</v>
      </c>
      <c r="DW113" s="136">
        <f t="shared" si="100"/>
        <v>0</v>
      </c>
      <c r="DX113" s="136">
        <f t="shared" si="101"/>
        <v>0</v>
      </c>
      <c r="DY113" s="136">
        <f t="shared" si="102"/>
        <v>0</v>
      </c>
      <c r="DZ113" s="136">
        <f t="shared" si="103"/>
        <v>0</v>
      </c>
      <c r="EA113" s="136">
        <f t="shared" si="104"/>
        <v>0</v>
      </c>
      <c r="EB113" s="136">
        <f t="shared" si="105"/>
        <v>0</v>
      </c>
      <c r="EC113" s="136">
        <f t="shared" si="106"/>
        <v>0</v>
      </c>
      <c r="ED113" s="136">
        <f t="shared" si="107"/>
        <v>0</v>
      </c>
      <c r="EE113" s="136">
        <f t="shared" si="108"/>
        <v>0</v>
      </c>
      <c r="EF113" s="136">
        <f t="shared" si="109"/>
        <v>0</v>
      </c>
      <c r="EG113" s="136">
        <f t="shared" si="110"/>
        <v>0</v>
      </c>
    </row>
    <row r="114" spans="1:137" ht="21">
      <c r="A114" s="140" t="s">
        <v>623</v>
      </c>
      <c r="B114" s="135" t="s">
        <v>624</v>
      </c>
      <c r="C114" s="44"/>
      <c r="D114" s="136"/>
      <c r="E114" s="136"/>
      <c r="F114" s="136"/>
      <c r="G114" s="136">
        <f t="shared" si="56"/>
        <v>0</v>
      </c>
      <c r="H114" s="136"/>
      <c r="I114" s="136"/>
      <c r="J114" s="136"/>
      <c r="K114" s="136">
        <f t="shared" si="57"/>
        <v>0</v>
      </c>
      <c r="L114" s="136">
        <f t="shared" si="66"/>
        <v>0</v>
      </c>
      <c r="M114" s="136">
        <v>0</v>
      </c>
      <c r="N114" s="136">
        <v>0</v>
      </c>
      <c r="O114" s="136">
        <v>0</v>
      </c>
      <c r="P114" s="136">
        <f t="shared" si="58"/>
        <v>0</v>
      </c>
      <c r="Q114" s="136">
        <f t="shared" si="67"/>
        <v>0</v>
      </c>
      <c r="R114" s="136">
        <v>0</v>
      </c>
      <c r="S114" s="136">
        <v>0</v>
      </c>
      <c r="T114" s="136">
        <v>0</v>
      </c>
      <c r="U114" s="136">
        <f t="shared" si="59"/>
        <v>0</v>
      </c>
      <c r="V114" s="136">
        <f t="shared" si="60"/>
        <v>0</v>
      </c>
      <c r="X114" s="140" t="s">
        <v>623</v>
      </c>
      <c r="Y114" s="138" t="s">
        <v>624</v>
      </c>
      <c r="Z114" s="44">
        <f>ROUND(IF('2.1ต้นทุนตามสัดส่วน (ผลิต)'!$E$6&gt;0,(+C114*'2.1ต้นทุนตามสัดส่วน (ผลิต)'!$E$6)/'2.1ต้นทุนตามสัดส่วน (ผลิต)'!$E$10,0),2)</f>
        <v>0</v>
      </c>
      <c r="AA114" s="139">
        <f>(IF('2.1ต้นทุนตามสัดส่วน (ผลิต)'!$E$16&gt;0,(+D114*'2.1ต้นทุนตามสัดส่วน (ผลิต)'!$E$16)/'2.1ต้นทุนตามสัดส่วน (ผลิต)'!$E$20,0))</f>
        <v>0</v>
      </c>
      <c r="AB114" s="139">
        <f>(IF('2.1ต้นทุนตามสัดส่วน (ผลิต)'!$E$26&gt;0,(+E114*'2.1ต้นทุนตามสัดส่วน (ผลิต)'!$E$26)/'2.1ต้นทุนตามสัดส่วน (ผลิต)'!$E$30,0))</f>
        <v>0</v>
      </c>
      <c r="AC114" s="139">
        <f>(IF('2.1ต้นทุนตามสัดส่วน (ผลิต)'!$E$36&gt;0,(+F114*'2.1ต้นทุนตามสัดส่วน (ผลิต)'!$E$36)/'2.1ต้นทุนตามสัดส่วน (ผลิต)'!$E$40,0))</f>
        <v>0</v>
      </c>
      <c r="AD114" s="139">
        <f t="shared" si="68"/>
        <v>0</v>
      </c>
      <c r="AE114" s="139">
        <f>(IF('2.1ต้นทุนตามสัดส่วน (ผลิต)'!$E$56&gt;0,(+H114*'2.1ต้นทุนตามสัดส่วน (ผลิต)'!$E$56)/'2.1ต้นทุนตามสัดส่วน (ผลิต)'!$E$60,0))</f>
        <v>0</v>
      </c>
      <c r="AF114" s="139">
        <f>(IF('2.1ต้นทุนตามสัดส่วน (ผลิต)'!$E$66&gt;0,(+I114*'2.1ต้นทุนตามสัดส่วน (ผลิต)'!$E$66)/'2.1ต้นทุนตามสัดส่วน (ผลิต)'!$E$70,0))</f>
        <v>0</v>
      </c>
      <c r="AG114" s="139">
        <f>(IF('2.1ต้นทุนตามสัดส่วน (ผลิต)'!$E$76&gt;0,(+J114*'2.1ต้นทุนตามสัดส่วน (ผลิต)'!$E$76)/'2.1ต้นทุนตามสัดส่วน (ผลิต)'!$E$80,0))</f>
        <v>0</v>
      </c>
      <c r="AH114" s="139">
        <f t="shared" si="69"/>
        <v>0</v>
      </c>
      <c r="AI114" s="139">
        <f t="shared" si="70"/>
        <v>0</v>
      </c>
      <c r="AJ114" s="139">
        <f>ROUND(IF('2.1ต้นทุนตามสัดส่วน (ผลิต)'!$E$106&gt;0,(+M114*'2.1ต้นทุนตามสัดส่วน (ผลิต)'!$E$106)/'2.1ต้นทุนตามสัดส่วน (ผลิต)'!$E$110,0),2)</f>
        <v>0</v>
      </c>
      <c r="AK114" s="139">
        <f>ROUND(IF('2.1ต้นทุนตามสัดส่วน (ผลิต)'!$E$116&gt;0,(+N114*'2.1ต้นทุนตามสัดส่วน (ผลิต)'!$E$116)/'2.1ต้นทุนตามสัดส่วน (ผลิต)'!$E$120,0),2)</f>
        <v>0</v>
      </c>
      <c r="AL114" s="139">
        <f>ROUND(IF('2.1ต้นทุนตามสัดส่วน (ผลิต)'!$E$126&gt;0,(+O114*'2.1ต้นทุนตามสัดส่วน (ผลิต)'!$E$126)/'2.1ต้นทุนตามสัดส่วน (ผลิต)'!$E$130,0),2)</f>
        <v>0</v>
      </c>
      <c r="AM114" s="139">
        <f t="shared" si="71"/>
        <v>0</v>
      </c>
      <c r="AN114" s="139">
        <f t="shared" si="72"/>
        <v>0</v>
      </c>
      <c r="AO114" s="139">
        <f>(IF('2.1ต้นทุนตามสัดส่วน (ผลิต)'!$E$156&gt;0,(+R114*'2.1ต้นทุนตามสัดส่วน (ผลิต)'!$E$156)/'2.1ต้นทุนตามสัดส่วน (ผลิต)'!$E$160,0))</f>
        <v>0</v>
      </c>
      <c r="AP114" s="139">
        <f>(IF('2.1ต้นทุนตามสัดส่วน (ผลิต)'!$E$166&gt;0,(+S114*'2.1ต้นทุนตามสัดส่วน (ผลิต)'!$E$166)/'2.1ต้นทุนตามสัดส่วน (ผลิต)'!$E$170,0))</f>
        <v>0</v>
      </c>
      <c r="AQ114" s="139">
        <f>(IF('2.1ต้นทุนตามสัดส่วน (ผลิต)'!$E$176&gt;0,(+T114*'2.1ต้นทุนตามสัดส่วน (ผลิต)'!$E$176)/'2.1ต้นทุนตามสัดส่วน (ผลิต)'!$E$180,0))</f>
        <v>0</v>
      </c>
      <c r="AR114" s="139">
        <f t="shared" si="61"/>
        <v>0</v>
      </c>
      <c r="AS114" s="139">
        <f t="shared" si="62"/>
        <v>0</v>
      </c>
      <c r="AU114" s="140" t="s">
        <v>623</v>
      </c>
      <c r="AV114" s="135" t="s">
        <v>624</v>
      </c>
      <c r="AW114" s="44">
        <f>(IF('2.1ต้นทุนตามสัดส่วน (ผลิต)'!$E$7&gt;0,(C114*'2.1ต้นทุนตามสัดส่วน (ผลิต)'!$E$7)/'2.1ต้นทุนตามสัดส่วน (ผลิต)'!$E$10,0))</f>
        <v>0</v>
      </c>
      <c r="AX114" s="136">
        <f>(IF('2.1ต้นทุนตามสัดส่วน (ผลิต)'!$E$17&gt;0,(D114*'2.1ต้นทุนตามสัดส่วน (ผลิต)'!$E$17)/'2.1ต้นทุนตามสัดส่วน (ผลิต)'!$E$20,0))</f>
        <v>0</v>
      </c>
      <c r="AY114" s="136">
        <f>(IF('2.1ต้นทุนตามสัดส่วน (ผลิต)'!$E$27&gt;0,(+E114*'2.1ต้นทุนตามสัดส่วน (ผลิต)'!$E$27)/'2.1ต้นทุนตามสัดส่วน (ผลิต)'!$E$30,0))</f>
        <v>0</v>
      </c>
      <c r="AZ114" s="136">
        <f>(IF('2.1ต้นทุนตามสัดส่วน (ผลิต)'!$E$37&gt;0,(+F114*'2.1ต้นทุนตามสัดส่วน (ผลิต)'!$E$37)/'2.1ต้นทุนตามสัดส่วน (ผลิต)'!$E$40,0))</f>
        <v>0</v>
      </c>
      <c r="BA114" s="136">
        <f t="shared" si="73"/>
        <v>0</v>
      </c>
      <c r="BB114" s="136">
        <f>(IF('2.1ต้นทุนตามสัดส่วน (ผลิต)'!$E$57&gt;0,(+H114*'2.1ต้นทุนตามสัดส่วน (ผลิต)'!$E$57)/'2.1ต้นทุนตามสัดส่วน (ผลิต)'!$E$60,0))</f>
        <v>0</v>
      </c>
      <c r="BC114" s="136">
        <f>(IF('2.1ต้นทุนตามสัดส่วน (ผลิต)'!$E$67&gt;0,(+I114*'2.1ต้นทุนตามสัดส่วน (ผลิต)'!$E$67)/'2.1ต้นทุนตามสัดส่วน (ผลิต)'!$E$70,0))</f>
        <v>0</v>
      </c>
      <c r="BD114" s="136">
        <f>(IF('2.1ต้นทุนตามสัดส่วน (ผลิต)'!$E$77&gt;0,(+J114*'2.1ต้นทุนตามสัดส่วน (ผลิต)'!$E$77)/'2.1ต้นทุนตามสัดส่วน (ผลิต)'!$E$80,0))</f>
        <v>0</v>
      </c>
      <c r="BE114" s="136">
        <f t="shared" si="74"/>
        <v>0</v>
      </c>
      <c r="BF114" s="136">
        <f t="shared" si="75"/>
        <v>0</v>
      </c>
      <c r="BG114" s="136">
        <f>(IF('2.1ต้นทุนตามสัดส่วน (ผลิต)'!$E$107&gt;0,(+M114*'2.1ต้นทุนตามสัดส่วน (ผลิต)'!$E$107)/'2.1ต้นทุนตามสัดส่วน (ผลิต)'!$E$110,0))</f>
        <v>0</v>
      </c>
      <c r="BH114" s="136">
        <f>(IF('2.1ต้นทุนตามสัดส่วน (ผลิต)'!$E$117&gt;0,(+N114*'2.1ต้นทุนตามสัดส่วน (ผลิต)'!$E$117)/'2.1ต้นทุนตามสัดส่วน (ผลิต)'!$E$120,0))</f>
        <v>0</v>
      </c>
      <c r="BI114" s="136">
        <f>(IF('2.1ต้นทุนตามสัดส่วน (ผลิต)'!$E$127&gt;0,(+O114*'2.1ต้นทุนตามสัดส่วน (ผลิต)'!$E$127)/'2.1ต้นทุนตามสัดส่วน (ผลิต)'!$E$130,0))</f>
        <v>0</v>
      </c>
      <c r="BJ114" s="136">
        <f t="shared" si="76"/>
        <v>0</v>
      </c>
      <c r="BK114" s="136">
        <f t="shared" si="77"/>
        <v>0</v>
      </c>
      <c r="BL114" s="136">
        <f>(IF('2.1ต้นทุนตามสัดส่วน (ผลิต)'!$E$157&gt;0,(+R114*'2.1ต้นทุนตามสัดส่วน (ผลิต)'!$E$157)/'2.1ต้นทุนตามสัดส่วน (ผลิต)'!$E$160,0))</f>
        <v>0</v>
      </c>
      <c r="BM114" s="136">
        <f>(IF('2.1ต้นทุนตามสัดส่วน (ผลิต)'!$E$167&gt;0,(+S114*'2.1ต้นทุนตามสัดส่วน (ผลิต)'!$E$167)/'2.1ต้นทุนตามสัดส่วน (ผลิต)'!$E$170,0))</f>
        <v>0</v>
      </c>
      <c r="BN114" s="136">
        <f>(IF('2.1ต้นทุนตามสัดส่วน (ผลิต)'!$E$177&gt;0,(+T114*'2.1ต้นทุนตามสัดส่วน (ผลิต)'!$E$177)/'2.1ต้นทุนตามสัดส่วน (ผลิต)'!$E$180,0))</f>
        <v>0</v>
      </c>
      <c r="BO114" s="136">
        <f t="shared" si="78"/>
        <v>0</v>
      </c>
      <c r="BP114" s="136">
        <f t="shared" si="63"/>
        <v>0</v>
      </c>
      <c r="BR114" s="140" t="s">
        <v>623</v>
      </c>
      <c r="BS114" s="135" t="s">
        <v>624</v>
      </c>
      <c r="BT114" s="44">
        <f>(IF('2.1ต้นทุนตามสัดส่วน (ผลิต)'!$E$8&gt;0,(+C114*'2.1ต้นทุนตามสัดส่วน (ผลิต)'!$E$8)/'2.1ต้นทุนตามสัดส่วน (ผลิต)'!$E$10,0))</f>
        <v>0</v>
      </c>
      <c r="BU114" s="136">
        <f>(IF('2.1ต้นทุนตามสัดส่วน (ผลิต)'!$E$18&gt;0,(+D114*'2.1ต้นทุนตามสัดส่วน (ผลิต)'!$E$18)/'2.1ต้นทุนตามสัดส่วน (ผลิต)'!$E$20,0))</f>
        <v>0</v>
      </c>
      <c r="BV114" s="136">
        <f>(IF('2.1ต้นทุนตามสัดส่วน (ผลิต)'!$E$28&gt;0,(+E114*'2.1ต้นทุนตามสัดส่วน (ผลิต)'!$E$28)/'2.1ต้นทุนตามสัดส่วน (ผลิต)'!$E$30,0))</f>
        <v>0</v>
      </c>
      <c r="BW114" s="136">
        <f>(IF('2.1ต้นทุนตามสัดส่วน (ผลิต)'!$E$38&gt;0,(+F114*'2.1ต้นทุนตามสัดส่วน (ผลิต)'!$E$38)/'2.1ต้นทุนตามสัดส่วน (ผลิต)'!$E$40,0))</f>
        <v>0</v>
      </c>
      <c r="BX114" s="136">
        <f t="shared" si="79"/>
        <v>0</v>
      </c>
      <c r="BY114" s="136">
        <f>(IF('2.1ต้นทุนตามสัดส่วน (ผลิต)'!$E$58&gt;0,(+H114*'2.1ต้นทุนตามสัดส่วน (ผลิต)'!$E$58)/'2.1ต้นทุนตามสัดส่วน (ผลิต)'!$E$60,0))</f>
        <v>0</v>
      </c>
      <c r="BZ114" s="136">
        <f>(IF('2.1ต้นทุนตามสัดส่วน (ผลิต)'!$E$68&gt;0,(+I114*'2.1ต้นทุนตามสัดส่วน (ผลิต)'!$E$68)/'2.1ต้นทุนตามสัดส่วน (ผลิต)'!$E$70,0))</f>
        <v>0</v>
      </c>
      <c r="CA114" s="136">
        <f>(IF('2.1ต้นทุนตามสัดส่วน (ผลิต)'!$E$78&gt;0,(+J114*'2.1ต้นทุนตามสัดส่วน (ผลิต)'!$E$78)/'2.1ต้นทุนตามสัดส่วน (ผลิต)'!$E$80,0))</f>
        <v>0</v>
      </c>
      <c r="CB114" s="136">
        <f t="shared" si="80"/>
        <v>0</v>
      </c>
      <c r="CC114" s="136">
        <f t="shared" si="81"/>
        <v>0</v>
      </c>
      <c r="CD114" s="136">
        <f>(IF('2.1ต้นทุนตามสัดส่วน (ผลิต)'!$E$108&gt;0,(+M114*'2.1ต้นทุนตามสัดส่วน (ผลิต)'!$E$108)/'2.1ต้นทุนตามสัดส่วน (ผลิต)'!$E$110,0))</f>
        <v>0</v>
      </c>
      <c r="CE114" s="136">
        <f>(IF('2.1ต้นทุนตามสัดส่วน (ผลิต)'!$E$118&gt;0,(+N114*'2.1ต้นทุนตามสัดส่วน (ผลิต)'!$E$118)/'2.1ต้นทุนตามสัดส่วน (ผลิต)'!$E$120,0))</f>
        <v>0</v>
      </c>
      <c r="CF114" s="136">
        <f>(IF('2.1ต้นทุนตามสัดส่วน (ผลิต)'!$E$128&gt;0,(+O114*'2.1ต้นทุนตามสัดส่วน (ผลิต)'!$E$128)/'2.1ต้นทุนตามสัดส่วน (ผลิต)'!$E$130,0))</f>
        <v>0</v>
      </c>
      <c r="CG114" s="136">
        <f t="shared" si="82"/>
        <v>0</v>
      </c>
      <c r="CH114" s="136">
        <f t="shared" si="83"/>
        <v>0</v>
      </c>
      <c r="CI114" s="136">
        <f>(IF('2.1ต้นทุนตามสัดส่วน (ผลิต)'!$E$158&gt;0,(+R114*'2.1ต้นทุนตามสัดส่วน (ผลิต)'!$E$158)/'2.1ต้นทุนตามสัดส่วน (ผลิต)'!$E$160,0))</f>
        <v>0</v>
      </c>
      <c r="CJ114" s="136">
        <f>(IF('2.1ต้นทุนตามสัดส่วน (ผลิต)'!$E$168&gt;0,(+S114*'2.1ต้นทุนตามสัดส่วน (ผลิต)'!$E$168)/'2.1ต้นทุนตามสัดส่วน (ผลิต)'!$E$170,0))</f>
        <v>0</v>
      </c>
      <c r="CK114" s="136">
        <f>(IF('2.1ต้นทุนตามสัดส่วน (ผลิต)'!$E$178&gt;0,(+T114*'2.1ต้นทุนตามสัดส่วน (ผลิต)'!$E$178)/'2.1ต้นทุนตามสัดส่วน (ผลิต)'!$E$180,0))</f>
        <v>0</v>
      </c>
      <c r="CL114" s="136">
        <f t="shared" si="84"/>
        <v>0</v>
      </c>
      <c r="CM114" s="136">
        <f t="shared" si="64"/>
        <v>0</v>
      </c>
      <c r="CO114" s="140" t="s">
        <v>623</v>
      </c>
      <c r="CP114" s="135" t="s">
        <v>624</v>
      </c>
      <c r="CQ114" s="136">
        <f>(IF('2.1ต้นทุนตามสัดส่วน (ผลิต)'!$E$9&gt;0,(+C114*'2.1ต้นทุนตามสัดส่วน (ผลิต)'!$E$9)/'2.1ต้นทุนตามสัดส่วน (ผลิต)'!$E$10,0))</f>
        <v>0</v>
      </c>
      <c r="CR114" s="136">
        <f>(IF('2.1ต้นทุนตามสัดส่วน (ผลิต)'!$E$19&gt;0,(+D114*'2.1ต้นทุนตามสัดส่วน (ผลิต)'!$E$19)/'2.1ต้นทุนตามสัดส่วน (ผลิต)'!$E$20,0))</f>
        <v>0</v>
      </c>
      <c r="CS114" s="136">
        <f>(IF('2.1ต้นทุนตามสัดส่วน (ผลิต)'!$E$29&gt;0,(+E114*'2.1ต้นทุนตามสัดส่วน (ผลิต)'!$E$29)/'2.1ต้นทุนตามสัดส่วน (ผลิต)'!$E$30,0))</f>
        <v>0</v>
      </c>
      <c r="CT114" s="136">
        <f>(IF('2.1ต้นทุนตามสัดส่วน (ผลิต)'!$E$39&gt;0,(+F114*'2.1ต้นทุนตามสัดส่วน (ผลิต)'!$E$39)/'2.1ต้นทุนตามสัดส่วน (ผลิต)'!$E$40,0))</f>
        <v>0</v>
      </c>
      <c r="CU114" s="136">
        <f t="shared" si="85"/>
        <v>0</v>
      </c>
      <c r="CV114" s="136">
        <f>(IF('2.1ต้นทุนตามสัดส่วน (ผลิต)'!$E$59&gt;0,(+H114*'2.1ต้นทุนตามสัดส่วน (ผลิต)'!$E$59)/'2.1ต้นทุนตามสัดส่วน (ผลิต)'!$E$60,0))</f>
        <v>0</v>
      </c>
      <c r="CW114" s="136">
        <f>(IF('2.1ต้นทุนตามสัดส่วน (ผลิต)'!$E$69&gt;0,(+I114*'2.1ต้นทุนตามสัดส่วน (ผลิต)'!$E$69)/'2.1ต้นทุนตามสัดส่วน (ผลิต)'!$E$70,0))</f>
        <v>0</v>
      </c>
      <c r="CX114" s="136">
        <f>(IF('2.1ต้นทุนตามสัดส่วน (ผลิต)'!$E$79&gt;0,(+J114*'2.1ต้นทุนตามสัดส่วน (ผลิต)'!$E$79)/'2.1ต้นทุนตามสัดส่วน (ผลิต)'!$E$80,0))</f>
        <v>0</v>
      </c>
      <c r="CY114" s="136">
        <f t="shared" si="86"/>
        <v>0</v>
      </c>
      <c r="CZ114" s="136">
        <f t="shared" si="87"/>
        <v>0</v>
      </c>
      <c r="DA114" s="136">
        <f>(IF('2.1ต้นทุนตามสัดส่วน (ผลิต)'!$E$109&gt;0,(+M114*'2.1ต้นทุนตามสัดส่วน (ผลิต)'!$E$109)/'2.1ต้นทุนตามสัดส่วน (ผลิต)'!$E$110,0))</f>
        <v>0</v>
      </c>
      <c r="DB114" s="136">
        <f>(IF('2.1ต้นทุนตามสัดส่วน (ผลิต)'!$E$119&gt;0,(+N114*'2.1ต้นทุนตามสัดส่วน (ผลิต)'!$E$119)/'2.1ต้นทุนตามสัดส่วน (ผลิต)'!$E$120,0))</f>
        <v>0</v>
      </c>
      <c r="DC114" s="136">
        <f>(IF('2.1ต้นทุนตามสัดส่วน (ผลิต)'!$E$129&gt;0,(+O114*'2.1ต้นทุนตามสัดส่วน (ผลิต)'!$E$129)/'2.1ต้นทุนตามสัดส่วน (ผลิต)'!$E$130,0))</f>
        <v>0</v>
      </c>
      <c r="DD114" s="136">
        <f t="shared" si="88"/>
        <v>0</v>
      </c>
      <c r="DE114" s="136">
        <f t="shared" si="89"/>
        <v>0</v>
      </c>
      <c r="DF114" s="136">
        <f>(IF('2.1ต้นทุนตามสัดส่วน (ผลิต)'!$E$159&gt;0,(+R114*'2.1ต้นทุนตามสัดส่วน (ผลิต)'!$E$159)/'2.1ต้นทุนตามสัดส่วน (ผลิต)'!$E$160,0))</f>
        <v>0</v>
      </c>
      <c r="DG114" s="136">
        <f>(IF('2.1ต้นทุนตามสัดส่วน (ผลิต)'!$E$169&gt;0,(+S114*'2.1ต้นทุนตามสัดส่วน (ผลิต)'!$E$169)/'2.1ต้นทุนตามสัดส่วน (ผลิต)'!$E$170,0))</f>
        <v>0</v>
      </c>
      <c r="DH114" s="136">
        <f>(IF('2.1ต้นทุนตามสัดส่วน (ผลิต)'!$E$179&gt;0,(+T114*'2.1ต้นทุนตามสัดส่วน (ผลิต)'!$E$179)/'2.1ต้นทุนตามสัดส่วน (ผลิต)'!$E$180,0))</f>
        <v>0</v>
      </c>
      <c r="DI114" s="136">
        <f t="shared" si="90"/>
        <v>0</v>
      </c>
      <c r="DJ114" s="136">
        <f t="shared" si="65"/>
        <v>0</v>
      </c>
      <c r="DL114" s="140" t="s">
        <v>623</v>
      </c>
      <c r="DM114" s="135" t="s">
        <v>624</v>
      </c>
      <c r="DN114" s="136">
        <f t="shared" si="91"/>
        <v>0</v>
      </c>
      <c r="DO114" s="136">
        <f t="shared" si="92"/>
        <v>0</v>
      </c>
      <c r="DP114" s="136">
        <f t="shared" si="93"/>
        <v>0</v>
      </c>
      <c r="DQ114" s="136">
        <f t="shared" si="94"/>
        <v>0</v>
      </c>
      <c r="DR114" s="136">
        <f t="shared" si="95"/>
        <v>0</v>
      </c>
      <c r="DS114" s="136">
        <f t="shared" si="96"/>
        <v>0</v>
      </c>
      <c r="DT114" s="136">
        <f t="shared" si="97"/>
        <v>0</v>
      </c>
      <c r="DU114" s="136">
        <f t="shared" si="98"/>
        <v>0</v>
      </c>
      <c r="DV114" s="136">
        <f t="shared" si="99"/>
        <v>0</v>
      </c>
      <c r="DW114" s="136">
        <f t="shared" si="100"/>
        <v>0</v>
      </c>
      <c r="DX114" s="136">
        <f t="shared" si="101"/>
        <v>0</v>
      </c>
      <c r="DY114" s="136">
        <f t="shared" si="102"/>
        <v>0</v>
      </c>
      <c r="DZ114" s="136">
        <f t="shared" si="103"/>
        <v>0</v>
      </c>
      <c r="EA114" s="136">
        <f t="shared" si="104"/>
        <v>0</v>
      </c>
      <c r="EB114" s="136">
        <f t="shared" si="105"/>
        <v>0</v>
      </c>
      <c r="EC114" s="136">
        <f t="shared" si="106"/>
        <v>0</v>
      </c>
      <c r="ED114" s="136">
        <f t="shared" si="107"/>
        <v>0</v>
      </c>
      <c r="EE114" s="136">
        <f t="shared" si="108"/>
        <v>0</v>
      </c>
      <c r="EF114" s="136">
        <f t="shared" si="109"/>
        <v>0</v>
      </c>
      <c r="EG114" s="136">
        <f t="shared" si="110"/>
        <v>0</v>
      </c>
    </row>
    <row r="115" spans="1:137" ht="21">
      <c r="A115" s="140" t="s">
        <v>625</v>
      </c>
      <c r="B115" s="135" t="s">
        <v>626</v>
      </c>
      <c r="C115" s="44"/>
      <c r="D115" s="136"/>
      <c r="E115" s="136"/>
      <c r="F115" s="136"/>
      <c r="G115" s="136">
        <f t="shared" si="56"/>
        <v>0</v>
      </c>
      <c r="H115" s="136"/>
      <c r="I115" s="136"/>
      <c r="J115" s="136"/>
      <c r="K115" s="136">
        <f t="shared" si="57"/>
        <v>0</v>
      </c>
      <c r="L115" s="136">
        <f t="shared" si="66"/>
        <v>0</v>
      </c>
      <c r="M115" s="136">
        <v>0</v>
      </c>
      <c r="N115" s="136">
        <v>0</v>
      </c>
      <c r="O115" s="136">
        <v>0</v>
      </c>
      <c r="P115" s="136">
        <f t="shared" si="58"/>
        <v>0</v>
      </c>
      <c r="Q115" s="136">
        <f t="shared" si="67"/>
        <v>0</v>
      </c>
      <c r="R115" s="136">
        <v>0</v>
      </c>
      <c r="S115" s="136">
        <v>0</v>
      </c>
      <c r="T115" s="136">
        <v>0</v>
      </c>
      <c r="U115" s="136">
        <f t="shared" si="59"/>
        <v>0</v>
      </c>
      <c r="V115" s="136">
        <f t="shared" si="60"/>
        <v>0</v>
      </c>
      <c r="X115" s="140" t="s">
        <v>625</v>
      </c>
      <c r="Y115" s="138" t="s">
        <v>626</v>
      </c>
      <c r="Z115" s="44">
        <f>ROUND(IF('2.1ต้นทุนตามสัดส่วน (ผลิต)'!$E$6&gt;0,(+C115*'2.1ต้นทุนตามสัดส่วน (ผลิต)'!$E$6)/'2.1ต้นทุนตามสัดส่วน (ผลิต)'!$E$10,0),2)</f>
        <v>0</v>
      </c>
      <c r="AA115" s="139">
        <f>(IF('2.1ต้นทุนตามสัดส่วน (ผลิต)'!$E$16&gt;0,(+D115*'2.1ต้นทุนตามสัดส่วน (ผลิต)'!$E$16)/'2.1ต้นทุนตามสัดส่วน (ผลิต)'!$E$20,0))</f>
        <v>0</v>
      </c>
      <c r="AB115" s="139">
        <f>(IF('2.1ต้นทุนตามสัดส่วน (ผลิต)'!$E$26&gt;0,(+E115*'2.1ต้นทุนตามสัดส่วน (ผลิต)'!$E$26)/'2.1ต้นทุนตามสัดส่วน (ผลิต)'!$E$30,0))</f>
        <v>0</v>
      </c>
      <c r="AC115" s="139">
        <f>(IF('2.1ต้นทุนตามสัดส่วน (ผลิต)'!$E$36&gt;0,(+F115*'2.1ต้นทุนตามสัดส่วน (ผลิต)'!$E$36)/'2.1ต้นทุนตามสัดส่วน (ผลิต)'!$E$40,0))</f>
        <v>0</v>
      </c>
      <c r="AD115" s="139">
        <f t="shared" si="68"/>
        <v>0</v>
      </c>
      <c r="AE115" s="139">
        <f>(IF('2.1ต้นทุนตามสัดส่วน (ผลิต)'!$E$56&gt;0,(+H115*'2.1ต้นทุนตามสัดส่วน (ผลิต)'!$E$56)/'2.1ต้นทุนตามสัดส่วน (ผลิต)'!$E$60,0))</f>
        <v>0</v>
      </c>
      <c r="AF115" s="139">
        <f>(IF('2.1ต้นทุนตามสัดส่วน (ผลิต)'!$E$66&gt;0,(+I115*'2.1ต้นทุนตามสัดส่วน (ผลิต)'!$E$66)/'2.1ต้นทุนตามสัดส่วน (ผลิต)'!$E$70,0))</f>
        <v>0</v>
      </c>
      <c r="AG115" s="139">
        <f>(IF('2.1ต้นทุนตามสัดส่วน (ผลิต)'!$E$76&gt;0,(+J115*'2.1ต้นทุนตามสัดส่วน (ผลิต)'!$E$76)/'2.1ต้นทุนตามสัดส่วน (ผลิต)'!$E$80,0))</f>
        <v>0</v>
      </c>
      <c r="AH115" s="139">
        <f t="shared" si="69"/>
        <v>0</v>
      </c>
      <c r="AI115" s="139">
        <f t="shared" si="70"/>
        <v>0</v>
      </c>
      <c r="AJ115" s="139">
        <f>ROUND(IF('2.1ต้นทุนตามสัดส่วน (ผลิต)'!$E$106&gt;0,(+M115*'2.1ต้นทุนตามสัดส่วน (ผลิต)'!$E$106)/'2.1ต้นทุนตามสัดส่วน (ผลิต)'!$E$110,0),2)</f>
        <v>0</v>
      </c>
      <c r="AK115" s="139">
        <f>ROUND(IF('2.1ต้นทุนตามสัดส่วน (ผลิต)'!$E$116&gt;0,(+N115*'2.1ต้นทุนตามสัดส่วน (ผลิต)'!$E$116)/'2.1ต้นทุนตามสัดส่วน (ผลิต)'!$E$120,0),2)</f>
        <v>0</v>
      </c>
      <c r="AL115" s="139">
        <f>ROUND(IF('2.1ต้นทุนตามสัดส่วน (ผลิต)'!$E$126&gt;0,(+O115*'2.1ต้นทุนตามสัดส่วน (ผลิต)'!$E$126)/'2.1ต้นทุนตามสัดส่วน (ผลิต)'!$E$130,0),2)</f>
        <v>0</v>
      </c>
      <c r="AM115" s="139">
        <f t="shared" si="71"/>
        <v>0</v>
      </c>
      <c r="AN115" s="139">
        <f t="shared" si="72"/>
        <v>0</v>
      </c>
      <c r="AO115" s="139">
        <f>(IF('2.1ต้นทุนตามสัดส่วน (ผลิต)'!$E$156&gt;0,(+R115*'2.1ต้นทุนตามสัดส่วน (ผลิต)'!$E$156)/'2.1ต้นทุนตามสัดส่วน (ผลิต)'!$E$160,0))</f>
        <v>0</v>
      </c>
      <c r="AP115" s="139">
        <f>(IF('2.1ต้นทุนตามสัดส่วน (ผลิต)'!$E$166&gt;0,(+S115*'2.1ต้นทุนตามสัดส่วน (ผลิต)'!$E$166)/'2.1ต้นทุนตามสัดส่วน (ผลิต)'!$E$170,0))</f>
        <v>0</v>
      </c>
      <c r="AQ115" s="139">
        <f>(IF('2.1ต้นทุนตามสัดส่วน (ผลิต)'!$E$176&gt;0,(+T115*'2.1ต้นทุนตามสัดส่วน (ผลิต)'!$E$176)/'2.1ต้นทุนตามสัดส่วน (ผลิต)'!$E$180,0))</f>
        <v>0</v>
      </c>
      <c r="AR115" s="139">
        <f t="shared" si="61"/>
        <v>0</v>
      </c>
      <c r="AS115" s="139">
        <f t="shared" si="62"/>
        <v>0</v>
      </c>
      <c r="AU115" s="140" t="s">
        <v>625</v>
      </c>
      <c r="AV115" s="135" t="s">
        <v>626</v>
      </c>
      <c r="AW115" s="44">
        <f>(IF('2.1ต้นทุนตามสัดส่วน (ผลิต)'!$E$7&gt;0,(C115*'2.1ต้นทุนตามสัดส่วน (ผลิต)'!$E$7)/'2.1ต้นทุนตามสัดส่วน (ผลิต)'!$E$10,0))</f>
        <v>0</v>
      </c>
      <c r="AX115" s="136">
        <f>(IF('2.1ต้นทุนตามสัดส่วน (ผลิต)'!$E$17&gt;0,(D115*'2.1ต้นทุนตามสัดส่วน (ผลิต)'!$E$17)/'2.1ต้นทุนตามสัดส่วน (ผลิต)'!$E$20,0))</f>
        <v>0</v>
      </c>
      <c r="AY115" s="136">
        <f>(IF('2.1ต้นทุนตามสัดส่วน (ผลิต)'!$E$27&gt;0,(+E115*'2.1ต้นทุนตามสัดส่วน (ผลิต)'!$E$27)/'2.1ต้นทุนตามสัดส่วน (ผลิต)'!$E$30,0))</f>
        <v>0</v>
      </c>
      <c r="AZ115" s="136">
        <f>(IF('2.1ต้นทุนตามสัดส่วน (ผลิต)'!$E$37&gt;0,(+F115*'2.1ต้นทุนตามสัดส่วน (ผลิต)'!$E$37)/'2.1ต้นทุนตามสัดส่วน (ผลิต)'!$E$40,0))</f>
        <v>0</v>
      </c>
      <c r="BA115" s="136">
        <f t="shared" si="73"/>
        <v>0</v>
      </c>
      <c r="BB115" s="136">
        <f>(IF('2.1ต้นทุนตามสัดส่วน (ผลิต)'!$E$57&gt;0,(+H115*'2.1ต้นทุนตามสัดส่วน (ผลิต)'!$E$57)/'2.1ต้นทุนตามสัดส่วน (ผลิต)'!$E$60,0))</f>
        <v>0</v>
      </c>
      <c r="BC115" s="136">
        <f>(IF('2.1ต้นทุนตามสัดส่วน (ผลิต)'!$E$67&gt;0,(+I115*'2.1ต้นทุนตามสัดส่วน (ผลิต)'!$E$67)/'2.1ต้นทุนตามสัดส่วน (ผลิต)'!$E$70,0))</f>
        <v>0</v>
      </c>
      <c r="BD115" s="136">
        <f>(IF('2.1ต้นทุนตามสัดส่วน (ผลิต)'!$E$77&gt;0,(+J115*'2.1ต้นทุนตามสัดส่วน (ผลิต)'!$E$77)/'2.1ต้นทุนตามสัดส่วน (ผลิต)'!$E$80,0))</f>
        <v>0</v>
      </c>
      <c r="BE115" s="136">
        <f t="shared" si="74"/>
        <v>0</v>
      </c>
      <c r="BF115" s="136">
        <f t="shared" si="75"/>
        <v>0</v>
      </c>
      <c r="BG115" s="136">
        <f>(IF('2.1ต้นทุนตามสัดส่วน (ผลิต)'!$E$107&gt;0,(+M115*'2.1ต้นทุนตามสัดส่วน (ผลิต)'!$E$107)/'2.1ต้นทุนตามสัดส่วน (ผลิต)'!$E$110,0))</f>
        <v>0</v>
      </c>
      <c r="BH115" s="136">
        <f>(IF('2.1ต้นทุนตามสัดส่วน (ผลิต)'!$E$117&gt;0,(+N115*'2.1ต้นทุนตามสัดส่วน (ผลิต)'!$E$117)/'2.1ต้นทุนตามสัดส่วน (ผลิต)'!$E$120,0))</f>
        <v>0</v>
      </c>
      <c r="BI115" s="136">
        <f>(IF('2.1ต้นทุนตามสัดส่วน (ผลิต)'!$E$127&gt;0,(+O115*'2.1ต้นทุนตามสัดส่วน (ผลิต)'!$E$127)/'2.1ต้นทุนตามสัดส่วน (ผลิต)'!$E$130,0))</f>
        <v>0</v>
      </c>
      <c r="BJ115" s="136">
        <f t="shared" si="76"/>
        <v>0</v>
      </c>
      <c r="BK115" s="136">
        <f t="shared" si="77"/>
        <v>0</v>
      </c>
      <c r="BL115" s="136">
        <f>(IF('2.1ต้นทุนตามสัดส่วน (ผลิต)'!$E$157&gt;0,(+R115*'2.1ต้นทุนตามสัดส่วน (ผลิต)'!$E$157)/'2.1ต้นทุนตามสัดส่วน (ผลิต)'!$E$160,0))</f>
        <v>0</v>
      </c>
      <c r="BM115" s="136">
        <f>(IF('2.1ต้นทุนตามสัดส่วน (ผลิต)'!$E$167&gt;0,(+S115*'2.1ต้นทุนตามสัดส่วน (ผลิต)'!$E$167)/'2.1ต้นทุนตามสัดส่วน (ผลิต)'!$E$170,0))</f>
        <v>0</v>
      </c>
      <c r="BN115" s="136">
        <f>(IF('2.1ต้นทุนตามสัดส่วน (ผลิต)'!$E$177&gt;0,(+T115*'2.1ต้นทุนตามสัดส่วน (ผลิต)'!$E$177)/'2.1ต้นทุนตามสัดส่วน (ผลิต)'!$E$180,0))</f>
        <v>0</v>
      </c>
      <c r="BO115" s="136">
        <f t="shared" si="78"/>
        <v>0</v>
      </c>
      <c r="BP115" s="136">
        <f t="shared" si="63"/>
        <v>0</v>
      </c>
      <c r="BR115" s="140" t="s">
        <v>625</v>
      </c>
      <c r="BS115" s="135" t="s">
        <v>626</v>
      </c>
      <c r="BT115" s="44">
        <f>(IF('2.1ต้นทุนตามสัดส่วน (ผลิต)'!$E$8&gt;0,(+C115*'2.1ต้นทุนตามสัดส่วน (ผลิต)'!$E$8)/'2.1ต้นทุนตามสัดส่วน (ผลิต)'!$E$10,0))</f>
        <v>0</v>
      </c>
      <c r="BU115" s="136">
        <f>(IF('2.1ต้นทุนตามสัดส่วน (ผลิต)'!$E$18&gt;0,(+D115*'2.1ต้นทุนตามสัดส่วน (ผลิต)'!$E$18)/'2.1ต้นทุนตามสัดส่วน (ผลิต)'!$E$20,0))</f>
        <v>0</v>
      </c>
      <c r="BV115" s="136">
        <f>(IF('2.1ต้นทุนตามสัดส่วน (ผลิต)'!$E$28&gt;0,(+E115*'2.1ต้นทุนตามสัดส่วน (ผลิต)'!$E$28)/'2.1ต้นทุนตามสัดส่วน (ผลิต)'!$E$30,0))</f>
        <v>0</v>
      </c>
      <c r="BW115" s="136">
        <f>(IF('2.1ต้นทุนตามสัดส่วน (ผลิต)'!$E$38&gt;0,(+F115*'2.1ต้นทุนตามสัดส่วน (ผลิต)'!$E$38)/'2.1ต้นทุนตามสัดส่วน (ผลิต)'!$E$40,0))</f>
        <v>0</v>
      </c>
      <c r="BX115" s="136">
        <f t="shared" si="79"/>
        <v>0</v>
      </c>
      <c r="BY115" s="136">
        <f>(IF('2.1ต้นทุนตามสัดส่วน (ผลิต)'!$E$58&gt;0,(+H115*'2.1ต้นทุนตามสัดส่วน (ผลิต)'!$E$58)/'2.1ต้นทุนตามสัดส่วน (ผลิต)'!$E$60,0))</f>
        <v>0</v>
      </c>
      <c r="BZ115" s="136">
        <f>(IF('2.1ต้นทุนตามสัดส่วน (ผลิต)'!$E$68&gt;0,(+I115*'2.1ต้นทุนตามสัดส่วน (ผลิต)'!$E$68)/'2.1ต้นทุนตามสัดส่วน (ผลิต)'!$E$70,0))</f>
        <v>0</v>
      </c>
      <c r="CA115" s="136">
        <f>(IF('2.1ต้นทุนตามสัดส่วน (ผลิต)'!$E$78&gt;0,(+J115*'2.1ต้นทุนตามสัดส่วน (ผลิต)'!$E$78)/'2.1ต้นทุนตามสัดส่วน (ผลิต)'!$E$80,0))</f>
        <v>0</v>
      </c>
      <c r="CB115" s="136">
        <f t="shared" si="80"/>
        <v>0</v>
      </c>
      <c r="CC115" s="136">
        <f t="shared" si="81"/>
        <v>0</v>
      </c>
      <c r="CD115" s="136">
        <f>(IF('2.1ต้นทุนตามสัดส่วน (ผลิต)'!$E$108&gt;0,(+M115*'2.1ต้นทุนตามสัดส่วน (ผลิต)'!$E$108)/'2.1ต้นทุนตามสัดส่วน (ผลิต)'!$E$110,0))</f>
        <v>0</v>
      </c>
      <c r="CE115" s="136">
        <f>(IF('2.1ต้นทุนตามสัดส่วน (ผลิต)'!$E$118&gt;0,(+N115*'2.1ต้นทุนตามสัดส่วน (ผลิต)'!$E$118)/'2.1ต้นทุนตามสัดส่วน (ผลิต)'!$E$120,0))</f>
        <v>0</v>
      </c>
      <c r="CF115" s="136">
        <f>(IF('2.1ต้นทุนตามสัดส่วน (ผลิต)'!$E$128&gt;0,(+O115*'2.1ต้นทุนตามสัดส่วน (ผลิต)'!$E$128)/'2.1ต้นทุนตามสัดส่วน (ผลิต)'!$E$130,0))</f>
        <v>0</v>
      </c>
      <c r="CG115" s="136">
        <f t="shared" si="82"/>
        <v>0</v>
      </c>
      <c r="CH115" s="136">
        <f t="shared" si="83"/>
        <v>0</v>
      </c>
      <c r="CI115" s="136">
        <f>(IF('2.1ต้นทุนตามสัดส่วน (ผลิต)'!$E$158&gt;0,(+R115*'2.1ต้นทุนตามสัดส่วน (ผลิต)'!$E$158)/'2.1ต้นทุนตามสัดส่วน (ผลิต)'!$E$160,0))</f>
        <v>0</v>
      </c>
      <c r="CJ115" s="136">
        <f>(IF('2.1ต้นทุนตามสัดส่วน (ผลิต)'!$E$168&gt;0,(+S115*'2.1ต้นทุนตามสัดส่วน (ผลิต)'!$E$168)/'2.1ต้นทุนตามสัดส่วน (ผลิต)'!$E$170,0))</f>
        <v>0</v>
      </c>
      <c r="CK115" s="136">
        <f>(IF('2.1ต้นทุนตามสัดส่วน (ผลิต)'!$E$178&gt;0,(+T115*'2.1ต้นทุนตามสัดส่วน (ผลิต)'!$E$178)/'2.1ต้นทุนตามสัดส่วน (ผลิต)'!$E$180,0))</f>
        <v>0</v>
      </c>
      <c r="CL115" s="136">
        <f t="shared" si="84"/>
        <v>0</v>
      </c>
      <c r="CM115" s="136">
        <f t="shared" si="64"/>
        <v>0</v>
      </c>
      <c r="CO115" s="140" t="s">
        <v>625</v>
      </c>
      <c r="CP115" s="135" t="s">
        <v>626</v>
      </c>
      <c r="CQ115" s="136">
        <f>(IF('2.1ต้นทุนตามสัดส่วน (ผลิต)'!$E$9&gt;0,(+C115*'2.1ต้นทุนตามสัดส่วน (ผลิต)'!$E$9)/'2.1ต้นทุนตามสัดส่วน (ผลิต)'!$E$10,0))</f>
        <v>0</v>
      </c>
      <c r="CR115" s="136">
        <f>(IF('2.1ต้นทุนตามสัดส่วน (ผลิต)'!$E$19&gt;0,(+D115*'2.1ต้นทุนตามสัดส่วน (ผลิต)'!$E$19)/'2.1ต้นทุนตามสัดส่วน (ผลิต)'!$E$20,0))</f>
        <v>0</v>
      </c>
      <c r="CS115" s="136">
        <f>(IF('2.1ต้นทุนตามสัดส่วน (ผลิต)'!$E$29&gt;0,(+E115*'2.1ต้นทุนตามสัดส่วน (ผลิต)'!$E$29)/'2.1ต้นทุนตามสัดส่วน (ผลิต)'!$E$30,0))</f>
        <v>0</v>
      </c>
      <c r="CT115" s="136">
        <f>(IF('2.1ต้นทุนตามสัดส่วน (ผลิต)'!$E$39&gt;0,(+F115*'2.1ต้นทุนตามสัดส่วน (ผลิต)'!$E$39)/'2.1ต้นทุนตามสัดส่วน (ผลิต)'!$E$40,0))</f>
        <v>0</v>
      </c>
      <c r="CU115" s="136">
        <f t="shared" si="85"/>
        <v>0</v>
      </c>
      <c r="CV115" s="136">
        <f>(IF('2.1ต้นทุนตามสัดส่วน (ผลิต)'!$E$59&gt;0,(+H115*'2.1ต้นทุนตามสัดส่วน (ผลิต)'!$E$59)/'2.1ต้นทุนตามสัดส่วน (ผลิต)'!$E$60,0))</f>
        <v>0</v>
      </c>
      <c r="CW115" s="136">
        <f>(IF('2.1ต้นทุนตามสัดส่วน (ผลิต)'!$E$69&gt;0,(+I115*'2.1ต้นทุนตามสัดส่วน (ผลิต)'!$E$69)/'2.1ต้นทุนตามสัดส่วน (ผลิต)'!$E$70,0))</f>
        <v>0</v>
      </c>
      <c r="CX115" s="136">
        <f>(IF('2.1ต้นทุนตามสัดส่วน (ผลิต)'!$E$79&gt;0,(+J115*'2.1ต้นทุนตามสัดส่วน (ผลิต)'!$E$79)/'2.1ต้นทุนตามสัดส่วน (ผลิต)'!$E$80,0))</f>
        <v>0</v>
      </c>
      <c r="CY115" s="136">
        <f t="shared" si="86"/>
        <v>0</v>
      </c>
      <c r="CZ115" s="136">
        <f t="shared" si="87"/>
        <v>0</v>
      </c>
      <c r="DA115" s="136">
        <f>(IF('2.1ต้นทุนตามสัดส่วน (ผลิต)'!$E$109&gt;0,(+M115*'2.1ต้นทุนตามสัดส่วน (ผลิต)'!$E$109)/'2.1ต้นทุนตามสัดส่วน (ผลิต)'!$E$110,0))</f>
        <v>0</v>
      </c>
      <c r="DB115" s="136">
        <f>(IF('2.1ต้นทุนตามสัดส่วน (ผลิต)'!$E$119&gt;0,(+N115*'2.1ต้นทุนตามสัดส่วน (ผลิต)'!$E$119)/'2.1ต้นทุนตามสัดส่วน (ผลิต)'!$E$120,0))</f>
        <v>0</v>
      </c>
      <c r="DC115" s="136">
        <f>(IF('2.1ต้นทุนตามสัดส่วน (ผลิต)'!$E$129&gt;0,(+O115*'2.1ต้นทุนตามสัดส่วน (ผลิต)'!$E$129)/'2.1ต้นทุนตามสัดส่วน (ผลิต)'!$E$130,0))</f>
        <v>0</v>
      </c>
      <c r="DD115" s="136">
        <f t="shared" si="88"/>
        <v>0</v>
      </c>
      <c r="DE115" s="136">
        <f t="shared" si="89"/>
        <v>0</v>
      </c>
      <c r="DF115" s="136">
        <f>(IF('2.1ต้นทุนตามสัดส่วน (ผลิต)'!$E$159&gt;0,(+R115*'2.1ต้นทุนตามสัดส่วน (ผลิต)'!$E$159)/'2.1ต้นทุนตามสัดส่วน (ผลิต)'!$E$160,0))</f>
        <v>0</v>
      </c>
      <c r="DG115" s="136">
        <f>(IF('2.1ต้นทุนตามสัดส่วน (ผลิต)'!$E$169&gt;0,(+S115*'2.1ต้นทุนตามสัดส่วน (ผลิต)'!$E$169)/'2.1ต้นทุนตามสัดส่วน (ผลิต)'!$E$170,0))</f>
        <v>0</v>
      </c>
      <c r="DH115" s="136">
        <f>(IF('2.1ต้นทุนตามสัดส่วน (ผลิต)'!$E$179&gt;0,(+T115*'2.1ต้นทุนตามสัดส่วน (ผลิต)'!$E$179)/'2.1ต้นทุนตามสัดส่วน (ผลิต)'!$E$180,0))</f>
        <v>0</v>
      </c>
      <c r="DI115" s="136">
        <f t="shared" si="90"/>
        <v>0</v>
      </c>
      <c r="DJ115" s="136">
        <f t="shared" si="65"/>
        <v>0</v>
      </c>
      <c r="DL115" s="140" t="s">
        <v>625</v>
      </c>
      <c r="DM115" s="135" t="s">
        <v>626</v>
      </c>
      <c r="DN115" s="136">
        <f t="shared" si="91"/>
        <v>0</v>
      </c>
      <c r="DO115" s="136">
        <f t="shared" si="92"/>
        <v>0</v>
      </c>
      <c r="DP115" s="136">
        <f t="shared" si="93"/>
        <v>0</v>
      </c>
      <c r="DQ115" s="136">
        <f t="shared" si="94"/>
        <v>0</v>
      </c>
      <c r="DR115" s="136">
        <f t="shared" si="95"/>
        <v>0</v>
      </c>
      <c r="DS115" s="136">
        <f t="shared" si="96"/>
        <v>0</v>
      </c>
      <c r="DT115" s="136">
        <f t="shared" si="97"/>
        <v>0</v>
      </c>
      <c r="DU115" s="136">
        <f t="shared" si="98"/>
        <v>0</v>
      </c>
      <c r="DV115" s="136">
        <f t="shared" si="99"/>
        <v>0</v>
      </c>
      <c r="DW115" s="136">
        <f t="shared" si="100"/>
        <v>0</v>
      </c>
      <c r="DX115" s="136">
        <f t="shared" si="101"/>
        <v>0</v>
      </c>
      <c r="DY115" s="136">
        <f t="shared" si="102"/>
        <v>0</v>
      </c>
      <c r="DZ115" s="136">
        <f t="shared" si="103"/>
        <v>0</v>
      </c>
      <c r="EA115" s="136">
        <f t="shared" si="104"/>
        <v>0</v>
      </c>
      <c r="EB115" s="136">
        <f t="shared" si="105"/>
        <v>0</v>
      </c>
      <c r="EC115" s="136">
        <f t="shared" si="106"/>
        <v>0</v>
      </c>
      <c r="ED115" s="136">
        <f t="shared" si="107"/>
        <v>0</v>
      </c>
      <c r="EE115" s="136">
        <f t="shared" si="108"/>
        <v>0</v>
      </c>
      <c r="EF115" s="136">
        <f t="shared" si="109"/>
        <v>0</v>
      </c>
      <c r="EG115" s="136">
        <f t="shared" si="110"/>
        <v>0</v>
      </c>
    </row>
    <row r="116" spans="1:137" ht="21">
      <c r="A116" s="140" t="s">
        <v>627</v>
      </c>
      <c r="B116" s="135" t="s">
        <v>628</v>
      </c>
      <c r="C116" s="44"/>
      <c r="D116" s="136"/>
      <c r="E116" s="136"/>
      <c r="F116" s="136"/>
      <c r="G116" s="136">
        <f t="shared" si="56"/>
        <v>0</v>
      </c>
      <c r="H116" s="136"/>
      <c r="I116" s="136"/>
      <c r="J116" s="136"/>
      <c r="K116" s="136">
        <f t="shared" si="57"/>
        <v>0</v>
      </c>
      <c r="L116" s="136">
        <f t="shared" si="66"/>
        <v>0</v>
      </c>
      <c r="M116" s="136">
        <v>0</v>
      </c>
      <c r="N116" s="136">
        <v>0</v>
      </c>
      <c r="O116" s="136">
        <v>0</v>
      </c>
      <c r="P116" s="136">
        <f t="shared" si="58"/>
        <v>0</v>
      </c>
      <c r="Q116" s="136">
        <f t="shared" si="67"/>
        <v>0</v>
      </c>
      <c r="R116" s="136">
        <v>0</v>
      </c>
      <c r="S116" s="136">
        <v>0</v>
      </c>
      <c r="T116" s="136">
        <v>0</v>
      </c>
      <c r="U116" s="136">
        <f t="shared" si="59"/>
        <v>0</v>
      </c>
      <c r="V116" s="136">
        <f t="shared" si="60"/>
        <v>0</v>
      </c>
      <c r="X116" s="140" t="s">
        <v>627</v>
      </c>
      <c r="Y116" s="138" t="s">
        <v>628</v>
      </c>
      <c r="Z116" s="44">
        <f>ROUND(IF('2.1ต้นทุนตามสัดส่วน (ผลิต)'!$E$6&gt;0,(+C116*'2.1ต้นทุนตามสัดส่วน (ผลิต)'!$E$6)/'2.1ต้นทุนตามสัดส่วน (ผลิต)'!$E$10,0),2)</f>
        <v>0</v>
      </c>
      <c r="AA116" s="139">
        <f>(IF('2.1ต้นทุนตามสัดส่วน (ผลิต)'!$E$16&gt;0,(+D116*'2.1ต้นทุนตามสัดส่วน (ผลิต)'!$E$16)/'2.1ต้นทุนตามสัดส่วน (ผลิต)'!$E$20,0))</f>
        <v>0</v>
      </c>
      <c r="AB116" s="139">
        <f>(IF('2.1ต้นทุนตามสัดส่วน (ผลิต)'!$E$26&gt;0,(+E116*'2.1ต้นทุนตามสัดส่วน (ผลิต)'!$E$26)/'2.1ต้นทุนตามสัดส่วน (ผลิต)'!$E$30,0))</f>
        <v>0</v>
      </c>
      <c r="AC116" s="139">
        <f>(IF('2.1ต้นทุนตามสัดส่วน (ผลิต)'!$E$36&gt;0,(+F116*'2.1ต้นทุนตามสัดส่วน (ผลิต)'!$E$36)/'2.1ต้นทุนตามสัดส่วน (ผลิต)'!$E$40,0))</f>
        <v>0</v>
      </c>
      <c r="AD116" s="139">
        <f t="shared" si="68"/>
        <v>0</v>
      </c>
      <c r="AE116" s="139">
        <f>(IF('2.1ต้นทุนตามสัดส่วน (ผลิต)'!$E$56&gt;0,(+H116*'2.1ต้นทุนตามสัดส่วน (ผลิต)'!$E$56)/'2.1ต้นทุนตามสัดส่วน (ผลิต)'!$E$60,0))</f>
        <v>0</v>
      </c>
      <c r="AF116" s="139">
        <f>(IF('2.1ต้นทุนตามสัดส่วน (ผลิต)'!$E$66&gt;0,(+I116*'2.1ต้นทุนตามสัดส่วน (ผลิต)'!$E$66)/'2.1ต้นทุนตามสัดส่วน (ผลิต)'!$E$70,0))</f>
        <v>0</v>
      </c>
      <c r="AG116" s="139">
        <f>(IF('2.1ต้นทุนตามสัดส่วน (ผลิต)'!$E$76&gt;0,(+J116*'2.1ต้นทุนตามสัดส่วน (ผลิต)'!$E$76)/'2.1ต้นทุนตามสัดส่วน (ผลิต)'!$E$80,0))</f>
        <v>0</v>
      </c>
      <c r="AH116" s="139">
        <f t="shared" si="69"/>
        <v>0</v>
      </c>
      <c r="AI116" s="139">
        <f t="shared" si="70"/>
        <v>0</v>
      </c>
      <c r="AJ116" s="139">
        <f>ROUND(IF('2.1ต้นทุนตามสัดส่วน (ผลิต)'!$E$106&gt;0,(+M116*'2.1ต้นทุนตามสัดส่วน (ผลิต)'!$E$106)/'2.1ต้นทุนตามสัดส่วน (ผลิต)'!$E$110,0),2)</f>
        <v>0</v>
      </c>
      <c r="AK116" s="139">
        <f>ROUND(IF('2.1ต้นทุนตามสัดส่วน (ผลิต)'!$E$116&gt;0,(+N116*'2.1ต้นทุนตามสัดส่วน (ผลิต)'!$E$116)/'2.1ต้นทุนตามสัดส่วน (ผลิต)'!$E$120,0),2)</f>
        <v>0</v>
      </c>
      <c r="AL116" s="139">
        <f>ROUND(IF('2.1ต้นทุนตามสัดส่วน (ผลิต)'!$E$126&gt;0,(+O116*'2.1ต้นทุนตามสัดส่วน (ผลิต)'!$E$126)/'2.1ต้นทุนตามสัดส่วน (ผลิต)'!$E$130,0),2)</f>
        <v>0</v>
      </c>
      <c r="AM116" s="139">
        <f t="shared" si="71"/>
        <v>0</v>
      </c>
      <c r="AN116" s="139">
        <f t="shared" si="72"/>
        <v>0</v>
      </c>
      <c r="AO116" s="139">
        <f>(IF('2.1ต้นทุนตามสัดส่วน (ผลิต)'!$E$156&gt;0,(+R116*'2.1ต้นทุนตามสัดส่วน (ผลิต)'!$E$156)/'2.1ต้นทุนตามสัดส่วน (ผลิต)'!$E$160,0))</f>
        <v>0</v>
      </c>
      <c r="AP116" s="139">
        <f>(IF('2.1ต้นทุนตามสัดส่วน (ผลิต)'!$E$166&gt;0,(+S116*'2.1ต้นทุนตามสัดส่วน (ผลิต)'!$E$166)/'2.1ต้นทุนตามสัดส่วน (ผลิต)'!$E$170,0))</f>
        <v>0</v>
      </c>
      <c r="AQ116" s="139">
        <f>(IF('2.1ต้นทุนตามสัดส่วน (ผลิต)'!$E$176&gt;0,(+T116*'2.1ต้นทุนตามสัดส่วน (ผลิต)'!$E$176)/'2.1ต้นทุนตามสัดส่วน (ผลิต)'!$E$180,0))</f>
        <v>0</v>
      </c>
      <c r="AR116" s="139">
        <f t="shared" si="61"/>
        <v>0</v>
      </c>
      <c r="AS116" s="139">
        <f t="shared" si="62"/>
        <v>0</v>
      </c>
      <c r="AU116" s="140" t="s">
        <v>627</v>
      </c>
      <c r="AV116" s="135" t="s">
        <v>628</v>
      </c>
      <c r="AW116" s="44">
        <f>(IF('2.1ต้นทุนตามสัดส่วน (ผลิต)'!$E$7&gt;0,(C116*'2.1ต้นทุนตามสัดส่วน (ผลิต)'!$E$7)/'2.1ต้นทุนตามสัดส่วน (ผลิต)'!$E$10,0))</f>
        <v>0</v>
      </c>
      <c r="AX116" s="136">
        <f>(IF('2.1ต้นทุนตามสัดส่วน (ผลิต)'!$E$17&gt;0,(D116*'2.1ต้นทุนตามสัดส่วน (ผลิต)'!$E$17)/'2.1ต้นทุนตามสัดส่วน (ผลิต)'!$E$20,0))</f>
        <v>0</v>
      </c>
      <c r="AY116" s="136">
        <f>(IF('2.1ต้นทุนตามสัดส่วน (ผลิต)'!$E$27&gt;0,(+E116*'2.1ต้นทุนตามสัดส่วน (ผลิต)'!$E$27)/'2.1ต้นทุนตามสัดส่วน (ผลิต)'!$E$30,0))</f>
        <v>0</v>
      </c>
      <c r="AZ116" s="136">
        <f>(IF('2.1ต้นทุนตามสัดส่วน (ผลิต)'!$E$37&gt;0,(+F116*'2.1ต้นทุนตามสัดส่วน (ผลิต)'!$E$37)/'2.1ต้นทุนตามสัดส่วน (ผลิต)'!$E$40,0))</f>
        <v>0</v>
      </c>
      <c r="BA116" s="136">
        <f t="shared" si="73"/>
        <v>0</v>
      </c>
      <c r="BB116" s="136">
        <f>(IF('2.1ต้นทุนตามสัดส่วน (ผลิต)'!$E$57&gt;0,(+H116*'2.1ต้นทุนตามสัดส่วน (ผลิต)'!$E$57)/'2.1ต้นทุนตามสัดส่วน (ผลิต)'!$E$60,0))</f>
        <v>0</v>
      </c>
      <c r="BC116" s="136">
        <f>(IF('2.1ต้นทุนตามสัดส่วน (ผลิต)'!$E$67&gt;0,(+I116*'2.1ต้นทุนตามสัดส่วน (ผลิต)'!$E$67)/'2.1ต้นทุนตามสัดส่วน (ผลิต)'!$E$70,0))</f>
        <v>0</v>
      </c>
      <c r="BD116" s="136">
        <f>(IF('2.1ต้นทุนตามสัดส่วน (ผลิต)'!$E$77&gt;0,(+J116*'2.1ต้นทุนตามสัดส่วน (ผลิต)'!$E$77)/'2.1ต้นทุนตามสัดส่วน (ผลิต)'!$E$80,0))</f>
        <v>0</v>
      </c>
      <c r="BE116" s="136">
        <f t="shared" si="74"/>
        <v>0</v>
      </c>
      <c r="BF116" s="136">
        <f t="shared" si="75"/>
        <v>0</v>
      </c>
      <c r="BG116" s="136">
        <f>(IF('2.1ต้นทุนตามสัดส่วน (ผลิต)'!$E$107&gt;0,(+M116*'2.1ต้นทุนตามสัดส่วน (ผลิต)'!$E$107)/'2.1ต้นทุนตามสัดส่วน (ผลิต)'!$E$110,0))</f>
        <v>0</v>
      </c>
      <c r="BH116" s="136">
        <f>(IF('2.1ต้นทุนตามสัดส่วน (ผลิต)'!$E$117&gt;0,(+N116*'2.1ต้นทุนตามสัดส่วน (ผลิต)'!$E$117)/'2.1ต้นทุนตามสัดส่วน (ผลิต)'!$E$120,0))</f>
        <v>0</v>
      </c>
      <c r="BI116" s="136">
        <f>(IF('2.1ต้นทุนตามสัดส่วน (ผลิต)'!$E$127&gt;0,(+O116*'2.1ต้นทุนตามสัดส่วน (ผลิต)'!$E$127)/'2.1ต้นทุนตามสัดส่วน (ผลิต)'!$E$130,0))</f>
        <v>0</v>
      </c>
      <c r="BJ116" s="136">
        <f t="shared" si="76"/>
        <v>0</v>
      </c>
      <c r="BK116" s="136">
        <f t="shared" si="77"/>
        <v>0</v>
      </c>
      <c r="BL116" s="136">
        <f>(IF('2.1ต้นทุนตามสัดส่วน (ผลิต)'!$E$157&gt;0,(+R116*'2.1ต้นทุนตามสัดส่วน (ผลิต)'!$E$157)/'2.1ต้นทุนตามสัดส่วน (ผลิต)'!$E$160,0))</f>
        <v>0</v>
      </c>
      <c r="BM116" s="136">
        <f>(IF('2.1ต้นทุนตามสัดส่วน (ผลิต)'!$E$167&gt;0,(+S116*'2.1ต้นทุนตามสัดส่วน (ผลิต)'!$E$167)/'2.1ต้นทุนตามสัดส่วน (ผลิต)'!$E$170,0))</f>
        <v>0</v>
      </c>
      <c r="BN116" s="136">
        <f>(IF('2.1ต้นทุนตามสัดส่วน (ผลิต)'!$E$177&gt;0,(+T116*'2.1ต้นทุนตามสัดส่วน (ผลิต)'!$E$177)/'2.1ต้นทุนตามสัดส่วน (ผลิต)'!$E$180,0))</f>
        <v>0</v>
      </c>
      <c r="BO116" s="136">
        <f t="shared" si="78"/>
        <v>0</v>
      </c>
      <c r="BP116" s="136">
        <f t="shared" si="63"/>
        <v>0</v>
      </c>
      <c r="BR116" s="140" t="s">
        <v>627</v>
      </c>
      <c r="BS116" s="135" t="s">
        <v>628</v>
      </c>
      <c r="BT116" s="44">
        <f>(IF('2.1ต้นทุนตามสัดส่วน (ผลิต)'!$E$8&gt;0,(+C116*'2.1ต้นทุนตามสัดส่วน (ผลิต)'!$E$8)/'2.1ต้นทุนตามสัดส่วน (ผลิต)'!$E$10,0))</f>
        <v>0</v>
      </c>
      <c r="BU116" s="136">
        <f>(IF('2.1ต้นทุนตามสัดส่วน (ผลิต)'!$E$18&gt;0,(+D116*'2.1ต้นทุนตามสัดส่วน (ผลิต)'!$E$18)/'2.1ต้นทุนตามสัดส่วน (ผลิต)'!$E$20,0))</f>
        <v>0</v>
      </c>
      <c r="BV116" s="136">
        <f>(IF('2.1ต้นทุนตามสัดส่วน (ผลิต)'!$E$28&gt;0,(+E116*'2.1ต้นทุนตามสัดส่วน (ผลิต)'!$E$28)/'2.1ต้นทุนตามสัดส่วน (ผลิต)'!$E$30,0))</f>
        <v>0</v>
      </c>
      <c r="BW116" s="136">
        <f>(IF('2.1ต้นทุนตามสัดส่วน (ผลิต)'!$E$38&gt;0,(+F116*'2.1ต้นทุนตามสัดส่วน (ผลิต)'!$E$38)/'2.1ต้นทุนตามสัดส่วน (ผลิต)'!$E$40,0))</f>
        <v>0</v>
      </c>
      <c r="BX116" s="136">
        <f t="shared" si="79"/>
        <v>0</v>
      </c>
      <c r="BY116" s="136">
        <f>(IF('2.1ต้นทุนตามสัดส่วน (ผลิต)'!$E$58&gt;0,(+H116*'2.1ต้นทุนตามสัดส่วน (ผลิต)'!$E$58)/'2.1ต้นทุนตามสัดส่วน (ผลิต)'!$E$60,0))</f>
        <v>0</v>
      </c>
      <c r="BZ116" s="136">
        <f>(IF('2.1ต้นทุนตามสัดส่วน (ผลิต)'!$E$68&gt;0,(+I116*'2.1ต้นทุนตามสัดส่วน (ผลิต)'!$E$68)/'2.1ต้นทุนตามสัดส่วน (ผลิต)'!$E$70,0))</f>
        <v>0</v>
      </c>
      <c r="CA116" s="136">
        <f>(IF('2.1ต้นทุนตามสัดส่วน (ผลิต)'!$E$78&gt;0,(+J116*'2.1ต้นทุนตามสัดส่วน (ผลิต)'!$E$78)/'2.1ต้นทุนตามสัดส่วน (ผลิต)'!$E$80,0))</f>
        <v>0</v>
      </c>
      <c r="CB116" s="136">
        <f t="shared" si="80"/>
        <v>0</v>
      </c>
      <c r="CC116" s="136">
        <f t="shared" si="81"/>
        <v>0</v>
      </c>
      <c r="CD116" s="136">
        <f>(IF('2.1ต้นทุนตามสัดส่วน (ผลิต)'!$E$108&gt;0,(+M116*'2.1ต้นทุนตามสัดส่วน (ผลิต)'!$E$108)/'2.1ต้นทุนตามสัดส่วน (ผลิต)'!$E$110,0))</f>
        <v>0</v>
      </c>
      <c r="CE116" s="136">
        <f>(IF('2.1ต้นทุนตามสัดส่วน (ผลิต)'!$E$118&gt;0,(+N116*'2.1ต้นทุนตามสัดส่วน (ผลิต)'!$E$118)/'2.1ต้นทุนตามสัดส่วน (ผลิต)'!$E$120,0))</f>
        <v>0</v>
      </c>
      <c r="CF116" s="136">
        <f>(IF('2.1ต้นทุนตามสัดส่วน (ผลิต)'!$E$128&gt;0,(+O116*'2.1ต้นทุนตามสัดส่วน (ผลิต)'!$E$128)/'2.1ต้นทุนตามสัดส่วน (ผลิต)'!$E$130,0))</f>
        <v>0</v>
      </c>
      <c r="CG116" s="136">
        <f t="shared" si="82"/>
        <v>0</v>
      </c>
      <c r="CH116" s="136">
        <f t="shared" si="83"/>
        <v>0</v>
      </c>
      <c r="CI116" s="136">
        <f>(IF('2.1ต้นทุนตามสัดส่วน (ผลิต)'!$E$158&gt;0,(+R116*'2.1ต้นทุนตามสัดส่วน (ผลิต)'!$E$158)/'2.1ต้นทุนตามสัดส่วน (ผลิต)'!$E$160,0))</f>
        <v>0</v>
      </c>
      <c r="CJ116" s="136">
        <f>(IF('2.1ต้นทุนตามสัดส่วน (ผลิต)'!$E$168&gt;0,(+S116*'2.1ต้นทุนตามสัดส่วน (ผลิต)'!$E$168)/'2.1ต้นทุนตามสัดส่วน (ผลิต)'!$E$170,0))</f>
        <v>0</v>
      </c>
      <c r="CK116" s="136">
        <f>(IF('2.1ต้นทุนตามสัดส่วน (ผลิต)'!$E$178&gt;0,(+T116*'2.1ต้นทุนตามสัดส่วน (ผลิต)'!$E$178)/'2.1ต้นทุนตามสัดส่วน (ผลิต)'!$E$180,0))</f>
        <v>0</v>
      </c>
      <c r="CL116" s="136">
        <f t="shared" si="84"/>
        <v>0</v>
      </c>
      <c r="CM116" s="136">
        <f t="shared" si="64"/>
        <v>0</v>
      </c>
      <c r="CO116" s="140" t="s">
        <v>627</v>
      </c>
      <c r="CP116" s="135" t="s">
        <v>628</v>
      </c>
      <c r="CQ116" s="136">
        <f>(IF('2.1ต้นทุนตามสัดส่วน (ผลิต)'!$E$9&gt;0,(+C116*'2.1ต้นทุนตามสัดส่วน (ผลิต)'!$E$9)/'2.1ต้นทุนตามสัดส่วน (ผลิต)'!$E$10,0))</f>
        <v>0</v>
      </c>
      <c r="CR116" s="136">
        <f>(IF('2.1ต้นทุนตามสัดส่วน (ผลิต)'!$E$19&gt;0,(+D116*'2.1ต้นทุนตามสัดส่วน (ผลิต)'!$E$19)/'2.1ต้นทุนตามสัดส่วน (ผลิต)'!$E$20,0))</f>
        <v>0</v>
      </c>
      <c r="CS116" s="136">
        <f>(IF('2.1ต้นทุนตามสัดส่วน (ผลิต)'!$E$29&gt;0,(+E116*'2.1ต้นทุนตามสัดส่วน (ผลิต)'!$E$29)/'2.1ต้นทุนตามสัดส่วน (ผลิต)'!$E$30,0))</f>
        <v>0</v>
      </c>
      <c r="CT116" s="136">
        <f>(IF('2.1ต้นทุนตามสัดส่วน (ผลิต)'!$E$39&gt;0,(+F116*'2.1ต้นทุนตามสัดส่วน (ผลิต)'!$E$39)/'2.1ต้นทุนตามสัดส่วน (ผลิต)'!$E$40,0))</f>
        <v>0</v>
      </c>
      <c r="CU116" s="136">
        <f t="shared" si="85"/>
        <v>0</v>
      </c>
      <c r="CV116" s="136">
        <f>(IF('2.1ต้นทุนตามสัดส่วน (ผลิต)'!$E$59&gt;0,(+H116*'2.1ต้นทุนตามสัดส่วน (ผลิต)'!$E$59)/'2.1ต้นทุนตามสัดส่วน (ผลิต)'!$E$60,0))</f>
        <v>0</v>
      </c>
      <c r="CW116" s="136">
        <f>(IF('2.1ต้นทุนตามสัดส่วน (ผลิต)'!$E$69&gt;0,(+I116*'2.1ต้นทุนตามสัดส่วน (ผลิต)'!$E$69)/'2.1ต้นทุนตามสัดส่วน (ผลิต)'!$E$70,0))</f>
        <v>0</v>
      </c>
      <c r="CX116" s="136">
        <f>(IF('2.1ต้นทุนตามสัดส่วน (ผลิต)'!$E$79&gt;0,(+J116*'2.1ต้นทุนตามสัดส่วน (ผลิต)'!$E$79)/'2.1ต้นทุนตามสัดส่วน (ผลิต)'!$E$80,0))</f>
        <v>0</v>
      </c>
      <c r="CY116" s="136">
        <f t="shared" si="86"/>
        <v>0</v>
      </c>
      <c r="CZ116" s="136">
        <f t="shared" si="87"/>
        <v>0</v>
      </c>
      <c r="DA116" s="136">
        <f>(IF('2.1ต้นทุนตามสัดส่วน (ผลิต)'!$E$109&gt;0,(+M116*'2.1ต้นทุนตามสัดส่วน (ผลิต)'!$E$109)/'2.1ต้นทุนตามสัดส่วน (ผลิต)'!$E$110,0))</f>
        <v>0</v>
      </c>
      <c r="DB116" s="136">
        <f>(IF('2.1ต้นทุนตามสัดส่วน (ผลิต)'!$E$119&gt;0,(+N116*'2.1ต้นทุนตามสัดส่วน (ผลิต)'!$E$119)/'2.1ต้นทุนตามสัดส่วน (ผลิต)'!$E$120,0))</f>
        <v>0</v>
      </c>
      <c r="DC116" s="136">
        <f>(IF('2.1ต้นทุนตามสัดส่วน (ผลิต)'!$E$129&gt;0,(+O116*'2.1ต้นทุนตามสัดส่วน (ผลิต)'!$E$129)/'2.1ต้นทุนตามสัดส่วน (ผลิต)'!$E$130,0))</f>
        <v>0</v>
      </c>
      <c r="DD116" s="136">
        <f t="shared" si="88"/>
        <v>0</v>
      </c>
      <c r="DE116" s="136">
        <f t="shared" si="89"/>
        <v>0</v>
      </c>
      <c r="DF116" s="136">
        <f>(IF('2.1ต้นทุนตามสัดส่วน (ผลิต)'!$E$159&gt;0,(+R116*'2.1ต้นทุนตามสัดส่วน (ผลิต)'!$E$159)/'2.1ต้นทุนตามสัดส่วน (ผลิต)'!$E$160,0))</f>
        <v>0</v>
      </c>
      <c r="DG116" s="136">
        <f>(IF('2.1ต้นทุนตามสัดส่วน (ผลิต)'!$E$169&gt;0,(+S116*'2.1ต้นทุนตามสัดส่วน (ผลิต)'!$E$169)/'2.1ต้นทุนตามสัดส่วน (ผลิต)'!$E$170,0))</f>
        <v>0</v>
      </c>
      <c r="DH116" s="136">
        <f>(IF('2.1ต้นทุนตามสัดส่วน (ผลิต)'!$E$179&gt;0,(+T116*'2.1ต้นทุนตามสัดส่วน (ผลิต)'!$E$179)/'2.1ต้นทุนตามสัดส่วน (ผลิต)'!$E$180,0))</f>
        <v>0</v>
      </c>
      <c r="DI116" s="136">
        <f t="shared" si="90"/>
        <v>0</v>
      </c>
      <c r="DJ116" s="136">
        <f t="shared" si="65"/>
        <v>0</v>
      </c>
      <c r="DL116" s="140" t="s">
        <v>627</v>
      </c>
      <c r="DM116" s="135" t="s">
        <v>628</v>
      </c>
      <c r="DN116" s="136">
        <f t="shared" si="91"/>
        <v>0</v>
      </c>
      <c r="DO116" s="136">
        <f t="shared" si="92"/>
        <v>0</v>
      </c>
      <c r="DP116" s="136">
        <f t="shared" si="93"/>
        <v>0</v>
      </c>
      <c r="DQ116" s="136">
        <f t="shared" si="94"/>
        <v>0</v>
      </c>
      <c r="DR116" s="136">
        <f t="shared" si="95"/>
        <v>0</v>
      </c>
      <c r="DS116" s="136">
        <f t="shared" si="96"/>
        <v>0</v>
      </c>
      <c r="DT116" s="136">
        <f t="shared" si="97"/>
        <v>0</v>
      </c>
      <c r="DU116" s="136">
        <f t="shared" si="98"/>
        <v>0</v>
      </c>
      <c r="DV116" s="136">
        <f t="shared" si="99"/>
        <v>0</v>
      </c>
      <c r="DW116" s="136">
        <f t="shared" si="100"/>
        <v>0</v>
      </c>
      <c r="DX116" s="136">
        <f t="shared" si="101"/>
        <v>0</v>
      </c>
      <c r="DY116" s="136">
        <f t="shared" si="102"/>
        <v>0</v>
      </c>
      <c r="DZ116" s="136">
        <f t="shared" si="103"/>
        <v>0</v>
      </c>
      <c r="EA116" s="136">
        <f t="shared" si="104"/>
        <v>0</v>
      </c>
      <c r="EB116" s="136">
        <f t="shared" si="105"/>
        <v>0</v>
      </c>
      <c r="EC116" s="136">
        <f t="shared" si="106"/>
        <v>0</v>
      </c>
      <c r="ED116" s="136">
        <f t="shared" si="107"/>
        <v>0</v>
      </c>
      <c r="EE116" s="136">
        <f t="shared" si="108"/>
        <v>0</v>
      </c>
      <c r="EF116" s="136">
        <f t="shared" si="109"/>
        <v>0</v>
      </c>
      <c r="EG116" s="136">
        <f t="shared" si="110"/>
        <v>0</v>
      </c>
    </row>
    <row r="117" spans="1:137" ht="21">
      <c r="A117" s="140" t="s">
        <v>629</v>
      </c>
      <c r="B117" s="135" t="s">
        <v>630</v>
      </c>
      <c r="C117" s="44"/>
      <c r="D117" s="136"/>
      <c r="E117" s="136"/>
      <c r="F117" s="136"/>
      <c r="G117" s="136">
        <f t="shared" si="56"/>
        <v>0</v>
      </c>
      <c r="H117" s="136"/>
      <c r="I117" s="136"/>
      <c r="J117" s="136"/>
      <c r="K117" s="136">
        <f t="shared" si="57"/>
        <v>0</v>
      </c>
      <c r="L117" s="136">
        <f t="shared" si="66"/>
        <v>0</v>
      </c>
      <c r="M117" s="136">
        <v>0</v>
      </c>
      <c r="N117" s="136">
        <v>0</v>
      </c>
      <c r="O117" s="136">
        <v>0</v>
      </c>
      <c r="P117" s="136">
        <f t="shared" si="58"/>
        <v>0</v>
      </c>
      <c r="Q117" s="136">
        <f t="shared" si="67"/>
        <v>0</v>
      </c>
      <c r="R117" s="136">
        <v>0</v>
      </c>
      <c r="S117" s="136">
        <v>0</v>
      </c>
      <c r="T117" s="136">
        <v>0</v>
      </c>
      <c r="U117" s="136">
        <f t="shared" si="59"/>
        <v>0</v>
      </c>
      <c r="V117" s="136">
        <f t="shared" si="60"/>
        <v>0</v>
      </c>
      <c r="X117" s="140" t="s">
        <v>629</v>
      </c>
      <c r="Y117" s="138" t="s">
        <v>630</v>
      </c>
      <c r="Z117" s="44">
        <f>ROUND(IF('2.1ต้นทุนตามสัดส่วน (ผลิต)'!$E$6&gt;0,(+C117*'2.1ต้นทุนตามสัดส่วน (ผลิต)'!$E$6)/'2.1ต้นทุนตามสัดส่วน (ผลิต)'!$E$10,0),2)</f>
        <v>0</v>
      </c>
      <c r="AA117" s="139">
        <f>(IF('2.1ต้นทุนตามสัดส่วน (ผลิต)'!$E$16&gt;0,(+D117*'2.1ต้นทุนตามสัดส่วน (ผลิต)'!$E$16)/'2.1ต้นทุนตามสัดส่วน (ผลิต)'!$E$20,0))</f>
        <v>0</v>
      </c>
      <c r="AB117" s="139">
        <f>(IF('2.1ต้นทุนตามสัดส่วน (ผลิต)'!$E$26&gt;0,(+E117*'2.1ต้นทุนตามสัดส่วน (ผลิต)'!$E$26)/'2.1ต้นทุนตามสัดส่วน (ผลิต)'!$E$30,0))</f>
        <v>0</v>
      </c>
      <c r="AC117" s="139">
        <f>(IF('2.1ต้นทุนตามสัดส่วน (ผลิต)'!$E$36&gt;0,(+F117*'2.1ต้นทุนตามสัดส่วน (ผลิต)'!$E$36)/'2.1ต้นทุนตามสัดส่วน (ผลิต)'!$E$40,0))</f>
        <v>0</v>
      </c>
      <c r="AD117" s="139">
        <f t="shared" si="68"/>
        <v>0</v>
      </c>
      <c r="AE117" s="139">
        <f>(IF('2.1ต้นทุนตามสัดส่วน (ผลิต)'!$E$56&gt;0,(+H117*'2.1ต้นทุนตามสัดส่วน (ผลิต)'!$E$56)/'2.1ต้นทุนตามสัดส่วน (ผลิต)'!$E$60,0))</f>
        <v>0</v>
      </c>
      <c r="AF117" s="139">
        <f>(IF('2.1ต้นทุนตามสัดส่วน (ผลิต)'!$E$66&gt;0,(+I117*'2.1ต้นทุนตามสัดส่วน (ผลิต)'!$E$66)/'2.1ต้นทุนตามสัดส่วน (ผลิต)'!$E$70,0))</f>
        <v>0</v>
      </c>
      <c r="AG117" s="139">
        <f>(IF('2.1ต้นทุนตามสัดส่วน (ผลิต)'!$E$76&gt;0,(+J117*'2.1ต้นทุนตามสัดส่วน (ผลิต)'!$E$76)/'2.1ต้นทุนตามสัดส่วน (ผลิต)'!$E$80,0))</f>
        <v>0</v>
      </c>
      <c r="AH117" s="139">
        <f t="shared" si="69"/>
        <v>0</v>
      </c>
      <c r="AI117" s="139">
        <f t="shared" si="70"/>
        <v>0</v>
      </c>
      <c r="AJ117" s="139">
        <f>ROUND(IF('2.1ต้นทุนตามสัดส่วน (ผลิต)'!$E$106&gt;0,(+M117*'2.1ต้นทุนตามสัดส่วน (ผลิต)'!$E$106)/'2.1ต้นทุนตามสัดส่วน (ผลิต)'!$E$110,0),2)</f>
        <v>0</v>
      </c>
      <c r="AK117" s="139">
        <f>ROUND(IF('2.1ต้นทุนตามสัดส่วน (ผลิต)'!$E$116&gt;0,(+N117*'2.1ต้นทุนตามสัดส่วน (ผลิต)'!$E$116)/'2.1ต้นทุนตามสัดส่วน (ผลิต)'!$E$120,0),2)</f>
        <v>0</v>
      </c>
      <c r="AL117" s="139">
        <f>ROUND(IF('2.1ต้นทุนตามสัดส่วน (ผลิต)'!$E$126&gt;0,(+O117*'2.1ต้นทุนตามสัดส่วน (ผลิต)'!$E$126)/'2.1ต้นทุนตามสัดส่วน (ผลิต)'!$E$130,0),2)</f>
        <v>0</v>
      </c>
      <c r="AM117" s="139">
        <f t="shared" si="71"/>
        <v>0</v>
      </c>
      <c r="AN117" s="139">
        <f t="shared" si="72"/>
        <v>0</v>
      </c>
      <c r="AO117" s="139">
        <f>(IF('2.1ต้นทุนตามสัดส่วน (ผลิต)'!$E$156&gt;0,(+R117*'2.1ต้นทุนตามสัดส่วน (ผลิต)'!$E$156)/'2.1ต้นทุนตามสัดส่วน (ผลิต)'!$E$160,0))</f>
        <v>0</v>
      </c>
      <c r="AP117" s="139">
        <f>(IF('2.1ต้นทุนตามสัดส่วน (ผลิต)'!$E$166&gt;0,(+S117*'2.1ต้นทุนตามสัดส่วน (ผลิต)'!$E$166)/'2.1ต้นทุนตามสัดส่วน (ผลิต)'!$E$170,0))</f>
        <v>0</v>
      </c>
      <c r="AQ117" s="139">
        <f>(IF('2.1ต้นทุนตามสัดส่วน (ผลิต)'!$E$176&gt;0,(+T117*'2.1ต้นทุนตามสัดส่วน (ผลิต)'!$E$176)/'2.1ต้นทุนตามสัดส่วน (ผลิต)'!$E$180,0))</f>
        <v>0</v>
      </c>
      <c r="AR117" s="139">
        <f t="shared" si="61"/>
        <v>0</v>
      </c>
      <c r="AS117" s="139">
        <f t="shared" si="62"/>
        <v>0</v>
      </c>
      <c r="AU117" s="140" t="s">
        <v>629</v>
      </c>
      <c r="AV117" s="135" t="s">
        <v>630</v>
      </c>
      <c r="AW117" s="44">
        <f>(IF('2.1ต้นทุนตามสัดส่วน (ผลิต)'!$E$7&gt;0,(C117*'2.1ต้นทุนตามสัดส่วน (ผลิต)'!$E$7)/'2.1ต้นทุนตามสัดส่วน (ผลิต)'!$E$10,0))</f>
        <v>0</v>
      </c>
      <c r="AX117" s="136">
        <f>(IF('2.1ต้นทุนตามสัดส่วน (ผลิต)'!$E$17&gt;0,(D117*'2.1ต้นทุนตามสัดส่วน (ผลิต)'!$E$17)/'2.1ต้นทุนตามสัดส่วน (ผลิต)'!$E$20,0))</f>
        <v>0</v>
      </c>
      <c r="AY117" s="136">
        <f>(IF('2.1ต้นทุนตามสัดส่วน (ผลิต)'!$E$27&gt;0,(+E117*'2.1ต้นทุนตามสัดส่วน (ผลิต)'!$E$27)/'2.1ต้นทุนตามสัดส่วน (ผลิต)'!$E$30,0))</f>
        <v>0</v>
      </c>
      <c r="AZ117" s="136">
        <f>(IF('2.1ต้นทุนตามสัดส่วน (ผลิต)'!$E$37&gt;0,(+F117*'2.1ต้นทุนตามสัดส่วน (ผลิต)'!$E$37)/'2.1ต้นทุนตามสัดส่วน (ผลิต)'!$E$40,0))</f>
        <v>0</v>
      </c>
      <c r="BA117" s="136">
        <f t="shared" si="73"/>
        <v>0</v>
      </c>
      <c r="BB117" s="136">
        <f>(IF('2.1ต้นทุนตามสัดส่วน (ผลิต)'!$E$57&gt;0,(+H117*'2.1ต้นทุนตามสัดส่วน (ผลิต)'!$E$57)/'2.1ต้นทุนตามสัดส่วน (ผลิต)'!$E$60,0))</f>
        <v>0</v>
      </c>
      <c r="BC117" s="136">
        <f>(IF('2.1ต้นทุนตามสัดส่วน (ผลิต)'!$E$67&gt;0,(+I117*'2.1ต้นทุนตามสัดส่วน (ผลิต)'!$E$67)/'2.1ต้นทุนตามสัดส่วน (ผลิต)'!$E$70,0))</f>
        <v>0</v>
      </c>
      <c r="BD117" s="136">
        <f>(IF('2.1ต้นทุนตามสัดส่วน (ผลิต)'!$E$77&gt;0,(+J117*'2.1ต้นทุนตามสัดส่วน (ผลิต)'!$E$77)/'2.1ต้นทุนตามสัดส่วน (ผลิต)'!$E$80,0))</f>
        <v>0</v>
      </c>
      <c r="BE117" s="136">
        <f t="shared" si="74"/>
        <v>0</v>
      </c>
      <c r="BF117" s="136">
        <f t="shared" si="75"/>
        <v>0</v>
      </c>
      <c r="BG117" s="136">
        <f>(IF('2.1ต้นทุนตามสัดส่วน (ผลิต)'!$E$107&gt;0,(+M117*'2.1ต้นทุนตามสัดส่วน (ผลิต)'!$E$107)/'2.1ต้นทุนตามสัดส่วน (ผลิต)'!$E$110,0))</f>
        <v>0</v>
      </c>
      <c r="BH117" s="136">
        <f>(IF('2.1ต้นทุนตามสัดส่วน (ผลิต)'!$E$117&gt;0,(+N117*'2.1ต้นทุนตามสัดส่วน (ผลิต)'!$E$117)/'2.1ต้นทุนตามสัดส่วน (ผลิต)'!$E$120,0))</f>
        <v>0</v>
      </c>
      <c r="BI117" s="136">
        <f>(IF('2.1ต้นทุนตามสัดส่วน (ผลิต)'!$E$127&gt;0,(+O117*'2.1ต้นทุนตามสัดส่วน (ผลิต)'!$E$127)/'2.1ต้นทุนตามสัดส่วน (ผลิต)'!$E$130,0))</f>
        <v>0</v>
      </c>
      <c r="BJ117" s="136">
        <f t="shared" si="76"/>
        <v>0</v>
      </c>
      <c r="BK117" s="136">
        <f t="shared" si="77"/>
        <v>0</v>
      </c>
      <c r="BL117" s="136">
        <f>(IF('2.1ต้นทุนตามสัดส่วน (ผลิต)'!$E$157&gt;0,(+R117*'2.1ต้นทุนตามสัดส่วน (ผลิต)'!$E$157)/'2.1ต้นทุนตามสัดส่วน (ผลิต)'!$E$160,0))</f>
        <v>0</v>
      </c>
      <c r="BM117" s="136">
        <f>(IF('2.1ต้นทุนตามสัดส่วน (ผลิต)'!$E$167&gt;0,(+S117*'2.1ต้นทุนตามสัดส่วน (ผลิต)'!$E$167)/'2.1ต้นทุนตามสัดส่วน (ผลิต)'!$E$170,0))</f>
        <v>0</v>
      </c>
      <c r="BN117" s="136">
        <f>(IF('2.1ต้นทุนตามสัดส่วน (ผลิต)'!$E$177&gt;0,(+T117*'2.1ต้นทุนตามสัดส่วน (ผลิต)'!$E$177)/'2.1ต้นทุนตามสัดส่วน (ผลิต)'!$E$180,0))</f>
        <v>0</v>
      </c>
      <c r="BO117" s="136">
        <f t="shared" si="78"/>
        <v>0</v>
      </c>
      <c r="BP117" s="136">
        <f t="shared" si="63"/>
        <v>0</v>
      </c>
      <c r="BR117" s="140" t="s">
        <v>629</v>
      </c>
      <c r="BS117" s="135" t="s">
        <v>630</v>
      </c>
      <c r="BT117" s="44">
        <f>(IF('2.1ต้นทุนตามสัดส่วน (ผลิต)'!$E$8&gt;0,(+C117*'2.1ต้นทุนตามสัดส่วน (ผลิต)'!$E$8)/'2.1ต้นทุนตามสัดส่วน (ผลิต)'!$E$10,0))</f>
        <v>0</v>
      </c>
      <c r="BU117" s="136">
        <f>(IF('2.1ต้นทุนตามสัดส่วน (ผลิต)'!$E$18&gt;0,(+D117*'2.1ต้นทุนตามสัดส่วน (ผลิต)'!$E$18)/'2.1ต้นทุนตามสัดส่วน (ผลิต)'!$E$20,0))</f>
        <v>0</v>
      </c>
      <c r="BV117" s="136">
        <f>(IF('2.1ต้นทุนตามสัดส่วน (ผลิต)'!$E$28&gt;0,(+E117*'2.1ต้นทุนตามสัดส่วน (ผลิต)'!$E$28)/'2.1ต้นทุนตามสัดส่วน (ผลิต)'!$E$30,0))</f>
        <v>0</v>
      </c>
      <c r="BW117" s="136">
        <f>(IF('2.1ต้นทุนตามสัดส่วน (ผลิต)'!$E$38&gt;0,(+F117*'2.1ต้นทุนตามสัดส่วน (ผลิต)'!$E$38)/'2.1ต้นทุนตามสัดส่วน (ผลิต)'!$E$40,0))</f>
        <v>0</v>
      </c>
      <c r="BX117" s="136">
        <f t="shared" si="79"/>
        <v>0</v>
      </c>
      <c r="BY117" s="136">
        <f>(IF('2.1ต้นทุนตามสัดส่วน (ผลิต)'!$E$58&gt;0,(+H117*'2.1ต้นทุนตามสัดส่วน (ผลิต)'!$E$58)/'2.1ต้นทุนตามสัดส่วน (ผลิต)'!$E$60,0))</f>
        <v>0</v>
      </c>
      <c r="BZ117" s="136">
        <f>(IF('2.1ต้นทุนตามสัดส่วน (ผลิต)'!$E$68&gt;0,(+I117*'2.1ต้นทุนตามสัดส่วน (ผลิต)'!$E$68)/'2.1ต้นทุนตามสัดส่วน (ผลิต)'!$E$70,0))</f>
        <v>0</v>
      </c>
      <c r="CA117" s="136">
        <f>(IF('2.1ต้นทุนตามสัดส่วน (ผลิต)'!$E$78&gt;0,(+J117*'2.1ต้นทุนตามสัดส่วน (ผลิต)'!$E$78)/'2.1ต้นทุนตามสัดส่วน (ผลิต)'!$E$80,0))</f>
        <v>0</v>
      </c>
      <c r="CB117" s="136">
        <f t="shared" si="80"/>
        <v>0</v>
      </c>
      <c r="CC117" s="136">
        <f t="shared" si="81"/>
        <v>0</v>
      </c>
      <c r="CD117" s="136">
        <f>(IF('2.1ต้นทุนตามสัดส่วน (ผลิต)'!$E$108&gt;0,(+M117*'2.1ต้นทุนตามสัดส่วน (ผลิต)'!$E$108)/'2.1ต้นทุนตามสัดส่วน (ผลิต)'!$E$110,0))</f>
        <v>0</v>
      </c>
      <c r="CE117" s="136">
        <f>(IF('2.1ต้นทุนตามสัดส่วน (ผลิต)'!$E$118&gt;0,(+N117*'2.1ต้นทุนตามสัดส่วน (ผลิต)'!$E$118)/'2.1ต้นทุนตามสัดส่วน (ผลิต)'!$E$120,0))</f>
        <v>0</v>
      </c>
      <c r="CF117" s="136">
        <f>(IF('2.1ต้นทุนตามสัดส่วน (ผลิต)'!$E$128&gt;0,(+O117*'2.1ต้นทุนตามสัดส่วน (ผลิต)'!$E$128)/'2.1ต้นทุนตามสัดส่วน (ผลิต)'!$E$130,0))</f>
        <v>0</v>
      </c>
      <c r="CG117" s="136">
        <f t="shared" si="82"/>
        <v>0</v>
      </c>
      <c r="CH117" s="136">
        <f t="shared" si="83"/>
        <v>0</v>
      </c>
      <c r="CI117" s="136">
        <f>(IF('2.1ต้นทุนตามสัดส่วน (ผลิต)'!$E$158&gt;0,(+R117*'2.1ต้นทุนตามสัดส่วน (ผลิต)'!$E$158)/'2.1ต้นทุนตามสัดส่วน (ผลิต)'!$E$160,0))</f>
        <v>0</v>
      </c>
      <c r="CJ117" s="136">
        <f>(IF('2.1ต้นทุนตามสัดส่วน (ผลิต)'!$E$168&gt;0,(+S117*'2.1ต้นทุนตามสัดส่วน (ผลิต)'!$E$168)/'2.1ต้นทุนตามสัดส่วน (ผลิต)'!$E$170,0))</f>
        <v>0</v>
      </c>
      <c r="CK117" s="136">
        <f>(IF('2.1ต้นทุนตามสัดส่วน (ผลิต)'!$E$178&gt;0,(+T117*'2.1ต้นทุนตามสัดส่วน (ผลิต)'!$E$178)/'2.1ต้นทุนตามสัดส่วน (ผลิต)'!$E$180,0))</f>
        <v>0</v>
      </c>
      <c r="CL117" s="136">
        <f t="shared" si="84"/>
        <v>0</v>
      </c>
      <c r="CM117" s="136">
        <f t="shared" si="64"/>
        <v>0</v>
      </c>
      <c r="CO117" s="140" t="s">
        <v>629</v>
      </c>
      <c r="CP117" s="135" t="s">
        <v>630</v>
      </c>
      <c r="CQ117" s="136">
        <f>(IF('2.1ต้นทุนตามสัดส่วน (ผลิต)'!$E$9&gt;0,(+C117*'2.1ต้นทุนตามสัดส่วน (ผลิต)'!$E$9)/'2.1ต้นทุนตามสัดส่วน (ผลิต)'!$E$10,0))</f>
        <v>0</v>
      </c>
      <c r="CR117" s="136">
        <f>(IF('2.1ต้นทุนตามสัดส่วน (ผลิต)'!$E$19&gt;0,(+D117*'2.1ต้นทุนตามสัดส่วน (ผลิต)'!$E$19)/'2.1ต้นทุนตามสัดส่วน (ผลิต)'!$E$20,0))</f>
        <v>0</v>
      </c>
      <c r="CS117" s="136">
        <f>(IF('2.1ต้นทุนตามสัดส่วน (ผลิต)'!$E$29&gt;0,(+E117*'2.1ต้นทุนตามสัดส่วน (ผลิต)'!$E$29)/'2.1ต้นทุนตามสัดส่วน (ผลิต)'!$E$30,0))</f>
        <v>0</v>
      </c>
      <c r="CT117" s="136">
        <f>(IF('2.1ต้นทุนตามสัดส่วน (ผลิต)'!$E$39&gt;0,(+F117*'2.1ต้นทุนตามสัดส่วน (ผลิต)'!$E$39)/'2.1ต้นทุนตามสัดส่วน (ผลิต)'!$E$40,0))</f>
        <v>0</v>
      </c>
      <c r="CU117" s="136">
        <f t="shared" si="85"/>
        <v>0</v>
      </c>
      <c r="CV117" s="136">
        <f>(IF('2.1ต้นทุนตามสัดส่วน (ผลิต)'!$E$59&gt;0,(+H117*'2.1ต้นทุนตามสัดส่วน (ผลิต)'!$E$59)/'2.1ต้นทุนตามสัดส่วน (ผลิต)'!$E$60,0))</f>
        <v>0</v>
      </c>
      <c r="CW117" s="136">
        <f>(IF('2.1ต้นทุนตามสัดส่วน (ผลิต)'!$E$69&gt;0,(+I117*'2.1ต้นทุนตามสัดส่วน (ผลิต)'!$E$69)/'2.1ต้นทุนตามสัดส่วน (ผลิต)'!$E$70,0))</f>
        <v>0</v>
      </c>
      <c r="CX117" s="136">
        <f>(IF('2.1ต้นทุนตามสัดส่วน (ผลิต)'!$E$79&gt;0,(+J117*'2.1ต้นทุนตามสัดส่วน (ผลิต)'!$E$79)/'2.1ต้นทุนตามสัดส่วน (ผลิต)'!$E$80,0))</f>
        <v>0</v>
      </c>
      <c r="CY117" s="136">
        <f t="shared" si="86"/>
        <v>0</v>
      </c>
      <c r="CZ117" s="136">
        <f t="shared" si="87"/>
        <v>0</v>
      </c>
      <c r="DA117" s="136">
        <f>(IF('2.1ต้นทุนตามสัดส่วน (ผลิต)'!$E$109&gt;0,(+M117*'2.1ต้นทุนตามสัดส่วน (ผลิต)'!$E$109)/'2.1ต้นทุนตามสัดส่วน (ผลิต)'!$E$110,0))</f>
        <v>0</v>
      </c>
      <c r="DB117" s="136">
        <f>(IF('2.1ต้นทุนตามสัดส่วน (ผลิต)'!$E$119&gt;0,(+N117*'2.1ต้นทุนตามสัดส่วน (ผลิต)'!$E$119)/'2.1ต้นทุนตามสัดส่วน (ผลิต)'!$E$120,0))</f>
        <v>0</v>
      </c>
      <c r="DC117" s="136">
        <f>(IF('2.1ต้นทุนตามสัดส่วน (ผลิต)'!$E$129&gt;0,(+O117*'2.1ต้นทุนตามสัดส่วน (ผลิต)'!$E$129)/'2.1ต้นทุนตามสัดส่วน (ผลิต)'!$E$130,0))</f>
        <v>0</v>
      </c>
      <c r="DD117" s="136">
        <f t="shared" si="88"/>
        <v>0</v>
      </c>
      <c r="DE117" s="136">
        <f t="shared" si="89"/>
        <v>0</v>
      </c>
      <c r="DF117" s="136">
        <f>(IF('2.1ต้นทุนตามสัดส่วน (ผลิต)'!$E$159&gt;0,(+R117*'2.1ต้นทุนตามสัดส่วน (ผลิต)'!$E$159)/'2.1ต้นทุนตามสัดส่วน (ผลิต)'!$E$160,0))</f>
        <v>0</v>
      </c>
      <c r="DG117" s="136">
        <f>(IF('2.1ต้นทุนตามสัดส่วน (ผลิต)'!$E$169&gt;0,(+S117*'2.1ต้นทุนตามสัดส่วน (ผลิต)'!$E$169)/'2.1ต้นทุนตามสัดส่วน (ผลิต)'!$E$170,0))</f>
        <v>0</v>
      </c>
      <c r="DH117" s="136">
        <f>(IF('2.1ต้นทุนตามสัดส่วน (ผลิต)'!$E$179&gt;0,(+T117*'2.1ต้นทุนตามสัดส่วน (ผลิต)'!$E$179)/'2.1ต้นทุนตามสัดส่วน (ผลิต)'!$E$180,0))</f>
        <v>0</v>
      </c>
      <c r="DI117" s="136">
        <f t="shared" si="90"/>
        <v>0</v>
      </c>
      <c r="DJ117" s="136">
        <f t="shared" si="65"/>
        <v>0</v>
      </c>
      <c r="DL117" s="140" t="s">
        <v>629</v>
      </c>
      <c r="DM117" s="135" t="s">
        <v>630</v>
      </c>
      <c r="DN117" s="136">
        <f t="shared" si="91"/>
        <v>0</v>
      </c>
      <c r="DO117" s="136">
        <f t="shared" si="92"/>
        <v>0</v>
      </c>
      <c r="DP117" s="136">
        <f t="shared" si="93"/>
        <v>0</v>
      </c>
      <c r="DQ117" s="136">
        <f t="shared" si="94"/>
        <v>0</v>
      </c>
      <c r="DR117" s="136">
        <f t="shared" si="95"/>
        <v>0</v>
      </c>
      <c r="DS117" s="136">
        <f t="shared" si="96"/>
        <v>0</v>
      </c>
      <c r="DT117" s="136">
        <f t="shared" si="97"/>
        <v>0</v>
      </c>
      <c r="DU117" s="136">
        <f t="shared" si="98"/>
        <v>0</v>
      </c>
      <c r="DV117" s="136">
        <f t="shared" si="99"/>
        <v>0</v>
      </c>
      <c r="DW117" s="136">
        <f t="shared" si="100"/>
        <v>0</v>
      </c>
      <c r="DX117" s="136">
        <f t="shared" si="101"/>
        <v>0</v>
      </c>
      <c r="DY117" s="136">
        <f t="shared" si="102"/>
        <v>0</v>
      </c>
      <c r="DZ117" s="136">
        <f t="shared" si="103"/>
        <v>0</v>
      </c>
      <c r="EA117" s="136">
        <f t="shared" si="104"/>
        <v>0</v>
      </c>
      <c r="EB117" s="136">
        <f t="shared" si="105"/>
        <v>0</v>
      </c>
      <c r="EC117" s="136">
        <f t="shared" si="106"/>
        <v>0</v>
      </c>
      <c r="ED117" s="136">
        <f t="shared" si="107"/>
        <v>0</v>
      </c>
      <c r="EE117" s="136">
        <f t="shared" si="108"/>
        <v>0</v>
      </c>
      <c r="EF117" s="136">
        <f t="shared" si="109"/>
        <v>0</v>
      </c>
      <c r="EG117" s="136">
        <f t="shared" si="110"/>
        <v>0</v>
      </c>
    </row>
    <row r="118" spans="1:137" ht="21">
      <c r="A118" s="140" t="s">
        <v>631</v>
      </c>
      <c r="B118" s="135" t="s">
        <v>632</v>
      </c>
      <c r="C118" s="44"/>
      <c r="D118" s="136"/>
      <c r="E118" s="136"/>
      <c r="F118" s="136"/>
      <c r="G118" s="136">
        <f t="shared" si="56"/>
        <v>0</v>
      </c>
      <c r="H118" s="136"/>
      <c r="I118" s="136"/>
      <c r="J118" s="136"/>
      <c r="K118" s="136">
        <f t="shared" si="57"/>
        <v>0</v>
      </c>
      <c r="L118" s="136">
        <f t="shared" si="66"/>
        <v>0</v>
      </c>
      <c r="M118" s="136">
        <v>0</v>
      </c>
      <c r="N118" s="136">
        <v>0</v>
      </c>
      <c r="O118" s="136">
        <v>0</v>
      </c>
      <c r="P118" s="136">
        <f t="shared" si="58"/>
        <v>0</v>
      </c>
      <c r="Q118" s="136">
        <f t="shared" si="67"/>
        <v>0</v>
      </c>
      <c r="R118" s="136">
        <v>0</v>
      </c>
      <c r="S118" s="136">
        <v>0</v>
      </c>
      <c r="T118" s="136">
        <v>0</v>
      </c>
      <c r="U118" s="136">
        <f t="shared" si="59"/>
        <v>0</v>
      </c>
      <c r="V118" s="136">
        <f t="shared" si="60"/>
        <v>0</v>
      </c>
      <c r="X118" s="140" t="s">
        <v>631</v>
      </c>
      <c r="Y118" s="138" t="s">
        <v>632</v>
      </c>
      <c r="Z118" s="44">
        <f>ROUND(IF('2.1ต้นทุนตามสัดส่วน (ผลิต)'!$E$6&gt;0,(+C118*'2.1ต้นทุนตามสัดส่วน (ผลิต)'!$E$6)/'2.1ต้นทุนตามสัดส่วน (ผลิต)'!$E$10,0),2)</f>
        <v>0</v>
      </c>
      <c r="AA118" s="139">
        <f>(IF('2.1ต้นทุนตามสัดส่วน (ผลิต)'!$E$16&gt;0,(+D118*'2.1ต้นทุนตามสัดส่วน (ผลิต)'!$E$16)/'2.1ต้นทุนตามสัดส่วน (ผลิต)'!$E$20,0))</f>
        <v>0</v>
      </c>
      <c r="AB118" s="139">
        <f>(IF('2.1ต้นทุนตามสัดส่วน (ผลิต)'!$E$26&gt;0,(+E118*'2.1ต้นทุนตามสัดส่วน (ผลิต)'!$E$26)/'2.1ต้นทุนตามสัดส่วน (ผลิต)'!$E$30,0))</f>
        <v>0</v>
      </c>
      <c r="AC118" s="139">
        <f>(IF('2.1ต้นทุนตามสัดส่วน (ผลิต)'!$E$36&gt;0,(+F118*'2.1ต้นทุนตามสัดส่วน (ผลิต)'!$E$36)/'2.1ต้นทุนตามสัดส่วน (ผลิต)'!$E$40,0))</f>
        <v>0</v>
      </c>
      <c r="AD118" s="139">
        <f t="shared" si="68"/>
        <v>0</v>
      </c>
      <c r="AE118" s="139">
        <f>(IF('2.1ต้นทุนตามสัดส่วน (ผลิต)'!$E$56&gt;0,(+H118*'2.1ต้นทุนตามสัดส่วน (ผลิต)'!$E$56)/'2.1ต้นทุนตามสัดส่วน (ผลิต)'!$E$60,0))</f>
        <v>0</v>
      </c>
      <c r="AF118" s="139">
        <f>(IF('2.1ต้นทุนตามสัดส่วน (ผลิต)'!$E$66&gt;0,(+I118*'2.1ต้นทุนตามสัดส่วน (ผลิต)'!$E$66)/'2.1ต้นทุนตามสัดส่วน (ผลิต)'!$E$70,0))</f>
        <v>0</v>
      </c>
      <c r="AG118" s="139">
        <f>(IF('2.1ต้นทุนตามสัดส่วน (ผลิต)'!$E$76&gt;0,(+J118*'2.1ต้นทุนตามสัดส่วน (ผลิต)'!$E$76)/'2.1ต้นทุนตามสัดส่วน (ผลิต)'!$E$80,0))</f>
        <v>0</v>
      </c>
      <c r="AH118" s="139">
        <f t="shared" si="69"/>
        <v>0</v>
      </c>
      <c r="AI118" s="139">
        <f t="shared" si="70"/>
        <v>0</v>
      </c>
      <c r="AJ118" s="139">
        <f>ROUND(IF('2.1ต้นทุนตามสัดส่วน (ผลิต)'!$E$106&gt;0,(+M118*'2.1ต้นทุนตามสัดส่วน (ผลิต)'!$E$106)/'2.1ต้นทุนตามสัดส่วน (ผลิต)'!$E$110,0),2)</f>
        <v>0</v>
      </c>
      <c r="AK118" s="139">
        <f>ROUND(IF('2.1ต้นทุนตามสัดส่วน (ผลิต)'!$E$116&gt;0,(+N118*'2.1ต้นทุนตามสัดส่วน (ผลิต)'!$E$116)/'2.1ต้นทุนตามสัดส่วน (ผลิต)'!$E$120,0),2)</f>
        <v>0</v>
      </c>
      <c r="AL118" s="139">
        <f>ROUND(IF('2.1ต้นทุนตามสัดส่วน (ผลิต)'!$E$126&gt;0,(+O118*'2.1ต้นทุนตามสัดส่วน (ผลิต)'!$E$126)/'2.1ต้นทุนตามสัดส่วน (ผลิต)'!$E$130,0),2)</f>
        <v>0</v>
      </c>
      <c r="AM118" s="139">
        <f t="shared" si="71"/>
        <v>0</v>
      </c>
      <c r="AN118" s="139">
        <f t="shared" si="72"/>
        <v>0</v>
      </c>
      <c r="AO118" s="139">
        <f>(IF('2.1ต้นทุนตามสัดส่วน (ผลิต)'!$E$156&gt;0,(+R118*'2.1ต้นทุนตามสัดส่วน (ผลิต)'!$E$156)/'2.1ต้นทุนตามสัดส่วน (ผลิต)'!$E$160,0))</f>
        <v>0</v>
      </c>
      <c r="AP118" s="139">
        <f>(IF('2.1ต้นทุนตามสัดส่วน (ผลิต)'!$E$166&gt;0,(+S118*'2.1ต้นทุนตามสัดส่วน (ผลิต)'!$E$166)/'2.1ต้นทุนตามสัดส่วน (ผลิต)'!$E$170,0))</f>
        <v>0</v>
      </c>
      <c r="AQ118" s="139">
        <f>(IF('2.1ต้นทุนตามสัดส่วน (ผลิต)'!$E$176&gt;0,(+T118*'2.1ต้นทุนตามสัดส่วน (ผลิต)'!$E$176)/'2.1ต้นทุนตามสัดส่วน (ผลิต)'!$E$180,0))</f>
        <v>0</v>
      </c>
      <c r="AR118" s="139">
        <f t="shared" si="61"/>
        <v>0</v>
      </c>
      <c r="AS118" s="139">
        <f t="shared" si="62"/>
        <v>0</v>
      </c>
      <c r="AU118" s="140" t="s">
        <v>631</v>
      </c>
      <c r="AV118" s="135" t="s">
        <v>632</v>
      </c>
      <c r="AW118" s="44">
        <f>(IF('2.1ต้นทุนตามสัดส่วน (ผลิต)'!$E$7&gt;0,(C118*'2.1ต้นทุนตามสัดส่วน (ผลิต)'!$E$7)/'2.1ต้นทุนตามสัดส่วน (ผลิต)'!$E$10,0))</f>
        <v>0</v>
      </c>
      <c r="AX118" s="136">
        <f>(IF('2.1ต้นทุนตามสัดส่วน (ผลิต)'!$E$17&gt;0,(D118*'2.1ต้นทุนตามสัดส่วน (ผลิต)'!$E$17)/'2.1ต้นทุนตามสัดส่วน (ผลิต)'!$E$20,0))</f>
        <v>0</v>
      </c>
      <c r="AY118" s="136">
        <f>(IF('2.1ต้นทุนตามสัดส่วน (ผลิต)'!$E$27&gt;0,(+E118*'2.1ต้นทุนตามสัดส่วน (ผลิต)'!$E$27)/'2.1ต้นทุนตามสัดส่วน (ผลิต)'!$E$30,0))</f>
        <v>0</v>
      </c>
      <c r="AZ118" s="136">
        <f>(IF('2.1ต้นทุนตามสัดส่วน (ผลิต)'!$E$37&gt;0,(+F118*'2.1ต้นทุนตามสัดส่วน (ผลิต)'!$E$37)/'2.1ต้นทุนตามสัดส่วน (ผลิต)'!$E$40,0))</f>
        <v>0</v>
      </c>
      <c r="BA118" s="136">
        <f t="shared" si="73"/>
        <v>0</v>
      </c>
      <c r="BB118" s="136">
        <f>(IF('2.1ต้นทุนตามสัดส่วน (ผลิต)'!$E$57&gt;0,(+H118*'2.1ต้นทุนตามสัดส่วน (ผลิต)'!$E$57)/'2.1ต้นทุนตามสัดส่วน (ผลิต)'!$E$60,0))</f>
        <v>0</v>
      </c>
      <c r="BC118" s="136">
        <f>(IF('2.1ต้นทุนตามสัดส่วน (ผลิต)'!$E$67&gt;0,(+I118*'2.1ต้นทุนตามสัดส่วน (ผลิต)'!$E$67)/'2.1ต้นทุนตามสัดส่วน (ผลิต)'!$E$70,0))</f>
        <v>0</v>
      </c>
      <c r="BD118" s="136">
        <f>(IF('2.1ต้นทุนตามสัดส่วน (ผลิต)'!$E$77&gt;0,(+J118*'2.1ต้นทุนตามสัดส่วน (ผลิต)'!$E$77)/'2.1ต้นทุนตามสัดส่วน (ผลิต)'!$E$80,0))</f>
        <v>0</v>
      </c>
      <c r="BE118" s="136">
        <f t="shared" si="74"/>
        <v>0</v>
      </c>
      <c r="BF118" s="136">
        <f t="shared" si="75"/>
        <v>0</v>
      </c>
      <c r="BG118" s="136">
        <f>(IF('2.1ต้นทุนตามสัดส่วน (ผลิต)'!$E$107&gt;0,(+M118*'2.1ต้นทุนตามสัดส่วน (ผลิต)'!$E$107)/'2.1ต้นทุนตามสัดส่วน (ผลิต)'!$E$110,0))</f>
        <v>0</v>
      </c>
      <c r="BH118" s="136">
        <f>(IF('2.1ต้นทุนตามสัดส่วน (ผลิต)'!$E$117&gt;0,(+N118*'2.1ต้นทุนตามสัดส่วน (ผลิต)'!$E$117)/'2.1ต้นทุนตามสัดส่วน (ผลิต)'!$E$120,0))</f>
        <v>0</v>
      </c>
      <c r="BI118" s="136">
        <f>(IF('2.1ต้นทุนตามสัดส่วน (ผลิต)'!$E$127&gt;0,(+O118*'2.1ต้นทุนตามสัดส่วน (ผลิต)'!$E$127)/'2.1ต้นทุนตามสัดส่วน (ผลิต)'!$E$130,0))</f>
        <v>0</v>
      </c>
      <c r="BJ118" s="136">
        <f t="shared" si="76"/>
        <v>0</v>
      </c>
      <c r="BK118" s="136">
        <f t="shared" si="77"/>
        <v>0</v>
      </c>
      <c r="BL118" s="136">
        <f>(IF('2.1ต้นทุนตามสัดส่วน (ผลิต)'!$E$157&gt;0,(+R118*'2.1ต้นทุนตามสัดส่วน (ผลิต)'!$E$157)/'2.1ต้นทุนตามสัดส่วน (ผลิต)'!$E$160,0))</f>
        <v>0</v>
      </c>
      <c r="BM118" s="136">
        <f>(IF('2.1ต้นทุนตามสัดส่วน (ผลิต)'!$E$167&gt;0,(+S118*'2.1ต้นทุนตามสัดส่วน (ผลิต)'!$E$167)/'2.1ต้นทุนตามสัดส่วน (ผลิต)'!$E$170,0))</f>
        <v>0</v>
      </c>
      <c r="BN118" s="136">
        <f>(IF('2.1ต้นทุนตามสัดส่วน (ผลิต)'!$E$177&gt;0,(+T118*'2.1ต้นทุนตามสัดส่วน (ผลิต)'!$E$177)/'2.1ต้นทุนตามสัดส่วน (ผลิต)'!$E$180,0))</f>
        <v>0</v>
      </c>
      <c r="BO118" s="136">
        <f t="shared" si="78"/>
        <v>0</v>
      </c>
      <c r="BP118" s="136">
        <f t="shared" si="63"/>
        <v>0</v>
      </c>
      <c r="BR118" s="140" t="s">
        <v>631</v>
      </c>
      <c r="BS118" s="135" t="s">
        <v>632</v>
      </c>
      <c r="BT118" s="44">
        <f>(IF('2.1ต้นทุนตามสัดส่วน (ผลิต)'!$E$8&gt;0,(+C118*'2.1ต้นทุนตามสัดส่วน (ผลิต)'!$E$8)/'2.1ต้นทุนตามสัดส่วน (ผลิต)'!$E$10,0))</f>
        <v>0</v>
      </c>
      <c r="BU118" s="136">
        <f>(IF('2.1ต้นทุนตามสัดส่วน (ผลิต)'!$E$18&gt;0,(+D118*'2.1ต้นทุนตามสัดส่วน (ผลิต)'!$E$18)/'2.1ต้นทุนตามสัดส่วน (ผลิต)'!$E$20,0))</f>
        <v>0</v>
      </c>
      <c r="BV118" s="136">
        <f>(IF('2.1ต้นทุนตามสัดส่วน (ผลิต)'!$E$28&gt;0,(+E118*'2.1ต้นทุนตามสัดส่วน (ผลิต)'!$E$28)/'2.1ต้นทุนตามสัดส่วน (ผลิต)'!$E$30,0))</f>
        <v>0</v>
      </c>
      <c r="BW118" s="136">
        <f>(IF('2.1ต้นทุนตามสัดส่วน (ผลิต)'!$E$38&gt;0,(+F118*'2.1ต้นทุนตามสัดส่วน (ผลิต)'!$E$38)/'2.1ต้นทุนตามสัดส่วน (ผลิต)'!$E$40,0))</f>
        <v>0</v>
      </c>
      <c r="BX118" s="136">
        <f t="shared" si="79"/>
        <v>0</v>
      </c>
      <c r="BY118" s="136">
        <f>(IF('2.1ต้นทุนตามสัดส่วน (ผลิต)'!$E$58&gt;0,(+H118*'2.1ต้นทุนตามสัดส่วน (ผลิต)'!$E$58)/'2.1ต้นทุนตามสัดส่วน (ผลิต)'!$E$60,0))</f>
        <v>0</v>
      </c>
      <c r="BZ118" s="136">
        <f>(IF('2.1ต้นทุนตามสัดส่วน (ผลิต)'!$E$68&gt;0,(+I118*'2.1ต้นทุนตามสัดส่วน (ผลิต)'!$E$68)/'2.1ต้นทุนตามสัดส่วน (ผลิต)'!$E$70,0))</f>
        <v>0</v>
      </c>
      <c r="CA118" s="136">
        <f>(IF('2.1ต้นทุนตามสัดส่วน (ผลิต)'!$E$78&gt;0,(+J118*'2.1ต้นทุนตามสัดส่วน (ผลิต)'!$E$78)/'2.1ต้นทุนตามสัดส่วน (ผลิต)'!$E$80,0))</f>
        <v>0</v>
      </c>
      <c r="CB118" s="136">
        <f t="shared" si="80"/>
        <v>0</v>
      </c>
      <c r="CC118" s="136">
        <f t="shared" si="81"/>
        <v>0</v>
      </c>
      <c r="CD118" s="136">
        <f>(IF('2.1ต้นทุนตามสัดส่วน (ผลิต)'!$E$108&gt;0,(+M118*'2.1ต้นทุนตามสัดส่วน (ผลิต)'!$E$108)/'2.1ต้นทุนตามสัดส่วน (ผลิต)'!$E$110,0))</f>
        <v>0</v>
      </c>
      <c r="CE118" s="136">
        <f>(IF('2.1ต้นทุนตามสัดส่วน (ผลิต)'!$E$118&gt;0,(+N118*'2.1ต้นทุนตามสัดส่วน (ผลิต)'!$E$118)/'2.1ต้นทุนตามสัดส่วน (ผลิต)'!$E$120,0))</f>
        <v>0</v>
      </c>
      <c r="CF118" s="136">
        <f>(IF('2.1ต้นทุนตามสัดส่วน (ผลิต)'!$E$128&gt;0,(+O118*'2.1ต้นทุนตามสัดส่วน (ผลิต)'!$E$128)/'2.1ต้นทุนตามสัดส่วน (ผลิต)'!$E$130,0))</f>
        <v>0</v>
      </c>
      <c r="CG118" s="136">
        <f t="shared" si="82"/>
        <v>0</v>
      </c>
      <c r="CH118" s="136">
        <f t="shared" si="83"/>
        <v>0</v>
      </c>
      <c r="CI118" s="136">
        <f>(IF('2.1ต้นทุนตามสัดส่วน (ผลิต)'!$E$158&gt;0,(+R118*'2.1ต้นทุนตามสัดส่วน (ผลิต)'!$E$158)/'2.1ต้นทุนตามสัดส่วน (ผลิต)'!$E$160,0))</f>
        <v>0</v>
      </c>
      <c r="CJ118" s="136">
        <f>(IF('2.1ต้นทุนตามสัดส่วน (ผลิต)'!$E$168&gt;0,(+S118*'2.1ต้นทุนตามสัดส่วน (ผลิต)'!$E$168)/'2.1ต้นทุนตามสัดส่วน (ผลิต)'!$E$170,0))</f>
        <v>0</v>
      </c>
      <c r="CK118" s="136">
        <f>(IF('2.1ต้นทุนตามสัดส่วน (ผลิต)'!$E$178&gt;0,(+T118*'2.1ต้นทุนตามสัดส่วน (ผลิต)'!$E$178)/'2.1ต้นทุนตามสัดส่วน (ผลิต)'!$E$180,0))</f>
        <v>0</v>
      </c>
      <c r="CL118" s="136">
        <f t="shared" si="84"/>
        <v>0</v>
      </c>
      <c r="CM118" s="136">
        <f t="shared" si="64"/>
        <v>0</v>
      </c>
      <c r="CO118" s="140" t="s">
        <v>631</v>
      </c>
      <c r="CP118" s="135" t="s">
        <v>632</v>
      </c>
      <c r="CQ118" s="136">
        <f>(IF('2.1ต้นทุนตามสัดส่วน (ผลิต)'!$E$9&gt;0,(+C118*'2.1ต้นทุนตามสัดส่วน (ผลิต)'!$E$9)/'2.1ต้นทุนตามสัดส่วน (ผลิต)'!$E$10,0))</f>
        <v>0</v>
      </c>
      <c r="CR118" s="136">
        <f>(IF('2.1ต้นทุนตามสัดส่วน (ผลิต)'!$E$19&gt;0,(+D118*'2.1ต้นทุนตามสัดส่วน (ผลิต)'!$E$19)/'2.1ต้นทุนตามสัดส่วน (ผลิต)'!$E$20,0))</f>
        <v>0</v>
      </c>
      <c r="CS118" s="136">
        <f>(IF('2.1ต้นทุนตามสัดส่วน (ผลิต)'!$E$29&gt;0,(+E118*'2.1ต้นทุนตามสัดส่วน (ผลิต)'!$E$29)/'2.1ต้นทุนตามสัดส่วน (ผลิต)'!$E$30,0))</f>
        <v>0</v>
      </c>
      <c r="CT118" s="136">
        <f>(IF('2.1ต้นทุนตามสัดส่วน (ผลิต)'!$E$39&gt;0,(+F118*'2.1ต้นทุนตามสัดส่วน (ผลิต)'!$E$39)/'2.1ต้นทุนตามสัดส่วน (ผลิต)'!$E$40,0))</f>
        <v>0</v>
      </c>
      <c r="CU118" s="136">
        <f t="shared" si="85"/>
        <v>0</v>
      </c>
      <c r="CV118" s="136">
        <f>(IF('2.1ต้นทุนตามสัดส่วน (ผลิต)'!$E$59&gt;0,(+H118*'2.1ต้นทุนตามสัดส่วน (ผลิต)'!$E$59)/'2.1ต้นทุนตามสัดส่วน (ผลิต)'!$E$60,0))</f>
        <v>0</v>
      </c>
      <c r="CW118" s="136">
        <f>(IF('2.1ต้นทุนตามสัดส่วน (ผลิต)'!$E$69&gt;0,(+I118*'2.1ต้นทุนตามสัดส่วน (ผลิต)'!$E$69)/'2.1ต้นทุนตามสัดส่วน (ผลิต)'!$E$70,0))</f>
        <v>0</v>
      </c>
      <c r="CX118" s="136">
        <f>(IF('2.1ต้นทุนตามสัดส่วน (ผลิต)'!$E$79&gt;0,(+J118*'2.1ต้นทุนตามสัดส่วน (ผลิต)'!$E$79)/'2.1ต้นทุนตามสัดส่วน (ผลิต)'!$E$80,0))</f>
        <v>0</v>
      </c>
      <c r="CY118" s="136">
        <f t="shared" si="86"/>
        <v>0</v>
      </c>
      <c r="CZ118" s="136">
        <f t="shared" si="87"/>
        <v>0</v>
      </c>
      <c r="DA118" s="136">
        <f>(IF('2.1ต้นทุนตามสัดส่วน (ผลิต)'!$E$109&gt;0,(+M118*'2.1ต้นทุนตามสัดส่วน (ผลิต)'!$E$109)/'2.1ต้นทุนตามสัดส่วน (ผลิต)'!$E$110,0))</f>
        <v>0</v>
      </c>
      <c r="DB118" s="136">
        <f>(IF('2.1ต้นทุนตามสัดส่วน (ผลิต)'!$E$119&gt;0,(+N118*'2.1ต้นทุนตามสัดส่วน (ผลิต)'!$E$119)/'2.1ต้นทุนตามสัดส่วน (ผลิต)'!$E$120,0))</f>
        <v>0</v>
      </c>
      <c r="DC118" s="136">
        <f>(IF('2.1ต้นทุนตามสัดส่วน (ผลิต)'!$E$129&gt;0,(+O118*'2.1ต้นทุนตามสัดส่วน (ผลิต)'!$E$129)/'2.1ต้นทุนตามสัดส่วน (ผลิต)'!$E$130,0))</f>
        <v>0</v>
      </c>
      <c r="DD118" s="136">
        <f t="shared" si="88"/>
        <v>0</v>
      </c>
      <c r="DE118" s="136">
        <f t="shared" si="89"/>
        <v>0</v>
      </c>
      <c r="DF118" s="136">
        <f>(IF('2.1ต้นทุนตามสัดส่วน (ผลิต)'!$E$159&gt;0,(+R118*'2.1ต้นทุนตามสัดส่วน (ผลิต)'!$E$159)/'2.1ต้นทุนตามสัดส่วน (ผลิต)'!$E$160,0))</f>
        <v>0</v>
      </c>
      <c r="DG118" s="136">
        <f>(IF('2.1ต้นทุนตามสัดส่วน (ผลิต)'!$E$169&gt;0,(+S118*'2.1ต้นทุนตามสัดส่วน (ผลิต)'!$E$169)/'2.1ต้นทุนตามสัดส่วน (ผลิต)'!$E$170,0))</f>
        <v>0</v>
      </c>
      <c r="DH118" s="136">
        <f>(IF('2.1ต้นทุนตามสัดส่วน (ผลิต)'!$E$179&gt;0,(+T118*'2.1ต้นทุนตามสัดส่วน (ผลิต)'!$E$179)/'2.1ต้นทุนตามสัดส่วน (ผลิต)'!$E$180,0))</f>
        <v>0</v>
      </c>
      <c r="DI118" s="136">
        <f t="shared" si="90"/>
        <v>0</v>
      </c>
      <c r="DJ118" s="136">
        <f t="shared" si="65"/>
        <v>0</v>
      </c>
      <c r="DL118" s="140" t="s">
        <v>631</v>
      </c>
      <c r="DM118" s="135" t="s">
        <v>632</v>
      </c>
      <c r="DN118" s="136">
        <f t="shared" si="91"/>
        <v>0</v>
      </c>
      <c r="DO118" s="136">
        <f t="shared" si="92"/>
        <v>0</v>
      </c>
      <c r="DP118" s="136">
        <f t="shared" si="93"/>
        <v>0</v>
      </c>
      <c r="DQ118" s="136">
        <f t="shared" si="94"/>
        <v>0</v>
      </c>
      <c r="DR118" s="136">
        <f t="shared" si="95"/>
        <v>0</v>
      </c>
      <c r="DS118" s="136">
        <f t="shared" si="96"/>
        <v>0</v>
      </c>
      <c r="DT118" s="136">
        <f t="shared" si="97"/>
        <v>0</v>
      </c>
      <c r="DU118" s="136">
        <f t="shared" si="98"/>
        <v>0</v>
      </c>
      <c r="DV118" s="136">
        <f t="shared" si="99"/>
        <v>0</v>
      </c>
      <c r="DW118" s="136">
        <f t="shared" si="100"/>
        <v>0</v>
      </c>
      <c r="DX118" s="136">
        <f t="shared" si="101"/>
        <v>0</v>
      </c>
      <c r="DY118" s="136">
        <f t="shared" si="102"/>
        <v>0</v>
      </c>
      <c r="DZ118" s="136">
        <f t="shared" si="103"/>
        <v>0</v>
      </c>
      <c r="EA118" s="136">
        <f t="shared" si="104"/>
        <v>0</v>
      </c>
      <c r="EB118" s="136">
        <f t="shared" si="105"/>
        <v>0</v>
      </c>
      <c r="EC118" s="136">
        <f t="shared" si="106"/>
        <v>0</v>
      </c>
      <c r="ED118" s="136">
        <f t="shared" si="107"/>
        <v>0</v>
      </c>
      <c r="EE118" s="136">
        <f t="shared" si="108"/>
        <v>0</v>
      </c>
      <c r="EF118" s="136">
        <f t="shared" si="109"/>
        <v>0</v>
      </c>
      <c r="EG118" s="136">
        <f t="shared" si="110"/>
        <v>0</v>
      </c>
    </row>
    <row r="119" spans="1:137" ht="21">
      <c r="A119" s="140" t="s">
        <v>633</v>
      </c>
      <c r="B119" s="135" t="s">
        <v>634</v>
      </c>
      <c r="C119" s="44"/>
      <c r="D119" s="136"/>
      <c r="E119" s="136"/>
      <c r="F119" s="136"/>
      <c r="G119" s="136">
        <f t="shared" si="56"/>
        <v>0</v>
      </c>
      <c r="H119" s="136"/>
      <c r="I119" s="136"/>
      <c r="J119" s="136"/>
      <c r="K119" s="136">
        <f t="shared" si="57"/>
        <v>0</v>
      </c>
      <c r="L119" s="136">
        <f t="shared" si="66"/>
        <v>0</v>
      </c>
      <c r="M119" s="136">
        <v>0</v>
      </c>
      <c r="N119" s="136">
        <v>0</v>
      </c>
      <c r="O119" s="136">
        <v>0</v>
      </c>
      <c r="P119" s="136">
        <f t="shared" si="58"/>
        <v>0</v>
      </c>
      <c r="Q119" s="136">
        <f t="shared" si="67"/>
        <v>0</v>
      </c>
      <c r="R119" s="136">
        <v>0</v>
      </c>
      <c r="S119" s="136">
        <v>0</v>
      </c>
      <c r="T119" s="136">
        <v>0</v>
      </c>
      <c r="U119" s="136">
        <f t="shared" si="59"/>
        <v>0</v>
      </c>
      <c r="V119" s="136">
        <f t="shared" si="60"/>
        <v>0</v>
      </c>
      <c r="X119" s="140" t="s">
        <v>633</v>
      </c>
      <c r="Y119" s="138" t="s">
        <v>634</v>
      </c>
      <c r="Z119" s="44">
        <f>ROUND(IF('2.1ต้นทุนตามสัดส่วน (ผลิต)'!$E$6&gt;0,(+C119*'2.1ต้นทุนตามสัดส่วน (ผลิต)'!$E$6)/'2.1ต้นทุนตามสัดส่วน (ผลิต)'!$E$10,0),2)</f>
        <v>0</v>
      </c>
      <c r="AA119" s="139">
        <f>(IF('2.1ต้นทุนตามสัดส่วน (ผลิต)'!$E$16&gt;0,(+D119*'2.1ต้นทุนตามสัดส่วน (ผลิต)'!$E$16)/'2.1ต้นทุนตามสัดส่วน (ผลิต)'!$E$20,0))</f>
        <v>0</v>
      </c>
      <c r="AB119" s="139">
        <f>(IF('2.1ต้นทุนตามสัดส่วน (ผลิต)'!$E$26&gt;0,(+E119*'2.1ต้นทุนตามสัดส่วน (ผลิต)'!$E$26)/'2.1ต้นทุนตามสัดส่วน (ผลิต)'!$E$30,0))</f>
        <v>0</v>
      </c>
      <c r="AC119" s="139">
        <f>(IF('2.1ต้นทุนตามสัดส่วน (ผลิต)'!$E$36&gt;0,(+F119*'2.1ต้นทุนตามสัดส่วน (ผลิต)'!$E$36)/'2.1ต้นทุนตามสัดส่วน (ผลิต)'!$E$40,0))</f>
        <v>0</v>
      </c>
      <c r="AD119" s="139">
        <f t="shared" si="68"/>
        <v>0</v>
      </c>
      <c r="AE119" s="139">
        <f>(IF('2.1ต้นทุนตามสัดส่วน (ผลิต)'!$E$56&gt;0,(+H119*'2.1ต้นทุนตามสัดส่วน (ผลิต)'!$E$56)/'2.1ต้นทุนตามสัดส่วน (ผลิต)'!$E$60,0))</f>
        <v>0</v>
      </c>
      <c r="AF119" s="139">
        <f>(IF('2.1ต้นทุนตามสัดส่วน (ผลิต)'!$E$66&gt;0,(+I119*'2.1ต้นทุนตามสัดส่วน (ผลิต)'!$E$66)/'2.1ต้นทุนตามสัดส่วน (ผลิต)'!$E$70,0))</f>
        <v>0</v>
      </c>
      <c r="AG119" s="139">
        <f>(IF('2.1ต้นทุนตามสัดส่วน (ผลิต)'!$E$76&gt;0,(+J119*'2.1ต้นทุนตามสัดส่วน (ผลิต)'!$E$76)/'2.1ต้นทุนตามสัดส่วน (ผลิต)'!$E$80,0))</f>
        <v>0</v>
      </c>
      <c r="AH119" s="139">
        <f t="shared" si="69"/>
        <v>0</v>
      </c>
      <c r="AI119" s="139">
        <f t="shared" si="70"/>
        <v>0</v>
      </c>
      <c r="AJ119" s="139">
        <f>ROUND(IF('2.1ต้นทุนตามสัดส่วน (ผลิต)'!$E$106&gt;0,(+M119*'2.1ต้นทุนตามสัดส่วน (ผลิต)'!$E$106)/'2.1ต้นทุนตามสัดส่วน (ผลิต)'!$E$110,0),2)</f>
        <v>0</v>
      </c>
      <c r="AK119" s="139">
        <f>ROUND(IF('2.1ต้นทุนตามสัดส่วน (ผลิต)'!$E$116&gt;0,(+N119*'2.1ต้นทุนตามสัดส่วน (ผลิต)'!$E$116)/'2.1ต้นทุนตามสัดส่วน (ผลิต)'!$E$120,0),2)</f>
        <v>0</v>
      </c>
      <c r="AL119" s="139">
        <f>ROUND(IF('2.1ต้นทุนตามสัดส่วน (ผลิต)'!$E$126&gt;0,(+O119*'2.1ต้นทุนตามสัดส่วน (ผลิต)'!$E$126)/'2.1ต้นทุนตามสัดส่วน (ผลิต)'!$E$130,0),2)</f>
        <v>0</v>
      </c>
      <c r="AM119" s="139">
        <f t="shared" si="71"/>
        <v>0</v>
      </c>
      <c r="AN119" s="139">
        <f t="shared" si="72"/>
        <v>0</v>
      </c>
      <c r="AO119" s="139">
        <f>(IF('2.1ต้นทุนตามสัดส่วน (ผลิต)'!$E$156&gt;0,(+R119*'2.1ต้นทุนตามสัดส่วน (ผลิต)'!$E$156)/'2.1ต้นทุนตามสัดส่วน (ผลิต)'!$E$160,0))</f>
        <v>0</v>
      </c>
      <c r="AP119" s="139">
        <f>(IF('2.1ต้นทุนตามสัดส่วน (ผลิต)'!$E$166&gt;0,(+S119*'2.1ต้นทุนตามสัดส่วน (ผลิต)'!$E$166)/'2.1ต้นทุนตามสัดส่วน (ผลิต)'!$E$170,0))</f>
        <v>0</v>
      </c>
      <c r="AQ119" s="139">
        <f>(IF('2.1ต้นทุนตามสัดส่วน (ผลิต)'!$E$176&gt;0,(+T119*'2.1ต้นทุนตามสัดส่วน (ผลิต)'!$E$176)/'2.1ต้นทุนตามสัดส่วน (ผลิต)'!$E$180,0))</f>
        <v>0</v>
      </c>
      <c r="AR119" s="139">
        <f t="shared" si="61"/>
        <v>0</v>
      </c>
      <c r="AS119" s="139">
        <f t="shared" si="62"/>
        <v>0</v>
      </c>
      <c r="AU119" s="140" t="s">
        <v>633</v>
      </c>
      <c r="AV119" s="135" t="s">
        <v>634</v>
      </c>
      <c r="AW119" s="44">
        <f>(IF('2.1ต้นทุนตามสัดส่วน (ผลิต)'!$E$7&gt;0,(C119*'2.1ต้นทุนตามสัดส่วน (ผลิต)'!$E$7)/'2.1ต้นทุนตามสัดส่วน (ผลิต)'!$E$10,0))</f>
        <v>0</v>
      </c>
      <c r="AX119" s="136">
        <f>(IF('2.1ต้นทุนตามสัดส่วน (ผลิต)'!$E$17&gt;0,(D119*'2.1ต้นทุนตามสัดส่วน (ผลิต)'!$E$17)/'2.1ต้นทุนตามสัดส่วน (ผลิต)'!$E$20,0))</f>
        <v>0</v>
      </c>
      <c r="AY119" s="136">
        <f>(IF('2.1ต้นทุนตามสัดส่วน (ผลิต)'!$E$27&gt;0,(+E119*'2.1ต้นทุนตามสัดส่วน (ผลิต)'!$E$27)/'2.1ต้นทุนตามสัดส่วน (ผลิต)'!$E$30,0))</f>
        <v>0</v>
      </c>
      <c r="AZ119" s="136">
        <f>(IF('2.1ต้นทุนตามสัดส่วน (ผลิต)'!$E$37&gt;0,(+F119*'2.1ต้นทุนตามสัดส่วน (ผลิต)'!$E$37)/'2.1ต้นทุนตามสัดส่วน (ผลิต)'!$E$40,0))</f>
        <v>0</v>
      </c>
      <c r="BA119" s="136">
        <f t="shared" si="73"/>
        <v>0</v>
      </c>
      <c r="BB119" s="136">
        <f>(IF('2.1ต้นทุนตามสัดส่วน (ผลิต)'!$E$57&gt;0,(+H119*'2.1ต้นทุนตามสัดส่วน (ผลิต)'!$E$57)/'2.1ต้นทุนตามสัดส่วน (ผลิต)'!$E$60,0))</f>
        <v>0</v>
      </c>
      <c r="BC119" s="136">
        <f>(IF('2.1ต้นทุนตามสัดส่วน (ผลิต)'!$E$67&gt;0,(+I119*'2.1ต้นทุนตามสัดส่วน (ผลิต)'!$E$67)/'2.1ต้นทุนตามสัดส่วน (ผลิต)'!$E$70,0))</f>
        <v>0</v>
      </c>
      <c r="BD119" s="136">
        <f>(IF('2.1ต้นทุนตามสัดส่วน (ผลิต)'!$E$77&gt;0,(+J119*'2.1ต้นทุนตามสัดส่วน (ผลิต)'!$E$77)/'2.1ต้นทุนตามสัดส่วน (ผลิต)'!$E$80,0))</f>
        <v>0</v>
      </c>
      <c r="BE119" s="136">
        <f t="shared" si="74"/>
        <v>0</v>
      </c>
      <c r="BF119" s="136">
        <f t="shared" si="75"/>
        <v>0</v>
      </c>
      <c r="BG119" s="136">
        <f>(IF('2.1ต้นทุนตามสัดส่วน (ผลิต)'!$E$107&gt;0,(+M119*'2.1ต้นทุนตามสัดส่วน (ผลิต)'!$E$107)/'2.1ต้นทุนตามสัดส่วน (ผลิต)'!$E$110,0))</f>
        <v>0</v>
      </c>
      <c r="BH119" s="136">
        <f>(IF('2.1ต้นทุนตามสัดส่วน (ผลิต)'!$E$117&gt;0,(+N119*'2.1ต้นทุนตามสัดส่วน (ผลิต)'!$E$117)/'2.1ต้นทุนตามสัดส่วน (ผลิต)'!$E$120,0))</f>
        <v>0</v>
      </c>
      <c r="BI119" s="136">
        <f>(IF('2.1ต้นทุนตามสัดส่วน (ผลิต)'!$E$127&gt;0,(+O119*'2.1ต้นทุนตามสัดส่วน (ผลิต)'!$E$127)/'2.1ต้นทุนตามสัดส่วน (ผลิต)'!$E$130,0))</f>
        <v>0</v>
      </c>
      <c r="BJ119" s="136">
        <f t="shared" si="76"/>
        <v>0</v>
      </c>
      <c r="BK119" s="136">
        <f t="shared" si="77"/>
        <v>0</v>
      </c>
      <c r="BL119" s="136">
        <f>(IF('2.1ต้นทุนตามสัดส่วน (ผลิต)'!$E$157&gt;0,(+R119*'2.1ต้นทุนตามสัดส่วน (ผลิต)'!$E$157)/'2.1ต้นทุนตามสัดส่วน (ผลิต)'!$E$160,0))</f>
        <v>0</v>
      </c>
      <c r="BM119" s="136">
        <f>(IF('2.1ต้นทุนตามสัดส่วน (ผลิต)'!$E$167&gt;0,(+S119*'2.1ต้นทุนตามสัดส่วน (ผลิต)'!$E$167)/'2.1ต้นทุนตามสัดส่วน (ผลิต)'!$E$170,0))</f>
        <v>0</v>
      </c>
      <c r="BN119" s="136">
        <f>(IF('2.1ต้นทุนตามสัดส่วน (ผลิต)'!$E$177&gt;0,(+T119*'2.1ต้นทุนตามสัดส่วน (ผลิต)'!$E$177)/'2.1ต้นทุนตามสัดส่วน (ผลิต)'!$E$180,0))</f>
        <v>0</v>
      </c>
      <c r="BO119" s="136">
        <f t="shared" si="78"/>
        <v>0</v>
      </c>
      <c r="BP119" s="136">
        <f t="shared" si="63"/>
        <v>0</v>
      </c>
      <c r="BR119" s="140" t="s">
        <v>633</v>
      </c>
      <c r="BS119" s="135" t="s">
        <v>634</v>
      </c>
      <c r="BT119" s="44">
        <f>(IF('2.1ต้นทุนตามสัดส่วน (ผลิต)'!$E$8&gt;0,(+C119*'2.1ต้นทุนตามสัดส่วน (ผลิต)'!$E$8)/'2.1ต้นทุนตามสัดส่วน (ผลิต)'!$E$10,0))</f>
        <v>0</v>
      </c>
      <c r="BU119" s="136">
        <f>(IF('2.1ต้นทุนตามสัดส่วน (ผลิต)'!$E$18&gt;0,(+D119*'2.1ต้นทุนตามสัดส่วน (ผลิต)'!$E$18)/'2.1ต้นทุนตามสัดส่วน (ผลิต)'!$E$20,0))</f>
        <v>0</v>
      </c>
      <c r="BV119" s="136">
        <f>(IF('2.1ต้นทุนตามสัดส่วน (ผลิต)'!$E$28&gt;0,(+E119*'2.1ต้นทุนตามสัดส่วน (ผลิต)'!$E$28)/'2.1ต้นทุนตามสัดส่วน (ผลิต)'!$E$30,0))</f>
        <v>0</v>
      </c>
      <c r="BW119" s="136">
        <f>(IF('2.1ต้นทุนตามสัดส่วน (ผลิต)'!$E$38&gt;0,(+F119*'2.1ต้นทุนตามสัดส่วน (ผลิต)'!$E$38)/'2.1ต้นทุนตามสัดส่วน (ผลิต)'!$E$40,0))</f>
        <v>0</v>
      </c>
      <c r="BX119" s="136">
        <f t="shared" si="79"/>
        <v>0</v>
      </c>
      <c r="BY119" s="136">
        <f>(IF('2.1ต้นทุนตามสัดส่วน (ผลิต)'!$E$58&gt;0,(+H119*'2.1ต้นทุนตามสัดส่วน (ผลิต)'!$E$58)/'2.1ต้นทุนตามสัดส่วน (ผลิต)'!$E$60,0))</f>
        <v>0</v>
      </c>
      <c r="BZ119" s="136">
        <f>(IF('2.1ต้นทุนตามสัดส่วน (ผลิต)'!$E$68&gt;0,(+I119*'2.1ต้นทุนตามสัดส่วน (ผลิต)'!$E$68)/'2.1ต้นทุนตามสัดส่วน (ผลิต)'!$E$70,0))</f>
        <v>0</v>
      </c>
      <c r="CA119" s="136">
        <f>(IF('2.1ต้นทุนตามสัดส่วน (ผลิต)'!$E$78&gt;0,(+J119*'2.1ต้นทุนตามสัดส่วน (ผลิต)'!$E$78)/'2.1ต้นทุนตามสัดส่วน (ผลิต)'!$E$80,0))</f>
        <v>0</v>
      </c>
      <c r="CB119" s="136">
        <f t="shared" si="80"/>
        <v>0</v>
      </c>
      <c r="CC119" s="136">
        <f t="shared" si="81"/>
        <v>0</v>
      </c>
      <c r="CD119" s="136">
        <f>(IF('2.1ต้นทุนตามสัดส่วน (ผลิต)'!$E$108&gt;0,(+M119*'2.1ต้นทุนตามสัดส่วน (ผลิต)'!$E$108)/'2.1ต้นทุนตามสัดส่วน (ผลิต)'!$E$110,0))</f>
        <v>0</v>
      </c>
      <c r="CE119" s="136">
        <f>(IF('2.1ต้นทุนตามสัดส่วน (ผลิต)'!$E$118&gt;0,(+N119*'2.1ต้นทุนตามสัดส่วน (ผลิต)'!$E$118)/'2.1ต้นทุนตามสัดส่วน (ผลิต)'!$E$120,0))</f>
        <v>0</v>
      </c>
      <c r="CF119" s="136">
        <f>(IF('2.1ต้นทุนตามสัดส่วน (ผลิต)'!$E$128&gt;0,(+O119*'2.1ต้นทุนตามสัดส่วน (ผลิต)'!$E$128)/'2.1ต้นทุนตามสัดส่วน (ผลิต)'!$E$130,0))</f>
        <v>0</v>
      </c>
      <c r="CG119" s="136">
        <f t="shared" si="82"/>
        <v>0</v>
      </c>
      <c r="CH119" s="136">
        <f t="shared" si="83"/>
        <v>0</v>
      </c>
      <c r="CI119" s="136">
        <f>(IF('2.1ต้นทุนตามสัดส่วน (ผลิต)'!$E$158&gt;0,(+R119*'2.1ต้นทุนตามสัดส่วน (ผลิต)'!$E$158)/'2.1ต้นทุนตามสัดส่วน (ผลิต)'!$E$160,0))</f>
        <v>0</v>
      </c>
      <c r="CJ119" s="136">
        <f>(IF('2.1ต้นทุนตามสัดส่วน (ผลิต)'!$E$168&gt;0,(+S119*'2.1ต้นทุนตามสัดส่วน (ผลิต)'!$E$168)/'2.1ต้นทุนตามสัดส่วน (ผลิต)'!$E$170,0))</f>
        <v>0</v>
      </c>
      <c r="CK119" s="136">
        <f>(IF('2.1ต้นทุนตามสัดส่วน (ผลิต)'!$E$178&gt;0,(+T119*'2.1ต้นทุนตามสัดส่วน (ผลิต)'!$E$178)/'2.1ต้นทุนตามสัดส่วน (ผลิต)'!$E$180,0))</f>
        <v>0</v>
      </c>
      <c r="CL119" s="136">
        <f t="shared" si="84"/>
        <v>0</v>
      </c>
      <c r="CM119" s="136">
        <f t="shared" si="64"/>
        <v>0</v>
      </c>
      <c r="CO119" s="140" t="s">
        <v>633</v>
      </c>
      <c r="CP119" s="135" t="s">
        <v>634</v>
      </c>
      <c r="CQ119" s="136">
        <f>(IF('2.1ต้นทุนตามสัดส่วน (ผลิต)'!$E$9&gt;0,(+C119*'2.1ต้นทุนตามสัดส่วน (ผลิต)'!$E$9)/'2.1ต้นทุนตามสัดส่วน (ผลิต)'!$E$10,0))</f>
        <v>0</v>
      </c>
      <c r="CR119" s="136">
        <f>(IF('2.1ต้นทุนตามสัดส่วน (ผลิต)'!$E$19&gt;0,(+D119*'2.1ต้นทุนตามสัดส่วน (ผลิต)'!$E$19)/'2.1ต้นทุนตามสัดส่วน (ผลิต)'!$E$20,0))</f>
        <v>0</v>
      </c>
      <c r="CS119" s="136">
        <f>(IF('2.1ต้นทุนตามสัดส่วน (ผลิต)'!$E$29&gt;0,(+E119*'2.1ต้นทุนตามสัดส่วน (ผลิต)'!$E$29)/'2.1ต้นทุนตามสัดส่วน (ผลิต)'!$E$30,0))</f>
        <v>0</v>
      </c>
      <c r="CT119" s="136">
        <f>(IF('2.1ต้นทุนตามสัดส่วน (ผลิต)'!$E$39&gt;0,(+F119*'2.1ต้นทุนตามสัดส่วน (ผลิต)'!$E$39)/'2.1ต้นทุนตามสัดส่วน (ผลิต)'!$E$40,0))</f>
        <v>0</v>
      </c>
      <c r="CU119" s="136">
        <f t="shared" si="85"/>
        <v>0</v>
      </c>
      <c r="CV119" s="136">
        <f>(IF('2.1ต้นทุนตามสัดส่วน (ผลิต)'!$E$59&gt;0,(+H119*'2.1ต้นทุนตามสัดส่วน (ผลิต)'!$E$59)/'2.1ต้นทุนตามสัดส่วน (ผลิต)'!$E$60,0))</f>
        <v>0</v>
      </c>
      <c r="CW119" s="136">
        <f>(IF('2.1ต้นทุนตามสัดส่วน (ผลิต)'!$E$69&gt;0,(+I119*'2.1ต้นทุนตามสัดส่วน (ผลิต)'!$E$69)/'2.1ต้นทุนตามสัดส่วน (ผลิต)'!$E$70,0))</f>
        <v>0</v>
      </c>
      <c r="CX119" s="136">
        <f>(IF('2.1ต้นทุนตามสัดส่วน (ผลิต)'!$E$79&gt;0,(+J119*'2.1ต้นทุนตามสัดส่วน (ผลิต)'!$E$79)/'2.1ต้นทุนตามสัดส่วน (ผลิต)'!$E$80,0))</f>
        <v>0</v>
      </c>
      <c r="CY119" s="136">
        <f t="shared" si="86"/>
        <v>0</v>
      </c>
      <c r="CZ119" s="136">
        <f t="shared" si="87"/>
        <v>0</v>
      </c>
      <c r="DA119" s="136">
        <f>(IF('2.1ต้นทุนตามสัดส่วน (ผลิต)'!$E$109&gt;0,(+M119*'2.1ต้นทุนตามสัดส่วน (ผลิต)'!$E$109)/'2.1ต้นทุนตามสัดส่วน (ผลิต)'!$E$110,0))</f>
        <v>0</v>
      </c>
      <c r="DB119" s="136">
        <f>(IF('2.1ต้นทุนตามสัดส่วน (ผลิต)'!$E$119&gt;0,(+N119*'2.1ต้นทุนตามสัดส่วน (ผลิต)'!$E$119)/'2.1ต้นทุนตามสัดส่วน (ผลิต)'!$E$120,0))</f>
        <v>0</v>
      </c>
      <c r="DC119" s="136">
        <f>(IF('2.1ต้นทุนตามสัดส่วน (ผลิต)'!$E$129&gt;0,(+O119*'2.1ต้นทุนตามสัดส่วน (ผลิต)'!$E$129)/'2.1ต้นทุนตามสัดส่วน (ผลิต)'!$E$130,0))</f>
        <v>0</v>
      </c>
      <c r="DD119" s="136">
        <f t="shared" si="88"/>
        <v>0</v>
      </c>
      <c r="DE119" s="136">
        <f t="shared" si="89"/>
        <v>0</v>
      </c>
      <c r="DF119" s="136">
        <f>(IF('2.1ต้นทุนตามสัดส่วน (ผลิต)'!$E$159&gt;0,(+R119*'2.1ต้นทุนตามสัดส่วน (ผลิต)'!$E$159)/'2.1ต้นทุนตามสัดส่วน (ผลิต)'!$E$160,0))</f>
        <v>0</v>
      </c>
      <c r="DG119" s="136">
        <f>(IF('2.1ต้นทุนตามสัดส่วน (ผลิต)'!$E$169&gt;0,(+S119*'2.1ต้นทุนตามสัดส่วน (ผลิต)'!$E$169)/'2.1ต้นทุนตามสัดส่วน (ผลิต)'!$E$170,0))</f>
        <v>0</v>
      </c>
      <c r="DH119" s="136">
        <f>(IF('2.1ต้นทุนตามสัดส่วน (ผลิต)'!$E$179&gt;0,(+T119*'2.1ต้นทุนตามสัดส่วน (ผลิต)'!$E$179)/'2.1ต้นทุนตามสัดส่วน (ผลิต)'!$E$180,0))</f>
        <v>0</v>
      </c>
      <c r="DI119" s="136">
        <f t="shared" si="90"/>
        <v>0</v>
      </c>
      <c r="DJ119" s="136">
        <f t="shared" si="65"/>
        <v>0</v>
      </c>
      <c r="DL119" s="140" t="s">
        <v>633</v>
      </c>
      <c r="DM119" s="135" t="s">
        <v>634</v>
      </c>
      <c r="DN119" s="136">
        <f t="shared" si="91"/>
        <v>0</v>
      </c>
      <c r="DO119" s="136">
        <f t="shared" si="92"/>
        <v>0</v>
      </c>
      <c r="DP119" s="136">
        <f t="shared" si="93"/>
        <v>0</v>
      </c>
      <c r="DQ119" s="136">
        <f t="shared" si="94"/>
        <v>0</v>
      </c>
      <c r="DR119" s="136">
        <f t="shared" si="95"/>
        <v>0</v>
      </c>
      <c r="DS119" s="136">
        <f t="shared" si="96"/>
        <v>0</v>
      </c>
      <c r="DT119" s="136">
        <f t="shared" si="97"/>
        <v>0</v>
      </c>
      <c r="DU119" s="136">
        <f t="shared" si="98"/>
        <v>0</v>
      </c>
      <c r="DV119" s="136">
        <f t="shared" si="99"/>
        <v>0</v>
      </c>
      <c r="DW119" s="136">
        <f t="shared" si="100"/>
        <v>0</v>
      </c>
      <c r="DX119" s="136">
        <f t="shared" si="101"/>
        <v>0</v>
      </c>
      <c r="DY119" s="136">
        <f t="shared" si="102"/>
        <v>0</v>
      </c>
      <c r="DZ119" s="136">
        <f t="shared" si="103"/>
        <v>0</v>
      </c>
      <c r="EA119" s="136">
        <f t="shared" si="104"/>
        <v>0</v>
      </c>
      <c r="EB119" s="136">
        <f t="shared" si="105"/>
        <v>0</v>
      </c>
      <c r="EC119" s="136">
        <f t="shared" si="106"/>
        <v>0</v>
      </c>
      <c r="ED119" s="136">
        <f t="shared" si="107"/>
        <v>0</v>
      </c>
      <c r="EE119" s="136">
        <f t="shared" si="108"/>
        <v>0</v>
      </c>
      <c r="EF119" s="136">
        <f t="shared" si="109"/>
        <v>0</v>
      </c>
      <c r="EG119" s="136">
        <f t="shared" si="110"/>
        <v>0</v>
      </c>
    </row>
    <row r="120" spans="1:137" ht="21">
      <c r="A120" s="140" t="s">
        <v>635</v>
      </c>
      <c r="B120" s="135" t="s">
        <v>636</v>
      </c>
      <c r="C120" s="44"/>
      <c r="D120" s="136"/>
      <c r="E120" s="136"/>
      <c r="F120" s="136"/>
      <c r="G120" s="136">
        <f t="shared" si="56"/>
        <v>0</v>
      </c>
      <c r="H120" s="136"/>
      <c r="I120" s="136"/>
      <c r="J120" s="136"/>
      <c r="K120" s="136">
        <f t="shared" si="57"/>
        <v>0</v>
      </c>
      <c r="L120" s="136">
        <f t="shared" si="66"/>
        <v>0</v>
      </c>
      <c r="M120" s="136">
        <v>0</v>
      </c>
      <c r="N120" s="136">
        <v>0</v>
      </c>
      <c r="O120" s="136">
        <v>0</v>
      </c>
      <c r="P120" s="136">
        <f t="shared" si="58"/>
        <v>0</v>
      </c>
      <c r="Q120" s="136">
        <f t="shared" si="67"/>
        <v>0</v>
      </c>
      <c r="R120" s="136">
        <v>0</v>
      </c>
      <c r="S120" s="136">
        <v>0</v>
      </c>
      <c r="T120" s="136">
        <v>0</v>
      </c>
      <c r="U120" s="136">
        <f t="shared" si="59"/>
        <v>0</v>
      </c>
      <c r="V120" s="136">
        <f t="shared" si="60"/>
        <v>0</v>
      </c>
      <c r="X120" s="140" t="s">
        <v>635</v>
      </c>
      <c r="Y120" s="138" t="s">
        <v>636</v>
      </c>
      <c r="Z120" s="44">
        <f>ROUND(IF('2.1ต้นทุนตามสัดส่วน (ผลิต)'!$E$6&gt;0,(+C120*'2.1ต้นทุนตามสัดส่วน (ผลิต)'!$E$6)/'2.1ต้นทุนตามสัดส่วน (ผลิต)'!$E$10,0),2)</f>
        <v>0</v>
      </c>
      <c r="AA120" s="139">
        <f>(IF('2.1ต้นทุนตามสัดส่วน (ผลิต)'!$E$16&gt;0,(+D120*'2.1ต้นทุนตามสัดส่วน (ผลิต)'!$E$16)/'2.1ต้นทุนตามสัดส่วน (ผลิต)'!$E$20,0))</f>
        <v>0</v>
      </c>
      <c r="AB120" s="139">
        <f>(IF('2.1ต้นทุนตามสัดส่วน (ผลิต)'!$E$26&gt;0,(+E120*'2.1ต้นทุนตามสัดส่วน (ผลิต)'!$E$26)/'2.1ต้นทุนตามสัดส่วน (ผลิต)'!$E$30,0))</f>
        <v>0</v>
      </c>
      <c r="AC120" s="139">
        <f>(IF('2.1ต้นทุนตามสัดส่วน (ผลิต)'!$E$36&gt;0,(+F120*'2.1ต้นทุนตามสัดส่วน (ผลิต)'!$E$36)/'2.1ต้นทุนตามสัดส่วน (ผลิต)'!$E$40,0))</f>
        <v>0</v>
      </c>
      <c r="AD120" s="139">
        <f t="shared" si="68"/>
        <v>0</v>
      </c>
      <c r="AE120" s="139">
        <f>(IF('2.1ต้นทุนตามสัดส่วน (ผลิต)'!$E$56&gt;0,(+H120*'2.1ต้นทุนตามสัดส่วน (ผลิต)'!$E$56)/'2.1ต้นทุนตามสัดส่วน (ผลิต)'!$E$60,0))</f>
        <v>0</v>
      </c>
      <c r="AF120" s="139">
        <f>(IF('2.1ต้นทุนตามสัดส่วน (ผลิต)'!$E$66&gt;0,(+I120*'2.1ต้นทุนตามสัดส่วน (ผลิต)'!$E$66)/'2.1ต้นทุนตามสัดส่วน (ผลิต)'!$E$70,0))</f>
        <v>0</v>
      </c>
      <c r="AG120" s="139">
        <f>(IF('2.1ต้นทุนตามสัดส่วน (ผลิต)'!$E$76&gt;0,(+J120*'2.1ต้นทุนตามสัดส่วน (ผลิต)'!$E$76)/'2.1ต้นทุนตามสัดส่วน (ผลิต)'!$E$80,0))</f>
        <v>0</v>
      </c>
      <c r="AH120" s="139">
        <f t="shared" si="69"/>
        <v>0</v>
      </c>
      <c r="AI120" s="139">
        <f t="shared" si="70"/>
        <v>0</v>
      </c>
      <c r="AJ120" s="139">
        <f>ROUND(IF('2.1ต้นทุนตามสัดส่วน (ผลิต)'!$E$106&gt;0,(+M120*'2.1ต้นทุนตามสัดส่วน (ผลิต)'!$E$106)/'2.1ต้นทุนตามสัดส่วน (ผลิต)'!$E$110,0),2)</f>
        <v>0</v>
      </c>
      <c r="AK120" s="139">
        <f>ROUND(IF('2.1ต้นทุนตามสัดส่วน (ผลิต)'!$E$116&gt;0,(+N120*'2.1ต้นทุนตามสัดส่วน (ผลิต)'!$E$116)/'2.1ต้นทุนตามสัดส่วน (ผลิต)'!$E$120,0),2)</f>
        <v>0</v>
      </c>
      <c r="AL120" s="139">
        <f>ROUND(IF('2.1ต้นทุนตามสัดส่วน (ผลิต)'!$E$126&gt;0,(+O120*'2.1ต้นทุนตามสัดส่วน (ผลิต)'!$E$126)/'2.1ต้นทุนตามสัดส่วน (ผลิต)'!$E$130,0),2)</f>
        <v>0</v>
      </c>
      <c r="AM120" s="139">
        <f t="shared" si="71"/>
        <v>0</v>
      </c>
      <c r="AN120" s="139">
        <f t="shared" si="72"/>
        <v>0</v>
      </c>
      <c r="AO120" s="139">
        <f>(IF('2.1ต้นทุนตามสัดส่วน (ผลิต)'!$E$156&gt;0,(+R120*'2.1ต้นทุนตามสัดส่วน (ผลิต)'!$E$156)/'2.1ต้นทุนตามสัดส่วน (ผลิต)'!$E$160,0))</f>
        <v>0</v>
      </c>
      <c r="AP120" s="139">
        <f>(IF('2.1ต้นทุนตามสัดส่วน (ผลิต)'!$E$166&gt;0,(+S120*'2.1ต้นทุนตามสัดส่วน (ผลิต)'!$E$166)/'2.1ต้นทุนตามสัดส่วน (ผลิต)'!$E$170,0))</f>
        <v>0</v>
      </c>
      <c r="AQ120" s="139">
        <f>(IF('2.1ต้นทุนตามสัดส่วน (ผลิต)'!$E$176&gt;0,(+T120*'2.1ต้นทุนตามสัดส่วน (ผลิต)'!$E$176)/'2.1ต้นทุนตามสัดส่วน (ผลิต)'!$E$180,0))</f>
        <v>0</v>
      </c>
      <c r="AR120" s="139">
        <f t="shared" si="61"/>
        <v>0</v>
      </c>
      <c r="AS120" s="139">
        <f t="shared" si="62"/>
        <v>0</v>
      </c>
      <c r="AU120" s="140" t="s">
        <v>635</v>
      </c>
      <c r="AV120" s="135" t="s">
        <v>636</v>
      </c>
      <c r="AW120" s="44">
        <f>(IF('2.1ต้นทุนตามสัดส่วน (ผลิต)'!$E$7&gt;0,(C120*'2.1ต้นทุนตามสัดส่วน (ผลิต)'!$E$7)/'2.1ต้นทุนตามสัดส่วน (ผลิต)'!$E$10,0))</f>
        <v>0</v>
      </c>
      <c r="AX120" s="136">
        <f>(IF('2.1ต้นทุนตามสัดส่วน (ผลิต)'!$E$17&gt;0,(D120*'2.1ต้นทุนตามสัดส่วน (ผลิต)'!$E$17)/'2.1ต้นทุนตามสัดส่วน (ผลิต)'!$E$20,0))</f>
        <v>0</v>
      </c>
      <c r="AY120" s="136">
        <f>(IF('2.1ต้นทุนตามสัดส่วน (ผลิต)'!$E$27&gt;0,(+E120*'2.1ต้นทุนตามสัดส่วน (ผลิต)'!$E$27)/'2.1ต้นทุนตามสัดส่วน (ผลิต)'!$E$30,0))</f>
        <v>0</v>
      </c>
      <c r="AZ120" s="136">
        <f>(IF('2.1ต้นทุนตามสัดส่วน (ผลิต)'!$E$37&gt;0,(+F120*'2.1ต้นทุนตามสัดส่วน (ผลิต)'!$E$37)/'2.1ต้นทุนตามสัดส่วน (ผลิต)'!$E$40,0))</f>
        <v>0</v>
      </c>
      <c r="BA120" s="136">
        <f t="shared" si="73"/>
        <v>0</v>
      </c>
      <c r="BB120" s="136">
        <f>(IF('2.1ต้นทุนตามสัดส่วน (ผลิต)'!$E$57&gt;0,(+H120*'2.1ต้นทุนตามสัดส่วน (ผลิต)'!$E$57)/'2.1ต้นทุนตามสัดส่วน (ผลิต)'!$E$60,0))</f>
        <v>0</v>
      </c>
      <c r="BC120" s="136">
        <f>(IF('2.1ต้นทุนตามสัดส่วน (ผลิต)'!$E$67&gt;0,(+I120*'2.1ต้นทุนตามสัดส่วน (ผลิต)'!$E$67)/'2.1ต้นทุนตามสัดส่วน (ผลิต)'!$E$70,0))</f>
        <v>0</v>
      </c>
      <c r="BD120" s="136">
        <f>(IF('2.1ต้นทุนตามสัดส่วน (ผลิต)'!$E$77&gt;0,(+J120*'2.1ต้นทุนตามสัดส่วน (ผลิต)'!$E$77)/'2.1ต้นทุนตามสัดส่วน (ผลิต)'!$E$80,0))</f>
        <v>0</v>
      </c>
      <c r="BE120" s="136">
        <f t="shared" si="74"/>
        <v>0</v>
      </c>
      <c r="BF120" s="136">
        <f t="shared" si="75"/>
        <v>0</v>
      </c>
      <c r="BG120" s="136">
        <f>(IF('2.1ต้นทุนตามสัดส่วน (ผลิต)'!$E$107&gt;0,(+M120*'2.1ต้นทุนตามสัดส่วน (ผลิต)'!$E$107)/'2.1ต้นทุนตามสัดส่วน (ผลิต)'!$E$110,0))</f>
        <v>0</v>
      </c>
      <c r="BH120" s="136">
        <f>(IF('2.1ต้นทุนตามสัดส่วน (ผลิต)'!$E$117&gt;0,(+N120*'2.1ต้นทุนตามสัดส่วน (ผลิต)'!$E$117)/'2.1ต้นทุนตามสัดส่วน (ผลิต)'!$E$120,0))</f>
        <v>0</v>
      </c>
      <c r="BI120" s="136">
        <f>(IF('2.1ต้นทุนตามสัดส่วน (ผลิต)'!$E$127&gt;0,(+O120*'2.1ต้นทุนตามสัดส่วน (ผลิต)'!$E$127)/'2.1ต้นทุนตามสัดส่วน (ผลิต)'!$E$130,0))</f>
        <v>0</v>
      </c>
      <c r="BJ120" s="136">
        <f t="shared" si="76"/>
        <v>0</v>
      </c>
      <c r="BK120" s="136">
        <f t="shared" si="77"/>
        <v>0</v>
      </c>
      <c r="BL120" s="136">
        <f>(IF('2.1ต้นทุนตามสัดส่วน (ผลิต)'!$E$157&gt;0,(+R120*'2.1ต้นทุนตามสัดส่วน (ผลิต)'!$E$157)/'2.1ต้นทุนตามสัดส่วน (ผลิต)'!$E$160,0))</f>
        <v>0</v>
      </c>
      <c r="BM120" s="136">
        <f>(IF('2.1ต้นทุนตามสัดส่วน (ผลิต)'!$E$167&gt;0,(+S120*'2.1ต้นทุนตามสัดส่วน (ผลิต)'!$E$167)/'2.1ต้นทุนตามสัดส่วน (ผลิต)'!$E$170,0))</f>
        <v>0</v>
      </c>
      <c r="BN120" s="136">
        <f>(IF('2.1ต้นทุนตามสัดส่วน (ผลิต)'!$E$177&gt;0,(+T120*'2.1ต้นทุนตามสัดส่วน (ผลิต)'!$E$177)/'2.1ต้นทุนตามสัดส่วน (ผลิต)'!$E$180,0))</f>
        <v>0</v>
      </c>
      <c r="BO120" s="136">
        <f t="shared" si="78"/>
        <v>0</v>
      </c>
      <c r="BP120" s="136">
        <f t="shared" si="63"/>
        <v>0</v>
      </c>
      <c r="BR120" s="140" t="s">
        <v>635</v>
      </c>
      <c r="BS120" s="135" t="s">
        <v>636</v>
      </c>
      <c r="BT120" s="44">
        <f>(IF('2.1ต้นทุนตามสัดส่วน (ผลิต)'!$E$8&gt;0,(+C120*'2.1ต้นทุนตามสัดส่วน (ผลิต)'!$E$8)/'2.1ต้นทุนตามสัดส่วน (ผลิต)'!$E$10,0))</f>
        <v>0</v>
      </c>
      <c r="BU120" s="136">
        <f>(IF('2.1ต้นทุนตามสัดส่วน (ผลิต)'!$E$18&gt;0,(+D120*'2.1ต้นทุนตามสัดส่วน (ผลิต)'!$E$18)/'2.1ต้นทุนตามสัดส่วน (ผลิต)'!$E$20,0))</f>
        <v>0</v>
      </c>
      <c r="BV120" s="136">
        <f>(IF('2.1ต้นทุนตามสัดส่วน (ผลิต)'!$E$28&gt;0,(+E120*'2.1ต้นทุนตามสัดส่วน (ผลิต)'!$E$28)/'2.1ต้นทุนตามสัดส่วน (ผลิต)'!$E$30,0))</f>
        <v>0</v>
      </c>
      <c r="BW120" s="136">
        <f>(IF('2.1ต้นทุนตามสัดส่วน (ผลิต)'!$E$38&gt;0,(+F120*'2.1ต้นทุนตามสัดส่วน (ผลิต)'!$E$38)/'2.1ต้นทุนตามสัดส่วน (ผลิต)'!$E$40,0))</f>
        <v>0</v>
      </c>
      <c r="BX120" s="136">
        <f t="shared" si="79"/>
        <v>0</v>
      </c>
      <c r="BY120" s="136">
        <f>(IF('2.1ต้นทุนตามสัดส่วน (ผลิต)'!$E$58&gt;0,(+H120*'2.1ต้นทุนตามสัดส่วน (ผลิต)'!$E$58)/'2.1ต้นทุนตามสัดส่วน (ผลิต)'!$E$60,0))</f>
        <v>0</v>
      </c>
      <c r="BZ120" s="136">
        <f>(IF('2.1ต้นทุนตามสัดส่วน (ผลิต)'!$E$68&gt;0,(+I120*'2.1ต้นทุนตามสัดส่วน (ผลิต)'!$E$68)/'2.1ต้นทุนตามสัดส่วน (ผลิต)'!$E$70,0))</f>
        <v>0</v>
      </c>
      <c r="CA120" s="136">
        <f>(IF('2.1ต้นทุนตามสัดส่วน (ผลิต)'!$E$78&gt;0,(+J120*'2.1ต้นทุนตามสัดส่วน (ผลิต)'!$E$78)/'2.1ต้นทุนตามสัดส่วน (ผลิต)'!$E$80,0))</f>
        <v>0</v>
      </c>
      <c r="CB120" s="136">
        <f t="shared" si="80"/>
        <v>0</v>
      </c>
      <c r="CC120" s="136">
        <f t="shared" si="81"/>
        <v>0</v>
      </c>
      <c r="CD120" s="136">
        <f>(IF('2.1ต้นทุนตามสัดส่วน (ผลิต)'!$E$108&gt;0,(+M120*'2.1ต้นทุนตามสัดส่วน (ผลิต)'!$E$108)/'2.1ต้นทุนตามสัดส่วน (ผลิต)'!$E$110,0))</f>
        <v>0</v>
      </c>
      <c r="CE120" s="136">
        <f>(IF('2.1ต้นทุนตามสัดส่วน (ผลิต)'!$E$118&gt;0,(+N120*'2.1ต้นทุนตามสัดส่วน (ผลิต)'!$E$118)/'2.1ต้นทุนตามสัดส่วน (ผลิต)'!$E$120,0))</f>
        <v>0</v>
      </c>
      <c r="CF120" s="136">
        <f>(IF('2.1ต้นทุนตามสัดส่วน (ผลิต)'!$E$128&gt;0,(+O120*'2.1ต้นทุนตามสัดส่วน (ผลิต)'!$E$128)/'2.1ต้นทุนตามสัดส่วน (ผลิต)'!$E$130,0))</f>
        <v>0</v>
      </c>
      <c r="CG120" s="136">
        <f t="shared" si="82"/>
        <v>0</v>
      </c>
      <c r="CH120" s="136">
        <f t="shared" si="83"/>
        <v>0</v>
      </c>
      <c r="CI120" s="136">
        <f>(IF('2.1ต้นทุนตามสัดส่วน (ผลิต)'!$E$158&gt;0,(+R120*'2.1ต้นทุนตามสัดส่วน (ผลิต)'!$E$158)/'2.1ต้นทุนตามสัดส่วน (ผลิต)'!$E$160,0))</f>
        <v>0</v>
      </c>
      <c r="CJ120" s="136">
        <f>(IF('2.1ต้นทุนตามสัดส่วน (ผลิต)'!$E$168&gt;0,(+S120*'2.1ต้นทุนตามสัดส่วน (ผลิต)'!$E$168)/'2.1ต้นทุนตามสัดส่วน (ผลิต)'!$E$170,0))</f>
        <v>0</v>
      </c>
      <c r="CK120" s="136">
        <f>(IF('2.1ต้นทุนตามสัดส่วน (ผลิต)'!$E$178&gt;0,(+T120*'2.1ต้นทุนตามสัดส่วน (ผลิต)'!$E$178)/'2.1ต้นทุนตามสัดส่วน (ผลิต)'!$E$180,0))</f>
        <v>0</v>
      </c>
      <c r="CL120" s="136">
        <f t="shared" si="84"/>
        <v>0</v>
      </c>
      <c r="CM120" s="136">
        <f t="shared" si="64"/>
        <v>0</v>
      </c>
      <c r="CO120" s="140" t="s">
        <v>635</v>
      </c>
      <c r="CP120" s="135" t="s">
        <v>636</v>
      </c>
      <c r="CQ120" s="136">
        <f>(IF('2.1ต้นทุนตามสัดส่วน (ผลิต)'!$E$9&gt;0,(+C120*'2.1ต้นทุนตามสัดส่วน (ผลิต)'!$E$9)/'2.1ต้นทุนตามสัดส่วน (ผลิต)'!$E$10,0))</f>
        <v>0</v>
      </c>
      <c r="CR120" s="136">
        <f>(IF('2.1ต้นทุนตามสัดส่วน (ผลิต)'!$E$19&gt;0,(+D120*'2.1ต้นทุนตามสัดส่วน (ผลิต)'!$E$19)/'2.1ต้นทุนตามสัดส่วน (ผลิต)'!$E$20,0))</f>
        <v>0</v>
      </c>
      <c r="CS120" s="136">
        <f>(IF('2.1ต้นทุนตามสัดส่วน (ผลิต)'!$E$29&gt;0,(+E120*'2.1ต้นทุนตามสัดส่วน (ผลิต)'!$E$29)/'2.1ต้นทุนตามสัดส่วน (ผลิต)'!$E$30,0))</f>
        <v>0</v>
      </c>
      <c r="CT120" s="136">
        <f>(IF('2.1ต้นทุนตามสัดส่วน (ผลิต)'!$E$39&gt;0,(+F120*'2.1ต้นทุนตามสัดส่วน (ผลิต)'!$E$39)/'2.1ต้นทุนตามสัดส่วน (ผลิต)'!$E$40,0))</f>
        <v>0</v>
      </c>
      <c r="CU120" s="136">
        <f t="shared" si="85"/>
        <v>0</v>
      </c>
      <c r="CV120" s="136">
        <f>(IF('2.1ต้นทุนตามสัดส่วน (ผลิต)'!$E$59&gt;0,(+H120*'2.1ต้นทุนตามสัดส่วน (ผลิต)'!$E$59)/'2.1ต้นทุนตามสัดส่วน (ผลิต)'!$E$60,0))</f>
        <v>0</v>
      </c>
      <c r="CW120" s="136">
        <f>(IF('2.1ต้นทุนตามสัดส่วน (ผลิต)'!$E$69&gt;0,(+I120*'2.1ต้นทุนตามสัดส่วน (ผลิต)'!$E$69)/'2.1ต้นทุนตามสัดส่วน (ผลิต)'!$E$70,0))</f>
        <v>0</v>
      </c>
      <c r="CX120" s="136">
        <f>(IF('2.1ต้นทุนตามสัดส่วน (ผลิต)'!$E$79&gt;0,(+J120*'2.1ต้นทุนตามสัดส่วน (ผลิต)'!$E$79)/'2.1ต้นทุนตามสัดส่วน (ผลิต)'!$E$80,0))</f>
        <v>0</v>
      </c>
      <c r="CY120" s="136">
        <f t="shared" si="86"/>
        <v>0</v>
      </c>
      <c r="CZ120" s="136">
        <f t="shared" si="87"/>
        <v>0</v>
      </c>
      <c r="DA120" s="136">
        <f>(IF('2.1ต้นทุนตามสัดส่วน (ผลิต)'!$E$109&gt;0,(+M120*'2.1ต้นทุนตามสัดส่วน (ผลิต)'!$E$109)/'2.1ต้นทุนตามสัดส่วน (ผลิต)'!$E$110,0))</f>
        <v>0</v>
      </c>
      <c r="DB120" s="136">
        <f>(IF('2.1ต้นทุนตามสัดส่วน (ผลิต)'!$E$119&gt;0,(+N120*'2.1ต้นทุนตามสัดส่วน (ผลิต)'!$E$119)/'2.1ต้นทุนตามสัดส่วน (ผลิต)'!$E$120,0))</f>
        <v>0</v>
      </c>
      <c r="DC120" s="136">
        <f>(IF('2.1ต้นทุนตามสัดส่วน (ผลิต)'!$E$129&gt;0,(+O120*'2.1ต้นทุนตามสัดส่วน (ผลิต)'!$E$129)/'2.1ต้นทุนตามสัดส่วน (ผลิต)'!$E$130,0))</f>
        <v>0</v>
      </c>
      <c r="DD120" s="136">
        <f t="shared" si="88"/>
        <v>0</v>
      </c>
      <c r="DE120" s="136">
        <f t="shared" si="89"/>
        <v>0</v>
      </c>
      <c r="DF120" s="136">
        <f>(IF('2.1ต้นทุนตามสัดส่วน (ผลิต)'!$E$159&gt;0,(+R120*'2.1ต้นทุนตามสัดส่วน (ผลิต)'!$E$159)/'2.1ต้นทุนตามสัดส่วน (ผลิต)'!$E$160,0))</f>
        <v>0</v>
      </c>
      <c r="DG120" s="136">
        <f>(IF('2.1ต้นทุนตามสัดส่วน (ผลิต)'!$E$169&gt;0,(+S120*'2.1ต้นทุนตามสัดส่วน (ผลิต)'!$E$169)/'2.1ต้นทุนตามสัดส่วน (ผลิต)'!$E$170,0))</f>
        <v>0</v>
      </c>
      <c r="DH120" s="136">
        <f>(IF('2.1ต้นทุนตามสัดส่วน (ผลิต)'!$E$179&gt;0,(+T120*'2.1ต้นทุนตามสัดส่วน (ผลิต)'!$E$179)/'2.1ต้นทุนตามสัดส่วน (ผลิต)'!$E$180,0))</f>
        <v>0</v>
      </c>
      <c r="DI120" s="136">
        <f t="shared" si="90"/>
        <v>0</v>
      </c>
      <c r="DJ120" s="136">
        <f t="shared" si="65"/>
        <v>0</v>
      </c>
      <c r="DL120" s="140" t="s">
        <v>635</v>
      </c>
      <c r="DM120" s="135" t="s">
        <v>636</v>
      </c>
      <c r="DN120" s="136">
        <f t="shared" si="91"/>
        <v>0</v>
      </c>
      <c r="DO120" s="136">
        <f t="shared" si="92"/>
        <v>0</v>
      </c>
      <c r="DP120" s="136">
        <f t="shared" si="93"/>
        <v>0</v>
      </c>
      <c r="DQ120" s="136">
        <f t="shared" si="94"/>
        <v>0</v>
      </c>
      <c r="DR120" s="136">
        <f t="shared" si="95"/>
        <v>0</v>
      </c>
      <c r="DS120" s="136">
        <f t="shared" si="96"/>
        <v>0</v>
      </c>
      <c r="DT120" s="136">
        <f t="shared" si="97"/>
        <v>0</v>
      </c>
      <c r="DU120" s="136">
        <f t="shared" si="98"/>
        <v>0</v>
      </c>
      <c r="DV120" s="136">
        <f t="shared" si="99"/>
        <v>0</v>
      </c>
      <c r="DW120" s="136">
        <f t="shared" si="100"/>
        <v>0</v>
      </c>
      <c r="DX120" s="136">
        <f t="shared" si="101"/>
        <v>0</v>
      </c>
      <c r="DY120" s="136">
        <f t="shared" si="102"/>
        <v>0</v>
      </c>
      <c r="DZ120" s="136">
        <f t="shared" si="103"/>
        <v>0</v>
      </c>
      <c r="EA120" s="136">
        <f t="shared" si="104"/>
        <v>0</v>
      </c>
      <c r="EB120" s="136">
        <f t="shared" si="105"/>
        <v>0</v>
      </c>
      <c r="EC120" s="136">
        <f t="shared" si="106"/>
        <v>0</v>
      </c>
      <c r="ED120" s="136">
        <f t="shared" si="107"/>
        <v>0</v>
      </c>
      <c r="EE120" s="136">
        <f t="shared" si="108"/>
        <v>0</v>
      </c>
      <c r="EF120" s="136">
        <f t="shared" si="109"/>
        <v>0</v>
      </c>
      <c r="EG120" s="136">
        <f t="shared" si="110"/>
        <v>0</v>
      </c>
    </row>
    <row r="121" spans="1:137" ht="21">
      <c r="A121" s="141" t="s">
        <v>637</v>
      </c>
      <c r="B121" s="135" t="s">
        <v>638</v>
      </c>
      <c r="C121" s="44"/>
      <c r="D121" s="136"/>
      <c r="E121" s="136"/>
      <c r="F121" s="136"/>
      <c r="G121" s="136">
        <f t="shared" si="56"/>
        <v>0</v>
      </c>
      <c r="H121" s="136"/>
      <c r="I121" s="136"/>
      <c r="J121" s="136"/>
      <c r="K121" s="136">
        <f t="shared" si="57"/>
        <v>0</v>
      </c>
      <c r="L121" s="136">
        <f t="shared" si="66"/>
        <v>0</v>
      </c>
      <c r="M121" s="136">
        <v>0</v>
      </c>
      <c r="N121" s="136">
        <v>0</v>
      </c>
      <c r="O121" s="136">
        <v>0</v>
      </c>
      <c r="P121" s="136">
        <f t="shared" si="58"/>
        <v>0</v>
      </c>
      <c r="Q121" s="136">
        <f t="shared" si="67"/>
        <v>0</v>
      </c>
      <c r="R121" s="136">
        <v>0</v>
      </c>
      <c r="S121" s="136">
        <v>0</v>
      </c>
      <c r="T121" s="136">
        <v>0</v>
      </c>
      <c r="U121" s="136">
        <f t="shared" si="59"/>
        <v>0</v>
      </c>
      <c r="V121" s="136">
        <f t="shared" si="60"/>
        <v>0</v>
      </c>
      <c r="X121" s="141" t="s">
        <v>637</v>
      </c>
      <c r="Y121" s="138" t="s">
        <v>638</v>
      </c>
      <c r="Z121" s="44">
        <f>ROUND(IF('2.1ต้นทุนตามสัดส่วน (ผลิต)'!$E$6&gt;0,(+C121*'2.1ต้นทุนตามสัดส่วน (ผลิต)'!$E$6)/'2.1ต้นทุนตามสัดส่วน (ผลิต)'!$E$10,0),2)</f>
        <v>0</v>
      </c>
      <c r="AA121" s="139">
        <f>(IF('2.1ต้นทุนตามสัดส่วน (ผลิต)'!$E$16&gt;0,(+D121*'2.1ต้นทุนตามสัดส่วน (ผลิต)'!$E$16)/'2.1ต้นทุนตามสัดส่วน (ผลิต)'!$E$20,0))</f>
        <v>0</v>
      </c>
      <c r="AB121" s="139">
        <f>(IF('2.1ต้นทุนตามสัดส่วน (ผลิต)'!$E$26&gt;0,(+E121*'2.1ต้นทุนตามสัดส่วน (ผลิต)'!$E$26)/'2.1ต้นทุนตามสัดส่วน (ผลิต)'!$E$30,0))</f>
        <v>0</v>
      </c>
      <c r="AC121" s="139">
        <f>(IF('2.1ต้นทุนตามสัดส่วน (ผลิต)'!$E$36&gt;0,(+F121*'2.1ต้นทุนตามสัดส่วน (ผลิต)'!$E$36)/'2.1ต้นทุนตามสัดส่วน (ผลิต)'!$E$40,0))</f>
        <v>0</v>
      </c>
      <c r="AD121" s="139">
        <f t="shared" si="68"/>
        <v>0</v>
      </c>
      <c r="AE121" s="139">
        <f>(IF('2.1ต้นทุนตามสัดส่วน (ผลิต)'!$E$56&gt;0,(+H121*'2.1ต้นทุนตามสัดส่วน (ผลิต)'!$E$56)/'2.1ต้นทุนตามสัดส่วน (ผลิต)'!$E$60,0))</f>
        <v>0</v>
      </c>
      <c r="AF121" s="139">
        <f>(IF('2.1ต้นทุนตามสัดส่วน (ผลิต)'!$E$66&gt;0,(+I121*'2.1ต้นทุนตามสัดส่วน (ผลิต)'!$E$66)/'2.1ต้นทุนตามสัดส่วน (ผลิต)'!$E$70,0))</f>
        <v>0</v>
      </c>
      <c r="AG121" s="139">
        <f>(IF('2.1ต้นทุนตามสัดส่วน (ผลิต)'!$E$76&gt;0,(+J121*'2.1ต้นทุนตามสัดส่วน (ผลิต)'!$E$76)/'2.1ต้นทุนตามสัดส่วน (ผลิต)'!$E$80,0))</f>
        <v>0</v>
      </c>
      <c r="AH121" s="139">
        <f t="shared" si="69"/>
        <v>0</v>
      </c>
      <c r="AI121" s="139">
        <f t="shared" si="70"/>
        <v>0</v>
      </c>
      <c r="AJ121" s="139">
        <f>ROUND(IF('2.1ต้นทุนตามสัดส่วน (ผลิต)'!$E$106&gt;0,(+M121*'2.1ต้นทุนตามสัดส่วน (ผลิต)'!$E$106)/'2.1ต้นทุนตามสัดส่วน (ผลิต)'!$E$110,0),2)</f>
        <v>0</v>
      </c>
      <c r="AK121" s="139">
        <f>ROUND(IF('2.1ต้นทุนตามสัดส่วน (ผลิต)'!$E$116&gt;0,(+N121*'2.1ต้นทุนตามสัดส่วน (ผลิต)'!$E$116)/'2.1ต้นทุนตามสัดส่วน (ผลิต)'!$E$120,0),2)</f>
        <v>0</v>
      </c>
      <c r="AL121" s="139">
        <f>ROUND(IF('2.1ต้นทุนตามสัดส่วน (ผลิต)'!$E$126&gt;0,(+O121*'2.1ต้นทุนตามสัดส่วน (ผลิต)'!$E$126)/'2.1ต้นทุนตามสัดส่วน (ผลิต)'!$E$130,0),2)</f>
        <v>0</v>
      </c>
      <c r="AM121" s="139">
        <f t="shared" si="71"/>
        <v>0</v>
      </c>
      <c r="AN121" s="139">
        <f t="shared" si="72"/>
        <v>0</v>
      </c>
      <c r="AO121" s="139">
        <f>(IF('2.1ต้นทุนตามสัดส่วน (ผลิต)'!$E$156&gt;0,(+R121*'2.1ต้นทุนตามสัดส่วน (ผลิต)'!$E$156)/'2.1ต้นทุนตามสัดส่วน (ผลิต)'!$E$160,0))</f>
        <v>0</v>
      </c>
      <c r="AP121" s="139">
        <f>(IF('2.1ต้นทุนตามสัดส่วน (ผลิต)'!$E$166&gt;0,(+S121*'2.1ต้นทุนตามสัดส่วน (ผลิต)'!$E$166)/'2.1ต้นทุนตามสัดส่วน (ผลิต)'!$E$170,0))</f>
        <v>0</v>
      </c>
      <c r="AQ121" s="139">
        <f>(IF('2.1ต้นทุนตามสัดส่วน (ผลิต)'!$E$176&gt;0,(+T121*'2.1ต้นทุนตามสัดส่วน (ผลิต)'!$E$176)/'2.1ต้นทุนตามสัดส่วน (ผลิต)'!$E$180,0))</f>
        <v>0</v>
      </c>
      <c r="AR121" s="139">
        <f t="shared" si="61"/>
        <v>0</v>
      </c>
      <c r="AS121" s="139">
        <f t="shared" si="62"/>
        <v>0</v>
      </c>
      <c r="AU121" s="141" t="s">
        <v>637</v>
      </c>
      <c r="AV121" s="135" t="s">
        <v>638</v>
      </c>
      <c r="AW121" s="44">
        <f>(IF('2.1ต้นทุนตามสัดส่วน (ผลิต)'!$E$7&gt;0,(C121*'2.1ต้นทุนตามสัดส่วน (ผลิต)'!$E$7)/'2.1ต้นทุนตามสัดส่วน (ผลิต)'!$E$10,0))</f>
        <v>0</v>
      </c>
      <c r="AX121" s="136">
        <f>(IF('2.1ต้นทุนตามสัดส่วน (ผลิต)'!$E$17&gt;0,(D121*'2.1ต้นทุนตามสัดส่วน (ผลิต)'!$E$17)/'2.1ต้นทุนตามสัดส่วน (ผลิต)'!$E$20,0))</f>
        <v>0</v>
      </c>
      <c r="AY121" s="136">
        <f>(IF('2.1ต้นทุนตามสัดส่วน (ผลิต)'!$E$27&gt;0,(+E121*'2.1ต้นทุนตามสัดส่วน (ผลิต)'!$E$27)/'2.1ต้นทุนตามสัดส่วน (ผลิต)'!$E$30,0))</f>
        <v>0</v>
      </c>
      <c r="AZ121" s="136">
        <f>(IF('2.1ต้นทุนตามสัดส่วน (ผลิต)'!$E$37&gt;0,(+F121*'2.1ต้นทุนตามสัดส่วน (ผลิต)'!$E$37)/'2.1ต้นทุนตามสัดส่วน (ผลิต)'!$E$40,0))</f>
        <v>0</v>
      </c>
      <c r="BA121" s="136">
        <f t="shared" si="73"/>
        <v>0</v>
      </c>
      <c r="BB121" s="136">
        <f>(IF('2.1ต้นทุนตามสัดส่วน (ผลิต)'!$E$57&gt;0,(+H121*'2.1ต้นทุนตามสัดส่วน (ผลิต)'!$E$57)/'2.1ต้นทุนตามสัดส่วน (ผลิต)'!$E$60,0))</f>
        <v>0</v>
      </c>
      <c r="BC121" s="136">
        <f>(IF('2.1ต้นทุนตามสัดส่วน (ผลิต)'!$E$67&gt;0,(+I121*'2.1ต้นทุนตามสัดส่วน (ผลิต)'!$E$67)/'2.1ต้นทุนตามสัดส่วน (ผลิต)'!$E$70,0))</f>
        <v>0</v>
      </c>
      <c r="BD121" s="136">
        <f>(IF('2.1ต้นทุนตามสัดส่วน (ผลิต)'!$E$77&gt;0,(+J121*'2.1ต้นทุนตามสัดส่วน (ผลิต)'!$E$77)/'2.1ต้นทุนตามสัดส่วน (ผลิต)'!$E$80,0))</f>
        <v>0</v>
      </c>
      <c r="BE121" s="136">
        <f t="shared" si="74"/>
        <v>0</v>
      </c>
      <c r="BF121" s="136">
        <f t="shared" si="75"/>
        <v>0</v>
      </c>
      <c r="BG121" s="136">
        <f>(IF('2.1ต้นทุนตามสัดส่วน (ผลิต)'!$E$107&gt;0,(+M121*'2.1ต้นทุนตามสัดส่วน (ผลิต)'!$E$107)/'2.1ต้นทุนตามสัดส่วน (ผลิต)'!$E$110,0))</f>
        <v>0</v>
      </c>
      <c r="BH121" s="136">
        <f>(IF('2.1ต้นทุนตามสัดส่วน (ผลิต)'!$E$117&gt;0,(+N121*'2.1ต้นทุนตามสัดส่วน (ผลิต)'!$E$117)/'2.1ต้นทุนตามสัดส่วน (ผลิต)'!$E$120,0))</f>
        <v>0</v>
      </c>
      <c r="BI121" s="136">
        <f>(IF('2.1ต้นทุนตามสัดส่วน (ผลิต)'!$E$127&gt;0,(+O121*'2.1ต้นทุนตามสัดส่วน (ผลิต)'!$E$127)/'2.1ต้นทุนตามสัดส่วน (ผลิต)'!$E$130,0))</f>
        <v>0</v>
      </c>
      <c r="BJ121" s="136">
        <f t="shared" si="76"/>
        <v>0</v>
      </c>
      <c r="BK121" s="136">
        <f t="shared" si="77"/>
        <v>0</v>
      </c>
      <c r="BL121" s="136">
        <f>(IF('2.1ต้นทุนตามสัดส่วน (ผลิต)'!$E$157&gt;0,(+R121*'2.1ต้นทุนตามสัดส่วน (ผลิต)'!$E$157)/'2.1ต้นทุนตามสัดส่วน (ผลิต)'!$E$160,0))</f>
        <v>0</v>
      </c>
      <c r="BM121" s="136">
        <f>(IF('2.1ต้นทุนตามสัดส่วน (ผลิต)'!$E$167&gt;0,(+S121*'2.1ต้นทุนตามสัดส่วน (ผลิต)'!$E$167)/'2.1ต้นทุนตามสัดส่วน (ผลิต)'!$E$170,0))</f>
        <v>0</v>
      </c>
      <c r="BN121" s="136">
        <f>(IF('2.1ต้นทุนตามสัดส่วน (ผลิต)'!$E$177&gt;0,(+T121*'2.1ต้นทุนตามสัดส่วน (ผลิต)'!$E$177)/'2.1ต้นทุนตามสัดส่วน (ผลิต)'!$E$180,0))</f>
        <v>0</v>
      </c>
      <c r="BO121" s="136">
        <f t="shared" si="78"/>
        <v>0</v>
      </c>
      <c r="BP121" s="136">
        <f t="shared" si="63"/>
        <v>0</v>
      </c>
      <c r="BR121" s="141" t="s">
        <v>637</v>
      </c>
      <c r="BS121" s="135" t="s">
        <v>638</v>
      </c>
      <c r="BT121" s="44">
        <f>(IF('2.1ต้นทุนตามสัดส่วน (ผลิต)'!$E$8&gt;0,(+C121*'2.1ต้นทุนตามสัดส่วน (ผลิต)'!$E$8)/'2.1ต้นทุนตามสัดส่วน (ผลิต)'!$E$10,0))</f>
        <v>0</v>
      </c>
      <c r="BU121" s="136">
        <f>(IF('2.1ต้นทุนตามสัดส่วน (ผลิต)'!$E$18&gt;0,(+D121*'2.1ต้นทุนตามสัดส่วน (ผลิต)'!$E$18)/'2.1ต้นทุนตามสัดส่วน (ผลิต)'!$E$20,0))</f>
        <v>0</v>
      </c>
      <c r="BV121" s="136">
        <f>(IF('2.1ต้นทุนตามสัดส่วน (ผลิต)'!$E$28&gt;0,(+E121*'2.1ต้นทุนตามสัดส่วน (ผลิต)'!$E$28)/'2.1ต้นทุนตามสัดส่วน (ผลิต)'!$E$30,0))</f>
        <v>0</v>
      </c>
      <c r="BW121" s="136">
        <f>(IF('2.1ต้นทุนตามสัดส่วน (ผลิต)'!$E$38&gt;0,(+F121*'2.1ต้นทุนตามสัดส่วน (ผลิต)'!$E$38)/'2.1ต้นทุนตามสัดส่วน (ผลิต)'!$E$40,0))</f>
        <v>0</v>
      </c>
      <c r="BX121" s="136">
        <f t="shared" si="79"/>
        <v>0</v>
      </c>
      <c r="BY121" s="136">
        <f>(IF('2.1ต้นทุนตามสัดส่วน (ผลิต)'!$E$58&gt;0,(+H121*'2.1ต้นทุนตามสัดส่วน (ผลิต)'!$E$58)/'2.1ต้นทุนตามสัดส่วน (ผลิต)'!$E$60,0))</f>
        <v>0</v>
      </c>
      <c r="BZ121" s="136">
        <f>(IF('2.1ต้นทุนตามสัดส่วน (ผลิต)'!$E$68&gt;0,(+I121*'2.1ต้นทุนตามสัดส่วน (ผลิต)'!$E$68)/'2.1ต้นทุนตามสัดส่วน (ผลิต)'!$E$70,0))</f>
        <v>0</v>
      </c>
      <c r="CA121" s="136">
        <f>(IF('2.1ต้นทุนตามสัดส่วน (ผลิต)'!$E$78&gt;0,(+J121*'2.1ต้นทุนตามสัดส่วน (ผลิต)'!$E$78)/'2.1ต้นทุนตามสัดส่วน (ผลิต)'!$E$80,0))</f>
        <v>0</v>
      </c>
      <c r="CB121" s="136">
        <f t="shared" si="80"/>
        <v>0</v>
      </c>
      <c r="CC121" s="136">
        <f t="shared" si="81"/>
        <v>0</v>
      </c>
      <c r="CD121" s="136">
        <f>(IF('2.1ต้นทุนตามสัดส่วน (ผลิต)'!$E$108&gt;0,(+M121*'2.1ต้นทุนตามสัดส่วน (ผลิต)'!$E$108)/'2.1ต้นทุนตามสัดส่วน (ผลิต)'!$E$110,0))</f>
        <v>0</v>
      </c>
      <c r="CE121" s="136">
        <f>(IF('2.1ต้นทุนตามสัดส่วน (ผลิต)'!$E$118&gt;0,(+N121*'2.1ต้นทุนตามสัดส่วน (ผลิต)'!$E$118)/'2.1ต้นทุนตามสัดส่วน (ผลิต)'!$E$120,0))</f>
        <v>0</v>
      </c>
      <c r="CF121" s="136">
        <f>(IF('2.1ต้นทุนตามสัดส่วน (ผลิต)'!$E$128&gt;0,(+O121*'2.1ต้นทุนตามสัดส่วน (ผลิต)'!$E$128)/'2.1ต้นทุนตามสัดส่วน (ผลิต)'!$E$130,0))</f>
        <v>0</v>
      </c>
      <c r="CG121" s="136">
        <f t="shared" si="82"/>
        <v>0</v>
      </c>
      <c r="CH121" s="136">
        <f t="shared" si="83"/>
        <v>0</v>
      </c>
      <c r="CI121" s="136">
        <f>(IF('2.1ต้นทุนตามสัดส่วน (ผลิต)'!$E$158&gt;0,(+R121*'2.1ต้นทุนตามสัดส่วน (ผลิต)'!$E$158)/'2.1ต้นทุนตามสัดส่วน (ผลิต)'!$E$160,0))</f>
        <v>0</v>
      </c>
      <c r="CJ121" s="136">
        <f>(IF('2.1ต้นทุนตามสัดส่วน (ผลิต)'!$E$168&gt;0,(+S121*'2.1ต้นทุนตามสัดส่วน (ผลิต)'!$E$168)/'2.1ต้นทุนตามสัดส่วน (ผลิต)'!$E$170,0))</f>
        <v>0</v>
      </c>
      <c r="CK121" s="136">
        <f>(IF('2.1ต้นทุนตามสัดส่วน (ผลิต)'!$E$178&gt;0,(+T121*'2.1ต้นทุนตามสัดส่วน (ผลิต)'!$E$178)/'2.1ต้นทุนตามสัดส่วน (ผลิต)'!$E$180,0))</f>
        <v>0</v>
      </c>
      <c r="CL121" s="136">
        <f t="shared" si="84"/>
        <v>0</v>
      </c>
      <c r="CM121" s="136">
        <f t="shared" si="64"/>
        <v>0</v>
      </c>
      <c r="CO121" s="141" t="s">
        <v>637</v>
      </c>
      <c r="CP121" s="135" t="s">
        <v>638</v>
      </c>
      <c r="CQ121" s="136">
        <f>(IF('2.1ต้นทุนตามสัดส่วน (ผลิต)'!$E$9&gt;0,(+C121*'2.1ต้นทุนตามสัดส่วน (ผลิต)'!$E$9)/'2.1ต้นทุนตามสัดส่วน (ผลิต)'!$E$10,0))</f>
        <v>0</v>
      </c>
      <c r="CR121" s="136">
        <f>(IF('2.1ต้นทุนตามสัดส่วน (ผลิต)'!$E$19&gt;0,(+D121*'2.1ต้นทุนตามสัดส่วน (ผลิต)'!$E$19)/'2.1ต้นทุนตามสัดส่วน (ผลิต)'!$E$20,0))</f>
        <v>0</v>
      </c>
      <c r="CS121" s="136">
        <f>(IF('2.1ต้นทุนตามสัดส่วน (ผลิต)'!$E$29&gt;0,(+E121*'2.1ต้นทุนตามสัดส่วน (ผลิต)'!$E$29)/'2.1ต้นทุนตามสัดส่วน (ผลิต)'!$E$30,0))</f>
        <v>0</v>
      </c>
      <c r="CT121" s="136">
        <f>(IF('2.1ต้นทุนตามสัดส่วน (ผลิต)'!$E$39&gt;0,(+F121*'2.1ต้นทุนตามสัดส่วน (ผลิต)'!$E$39)/'2.1ต้นทุนตามสัดส่วน (ผลิต)'!$E$40,0))</f>
        <v>0</v>
      </c>
      <c r="CU121" s="136">
        <f t="shared" si="85"/>
        <v>0</v>
      </c>
      <c r="CV121" s="136">
        <f>(IF('2.1ต้นทุนตามสัดส่วน (ผลิต)'!$E$59&gt;0,(+H121*'2.1ต้นทุนตามสัดส่วน (ผลิต)'!$E$59)/'2.1ต้นทุนตามสัดส่วน (ผลิต)'!$E$60,0))</f>
        <v>0</v>
      </c>
      <c r="CW121" s="136">
        <f>(IF('2.1ต้นทุนตามสัดส่วน (ผลิต)'!$E$69&gt;0,(+I121*'2.1ต้นทุนตามสัดส่วน (ผลิต)'!$E$69)/'2.1ต้นทุนตามสัดส่วน (ผลิต)'!$E$70,0))</f>
        <v>0</v>
      </c>
      <c r="CX121" s="136">
        <f>(IF('2.1ต้นทุนตามสัดส่วน (ผลิต)'!$E$79&gt;0,(+J121*'2.1ต้นทุนตามสัดส่วน (ผลิต)'!$E$79)/'2.1ต้นทุนตามสัดส่วน (ผลิต)'!$E$80,0))</f>
        <v>0</v>
      </c>
      <c r="CY121" s="136">
        <f t="shared" si="86"/>
        <v>0</v>
      </c>
      <c r="CZ121" s="136">
        <f t="shared" si="87"/>
        <v>0</v>
      </c>
      <c r="DA121" s="136">
        <f>(IF('2.1ต้นทุนตามสัดส่วน (ผลิต)'!$E$109&gt;0,(+M121*'2.1ต้นทุนตามสัดส่วน (ผลิต)'!$E$109)/'2.1ต้นทุนตามสัดส่วน (ผลิต)'!$E$110,0))</f>
        <v>0</v>
      </c>
      <c r="DB121" s="136">
        <f>(IF('2.1ต้นทุนตามสัดส่วน (ผลิต)'!$E$119&gt;0,(+N121*'2.1ต้นทุนตามสัดส่วน (ผลิต)'!$E$119)/'2.1ต้นทุนตามสัดส่วน (ผลิต)'!$E$120,0))</f>
        <v>0</v>
      </c>
      <c r="DC121" s="136">
        <f>(IF('2.1ต้นทุนตามสัดส่วน (ผลิต)'!$E$129&gt;0,(+O121*'2.1ต้นทุนตามสัดส่วน (ผลิต)'!$E$129)/'2.1ต้นทุนตามสัดส่วน (ผลิต)'!$E$130,0))</f>
        <v>0</v>
      </c>
      <c r="DD121" s="136">
        <f t="shared" si="88"/>
        <v>0</v>
      </c>
      <c r="DE121" s="136">
        <f t="shared" si="89"/>
        <v>0</v>
      </c>
      <c r="DF121" s="136">
        <f>(IF('2.1ต้นทุนตามสัดส่วน (ผลิต)'!$E$159&gt;0,(+R121*'2.1ต้นทุนตามสัดส่วน (ผลิต)'!$E$159)/'2.1ต้นทุนตามสัดส่วน (ผลิต)'!$E$160,0))</f>
        <v>0</v>
      </c>
      <c r="DG121" s="136">
        <f>(IF('2.1ต้นทุนตามสัดส่วน (ผลิต)'!$E$169&gt;0,(+S121*'2.1ต้นทุนตามสัดส่วน (ผลิต)'!$E$169)/'2.1ต้นทุนตามสัดส่วน (ผลิต)'!$E$170,0))</f>
        <v>0</v>
      </c>
      <c r="DH121" s="136">
        <f>(IF('2.1ต้นทุนตามสัดส่วน (ผลิต)'!$E$179&gt;0,(+T121*'2.1ต้นทุนตามสัดส่วน (ผลิต)'!$E$179)/'2.1ต้นทุนตามสัดส่วน (ผลิต)'!$E$180,0))</f>
        <v>0</v>
      </c>
      <c r="DI121" s="136">
        <f t="shared" si="90"/>
        <v>0</v>
      </c>
      <c r="DJ121" s="136">
        <f t="shared" si="65"/>
        <v>0</v>
      </c>
      <c r="DL121" s="141" t="s">
        <v>637</v>
      </c>
      <c r="DM121" s="135" t="s">
        <v>638</v>
      </c>
      <c r="DN121" s="136">
        <f t="shared" si="91"/>
        <v>0</v>
      </c>
      <c r="DO121" s="136">
        <f t="shared" si="92"/>
        <v>0</v>
      </c>
      <c r="DP121" s="136">
        <f t="shared" si="93"/>
        <v>0</v>
      </c>
      <c r="DQ121" s="136">
        <f t="shared" si="94"/>
        <v>0</v>
      </c>
      <c r="DR121" s="136">
        <f t="shared" si="95"/>
        <v>0</v>
      </c>
      <c r="DS121" s="136">
        <f t="shared" si="96"/>
        <v>0</v>
      </c>
      <c r="DT121" s="136">
        <f t="shared" si="97"/>
        <v>0</v>
      </c>
      <c r="DU121" s="136">
        <f t="shared" si="98"/>
        <v>0</v>
      </c>
      <c r="DV121" s="136">
        <f t="shared" si="99"/>
        <v>0</v>
      </c>
      <c r="DW121" s="136">
        <f t="shared" si="100"/>
        <v>0</v>
      </c>
      <c r="DX121" s="136">
        <f t="shared" si="101"/>
        <v>0</v>
      </c>
      <c r="DY121" s="136">
        <f t="shared" si="102"/>
        <v>0</v>
      </c>
      <c r="DZ121" s="136">
        <f t="shared" si="103"/>
        <v>0</v>
      </c>
      <c r="EA121" s="136">
        <f t="shared" si="104"/>
        <v>0</v>
      </c>
      <c r="EB121" s="136">
        <f t="shared" si="105"/>
        <v>0</v>
      </c>
      <c r="EC121" s="136">
        <f t="shared" si="106"/>
        <v>0</v>
      </c>
      <c r="ED121" s="136">
        <f t="shared" si="107"/>
        <v>0</v>
      </c>
      <c r="EE121" s="136">
        <f t="shared" si="108"/>
        <v>0</v>
      </c>
      <c r="EF121" s="136">
        <f t="shared" si="109"/>
        <v>0</v>
      </c>
      <c r="EG121" s="136">
        <f t="shared" si="110"/>
        <v>0</v>
      </c>
    </row>
    <row r="122" spans="1:137" ht="21">
      <c r="A122" s="140" t="s">
        <v>639</v>
      </c>
      <c r="B122" s="135" t="s">
        <v>640</v>
      </c>
      <c r="C122" s="44"/>
      <c r="D122" s="136"/>
      <c r="E122" s="136"/>
      <c r="F122" s="136"/>
      <c r="G122" s="136">
        <f t="shared" si="56"/>
        <v>0</v>
      </c>
      <c r="H122" s="136"/>
      <c r="I122" s="136"/>
      <c r="J122" s="136"/>
      <c r="K122" s="136">
        <f t="shared" si="57"/>
        <v>0</v>
      </c>
      <c r="L122" s="136">
        <f t="shared" si="66"/>
        <v>0</v>
      </c>
      <c r="M122" s="136">
        <v>0</v>
      </c>
      <c r="N122" s="136">
        <v>0</v>
      </c>
      <c r="O122" s="136">
        <v>0</v>
      </c>
      <c r="P122" s="136">
        <f t="shared" si="58"/>
        <v>0</v>
      </c>
      <c r="Q122" s="136">
        <f t="shared" si="67"/>
        <v>0</v>
      </c>
      <c r="R122" s="136">
        <v>0</v>
      </c>
      <c r="S122" s="136">
        <v>0</v>
      </c>
      <c r="T122" s="136">
        <v>0</v>
      </c>
      <c r="U122" s="136">
        <f t="shared" si="59"/>
        <v>0</v>
      </c>
      <c r="V122" s="136">
        <f t="shared" si="60"/>
        <v>0</v>
      </c>
      <c r="X122" s="140" t="s">
        <v>639</v>
      </c>
      <c r="Y122" s="138" t="s">
        <v>640</v>
      </c>
      <c r="Z122" s="44">
        <f>ROUND(IF('2.1ต้นทุนตามสัดส่วน (ผลิต)'!$E$6&gt;0,(+C122*'2.1ต้นทุนตามสัดส่วน (ผลิต)'!$E$6)/'2.1ต้นทุนตามสัดส่วน (ผลิต)'!$E$10,0),2)</f>
        <v>0</v>
      </c>
      <c r="AA122" s="139">
        <f>(IF('2.1ต้นทุนตามสัดส่วน (ผลิต)'!$E$16&gt;0,(+D122*'2.1ต้นทุนตามสัดส่วน (ผลิต)'!$E$16)/'2.1ต้นทุนตามสัดส่วน (ผลิต)'!$E$20,0))</f>
        <v>0</v>
      </c>
      <c r="AB122" s="139">
        <f>(IF('2.1ต้นทุนตามสัดส่วน (ผลิต)'!$E$26&gt;0,(+E122*'2.1ต้นทุนตามสัดส่วน (ผลิต)'!$E$26)/'2.1ต้นทุนตามสัดส่วน (ผลิต)'!$E$30,0))</f>
        <v>0</v>
      </c>
      <c r="AC122" s="139">
        <f>(IF('2.1ต้นทุนตามสัดส่วน (ผลิต)'!$E$36&gt;0,(+F122*'2.1ต้นทุนตามสัดส่วน (ผลิต)'!$E$36)/'2.1ต้นทุนตามสัดส่วน (ผลิต)'!$E$40,0))</f>
        <v>0</v>
      </c>
      <c r="AD122" s="139">
        <f t="shared" si="68"/>
        <v>0</v>
      </c>
      <c r="AE122" s="139">
        <f>(IF('2.1ต้นทุนตามสัดส่วน (ผลิต)'!$E$56&gt;0,(+H122*'2.1ต้นทุนตามสัดส่วน (ผลิต)'!$E$56)/'2.1ต้นทุนตามสัดส่วน (ผลิต)'!$E$60,0))</f>
        <v>0</v>
      </c>
      <c r="AF122" s="139">
        <f>(IF('2.1ต้นทุนตามสัดส่วน (ผลิต)'!$E$66&gt;0,(+I122*'2.1ต้นทุนตามสัดส่วน (ผลิต)'!$E$66)/'2.1ต้นทุนตามสัดส่วน (ผลิต)'!$E$70,0))</f>
        <v>0</v>
      </c>
      <c r="AG122" s="139">
        <f>(IF('2.1ต้นทุนตามสัดส่วน (ผลิต)'!$E$76&gt;0,(+J122*'2.1ต้นทุนตามสัดส่วน (ผลิต)'!$E$76)/'2.1ต้นทุนตามสัดส่วน (ผลิต)'!$E$80,0))</f>
        <v>0</v>
      </c>
      <c r="AH122" s="139">
        <f t="shared" si="69"/>
        <v>0</v>
      </c>
      <c r="AI122" s="139">
        <f t="shared" si="70"/>
        <v>0</v>
      </c>
      <c r="AJ122" s="139">
        <f>ROUND(IF('2.1ต้นทุนตามสัดส่วน (ผลิต)'!$E$106&gt;0,(+M122*'2.1ต้นทุนตามสัดส่วน (ผลิต)'!$E$106)/'2.1ต้นทุนตามสัดส่วน (ผลิต)'!$E$110,0),2)</f>
        <v>0</v>
      </c>
      <c r="AK122" s="139">
        <f>ROUND(IF('2.1ต้นทุนตามสัดส่วน (ผลิต)'!$E$116&gt;0,(+N122*'2.1ต้นทุนตามสัดส่วน (ผลิต)'!$E$116)/'2.1ต้นทุนตามสัดส่วน (ผลิต)'!$E$120,0),2)</f>
        <v>0</v>
      </c>
      <c r="AL122" s="139">
        <f>ROUND(IF('2.1ต้นทุนตามสัดส่วน (ผลิต)'!$E$126&gt;0,(+O122*'2.1ต้นทุนตามสัดส่วน (ผลิต)'!$E$126)/'2.1ต้นทุนตามสัดส่วน (ผลิต)'!$E$130,0),2)</f>
        <v>0</v>
      </c>
      <c r="AM122" s="139">
        <f t="shared" si="71"/>
        <v>0</v>
      </c>
      <c r="AN122" s="139">
        <f t="shared" si="72"/>
        <v>0</v>
      </c>
      <c r="AO122" s="139">
        <f>(IF('2.1ต้นทุนตามสัดส่วน (ผลิต)'!$E$156&gt;0,(+R122*'2.1ต้นทุนตามสัดส่วน (ผลิต)'!$E$156)/'2.1ต้นทุนตามสัดส่วน (ผลิต)'!$E$160,0))</f>
        <v>0</v>
      </c>
      <c r="AP122" s="139">
        <f>(IF('2.1ต้นทุนตามสัดส่วน (ผลิต)'!$E$166&gt;0,(+S122*'2.1ต้นทุนตามสัดส่วน (ผลิต)'!$E$166)/'2.1ต้นทุนตามสัดส่วน (ผลิต)'!$E$170,0))</f>
        <v>0</v>
      </c>
      <c r="AQ122" s="139">
        <f>(IF('2.1ต้นทุนตามสัดส่วน (ผลิต)'!$E$176&gt;0,(+T122*'2.1ต้นทุนตามสัดส่วน (ผลิต)'!$E$176)/'2.1ต้นทุนตามสัดส่วน (ผลิต)'!$E$180,0))</f>
        <v>0</v>
      </c>
      <c r="AR122" s="139">
        <f t="shared" si="61"/>
        <v>0</v>
      </c>
      <c r="AS122" s="139">
        <f t="shared" si="62"/>
        <v>0</v>
      </c>
      <c r="AU122" s="140" t="s">
        <v>639</v>
      </c>
      <c r="AV122" s="135" t="s">
        <v>640</v>
      </c>
      <c r="AW122" s="44">
        <f>(IF('2.1ต้นทุนตามสัดส่วน (ผลิต)'!$E$7&gt;0,(C122*'2.1ต้นทุนตามสัดส่วน (ผลิต)'!$E$7)/'2.1ต้นทุนตามสัดส่วน (ผลิต)'!$E$10,0))</f>
        <v>0</v>
      </c>
      <c r="AX122" s="136">
        <f>(IF('2.1ต้นทุนตามสัดส่วน (ผลิต)'!$E$17&gt;0,(D122*'2.1ต้นทุนตามสัดส่วน (ผลิต)'!$E$17)/'2.1ต้นทุนตามสัดส่วน (ผลิต)'!$E$20,0))</f>
        <v>0</v>
      </c>
      <c r="AY122" s="136">
        <f>(IF('2.1ต้นทุนตามสัดส่วน (ผลิต)'!$E$27&gt;0,(+E122*'2.1ต้นทุนตามสัดส่วน (ผลิต)'!$E$27)/'2.1ต้นทุนตามสัดส่วน (ผลิต)'!$E$30,0))</f>
        <v>0</v>
      </c>
      <c r="AZ122" s="136">
        <f>(IF('2.1ต้นทุนตามสัดส่วน (ผลิต)'!$E$37&gt;0,(+F122*'2.1ต้นทุนตามสัดส่วน (ผลิต)'!$E$37)/'2.1ต้นทุนตามสัดส่วน (ผลิต)'!$E$40,0))</f>
        <v>0</v>
      </c>
      <c r="BA122" s="136">
        <f t="shared" si="73"/>
        <v>0</v>
      </c>
      <c r="BB122" s="136">
        <f>(IF('2.1ต้นทุนตามสัดส่วน (ผลิต)'!$E$57&gt;0,(+H122*'2.1ต้นทุนตามสัดส่วน (ผลิต)'!$E$57)/'2.1ต้นทุนตามสัดส่วน (ผลิต)'!$E$60,0))</f>
        <v>0</v>
      </c>
      <c r="BC122" s="136">
        <f>(IF('2.1ต้นทุนตามสัดส่วน (ผลิต)'!$E$67&gt;0,(+I122*'2.1ต้นทุนตามสัดส่วน (ผลิต)'!$E$67)/'2.1ต้นทุนตามสัดส่วน (ผลิต)'!$E$70,0))</f>
        <v>0</v>
      </c>
      <c r="BD122" s="136">
        <f>(IF('2.1ต้นทุนตามสัดส่วน (ผลิต)'!$E$77&gt;0,(+J122*'2.1ต้นทุนตามสัดส่วน (ผลิต)'!$E$77)/'2.1ต้นทุนตามสัดส่วน (ผลิต)'!$E$80,0))</f>
        <v>0</v>
      </c>
      <c r="BE122" s="136">
        <f t="shared" si="74"/>
        <v>0</v>
      </c>
      <c r="BF122" s="136">
        <f t="shared" si="75"/>
        <v>0</v>
      </c>
      <c r="BG122" s="136">
        <f>(IF('2.1ต้นทุนตามสัดส่วน (ผลิต)'!$E$107&gt;0,(+M122*'2.1ต้นทุนตามสัดส่วน (ผลิต)'!$E$107)/'2.1ต้นทุนตามสัดส่วน (ผลิต)'!$E$110,0))</f>
        <v>0</v>
      </c>
      <c r="BH122" s="136">
        <f>(IF('2.1ต้นทุนตามสัดส่วน (ผลิต)'!$E$117&gt;0,(+N122*'2.1ต้นทุนตามสัดส่วน (ผลิต)'!$E$117)/'2.1ต้นทุนตามสัดส่วน (ผลิต)'!$E$120,0))</f>
        <v>0</v>
      </c>
      <c r="BI122" s="136">
        <f>(IF('2.1ต้นทุนตามสัดส่วน (ผลิต)'!$E$127&gt;0,(+O122*'2.1ต้นทุนตามสัดส่วน (ผลิต)'!$E$127)/'2.1ต้นทุนตามสัดส่วน (ผลิต)'!$E$130,0))</f>
        <v>0</v>
      </c>
      <c r="BJ122" s="136">
        <f t="shared" si="76"/>
        <v>0</v>
      </c>
      <c r="BK122" s="136">
        <f t="shared" si="77"/>
        <v>0</v>
      </c>
      <c r="BL122" s="136">
        <f>(IF('2.1ต้นทุนตามสัดส่วน (ผลิต)'!$E$157&gt;0,(+R122*'2.1ต้นทุนตามสัดส่วน (ผลิต)'!$E$157)/'2.1ต้นทุนตามสัดส่วน (ผลิต)'!$E$160,0))</f>
        <v>0</v>
      </c>
      <c r="BM122" s="136">
        <f>(IF('2.1ต้นทุนตามสัดส่วน (ผลิต)'!$E$167&gt;0,(+S122*'2.1ต้นทุนตามสัดส่วน (ผลิต)'!$E$167)/'2.1ต้นทุนตามสัดส่วน (ผลิต)'!$E$170,0))</f>
        <v>0</v>
      </c>
      <c r="BN122" s="136">
        <f>(IF('2.1ต้นทุนตามสัดส่วน (ผลิต)'!$E$177&gt;0,(+T122*'2.1ต้นทุนตามสัดส่วน (ผลิต)'!$E$177)/'2.1ต้นทุนตามสัดส่วน (ผลิต)'!$E$180,0))</f>
        <v>0</v>
      </c>
      <c r="BO122" s="136">
        <f t="shared" si="78"/>
        <v>0</v>
      </c>
      <c r="BP122" s="136">
        <f t="shared" si="63"/>
        <v>0</v>
      </c>
      <c r="BR122" s="140" t="s">
        <v>639</v>
      </c>
      <c r="BS122" s="135" t="s">
        <v>640</v>
      </c>
      <c r="BT122" s="44">
        <f>(IF('2.1ต้นทุนตามสัดส่วน (ผลิต)'!$E$8&gt;0,(+C122*'2.1ต้นทุนตามสัดส่วน (ผลิต)'!$E$8)/'2.1ต้นทุนตามสัดส่วน (ผลิต)'!$E$10,0))</f>
        <v>0</v>
      </c>
      <c r="BU122" s="136">
        <f>(IF('2.1ต้นทุนตามสัดส่วน (ผลิต)'!$E$18&gt;0,(+D122*'2.1ต้นทุนตามสัดส่วน (ผลิต)'!$E$18)/'2.1ต้นทุนตามสัดส่วน (ผลิต)'!$E$20,0))</f>
        <v>0</v>
      </c>
      <c r="BV122" s="136">
        <f>(IF('2.1ต้นทุนตามสัดส่วน (ผลิต)'!$E$28&gt;0,(+E122*'2.1ต้นทุนตามสัดส่วน (ผลิต)'!$E$28)/'2.1ต้นทุนตามสัดส่วน (ผลิต)'!$E$30,0))</f>
        <v>0</v>
      </c>
      <c r="BW122" s="136">
        <f>(IF('2.1ต้นทุนตามสัดส่วน (ผลิต)'!$E$38&gt;0,(+F122*'2.1ต้นทุนตามสัดส่วน (ผลิต)'!$E$38)/'2.1ต้นทุนตามสัดส่วน (ผลิต)'!$E$40,0))</f>
        <v>0</v>
      </c>
      <c r="BX122" s="136">
        <f t="shared" si="79"/>
        <v>0</v>
      </c>
      <c r="BY122" s="136">
        <f>(IF('2.1ต้นทุนตามสัดส่วน (ผลิต)'!$E$58&gt;0,(+H122*'2.1ต้นทุนตามสัดส่วน (ผลิต)'!$E$58)/'2.1ต้นทุนตามสัดส่วน (ผลิต)'!$E$60,0))</f>
        <v>0</v>
      </c>
      <c r="BZ122" s="136">
        <f>(IF('2.1ต้นทุนตามสัดส่วน (ผลิต)'!$E$68&gt;0,(+I122*'2.1ต้นทุนตามสัดส่วน (ผลิต)'!$E$68)/'2.1ต้นทุนตามสัดส่วน (ผลิต)'!$E$70,0))</f>
        <v>0</v>
      </c>
      <c r="CA122" s="136">
        <f>(IF('2.1ต้นทุนตามสัดส่วน (ผลิต)'!$E$78&gt;0,(+J122*'2.1ต้นทุนตามสัดส่วน (ผลิต)'!$E$78)/'2.1ต้นทุนตามสัดส่วน (ผลิต)'!$E$80,0))</f>
        <v>0</v>
      </c>
      <c r="CB122" s="136">
        <f t="shared" si="80"/>
        <v>0</v>
      </c>
      <c r="CC122" s="136">
        <f t="shared" si="81"/>
        <v>0</v>
      </c>
      <c r="CD122" s="136">
        <f>(IF('2.1ต้นทุนตามสัดส่วน (ผลิต)'!$E$108&gt;0,(+M122*'2.1ต้นทุนตามสัดส่วน (ผลิต)'!$E$108)/'2.1ต้นทุนตามสัดส่วน (ผลิต)'!$E$110,0))</f>
        <v>0</v>
      </c>
      <c r="CE122" s="136">
        <f>(IF('2.1ต้นทุนตามสัดส่วน (ผลิต)'!$E$118&gt;0,(+N122*'2.1ต้นทุนตามสัดส่วน (ผลิต)'!$E$118)/'2.1ต้นทุนตามสัดส่วน (ผลิต)'!$E$120,0))</f>
        <v>0</v>
      </c>
      <c r="CF122" s="136">
        <f>(IF('2.1ต้นทุนตามสัดส่วน (ผลิต)'!$E$128&gt;0,(+O122*'2.1ต้นทุนตามสัดส่วน (ผลิต)'!$E$128)/'2.1ต้นทุนตามสัดส่วน (ผลิต)'!$E$130,0))</f>
        <v>0</v>
      </c>
      <c r="CG122" s="136">
        <f t="shared" si="82"/>
        <v>0</v>
      </c>
      <c r="CH122" s="136">
        <f t="shared" si="83"/>
        <v>0</v>
      </c>
      <c r="CI122" s="136">
        <f>(IF('2.1ต้นทุนตามสัดส่วน (ผลิต)'!$E$158&gt;0,(+R122*'2.1ต้นทุนตามสัดส่วน (ผลิต)'!$E$158)/'2.1ต้นทุนตามสัดส่วน (ผลิต)'!$E$160,0))</f>
        <v>0</v>
      </c>
      <c r="CJ122" s="136">
        <f>(IF('2.1ต้นทุนตามสัดส่วน (ผลิต)'!$E$168&gt;0,(+S122*'2.1ต้นทุนตามสัดส่วน (ผลิต)'!$E$168)/'2.1ต้นทุนตามสัดส่วน (ผลิต)'!$E$170,0))</f>
        <v>0</v>
      </c>
      <c r="CK122" s="136">
        <f>(IF('2.1ต้นทุนตามสัดส่วน (ผลิต)'!$E$178&gt;0,(+T122*'2.1ต้นทุนตามสัดส่วน (ผลิต)'!$E$178)/'2.1ต้นทุนตามสัดส่วน (ผลิต)'!$E$180,0))</f>
        <v>0</v>
      </c>
      <c r="CL122" s="136">
        <f t="shared" si="84"/>
        <v>0</v>
      </c>
      <c r="CM122" s="136">
        <f t="shared" si="64"/>
        <v>0</v>
      </c>
      <c r="CO122" s="140" t="s">
        <v>639</v>
      </c>
      <c r="CP122" s="135" t="s">
        <v>640</v>
      </c>
      <c r="CQ122" s="136">
        <f>(IF('2.1ต้นทุนตามสัดส่วน (ผลิต)'!$E$9&gt;0,(+C122*'2.1ต้นทุนตามสัดส่วน (ผลิต)'!$E$9)/'2.1ต้นทุนตามสัดส่วน (ผลิต)'!$E$10,0))</f>
        <v>0</v>
      </c>
      <c r="CR122" s="136">
        <f>(IF('2.1ต้นทุนตามสัดส่วน (ผลิต)'!$E$19&gt;0,(+D122*'2.1ต้นทุนตามสัดส่วน (ผลิต)'!$E$19)/'2.1ต้นทุนตามสัดส่วน (ผลิต)'!$E$20,0))</f>
        <v>0</v>
      </c>
      <c r="CS122" s="136">
        <f>(IF('2.1ต้นทุนตามสัดส่วน (ผลิต)'!$E$29&gt;0,(+E122*'2.1ต้นทุนตามสัดส่วน (ผลิต)'!$E$29)/'2.1ต้นทุนตามสัดส่วน (ผลิต)'!$E$30,0))</f>
        <v>0</v>
      </c>
      <c r="CT122" s="136">
        <f>(IF('2.1ต้นทุนตามสัดส่วน (ผลิต)'!$E$39&gt;0,(+F122*'2.1ต้นทุนตามสัดส่วน (ผลิต)'!$E$39)/'2.1ต้นทุนตามสัดส่วน (ผลิต)'!$E$40,0))</f>
        <v>0</v>
      </c>
      <c r="CU122" s="136">
        <f t="shared" si="85"/>
        <v>0</v>
      </c>
      <c r="CV122" s="136">
        <f>(IF('2.1ต้นทุนตามสัดส่วน (ผลิต)'!$E$59&gt;0,(+H122*'2.1ต้นทุนตามสัดส่วน (ผลิต)'!$E$59)/'2.1ต้นทุนตามสัดส่วน (ผลิต)'!$E$60,0))</f>
        <v>0</v>
      </c>
      <c r="CW122" s="136">
        <f>(IF('2.1ต้นทุนตามสัดส่วน (ผลิต)'!$E$69&gt;0,(+I122*'2.1ต้นทุนตามสัดส่วน (ผลิต)'!$E$69)/'2.1ต้นทุนตามสัดส่วน (ผลิต)'!$E$70,0))</f>
        <v>0</v>
      </c>
      <c r="CX122" s="136">
        <f>(IF('2.1ต้นทุนตามสัดส่วน (ผลิต)'!$E$79&gt;0,(+J122*'2.1ต้นทุนตามสัดส่วน (ผลิต)'!$E$79)/'2.1ต้นทุนตามสัดส่วน (ผลิต)'!$E$80,0))</f>
        <v>0</v>
      </c>
      <c r="CY122" s="136">
        <f t="shared" si="86"/>
        <v>0</v>
      </c>
      <c r="CZ122" s="136">
        <f t="shared" si="87"/>
        <v>0</v>
      </c>
      <c r="DA122" s="136">
        <f>(IF('2.1ต้นทุนตามสัดส่วน (ผลิต)'!$E$109&gt;0,(+M122*'2.1ต้นทุนตามสัดส่วน (ผลิต)'!$E$109)/'2.1ต้นทุนตามสัดส่วน (ผลิต)'!$E$110,0))</f>
        <v>0</v>
      </c>
      <c r="DB122" s="136">
        <f>(IF('2.1ต้นทุนตามสัดส่วน (ผลิต)'!$E$119&gt;0,(+N122*'2.1ต้นทุนตามสัดส่วน (ผลิต)'!$E$119)/'2.1ต้นทุนตามสัดส่วน (ผลิต)'!$E$120,0))</f>
        <v>0</v>
      </c>
      <c r="DC122" s="136">
        <f>(IF('2.1ต้นทุนตามสัดส่วน (ผลิต)'!$E$129&gt;0,(+O122*'2.1ต้นทุนตามสัดส่วน (ผลิต)'!$E$129)/'2.1ต้นทุนตามสัดส่วน (ผลิต)'!$E$130,0))</f>
        <v>0</v>
      </c>
      <c r="DD122" s="136">
        <f t="shared" si="88"/>
        <v>0</v>
      </c>
      <c r="DE122" s="136">
        <f t="shared" si="89"/>
        <v>0</v>
      </c>
      <c r="DF122" s="136">
        <f>(IF('2.1ต้นทุนตามสัดส่วน (ผลิต)'!$E$159&gt;0,(+R122*'2.1ต้นทุนตามสัดส่วน (ผลิต)'!$E$159)/'2.1ต้นทุนตามสัดส่วน (ผลิต)'!$E$160,0))</f>
        <v>0</v>
      </c>
      <c r="DG122" s="136">
        <f>(IF('2.1ต้นทุนตามสัดส่วน (ผลิต)'!$E$169&gt;0,(+S122*'2.1ต้นทุนตามสัดส่วน (ผลิต)'!$E$169)/'2.1ต้นทุนตามสัดส่วน (ผลิต)'!$E$170,0))</f>
        <v>0</v>
      </c>
      <c r="DH122" s="136">
        <f>(IF('2.1ต้นทุนตามสัดส่วน (ผลิต)'!$E$179&gt;0,(+T122*'2.1ต้นทุนตามสัดส่วน (ผลิต)'!$E$179)/'2.1ต้นทุนตามสัดส่วน (ผลิต)'!$E$180,0))</f>
        <v>0</v>
      </c>
      <c r="DI122" s="136">
        <f t="shared" si="90"/>
        <v>0</v>
      </c>
      <c r="DJ122" s="136">
        <f t="shared" si="65"/>
        <v>0</v>
      </c>
      <c r="DL122" s="140" t="s">
        <v>639</v>
      </c>
      <c r="DM122" s="135" t="s">
        <v>640</v>
      </c>
      <c r="DN122" s="136">
        <f t="shared" si="91"/>
        <v>0</v>
      </c>
      <c r="DO122" s="136">
        <f t="shared" si="92"/>
        <v>0</v>
      </c>
      <c r="DP122" s="136">
        <f t="shared" si="93"/>
        <v>0</v>
      </c>
      <c r="DQ122" s="136">
        <f t="shared" si="94"/>
        <v>0</v>
      </c>
      <c r="DR122" s="136">
        <f t="shared" si="95"/>
        <v>0</v>
      </c>
      <c r="DS122" s="136">
        <f t="shared" si="96"/>
        <v>0</v>
      </c>
      <c r="DT122" s="136">
        <f t="shared" si="97"/>
        <v>0</v>
      </c>
      <c r="DU122" s="136">
        <f t="shared" si="98"/>
        <v>0</v>
      </c>
      <c r="DV122" s="136">
        <f t="shared" si="99"/>
        <v>0</v>
      </c>
      <c r="DW122" s="136">
        <f t="shared" si="100"/>
        <v>0</v>
      </c>
      <c r="DX122" s="136">
        <f t="shared" si="101"/>
        <v>0</v>
      </c>
      <c r="DY122" s="136">
        <f t="shared" si="102"/>
        <v>0</v>
      </c>
      <c r="DZ122" s="136">
        <f t="shared" si="103"/>
        <v>0</v>
      </c>
      <c r="EA122" s="136">
        <f t="shared" si="104"/>
        <v>0</v>
      </c>
      <c r="EB122" s="136">
        <f t="shared" si="105"/>
        <v>0</v>
      </c>
      <c r="EC122" s="136">
        <f t="shared" si="106"/>
        <v>0</v>
      </c>
      <c r="ED122" s="136">
        <f t="shared" si="107"/>
        <v>0</v>
      </c>
      <c r="EE122" s="136">
        <f t="shared" si="108"/>
        <v>0</v>
      </c>
      <c r="EF122" s="136">
        <f t="shared" si="109"/>
        <v>0</v>
      </c>
      <c r="EG122" s="136">
        <f t="shared" si="110"/>
        <v>0</v>
      </c>
    </row>
    <row r="123" spans="1:137" ht="21">
      <c r="A123" s="140" t="s">
        <v>641</v>
      </c>
      <c r="B123" s="135" t="s">
        <v>642</v>
      </c>
      <c r="C123" s="44"/>
      <c r="D123" s="136"/>
      <c r="E123" s="136"/>
      <c r="F123" s="136"/>
      <c r="G123" s="136">
        <f t="shared" si="56"/>
        <v>0</v>
      </c>
      <c r="H123" s="136"/>
      <c r="I123" s="136"/>
      <c r="J123" s="136"/>
      <c r="K123" s="136">
        <f t="shared" si="57"/>
        <v>0</v>
      </c>
      <c r="L123" s="136">
        <f t="shared" si="66"/>
        <v>0</v>
      </c>
      <c r="M123" s="136">
        <v>0</v>
      </c>
      <c r="N123" s="136">
        <v>0</v>
      </c>
      <c r="O123" s="136">
        <v>0</v>
      </c>
      <c r="P123" s="136">
        <f t="shared" si="58"/>
        <v>0</v>
      </c>
      <c r="Q123" s="136">
        <f t="shared" si="67"/>
        <v>0</v>
      </c>
      <c r="R123" s="136">
        <v>0</v>
      </c>
      <c r="S123" s="136">
        <v>0</v>
      </c>
      <c r="T123" s="136">
        <v>0</v>
      </c>
      <c r="U123" s="136">
        <f t="shared" si="59"/>
        <v>0</v>
      </c>
      <c r="V123" s="136">
        <f t="shared" si="60"/>
        <v>0</v>
      </c>
      <c r="X123" s="140" t="s">
        <v>641</v>
      </c>
      <c r="Y123" s="138" t="s">
        <v>642</v>
      </c>
      <c r="Z123" s="44">
        <f>ROUND(IF('2.1ต้นทุนตามสัดส่วน (ผลิต)'!$E$6&gt;0,(+C123*'2.1ต้นทุนตามสัดส่วน (ผลิต)'!$E$6)/'2.1ต้นทุนตามสัดส่วน (ผลิต)'!$E$10,0),2)</f>
        <v>0</v>
      </c>
      <c r="AA123" s="139">
        <f>(IF('2.1ต้นทุนตามสัดส่วน (ผลิต)'!$E$16&gt;0,(+D123*'2.1ต้นทุนตามสัดส่วน (ผลิต)'!$E$16)/'2.1ต้นทุนตามสัดส่วน (ผลิต)'!$E$20,0))</f>
        <v>0</v>
      </c>
      <c r="AB123" s="139">
        <f>(IF('2.1ต้นทุนตามสัดส่วน (ผลิต)'!$E$26&gt;0,(+E123*'2.1ต้นทุนตามสัดส่วน (ผลิต)'!$E$26)/'2.1ต้นทุนตามสัดส่วน (ผลิต)'!$E$30,0))</f>
        <v>0</v>
      </c>
      <c r="AC123" s="139">
        <f>(IF('2.1ต้นทุนตามสัดส่วน (ผลิต)'!$E$36&gt;0,(+F123*'2.1ต้นทุนตามสัดส่วน (ผลิต)'!$E$36)/'2.1ต้นทุนตามสัดส่วน (ผลิต)'!$E$40,0))</f>
        <v>0</v>
      </c>
      <c r="AD123" s="139">
        <f t="shared" si="68"/>
        <v>0</v>
      </c>
      <c r="AE123" s="139">
        <f>(IF('2.1ต้นทุนตามสัดส่วน (ผลิต)'!$E$56&gt;0,(+H123*'2.1ต้นทุนตามสัดส่วน (ผลิต)'!$E$56)/'2.1ต้นทุนตามสัดส่วน (ผลิต)'!$E$60,0))</f>
        <v>0</v>
      </c>
      <c r="AF123" s="139">
        <f>(IF('2.1ต้นทุนตามสัดส่วน (ผลิต)'!$E$66&gt;0,(+I123*'2.1ต้นทุนตามสัดส่วน (ผลิต)'!$E$66)/'2.1ต้นทุนตามสัดส่วน (ผลิต)'!$E$70,0))</f>
        <v>0</v>
      </c>
      <c r="AG123" s="139">
        <f>(IF('2.1ต้นทุนตามสัดส่วน (ผลิต)'!$E$76&gt;0,(+J123*'2.1ต้นทุนตามสัดส่วน (ผลิต)'!$E$76)/'2.1ต้นทุนตามสัดส่วน (ผลิต)'!$E$80,0))</f>
        <v>0</v>
      </c>
      <c r="AH123" s="139">
        <f t="shared" si="69"/>
        <v>0</v>
      </c>
      <c r="AI123" s="139">
        <f t="shared" si="70"/>
        <v>0</v>
      </c>
      <c r="AJ123" s="139">
        <f>ROUND(IF('2.1ต้นทุนตามสัดส่วน (ผลิต)'!$E$106&gt;0,(+M123*'2.1ต้นทุนตามสัดส่วน (ผลิต)'!$E$106)/'2.1ต้นทุนตามสัดส่วน (ผลิต)'!$E$110,0),2)</f>
        <v>0</v>
      </c>
      <c r="AK123" s="139">
        <f>ROUND(IF('2.1ต้นทุนตามสัดส่วน (ผลิต)'!$E$116&gt;0,(+N123*'2.1ต้นทุนตามสัดส่วน (ผลิต)'!$E$116)/'2.1ต้นทุนตามสัดส่วน (ผลิต)'!$E$120,0),2)</f>
        <v>0</v>
      </c>
      <c r="AL123" s="139">
        <f>ROUND(IF('2.1ต้นทุนตามสัดส่วน (ผลิต)'!$E$126&gt;0,(+O123*'2.1ต้นทุนตามสัดส่วน (ผลิต)'!$E$126)/'2.1ต้นทุนตามสัดส่วน (ผลิต)'!$E$130,0),2)</f>
        <v>0</v>
      </c>
      <c r="AM123" s="139">
        <f t="shared" si="71"/>
        <v>0</v>
      </c>
      <c r="AN123" s="139">
        <f t="shared" si="72"/>
        <v>0</v>
      </c>
      <c r="AO123" s="139">
        <f>(IF('2.1ต้นทุนตามสัดส่วน (ผลิต)'!$E$156&gt;0,(+R123*'2.1ต้นทุนตามสัดส่วน (ผลิต)'!$E$156)/'2.1ต้นทุนตามสัดส่วน (ผลิต)'!$E$160,0))</f>
        <v>0</v>
      </c>
      <c r="AP123" s="139">
        <f>(IF('2.1ต้นทุนตามสัดส่วน (ผลิต)'!$E$166&gt;0,(+S123*'2.1ต้นทุนตามสัดส่วน (ผลิต)'!$E$166)/'2.1ต้นทุนตามสัดส่วน (ผลิต)'!$E$170,0))</f>
        <v>0</v>
      </c>
      <c r="AQ123" s="139">
        <f>(IF('2.1ต้นทุนตามสัดส่วน (ผลิต)'!$E$176&gt;0,(+T123*'2.1ต้นทุนตามสัดส่วน (ผลิต)'!$E$176)/'2.1ต้นทุนตามสัดส่วน (ผลิต)'!$E$180,0))</f>
        <v>0</v>
      </c>
      <c r="AR123" s="139">
        <f t="shared" si="61"/>
        <v>0</v>
      </c>
      <c r="AS123" s="139">
        <f t="shared" si="62"/>
        <v>0</v>
      </c>
      <c r="AU123" s="140" t="s">
        <v>641</v>
      </c>
      <c r="AV123" s="135" t="s">
        <v>642</v>
      </c>
      <c r="AW123" s="44">
        <f>(IF('2.1ต้นทุนตามสัดส่วน (ผลิต)'!$E$7&gt;0,(C123*'2.1ต้นทุนตามสัดส่วน (ผลิต)'!$E$7)/'2.1ต้นทุนตามสัดส่วน (ผลิต)'!$E$10,0))</f>
        <v>0</v>
      </c>
      <c r="AX123" s="136">
        <f>(IF('2.1ต้นทุนตามสัดส่วน (ผลิต)'!$E$17&gt;0,(D123*'2.1ต้นทุนตามสัดส่วน (ผลิต)'!$E$17)/'2.1ต้นทุนตามสัดส่วน (ผลิต)'!$E$20,0))</f>
        <v>0</v>
      </c>
      <c r="AY123" s="136">
        <f>(IF('2.1ต้นทุนตามสัดส่วน (ผลิต)'!$E$27&gt;0,(+E123*'2.1ต้นทุนตามสัดส่วน (ผลิต)'!$E$27)/'2.1ต้นทุนตามสัดส่วน (ผลิต)'!$E$30,0))</f>
        <v>0</v>
      </c>
      <c r="AZ123" s="136">
        <f>(IF('2.1ต้นทุนตามสัดส่วน (ผลิต)'!$E$37&gt;0,(+F123*'2.1ต้นทุนตามสัดส่วน (ผลิต)'!$E$37)/'2.1ต้นทุนตามสัดส่วน (ผลิต)'!$E$40,0))</f>
        <v>0</v>
      </c>
      <c r="BA123" s="136">
        <f t="shared" si="73"/>
        <v>0</v>
      </c>
      <c r="BB123" s="136">
        <f>(IF('2.1ต้นทุนตามสัดส่วน (ผลิต)'!$E$57&gt;0,(+H123*'2.1ต้นทุนตามสัดส่วน (ผลิต)'!$E$57)/'2.1ต้นทุนตามสัดส่วน (ผลิต)'!$E$60,0))</f>
        <v>0</v>
      </c>
      <c r="BC123" s="136">
        <f>(IF('2.1ต้นทุนตามสัดส่วน (ผลิต)'!$E$67&gt;0,(+I123*'2.1ต้นทุนตามสัดส่วน (ผลิต)'!$E$67)/'2.1ต้นทุนตามสัดส่วน (ผลิต)'!$E$70,0))</f>
        <v>0</v>
      </c>
      <c r="BD123" s="136">
        <f>(IF('2.1ต้นทุนตามสัดส่วน (ผลิต)'!$E$77&gt;0,(+J123*'2.1ต้นทุนตามสัดส่วน (ผลิต)'!$E$77)/'2.1ต้นทุนตามสัดส่วน (ผลิต)'!$E$80,0))</f>
        <v>0</v>
      </c>
      <c r="BE123" s="136">
        <f t="shared" si="74"/>
        <v>0</v>
      </c>
      <c r="BF123" s="136">
        <f t="shared" si="75"/>
        <v>0</v>
      </c>
      <c r="BG123" s="136">
        <f>(IF('2.1ต้นทุนตามสัดส่วน (ผลิต)'!$E$107&gt;0,(+M123*'2.1ต้นทุนตามสัดส่วน (ผลิต)'!$E$107)/'2.1ต้นทุนตามสัดส่วน (ผลิต)'!$E$110,0))</f>
        <v>0</v>
      </c>
      <c r="BH123" s="136">
        <f>(IF('2.1ต้นทุนตามสัดส่วน (ผลิต)'!$E$117&gt;0,(+N123*'2.1ต้นทุนตามสัดส่วน (ผลิต)'!$E$117)/'2.1ต้นทุนตามสัดส่วน (ผลิต)'!$E$120,0))</f>
        <v>0</v>
      </c>
      <c r="BI123" s="136">
        <f>(IF('2.1ต้นทุนตามสัดส่วน (ผลิต)'!$E$127&gt;0,(+O123*'2.1ต้นทุนตามสัดส่วน (ผลิต)'!$E$127)/'2.1ต้นทุนตามสัดส่วน (ผลิต)'!$E$130,0))</f>
        <v>0</v>
      </c>
      <c r="BJ123" s="136">
        <f t="shared" si="76"/>
        <v>0</v>
      </c>
      <c r="BK123" s="136">
        <f t="shared" si="77"/>
        <v>0</v>
      </c>
      <c r="BL123" s="136">
        <f>(IF('2.1ต้นทุนตามสัดส่วน (ผลิต)'!$E$157&gt;0,(+R123*'2.1ต้นทุนตามสัดส่วน (ผลิต)'!$E$157)/'2.1ต้นทุนตามสัดส่วน (ผลิต)'!$E$160,0))</f>
        <v>0</v>
      </c>
      <c r="BM123" s="136">
        <f>(IF('2.1ต้นทุนตามสัดส่วน (ผลิต)'!$E$167&gt;0,(+S123*'2.1ต้นทุนตามสัดส่วน (ผลิต)'!$E$167)/'2.1ต้นทุนตามสัดส่วน (ผลิต)'!$E$170,0))</f>
        <v>0</v>
      </c>
      <c r="BN123" s="136">
        <f>(IF('2.1ต้นทุนตามสัดส่วน (ผลิต)'!$E$177&gt;0,(+T123*'2.1ต้นทุนตามสัดส่วน (ผลิต)'!$E$177)/'2.1ต้นทุนตามสัดส่วน (ผลิต)'!$E$180,0))</f>
        <v>0</v>
      </c>
      <c r="BO123" s="136">
        <f t="shared" si="78"/>
        <v>0</v>
      </c>
      <c r="BP123" s="136">
        <f t="shared" si="63"/>
        <v>0</v>
      </c>
      <c r="BR123" s="140" t="s">
        <v>641</v>
      </c>
      <c r="BS123" s="135" t="s">
        <v>642</v>
      </c>
      <c r="BT123" s="44">
        <f>(IF('2.1ต้นทุนตามสัดส่วน (ผลิต)'!$E$8&gt;0,(+C123*'2.1ต้นทุนตามสัดส่วน (ผลิต)'!$E$8)/'2.1ต้นทุนตามสัดส่วน (ผลิต)'!$E$10,0))</f>
        <v>0</v>
      </c>
      <c r="BU123" s="136">
        <f>(IF('2.1ต้นทุนตามสัดส่วน (ผลิต)'!$E$18&gt;0,(+D123*'2.1ต้นทุนตามสัดส่วน (ผลิต)'!$E$18)/'2.1ต้นทุนตามสัดส่วน (ผลิต)'!$E$20,0))</f>
        <v>0</v>
      </c>
      <c r="BV123" s="136">
        <f>(IF('2.1ต้นทุนตามสัดส่วน (ผลิต)'!$E$28&gt;0,(+E123*'2.1ต้นทุนตามสัดส่วน (ผลิต)'!$E$28)/'2.1ต้นทุนตามสัดส่วน (ผลิต)'!$E$30,0))</f>
        <v>0</v>
      </c>
      <c r="BW123" s="136">
        <f>(IF('2.1ต้นทุนตามสัดส่วน (ผลิต)'!$E$38&gt;0,(+F123*'2.1ต้นทุนตามสัดส่วน (ผลิต)'!$E$38)/'2.1ต้นทุนตามสัดส่วน (ผลิต)'!$E$40,0))</f>
        <v>0</v>
      </c>
      <c r="BX123" s="136">
        <f t="shared" si="79"/>
        <v>0</v>
      </c>
      <c r="BY123" s="136">
        <f>(IF('2.1ต้นทุนตามสัดส่วน (ผลิต)'!$E$58&gt;0,(+H123*'2.1ต้นทุนตามสัดส่วน (ผลิต)'!$E$58)/'2.1ต้นทุนตามสัดส่วน (ผลิต)'!$E$60,0))</f>
        <v>0</v>
      </c>
      <c r="BZ123" s="136">
        <f>(IF('2.1ต้นทุนตามสัดส่วน (ผลิต)'!$E$68&gt;0,(+I123*'2.1ต้นทุนตามสัดส่วน (ผลิต)'!$E$68)/'2.1ต้นทุนตามสัดส่วน (ผลิต)'!$E$70,0))</f>
        <v>0</v>
      </c>
      <c r="CA123" s="136">
        <f>(IF('2.1ต้นทุนตามสัดส่วน (ผลิต)'!$E$78&gt;0,(+J123*'2.1ต้นทุนตามสัดส่วน (ผลิต)'!$E$78)/'2.1ต้นทุนตามสัดส่วน (ผลิต)'!$E$80,0))</f>
        <v>0</v>
      </c>
      <c r="CB123" s="136">
        <f t="shared" si="80"/>
        <v>0</v>
      </c>
      <c r="CC123" s="136">
        <f t="shared" si="81"/>
        <v>0</v>
      </c>
      <c r="CD123" s="136">
        <f>(IF('2.1ต้นทุนตามสัดส่วน (ผลิต)'!$E$108&gt;0,(+M123*'2.1ต้นทุนตามสัดส่วน (ผลิต)'!$E$108)/'2.1ต้นทุนตามสัดส่วน (ผลิต)'!$E$110,0))</f>
        <v>0</v>
      </c>
      <c r="CE123" s="136">
        <f>(IF('2.1ต้นทุนตามสัดส่วน (ผลิต)'!$E$118&gt;0,(+N123*'2.1ต้นทุนตามสัดส่วน (ผลิต)'!$E$118)/'2.1ต้นทุนตามสัดส่วน (ผลิต)'!$E$120,0))</f>
        <v>0</v>
      </c>
      <c r="CF123" s="136">
        <f>(IF('2.1ต้นทุนตามสัดส่วน (ผลิต)'!$E$128&gt;0,(+O123*'2.1ต้นทุนตามสัดส่วน (ผลิต)'!$E$128)/'2.1ต้นทุนตามสัดส่วน (ผลิต)'!$E$130,0))</f>
        <v>0</v>
      </c>
      <c r="CG123" s="136">
        <f t="shared" si="82"/>
        <v>0</v>
      </c>
      <c r="CH123" s="136">
        <f t="shared" si="83"/>
        <v>0</v>
      </c>
      <c r="CI123" s="136">
        <f>(IF('2.1ต้นทุนตามสัดส่วน (ผลิต)'!$E$158&gt;0,(+R123*'2.1ต้นทุนตามสัดส่วน (ผลิต)'!$E$158)/'2.1ต้นทุนตามสัดส่วน (ผลิต)'!$E$160,0))</f>
        <v>0</v>
      </c>
      <c r="CJ123" s="136">
        <f>(IF('2.1ต้นทุนตามสัดส่วน (ผลิต)'!$E$168&gt;0,(+S123*'2.1ต้นทุนตามสัดส่วน (ผลิต)'!$E$168)/'2.1ต้นทุนตามสัดส่วน (ผลิต)'!$E$170,0))</f>
        <v>0</v>
      </c>
      <c r="CK123" s="136">
        <f>(IF('2.1ต้นทุนตามสัดส่วน (ผลิต)'!$E$178&gt;0,(+T123*'2.1ต้นทุนตามสัดส่วน (ผลิต)'!$E$178)/'2.1ต้นทุนตามสัดส่วน (ผลิต)'!$E$180,0))</f>
        <v>0</v>
      </c>
      <c r="CL123" s="136">
        <f t="shared" si="84"/>
        <v>0</v>
      </c>
      <c r="CM123" s="136">
        <f t="shared" si="64"/>
        <v>0</v>
      </c>
      <c r="CO123" s="140" t="s">
        <v>641</v>
      </c>
      <c r="CP123" s="135" t="s">
        <v>642</v>
      </c>
      <c r="CQ123" s="136">
        <f>(IF('2.1ต้นทุนตามสัดส่วน (ผลิต)'!$E$9&gt;0,(+C123*'2.1ต้นทุนตามสัดส่วน (ผลิต)'!$E$9)/'2.1ต้นทุนตามสัดส่วน (ผลิต)'!$E$10,0))</f>
        <v>0</v>
      </c>
      <c r="CR123" s="136">
        <f>(IF('2.1ต้นทุนตามสัดส่วน (ผลิต)'!$E$19&gt;0,(+D123*'2.1ต้นทุนตามสัดส่วน (ผลิต)'!$E$19)/'2.1ต้นทุนตามสัดส่วน (ผลิต)'!$E$20,0))</f>
        <v>0</v>
      </c>
      <c r="CS123" s="136">
        <f>(IF('2.1ต้นทุนตามสัดส่วน (ผลิต)'!$E$29&gt;0,(+E123*'2.1ต้นทุนตามสัดส่วน (ผลิต)'!$E$29)/'2.1ต้นทุนตามสัดส่วน (ผลิต)'!$E$30,0))</f>
        <v>0</v>
      </c>
      <c r="CT123" s="136">
        <f>(IF('2.1ต้นทุนตามสัดส่วน (ผลิต)'!$E$39&gt;0,(+F123*'2.1ต้นทุนตามสัดส่วน (ผลิต)'!$E$39)/'2.1ต้นทุนตามสัดส่วน (ผลิต)'!$E$40,0))</f>
        <v>0</v>
      </c>
      <c r="CU123" s="136">
        <f t="shared" si="85"/>
        <v>0</v>
      </c>
      <c r="CV123" s="136">
        <f>(IF('2.1ต้นทุนตามสัดส่วน (ผลิต)'!$E$59&gt;0,(+H123*'2.1ต้นทุนตามสัดส่วน (ผลิต)'!$E$59)/'2.1ต้นทุนตามสัดส่วน (ผลิต)'!$E$60,0))</f>
        <v>0</v>
      </c>
      <c r="CW123" s="136">
        <f>(IF('2.1ต้นทุนตามสัดส่วน (ผลิต)'!$E$69&gt;0,(+I123*'2.1ต้นทุนตามสัดส่วน (ผลิต)'!$E$69)/'2.1ต้นทุนตามสัดส่วน (ผลิต)'!$E$70,0))</f>
        <v>0</v>
      </c>
      <c r="CX123" s="136">
        <f>(IF('2.1ต้นทุนตามสัดส่วน (ผลิต)'!$E$79&gt;0,(+J123*'2.1ต้นทุนตามสัดส่วน (ผลิต)'!$E$79)/'2.1ต้นทุนตามสัดส่วน (ผลิต)'!$E$80,0))</f>
        <v>0</v>
      </c>
      <c r="CY123" s="136">
        <f t="shared" si="86"/>
        <v>0</v>
      </c>
      <c r="CZ123" s="136">
        <f t="shared" si="87"/>
        <v>0</v>
      </c>
      <c r="DA123" s="136">
        <f>(IF('2.1ต้นทุนตามสัดส่วน (ผลิต)'!$E$109&gt;0,(+M123*'2.1ต้นทุนตามสัดส่วน (ผลิต)'!$E$109)/'2.1ต้นทุนตามสัดส่วน (ผลิต)'!$E$110,0))</f>
        <v>0</v>
      </c>
      <c r="DB123" s="136">
        <f>(IF('2.1ต้นทุนตามสัดส่วน (ผลิต)'!$E$119&gt;0,(+N123*'2.1ต้นทุนตามสัดส่วน (ผลิต)'!$E$119)/'2.1ต้นทุนตามสัดส่วน (ผลิต)'!$E$120,0))</f>
        <v>0</v>
      </c>
      <c r="DC123" s="136">
        <f>(IF('2.1ต้นทุนตามสัดส่วน (ผลิต)'!$E$129&gt;0,(+O123*'2.1ต้นทุนตามสัดส่วน (ผลิต)'!$E$129)/'2.1ต้นทุนตามสัดส่วน (ผลิต)'!$E$130,0))</f>
        <v>0</v>
      </c>
      <c r="DD123" s="136">
        <f t="shared" si="88"/>
        <v>0</v>
      </c>
      <c r="DE123" s="136">
        <f t="shared" si="89"/>
        <v>0</v>
      </c>
      <c r="DF123" s="136">
        <f>(IF('2.1ต้นทุนตามสัดส่วน (ผลิต)'!$E$159&gt;0,(+R123*'2.1ต้นทุนตามสัดส่วน (ผลิต)'!$E$159)/'2.1ต้นทุนตามสัดส่วน (ผลิต)'!$E$160,0))</f>
        <v>0</v>
      </c>
      <c r="DG123" s="136">
        <f>(IF('2.1ต้นทุนตามสัดส่วน (ผลิต)'!$E$169&gt;0,(+S123*'2.1ต้นทุนตามสัดส่วน (ผลิต)'!$E$169)/'2.1ต้นทุนตามสัดส่วน (ผลิต)'!$E$170,0))</f>
        <v>0</v>
      </c>
      <c r="DH123" s="136">
        <f>(IF('2.1ต้นทุนตามสัดส่วน (ผลิต)'!$E$179&gt;0,(+T123*'2.1ต้นทุนตามสัดส่วน (ผลิต)'!$E$179)/'2.1ต้นทุนตามสัดส่วน (ผลิต)'!$E$180,0))</f>
        <v>0</v>
      </c>
      <c r="DI123" s="136">
        <f t="shared" si="90"/>
        <v>0</v>
      </c>
      <c r="DJ123" s="136">
        <f t="shared" si="65"/>
        <v>0</v>
      </c>
      <c r="DL123" s="140" t="s">
        <v>641</v>
      </c>
      <c r="DM123" s="135" t="s">
        <v>642</v>
      </c>
      <c r="DN123" s="136">
        <f t="shared" si="91"/>
        <v>0</v>
      </c>
      <c r="DO123" s="136">
        <f t="shared" si="92"/>
        <v>0</v>
      </c>
      <c r="DP123" s="136">
        <f t="shared" si="93"/>
        <v>0</v>
      </c>
      <c r="DQ123" s="136">
        <f t="shared" si="94"/>
        <v>0</v>
      </c>
      <c r="DR123" s="136">
        <f t="shared" si="95"/>
        <v>0</v>
      </c>
      <c r="DS123" s="136">
        <f t="shared" si="96"/>
        <v>0</v>
      </c>
      <c r="DT123" s="136">
        <f t="shared" si="97"/>
        <v>0</v>
      </c>
      <c r="DU123" s="136">
        <f t="shared" si="98"/>
        <v>0</v>
      </c>
      <c r="DV123" s="136">
        <f t="shared" si="99"/>
        <v>0</v>
      </c>
      <c r="DW123" s="136">
        <f t="shared" si="100"/>
        <v>0</v>
      </c>
      <c r="DX123" s="136">
        <f t="shared" si="101"/>
        <v>0</v>
      </c>
      <c r="DY123" s="136">
        <f t="shared" si="102"/>
        <v>0</v>
      </c>
      <c r="DZ123" s="136">
        <f t="shared" si="103"/>
        <v>0</v>
      </c>
      <c r="EA123" s="136">
        <f t="shared" si="104"/>
        <v>0</v>
      </c>
      <c r="EB123" s="136">
        <f t="shared" si="105"/>
        <v>0</v>
      </c>
      <c r="EC123" s="136">
        <f t="shared" si="106"/>
        <v>0</v>
      </c>
      <c r="ED123" s="136">
        <f t="shared" si="107"/>
        <v>0</v>
      </c>
      <c r="EE123" s="136">
        <f t="shared" si="108"/>
        <v>0</v>
      </c>
      <c r="EF123" s="136">
        <f t="shared" si="109"/>
        <v>0</v>
      </c>
      <c r="EG123" s="136">
        <f t="shared" si="110"/>
        <v>0</v>
      </c>
    </row>
    <row r="124" spans="1:137" ht="21">
      <c r="A124" s="140" t="s">
        <v>643</v>
      </c>
      <c r="B124" s="135" t="s">
        <v>644</v>
      </c>
      <c r="C124" s="44"/>
      <c r="D124" s="136"/>
      <c r="E124" s="136"/>
      <c r="F124" s="136"/>
      <c r="G124" s="136">
        <f t="shared" si="56"/>
        <v>0</v>
      </c>
      <c r="H124" s="136"/>
      <c r="I124" s="136"/>
      <c r="J124" s="136"/>
      <c r="K124" s="136">
        <f t="shared" si="57"/>
        <v>0</v>
      </c>
      <c r="L124" s="136">
        <f t="shared" si="66"/>
        <v>0</v>
      </c>
      <c r="M124" s="136">
        <v>0</v>
      </c>
      <c r="N124" s="136">
        <v>0</v>
      </c>
      <c r="O124" s="136">
        <v>0</v>
      </c>
      <c r="P124" s="136">
        <f t="shared" si="58"/>
        <v>0</v>
      </c>
      <c r="Q124" s="136">
        <f t="shared" si="67"/>
        <v>0</v>
      </c>
      <c r="R124" s="136">
        <v>0</v>
      </c>
      <c r="S124" s="136">
        <v>0</v>
      </c>
      <c r="T124" s="136">
        <v>0</v>
      </c>
      <c r="U124" s="136">
        <f t="shared" si="59"/>
        <v>0</v>
      </c>
      <c r="V124" s="136">
        <f t="shared" si="60"/>
        <v>0</v>
      </c>
      <c r="X124" s="140" t="s">
        <v>643</v>
      </c>
      <c r="Y124" s="138" t="s">
        <v>644</v>
      </c>
      <c r="Z124" s="44">
        <f>ROUND(IF('2.1ต้นทุนตามสัดส่วน (ผลิต)'!$E$6&gt;0,(+C124*'2.1ต้นทุนตามสัดส่วน (ผลิต)'!$E$6)/'2.1ต้นทุนตามสัดส่วน (ผลิต)'!$E$10,0),2)</f>
        <v>0</v>
      </c>
      <c r="AA124" s="139">
        <f>(IF('2.1ต้นทุนตามสัดส่วน (ผลิต)'!$E$16&gt;0,(+D124*'2.1ต้นทุนตามสัดส่วน (ผลิต)'!$E$16)/'2.1ต้นทุนตามสัดส่วน (ผลิต)'!$E$20,0))</f>
        <v>0</v>
      </c>
      <c r="AB124" s="139">
        <f>(IF('2.1ต้นทุนตามสัดส่วน (ผลิต)'!$E$26&gt;0,(+E124*'2.1ต้นทุนตามสัดส่วน (ผลิต)'!$E$26)/'2.1ต้นทุนตามสัดส่วน (ผลิต)'!$E$30,0))</f>
        <v>0</v>
      </c>
      <c r="AC124" s="139">
        <f>(IF('2.1ต้นทุนตามสัดส่วน (ผลิต)'!$E$36&gt;0,(+F124*'2.1ต้นทุนตามสัดส่วน (ผลิต)'!$E$36)/'2.1ต้นทุนตามสัดส่วน (ผลิต)'!$E$40,0))</f>
        <v>0</v>
      </c>
      <c r="AD124" s="139">
        <f t="shared" si="68"/>
        <v>0</v>
      </c>
      <c r="AE124" s="139">
        <f>(IF('2.1ต้นทุนตามสัดส่วน (ผลิต)'!$E$56&gt;0,(+H124*'2.1ต้นทุนตามสัดส่วน (ผลิต)'!$E$56)/'2.1ต้นทุนตามสัดส่วน (ผลิต)'!$E$60,0))</f>
        <v>0</v>
      </c>
      <c r="AF124" s="139">
        <f>(IF('2.1ต้นทุนตามสัดส่วน (ผลิต)'!$E$66&gt;0,(+I124*'2.1ต้นทุนตามสัดส่วน (ผลิต)'!$E$66)/'2.1ต้นทุนตามสัดส่วน (ผลิต)'!$E$70,0))</f>
        <v>0</v>
      </c>
      <c r="AG124" s="139">
        <f>(IF('2.1ต้นทุนตามสัดส่วน (ผลิต)'!$E$76&gt;0,(+J124*'2.1ต้นทุนตามสัดส่วน (ผลิต)'!$E$76)/'2.1ต้นทุนตามสัดส่วน (ผลิต)'!$E$80,0))</f>
        <v>0</v>
      </c>
      <c r="AH124" s="139">
        <f t="shared" si="69"/>
        <v>0</v>
      </c>
      <c r="AI124" s="139">
        <f t="shared" si="70"/>
        <v>0</v>
      </c>
      <c r="AJ124" s="139">
        <f>ROUND(IF('2.1ต้นทุนตามสัดส่วน (ผลิต)'!$E$106&gt;0,(+M124*'2.1ต้นทุนตามสัดส่วน (ผลิต)'!$E$106)/'2.1ต้นทุนตามสัดส่วน (ผลิต)'!$E$110,0),2)</f>
        <v>0</v>
      </c>
      <c r="AK124" s="139">
        <f>ROUND(IF('2.1ต้นทุนตามสัดส่วน (ผลิต)'!$E$116&gt;0,(+N124*'2.1ต้นทุนตามสัดส่วน (ผลิต)'!$E$116)/'2.1ต้นทุนตามสัดส่วน (ผลิต)'!$E$120,0),2)</f>
        <v>0</v>
      </c>
      <c r="AL124" s="139">
        <f>ROUND(IF('2.1ต้นทุนตามสัดส่วน (ผลิต)'!$E$126&gt;0,(+O124*'2.1ต้นทุนตามสัดส่วน (ผลิต)'!$E$126)/'2.1ต้นทุนตามสัดส่วน (ผลิต)'!$E$130,0),2)</f>
        <v>0</v>
      </c>
      <c r="AM124" s="139">
        <f t="shared" si="71"/>
        <v>0</v>
      </c>
      <c r="AN124" s="139">
        <f t="shared" si="72"/>
        <v>0</v>
      </c>
      <c r="AO124" s="139">
        <f>(IF('2.1ต้นทุนตามสัดส่วน (ผลิต)'!$E$156&gt;0,(+R124*'2.1ต้นทุนตามสัดส่วน (ผลิต)'!$E$156)/'2.1ต้นทุนตามสัดส่วน (ผลิต)'!$E$160,0))</f>
        <v>0</v>
      </c>
      <c r="AP124" s="139">
        <f>(IF('2.1ต้นทุนตามสัดส่วน (ผลิต)'!$E$166&gt;0,(+S124*'2.1ต้นทุนตามสัดส่วน (ผลิต)'!$E$166)/'2.1ต้นทุนตามสัดส่วน (ผลิต)'!$E$170,0))</f>
        <v>0</v>
      </c>
      <c r="AQ124" s="139">
        <f>(IF('2.1ต้นทุนตามสัดส่วน (ผลิต)'!$E$176&gt;0,(+T124*'2.1ต้นทุนตามสัดส่วน (ผลิต)'!$E$176)/'2.1ต้นทุนตามสัดส่วน (ผลิต)'!$E$180,0))</f>
        <v>0</v>
      </c>
      <c r="AR124" s="139">
        <f t="shared" si="61"/>
        <v>0</v>
      </c>
      <c r="AS124" s="139">
        <f t="shared" si="62"/>
        <v>0</v>
      </c>
      <c r="AU124" s="140" t="s">
        <v>643</v>
      </c>
      <c r="AV124" s="135" t="s">
        <v>644</v>
      </c>
      <c r="AW124" s="44">
        <f>(IF('2.1ต้นทุนตามสัดส่วน (ผลิต)'!$E$7&gt;0,(C124*'2.1ต้นทุนตามสัดส่วน (ผลิต)'!$E$7)/'2.1ต้นทุนตามสัดส่วน (ผลิต)'!$E$10,0))</f>
        <v>0</v>
      </c>
      <c r="AX124" s="136">
        <f>(IF('2.1ต้นทุนตามสัดส่วน (ผลิต)'!$E$17&gt;0,(D124*'2.1ต้นทุนตามสัดส่วน (ผลิต)'!$E$17)/'2.1ต้นทุนตามสัดส่วน (ผลิต)'!$E$20,0))</f>
        <v>0</v>
      </c>
      <c r="AY124" s="136">
        <f>(IF('2.1ต้นทุนตามสัดส่วน (ผลิต)'!$E$27&gt;0,(+E124*'2.1ต้นทุนตามสัดส่วน (ผลิต)'!$E$27)/'2.1ต้นทุนตามสัดส่วน (ผลิต)'!$E$30,0))</f>
        <v>0</v>
      </c>
      <c r="AZ124" s="136">
        <f>(IF('2.1ต้นทุนตามสัดส่วน (ผลิต)'!$E$37&gt;0,(+F124*'2.1ต้นทุนตามสัดส่วน (ผลิต)'!$E$37)/'2.1ต้นทุนตามสัดส่วน (ผลิต)'!$E$40,0))</f>
        <v>0</v>
      </c>
      <c r="BA124" s="136">
        <f t="shared" si="73"/>
        <v>0</v>
      </c>
      <c r="BB124" s="136">
        <f>(IF('2.1ต้นทุนตามสัดส่วน (ผลิต)'!$E$57&gt;0,(+H124*'2.1ต้นทุนตามสัดส่วน (ผลิต)'!$E$57)/'2.1ต้นทุนตามสัดส่วน (ผลิต)'!$E$60,0))</f>
        <v>0</v>
      </c>
      <c r="BC124" s="136">
        <f>(IF('2.1ต้นทุนตามสัดส่วน (ผลิต)'!$E$67&gt;0,(+I124*'2.1ต้นทุนตามสัดส่วน (ผลิต)'!$E$67)/'2.1ต้นทุนตามสัดส่วน (ผลิต)'!$E$70,0))</f>
        <v>0</v>
      </c>
      <c r="BD124" s="136">
        <f>(IF('2.1ต้นทุนตามสัดส่วน (ผลิต)'!$E$77&gt;0,(+J124*'2.1ต้นทุนตามสัดส่วน (ผลิต)'!$E$77)/'2.1ต้นทุนตามสัดส่วน (ผลิต)'!$E$80,0))</f>
        <v>0</v>
      </c>
      <c r="BE124" s="136">
        <f t="shared" si="74"/>
        <v>0</v>
      </c>
      <c r="BF124" s="136">
        <f t="shared" si="75"/>
        <v>0</v>
      </c>
      <c r="BG124" s="136">
        <f>(IF('2.1ต้นทุนตามสัดส่วน (ผลิต)'!$E$107&gt;0,(+M124*'2.1ต้นทุนตามสัดส่วน (ผลิต)'!$E$107)/'2.1ต้นทุนตามสัดส่วน (ผลิต)'!$E$110,0))</f>
        <v>0</v>
      </c>
      <c r="BH124" s="136">
        <f>(IF('2.1ต้นทุนตามสัดส่วน (ผลิต)'!$E$117&gt;0,(+N124*'2.1ต้นทุนตามสัดส่วน (ผลิต)'!$E$117)/'2.1ต้นทุนตามสัดส่วน (ผลิต)'!$E$120,0))</f>
        <v>0</v>
      </c>
      <c r="BI124" s="136">
        <f>(IF('2.1ต้นทุนตามสัดส่วน (ผลิต)'!$E$127&gt;0,(+O124*'2.1ต้นทุนตามสัดส่วน (ผลิต)'!$E$127)/'2.1ต้นทุนตามสัดส่วน (ผลิต)'!$E$130,0))</f>
        <v>0</v>
      </c>
      <c r="BJ124" s="136">
        <f t="shared" si="76"/>
        <v>0</v>
      </c>
      <c r="BK124" s="136">
        <f t="shared" si="77"/>
        <v>0</v>
      </c>
      <c r="BL124" s="136">
        <f>(IF('2.1ต้นทุนตามสัดส่วน (ผลิต)'!$E$157&gt;0,(+R124*'2.1ต้นทุนตามสัดส่วน (ผลิต)'!$E$157)/'2.1ต้นทุนตามสัดส่วน (ผลิต)'!$E$160,0))</f>
        <v>0</v>
      </c>
      <c r="BM124" s="136">
        <f>(IF('2.1ต้นทุนตามสัดส่วน (ผลิต)'!$E$167&gt;0,(+S124*'2.1ต้นทุนตามสัดส่วน (ผลิต)'!$E$167)/'2.1ต้นทุนตามสัดส่วน (ผลิต)'!$E$170,0))</f>
        <v>0</v>
      </c>
      <c r="BN124" s="136">
        <f>(IF('2.1ต้นทุนตามสัดส่วน (ผลิต)'!$E$177&gt;0,(+T124*'2.1ต้นทุนตามสัดส่วน (ผลิต)'!$E$177)/'2.1ต้นทุนตามสัดส่วน (ผลิต)'!$E$180,0))</f>
        <v>0</v>
      </c>
      <c r="BO124" s="136">
        <f t="shared" si="78"/>
        <v>0</v>
      </c>
      <c r="BP124" s="136">
        <f t="shared" si="63"/>
        <v>0</v>
      </c>
      <c r="BR124" s="140" t="s">
        <v>643</v>
      </c>
      <c r="BS124" s="135" t="s">
        <v>644</v>
      </c>
      <c r="BT124" s="44">
        <f>(IF('2.1ต้นทุนตามสัดส่วน (ผลิต)'!$E$8&gt;0,(+C124*'2.1ต้นทุนตามสัดส่วน (ผลิต)'!$E$8)/'2.1ต้นทุนตามสัดส่วน (ผลิต)'!$E$10,0))</f>
        <v>0</v>
      </c>
      <c r="BU124" s="136">
        <f>(IF('2.1ต้นทุนตามสัดส่วน (ผลิต)'!$E$18&gt;0,(+D124*'2.1ต้นทุนตามสัดส่วน (ผลิต)'!$E$18)/'2.1ต้นทุนตามสัดส่วน (ผลิต)'!$E$20,0))</f>
        <v>0</v>
      </c>
      <c r="BV124" s="136">
        <f>(IF('2.1ต้นทุนตามสัดส่วน (ผลิต)'!$E$28&gt;0,(+E124*'2.1ต้นทุนตามสัดส่วน (ผลิต)'!$E$28)/'2.1ต้นทุนตามสัดส่วน (ผลิต)'!$E$30,0))</f>
        <v>0</v>
      </c>
      <c r="BW124" s="136">
        <f>(IF('2.1ต้นทุนตามสัดส่วน (ผลิต)'!$E$38&gt;0,(+F124*'2.1ต้นทุนตามสัดส่วน (ผลิต)'!$E$38)/'2.1ต้นทุนตามสัดส่วน (ผลิต)'!$E$40,0))</f>
        <v>0</v>
      </c>
      <c r="BX124" s="136">
        <f t="shared" si="79"/>
        <v>0</v>
      </c>
      <c r="BY124" s="136">
        <f>(IF('2.1ต้นทุนตามสัดส่วน (ผลิต)'!$E$58&gt;0,(+H124*'2.1ต้นทุนตามสัดส่วน (ผลิต)'!$E$58)/'2.1ต้นทุนตามสัดส่วน (ผลิต)'!$E$60,0))</f>
        <v>0</v>
      </c>
      <c r="BZ124" s="136">
        <f>(IF('2.1ต้นทุนตามสัดส่วน (ผลิต)'!$E$68&gt;0,(+I124*'2.1ต้นทุนตามสัดส่วน (ผลิต)'!$E$68)/'2.1ต้นทุนตามสัดส่วน (ผลิต)'!$E$70,0))</f>
        <v>0</v>
      </c>
      <c r="CA124" s="136">
        <f>(IF('2.1ต้นทุนตามสัดส่วน (ผลิต)'!$E$78&gt;0,(+J124*'2.1ต้นทุนตามสัดส่วน (ผลิต)'!$E$78)/'2.1ต้นทุนตามสัดส่วน (ผลิต)'!$E$80,0))</f>
        <v>0</v>
      </c>
      <c r="CB124" s="136">
        <f t="shared" si="80"/>
        <v>0</v>
      </c>
      <c r="CC124" s="136">
        <f t="shared" si="81"/>
        <v>0</v>
      </c>
      <c r="CD124" s="136">
        <f>(IF('2.1ต้นทุนตามสัดส่วน (ผลิต)'!$E$108&gt;0,(+M124*'2.1ต้นทุนตามสัดส่วน (ผลิต)'!$E$108)/'2.1ต้นทุนตามสัดส่วน (ผลิต)'!$E$110,0))</f>
        <v>0</v>
      </c>
      <c r="CE124" s="136">
        <f>(IF('2.1ต้นทุนตามสัดส่วน (ผลิต)'!$E$118&gt;0,(+N124*'2.1ต้นทุนตามสัดส่วน (ผลิต)'!$E$118)/'2.1ต้นทุนตามสัดส่วน (ผลิต)'!$E$120,0))</f>
        <v>0</v>
      </c>
      <c r="CF124" s="136">
        <f>(IF('2.1ต้นทุนตามสัดส่วน (ผลิต)'!$E$128&gt;0,(+O124*'2.1ต้นทุนตามสัดส่วน (ผลิต)'!$E$128)/'2.1ต้นทุนตามสัดส่วน (ผลิต)'!$E$130,0))</f>
        <v>0</v>
      </c>
      <c r="CG124" s="136">
        <f t="shared" si="82"/>
        <v>0</v>
      </c>
      <c r="CH124" s="136">
        <f t="shared" si="83"/>
        <v>0</v>
      </c>
      <c r="CI124" s="136">
        <f>(IF('2.1ต้นทุนตามสัดส่วน (ผลิต)'!$E$158&gt;0,(+R124*'2.1ต้นทุนตามสัดส่วน (ผลิต)'!$E$158)/'2.1ต้นทุนตามสัดส่วน (ผลิต)'!$E$160,0))</f>
        <v>0</v>
      </c>
      <c r="CJ124" s="136">
        <f>(IF('2.1ต้นทุนตามสัดส่วน (ผลิต)'!$E$168&gt;0,(+S124*'2.1ต้นทุนตามสัดส่วน (ผลิต)'!$E$168)/'2.1ต้นทุนตามสัดส่วน (ผลิต)'!$E$170,0))</f>
        <v>0</v>
      </c>
      <c r="CK124" s="136">
        <f>(IF('2.1ต้นทุนตามสัดส่วน (ผลิต)'!$E$178&gt;0,(+T124*'2.1ต้นทุนตามสัดส่วน (ผลิต)'!$E$178)/'2.1ต้นทุนตามสัดส่วน (ผลิต)'!$E$180,0))</f>
        <v>0</v>
      </c>
      <c r="CL124" s="136">
        <f t="shared" si="84"/>
        <v>0</v>
      </c>
      <c r="CM124" s="136">
        <f t="shared" si="64"/>
        <v>0</v>
      </c>
      <c r="CO124" s="140" t="s">
        <v>643</v>
      </c>
      <c r="CP124" s="135" t="s">
        <v>644</v>
      </c>
      <c r="CQ124" s="136">
        <f>(IF('2.1ต้นทุนตามสัดส่วน (ผลิต)'!$E$9&gt;0,(+C124*'2.1ต้นทุนตามสัดส่วน (ผลิต)'!$E$9)/'2.1ต้นทุนตามสัดส่วน (ผลิต)'!$E$10,0))</f>
        <v>0</v>
      </c>
      <c r="CR124" s="136">
        <f>(IF('2.1ต้นทุนตามสัดส่วน (ผลิต)'!$E$19&gt;0,(+D124*'2.1ต้นทุนตามสัดส่วน (ผลิต)'!$E$19)/'2.1ต้นทุนตามสัดส่วน (ผลิต)'!$E$20,0))</f>
        <v>0</v>
      </c>
      <c r="CS124" s="136">
        <f>(IF('2.1ต้นทุนตามสัดส่วน (ผลิต)'!$E$29&gt;0,(+E124*'2.1ต้นทุนตามสัดส่วน (ผลิต)'!$E$29)/'2.1ต้นทุนตามสัดส่วน (ผลิต)'!$E$30,0))</f>
        <v>0</v>
      </c>
      <c r="CT124" s="136">
        <f>(IF('2.1ต้นทุนตามสัดส่วน (ผลิต)'!$E$39&gt;0,(+F124*'2.1ต้นทุนตามสัดส่วน (ผลิต)'!$E$39)/'2.1ต้นทุนตามสัดส่วน (ผลิต)'!$E$40,0))</f>
        <v>0</v>
      </c>
      <c r="CU124" s="136">
        <f t="shared" si="85"/>
        <v>0</v>
      </c>
      <c r="CV124" s="136">
        <f>(IF('2.1ต้นทุนตามสัดส่วน (ผลิต)'!$E$59&gt;0,(+H124*'2.1ต้นทุนตามสัดส่วน (ผลิต)'!$E$59)/'2.1ต้นทุนตามสัดส่วน (ผลิต)'!$E$60,0))</f>
        <v>0</v>
      </c>
      <c r="CW124" s="136">
        <f>(IF('2.1ต้นทุนตามสัดส่วน (ผลิต)'!$E$69&gt;0,(+I124*'2.1ต้นทุนตามสัดส่วน (ผลิต)'!$E$69)/'2.1ต้นทุนตามสัดส่วน (ผลิต)'!$E$70,0))</f>
        <v>0</v>
      </c>
      <c r="CX124" s="136">
        <f>(IF('2.1ต้นทุนตามสัดส่วน (ผลิต)'!$E$79&gt;0,(+J124*'2.1ต้นทุนตามสัดส่วน (ผลิต)'!$E$79)/'2.1ต้นทุนตามสัดส่วน (ผลิต)'!$E$80,0))</f>
        <v>0</v>
      </c>
      <c r="CY124" s="136">
        <f t="shared" si="86"/>
        <v>0</v>
      </c>
      <c r="CZ124" s="136">
        <f t="shared" si="87"/>
        <v>0</v>
      </c>
      <c r="DA124" s="136">
        <f>(IF('2.1ต้นทุนตามสัดส่วน (ผลิต)'!$E$109&gt;0,(+M124*'2.1ต้นทุนตามสัดส่วน (ผลิต)'!$E$109)/'2.1ต้นทุนตามสัดส่วน (ผลิต)'!$E$110,0))</f>
        <v>0</v>
      </c>
      <c r="DB124" s="136">
        <f>(IF('2.1ต้นทุนตามสัดส่วน (ผลิต)'!$E$119&gt;0,(+N124*'2.1ต้นทุนตามสัดส่วน (ผลิต)'!$E$119)/'2.1ต้นทุนตามสัดส่วน (ผลิต)'!$E$120,0))</f>
        <v>0</v>
      </c>
      <c r="DC124" s="136">
        <f>(IF('2.1ต้นทุนตามสัดส่วน (ผลิต)'!$E$129&gt;0,(+O124*'2.1ต้นทุนตามสัดส่วน (ผลิต)'!$E$129)/'2.1ต้นทุนตามสัดส่วน (ผลิต)'!$E$130,0))</f>
        <v>0</v>
      </c>
      <c r="DD124" s="136">
        <f t="shared" si="88"/>
        <v>0</v>
      </c>
      <c r="DE124" s="136">
        <f t="shared" si="89"/>
        <v>0</v>
      </c>
      <c r="DF124" s="136">
        <f>(IF('2.1ต้นทุนตามสัดส่วน (ผลิต)'!$E$159&gt;0,(+R124*'2.1ต้นทุนตามสัดส่วน (ผลิต)'!$E$159)/'2.1ต้นทุนตามสัดส่วน (ผลิต)'!$E$160,0))</f>
        <v>0</v>
      </c>
      <c r="DG124" s="136">
        <f>(IF('2.1ต้นทุนตามสัดส่วน (ผลิต)'!$E$169&gt;0,(+S124*'2.1ต้นทุนตามสัดส่วน (ผลิต)'!$E$169)/'2.1ต้นทุนตามสัดส่วน (ผลิต)'!$E$170,0))</f>
        <v>0</v>
      </c>
      <c r="DH124" s="136">
        <f>(IF('2.1ต้นทุนตามสัดส่วน (ผลิต)'!$E$179&gt;0,(+T124*'2.1ต้นทุนตามสัดส่วน (ผลิต)'!$E$179)/'2.1ต้นทุนตามสัดส่วน (ผลิต)'!$E$180,0))</f>
        <v>0</v>
      </c>
      <c r="DI124" s="136">
        <f t="shared" si="90"/>
        <v>0</v>
      </c>
      <c r="DJ124" s="136">
        <f t="shared" si="65"/>
        <v>0</v>
      </c>
      <c r="DL124" s="140" t="s">
        <v>643</v>
      </c>
      <c r="DM124" s="135" t="s">
        <v>644</v>
      </c>
      <c r="DN124" s="136">
        <f t="shared" si="91"/>
        <v>0</v>
      </c>
      <c r="DO124" s="136">
        <f t="shared" si="92"/>
        <v>0</v>
      </c>
      <c r="DP124" s="136">
        <f t="shared" si="93"/>
        <v>0</v>
      </c>
      <c r="DQ124" s="136">
        <f t="shared" si="94"/>
        <v>0</v>
      </c>
      <c r="DR124" s="136">
        <f t="shared" si="95"/>
        <v>0</v>
      </c>
      <c r="DS124" s="136">
        <f t="shared" si="96"/>
        <v>0</v>
      </c>
      <c r="DT124" s="136">
        <f t="shared" si="97"/>
        <v>0</v>
      </c>
      <c r="DU124" s="136">
        <f t="shared" si="98"/>
        <v>0</v>
      </c>
      <c r="DV124" s="136">
        <f t="shared" si="99"/>
        <v>0</v>
      </c>
      <c r="DW124" s="136">
        <f t="shared" si="100"/>
        <v>0</v>
      </c>
      <c r="DX124" s="136">
        <f t="shared" si="101"/>
        <v>0</v>
      </c>
      <c r="DY124" s="136">
        <f t="shared" si="102"/>
        <v>0</v>
      </c>
      <c r="DZ124" s="136">
        <f t="shared" si="103"/>
        <v>0</v>
      </c>
      <c r="EA124" s="136">
        <f t="shared" si="104"/>
        <v>0</v>
      </c>
      <c r="EB124" s="136">
        <f t="shared" si="105"/>
        <v>0</v>
      </c>
      <c r="EC124" s="136">
        <f t="shared" si="106"/>
        <v>0</v>
      </c>
      <c r="ED124" s="136">
        <f t="shared" si="107"/>
        <v>0</v>
      </c>
      <c r="EE124" s="136">
        <f t="shared" si="108"/>
        <v>0</v>
      </c>
      <c r="EF124" s="136">
        <f t="shared" si="109"/>
        <v>0</v>
      </c>
      <c r="EG124" s="136">
        <f t="shared" si="110"/>
        <v>0</v>
      </c>
    </row>
    <row r="125" spans="1:137" ht="21">
      <c r="A125" s="140" t="s">
        <v>645</v>
      </c>
      <c r="B125" s="135" t="s">
        <v>646</v>
      </c>
      <c r="C125" s="44"/>
      <c r="D125" s="136"/>
      <c r="E125" s="136"/>
      <c r="F125" s="136"/>
      <c r="G125" s="136">
        <f t="shared" si="56"/>
        <v>0</v>
      </c>
      <c r="H125" s="136"/>
      <c r="I125" s="136"/>
      <c r="J125" s="136"/>
      <c r="K125" s="136">
        <f t="shared" si="57"/>
        <v>0</v>
      </c>
      <c r="L125" s="136">
        <f t="shared" si="66"/>
        <v>0</v>
      </c>
      <c r="M125" s="136">
        <v>0</v>
      </c>
      <c r="N125" s="136">
        <v>0</v>
      </c>
      <c r="O125" s="136">
        <v>0</v>
      </c>
      <c r="P125" s="136">
        <f t="shared" si="58"/>
        <v>0</v>
      </c>
      <c r="Q125" s="136">
        <f t="shared" si="67"/>
        <v>0</v>
      </c>
      <c r="R125" s="136">
        <v>0</v>
      </c>
      <c r="S125" s="136">
        <v>0</v>
      </c>
      <c r="T125" s="136">
        <v>0</v>
      </c>
      <c r="U125" s="136">
        <f t="shared" si="59"/>
        <v>0</v>
      </c>
      <c r="V125" s="136">
        <f t="shared" si="60"/>
        <v>0</v>
      </c>
      <c r="X125" s="140" t="s">
        <v>645</v>
      </c>
      <c r="Y125" s="138" t="s">
        <v>646</v>
      </c>
      <c r="Z125" s="44">
        <f>ROUND(IF('2.1ต้นทุนตามสัดส่วน (ผลิต)'!$E$6&gt;0,(+C125*'2.1ต้นทุนตามสัดส่วน (ผลิต)'!$E$6)/'2.1ต้นทุนตามสัดส่วน (ผลิต)'!$E$10,0),2)</f>
        <v>0</v>
      </c>
      <c r="AA125" s="139">
        <f>(IF('2.1ต้นทุนตามสัดส่วน (ผลิต)'!$E$16&gt;0,(+D125*'2.1ต้นทุนตามสัดส่วน (ผลิต)'!$E$16)/'2.1ต้นทุนตามสัดส่วน (ผลิต)'!$E$20,0))</f>
        <v>0</v>
      </c>
      <c r="AB125" s="139">
        <f>(IF('2.1ต้นทุนตามสัดส่วน (ผลิต)'!$E$26&gt;0,(+E125*'2.1ต้นทุนตามสัดส่วน (ผลิต)'!$E$26)/'2.1ต้นทุนตามสัดส่วน (ผลิต)'!$E$30,0))</f>
        <v>0</v>
      </c>
      <c r="AC125" s="139">
        <f>(IF('2.1ต้นทุนตามสัดส่วน (ผลิต)'!$E$36&gt;0,(+F125*'2.1ต้นทุนตามสัดส่วน (ผลิต)'!$E$36)/'2.1ต้นทุนตามสัดส่วน (ผลิต)'!$E$40,0))</f>
        <v>0</v>
      </c>
      <c r="AD125" s="139">
        <f t="shared" si="68"/>
        <v>0</v>
      </c>
      <c r="AE125" s="139">
        <f>(IF('2.1ต้นทุนตามสัดส่วน (ผลิต)'!$E$56&gt;0,(+H125*'2.1ต้นทุนตามสัดส่วน (ผลิต)'!$E$56)/'2.1ต้นทุนตามสัดส่วน (ผลิต)'!$E$60,0))</f>
        <v>0</v>
      </c>
      <c r="AF125" s="139">
        <f>(IF('2.1ต้นทุนตามสัดส่วน (ผลิต)'!$E$66&gt;0,(+I125*'2.1ต้นทุนตามสัดส่วน (ผลิต)'!$E$66)/'2.1ต้นทุนตามสัดส่วน (ผลิต)'!$E$70,0))</f>
        <v>0</v>
      </c>
      <c r="AG125" s="139">
        <f>(IF('2.1ต้นทุนตามสัดส่วน (ผลิต)'!$E$76&gt;0,(+J125*'2.1ต้นทุนตามสัดส่วน (ผลิต)'!$E$76)/'2.1ต้นทุนตามสัดส่วน (ผลิต)'!$E$80,0))</f>
        <v>0</v>
      </c>
      <c r="AH125" s="139">
        <f t="shared" si="69"/>
        <v>0</v>
      </c>
      <c r="AI125" s="139">
        <f t="shared" si="70"/>
        <v>0</v>
      </c>
      <c r="AJ125" s="139">
        <f>ROUND(IF('2.1ต้นทุนตามสัดส่วน (ผลิต)'!$E$106&gt;0,(+M125*'2.1ต้นทุนตามสัดส่วน (ผลิต)'!$E$106)/'2.1ต้นทุนตามสัดส่วน (ผลิต)'!$E$110,0),2)</f>
        <v>0</v>
      </c>
      <c r="AK125" s="139">
        <f>ROUND(IF('2.1ต้นทุนตามสัดส่วน (ผลิต)'!$E$116&gt;0,(+N125*'2.1ต้นทุนตามสัดส่วน (ผลิต)'!$E$116)/'2.1ต้นทุนตามสัดส่วน (ผลิต)'!$E$120,0),2)</f>
        <v>0</v>
      </c>
      <c r="AL125" s="139">
        <f>ROUND(IF('2.1ต้นทุนตามสัดส่วน (ผลิต)'!$E$126&gt;0,(+O125*'2.1ต้นทุนตามสัดส่วน (ผลิต)'!$E$126)/'2.1ต้นทุนตามสัดส่วน (ผลิต)'!$E$130,0),2)</f>
        <v>0</v>
      </c>
      <c r="AM125" s="139">
        <f t="shared" si="71"/>
        <v>0</v>
      </c>
      <c r="AN125" s="139">
        <f t="shared" si="72"/>
        <v>0</v>
      </c>
      <c r="AO125" s="139">
        <f>(IF('2.1ต้นทุนตามสัดส่วน (ผลิต)'!$E$156&gt;0,(+R125*'2.1ต้นทุนตามสัดส่วน (ผลิต)'!$E$156)/'2.1ต้นทุนตามสัดส่วน (ผลิต)'!$E$160,0))</f>
        <v>0</v>
      </c>
      <c r="AP125" s="139">
        <f>(IF('2.1ต้นทุนตามสัดส่วน (ผลิต)'!$E$166&gt;0,(+S125*'2.1ต้นทุนตามสัดส่วน (ผลิต)'!$E$166)/'2.1ต้นทุนตามสัดส่วน (ผลิต)'!$E$170,0))</f>
        <v>0</v>
      </c>
      <c r="AQ125" s="139">
        <f>(IF('2.1ต้นทุนตามสัดส่วน (ผลิต)'!$E$176&gt;0,(+T125*'2.1ต้นทุนตามสัดส่วน (ผลิต)'!$E$176)/'2.1ต้นทุนตามสัดส่วน (ผลิต)'!$E$180,0))</f>
        <v>0</v>
      </c>
      <c r="AR125" s="139">
        <f t="shared" si="61"/>
        <v>0</v>
      </c>
      <c r="AS125" s="139">
        <f t="shared" si="62"/>
        <v>0</v>
      </c>
      <c r="AU125" s="140" t="s">
        <v>645</v>
      </c>
      <c r="AV125" s="135" t="s">
        <v>646</v>
      </c>
      <c r="AW125" s="44">
        <f>(IF('2.1ต้นทุนตามสัดส่วน (ผลิต)'!$E$7&gt;0,(C125*'2.1ต้นทุนตามสัดส่วน (ผลิต)'!$E$7)/'2.1ต้นทุนตามสัดส่วน (ผลิต)'!$E$10,0))</f>
        <v>0</v>
      </c>
      <c r="AX125" s="136">
        <f>(IF('2.1ต้นทุนตามสัดส่วน (ผลิต)'!$E$17&gt;0,(D125*'2.1ต้นทุนตามสัดส่วน (ผลิต)'!$E$17)/'2.1ต้นทุนตามสัดส่วน (ผลิต)'!$E$20,0))</f>
        <v>0</v>
      </c>
      <c r="AY125" s="136">
        <f>(IF('2.1ต้นทุนตามสัดส่วน (ผลิต)'!$E$27&gt;0,(+E125*'2.1ต้นทุนตามสัดส่วน (ผลิต)'!$E$27)/'2.1ต้นทุนตามสัดส่วน (ผลิต)'!$E$30,0))</f>
        <v>0</v>
      </c>
      <c r="AZ125" s="136">
        <f>(IF('2.1ต้นทุนตามสัดส่วน (ผลิต)'!$E$37&gt;0,(+F125*'2.1ต้นทุนตามสัดส่วน (ผลิต)'!$E$37)/'2.1ต้นทุนตามสัดส่วน (ผลิต)'!$E$40,0))</f>
        <v>0</v>
      </c>
      <c r="BA125" s="136">
        <f t="shared" si="73"/>
        <v>0</v>
      </c>
      <c r="BB125" s="136">
        <f>(IF('2.1ต้นทุนตามสัดส่วน (ผลิต)'!$E$57&gt;0,(+H125*'2.1ต้นทุนตามสัดส่วน (ผลิต)'!$E$57)/'2.1ต้นทุนตามสัดส่วน (ผลิต)'!$E$60,0))</f>
        <v>0</v>
      </c>
      <c r="BC125" s="136">
        <f>(IF('2.1ต้นทุนตามสัดส่วน (ผลิต)'!$E$67&gt;0,(+I125*'2.1ต้นทุนตามสัดส่วน (ผลิต)'!$E$67)/'2.1ต้นทุนตามสัดส่วน (ผลิต)'!$E$70,0))</f>
        <v>0</v>
      </c>
      <c r="BD125" s="136">
        <f>(IF('2.1ต้นทุนตามสัดส่วน (ผลิต)'!$E$77&gt;0,(+J125*'2.1ต้นทุนตามสัดส่วน (ผลิต)'!$E$77)/'2.1ต้นทุนตามสัดส่วน (ผลิต)'!$E$80,0))</f>
        <v>0</v>
      </c>
      <c r="BE125" s="136">
        <f t="shared" si="74"/>
        <v>0</v>
      </c>
      <c r="BF125" s="136">
        <f t="shared" si="75"/>
        <v>0</v>
      </c>
      <c r="BG125" s="136">
        <f>(IF('2.1ต้นทุนตามสัดส่วน (ผลิต)'!$E$107&gt;0,(+M125*'2.1ต้นทุนตามสัดส่วน (ผลิต)'!$E$107)/'2.1ต้นทุนตามสัดส่วน (ผลิต)'!$E$110,0))</f>
        <v>0</v>
      </c>
      <c r="BH125" s="136">
        <f>(IF('2.1ต้นทุนตามสัดส่วน (ผลิต)'!$E$117&gt;0,(+N125*'2.1ต้นทุนตามสัดส่วน (ผลิต)'!$E$117)/'2.1ต้นทุนตามสัดส่วน (ผลิต)'!$E$120,0))</f>
        <v>0</v>
      </c>
      <c r="BI125" s="136">
        <f>(IF('2.1ต้นทุนตามสัดส่วน (ผลิต)'!$E$127&gt;0,(+O125*'2.1ต้นทุนตามสัดส่วน (ผลิต)'!$E$127)/'2.1ต้นทุนตามสัดส่วน (ผลิต)'!$E$130,0))</f>
        <v>0</v>
      </c>
      <c r="BJ125" s="136">
        <f t="shared" si="76"/>
        <v>0</v>
      </c>
      <c r="BK125" s="136">
        <f t="shared" si="77"/>
        <v>0</v>
      </c>
      <c r="BL125" s="136">
        <f>(IF('2.1ต้นทุนตามสัดส่วน (ผลิต)'!$E$157&gt;0,(+R125*'2.1ต้นทุนตามสัดส่วน (ผลิต)'!$E$157)/'2.1ต้นทุนตามสัดส่วน (ผลิต)'!$E$160,0))</f>
        <v>0</v>
      </c>
      <c r="BM125" s="136">
        <f>(IF('2.1ต้นทุนตามสัดส่วน (ผลิต)'!$E$167&gt;0,(+S125*'2.1ต้นทุนตามสัดส่วน (ผลิต)'!$E$167)/'2.1ต้นทุนตามสัดส่วน (ผลิต)'!$E$170,0))</f>
        <v>0</v>
      </c>
      <c r="BN125" s="136">
        <f>(IF('2.1ต้นทุนตามสัดส่วน (ผลิต)'!$E$177&gt;0,(+T125*'2.1ต้นทุนตามสัดส่วน (ผลิต)'!$E$177)/'2.1ต้นทุนตามสัดส่วน (ผลิต)'!$E$180,0))</f>
        <v>0</v>
      </c>
      <c r="BO125" s="136">
        <f t="shared" si="78"/>
        <v>0</v>
      </c>
      <c r="BP125" s="136">
        <f t="shared" si="63"/>
        <v>0</v>
      </c>
      <c r="BR125" s="140" t="s">
        <v>645</v>
      </c>
      <c r="BS125" s="135" t="s">
        <v>646</v>
      </c>
      <c r="BT125" s="44">
        <f>(IF('2.1ต้นทุนตามสัดส่วน (ผลิต)'!$E$8&gt;0,(+C125*'2.1ต้นทุนตามสัดส่วน (ผลิต)'!$E$8)/'2.1ต้นทุนตามสัดส่วน (ผลิต)'!$E$10,0))</f>
        <v>0</v>
      </c>
      <c r="BU125" s="136">
        <f>(IF('2.1ต้นทุนตามสัดส่วน (ผลิต)'!$E$18&gt;0,(+D125*'2.1ต้นทุนตามสัดส่วน (ผลิต)'!$E$18)/'2.1ต้นทุนตามสัดส่วน (ผลิต)'!$E$20,0))</f>
        <v>0</v>
      </c>
      <c r="BV125" s="136">
        <f>(IF('2.1ต้นทุนตามสัดส่วน (ผลิต)'!$E$28&gt;0,(+E125*'2.1ต้นทุนตามสัดส่วน (ผลิต)'!$E$28)/'2.1ต้นทุนตามสัดส่วน (ผลิต)'!$E$30,0))</f>
        <v>0</v>
      </c>
      <c r="BW125" s="136">
        <f>(IF('2.1ต้นทุนตามสัดส่วน (ผลิต)'!$E$38&gt;0,(+F125*'2.1ต้นทุนตามสัดส่วน (ผลิต)'!$E$38)/'2.1ต้นทุนตามสัดส่วน (ผลิต)'!$E$40,0))</f>
        <v>0</v>
      </c>
      <c r="BX125" s="136">
        <f t="shared" si="79"/>
        <v>0</v>
      </c>
      <c r="BY125" s="136">
        <f>(IF('2.1ต้นทุนตามสัดส่วน (ผลิต)'!$E$58&gt;0,(+H125*'2.1ต้นทุนตามสัดส่วน (ผลิต)'!$E$58)/'2.1ต้นทุนตามสัดส่วน (ผลิต)'!$E$60,0))</f>
        <v>0</v>
      </c>
      <c r="BZ125" s="136">
        <f>(IF('2.1ต้นทุนตามสัดส่วน (ผลิต)'!$E$68&gt;0,(+I125*'2.1ต้นทุนตามสัดส่วน (ผลิต)'!$E$68)/'2.1ต้นทุนตามสัดส่วน (ผลิต)'!$E$70,0))</f>
        <v>0</v>
      </c>
      <c r="CA125" s="136">
        <f>(IF('2.1ต้นทุนตามสัดส่วน (ผลิต)'!$E$78&gt;0,(+J125*'2.1ต้นทุนตามสัดส่วน (ผลิต)'!$E$78)/'2.1ต้นทุนตามสัดส่วน (ผลิต)'!$E$80,0))</f>
        <v>0</v>
      </c>
      <c r="CB125" s="136">
        <f t="shared" si="80"/>
        <v>0</v>
      </c>
      <c r="CC125" s="136">
        <f t="shared" si="81"/>
        <v>0</v>
      </c>
      <c r="CD125" s="136">
        <f>(IF('2.1ต้นทุนตามสัดส่วน (ผลิต)'!$E$108&gt;0,(+M125*'2.1ต้นทุนตามสัดส่วน (ผลิต)'!$E$108)/'2.1ต้นทุนตามสัดส่วน (ผลิต)'!$E$110,0))</f>
        <v>0</v>
      </c>
      <c r="CE125" s="136">
        <f>(IF('2.1ต้นทุนตามสัดส่วน (ผลิต)'!$E$118&gt;0,(+N125*'2.1ต้นทุนตามสัดส่วน (ผลิต)'!$E$118)/'2.1ต้นทุนตามสัดส่วน (ผลิต)'!$E$120,0))</f>
        <v>0</v>
      </c>
      <c r="CF125" s="136">
        <f>(IF('2.1ต้นทุนตามสัดส่วน (ผลิต)'!$E$128&gt;0,(+O125*'2.1ต้นทุนตามสัดส่วน (ผลิต)'!$E$128)/'2.1ต้นทุนตามสัดส่วน (ผลิต)'!$E$130,0))</f>
        <v>0</v>
      </c>
      <c r="CG125" s="136">
        <f t="shared" si="82"/>
        <v>0</v>
      </c>
      <c r="CH125" s="136">
        <f t="shared" si="83"/>
        <v>0</v>
      </c>
      <c r="CI125" s="136">
        <f>(IF('2.1ต้นทุนตามสัดส่วน (ผลิต)'!$E$158&gt;0,(+R125*'2.1ต้นทุนตามสัดส่วน (ผลิต)'!$E$158)/'2.1ต้นทุนตามสัดส่วน (ผลิต)'!$E$160,0))</f>
        <v>0</v>
      </c>
      <c r="CJ125" s="136">
        <f>(IF('2.1ต้นทุนตามสัดส่วน (ผลิต)'!$E$168&gt;0,(+S125*'2.1ต้นทุนตามสัดส่วน (ผลิต)'!$E$168)/'2.1ต้นทุนตามสัดส่วน (ผลิต)'!$E$170,0))</f>
        <v>0</v>
      </c>
      <c r="CK125" s="136">
        <f>(IF('2.1ต้นทุนตามสัดส่วน (ผลิต)'!$E$178&gt;0,(+T125*'2.1ต้นทุนตามสัดส่วน (ผลิต)'!$E$178)/'2.1ต้นทุนตามสัดส่วน (ผลิต)'!$E$180,0))</f>
        <v>0</v>
      </c>
      <c r="CL125" s="136">
        <f t="shared" si="84"/>
        <v>0</v>
      </c>
      <c r="CM125" s="136">
        <f t="shared" si="64"/>
        <v>0</v>
      </c>
      <c r="CO125" s="140" t="s">
        <v>645</v>
      </c>
      <c r="CP125" s="135" t="s">
        <v>646</v>
      </c>
      <c r="CQ125" s="136">
        <f>(IF('2.1ต้นทุนตามสัดส่วน (ผลิต)'!$E$9&gt;0,(+C125*'2.1ต้นทุนตามสัดส่วน (ผลิต)'!$E$9)/'2.1ต้นทุนตามสัดส่วน (ผลิต)'!$E$10,0))</f>
        <v>0</v>
      </c>
      <c r="CR125" s="136">
        <f>(IF('2.1ต้นทุนตามสัดส่วน (ผลิต)'!$E$19&gt;0,(+D125*'2.1ต้นทุนตามสัดส่วน (ผลิต)'!$E$19)/'2.1ต้นทุนตามสัดส่วน (ผลิต)'!$E$20,0))</f>
        <v>0</v>
      </c>
      <c r="CS125" s="136">
        <f>(IF('2.1ต้นทุนตามสัดส่วน (ผลิต)'!$E$29&gt;0,(+E125*'2.1ต้นทุนตามสัดส่วน (ผลิต)'!$E$29)/'2.1ต้นทุนตามสัดส่วน (ผลิต)'!$E$30,0))</f>
        <v>0</v>
      </c>
      <c r="CT125" s="136">
        <f>(IF('2.1ต้นทุนตามสัดส่วน (ผลิต)'!$E$39&gt;0,(+F125*'2.1ต้นทุนตามสัดส่วน (ผลิต)'!$E$39)/'2.1ต้นทุนตามสัดส่วน (ผลิต)'!$E$40,0))</f>
        <v>0</v>
      </c>
      <c r="CU125" s="136">
        <f t="shared" si="85"/>
        <v>0</v>
      </c>
      <c r="CV125" s="136">
        <f>(IF('2.1ต้นทุนตามสัดส่วน (ผลิต)'!$E$59&gt;0,(+H125*'2.1ต้นทุนตามสัดส่วน (ผลิต)'!$E$59)/'2.1ต้นทุนตามสัดส่วน (ผลิต)'!$E$60,0))</f>
        <v>0</v>
      </c>
      <c r="CW125" s="136">
        <f>(IF('2.1ต้นทุนตามสัดส่วน (ผลิต)'!$E$69&gt;0,(+I125*'2.1ต้นทุนตามสัดส่วน (ผลิต)'!$E$69)/'2.1ต้นทุนตามสัดส่วน (ผลิต)'!$E$70,0))</f>
        <v>0</v>
      </c>
      <c r="CX125" s="136">
        <f>(IF('2.1ต้นทุนตามสัดส่วน (ผลิต)'!$E$79&gt;0,(+J125*'2.1ต้นทุนตามสัดส่วน (ผลิต)'!$E$79)/'2.1ต้นทุนตามสัดส่วน (ผลิต)'!$E$80,0))</f>
        <v>0</v>
      </c>
      <c r="CY125" s="136">
        <f t="shared" si="86"/>
        <v>0</v>
      </c>
      <c r="CZ125" s="136">
        <f t="shared" si="87"/>
        <v>0</v>
      </c>
      <c r="DA125" s="136">
        <f>(IF('2.1ต้นทุนตามสัดส่วน (ผลิต)'!$E$109&gt;0,(+M125*'2.1ต้นทุนตามสัดส่วน (ผลิต)'!$E$109)/'2.1ต้นทุนตามสัดส่วน (ผลิต)'!$E$110,0))</f>
        <v>0</v>
      </c>
      <c r="DB125" s="136">
        <f>(IF('2.1ต้นทุนตามสัดส่วน (ผลิต)'!$E$119&gt;0,(+N125*'2.1ต้นทุนตามสัดส่วน (ผลิต)'!$E$119)/'2.1ต้นทุนตามสัดส่วน (ผลิต)'!$E$120,0))</f>
        <v>0</v>
      </c>
      <c r="DC125" s="136">
        <f>(IF('2.1ต้นทุนตามสัดส่วน (ผลิต)'!$E$129&gt;0,(+O125*'2.1ต้นทุนตามสัดส่วน (ผลิต)'!$E$129)/'2.1ต้นทุนตามสัดส่วน (ผลิต)'!$E$130,0))</f>
        <v>0</v>
      </c>
      <c r="DD125" s="136">
        <f t="shared" si="88"/>
        <v>0</v>
      </c>
      <c r="DE125" s="136">
        <f t="shared" si="89"/>
        <v>0</v>
      </c>
      <c r="DF125" s="136">
        <f>(IF('2.1ต้นทุนตามสัดส่วน (ผลิต)'!$E$159&gt;0,(+R125*'2.1ต้นทุนตามสัดส่วน (ผลิต)'!$E$159)/'2.1ต้นทุนตามสัดส่วน (ผลิต)'!$E$160,0))</f>
        <v>0</v>
      </c>
      <c r="DG125" s="136">
        <f>(IF('2.1ต้นทุนตามสัดส่วน (ผลิต)'!$E$169&gt;0,(+S125*'2.1ต้นทุนตามสัดส่วน (ผลิต)'!$E$169)/'2.1ต้นทุนตามสัดส่วน (ผลิต)'!$E$170,0))</f>
        <v>0</v>
      </c>
      <c r="DH125" s="136">
        <f>(IF('2.1ต้นทุนตามสัดส่วน (ผลิต)'!$E$179&gt;0,(+T125*'2.1ต้นทุนตามสัดส่วน (ผลิต)'!$E$179)/'2.1ต้นทุนตามสัดส่วน (ผลิต)'!$E$180,0))</f>
        <v>0</v>
      </c>
      <c r="DI125" s="136">
        <f t="shared" si="90"/>
        <v>0</v>
      </c>
      <c r="DJ125" s="136">
        <f t="shared" si="65"/>
        <v>0</v>
      </c>
      <c r="DL125" s="140" t="s">
        <v>645</v>
      </c>
      <c r="DM125" s="135" t="s">
        <v>646</v>
      </c>
      <c r="DN125" s="136">
        <f t="shared" si="91"/>
        <v>0</v>
      </c>
      <c r="DO125" s="136">
        <f t="shared" si="92"/>
        <v>0</v>
      </c>
      <c r="DP125" s="136">
        <f t="shared" si="93"/>
        <v>0</v>
      </c>
      <c r="DQ125" s="136">
        <f t="shared" si="94"/>
        <v>0</v>
      </c>
      <c r="DR125" s="136">
        <f t="shared" si="95"/>
        <v>0</v>
      </c>
      <c r="DS125" s="136">
        <f t="shared" si="96"/>
        <v>0</v>
      </c>
      <c r="DT125" s="136">
        <f t="shared" si="97"/>
        <v>0</v>
      </c>
      <c r="DU125" s="136">
        <f t="shared" si="98"/>
        <v>0</v>
      </c>
      <c r="DV125" s="136">
        <f t="shared" si="99"/>
        <v>0</v>
      </c>
      <c r="DW125" s="136">
        <f t="shared" si="100"/>
        <v>0</v>
      </c>
      <c r="DX125" s="136">
        <f t="shared" si="101"/>
        <v>0</v>
      </c>
      <c r="DY125" s="136">
        <f t="shared" si="102"/>
        <v>0</v>
      </c>
      <c r="DZ125" s="136">
        <f t="shared" si="103"/>
        <v>0</v>
      </c>
      <c r="EA125" s="136">
        <f t="shared" si="104"/>
        <v>0</v>
      </c>
      <c r="EB125" s="136">
        <f t="shared" si="105"/>
        <v>0</v>
      </c>
      <c r="EC125" s="136">
        <f t="shared" si="106"/>
        <v>0</v>
      </c>
      <c r="ED125" s="136">
        <f t="shared" si="107"/>
        <v>0</v>
      </c>
      <c r="EE125" s="136">
        <f t="shared" si="108"/>
        <v>0</v>
      </c>
      <c r="EF125" s="136">
        <f t="shared" si="109"/>
        <v>0</v>
      </c>
      <c r="EG125" s="136">
        <f t="shared" si="110"/>
        <v>0</v>
      </c>
    </row>
    <row r="126" spans="1:137" ht="21">
      <c r="A126" s="140" t="s">
        <v>647</v>
      </c>
      <c r="B126" s="135" t="s">
        <v>648</v>
      </c>
      <c r="C126" s="44"/>
      <c r="D126" s="136"/>
      <c r="E126" s="136"/>
      <c r="F126" s="136"/>
      <c r="G126" s="136">
        <f t="shared" si="56"/>
        <v>0</v>
      </c>
      <c r="H126" s="136"/>
      <c r="I126" s="136"/>
      <c r="J126" s="136"/>
      <c r="K126" s="136">
        <f t="shared" si="57"/>
        <v>0</v>
      </c>
      <c r="L126" s="136">
        <f t="shared" si="66"/>
        <v>0</v>
      </c>
      <c r="M126" s="136">
        <v>0</v>
      </c>
      <c r="N126" s="136">
        <v>0</v>
      </c>
      <c r="O126" s="136">
        <v>0</v>
      </c>
      <c r="P126" s="136">
        <f t="shared" si="58"/>
        <v>0</v>
      </c>
      <c r="Q126" s="136">
        <f t="shared" si="67"/>
        <v>0</v>
      </c>
      <c r="R126" s="136">
        <v>0</v>
      </c>
      <c r="S126" s="136">
        <v>0</v>
      </c>
      <c r="T126" s="136">
        <v>0</v>
      </c>
      <c r="U126" s="136">
        <f t="shared" si="59"/>
        <v>0</v>
      </c>
      <c r="V126" s="136">
        <f t="shared" si="60"/>
        <v>0</v>
      </c>
      <c r="X126" s="140" t="s">
        <v>647</v>
      </c>
      <c r="Y126" s="138" t="s">
        <v>648</v>
      </c>
      <c r="Z126" s="44">
        <f>ROUND(IF('2.1ต้นทุนตามสัดส่วน (ผลิต)'!$E$6&gt;0,(+C126*'2.1ต้นทุนตามสัดส่วน (ผลิต)'!$E$6)/'2.1ต้นทุนตามสัดส่วน (ผลิต)'!$E$10,0),2)</f>
        <v>0</v>
      </c>
      <c r="AA126" s="139">
        <f>(IF('2.1ต้นทุนตามสัดส่วน (ผลิต)'!$E$16&gt;0,(+D126*'2.1ต้นทุนตามสัดส่วน (ผลิต)'!$E$16)/'2.1ต้นทุนตามสัดส่วน (ผลิต)'!$E$20,0))</f>
        <v>0</v>
      </c>
      <c r="AB126" s="139">
        <f>(IF('2.1ต้นทุนตามสัดส่วน (ผลิต)'!$E$26&gt;0,(+E126*'2.1ต้นทุนตามสัดส่วน (ผลิต)'!$E$26)/'2.1ต้นทุนตามสัดส่วน (ผลิต)'!$E$30,0))</f>
        <v>0</v>
      </c>
      <c r="AC126" s="139">
        <f>(IF('2.1ต้นทุนตามสัดส่วน (ผลิต)'!$E$36&gt;0,(+F126*'2.1ต้นทุนตามสัดส่วน (ผลิต)'!$E$36)/'2.1ต้นทุนตามสัดส่วน (ผลิต)'!$E$40,0))</f>
        <v>0</v>
      </c>
      <c r="AD126" s="139">
        <f t="shared" si="68"/>
        <v>0</v>
      </c>
      <c r="AE126" s="139">
        <f>(IF('2.1ต้นทุนตามสัดส่วน (ผลิต)'!$E$56&gt;0,(+H126*'2.1ต้นทุนตามสัดส่วน (ผลิต)'!$E$56)/'2.1ต้นทุนตามสัดส่วน (ผลิต)'!$E$60,0))</f>
        <v>0</v>
      </c>
      <c r="AF126" s="139">
        <f>(IF('2.1ต้นทุนตามสัดส่วน (ผลิต)'!$E$66&gt;0,(+I126*'2.1ต้นทุนตามสัดส่วน (ผลิต)'!$E$66)/'2.1ต้นทุนตามสัดส่วน (ผลิต)'!$E$70,0))</f>
        <v>0</v>
      </c>
      <c r="AG126" s="139">
        <f>(IF('2.1ต้นทุนตามสัดส่วน (ผลิต)'!$E$76&gt;0,(+J126*'2.1ต้นทุนตามสัดส่วน (ผลิต)'!$E$76)/'2.1ต้นทุนตามสัดส่วน (ผลิต)'!$E$80,0))</f>
        <v>0</v>
      </c>
      <c r="AH126" s="139">
        <f t="shared" si="69"/>
        <v>0</v>
      </c>
      <c r="AI126" s="139">
        <f t="shared" si="70"/>
        <v>0</v>
      </c>
      <c r="AJ126" s="139">
        <f>ROUND(IF('2.1ต้นทุนตามสัดส่วน (ผลิต)'!$E$106&gt;0,(+M126*'2.1ต้นทุนตามสัดส่วน (ผลิต)'!$E$106)/'2.1ต้นทุนตามสัดส่วน (ผลิต)'!$E$110,0),2)</f>
        <v>0</v>
      </c>
      <c r="AK126" s="139">
        <f>ROUND(IF('2.1ต้นทุนตามสัดส่วน (ผลิต)'!$E$116&gt;0,(+N126*'2.1ต้นทุนตามสัดส่วน (ผลิต)'!$E$116)/'2.1ต้นทุนตามสัดส่วน (ผลิต)'!$E$120,0),2)</f>
        <v>0</v>
      </c>
      <c r="AL126" s="139">
        <f>ROUND(IF('2.1ต้นทุนตามสัดส่วน (ผลิต)'!$E$126&gt;0,(+O126*'2.1ต้นทุนตามสัดส่วน (ผลิต)'!$E$126)/'2.1ต้นทุนตามสัดส่วน (ผลิต)'!$E$130,0),2)</f>
        <v>0</v>
      </c>
      <c r="AM126" s="139">
        <f t="shared" si="71"/>
        <v>0</v>
      </c>
      <c r="AN126" s="139">
        <f t="shared" si="72"/>
        <v>0</v>
      </c>
      <c r="AO126" s="139">
        <f>(IF('2.1ต้นทุนตามสัดส่วน (ผลิต)'!$E$156&gt;0,(+R126*'2.1ต้นทุนตามสัดส่วน (ผลิต)'!$E$156)/'2.1ต้นทุนตามสัดส่วน (ผลิต)'!$E$160,0))</f>
        <v>0</v>
      </c>
      <c r="AP126" s="139">
        <f>(IF('2.1ต้นทุนตามสัดส่วน (ผลิต)'!$E$166&gt;0,(+S126*'2.1ต้นทุนตามสัดส่วน (ผลิต)'!$E$166)/'2.1ต้นทุนตามสัดส่วน (ผลิต)'!$E$170,0))</f>
        <v>0</v>
      </c>
      <c r="AQ126" s="139">
        <f>(IF('2.1ต้นทุนตามสัดส่วน (ผลิต)'!$E$176&gt;0,(+T126*'2.1ต้นทุนตามสัดส่วน (ผลิต)'!$E$176)/'2.1ต้นทุนตามสัดส่วน (ผลิต)'!$E$180,0))</f>
        <v>0</v>
      </c>
      <c r="AR126" s="139">
        <f t="shared" si="61"/>
        <v>0</v>
      </c>
      <c r="AS126" s="139">
        <f t="shared" si="62"/>
        <v>0</v>
      </c>
      <c r="AU126" s="140" t="s">
        <v>647</v>
      </c>
      <c r="AV126" s="135" t="s">
        <v>648</v>
      </c>
      <c r="AW126" s="44">
        <f>(IF('2.1ต้นทุนตามสัดส่วน (ผลิต)'!$E$7&gt;0,(C126*'2.1ต้นทุนตามสัดส่วน (ผลิต)'!$E$7)/'2.1ต้นทุนตามสัดส่วน (ผลิต)'!$E$10,0))</f>
        <v>0</v>
      </c>
      <c r="AX126" s="136">
        <f>(IF('2.1ต้นทุนตามสัดส่วน (ผลิต)'!$E$17&gt;0,(D126*'2.1ต้นทุนตามสัดส่วน (ผลิต)'!$E$17)/'2.1ต้นทุนตามสัดส่วน (ผลิต)'!$E$20,0))</f>
        <v>0</v>
      </c>
      <c r="AY126" s="136">
        <f>(IF('2.1ต้นทุนตามสัดส่วน (ผลิต)'!$E$27&gt;0,(+E126*'2.1ต้นทุนตามสัดส่วน (ผลิต)'!$E$27)/'2.1ต้นทุนตามสัดส่วน (ผลิต)'!$E$30,0))</f>
        <v>0</v>
      </c>
      <c r="AZ126" s="136">
        <f>(IF('2.1ต้นทุนตามสัดส่วน (ผลิต)'!$E$37&gt;0,(+F126*'2.1ต้นทุนตามสัดส่วน (ผลิต)'!$E$37)/'2.1ต้นทุนตามสัดส่วน (ผลิต)'!$E$40,0))</f>
        <v>0</v>
      </c>
      <c r="BA126" s="136">
        <f t="shared" si="73"/>
        <v>0</v>
      </c>
      <c r="BB126" s="136">
        <f>(IF('2.1ต้นทุนตามสัดส่วน (ผลิต)'!$E$57&gt;0,(+H126*'2.1ต้นทุนตามสัดส่วน (ผลิต)'!$E$57)/'2.1ต้นทุนตามสัดส่วน (ผลิต)'!$E$60,0))</f>
        <v>0</v>
      </c>
      <c r="BC126" s="136">
        <f>(IF('2.1ต้นทุนตามสัดส่วน (ผลิต)'!$E$67&gt;0,(+I126*'2.1ต้นทุนตามสัดส่วน (ผลิต)'!$E$67)/'2.1ต้นทุนตามสัดส่วน (ผลิต)'!$E$70,0))</f>
        <v>0</v>
      </c>
      <c r="BD126" s="136">
        <f>(IF('2.1ต้นทุนตามสัดส่วน (ผลิต)'!$E$77&gt;0,(+J126*'2.1ต้นทุนตามสัดส่วน (ผลิต)'!$E$77)/'2.1ต้นทุนตามสัดส่วน (ผลิต)'!$E$80,0))</f>
        <v>0</v>
      </c>
      <c r="BE126" s="136">
        <f t="shared" si="74"/>
        <v>0</v>
      </c>
      <c r="BF126" s="136">
        <f t="shared" si="75"/>
        <v>0</v>
      </c>
      <c r="BG126" s="136">
        <f>(IF('2.1ต้นทุนตามสัดส่วน (ผลิต)'!$E$107&gt;0,(+M126*'2.1ต้นทุนตามสัดส่วน (ผลิต)'!$E$107)/'2.1ต้นทุนตามสัดส่วน (ผลิต)'!$E$110,0))</f>
        <v>0</v>
      </c>
      <c r="BH126" s="136">
        <f>(IF('2.1ต้นทุนตามสัดส่วน (ผลิต)'!$E$117&gt;0,(+N126*'2.1ต้นทุนตามสัดส่วน (ผลิต)'!$E$117)/'2.1ต้นทุนตามสัดส่วน (ผลิต)'!$E$120,0))</f>
        <v>0</v>
      </c>
      <c r="BI126" s="136">
        <f>(IF('2.1ต้นทุนตามสัดส่วน (ผลิต)'!$E$127&gt;0,(+O126*'2.1ต้นทุนตามสัดส่วน (ผลิต)'!$E$127)/'2.1ต้นทุนตามสัดส่วน (ผลิต)'!$E$130,0))</f>
        <v>0</v>
      </c>
      <c r="BJ126" s="136">
        <f t="shared" si="76"/>
        <v>0</v>
      </c>
      <c r="BK126" s="136">
        <f t="shared" si="77"/>
        <v>0</v>
      </c>
      <c r="BL126" s="136">
        <f>(IF('2.1ต้นทุนตามสัดส่วน (ผลิต)'!$E$157&gt;0,(+R126*'2.1ต้นทุนตามสัดส่วน (ผลิต)'!$E$157)/'2.1ต้นทุนตามสัดส่วน (ผลิต)'!$E$160,0))</f>
        <v>0</v>
      </c>
      <c r="BM126" s="136">
        <f>(IF('2.1ต้นทุนตามสัดส่วน (ผลิต)'!$E$167&gt;0,(+S126*'2.1ต้นทุนตามสัดส่วน (ผลิต)'!$E$167)/'2.1ต้นทุนตามสัดส่วน (ผลิต)'!$E$170,0))</f>
        <v>0</v>
      </c>
      <c r="BN126" s="136">
        <f>(IF('2.1ต้นทุนตามสัดส่วน (ผลิต)'!$E$177&gt;0,(+T126*'2.1ต้นทุนตามสัดส่วน (ผลิต)'!$E$177)/'2.1ต้นทุนตามสัดส่วน (ผลิต)'!$E$180,0))</f>
        <v>0</v>
      </c>
      <c r="BO126" s="136">
        <f t="shared" si="78"/>
        <v>0</v>
      </c>
      <c r="BP126" s="136">
        <f t="shared" si="63"/>
        <v>0</v>
      </c>
      <c r="BR126" s="140" t="s">
        <v>647</v>
      </c>
      <c r="BS126" s="135" t="s">
        <v>648</v>
      </c>
      <c r="BT126" s="44">
        <f>(IF('2.1ต้นทุนตามสัดส่วน (ผลิต)'!$E$8&gt;0,(+C126*'2.1ต้นทุนตามสัดส่วน (ผลิต)'!$E$8)/'2.1ต้นทุนตามสัดส่วน (ผลิต)'!$E$10,0))</f>
        <v>0</v>
      </c>
      <c r="BU126" s="136">
        <f>(IF('2.1ต้นทุนตามสัดส่วน (ผลิต)'!$E$18&gt;0,(+D126*'2.1ต้นทุนตามสัดส่วน (ผลิต)'!$E$18)/'2.1ต้นทุนตามสัดส่วน (ผลิต)'!$E$20,0))</f>
        <v>0</v>
      </c>
      <c r="BV126" s="136">
        <f>(IF('2.1ต้นทุนตามสัดส่วน (ผลิต)'!$E$28&gt;0,(+E126*'2.1ต้นทุนตามสัดส่วน (ผลิต)'!$E$28)/'2.1ต้นทุนตามสัดส่วน (ผลิต)'!$E$30,0))</f>
        <v>0</v>
      </c>
      <c r="BW126" s="136">
        <f>(IF('2.1ต้นทุนตามสัดส่วน (ผลิต)'!$E$38&gt;0,(+F126*'2.1ต้นทุนตามสัดส่วน (ผลิต)'!$E$38)/'2.1ต้นทุนตามสัดส่วน (ผลิต)'!$E$40,0))</f>
        <v>0</v>
      </c>
      <c r="BX126" s="136">
        <f t="shared" si="79"/>
        <v>0</v>
      </c>
      <c r="BY126" s="136">
        <f>(IF('2.1ต้นทุนตามสัดส่วน (ผลิต)'!$E$58&gt;0,(+H126*'2.1ต้นทุนตามสัดส่วน (ผลิต)'!$E$58)/'2.1ต้นทุนตามสัดส่วน (ผลิต)'!$E$60,0))</f>
        <v>0</v>
      </c>
      <c r="BZ126" s="136">
        <f>(IF('2.1ต้นทุนตามสัดส่วน (ผลิต)'!$E$68&gt;0,(+I126*'2.1ต้นทุนตามสัดส่วน (ผลิต)'!$E$68)/'2.1ต้นทุนตามสัดส่วน (ผลิต)'!$E$70,0))</f>
        <v>0</v>
      </c>
      <c r="CA126" s="136">
        <f>(IF('2.1ต้นทุนตามสัดส่วน (ผลิต)'!$E$78&gt;0,(+J126*'2.1ต้นทุนตามสัดส่วน (ผลิต)'!$E$78)/'2.1ต้นทุนตามสัดส่วน (ผลิต)'!$E$80,0))</f>
        <v>0</v>
      </c>
      <c r="CB126" s="136">
        <f t="shared" si="80"/>
        <v>0</v>
      </c>
      <c r="CC126" s="136">
        <f t="shared" si="81"/>
        <v>0</v>
      </c>
      <c r="CD126" s="136">
        <f>(IF('2.1ต้นทุนตามสัดส่วน (ผลิต)'!$E$108&gt;0,(+M126*'2.1ต้นทุนตามสัดส่วน (ผลิต)'!$E$108)/'2.1ต้นทุนตามสัดส่วน (ผลิต)'!$E$110,0))</f>
        <v>0</v>
      </c>
      <c r="CE126" s="136">
        <f>(IF('2.1ต้นทุนตามสัดส่วน (ผลิต)'!$E$118&gt;0,(+N126*'2.1ต้นทุนตามสัดส่วน (ผลิต)'!$E$118)/'2.1ต้นทุนตามสัดส่วน (ผลิต)'!$E$120,0))</f>
        <v>0</v>
      </c>
      <c r="CF126" s="136">
        <f>(IF('2.1ต้นทุนตามสัดส่วน (ผลิต)'!$E$128&gt;0,(+O126*'2.1ต้นทุนตามสัดส่วน (ผลิต)'!$E$128)/'2.1ต้นทุนตามสัดส่วน (ผลิต)'!$E$130,0))</f>
        <v>0</v>
      </c>
      <c r="CG126" s="136">
        <f t="shared" si="82"/>
        <v>0</v>
      </c>
      <c r="CH126" s="136">
        <f t="shared" si="83"/>
        <v>0</v>
      </c>
      <c r="CI126" s="136">
        <f>(IF('2.1ต้นทุนตามสัดส่วน (ผลิต)'!$E$158&gt;0,(+R126*'2.1ต้นทุนตามสัดส่วน (ผลิต)'!$E$158)/'2.1ต้นทุนตามสัดส่วน (ผลิต)'!$E$160,0))</f>
        <v>0</v>
      </c>
      <c r="CJ126" s="136">
        <f>(IF('2.1ต้นทุนตามสัดส่วน (ผลิต)'!$E$168&gt;0,(+S126*'2.1ต้นทุนตามสัดส่วน (ผลิต)'!$E$168)/'2.1ต้นทุนตามสัดส่วน (ผลิต)'!$E$170,0))</f>
        <v>0</v>
      </c>
      <c r="CK126" s="136">
        <f>(IF('2.1ต้นทุนตามสัดส่วน (ผลิต)'!$E$178&gt;0,(+T126*'2.1ต้นทุนตามสัดส่วน (ผลิต)'!$E$178)/'2.1ต้นทุนตามสัดส่วน (ผลิต)'!$E$180,0))</f>
        <v>0</v>
      </c>
      <c r="CL126" s="136">
        <f t="shared" si="84"/>
        <v>0</v>
      </c>
      <c r="CM126" s="136">
        <f t="shared" si="64"/>
        <v>0</v>
      </c>
      <c r="CO126" s="140" t="s">
        <v>647</v>
      </c>
      <c r="CP126" s="135" t="s">
        <v>648</v>
      </c>
      <c r="CQ126" s="136">
        <f>(IF('2.1ต้นทุนตามสัดส่วน (ผลิต)'!$E$9&gt;0,(+C126*'2.1ต้นทุนตามสัดส่วน (ผลิต)'!$E$9)/'2.1ต้นทุนตามสัดส่วน (ผลิต)'!$E$10,0))</f>
        <v>0</v>
      </c>
      <c r="CR126" s="136">
        <f>(IF('2.1ต้นทุนตามสัดส่วน (ผลิต)'!$E$19&gt;0,(+D126*'2.1ต้นทุนตามสัดส่วน (ผลิต)'!$E$19)/'2.1ต้นทุนตามสัดส่วน (ผลิต)'!$E$20,0))</f>
        <v>0</v>
      </c>
      <c r="CS126" s="136">
        <f>(IF('2.1ต้นทุนตามสัดส่วน (ผลิต)'!$E$29&gt;0,(+E126*'2.1ต้นทุนตามสัดส่วน (ผลิต)'!$E$29)/'2.1ต้นทุนตามสัดส่วน (ผลิต)'!$E$30,0))</f>
        <v>0</v>
      </c>
      <c r="CT126" s="136">
        <f>(IF('2.1ต้นทุนตามสัดส่วน (ผลิต)'!$E$39&gt;0,(+F126*'2.1ต้นทุนตามสัดส่วน (ผลิต)'!$E$39)/'2.1ต้นทุนตามสัดส่วน (ผลิต)'!$E$40,0))</f>
        <v>0</v>
      </c>
      <c r="CU126" s="136">
        <f t="shared" si="85"/>
        <v>0</v>
      </c>
      <c r="CV126" s="136">
        <f>(IF('2.1ต้นทุนตามสัดส่วน (ผลิต)'!$E$59&gt;0,(+H126*'2.1ต้นทุนตามสัดส่วน (ผลิต)'!$E$59)/'2.1ต้นทุนตามสัดส่วน (ผลิต)'!$E$60,0))</f>
        <v>0</v>
      </c>
      <c r="CW126" s="136">
        <f>(IF('2.1ต้นทุนตามสัดส่วน (ผลิต)'!$E$69&gt;0,(+I126*'2.1ต้นทุนตามสัดส่วน (ผลิต)'!$E$69)/'2.1ต้นทุนตามสัดส่วน (ผลิต)'!$E$70,0))</f>
        <v>0</v>
      </c>
      <c r="CX126" s="136">
        <f>(IF('2.1ต้นทุนตามสัดส่วน (ผลิต)'!$E$79&gt;0,(+J126*'2.1ต้นทุนตามสัดส่วน (ผลิต)'!$E$79)/'2.1ต้นทุนตามสัดส่วน (ผลิต)'!$E$80,0))</f>
        <v>0</v>
      </c>
      <c r="CY126" s="136">
        <f t="shared" si="86"/>
        <v>0</v>
      </c>
      <c r="CZ126" s="136">
        <f t="shared" si="87"/>
        <v>0</v>
      </c>
      <c r="DA126" s="136">
        <f>(IF('2.1ต้นทุนตามสัดส่วน (ผลิต)'!$E$109&gt;0,(+M126*'2.1ต้นทุนตามสัดส่วน (ผลิต)'!$E$109)/'2.1ต้นทุนตามสัดส่วน (ผลิต)'!$E$110,0))</f>
        <v>0</v>
      </c>
      <c r="DB126" s="136">
        <f>(IF('2.1ต้นทุนตามสัดส่วน (ผลิต)'!$E$119&gt;0,(+N126*'2.1ต้นทุนตามสัดส่วน (ผลิต)'!$E$119)/'2.1ต้นทุนตามสัดส่วน (ผลิต)'!$E$120,0))</f>
        <v>0</v>
      </c>
      <c r="DC126" s="136">
        <f>(IF('2.1ต้นทุนตามสัดส่วน (ผลิต)'!$E$129&gt;0,(+O126*'2.1ต้นทุนตามสัดส่วน (ผลิต)'!$E$129)/'2.1ต้นทุนตามสัดส่วน (ผลิต)'!$E$130,0))</f>
        <v>0</v>
      </c>
      <c r="DD126" s="136">
        <f t="shared" si="88"/>
        <v>0</v>
      </c>
      <c r="DE126" s="136">
        <f t="shared" si="89"/>
        <v>0</v>
      </c>
      <c r="DF126" s="136">
        <f>(IF('2.1ต้นทุนตามสัดส่วน (ผลิต)'!$E$159&gt;0,(+R126*'2.1ต้นทุนตามสัดส่วน (ผลิต)'!$E$159)/'2.1ต้นทุนตามสัดส่วน (ผลิต)'!$E$160,0))</f>
        <v>0</v>
      </c>
      <c r="DG126" s="136">
        <f>(IF('2.1ต้นทุนตามสัดส่วน (ผลิต)'!$E$169&gt;0,(+S126*'2.1ต้นทุนตามสัดส่วน (ผลิต)'!$E$169)/'2.1ต้นทุนตามสัดส่วน (ผลิต)'!$E$170,0))</f>
        <v>0</v>
      </c>
      <c r="DH126" s="136">
        <f>(IF('2.1ต้นทุนตามสัดส่วน (ผลิต)'!$E$179&gt;0,(+T126*'2.1ต้นทุนตามสัดส่วน (ผลิต)'!$E$179)/'2.1ต้นทุนตามสัดส่วน (ผลิต)'!$E$180,0))</f>
        <v>0</v>
      </c>
      <c r="DI126" s="136">
        <f t="shared" si="90"/>
        <v>0</v>
      </c>
      <c r="DJ126" s="136">
        <f t="shared" si="65"/>
        <v>0</v>
      </c>
      <c r="DL126" s="140" t="s">
        <v>647</v>
      </c>
      <c r="DM126" s="135" t="s">
        <v>648</v>
      </c>
      <c r="DN126" s="136">
        <f t="shared" si="91"/>
        <v>0</v>
      </c>
      <c r="DO126" s="136">
        <f t="shared" si="92"/>
        <v>0</v>
      </c>
      <c r="DP126" s="136">
        <f t="shared" si="93"/>
        <v>0</v>
      </c>
      <c r="DQ126" s="136">
        <f t="shared" si="94"/>
        <v>0</v>
      </c>
      <c r="DR126" s="136">
        <f t="shared" si="95"/>
        <v>0</v>
      </c>
      <c r="DS126" s="136">
        <f t="shared" si="96"/>
        <v>0</v>
      </c>
      <c r="DT126" s="136">
        <f t="shared" si="97"/>
        <v>0</v>
      </c>
      <c r="DU126" s="136">
        <f t="shared" si="98"/>
        <v>0</v>
      </c>
      <c r="DV126" s="136">
        <f t="shared" si="99"/>
        <v>0</v>
      </c>
      <c r="DW126" s="136">
        <f t="shared" si="100"/>
        <v>0</v>
      </c>
      <c r="DX126" s="136">
        <f t="shared" si="101"/>
        <v>0</v>
      </c>
      <c r="DY126" s="136">
        <f t="shared" si="102"/>
        <v>0</v>
      </c>
      <c r="DZ126" s="136">
        <f t="shared" si="103"/>
        <v>0</v>
      </c>
      <c r="EA126" s="136">
        <f t="shared" si="104"/>
        <v>0</v>
      </c>
      <c r="EB126" s="136">
        <f t="shared" si="105"/>
        <v>0</v>
      </c>
      <c r="EC126" s="136">
        <f t="shared" si="106"/>
        <v>0</v>
      </c>
      <c r="ED126" s="136">
        <f t="shared" si="107"/>
        <v>0</v>
      </c>
      <c r="EE126" s="136">
        <f t="shared" si="108"/>
        <v>0</v>
      </c>
      <c r="EF126" s="136">
        <f t="shared" si="109"/>
        <v>0</v>
      </c>
      <c r="EG126" s="136">
        <f t="shared" si="110"/>
        <v>0</v>
      </c>
    </row>
    <row r="127" spans="1:137" ht="21">
      <c r="A127" s="141" t="s">
        <v>649</v>
      </c>
      <c r="B127" s="135" t="s">
        <v>650</v>
      </c>
      <c r="C127" s="44"/>
      <c r="D127" s="136"/>
      <c r="E127" s="136"/>
      <c r="F127" s="136"/>
      <c r="G127" s="136">
        <f t="shared" si="56"/>
        <v>0</v>
      </c>
      <c r="H127" s="136"/>
      <c r="I127" s="136"/>
      <c r="J127" s="136"/>
      <c r="K127" s="136">
        <f t="shared" si="57"/>
        <v>0</v>
      </c>
      <c r="L127" s="136">
        <f t="shared" si="66"/>
        <v>0</v>
      </c>
      <c r="M127" s="136">
        <v>0</v>
      </c>
      <c r="N127" s="136">
        <v>0</v>
      </c>
      <c r="O127" s="136">
        <v>0</v>
      </c>
      <c r="P127" s="136">
        <f t="shared" si="58"/>
        <v>0</v>
      </c>
      <c r="Q127" s="136">
        <f t="shared" si="67"/>
        <v>0</v>
      </c>
      <c r="R127" s="136">
        <v>0</v>
      </c>
      <c r="S127" s="136">
        <v>0</v>
      </c>
      <c r="T127" s="136">
        <v>0</v>
      </c>
      <c r="U127" s="136">
        <f t="shared" si="59"/>
        <v>0</v>
      </c>
      <c r="V127" s="136">
        <f t="shared" si="60"/>
        <v>0</v>
      </c>
      <c r="X127" s="141" t="s">
        <v>649</v>
      </c>
      <c r="Y127" s="138" t="s">
        <v>650</v>
      </c>
      <c r="Z127" s="44">
        <f>ROUND(IF('2.1ต้นทุนตามสัดส่วน (ผลิต)'!$E$6&gt;0,(+C127*'2.1ต้นทุนตามสัดส่วน (ผลิต)'!$E$6)/'2.1ต้นทุนตามสัดส่วน (ผลิต)'!$E$10,0),2)</f>
        <v>0</v>
      </c>
      <c r="AA127" s="139">
        <f>(IF('2.1ต้นทุนตามสัดส่วน (ผลิต)'!$E$16&gt;0,(+D127*'2.1ต้นทุนตามสัดส่วน (ผลิต)'!$E$16)/'2.1ต้นทุนตามสัดส่วน (ผลิต)'!$E$20,0))</f>
        <v>0</v>
      </c>
      <c r="AB127" s="139">
        <f>(IF('2.1ต้นทุนตามสัดส่วน (ผลิต)'!$E$26&gt;0,(+E127*'2.1ต้นทุนตามสัดส่วน (ผลิต)'!$E$26)/'2.1ต้นทุนตามสัดส่วน (ผลิต)'!$E$30,0))</f>
        <v>0</v>
      </c>
      <c r="AC127" s="139">
        <f>(IF('2.1ต้นทุนตามสัดส่วน (ผลิต)'!$E$36&gt;0,(+F127*'2.1ต้นทุนตามสัดส่วน (ผลิต)'!$E$36)/'2.1ต้นทุนตามสัดส่วน (ผลิต)'!$E$40,0))</f>
        <v>0</v>
      </c>
      <c r="AD127" s="139">
        <f t="shared" si="68"/>
        <v>0</v>
      </c>
      <c r="AE127" s="139">
        <f>(IF('2.1ต้นทุนตามสัดส่วน (ผลิต)'!$E$56&gt;0,(+H127*'2.1ต้นทุนตามสัดส่วน (ผลิต)'!$E$56)/'2.1ต้นทุนตามสัดส่วน (ผลิต)'!$E$60,0))</f>
        <v>0</v>
      </c>
      <c r="AF127" s="139">
        <f>(IF('2.1ต้นทุนตามสัดส่วน (ผลิต)'!$E$66&gt;0,(+I127*'2.1ต้นทุนตามสัดส่วน (ผลิต)'!$E$66)/'2.1ต้นทุนตามสัดส่วน (ผลิต)'!$E$70,0))</f>
        <v>0</v>
      </c>
      <c r="AG127" s="139">
        <f>(IF('2.1ต้นทุนตามสัดส่วน (ผลิต)'!$E$76&gt;0,(+J127*'2.1ต้นทุนตามสัดส่วน (ผลิต)'!$E$76)/'2.1ต้นทุนตามสัดส่วน (ผลิต)'!$E$80,0))</f>
        <v>0</v>
      </c>
      <c r="AH127" s="139">
        <f t="shared" si="69"/>
        <v>0</v>
      </c>
      <c r="AI127" s="139">
        <f t="shared" si="70"/>
        <v>0</v>
      </c>
      <c r="AJ127" s="139">
        <f>ROUND(IF('2.1ต้นทุนตามสัดส่วน (ผลิต)'!$E$106&gt;0,(+M127*'2.1ต้นทุนตามสัดส่วน (ผลิต)'!$E$106)/'2.1ต้นทุนตามสัดส่วน (ผลิต)'!$E$110,0),2)</f>
        <v>0</v>
      </c>
      <c r="AK127" s="139">
        <f>ROUND(IF('2.1ต้นทุนตามสัดส่วน (ผลิต)'!$E$116&gt;0,(+N127*'2.1ต้นทุนตามสัดส่วน (ผลิต)'!$E$116)/'2.1ต้นทุนตามสัดส่วน (ผลิต)'!$E$120,0),2)</f>
        <v>0</v>
      </c>
      <c r="AL127" s="139">
        <f>ROUND(IF('2.1ต้นทุนตามสัดส่วน (ผลิต)'!$E$126&gt;0,(+O127*'2.1ต้นทุนตามสัดส่วน (ผลิต)'!$E$126)/'2.1ต้นทุนตามสัดส่วน (ผลิต)'!$E$130,0),2)</f>
        <v>0</v>
      </c>
      <c r="AM127" s="139">
        <f t="shared" si="71"/>
        <v>0</v>
      </c>
      <c r="AN127" s="139">
        <f t="shared" si="72"/>
        <v>0</v>
      </c>
      <c r="AO127" s="139">
        <f>(IF('2.1ต้นทุนตามสัดส่วน (ผลิต)'!$E$156&gt;0,(+R127*'2.1ต้นทุนตามสัดส่วน (ผลิต)'!$E$156)/'2.1ต้นทุนตามสัดส่วน (ผลิต)'!$E$160,0))</f>
        <v>0</v>
      </c>
      <c r="AP127" s="139">
        <f>(IF('2.1ต้นทุนตามสัดส่วน (ผลิต)'!$E$166&gt;0,(+S127*'2.1ต้นทุนตามสัดส่วน (ผลิต)'!$E$166)/'2.1ต้นทุนตามสัดส่วน (ผลิต)'!$E$170,0))</f>
        <v>0</v>
      </c>
      <c r="AQ127" s="139">
        <f>(IF('2.1ต้นทุนตามสัดส่วน (ผลิต)'!$E$176&gt;0,(+T127*'2.1ต้นทุนตามสัดส่วน (ผลิต)'!$E$176)/'2.1ต้นทุนตามสัดส่วน (ผลิต)'!$E$180,0))</f>
        <v>0</v>
      </c>
      <c r="AR127" s="139">
        <f t="shared" si="61"/>
        <v>0</v>
      </c>
      <c r="AS127" s="139">
        <f t="shared" si="62"/>
        <v>0</v>
      </c>
      <c r="AU127" s="141" t="s">
        <v>649</v>
      </c>
      <c r="AV127" s="135" t="s">
        <v>650</v>
      </c>
      <c r="AW127" s="44">
        <f>(IF('2.1ต้นทุนตามสัดส่วน (ผลิต)'!$E$7&gt;0,(C127*'2.1ต้นทุนตามสัดส่วน (ผลิต)'!$E$7)/'2.1ต้นทุนตามสัดส่วน (ผลิต)'!$E$10,0))</f>
        <v>0</v>
      </c>
      <c r="AX127" s="136">
        <f>(IF('2.1ต้นทุนตามสัดส่วน (ผลิต)'!$E$17&gt;0,(D127*'2.1ต้นทุนตามสัดส่วน (ผลิต)'!$E$17)/'2.1ต้นทุนตามสัดส่วน (ผลิต)'!$E$20,0))</f>
        <v>0</v>
      </c>
      <c r="AY127" s="136">
        <f>(IF('2.1ต้นทุนตามสัดส่วน (ผลิต)'!$E$27&gt;0,(+E127*'2.1ต้นทุนตามสัดส่วน (ผลิต)'!$E$27)/'2.1ต้นทุนตามสัดส่วน (ผลิต)'!$E$30,0))</f>
        <v>0</v>
      </c>
      <c r="AZ127" s="136">
        <f>(IF('2.1ต้นทุนตามสัดส่วน (ผลิต)'!$E$37&gt;0,(+F127*'2.1ต้นทุนตามสัดส่วน (ผลิต)'!$E$37)/'2.1ต้นทุนตามสัดส่วน (ผลิต)'!$E$40,0))</f>
        <v>0</v>
      </c>
      <c r="BA127" s="136">
        <f t="shared" si="73"/>
        <v>0</v>
      </c>
      <c r="BB127" s="136">
        <f>(IF('2.1ต้นทุนตามสัดส่วน (ผลิต)'!$E$57&gt;0,(+H127*'2.1ต้นทุนตามสัดส่วน (ผลิต)'!$E$57)/'2.1ต้นทุนตามสัดส่วน (ผลิต)'!$E$60,0))</f>
        <v>0</v>
      </c>
      <c r="BC127" s="136">
        <f>(IF('2.1ต้นทุนตามสัดส่วน (ผลิต)'!$E$67&gt;0,(+I127*'2.1ต้นทุนตามสัดส่วน (ผลิต)'!$E$67)/'2.1ต้นทุนตามสัดส่วน (ผลิต)'!$E$70,0))</f>
        <v>0</v>
      </c>
      <c r="BD127" s="136">
        <f>(IF('2.1ต้นทุนตามสัดส่วน (ผลิต)'!$E$77&gt;0,(+J127*'2.1ต้นทุนตามสัดส่วน (ผลิต)'!$E$77)/'2.1ต้นทุนตามสัดส่วน (ผลิต)'!$E$80,0))</f>
        <v>0</v>
      </c>
      <c r="BE127" s="136">
        <f t="shared" si="74"/>
        <v>0</v>
      </c>
      <c r="BF127" s="136">
        <f t="shared" si="75"/>
        <v>0</v>
      </c>
      <c r="BG127" s="136">
        <f>(IF('2.1ต้นทุนตามสัดส่วน (ผลิต)'!$E$107&gt;0,(+M127*'2.1ต้นทุนตามสัดส่วน (ผลิต)'!$E$107)/'2.1ต้นทุนตามสัดส่วน (ผลิต)'!$E$110,0))</f>
        <v>0</v>
      </c>
      <c r="BH127" s="136">
        <f>(IF('2.1ต้นทุนตามสัดส่วน (ผลิต)'!$E$117&gt;0,(+N127*'2.1ต้นทุนตามสัดส่วน (ผลิต)'!$E$117)/'2.1ต้นทุนตามสัดส่วน (ผลิต)'!$E$120,0))</f>
        <v>0</v>
      </c>
      <c r="BI127" s="136">
        <f>(IF('2.1ต้นทุนตามสัดส่วน (ผลิต)'!$E$127&gt;0,(+O127*'2.1ต้นทุนตามสัดส่วน (ผลิต)'!$E$127)/'2.1ต้นทุนตามสัดส่วน (ผลิต)'!$E$130,0))</f>
        <v>0</v>
      </c>
      <c r="BJ127" s="136">
        <f t="shared" si="76"/>
        <v>0</v>
      </c>
      <c r="BK127" s="136">
        <f t="shared" si="77"/>
        <v>0</v>
      </c>
      <c r="BL127" s="136">
        <f>(IF('2.1ต้นทุนตามสัดส่วน (ผลิต)'!$E$157&gt;0,(+R127*'2.1ต้นทุนตามสัดส่วน (ผลิต)'!$E$157)/'2.1ต้นทุนตามสัดส่วน (ผลิต)'!$E$160,0))</f>
        <v>0</v>
      </c>
      <c r="BM127" s="136">
        <f>(IF('2.1ต้นทุนตามสัดส่วน (ผลิต)'!$E$167&gt;0,(+S127*'2.1ต้นทุนตามสัดส่วน (ผลิต)'!$E$167)/'2.1ต้นทุนตามสัดส่วน (ผลิต)'!$E$170,0))</f>
        <v>0</v>
      </c>
      <c r="BN127" s="136">
        <f>(IF('2.1ต้นทุนตามสัดส่วน (ผลิต)'!$E$177&gt;0,(+T127*'2.1ต้นทุนตามสัดส่วน (ผลิต)'!$E$177)/'2.1ต้นทุนตามสัดส่วน (ผลิต)'!$E$180,0))</f>
        <v>0</v>
      </c>
      <c r="BO127" s="136">
        <f t="shared" si="78"/>
        <v>0</v>
      </c>
      <c r="BP127" s="136">
        <f t="shared" si="63"/>
        <v>0</v>
      </c>
      <c r="BR127" s="141" t="s">
        <v>649</v>
      </c>
      <c r="BS127" s="135" t="s">
        <v>650</v>
      </c>
      <c r="BT127" s="44">
        <f>(IF('2.1ต้นทุนตามสัดส่วน (ผลิต)'!$E$8&gt;0,(+C127*'2.1ต้นทุนตามสัดส่วน (ผลิต)'!$E$8)/'2.1ต้นทุนตามสัดส่วน (ผลิต)'!$E$10,0))</f>
        <v>0</v>
      </c>
      <c r="BU127" s="136">
        <f>(IF('2.1ต้นทุนตามสัดส่วน (ผลิต)'!$E$18&gt;0,(+D127*'2.1ต้นทุนตามสัดส่วน (ผลิต)'!$E$18)/'2.1ต้นทุนตามสัดส่วน (ผลิต)'!$E$20,0))</f>
        <v>0</v>
      </c>
      <c r="BV127" s="136">
        <f>(IF('2.1ต้นทุนตามสัดส่วน (ผลิต)'!$E$28&gt;0,(+E127*'2.1ต้นทุนตามสัดส่วน (ผลิต)'!$E$28)/'2.1ต้นทุนตามสัดส่วน (ผลิต)'!$E$30,0))</f>
        <v>0</v>
      </c>
      <c r="BW127" s="136">
        <f>(IF('2.1ต้นทุนตามสัดส่วน (ผลิต)'!$E$38&gt;0,(+F127*'2.1ต้นทุนตามสัดส่วน (ผลิต)'!$E$38)/'2.1ต้นทุนตามสัดส่วน (ผลิต)'!$E$40,0))</f>
        <v>0</v>
      </c>
      <c r="BX127" s="136">
        <f t="shared" si="79"/>
        <v>0</v>
      </c>
      <c r="BY127" s="136">
        <f>(IF('2.1ต้นทุนตามสัดส่วน (ผลิต)'!$E$58&gt;0,(+H127*'2.1ต้นทุนตามสัดส่วน (ผลิต)'!$E$58)/'2.1ต้นทุนตามสัดส่วน (ผลิต)'!$E$60,0))</f>
        <v>0</v>
      </c>
      <c r="BZ127" s="136">
        <f>(IF('2.1ต้นทุนตามสัดส่วน (ผลิต)'!$E$68&gt;0,(+I127*'2.1ต้นทุนตามสัดส่วน (ผลิต)'!$E$68)/'2.1ต้นทุนตามสัดส่วน (ผลิต)'!$E$70,0))</f>
        <v>0</v>
      </c>
      <c r="CA127" s="136">
        <f>(IF('2.1ต้นทุนตามสัดส่วน (ผลิต)'!$E$78&gt;0,(+J127*'2.1ต้นทุนตามสัดส่วน (ผลิต)'!$E$78)/'2.1ต้นทุนตามสัดส่วน (ผลิต)'!$E$80,0))</f>
        <v>0</v>
      </c>
      <c r="CB127" s="136">
        <f t="shared" si="80"/>
        <v>0</v>
      </c>
      <c r="CC127" s="136">
        <f t="shared" si="81"/>
        <v>0</v>
      </c>
      <c r="CD127" s="136">
        <f>(IF('2.1ต้นทุนตามสัดส่วน (ผลิต)'!$E$108&gt;0,(+M127*'2.1ต้นทุนตามสัดส่วน (ผลิต)'!$E$108)/'2.1ต้นทุนตามสัดส่วน (ผลิต)'!$E$110,0))</f>
        <v>0</v>
      </c>
      <c r="CE127" s="136">
        <f>(IF('2.1ต้นทุนตามสัดส่วน (ผลิต)'!$E$118&gt;0,(+N127*'2.1ต้นทุนตามสัดส่วน (ผลิต)'!$E$118)/'2.1ต้นทุนตามสัดส่วน (ผลิต)'!$E$120,0))</f>
        <v>0</v>
      </c>
      <c r="CF127" s="136">
        <f>(IF('2.1ต้นทุนตามสัดส่วน (ผลิต)'!$E$128&gt;0,(+O127*'2.1ต้นทุนตามสัดส่วน (ผลิต)'!$E$128)/'2.1ต้นทุนตามสัดส่วน (ผลิต)'!$E$130,0))</f>
        <v>0</v>
      </c>
      <c r="CG127" s="136">
        <f t="shared" si="82"/>
        <v>0</v>
      </c>
      <c r="CH127" s="136">
        <f t="shared" si="83"/>
        <v>0</v>
      </c>
      <c r="CI127" s="136">
        <f>(IF('2.1ต้นทุนตามสัดส่วน (ผลิต)'!$E$158&gt;0,(+R127*'2.1ต้นทุนตามสัดส่วน (ผลิต)'!$E$158)/'2.1ต้นทุนตามสัดส่วน (ผลิต)'!$E$160,0))</f>
        <v>0</v>
      </c>
      <c r="CJ127" s="136">
        <f>(IF('2.1ต้นทุนตามสัดส่วน (ผลิต)'!$E$168&gt;0,(+S127*'2.1ต้นทุนตามสัดส่วน (ผลิต)'!$E$168)/'2.1ต้นทุนตามสัดส่วน (ผลิต)'!$E$170,0))</f>
        <v>0</v>
      </c>
      <c r="CK127" s="136">
        <f>(IF('2.1ต้นทุนตามสัดส่วน (ผลิต)'!$E$178&gt;0,(+T127*'2.1ต้นทุนตามสัดส่วน (ผลิต)'!$E$178)/'2.1ต้นทุนตามสัดส่วน (ผลิต)'!$E$180,0))</f>
        <v>0</v>
      </c>
      <c r="CL127" s="136">
        <f t="shared" si="84"/>
        <v>0</v>
      </c>
      <c r="CM127" s="136">
        <f t="shared" si="64"/>
        <v>0</v>
      </c>
      <c r="CO127" s="141" t="s">
        <v>649</v>
      </c>
      <c r="CP127" s="135" t="s">
        <v>650</v>
      </c>
      <c r="CQ127" s="136">
        <f>(IF('2.1ต้นทุนตามสัดส่วน (ผลิต)'!$E$9&gt;0,(+C127*'2.1ต้นทุนตามสัดส่วน (ผลิต)'!$E$9)/'2.1ต้นทุนตามสัดส่วน (ผลิต)'!$E$10,0))</f>
        <v>0</v>
      </c>
      <c r="CR127" s="136">
        <f>(IF('2.1ต้นทุนตามสัดส่วน (ผลิต)'!$E$19&gt;0,(+D127*'2.1ต้นทุนตามสัดส่วน (ผลิต)'!$E$19)/'2.1ต้นทุนตามสัดส่วน (ผลิต)'!$E$20,0))</f>
        <v>0</v>
      </c>
      <c r="CS127" s="136">
        <f>(IF('2.1ต้นทุนตามสัดส่วน (ผลิต)'!$E$29&gt;0,(+E127*'2.1ต้นทุนตามสัดส่วน (ผลิต)'!$E$29)/'2.1ต้นทุนตามสัดส่วน (ผลิต)'!$E$30,0))</f>
        <v>0</v>
      </c>
      <c r="CT127" s="136">
        <f>(IF('2.1ต้นทุนตามสัดส่วน (ผลิต)'!$E$39&gt;0,(+F127*'2.1ต้นทุนตามสัดส่วน (ผลิต)'!$E$39)/'2.1ต้นทุนตามสัดส่วน (ผลิต)'!$E$40,0))</f>
        <v>0</v>
      </c>
      <c r="CU127" s="136">
        <f t="shared" si="85"/>
        <v>0</v>
      </c>
      <c r="CV127" s="136">
        <f>(IF('2.1ต้นทุนตามสัดส่วน (ผลิต)'!$E$59&gt;0,(+H127*'2.1ต้นทุนตามสัดส่วน (ผลิต)'!$E$59)/'2.1ต้นทุนตามสัดส่วน (ผลิต)'!$E$60,0))</f>
        <v>0</v>
      </c>
      <c r="CW127" s="136">
        <f>(IF('2.1ต้นทุนตามสัดส่วน (ผลิต)'!$E$69&gt;0,(+I127*'2.1ต้นทุนตามสัดส่วน (ผลิต)'!$E$69)/'2.1ต้นทุนตามสัดส่วน (ผลิต)'!$E$70,0))</f>
        <v>0</v>
      </c>
      <c r="CX127" s="136">
        <f>(IF('2.1ต้นทุนตามสัดส่วน (ผลิต)'!$E$79&gt;0,(+J127*'2.1ต้นทุนตามสัดส่วน (ผลิต)'!$E$79)/'2.1ต้นทุนตามสัดส่วน (ผลิต)'!$E$80,0))</f>
        <v>0</v>
      </c>
      <c r="CY127" s="136">
        <f t="shared" si="86"/>
        <v>0</v>
      </c>
      <c r="CZ127" s="136">
        <f t="shared" si="87"/>
        <v>0</v>
      </c>
      <c r="DA127" s="136">
        <f>(IF('2.1ต้นทุนตามสัดส่วน (ผลิต)'!$E$109&gt;0,(+M127*'2.1ต้นทุนตามสัดส่วน (ผลิต)'!$E$109)/'2.1ต้นทุนตามสัดส่วน (ผลิต)'!$E$110,0))</f>
        <v>0</v>
      </c>
      <c r="DB127" s="136">
        <f>(IF('2.1ต้นทุนตามสัดส่วน (ผลิต)'!$E$119&gt;0,(+N127*'2.1ต้นทุนตามสัดส่วน (ผลิต)'!$E$119)/'2.1ต้นทุนตามสัดส่วน (ผลิต)'!$E$120,0))</f>
        <v>0</v>
      </c>
      <c r="DC127" s="136">
        <f>(IF('2.1ต้นทุนตามสัดส่วน (ผลิต)'!$E$129&gt;0,(+O127*'2.1ต้นทุนตามสัดส่วน (ผลิต)'!$E$129)/'2.1ต้นทุนตามสัดส่วน (ผลิต)'!$E$130,0))</f>
        <v>0</v>
      </c>
      <c r="DD127" s="136">
        <f t="shared" si="88"/>
        <v>0</v>
      </c>
      <c r="DE127" s="136">
        <f t="shared" si="89"/>
        <v>0</v>
      </c>
      <c r="DF127" s="136">
        <f>(IF('2.1ต้นทุนตามสัดส่วน (ผลิต)'!$E$159&gt;0,(+R127*'2.1ต้นทุนตามสัดส่วน (ผลิต)'!$E$159)/'2.1ต้นทุนตามสัดส่วน (ผลิต)'!$E$160,0))</f>
        <v>0</v>
      </c>
      <c r="DG127" s="136">
        <f>(IF('2.1ต้นทุนตามสัดส่วน (ผลิต)'!$E$169&gt;0,(+S127*'2.1ต้นทุนตามสัดส่วน (ผลิต)'!$E$169)/'2.1ต้นทุนตามสัดส่วน (ผลิต)'!$E$170,0))</f>
        <v>0</v>
      </c>
      <c r="DH127" s="136">
        <f>(IF('2.1ต้นทุนตามสัดส่วน (ผลิต)'!$E$179&gt;0,(+T127*'2.1ต้นทุนตามสัดส่วน (ผลิต)'!$E$179)/'2.1ต้นทุนตามสัดส่วน (ผลิต)'!$E$180,0))</f>
        <v>0</v>
      </c>
      <c r="DI127" s="136">
        <f t="shared" si="90"/>
        <v>0</v>
      </c>
      <c r="DJ127" s="136">
        <f t="shared" si="65"/>
        <v>0</v>
      </c>
      <c r="DL127" s="141" t="s">
        <v>649</v>
      </c>
      <c r="DM127" s="135" t="s">
        <v>650</v>
      </c>
      <c r="DN127" s="136">
        <f t="shared" si="91"/>
        <v>0</v>
      </c>
      <c r="DO127" s="136">
        <f t="shared" si="92"/>
        <v>0</v>
      </c>
      <c r="DP127" s="136">
        <f t="shared" si="93"/>
        <v>0</v>
      </c>
      <c r="DQ127" s="136">
        <f t="shared" si="94"/>
        <v>0</v>
      </c>
      <c r="DR127" s="136">
        <f t="shared" si="95"/>
        <v>0</v>
      </c>
      <c r="DS127" s="136">
        <f t="shared" si="96"/>
        <v>0</v>
      </c>
      <c r="DT127" s="136">
        <f t="shared" si="97"/>
        <v>0</v>
      </c>
      <c r="DU127" s="136">
        <f t="shared" si="98"/>
        <v>0</v>
      </c>
      <c r="DV127" s="136">
        <f t="shared" si="99"/>
        <v>0</v>
      </c>
      <c r="DW127" s="136">
        <f t="shared" si="100"/>
        <v>0</v>
      </c>
      <c r="DX127" s="136">
        <f t="shared" si="101"/>
        <v>0</v>
      </c>
      <c r="DY127" s="136">
        <f t="shared" si="102"/>
        <v>0</v>
      </c>
      <c r="DZ127" s="136">
        <f t="shared" si="103"/>
        <v>0</v>
      </c>
      <c r="EA127" s="136">
        <f t="shared" si="104"/>
        <v>0</v>
      </c>
      <c r="EB127" s="136">
        <f t="shared" si="105"/>
        <v>0</v>
      </c>
      <c r="EC127" s="136">
        <f t="shared" si="106"/>
        <v>0</v>
      </c>
      <c r="ED127" s="136">
        <f t="shared" si="107"/>
        <v>0</v>
      </c>
      <c r="EE127" s="136">
        <f t="shared" si="108"/>
        <v>0</v>
      </c>
      <c r="EF127" s="136">
        <f t="shared" si="109"/>
        <v>0</v>
      </c>
      <c r="EG127" s="136">
        <f t="shared" si="110"/>
        <v>0</v>
      </c>
    </row>
    <row r="128" spans="1:137" ht="21">
      <c r="A128" s="140" t="s">
        <v>651</v>
      </c>
      <c r="B128" s="135" t="s">
        <v>652</v>
      </c>
      <c r="C128" s="44"/>
      <c r="D128" s="136"/>
      <c r="E128" s="136"/>
      <c r="F128" s="136"/>
      <c r="G128" s="136">
        <f t="shared" si="56"/>
        <v>0</v>
      </c>
      <c r="H128" s="136"/>
      <c r="I128" s="136"/>
      <c r="J128" s="136"/>
      <c r="K128" s="136">
        <f t="shared" si="57"/>
        <v>0</v>
      </c>
      <c r="L128" s="136">
        <f t="shared" si="66"/>
        <v>0</v>
      </c>
      <c r="M128" s="136">
        <v>0</v>
      </c>
      <c r="N128" s="136">
        <v>0</v>
      </c>
      <c r="O128" s="136">
        <v>0</v>
      </c>
      <c r="P128" s="136">
        <f t="shared" si="58"/>
        <v>0</v>
      </c>
      <c r="Q128" s="136">
        <f t="shared" si="67"/>
        <v>0</v>
      </c>
      <c r="R128" s="136">
        <v>0</v>
      </c>
      <c r="S128" s="136">
        <v>0</v>
      </c>
      <c r="T128" s="136">
        <v>0</v>
      </c>
      <c r="U128" s="136">
        <f t="shared" si="59"/>
        <v>0</v>
      </c>
      <c r="V128" s="136">
        <f t="shared" si="60"/>
        <v>0</v>
      </c>
      <c r="X128" s="140" t="s">
        <v>651</v>
      </c>
      <c r="Y128" s="138" t="s">
        <v>652</v>
      </c>
      <c r="Z128" s="44">
        <f>ROUND(IF('2.1ต้นทุนตามสัดส่วน (ผลิต)'!$E$6&gt;0,(+C128*'2.1ต้นทุนตามสัดส่วน (ผลิต)'!$E$6)/'2.1ต้นทุนตามสัดส่วน (ผลิต)'!$E$10,0),2)</f>
        <v>0</v>
      </c>
      <c r="AA128" s="139">
        <f>(IF('2.1ต้นทุนตามสัดส่วน (ผลิต)'!$E$16&gt;0,(+D128*'2.1ต้นทุนตามสัดส่วน (ผลิต)'!$E$16)/'2.1ต้นทุนตามสัดส่วน (ผลิต)'!$E$20,0))</f>
        <v>0</v>
      </c>
      <c r="AB128" s="139">
        <f>(IF('2.1ต้นทุนตามสัดส่วน (ผลิต)'!$E$26&gt;0,(+E128*'2.1ต้นทุนตามสัดส่วน (ผลิต)'!$E$26)/'2.1ต้นทุนตามสัดส่วน (ผลิต)'!$E$30,0))</f>
        <v>0</v>
      </c>
      <c r="AC128" s="139">
        <f>(IF('2.1ต้นทุนตามสัดส่วน (ผลิต)'!$E$36&gt;0,(+F128*'2.1ต้นทุนตามสัดส่วน (ผลิต)'!$E$36)/'2.1ต้นทุนตามสัดส่วน (ผลิต)'!$E$40,0))</f>
        <v>0</v>
      </c>
      <c r="AD128" s="139">
        <f t="shared" si="68"/>
        <v>0</v>
      </c>
      <c r="AE128" s="139">
        <f>(IF('2.1ต้นทุนตามสัดส่วน (ผลิต)'!$E$56&gt;0,(+H128*'2.1ต้นทุนตามสัดส่วน (ผลิต)'!$E$56)/'2.1ต้นทุนตามสัดส่วน (ผลิต)'!$E$60,0))</f>
        <v>0</v>
      </c>
      <c r="AF128" s="139">
        <f>(IF('2.1ต้นทุนตามสัดส่วน (ผลิต)'!$E$66&gt;0,(+I128*'2.1ต้นทุนตามสัดส่วน (ผลิต)'!$E$66)/'2.1ต้นทุนตามสัดส่วน (ผลิต)'!$E$70,0))</f>
        <v>0</v>
      </c>
      <c r="AG128" s="139">
        <f>(IF('2.1ต้นทุนตามสัดส่วน (ผลิต)'!$E$76&gt;0,(+J128*'2.1ต้นทุนตามสัดส่วน (ผลิต)'!$E$76)/'2.1ต้นทุนตามสัดส่วน (ผลิต)'!$E$80,0))</f>
        <v>0</v>
      </c>
      <c r="AH128" s="139">
        <f t="shared" si="69"/>
        <v>0</v>
      </c>
      <c r="AI128" s="139">
        <f t="shared" si="70"/>
        <v>0</v>
      </c>
      <c r="AJ128" s="139">
        <f>ROUND(IF('2.1ต้นทุนตามสัดส่วน (ผลิต)'!$E$106&gt;0,(+M128*'2.1ต้นทุนตามสัดส่วน (ผลิต)'!$E$106)/'2.1ต้นทุนตามสัดส่วน (ผลิต)'!$E$110,0),2)</f>
        <v>0</v>
      </c>
      <c r="AK128" s="139">
        <f>ROUND(IF('2.1ต้นทุนตามสัดส่วน (ผลิต)'!$E$116&gt;0,(+N128*'2.1ต้นทุนตามสัดส่วน (ผลิต)'!$E$116)/'2.1ต้นทุนตามสัดส่วน (ผลิต)'!$E$120,0),2)</f>
        <v>0</v>
      </c>
      <c r="AL128" s="139">
        <f>ROUND(IF('2.1ต้นทุนตามสัดส่วน (ผลิต)'!$E$126&gt;0,(+O128*'2.1ต้นทุนตามสัดส่วน (ผลิต)'!$E$126)/'2.1ต้นทุนตามสัดส่วน (ผลิต)'!$E$130,0),2)</f>
        <v>0</v>
      </c>
      <c r="AM128" s="139">
        <f t="shared" si="71"/>
        <v>0</v>
      </c>
      <c r="AN128" s="139">
        <f t="shared" si="72"/>
        <v>0</v>
      </c>
      <c r="AO128" s="139">
        <f>(IF('2.1ต้นทุนตามสัดส่วน (ผลิต)'!$E$156&gt;0,(+R128*'2.1ต้นทุนตามสัดส่วน (ผลิต)'!$E$156)/'2.1ต้นทุนตามสัดส่วน (ผลิต)'!$E$160,0))</f>
        <v>0</v>
      </c>
      <c r="AP128" s="139">
        <f>(IF('2.1ต้นทุนตามสัดส่วน (ผลิต)'!$E$166&gt;0,(+S128*'2.1ต้นทุนตามสัดส่วน (ผลิต)'!$E$166)/'2.1ต้นทุนตามสัดส่วน (ผลิต)'!$E$170,0))</f>
        <v>0</v>
      </c>
      <c r="AQ128" s="139">
        <f>(IF('2.1ต้นทุนตามสัดส่วน (ผลิต)'!$E$176&gt;0,(+T128*'2.1ต้นทุนตามสัดส่วน (ผลิต)'!$E$176)/'2.1ต้นทุนตามสัดส่วน (ผลิต)'!$E$180,0))</f>
        <v>0</v>
      </c>
      <c r="AR128" s="139">
        <f t="shared" si="61"/>
        <v>0</v>
      </c>
      <c r="AS128" s="139">
        <f t="shared" si="62"/>
        <v>0</v>
      </c>
      <c r="AU128" s="140" t="s">
        <v>651</v>
      </c>
      <c r="AV128" s="135" t="s">
        <v>652</v>
      </c>
      <c r="AW128" s="44">
        <f>(IF('2.1ต้นทุนตามสัดส่วน (ผลิต)'!$E$7&gt;0,(C128*'2.1ต้นทุนตามสัดส่วน (ผลิต)'!$E$7)/'2.1ต้นทุนตามสัดส่วน (ผลิต)'!$E$10,0))</f>
        <v>0</v>
      </c>
      <c r="AX128" s="136">
        <f>(IF('2.1ต้นทุนตามสัดส่วน (ผลิต)'!$E$17&gt;0,(D128*'2.1ต้นทุนตามสัดส่วน (ผลิต)'!$E$17)/'2.1ต้นทุนตามสัดส่วน (ผลิต)'!$E$20,0))</f>
        <v>0</v>
      </c>
      <c r="AY128" s="136">
        <f>(IF('2.1ต้นทุนตามสัดส่วน (ผลิต)'!$E$27&gt;0,(+E128*'2.1ต้นทุนตามสัดส่วน (ผลิต)'!$E$27)/'2.1ต้นทุนตามสัดส่วน (ผลิต)'!$E$30,0))</f>
        <v>0</v>
      </c>
      <c r="AZ128" s="136">
        <f>(IF('2.1ต้นทุนตามสัดส่วน (ผลิต)'!$E$37&gt;0,(+F128*'2.1ต้นทุนตามสัดส่วน (ผลิต)'!$E$37)/'2.1ต้นทุนตามสัดส่วน (ผลิต)'!$E$40,0))</f>
        <v>0</v>
      </c>
      <c r="BA128" s="136">
        <f t="shared" si="73"/>
        <v>0</v>
      </c>
      <c r="BB128" s="136">
        <f>(IF('2.1ต้นทุนตามสัดส่วน (ผลิต)'!$E$57&gt;0,(+H128*'2.1ต้นทุนตามสัดส่วน (ผลิต)'!$E$57)/'2.1ต้นทุนตามสัดส่วน (ผลิต)'!$E$60,0))</f>
        <v>0</v>
      </c>
      <c r="BC128" s="136">
        <f>(IF('2.1ต้นทุนตามสัดส่วน (ผลิต)'!$E$67&gt;0,(+I128*'2.1ต้นทุนตามสัดส่วน (ผลิต)'!$E$67)/'2.1ต้นทุนตามสัดส่วน (ผลิต)'!$E$70,0))</f>
        <v>0</v>
      </c>
      <c r="BD128" s="136">
        <f>(IF('2.1ต้นทุนตามสัดส่วน (ผลิต)'!$E$77&gt;0,(+J128*'2.1ต้นทุนตามสัดส่วน (ผลิต)'!$E$77)/'2.1ต้นทุนตามสัดส่วน (ผลิต)'!$E$80,0))</f>
        <v>0</v>
      </c>
      <c r="BE128" s="136">
        <f t="shared" si="74"/>
        <v>0</v>
      </c>
      <c r="BF128" s="136">
        <f t="shared" si="75"/>
        <v>0</v>
      </c>
      <c r="BG128" s="136">
        <f>(IF('2.1ต้นทุนตามสัดส่วน (ผลิต)'!$E$107&gt;0,(+M128*'2.1ต้นทุนตามสัดส่วน (ผลิต)'!$E$107)/'2.1ต้นทุนตามสัดส่วน (ผลิต)'!$E$110,0))</f>
        <v>0</v>
      </c>
      <c r="BH128" s="136">
        <f>(IF('2.1ต้นทุนตามสัดส่วน (ผลิต)'!$E$117&gt;0,(+N128*'2.1ต้นทุนตามสัดส่วน (ผลิต)'!$E$117)/'2.1ต้นทุนตามสัดส่วน (ผลิต)'!$E$120,0))</f>
        <v>0</v>
      </c>
      <c r="BI128" s="136">
        <f>(IF('2.1ต้นทุนตามสัดส่วน (ผลิต)'!$E$127&gt;0,(+O128*'2.1ต้นทุนตามสัดส่วน (ผลิต)'!$E$127)/'2.1ต้นทุนตามสัดส่วน (ผลิต)'!$E$130,0))</f>
        <v>0</v>
      </c>
      <c r="BJ128" s="136">
        <f t="shared" si="76"/>
        <v>0</v>
      </c>
      <c r="BK128" s="136">
        <f t="shared" si="77"/>
        <v>0</v>
      </c>
      <c r="BL128" s="136">
        <f>(IF('2.1ต้นทุนตามสัดส่วน (ผลิต)'!$E$157&gt;0,(+R128*'2.1ต้นทุนตามสัดส่วน (ผลิต)'!$E$157)/'2.1ต้นทุนตามสัดส่วน (ผลิต)'!$E$160,0))</f>
        <v>0</v>
      </c>
      <c r="BM128" s="136">
        <f>(IF('2.1ต้นทุนตามสัดส่วน (ผลิต)'!$E$167&gt;0,(+S128*'2.1ต้นทุนตามสัดส่วน (ผลิต)'!$E$167)/'2.1ต้นทุนตามสัดส่วน (ผลิต)'!$E$170,0))</f>
        <v>0</v>
      </c>
      <c r="BN128" s="136">
        <f>(IF('2.1ต้นทุนตามสัดส่วน (ผลิต)'!$E$177&gt;0,(+T128*'2.1ต้นทุนตามสัดส่วน (ผลิต)'!$E$177)/'2.1ต้นทุนตามสัดส่วน (ผลิต)'!$E$180,0))</f>
        <v>0</v>
      </c>
      <c r="BO128" s="136">
        <f t="shared" si="78"/>
        <v>0</v>
      </c>
      <c r="BP128" s="136">
        <f t="shared" si="63"/>
        <v>0</v>
      </c>
      <c r="BR128" s="140" t="s">
        <v>651</v>
      </c>
      <c r="BS128" s="135" t="s">
        <v>652</v>
      </c>
      <c r="BT128" s="44">
        <f>(IF('2.1ต้นทุนตามสัดส่วน (ผลิต)'!$E$8&gt;0,(+C128*'2.1ต้นทุนตามสัดส่วน (ผลิต)'!$E$8)/'2.1ต้นทุนตามสัดส่วน (ผลิต)'!$E$10,0))</f>
        <v>0</v>
      </c>
      <c r="BU128" s="136">
        <f>(IF('2.1ต้นทุนตามสัดส่วน (ผลิต)'!$E$18&gt;0,(+D128*'2.1ต้นทุนตามสัดส่วน (ผลิต)'!$E$18)/'2.1ต้นทุนตามสัดส่วน (ผลิต)'!$E$20,0))</f>
        <v>0</v>
      </c>
      <c r="BV128" s="136">
        <f>(IF('2.1ต้นทุนตามสัดส่วน (ผลิต)'!$E$28&gt;0,(+E128*'2.1ต้นทุนตามสัดส่วน (ผลิต)'!$E$28)/'2.1ต้นทุนตามสัดส่วน (ผลิต)'!$E$30,0))</f>
        <v>0</v>
      </c>
      <c r="BW128" s="136">
        <f>(IF('2.1ต้นทุนตามสัดส่วน (ผลิต)'!$E$38&gt;0,(+F128*'2.1ต้นทุนตามสัดส่วน (ผลิต)'!$E$38)/'2.1ต้นทุนตามสัดส่วน (ผลิต)'!$E$40,0))</f>
        <v>0</v>
      </c>
      <c r="BX128" s="136">
        <f t="shared" si="79"/>
        <v>0</v>
      </c>
      <c r="BY128" s="136">
        <f>(IF('2.1ต้นทุนตามสัดส่วน (ผลิต)'!$E$58&gt;0,(+H128*'2.1ต้นทุนตามสัดส่วน (ผลิต)'!$E$58)/'2.1ต้นทุนตามสัดส่วน (ผลิต)'!$E$60,0))</f>
        <v>0</v>
      </c>
      <c r="BZ128" s="136">
        <f>(IF('2.1ต้นทุนตามสัดส่วน (ผลิต)'!$E$68&gt;0,(+I128*'2.1ต้นทุนตามสัดส่วน (ผลิต)'!$E$68)/'2.1ต้นทุนตามสัดส่วน (ผลิต)'!$E$70,0))</f>
        <v>0</v>
      </c>
      <c r="CA128" s="136">
        <f>(IF('2.1ต้นทุนตามสัดส่วน (ผลิต)'!$E$78&gt;0,(+J128*'2.1ต้นทุนตามสัดส่วน (ผลิต)'!$E$78)/'2.1ต้นทุนตามสัดส่วน (ผลิต)'!$E$80,0))</f>
        <v>0</v>
      </c>
      <c r="CB128" s="136">
        <f t="shared" si="80"/>
        <v>0</v>
      </c>
      <c r="CC128" s="136">
        <f t="shared" si="81"/>
        <v>0</v>
      </c>
      <c r="CD128" s="136">
        <f>(IF('2.1ต้นทุนตามสัดส่วน (ผลิต)'!$E$108&gt;0,(+M128*'2.1ต้นทุนตามสัดส่วน (ผลิต)'!$E$108)/'2.1ต้นทุนตามสัดส่วน (ผลิต)'!$E$110,0))</f>
        <v>0</v>
      </c>
      <c r="CE128" s="136">
        <f>(IF('2.1ต้นทุนตามสัดส่วน (ผลิต)'!$E$118&gt;0,(+N128*'2.1ต้นทุนตามสัดส่วน (ผลิต)'!$E$118)/'2.1ต้นทุนตามสัดส่วน (ผลิต)'!$E$120,0))</f>
        <v>0</v>
      </c>
      <c r="CF128" s="136">
        <f>(IF('2.1ต้นทุนตามสัดส่วน (ผลิต)'!$E$128&gt;0,(+O128*'2.1ต้นทุนตามสัดส่วน (ผลิต)'!$E$128)/'2.1ต้นทุนตามสัดส่วน (ผลิต)'!$E$130,0))</f>
        <v>0</v>
      </c>
      <c r="CG128" s="136">
        <f t="shared" si="82"/>
        <v>0</v>
      </c>
      <c r="CH128" s="136">
        <f t="shared" si="83"/>
        <v>0</v>
      </c>
      <c r="CI128" s="136">
        <f>(IF('2.1ต้นทุนตามสัดส่วน (ผลิต)'!$E$158&gt;0,(+R128*'2.1ต้นทุนตามสัดส่วน (ผลิต)'!$E$158)/'2.1ต้นทุนตามสัดส่วน (ผลิต)'!$E$160,0))</f>
        <v>0</v>
      </c>
      <c r="CJ128" s="136">
        <f>(IF('2.1ต้นทุนตามสัดส่วน (ผลิต)'!$E$168&gt;0,(+S128*'2.1ต้นทุนตามสัดส่วน (ผลิต)'!$E$168)/'2.1ต้นทุนตามสัดส่วน (ผลิต)'!$E$170,0))</f>
        <v>0</v>
      </c>
      <c r="CK128" s="136">
        <f>(IF('2.1ต้นทุนตามสัดส่วน (ผลิต)'!$E$178&gt;0,(+T128*'2.1ต้นทุนตามสัดส่วน (ผลิต)'!$E$178)/'2.1ต้นทุนตามสัดส่วน (ผลิต)'!$E$180,0))</f>
        <v>0</v>
      </c>
      <c r="CL128" s="136">
        <f t="shared" si="84"/>
        <v>0</v>
      </c>
      <c r="CM128" s="136">
        <f t="shared" si="64"/>
        <v>0</v>
      </c>
      <c r="CO128" s="140" t="s">
        <v>651</v>
      </c>
      <c r="CP128" s="135" t="s">
        <v>652</v>
      </c>
      <c r="CQ128" s="136">
        <f>(IF('2.1ต้นทุนตามสัดส่วน (ผลิต)'!$E$9&gt;0,(+C128*'2.1ต้นทุนตามสัดส่วน (ผลิต)'!$E$9)/'2.1ต้นทุนตามสัดส่วน (ผลิต)'!$E$10,0))</f>
        <v>0</v>
      </c>
      <c r="CR128" s="136">
        <f>(IF('2.1ต้นทุนตามสัดส่วน (ผลิต)'!$E$19&gt;0,(+D128*'2.1ต้นทุนตามสัดส่วน (ผลิต)'!$E$19)/'2.1ต้นทุนตามสัดส่วน (ผลิต)'!$E$20,0))</f>
        <v>0</v>
      </c>
      <c r="CS128" s="136">
        <f>(IF('2.1ต้นทุนตามสัดส่วน (ผลิต)'!$E$29&gt;0,(+E128*'2.1ต้นทุนตามสัดส่วน (ผลิต)'!$E$29)/'2.1ต้นทุนตามสัดส่วน (ผลิต)'!$E$30,0))</f>
        <v>0</v>
      </c>
      <c r="CT128" s="136">
        <f>(IF('2.1ต้นทุนตามสัดส่วน (ผลิต)'!$E$39&gt;0,(+F128*'2.1ต้นทุนตามสัดส่วน (ผลิต)'!$E$39)/'2.1ต้นทุนตามสัดส่วน (ผลิต)'!$E$40,0))</f>
        <v>0</v>
      </c>
      <c r="CU128" s="136">
        <f t="shared" si="85"/>
        <v>0</v>
      </c>
      <c r="CV128" s="136">
        <f>(IF('2.1ต้นทุนตามสัดส่วน (ผลิต)'!$E$59&gt;0,(+H128*'2.1ต้นทุนตามสัดส่วน (ผลิต)'!$E$59)/'2.1ต้นทุนตามสัดส่วน (ผลิต)'!$E$60,0))</f>
        <v>0</v>
      </c>
      <c r="CW128" s="136">
        <f>(IF('2.1ต้นทุนตามสัดส่วน (ผลิต)'!$E$69&gt;0,(+I128*'2.1ต้นทุนตามสัดส่วน (ผลิต)'!$E$69)/'2.1ต้นทุนตามสัดส่วน (ผลิต)'!$E$70,0))</f>
        <v>0</v>
      </c>
      <c r="CX128" s="136">
        <f>(IF('2.1ต้นทุนตามสัดส่วน (ผลิต)'!$E$79&gt;0,(+J128*'2.1ต้นทุนตามสัดส่วน (ผลิต)'!$E$79)/'2.1ต้นทุนตามสัดส่วน (ผลิต)'!$E$80,0))</f>
        <v>0</v>
      </c>
      <c r="CY128" s="136">
        <f t="shared" si="86"/>
        <v>0</v>
      </c>
      <c r="CZ128" s="136">
        <f t="shared" si="87"/>
        <v>0</v>
      </c>
      <c r="DA128" s="136">
        <f>(IF('2.1ต้นทุนตามสัดส่วน (ผลิต)'!$E$109&gt;0,(+M128*'2.1ต้นทุนตามสัดส่วน (ผลิต)'!$E$109)/'2.1ต้นทุนตามสัดส่วน (ผลิต)'!$E$110,0))</f>
        <v>0</v>
      </c>
      <c r="DB128" s="136">
        <f>(IF('2.1ต้นทุนตามสัดส่วน (ผลิต)'!$E$119&gt;0,(+N128*'2.1ต้นทุนตามสัดส่วน (ผลิต)'!$E$119)/'2.1ต้นทุนตามสัดส่วน (ผลิต)'!$E$120,0))</f>
        <v>0</v>
      </c>
      <c r="DC128" s="136">
        <f>(IF('2.1ต้นทุนตามสัดส่วน (ผลิต)'!$E$129&gt;0,(+O128*'2.1ต้นทุนตามสัดส่วน (ผลิต)'!$E$129)/'2.1ต้นทุนตามสัดส่วน (ผลิต)'!$E$130,0))</f>
        <v>0</v>
      </c>
      <c r="DD128" s="136">
        <f t="shared" si="88"/>
        <v>0</v>
      </c>
      <c r="DE128" s="136">
        <f t="shared" si="89"/>
        <v>0</v>
      </c>
      <c r="DF128" s="136">
        <f>(IF('2.1ต้นทุนตามสัดส่วน (ผลิต)'!$E$159&gt;0,(+R128*'2.1ต้นทุนตามสัดส่วน (ผลิต)'!$E$159)/'2.1ต้นทุนตามสัดส่วน (ผลิต)'!$E$160,0))</f>
        <v>0</v>
      </c>
      <c r="DG128" s="136">
        <f>(IF('2.1ต้นทุนตามสัดส่วน (ผลิต)'!$E$169&gt;0,(+S128*'2.1ต้นทุนตามสัดส่วน (ผลิต)'!$E$169)/'2.1ต้นทุนตามสัดส่วน (ผลิต)'!$E$170,0))</f>
        <v>0</v>
      </c>
      <c r="DH128" s="136">
        <f>(IF('2.1ต้นทุนตามสัดส่วน (ผลิต)'!$E$179&gt;0,(+T128*'2.1ต้นทุนตามสัดส่วน (ผลิต)'!$E$179)/'2.1ต้นทุนตามสัดส่วน (ผลิต)'!$E$180,0))</f>
        <v>0</v>
      </c>
      <c r="DI128" s="136">
        <f t="shared" si="90"/>
        <v>0</v>
      </c>
      <c r="DJ128" s="136">
        <f t="shared" si="65"/>
        <v>0</v>
      </c>
      <c r="DL128" s="140" t="s">
        <v>651</v>
      </c>
      <c r="DM128" s="135" t="s">
        <v>652</v>
      </c>
      <c r="DN128" s="136">
        <f t="shared" si="91"/>
        <v>0</v>
      </c>
      <c r="DO128" s="136">
        <f t="shared" si="92"/>
        <v>0</v>
      </c>
      <c r="DP128" s="136">
        <f t="shared" si="93"/>
        <v>0</v>
      </c>
      <c r="DQ128" s="136">
        <f t="shared" si="94"/>
        <v>0</v>
      </c>
      <c r="DR128" s="136">
        <f t="shared" si="95"/>
        <v>0</v>
      </c>
      <c r="DS128" s="136">
        <f t="shared" si="96"/>
        <v>0</v>
      </c>
      <c r="DT128" s="136">
        <f t="shared" si="97"/>
        <v>0</v>
      </c>
      <c r="DU128" s="136">
        <f t="shared" si="98"/>
        <v>0</v>
      </c>
      <c r="DV128" s="136">
        <f t="shared" si="99"/>
        <v>0</v>
      </c>
      <c r="DW128" s="136">
        <f t="shared" si="100"/>
        <v>0</v>
      </c>
      <c r="DX128" s="136">
        <f t="shared" si="101"/>
        <v>0</v>
      </c>
      <c r="DY128" s="136">
        <f t="shared" si="102"/>
        <v>0</v>
      </c>
      <c r="DZ128" s="136">
        <f t="shared" si="103"/>
        <v>0</v>
      </c>
      <c r="EA128" s="136">
        <f t="shared" si="104"/>
        <v>0</v>
      </c>
      <c r="EB128" s="136">
        <f t="shared" si="105"/>
        <v>0</v>
      </c>
      <c r="EC128" s="136">
        <f t="shared" si="106"/>
        <v>0</v>
      </c>
      <c r="ED128" s="136">
        <f t="shared" si="107"/>
        <v>0</v>
      </c>
      <c r="EE128" s="136">
        <f t="shared" si="108"/>
        <v>0</v>
      </c>
      <c r="EF128" s="136">
        <f t="shared" si="109"/>
        <v>0</v>
      </c>
      <c r="EG128" s="136">
        <f t="shared" si="110"/>
        <v>0</v>
      </c>
    </row>
    <row r="129" spans="1:137" ht="21">
      <c r="A129" s="140" t="s">
        <v>653</v>
      </c>
      <c r="B129" s="135" t="s">
        <v>654</v>
      </c>
      <c r="C129" s="44"/>
      <c r="D129" s="136"/>
      <c r="E129" s="136"/>
      <c r="F129" s="136"/>
      <c r="G129" s="136">
        <f t="shared" si="56"/>
        <v>0</v>
      </c>
      <c r="H129" s="136"/>
      <c r="I129" s="136"/>
      <c r="J129" s="136"/>
      <c r="K129" s="136">
        <f t="shared" si="57"/>
        <v>0</v>
      </c>
      <c r="L129" s="136">
        <f t="shared" si="66"/>
        <v>0</v>
      </c>
      <c r="M129" s="136">
        <v>0</v>
      </c>
      <c r="N129" s="136">
        <v>0</v>
      </c>
      <c r="O129" s="136">
        <v>0</v>
      </c>
      <c r="P129" s="136">
        <f t="shared" si="58"/>
        <v>0</v>
      </c>
      <c r="Q129" s="136">
        <f t="shared" si="67"/>
        <v>0</v>
      </c>
      <c r="R129" s="136">
        <v>0</v>
      </c>
      <c r="S129" s="136">
        <v>0</v>
      </c>
      <c r="T129" s="136">
        <v>0</v>
      </c>
      <c r="U129" s="136">
        <f t="shared" si="59"/>
        <v>0</v>
      </c>
      <c r="V129" s="136">
        <f t="shared" si="60"/>
        <v>0</v>
      </c>
      <c r="X129" s="140" t="s">
        <v>653</v>
      </c>
      <c r="Y129" s="138" t="s">
        <v>654</v>
      </c>
      <c r="Z129" s="44">
        <f>ROUND(IF('2.1ต้นทุนตามสัดส่วน (ผลิต)'!$E$6&gt;0,(+C129*'2.1ต้นทุนตามสัดส่วน (ผลิต)'!$E$6)/'2.1ต้นทุนตามสัดส่วน (ผลิต)'!$E$10,0),2)</f>
        <v>0</v>
      </c>
      <c r="AA129" s="139">
        <f>(IF('2.1ต้นทุนตามสัดส่วน (ผลิต)'!$E$16&gt;0,(+D129*'2.1ต้นทุนตามสัดส่วน (ผลิต)'!$E$16)/'2.1ต้นทุนตามสัดส่วน (ผลิต)'!$E$20,0))</f>
        <v>0</v>
      </c>
      <c r="AB129" s="139">
        <f>(IF('2.1ต้นทุนตามสัดส่วน (ผลิต)'!$E$26&gt;0,(+E129*'2.1ต้นทุนตามสัดส่วน (ผลิต)'!$E$26)/'2.1ต้นทุนตามสัดส่วน (ผลิต)'!$E$30,0))</f>
        <v>0</v>
      </c>
      <c r="AC129" s="139">
        <f>(IF('2.1ต้นทุนตามสัดส่วน (ผลิต)'!$E$36&gt;0,(+F129*'2.1ต้นทุนตามสัดส่วน (ผลิต)'!$E$36)/'2.1ต้นทุนตามสัดส่วน (ผลิต)'!$E$40,0))</f>
        <v>0</v>
      </c>
      <c r="AD129" s="139">
        <f t="shared" si="68"/>
        <v>0</v>
      </c>
      <c r="AE129" s="139">
        <f>(IF('2.1ต้นทุนตามสัดส่วน (ผลิต)'!$E$56&gt;0,(+H129*'2.1ต้นทุนตามสัดส่วน (ผลิต)'!$E$56)/'2.1ต้นทุนตามสัดส่วน (ผลิต)'!$E$60,0))</f>
        <v>0</v>
      </c>
      <c r="AF129" s="139">
        <f>(IF('2.1ต้นทุนตามสัดส่วน (ผลิต)'!$E$66&gt;0,(+I129*'2.1ต้นทุนตามสัดส่วน (ผลิต)'!$E$66)/'2.1ต้นทุนตามสัดส่วน (ผลิต)'!$E$70,0))</f>
        <v>0</v>
      </c>
      <c r="AG129" s="139">
        <f>(IF('2.1ต้นทุนตามสัดส่วน (ผลิต)'!$E$76&gt;0,(+J129*'2.1ต้นทุนตามสัดส่วน (ผลิต)'!$E$76)/'2.1ต้นทุนตามสัดส่วน (ผลิต)'!$E$80,0))</f>
        <v>0</v>
      </c>
      <c r="AH129" s="139">
        <f t="shared" si="69"/>
        <v>0</v>
      </c>
      <c r="AI129" s="139">
        <f t="shared" si="70"/>
        <v>0</v>
      </c>
      <c r="AJ129" s="139">
        <f>ROUND(IF('2.1ต้นทุนตามสัดส่วน (ผลิต)'!$E$106&gt;0,(+M129*'2.1ต้นทุนตามสัดส่วน (ผลิต)'!$E$106)/'2.1ต้นทุนตามสัดส่วน (ผลิต)'!$E$110,0),2)</f>
        <v>0</v>
      </c>
      <c r="AK129" s="139">
        <f>ROUND(IF('2.1ต้นทุนตามสัดส่วน (ผลิต)'!$E$116&gt;0,(+N129*'2.1ต้นทุนตามสัดส่วน (ผลิต)'!$E$116)/'2.1ต้นทุนตามสัดส่วน (ผลิต)'!$E$120,0),2)</f>
        <v>0</v>
      </c>
      <c r="AL129" s="139">
        <f>ROUND(IF('2.1ต้นทุนตามสัดส่วน (ผลิต)'!$E$126&gt;0,(+O129*'2.1ต้นทุนตามสัดส่วน (ผลิต)'!$E$126)/'2.1ต้นทุนตามสัดส่วน (ผลิต)'!$E$130,0),2)</f>
        <v>0</v>
      </c>
      <c r="AM129" s="139">
        <f t="shared" si="71"/>
        <v>0</v>
      </c>
      <c r="AN129" s="139">
        <f t="shared" si="72"/>
        <v>0</v>
      </c>
      <c r="AO129" s="139">
        <f>(IF('2.1ต้นทุนตามสัดส่วน (ผลิต)'!$E$156&gt;0,(+R129*'2.1ต้นทุนตามสัดส่วน (ผลิต)'!$E$156)/'2.1ต้นทุนตามสัดส่วน (ผลิต)'!$E$160,0))</f>
        <v>0</v>
      </c>
      <c r="AP129" s="139">
        <f>(IF('2.1ต้นทุนตามสัดส่วน (ผลิต)'!$E$166&gt;0,(+S129*'2.1ต้นทุนตามสัดส่วน (ผลิต)'!$E$166)/'2.1ต้นทุนตามสัดส่วน (ผลิต)'!$E$170,0))</f>
        <v>0</v>
      </c>
      <c r="AQ129" s="139">
        <f>(IF('2.1ต้นทุนตามสัดส่วน (ผลิต)'!$E$176&gt;0,(+T129*'2.1ต้นทุนตามสัดส่วน (ผลิต)'!$E$176)/'2.1ต้นทุนตามสัดส่วน (ผลิต)'!$E$180,0))</f>
        <v>0</v>
      </c>
      <c r="AR129" s="139">
        <f t="shared" si="61"/>
        <v>0</v>
      </c>
      <c r="AS129" s="139">
        <f t="shared" si="62"/>
        <v>0</v>
      </c>
      <c r="AU129" s="140" t="s">
        <v>653</v>
      </c>
      <c r="AV129" s="135" t="s">
        <v>654</v>
      </c>
      <c r="AW129" s="44">
        <f>(IF('2.1ต้นทุนตามสัดส่วน (ผลิต)'!$E$7&gt;0,(C129*'2.1ต้นทุนตามสัดส่วน (ผลิต)'!$E$7)/'2.1ต้นทุนตามสัดส่วน (ผลิต)'!$E$10,0))</f>
        <v>0</v>
      </c>
      <c r="AX129" s="136">
        <f>(IF('2.1ต้นทุนตามสัดส่วน (ผลิต)'!$E$17&gt;0,(D129*'2.1ต้นทุนตามสัดส่วน (ผลิต)'!$E$17)/'2.1ต้นทุนตามสัดส่วน (ผลิต)'!$E$20,0))</f>
        <v>0</v>
      </c>
      <c r="AY129" s="136">
        <f>(IF('2.1ต้นทุนตามสัดส่วน (ผลิต)'!$E$27&gt;0,(+E129*'2.1ต้นทุนตามสัดส่วน (ผลิต)'!$E$27)/'2.1ต้นทุนตามสัดส่วน (ผลิต)'!$E$30,0))</f>
        <v>0</v>
      </c>
      <c r="AZ129" s="136">
        <f>(IF('2.1ต้นทุนตามสัดส่วน (ผลิต)'!$E$37&gt;0,(+F129*'2.1ต้นทุนตามสัดส่วน (ผลิต)'!$E$37)/'2.1ต้นทุนตามสัดส่วน (ผลิต)'!$E$40,0))</f>
        <v>0</v>
      </c>
      <c r="BA129" s="136">
        <f t="shared" si="73"/>
        <v>0</v>
      </c>
      <c r="BB129" s="136">
        <f>(IF('2.1ต้นทุนตามสัดส่วน (ผลิต)'!$E$57&gt;0,(+H129*'2.1ต้นทุนตามสัดส่วน (ผลิต)'!$E$57)/'2.1ต้นทุนตามสัดส่วน (ผลิต)'!$E$60,0))</f>
        <v>0</v>
      </c>
      <c r="BC129" s="136">
        <f>(IF('2.1ต้นทุนตามสัดส่วน (ผลิต)'!$E$67&gt;0,(+I129*'2.1ต้นทุนตามสัดส่วน (ผลิต)'!$E$67)/'2.1ต้นทุนตามสัดส่วน (ผลิต)'!$E$70,0))</f>
        <v>0</v>
      </c>
      <c r="BD129" s="136">
        <f>(IF('2.1ต้นทุนตามสัดส่วน (ผลิต)'!$E$77&gt;0,(+J129*'2.1ต้นทุนตามสัดส่วน (ผลิต)'!$E$77)/'2.1ต้นทุนตามสัดส่วน (ผลิต)'!$E$80,0))</f>
        <v>0</v>
      </c>
      <c r="BE129" s="136">
        <f t="shared" si="74"/>
        <v>0</v>
      </c>
      <c r="BF129" s="136">
        <f t="shared" si="75"/>
        <v>0</v>
      </c>
      <c r="BG129" s="136">
        <f>(IF('2.1ต้นทุนตามสัดส่วน (ผลิต)'!$E$107&gt;0,(+M129*'2.1ต้นทุนตามสัดส่วน (ผลิต)'!$E$107)/'2.1ต้นทุนตามสัดส่วน (ผลิต)'!$E$110,0))</f>
        <v>0</v>
      </c>
      <c r="BH129" s="136">
        <f>(IF('2.1ต้นทุนตามสัดส่วน (ผลิต)'!$E$117&gt;0,(+N129*'2.1ต้นทุนตามสัดส่วน (ผลิต)'!$E$117)/'2.1ต้นทุนตามสัดส่วน (ผลิต)'!$E$120,0))</f>
        <v>0</v>
      </c>
      <c r="BI129" s="136">
        <f>(IF('2.1ต้นทุนตามสัดส่วน (ผลิต)'!$E$127&gt;0,(+O129*'2.1ต้นทุนตามสัดส่วน (ผลิต)'!$E$127)/'2.1ต้นทุนตามสัดส่วน (ผลิต)'!$E$130,0))</f>
        <v>0</v>
      </c>
      <c r="BJ129" s="136">
        <f t="shared" si="76"/>
        <v>0</v>
      </c>
      <c r="BK129" s="136">
        <f t="shared" si="77"/>
        <v>0</v>
      </c>
      <c r="BL129" s="136">
        <f>(IF('2.1ต้นทุนตามสัดส่วน (ผลิต)'!$E$157&gt;0,(+R129*'2.1ต้นทุนตามสัดส่วน (ผลิต)'!$E$157)/'2.1ต้นทุนตามสัดส่วน (ผลิต)'!$E$160,0))</f>
        <v>0</v>
      </c>
      <c r="BM129" s="136">
        <f>(IF('2.1ต้นทุนตามสัดส่วน (ผลิต)'!$E$167&gt;0,(+S129*'2.1ต้นทุนตามสัดส่วน (ผลิต)'!$E$167)/'2.1ต้นทุนตามสัดส่วน (ผลิต)'!$E$170,0))</f>
        <v>0</v>
      </c>
      <c r="BN129" s="136">
        <f>(IF('2.1ต้นทุนตามสัดส่วน (ผลิต)'!$E$177&gt;0,(+T129*'2.1ต้นทุนตามสัดส่วน (ผลิต)'!$E$177)/'2.1ต้นทุนตามสัดส่วน (ผลิต)'!$E$180,0))</f>
        <v>0</v>
      </c>
      <c r="BO129" s="136">
        <f t="shared" si="78"/>
        <v>0</v>
      </c>
      <c r="BP129" s="136">
        <f t="shared" si="63"/>
        <v>0</v>
      </c>
      <c r="BR129" s="140" t="s">
        <v>653</v>
      </c>
      <c r="BS129" s="135" t="s">
        <v>654</v>
      </c>
      <c r="BT129" s="44">
        <f>(IF('2.1ต้นทุนตามสัดส่วน (ผลิต)'!$E$8&gt;0,(+C129*'2.1ต้นทุนตามสัดส่วน (ผลิต)'!$E$8)/'2.1ต้นทุนตามสัดส่วน (ผลิต)'!$E$10,0))</f>
        <v>0</v>
      </c>
      <c r="BU129" s="136">
        <f>(IF('2.1ต้นทุนตามสัดส่วน (ผลิต)'!$E$18&gt;0,(+D129*'2.1ต้นทุนตามสัดส่วน (ผลิต)'!$E$18)/'2.1ต้นทุนตามสัดส่วน (ผลิต)'!$E$20,0))</f>
        <v>0</v>
      </c>
      <c r="BV129" s="136">
        <f>(IF('2.1ต้นทุนตามสัดส่วน (ผลิต)'!$E$28&gt;0,(+E129*'2.1ต้นทุนตามสัดส่วน (ผลิต)'!$E$28)/'2.1ต้นทุนตามสัดส่วน (ผลิต)'!$E$30,0))</f>
        <v>0</v>
      </c>
      <c r="BW129" s="136">
        <f>(IF('2.1ต้นทุนตามสัดส่วน (ผลิต)'!$E$38&gt;0,(+F129*'2.1ต้นทุนตามสัดส่วน (ผลิต)'!$E$38)/'2.1ต้นทุนตามสัดส่วน (ผลิต)'!$E$40,0))</f>
        <v>0</v>
      </c>
      <c r="BX129" s="136">
        <f t="shared" si="79"/>
        <v>0</v>
      </c>
      <c r="BY129" s="136">
        <f>(IF('2.1ต้นทุนตามสัดส่วน (ผลิต)'!$E$58&gt;0,(+H129*'2.1ต้นทุนตามสัดส่วน (ผลิต)'!$E$58)/'2.1ต้นทุนตามสัดส่วน (ผลิต)'!$E$60,0))</f>
        <v>0</v>
      </c>
      <c r="BZ129" s="136">
        <f>(IF('2.1ต้นทุนตามสัดส่วน (ผลิต)'!$E$68&gt;0,(+I129*'2.1ต้นทุนตามสัดส่วน (ผลิต)'!$E$68)/'2.1ต้นทุนตามสัดส่วน (ผลิต)'!$E$70,0))</f>
        <v>0</v>
      </c>
      <c r="CA129" s="136">
        <f>(IF('2.1ต้นทุนตามสัดส่วน (ผลิต)'!$E$78&gt;0,(+J129*'2.1ต้นทุนตามสัดส่วน (ผลิต)'!$E$78)/'2.1ต้นทุนตามสัดส่วน (ผลิต)'!$E$80,0))</f>
        <v>0</v>
      </c>
      <c r="CB129" s="136">
        <f t="shared" si="80"/>
        <v>0</v>
      </c>
      <c r="CC129" s="136">
        <f t="shared" si="81"/>
        <v>0</v>
      </c>
      <c r="CD129" s="136">
        <f>(IF('2.1ต้นทุนตามสัดส่วน (ผลิต)'!$E$108&gt;0,(+M129*'2.1ต้นทุนตามสัดส่วน (ผลิต)'!$E$108)/'2.1ต้นทุนตามสัดส่วน (ผลิต)'!$E$110,0))</f>
        <v>0</v>
      </c>
      <c r="CE129" s="136">
        <f>(IF('2.1ต้นทุนตามสัดส่วน (ผลิต)'!$E$118&gt;0,(+N129*'2.1ต้นทุนตามสัดส่วน (ผลิต)'!$E$118)/'2.1ต้นทุนตามสัดส่วน (ผลิต)'!$E$120,0))</f>
        <v>0</v>
      </c>
      <c r="CF129" s="136">
        <f>(IF('2.1ต้นทุนตามสัดส่วน (ผลิต)'!$E$128&gt;0,(+O129*'2.1ต้นทุนตามสัดส่วน (ผลิต)'!$E$128)/'2.1ต้นทุนตามสัดส่วน (ผลิต)'!$E$130,0))</f>
        <v>0</v>
      </c>
      <c r="CG129" s="136">
        <f t="shared" si="82"/>
        <v>0</v>
      </c>
      <c r="CH129" s="136">
        <f t="shared" si="83"/>
        <v>0</v>
      </c>
      <c r="CI129" s="136">
        <f>(IF('2.1ต้นทุนตามสัดส่วน (ผลิต)'!$E$158&gt;0,(+R129*'2.1ต้นทุนตามสัดส่วน (ผลิต)'!$E$158)/'2.1ต้นทุนตามสัดส่วน (ผลิต)'!$E$160,0))</f>
        <v>0</v>
      </c>
      <c r="CJ129" s="136">
        <f>(IF('2.1ต้นทุนตามสัดส่วน (ผลิต)'!$E$168&gt;0,(+S129*'2.1ต้นทุนตามสัดส่วน (ผลิต)'!$E$168)/'2.1ต้นทุนตามสัดส่วน (ผลิต)'!$E$170,0))</f>
        <v>0</v>
      </c>
      <c r="CK129" s="136">
        <f>(IF('2.1ต้นทุนตามสัดส่วน (ผลิต)'!$E$178&gt;0,(+T129*'2.1ต้นทุนตามสัดส่วน (ผลิต)'!$E$178)/'2.1ต้นทุนตามสัดส่วน (ผลิต)'!$E$180,0))</f>
        <v>0</v>
      </c>
      <c r="CL129" s="136">
        <f t="shared" si="84"/>
        <v>0</v>
      </c>
      <c r="CM129" s="136">
        <f t="shared" si="64"/>
        <v>0</v>
      </c>
      <c r="CO129" s="140" t="s">
        <v>653</v>
      </c>
      <c r="CP129" s="135" t="s">
        <v>654</v>
      </c>
      <c r="CQ129" s="136">
        <f>(IF('2.1ต้นทุนตามสัดส่วน (ผลิต)'!$E$9&gt;0,(+C129*'2.1ต้นทุนตามสัดส่วน (ผลิต)'!$E$9)/'2.1ต้นทุนตามสัดส่วน (ผลิต)'!$E$10,0))</f>
        <v>0</v>
      </c>
      <c r="CR129" s="136">
        <f>(IF('2.1ต้นทุนตามสัดส่วน (ผลิต)'!$E$19&gt;0,(+D129*'2.1ต้นทุนตามสัดส่วน (ผลิต)'!$E$19)/'2.1ต้นทุนตามสัดส่วน (ผลิต)'!$E$20,0))</f>
        <v>0</v>
      </c>
      <c r="CS129" s="136">
        <f>(IF('2.1ต้นทุนตามสัดส่วน (ผลิต)'!$E$29&gt;0,(+E129*'2.1ต้นทุนตามสัดส่วน (ผลิต)'!$E$29)/'2.1ต้นทุนตามสัดส่วน (ผลิต)'!$E$30,0))</f>
        <v>0</v>
      </c>
      <c r="CT129" s="136">
        <f>(IF('2.1ต้นทุนตามสัดส่วน (ผลิต)'!$E$39&gt;0,(+F129*'2.1ต้นทุนตามสัดส่วน (ผลิต)'!$E$39)/'2.1ต้นทุนตามสัดส่วน (ผลิต)'!$E$40,0))</f>
        <v>0</v>
      </c>
      <c r="CU129" s="136">
        <f t="shared" si="85"/>
        <v>0</v>
      </c>
      <c r="CV129" s="136">
        <f>(IF('2.1ต้นทุนตามสัดส่วน (ผลิต)'!$E$59&gt;0,(+H129*'2.1ต้นทุนตามสัดส่วน (ผลิต)'!$E$59)/'2.1ต้นทุนตามสัดส่วน (ผลิต)'!$E$60,0))</f>
        <v>0</v>
      </c>
      <c r="CW129" s="136">
        <f>(IF('2.1ต้นทุนตามสัดส่วน (ผลิต)'!$E$69&gt;0,(+I129*'2.1ต้นทุนตามสัดส่วน (ผลิต)'!$E$69)/'2.1ต้นทุนตามสัดส่วน (ผลิต)'!$E$70,0))</f>
        <v>0</v>
      </c>
      <c r="CX129" s="136">
        <f>(IF('2.1ต้นทุนตามสัดส่วน (ผลิต)'!$E$79&gt;0,(+J129*'2.1ต้นทุนตามสัดส่วน (ผลิต)'!$E$79)/'2.1ต้นทุนตามสัดส่วน (ผลิต)'!$E$80,0))</f>
        <v>0</v>
      </c>
      <c r="CY129" s="136">
        <f t="shared" si="86"/>
        <v>0</v>
      </c>
      <c r="CZ129" s="136">
        <f t="shared" si="87"/>
        <v>0</v>
      </c>
      <c r="DA129" s="136">
        <f>(IF('2.1ต้นทุนตามสัดส่วน (ผลิต)'!$E$109&gt;0,(+M129*'2.1ต้นทุนตามสัดส่วน (ผลิต)'!$E$109)/'2.1ต้นทุนตามสัดส่วน (ผลิต)'!$E$110,0))</f>
        <v>0</v>
      </c>
      <c r="DB129" s="136">
        <f>(IF('2.1ต้นทุนตามสัดส่วน (ผลิต)'!$E$119&gt;0,(+N129*'2.1ต้นทุนตามสัดส่วน (ผลิต)'!$E$119)/'2.1ต้นทุนตามสัดส่วน (ผลิต)'!$E$120,0))</f>
        <v>0</v>
      </c>
      <c r="DC129" s="136">
        <f>(IF('2.1ต้นทุนตามสัดส่วน (ผลิต)'!$E$129&gt;0,(+O129*'2.1ต้นทุนตามสัดส่วน (ผลิต)'!$E$129)/'2.1ต้นทุนตามสัดส่วน (ผลิต)'!$E$130,0))</f>
        <v>0</v>
      </c>
      <c r="DD129" s="136">
        <f t="shared" si="88"/>
        <v>0</v>
      </c>
      <c r="DE129" s="136">
        <f t="shared" si="89"/>
        <v>0</v>
      </c>
      <c r="DF129" s="136">
        <f>(IF('2.1ต้นทุนตามสัดส่วน (ผลิต)'!$E$159&gt;0,(+R129*'2.1ต้นทุนตามสัดส่วน (ผลิต)'!$E$159)/'2.1ต้นทุนตามสัดส่วน (ผลิต)'!$E$160,0))</f>
        <v>0</v>
      </c>
      <c r="DG129" s="136">
        <f>(IF('2.1ต้นทุนตามสัดส่วน (ผลิต)'!$E$169&gt;0,(+S129*'2.1ต้นทุนตามสัดส่วน (ผลิต)'!$E$169)/'2.1ต้นทุนตามสัดส่วน (ผลิต)'!$E$170,0))</f>
        <v>0</v>
      </c>
      <c r="DH129" s="136">
        <f>(IF('2.1ต้นทุนตามสัดส่วน (ผลิต)'!$E$179&gt;0,(+T129*'2.1ต้นทุนตามสัดส่วน (ผลิต)'!$E$179)/'2.1ต้นทุนตามสัดส่วน (ผลิต)'!$E$180,0))</f>
        <v>0</v>
      </c>
      <c r="DI129" s="136">
        <f t="shared" si="90"/>
        <v>0</v>
      </c>
      <c r="DJ129" s="136">
        <f t="shared" si="65"/>
        <v>0</v>
      </c>
      <c r="DL129" s="140" t="s">
        <v>653</v>
      </c>
      <c r="DM129" s="135" t="s">
        <v>654</v>
      </c>
      <c r="DN129" s="136">
        <f t="shared" si="91"/>
        <v>0</v>
      </c>
      <c r="DO129" s="136">
        <f t="shared" si="92"/>
        <v>0</v>
      </c>
      <c r="DP129" s="136">
        <f t="shared" si="93"/>
        <v>0</v>
      </c>
      <c r="DQ129" s="136">
        <f t="shared" si="94"/>
        <v>0</v>
      </c>
      <c r="DR129" s="136">
        <f t="shared" si="95"/>
        <v>0</v>
      </c>
      <c r="DS129" s="136">
        <f t="shared" si="96"/>
        <v>0</v>
      </c>
      <c r="DT129" s="136">
        <f t="shared" si="97"/>
        <v>0</v>
      </c>
      <c r="DU129" s="136">
        <f t="shared" si="98"/>
        <v>0</v>
      </c>
      <c r="DV129" s="136">
        <f t="shared" si="99"/>
        <v>0</v>
      </c>
      <c r="DW129" s="136">
        <f t="shared" si="100"/>
        <v>0</v>
      </c>
      <c r="DX129" s="136">
        <f t="shared" si="101"/>
        <v>0</v>
      </c>
      <c r="DY129" s="136">
        <f t="shared" si="102"/>
        <v>0</v>
      </c>
      <c r="DZ129" s="136">
        <f t="shared" si="103"/>
        <v>0</v>
      </c>
      <c r="EA129" s="136">
        <f t="shared" si="104"/>
        <v>0</v>
      </c>
      <c r="EB129" s="136">
        <f t="shared" si="105"/>
        <v>0</v>
      </c>
      <c r="EC129" s="136">
        <f t="shared" si="106"/>
        <v>0</v>
      </c>
      <c r="ED129" s="136">
        <f t="shared" si="107"/>
        <v>0</v>
      </c>
      <c r="EE129" s="136">
        <f t="shared" si="108"/>
        <v>0</v>
      </c>
      <c r="EF129" s="136">
        <f t="shared" si="109"/>
        <v>0</v>
      </c>
      <c r="EG129" s="136">
        <f t="shared" si="110"/>
        <v>0</v>
      </c>
    </row>
    <row r="130" spans="1:137" ht="21">
      <c r="A130" s="140" t="s">
        <v>655</v>
      </c>
      <c r="B130" s="135" t="s">
        <v>656</v>
      </c>
      <c r="C130" s="44"/>
      <c r="D130" s="136"/>
      <c r="E130" s="136"/>
      <c r="F130" s="136"/>
      <c r="G130" s="136">
        <f t="shared" si="56"/>
        <v>0</v>
      </c>
      <c r="H130" s="136"/>
      <c r="I130" s="136"/>
      <c r="J130" s="136"/>
      <c r="K130" s="136">
        <f t="shared" si="57"/>
        <v>0</v>
      </c>
      <c r="L130" s="136">
        <f t="shared" si="66"/>
        <v>0</v>
      </c>
      <c r="M130" s="136">
        <v>0</v>
      </c>
      <c r="N130" s="136">
        <v>0</v>
      </c>
      <c r="O130" s="136">
        <v>0</v>
      </c>
      <c r="P130" s="136">
        <f t="shared" si="58"/>
        <v>0</v>
      </c>
      <c r="Q130" s="136">
        <f t="shared" si="67"/>
        <v>0</v>
      </c>
      <c r="R130" s="136">
        <v>0</v>
      </c>
      <c r="S130" s="136">
        <v>0</v>
      </c>
      <c r="T130" s="136">
        <v>0</v>
      </c>
      <c r="U130" s="136">
        <f t="shared" si="59"/>
        <v>0</v>
      </c>
      <c r="V130" s="136">
        <f t="shared" si="60"/>
        <v>0</v>
      </c>
      <c r="X130" s="140" t="s">
        <v>655</v>
      </c>
      <c r="Y130" s="138" t="s">
        <v>656</v>
      </c>
      <c r="Z130" s="44">
        <f>ROUND(IF('2.1ต้นทุนตามสัดส่วน (ผลิต)'!$E$6&gt;0,(+C130*'2.1ต้นทุนตามสัดส่วน (ผลิต)'!$E$6)/'2.1ต้นทุนตามสัดส่วน (ผลิต)'!$E$10,0),2)</f>
        <v>0</v>
      </c>
      <c r="AA130" s="139">
        <f>(IF('2.1ต้นทุนตามสัดส่วน (ผลิต)'!$E$16&gt;0,(+D130*'2.1ต้นทุนตามสัดส่วน (ผลิต)'!$E$16)/'2.1ต้นทุนตามสัดส่วน (ผลิต)'!$E$20,0))</f>
        <v>0</v>
      </c>
      <c r="AB130" s="139">
        <f>(IF('2.1ต้นทุนตามสัดส่วน (ผลิต)'!$E$26&gt;0,(+E130*'2.1ต้นทุนตามสัดส่วน (ผลิต)'!$E$26)/'2.1ต้นทุนตามสัดส่วน (ผลิต)'!$E$30,0))</f>
        <v>0</v>
      </c>
      <c r="AC130" s="139">
        <f>(IF('2.1ต้นทุนตามสัดส่วน (ผลิต)'!$E$36&gt;0,(+F130*'2.1ต้นทุนตามสัดส่วน (ผลิต)'!$E$36)/'2.1ต้นทุนตามสัดส่วน (ผลิต)'!$E$40,0))</f>
        <v>0</v>
      </c>
      <c r="AD130" s="139">
        <f t="shared" si="68"/>
        <v>0</v>
      </c>
      <c r="AE130" s="139">
        <f>(IF('2.1ต้นทุนตามสัดส่วน (ผลิต)'!$E$56&gt;0,(+H130*'2.1ต้นทุนตามสัดส่วน (ผลิต)'!$E$56)/'2.1ต้นทุนตามสัดส่วน (ผลิต)'!$E$60,0))</f>
        <v>0</v>
      </c>
      <c r="AF130" s="139">
        <f>(IF('2.1ต้นทุนตามสัดส่วน (ผลิต)'!$E$66&gt;0,(+I130*'2.1ต้นทุนตามสัดส่วน (ผลิต)'!$E$66)/'2.1ต้นทุนตามสัดส่วน (ผลิต)'!$E$70,0))</f>
        <v>0</v>
      </c>
      <c r="AG130" s="139">
        <f>(IF('2.1ต้นทุนตามสัดส่วน (ผลิต)'!$E$76&gt;0,(+J130*'2.1ต้นทุนตามสัดส่วน (ผลิต)'!$E$76)/'2.1ต้นทุนตามสัดส่วน (ผลิต)'!$E$80,0))</f>
        <v>0</v>
      </c>
      <c r="AH130" s="139">
        <f t="shared" si="69"/>
        <v>0</v>
      </c>
      <c r="AI130" s="139">
        <f t="shared" si="70"/>
        <v>0</v>
      </c>
      <c r="AJ130" s="139">
        <f>ROUND(IF('2.1ต้นทุนตามสัดส่วน (ผลิต)'!$E$106&gt;0,(+M130*'2.1ต้นทุนตามสัดส่วน (ผลิต)'!$E$106)/'2.1ต้นทุนตามสัดส่วน (ผลิต)'!$E$110,0),2)</f>
        <v>0</v>
      </c>
      <c r="AK130" s="139">
        <f>ROUND(IF('2.1ต้นทุนตามสัดส่วน (ผลิต)'!$E$116&gt;0,(+N130*'2.1ต้นทุนตามสัดส่วน (ผลิต)'!$E$116)/'2.1ต้นทุนตามสัดส่วน (ผลิต)'!$E$120,0),2)</f>
        <v>0</v>
      </c>
      <c r="AL130" s="139">
        <f>ROUND(IF('2.1ต้นทุนตามสัดส่วน (ผลิต)'!$E$126&gt;0,(+O130*'2.1ต้นทุนตามสัดส่วน (ผลิต)'!$E$126)/'2.1ต้นทุนตามสัดส่วน (ผลิต)'!$E$130,0),2)</f>
        <v>0</v>
      </c>
      <c r="AM130" s="139">
        <f t="shared" si="71"/>
        <v>0</v>
      </c>
      <c r="AN130" s="139">
        <f t="shared" si="72"/>
        <v>0</v>
      </c>
      <c r="AO130" s="139">
        <f>(IF('2.1ต้นทุนตามสัดส่วน (ผลิต)'!$E$156&gt;0,(+R130*'2.1ต้นทุนตามสัดส่วน (ผลิต)'!$E$156)/'2.1ต้นทุนตามสัดส่วน (ผลิต)'!$E$160,0))</f>
        <v>0</v>
      </c>
      <c r="AP130" s="139">
        <f>(IF('2.1ต้นทุนตามสัดส่วน (ผลิต)'!$E$166&gt;0,(+S130*'2.1ต้นทุนตามสัดส่วน (ผลิต)'!$E$166)/'2.1ต้นทุนตามสัดส่วน (ผลิต)'!$E$170,0))</f>
        <v>0</v>
      </c>
      <c r="AQ130" s="139">
        <f>(IF('2.1ต้นทุนตามสัดส่วน (ผลิต)'!$E$176&gt;0,(+T130*'2.1ต้นทุนตามสัดส่วน (ผลิต)'!$E$176)/'2.1ต้นทุนตามสัดส่วน (ผลิต)'!$E$180,0))</f>
        <v>0</v>
      </c>
      <c r="AR130" s="139">
        <f t="shared" si="61"/>
        <v>0</v>
      </c>
      <c r="AS130" s="139">
        <f t="shared" si="62"/>
        <v>0</v>
      </c>
      <c r="AU130" s="140" t="s">
        <v>655</v>
      </c>
      <c r="AV130" s="135" t="s">
        <v>656</v>
      </c>
      <c r="AW130" s="44">
        <f>(IF('2.1ต้นทุนตามสัดส่วน (ผลิต)'!$E$7&gt;0,(C130*'2.1ต้นทุนตามสัดส่วน (ผลิต)'!$E$7)/'2.1ต้นทุนตามสัดส่วน (ผลิต)'!$E$10,0))</f>
        <v>0</v>
      </c>
      <c r="AX130" s="136">
        <f>(IF('2.1ต้นทุนตามสัดส่วน (ผลิต)'!$E$17&gt;0,(D130*'2.1ต้นทุนตามสัดส่วน (ผลิต)'!$E$17)/'2.1ต้นทุนตามสัดส่วน (ผลิต)'!$E$20,0))</f>
        <v>0</v>
      </c>
      <c r="AY130" s="136">
        <f>(IF('2.1ต้นทุนตามสัดส่วน (ผลิต)'!$E$27&gt;0,(+E130*'2.1ต้นทุนตามสัดส่วน (ผลิต)'!$E$27)/'2.1ต้นทุนตามสัดส่วน (ผลิต)'!$E$30,0))</f>
        <v>0</v>
      </c>
      <c r="AZ130" s="136">
        <f>(IF('2.1ต้นทุนตามสัดส่วน (ผลิต)'!$E$37&gt;0,(+F130*'2.1ต้นทุนตามสัดส่วน (ผลิต)'!$E$37)/'2.1ต้นทุนตามสัดส่วน (ผลิต)'!$E$40,0))</f>
        <v>0</v>
      </c>
      <c r="BA130" s="136">
        <f t="shared" si="73"/>
        <v>0</v>
      </c>
      <c r="BB130" s="136">
        <f>(IF('2.1ต้นทุนตามสัดส่วน (ผลิต)'!$E$57&gt;0,(+H130*'2.1ต้นทุนตามสัดส่วน (ผลิต)'!$E$57)/'2.1ต้นทุนตามสัดส่วน (ผลิต)'!$E$60,0))</f>
        <v>0</v>
      </c>
      <c r="BC130" s="136">
        <f>(IF('2.1ต้นทุนตามสัดส่วน (ผลิต)'!$E$67&gt;0,(+I130*'2.1ต้นทุนตามสัดส่วน (ผลิต)'!$E$67)/'2.1ต้นทุนตามสัดส่วน (ผลิต)'!$E$70,0))</f>
        <v>0</v>
      </c>
      <c r="BD130" s="136">
        <f>(IF('2.1ต้นทุนตามสัดส่วน (ผลิต)'!$E$77&gt;0,(+J130*'2.1ต้นทุนตามสัดส่วน (ผลิต)'!$E$77)/'2.1ต้นทุนตามสัดส่วน (ผลิต)'!$E$80,0))</f>
        <v>0</v>
      </c>
      <c r="BE130" s="136">
        <f t="shared" si="74"/>
        <v>0</v>
      </c>
      <c r="BF130" s="136">
        <f t="shared" si="75"/>
        <v>0</v>
      </c>
      <c r="BG130" s="136">
        <f>(IF('2.1ต้นทุนตามสัดส่วน (ผลิต)'!$E$107&gt;0,(+M130*'2.1ต้นทุนตามสัดส่วน (ผลิต)'!$E$107)/'2.1ต้นทุนตามสัดส่วน (ผลิต)'!$E$110,0))</f>
        <v>0</v>
      </c>
      <c r="BH130" s="136">
        <f>(IF('2.1ต้นทุนตามสัดส่วน (ผลิต)'!$E$117&gt;0,(+N130*'2.1ต้นทุนตามสัดส่วน (ผลิต)'!$E$117)/'2.1ต้นทุนตามสัดส่วน (ผลิต)'!$E$120,0))</f>
        <v>0</v>
      </c>
      <c r="BI130" s="136">
        <f>(IF('2.1ต้นทุนตามสัดส่วน (ผลิต)'!$E$127&gt;0,(+O130*'2.1ต้นทุนตามสัดส่วน (ผลิต)'!$E$127)/'2.1ต้นทุนตามสัดส่วน (ผลิต)'!$E$130,0))</f>
        <v>0</v>
      </c>
      <c r="BJ130" s="136">
        <f t="shared" si="76"/>
        <v>0</v>
      </c>
      <c r="BK130" s="136">
        <f t="shared" si="77"/>
        <v>0</v>
      </c>
      <c r="BL130" s="136">
        <f>(IF('2.1ต้นทุนตามสัดส่วน (ผลิต)'!$E$157&gt;0,(+R130*'2.1ต้นทุนตามสัดส่วน (ผลิต)'!$E$157)/'2.1ต้นทุนตามสัดส่วน (ผลิต)'!$E$160,0))</f>
        <v>0</v>
      </c>
      <c r="BM130" s="136">
        <f>(IF('2.1ต้นทุนตามสัดส่วน (ผลิต)'!$E$167&gt;0,(+S130*'2.1ต้นทุนตามสัดส่วน (ผลิต)'!$E$167)/'2.1ต้นทุนตามสัดส่วน (ผลิต)'!$E$170,0))</f>
        <v>0</v>
      </c>
      <c r="BN130" s="136">
        <f>(IF('2.1ต้นทุนตามสัดส่วน (ผลิต)'!$E$177&gt;0,(+T130*'2.1ต้นทุนตามสัดส่วน (ผลิต)'!$E$177)/'2.1ต้นทุนตามสัดส่วน (ผลิต)'!$E$180,0))</f>
        <v>0</v>
      </c>
      <c r="BO130" s="136">
        <f t="shared" si="78"/>
        <v>0</v>
      </c>
      <c r="BP130" s="136">
        <f t="shared" si="63"/>
        <v>0</v>
      </c>
      <c r="BR130" s="140" t="s">
        <v>655</v>
      </c>
      <c r="BS130" s="135" t="s">
        <v>656</v>
      </c>
      <c r="BT130" s="44">
        <f>(IF('2.1ต้นทุนตามสัดส่วน (ผลิต)'!$E$8&gt;0,(+C130*'2.1ต้นทุนตามสัดส่วน (ผลิต)'!$E$8)/'2.1ต้นทุนตามสัดส่วน (ผลิต)'!$E$10,0))</f>
        <v>0</v>
      </c>
      <c r="BU130" s="136">
        <f>(IF('2.1ต้นทุนตามสัดส่วน (ผลิต)'!$E$18&gt;0,(+D130*'2.1ต้นทุนตามสัดส่วน (ผลิต)'!$E$18)/'2.1ต้นทุนตามสัดส่วน (ผลิต)'!$E$20,0))</f>
        <v>0</v>
      </c>
      <c r="BV130" s="136">
        <f>(IF('2.1ต้นทุนตามสัดส่วน (ผลิต)'!$E$28&gt;0,(+E130*'2.1ต้นทุนตามสัดส่วน (ผลิต)'!$E$28)/'2.1ต้นทุนตามสัดส่วน (ผลิต)'!$E$30,0))</f>
        <v>0</v>
      </c>
      <c r="BW130" s="136">
        <f>(IF('2.1ต้นทุนตามสัดส่วน (ผลิต)'!$E$38&gt;0,(+F130*'2.1ต้นทุนตามสัดส่วน (ผลิต)'!$E$38)/'2.1ต้นทุนตามสัดส่วน (ผลิต)'!$E$40,0))</f>
        <v>0</v>
      </c>
      <c r="BX130" s="136">
        <f t="shared" si="79"/>
        <v>0</v>
      </c>
      <c r="BY130" s="136">
        <f>(IF('2.1ต้นทุนตามสัดส่วน (ผลิต)'!$E$58&gt;0,(+H130*'2.1ต้นทุนตามสัดส่วน (ผลิต)'!$E$58)/'2.1ต้นทุนตามสัดส่วน (ผลิต)'!$E$60,0))</f>
        <v>0</v>
      </c>
      <c r="BZ130" s="136">
        <f>(IF('2.1ต้นทุนตามสัดส่วน (ผลิต)'!$E$68&gt;0,(+I130*'2.1ต้นทุนตามสัดส่วน (ผลิต)'!$E$68)/'2.1ต้นทุนตามสัดส่วน (ผลิต)'!$E$70,0))</f>
        <v>0</v>
      </c>
      <c r="CA130" s="136">
        <f>(IF('2.1ต้นทุนตามสัดส่วน (ผลิต)'!$E$78&gt;0,(+J130*'2.1ต้นทุนตามสัดส่วน (ผลิต)'!$E$78)/'2.1ต้นทุนตามสัดส่วน (ผลิต)'!$E$80,0))</f>
        <v>0</v>
      </c>
      <c r="CB130" s="136">
        <f t="shared" si="80"/>
        <v>0</v>
      </c>
      <c r="CC130" s="136">
        <f t="shared" si="81"/>
        <v>0</v>
      </c>
      <c r="CD130" s="136">
        <f>(IF('2.1ต้นทุนตามสัดส่วน (ผลิต)'!$E$108&gt;0,(+M130*'2.1ต้นทุนตามสัดส่วน (ผลิต)'!$E$108)/'2.1ต้นทุนตามสัดส่วน (ผลิต)'!$E$110,0))</f>
        <v>0</v>
      </c>
      <c r="CE130" s="136">
        <f>(IF('2.1ต้นทุนตามสัดส่วน (ผลิต)'!$E$118&gt;0,(+N130*'2.1ต้นทุนตามสัดส่วน (ผลิต)'!$E$118)/'2.1ต้นทุนตามสัดส่วน (ผลิต)'!$E$120,0))</f>
        <v>0</v>
      </c>
      <c r="CF130" s="136">
        <f>(IF('2.1ต้นทุนตามสัดส่วน (ผลิต)'!$E$128&gt;0,(+O130*'2.1ต้นทุนตามสัดส่วน (ผลิต)'!$E$128)/'2.1ต้นทุนตามสัดส่วน (ผลิต)'!$E$130,0))</f>
        <v>0</v>
      </c>
      <c r="CG130" s="136">
        <f t="shared" si="82"/>
        <v>0</v>
      </c>
      <c r="CH130" s="136">
        <f t="shared" si="83"/>
        <v>0</v>
      </c>
      <c r="CI130" s="136">
        <f>(IF('2.1ต้นทุนตามสัดส่วน (ผลิต)'!$E$158&gt;0,(+R130*'2.1ต้นทุนตามสัดส่วน (ผลิต)'!$E$158)/'2.1ต้นทุนตามสัดส่วน (ผลิต)'!$E$160,0))</f>
        <v>0</v>
      </c>
      <c r="CJ130" s="136">
        <f>(IF('2.1ต้นทุนตามสัดส่วน (ผลิต)'!$E$168&gt;0,(+S130*'2.1ต้นทุนตามสัดส่วน (ผลิต)'!$E$168)/'2.1ต้นทุนตามสัดส่วน (ผลิต)'!$E$170,0))</f>
        <v>0</v>
      </c>
      <c r="CK130" s="136">
        <f>(IF('2.1ต้นทุนตามสัดส่วน (ผลิต)'!$E$178&gt;0,(+T130*'2.1ต้นทุนตามสัดส่วน (ผลิต)'!$E$178)/'2.1ต้นทุนตามสัดส่วน (ผลิต)'!$E$180,0))</f>
        <v>0</v>
      </c>
      <c r="CL130" s="136">
        <f t="shared" si="84"/>
        <v>0</v>
      </c>
      <c r="CM130" s="136">
        <f t="shared" si="64"/>
        <v>0</v>
      </c>
      <c r="CO130" s="140" t="s">
        <v>655</v>
      </c>
      <c r="CP130" s="135" t="s">
        <v>656</v>
      </c>
      <c r="CQ130" s="136">
        <f>(IF('2.1ต้นทุนตามสัดส่วน (ผลิต)'!$E$9&gt;0,(+C130*'2.1ต้นทุนตามสัดส่วน (ผลิต)'!$E$9)/'2.1ต้นทุนตามสัดส่วน (ผลิต)'!$E$10,0))</f>
        <v>0</v>
      </c>
      <c r="CR130" s="136">
        <f>(IF('2.1ต้นทุนตามสัดส่วน (ผลิต)'!$E$19&gt;0,(+D130*'2.1ต้นทุนตามสัดส่วน (ผลิต)'!$E$19)/'2.1ต้นทุนตามสัดส่วน (ผลิต)'!$E$20,0))</f>
        <v>0</v>
      </c>
      <c r="CS130" s="136">
        <f>(IF('2.1ต้นทุนตามสัดส่วน (ผลิต)'!$E$29&gt;0,(+E130*'2.1ต้นทุนตามสัดส่วน (ผลิต)'!$E$29)/'2.1ต้นทุนตามสัดส่วน (ผลิต)'!$E$30,0))</f>
        <v>0</v>
      </c>
      <c r="CT130" s="136">
        <f>(IF('2.1ต้นทุนตามสัดส่วน (ผลิต)'!$E$39&gt;0,(+F130*'2.1ต้นทุนตามสัดส่วน (ผลิต)'!$E$39)/'2.1ต้นทุนตามสัดส่วน (ผลิต)'!$E$40,0))</f>
        <v>0</v>
      </c>
      <c r="CU130" s="136">
        <f t="shared" si="85"/>
        <v>0</v>
      </c>
      <c r="CV130" s="136">
        <f>(IF('2.1ต้นทุนตามสัดส่วน (ผลิต)'!$E$59&gt;0,(+H130*'2.1ต้นทุนตามสัดส่วน (ผลิต)'!$E$59)/'2.1ต้นทุนตามสัดส่วน (ผลิต)'!$E$60,0))</f>
        <v>0</v>
      </c>
      <c r="CW130" s="136">
        <f>(IF('2.1ต้นทุนตามสัดส่วน (ผลิต)'!$E$69&gt;0,(+I130*'2.1ต้นทุนตามสัดส่วน (ผลิต)'!$E$69)/'2.1ต้นทุนตามสัดส่วน (ผลิต)'!$E$70,0))</f>
        <v>0</v>
      </c>
      <c r="CX130" s="136">
        <f>(IF('2.1ต้นทุนตามสัดส่วน (ผลิต)'!$E$79&gt;0,(+J130*'2.1ต้นทุนตามสัดส่วน (ผลิต)'!$E$79)/'2.1ต้นทุนตามสัดส่วน (ผลิต)'!$E$80,0))</f>
        <v>0</v>
      </c>
      <c r="CY130" s="136">
        <f t="shared" si="86"/>
        <v>0</v>
      </c>
      <c r="CZ130" s="136">
        <f t="shared" si="87"/>
        <v>0</v>
      </c>
      <c r="DA130" s="136">
        <f>(IF('2.1ต้นทุนตามสัดส่วน (ผลิต)'!$E$109&gt;0,(+M130*'2.1ต้นทุนตามสัดส่วน (ผลิต)'!$E$109)/'2.1ต้นทุนตามสัดส่วน (ผลิต)'!$E$110,0))</f>
        <v>0</v>
      </c>
      <c r="DB130" s="136">
        <f>(IF('2.1ต้นทุนตามสัดส่วน (ผลิต)'!$E$119&gt;0,(+N130*'2.1ต้นทุนตามสัดส่วน (ผลิต)'!$E$119)/'2.1ต้นทุนตามสัดส่วน (ผลิต)'!$E$120,0))</f>
        <v>0</v>
      </c>
      <c r="DC130" s="136">
        <f>(IF('2.1ต้นทุนตามสัดส่วน (ผลิต)'!$E$129&gt;0,(+O130*'2.1ต้นทุนตามสัดส่วน (ผลิต)'!$E$129)/'2.1ต้นทุนตามสัดส่วน (ผลิต)'!$E$130,0))</f>
        <v>0</v>
      </c>
      <c r="DD130" s="136">
        <f t="shared" si="88"/>
        <v>0</v>
      </c>
      <c r="DE130" s="136">
        <f t="shared" si="89"/>
        <v>0</v>
      </c>
      <c r="DF130" s="136">
        <f>(IF('2.1ต้นทุนตามสัดส่วน (ผลิต)'!$E$159&gt;0,(+R130*'2.1ต้นทุนตามสัดส่วน (ผลิต)'!$E$159)/'2.1ต้นทุนตามสัดส่วน (ผลิต)'!$E$160,0))</f>
        <v>0</v>
      </c>
      <c r="DG130" s="136">
        <f>(IF('2.1ต้นทุนตามสัดส่วน (ผลิต)'!$E$169&gt;0,(+S130*'2.1ต้นทุนตามสัดส่วน (ผลิต)'!$E$169)/'2.1ต้นทุนตามสัดส่วน (ผลิต)'!$E$170,0))</f>
        <v>0</v>
      </c>
      <c r="DH130" s="136">
        <f>(IF('2.1ต้นทุนตามสัดส่วน (ผลิต)'!$E$179&gt;0,(+T130*'2.1ต้นทุนตามสัดส่วน (ผลิต)'!$E$179)/'2.1ต้นทุนตามสัดส่วน (ผลิต)'!$E$180,0))</f>
        <v>0</v>
      </c>
      <c r="DI130" s="136">
        <f t="shared" si="90"/>
        <v>0</v>
      </c>
      <c r="DJ130" s="136">
        <f t="shared" si="65"/>
        <v>0</v>
      </c>
      <c r="DL130" s="140" t="s">
        <v>655</v>
      </c>
      <c r="DM130" s="135" t="s">
        <v>656</v>
      </c>
      <c r="DN130" s="136">
        <f t="shared" si="91"/>
        <v>0</v>
      </c>
      <c r="DO130" s="136">
        <f t="shared" si="92"/>
        <v>0</v>
      </c>
      <c r="DP130" s="136">
        <f t="shared" si="93"/>
        <v>0</v>
      </c>
      <c r="DQ130" s="136">
        <f t="shared" si="94"/>
        <v>0</v>
      </c>
      <c r="DR130" s="136">
        <f t="shared" si="95"/>
        <v>0</v>
      </c>
      <c r="DS130" s="136">
        <f t="shared" si="96"/>
        <v>0</v>
      </c>
      <c r="DT130" s="136">
        <f t="shared" si="97"/>
        <v>0</v>
      </c>
      <c r="DU130" s="136">
        <f t="shared" si="98"/>
        <v>0</v>
      </c>
      <c r="DV130" s="136">
        <f t="shared" si="99"/>
        <v>0</v>
      </c>
      <c r="DW130" s="136">
        <f t="shared" si="100"/>
        <v>0</v>
      </c>
      <c r="DX130" s="136">
        <f t="shared" si="101"/>
        <v>0</v>
      </c>
      <c r="DY130" s="136">
        <f t="shared" si="102"/>
        <v>0</v>
      </c>
      <c r="DZ130" s="136">
        <f t="shared" si="103"/>
        <v>0</v>
      </c>
      <c r="EA130" s="136">
        <f t="shared" si="104"/>
        <v>0</v>
      </c>
      <c r="EB130" s="136">
        <f t="shared" si="105"/>
        <v>0</v>
      </c>
      <c r="EC130" s="136">
        <f t="shared" si="106"/>
        <v>0</v>
      </c>
      <c r="ED130" s="136">
        <f t="shared" si="107"/>
        <v>0</v>
      </c>
      <c r="EE130" s="136">
        <f t="shared" si="108"/>
        <v>0</v>
      </c>
      <c r="EF130" s="136">
        <f t="shared" si="109"/>
        <v>0</v>
      </c>
      <c r="EG130" s="136">
        <f t="shared" si="110"/>
        <v>0</v>
      </c>
    </row>
    <row r="131" spans="1:137" ht="21">
      <c r="A131" s="140" t="s">
        <v>657</v>
      </c>
      <c r="B131" s="135" t="s">
        <v>658</v>
      </c>
      <c r="C131" s="44"/>
      <c r="D131" s="136"/>
      <c r="E131" s="136"/>
      <c r="F131" s="136"/>
      <c r="G131" s="136">
        <f t="shared" si="56"/>
        <v>0</v>
      </c>
      <c r="H131" s="136"/>
      <c r="I131" s="136"/>
      <c r="J131" s="136"/>
      <c r="K131" s="136">
        <f t="shared" si="57"/>
        <v>0</v>
      </c>
      <c r="L131" s="136">
        <f t="shared" si="66"/>
        <v>0</v>
      </c>
      <c r="M131" s="136">
        <v>0</v>
      </c>
      <c r="N131" s="136">
        <v>0</v>
      </c>
      <c r="O131" s="136">
        <v>0</v>
      </c>
      <c r="P131" s="136">
        <f t="shared" si="58"/>
        <v>0</v>
      </c>
      <c r="Q131" s="136">
        <f t="shared" si="67"/>
        <v>0</v>
      </c>
      <c r="R131" s="136">
        <v>0</v>
      </c>
      <c r="S131" s="136">
        <v>0</v>
      </c>
      <c r="T131" s="136">
        <v>0</v>
      </c>
      <c r="U131" s="136">
        <f t="shared" si="59"/>
        <v>0</v>
      </c>
      <c r="V131" s="136">
        <f t="shared" si="60"/>
        <v>0</v>
      </c>
      <c r="X131" s="140" t="s">
        <v>657</v>
      </c>
      <c r="Y131" s="138" t="s">
        <v>658</v>
      </c>
      <c r="Z131" s="44">
        <f>ROUND(IF('2.1ต้นทุนตามสัดส่วน (ผลิต)'!$E$6&gt;0,(+C131*'2.1ต้นทุนตามสัดส่วน (ผลิต)'!$E$6)/'2.1ต้นทุนตามสัดส่วน (ผลิต)'!$E$10,0),2)</f>
        <v>0</v>
      </c>
      <c r="AA131" s="139">
        <f>(IF('2.1ต้นทุนตามสัดส่วน (ผลิต)'!$E$16&gt;0,(+D131*'2.1ต้นทุนตามสัดส่วน (ผลิต)'!$E$16)/'2.1ต้นทุนตามสัดส่วน (ผลิต)'!$E$20,0))</f>
        <v>0</v>
      </c>
      <c r="AB131" s="139">
        <f>(IF('2.1ต้นทุนตามสัดส่วน (ผลิต)'!$E$26&gt;0,(+E131*'2.1ต้นทุนตามสัดส่วน (ผลิต)'!$E$26)/'2.1ต้นทุนตามสัดส่วน (ผลิต)'!$E$30,0))</f>
        <v>0</v>
      </c>
      <c r="AC131" s="139">
        <f>(IF('2.1ต้นทุนตามสัดส่วน (ผลิต)'!$E$36&gt;0,(+F131*'2.1ต้นทุนตามสัดส่วน (ผลิต)'!$E$36)/'2.1ต้นทุนตามสัดส่วน (ผลิต)'!$E$40,0))</f>
        <v>0</v>
      </c>
      <c r="AD131" s="139">
        <f t="shared" si="68"/>
        <v>0</v>
      </c>
      <c r="AE131" s="139">
        <f>(IF('2.1ต้นทุนตามสัดส่วน (ผลิต)'!$E$56&gt;0,(+H131*'2.1ต้นทุนตามสัดส่วน (ผลิต)'!$E$56)/'2.1ต้นทุนตามสัดส่วน (ผลิต)'!$E$60,0))</f>
        <v>0</v>
      </c>
      <c r="AF131" s="139">
        <f>(IF('2.1ต้นทุนตามสัดส่วน (ผลิต)'!$E$66&gt;0,(+I131*'2.1ต้นทุนตามสัดส่วน (ผลิต)'!$E$66)/'2.1ต้นทุนตามสัดส่วน (ผลิต)'!$E$70,0))</f>
        <v>0</v>
      </c>
      <c r="AG131" s="139">
        <f>(IF('2.1ต้นทุนตามสัดส่วน (ผลิต)'!$E$76&gt;0,(+J131*'2.1ต้นทุนตามสัดส่วน (ผลิต)'!$E$76)/'2.1ต้นทุนตามสัดส่วน (ผลิต)'!$E$80,0))</f>
        <v>0</v>
      </c>
      <c r="AH131" s="139">
        <f t="shared" si="69"/>
        <v>0</v>
      </c>
      <c r="AI131" s="139">
        <f t="shared" si="70"/>
        <v>0</v>
      </c>
      <c r="AJ131" s="139">
        <f>ROUND(IF('2.1ต้นทุนตามสัดส่วน (ผลิต)'!$E$106&gt;0,(+M131*'2.1ต้นทุนตามสัดส่วน (ผลิต)'!$E$106)/'2.1ต้นทุนตามสัดส่วน (ผลิต)'!$E$110,0),2)</f>
        <v>0</v>
      </c>
      <c r="AK131" s="139">
        <f>ROUND(IF('2.1ต้นทุนตามสัดส่วน (ผลิต)'!$E$116&gt;0,(+N131*'2.1ต้นทุนตามสัดส่วน (ผลิต)'!$E$116)/'2.1ต้นทุนตามสัดส่วน (ผลิต)'!$E$120,0),2)</f>
        <v>0</v>
      </c>
      <c r="AL131" s="139">
        <f>ROUND(IF('2.1ต้นทุนตามสัดส่วน (ผลิต)'!$E$126&gt;0,(+O131*'2.1ต้นทุนตามสัดส่วน (ผลิต)'!$E$126)/'2.1ต้นทุนตามสัดส่วน (ผลิต)'!$E$130,0),2)</f>
        <v>0</v>
      </c>
      <c r="AM131" s="139">
        <f t="shared" si="71"/>
        <v>0</v>
      </c>
      <c r="AN131" s="139">
        <f t="shared" si="72"/>
        <v>0</v>
      </c>
      <c r="AO131" s="139">
        <f>(IF('2.1ต้นทุนตามสัดส่วน (ผลิต)'!$E$156&gt;0,(+R131*'2.1ต้นทุนตามสัดส่วน (ผลิต)'!$E$156)/'2.1ต้นทุนตามสัดส่วน (ผลิต)'!$E$160,0))</f>
        <v>0</v>
      </c>
      <c r="AP131" s="139">
        <f>(IF('2.1ต้นทุนตามสัดส่วน (ผลิต)'!$E$166&gt;0,(+S131*'2.1ต้นทุนตามสัดส่วน (ผลิต)'!$E$166)/'2.1ต้นทุนตามสัดส่วน (ผลิต)'!$E$170,0))</f>
        <v>0</v>
      </c>
      <c r="AQ131" s="139">
        <f>(IF('2.1ต้นทุนตามสัดส่วน (ผลิต)'!$E$176&gt;0,(+T131*'2.1ต้นทุนตามสัดส่วน (ผลิต)'!$E$176)/'2.1ต้นทุนตามสัดส่วน (ผลิต)'!$E$180,0))</f>
        <v>0</v>
      </c>
      <c r="AR131" s="139">
        <f t="shared" si="61"/>
        <v>0</v>
      </c>
      <c r="AS131" s="139">
        <f t="shared" si="62"/>
        <v>0</v>
      </c>
      <c r="AU131" s="140" t="s">
        <v>657</v>
      </c>
      <c r="AV131" s="135" t="s">
        <v>658</v>
      </c>
      <c r="AW131" s="44">
        <f>(IF('2.1ต้นทุนตามสัดส่วน (ผลิต)'!$E$7&gt;0,(C131*'2.1ต้นทุนตามสัดส่วน (ผลิต)'!$E$7)/'2.1ต้นทุนตามสัดส่วน (ผลิต)'!$E$10,0))</f>
        <v>0</v>
      </c>
      <c r="AX131" s="136">
        <f>(IF('2.1ต้นทุนตามสัดส่วน (ผลิต)'!$E$17&gt;0,(D131*'2.1ต้นทุนตามสัดส่วน (ผลิต)'!$E$17)/'2.1ต้นทุนตามสัดส่วน (ผลิต)'!$E$20,0))</f>
        <v>0</v>
      </c>
      <c r="AY131" s="136">
        <f>(IF('2.1ต้นทุนตามสัดส่วน (ผลิต)'!$E$27&gt;0,(+E131*'2.1ต้นทุนตามสัดส่วน (ผลิต)'!$E$27)/'2.1ต้นทุนตามสัดส่วน (ผลิต)'!$E$30,0))</f>
        <v>0</v>
      </c>
      <c r="AZ131" s="136">
        <f>(IF('2.1ต้นทุนตามสัดส่วน (ผลิต)'!$E$37&gt;0,(+F131*'2.1ต้นทุนตามสัดส่วน (ผลิต)'!$E$37)/'2.1ต้นทุนตามสัดส่วน (ผลิต)'!$E$40,0))</f>
        <v>0</v>
      </c>
      <c r="BA131" s="136">
        <f t="shared" si="73"/>
        <v>0</v>
      </c>
      <c r="BB131" s="136">
        <f>(IF('2.1ต้นทุนตามสัดส่วน (ผลิต)'!$E$57&gt;0,(+H131*'2.1ต้นทุนตามสัดส่วน (ผลิต)'!$E$57)/'2.1ต้นทุนตามสัดส่วน (ผลิต)'!$E$60,0))</f>
        <v>0</v>
      </c>
      <c r="BC131" s="136">
        <f>(IF('2.1ต้นทุนตามสัดส่วน (ผลิต)'!$E$67&gt;0,(+I131*'2.1ต้นทุนตามสัดส่วน (ผลิต)'!$E$67)/'2.1ต้นทุนตามสัดส่วน (ผลิต)'!$E$70,0))</f>
        <v>0</v>
      </c>
      <c r="BD131" s="136">
        <f>(IF('2.1ต้นทุนตามสัดส่วน (ผลิต)'!$E$77&gt;0,(+J131*'2.1ต้นทุนตามสัดส่วน (ผลิต)'!$E$77)/'2.1ต้นทุนตามสัดส่วน (ผลิต)'!$E$80,0))</f>
        <v>0</v>
      </c>
      <c r="BE131" s="136">
        <f t="shared" si="74"/>
        <v>0</v>
      </c>
      <c r="BF131" s="136">
        <f t="shared" si="75"/>
        <v>0</v>
      </c>
      <c r="BG131" s="136">
        <f>(IF('2.1ต้นทุนตามสัดส่วน (ผลิต)'!$E$107&gt;0,(+M131*'2.1ต้นทุนตามสัดส่วน (ผลิต)'!$E$107)/'2.1ต้นทุนตามสัดส่วน (ผลิต)'!$E$110,0))</f>
        <v>0</v>
      </c>
      <c r="BH131" s="136">
        <f>(IF('2.1ต้นทุนตามสัดส่วน (ผลิต)'!$E$117&gt;0,(+N131*'2.1ต้นทุนตามสัดส่วน (ผลิต)'!$E$117)/'2.1ต้นทุนตามสัดส่วน (ผลิต)'!$E$120,0))</f>
        <v>0</v>
      </c>
      <c r="BI131" s="136">
        <f>(IF('2.1ต้นทุนตามสัดส่วน (ผลิต)'!$E$127&gt;0,(+O131*'2.1ต้นทุนตามสัดส่วน (ผลิต)'!$E$127)/'2.1ต้นทุนตามสัดส่วน (ผลิต)'!$E$130,0))</f>
        <v>0</v>
      </c>
      <c r="BJ131" s="136">
        <f t="shared" si="76"/>
        <v>0</v>
      </c>
      <c r="BK131" s="136">
        <f t="shared" si="77"/>
        <v>0</v>
      </c>
      <c r="BL131" s="136">
        <f>(IF('2.1ต้นทุนตามสัดส่วน (ผลิต)'!$E$157&gt;0,(+R131*'2.1ต้นทุนตามสัดส่วน (ผลิต)'!$E$157)/'2.1ต้นทุนตามสัดส่วน (ผลิต)'!$E$160,0))</f>
        <v>0</v>
      </c>
      <c r="BM131" s="136">
        <f>(IF('2.1ต้นทุนตามสัดส่วน (ผลิต)'!$E$167&gt;0,(+S131*'2.1ต้นทุนตามสัดส่วน (ผลิต)'!$E$167)/'2.1ต้นทุนตามสัดส่วน (ผลิต)'!$E$170,0))</f>
        <v>0</v>
      </c>
      <c r="BN131" s="136">
        <f>(IF('2.1ต้นทุนตามสัดส่วน (ผลิต)'!$E$177&gt;0,(+T131*'2.1ต้นทุนตามสัดส่วน (ผลิต)'!$E$177)/'2.1ต้นทุนตามสัดส่วน (ผลิต)'!$E$180,0))</f>
        <v>0</v>
      </c>
      <c r="BO131" s="136">
        <f t="shared" si="78"/>
        <v>0</v>
      </c>
      <c r="BP131" s="136">
        <f t="shared" si="63"/>
        <v>0</v>
      </c>
      <c r="BR131" s="140" t="s">
        <v>657</v>
      </c>
      <c r="BS131" s="135" t="s">
        <v>658</v>
      </c>
      <c r="BT131" s="44">
        <f>(IF('2.1ต้นทุนตามสัดส่วน (ผลิต)'!$E$8&gt;0,(+C131*'2.1ต้นทุนตามสัดส่วน (ผลิต)'!$E$8)/'2.1ต้นทุนตามสัดส่วน (ผลิต)'!$E$10,0))</f>
        <v>0</v>
      </c>
      <c r="BU131" s="136">
        <f>(IF('2.1ต้นทุนตามสัดส่วน (ผลิต)'!$E$18&gt;0,(+D131*'2.1ต้นทุนตามสัดส่วน (ผลิต)'!$E$18)/'2.1ต้นทุนตามสัดส่วน (ผลิต)'!$E$20,0))</f>
        <v>0</v>
      </c>
      <c r="BV131" s="136">
        <f>(IF('2.1ต้นทุนตามสัดส่วน (ผลิต)'!$E$28&gt;0,(+E131*'2.1ต้นทุนตามสัดส่วน (ผลิต)'!$E$28)/'2.1ต้นทุนตามสัดส่วน (ผลิต)'!$E$30,0))</f>
        <v>0</v>
      </c>
      <c r="BW131" s="136">
        <f>(IF('2.1ต้นทุนตามสัดส่วน (ผลิต)'!$E$38&gt;0,(+F131*'2.1ต้นทุนตามสัดส่วน (ผลิต)'!$E$38)/'2.1ต้นทุนตามสัดส่วน (ผลิต)'!$E$40,0))</f>
        <v>0</v>
      </c>
      <c r="BX131" s="136">
        <f t="shared" si="79"/>
        <v>0</v>
      </c>
      <c r="BY131" s="136">
        <f>(IF('2.1ต้นทุนตามสัดส่วน (ผลิต)'!$E$58&gt;0,(+H131*'2.1ต้นทุนตามสัดส่วน (ผลิต)'!$E$58)/'2.1ต้นทุนตามสัดส่วน (ผลิต)'!$E$60,0))</f>
        <v>0</v>
      </c>
      <c r="BZ131" s="136">
        <f>(IF('2.1ต้นทุนตามสัดส่วน (ผลิต)'!$E$68&gt;0,(+I131*'2.1ต้นทุนตามสัดส่วน (ผลิต)'!$E$68)/'2.1ต้นทุนตามสัดส่วน (ผลิต)'!$E$70,0))</f>
        <v>0</v>
      </c>
      <c r="CA131" s="136">
        <f>(IF('2.1ต้นทุนตามสัดส่วน (ผลิต)'!$E$78&gt;0,(+J131*'2.1ต้นทุนตามสัดส่วน (ผลิต)'!$E$78)/'2.1ต้นทุนตามสัดส่วน (ผลิต)'!$E$80,0))</f>
        <v>0</v>
      </c>
      <c r="CB131" s="136">
        <f t="shared" si="80"/>
        <v>0</v>
      </c>
      <c r="CC131" s="136">
        <f t="shared" si="81"/>
        <v>0</v>
      </c>
      <c r="CD131" s="136">
        <f>(IF('2.1ต้นทุนตามสัดส่วน (ผลิต)'!$E$108&gt;0,(+M131*'2.1ต้นทุนตามสัดส่วน (ผลิต)'!$E$108)/'2.1ต้นทุนตามสัดส่วน (ผลิต)'!$E$110,0))</f>
        <v>0</v>
      </c>
      <c r="CE131" s="136">
        <f>(IF('2.1ต้นทุนตามสัดส่วน (ผลิต)'!$E$118&gt;0,(+N131*'2.1ต้นทุนตามสัดส่วน (ผลิต)'!$E$118)/'2.1ต้นทุนตามสัดส่วน (ผลิต)'!$E$120,0))</f>
        <v>0</v>
      </c>
      <c r="CF131" s="136">
        <f>(IF('2.1ต้นทุนตามสัดส่วน (ผลิต)'!$E$128&gt;0,(+O131*'2.1ต้นทุนตามสัดส่วน (ผลิต)'!$E$128)/'2.1ต้นทุนตามสัดส่วน (ผลิต)'!$E$130,0))</f>
        <v>0</v>
      </c>
      <c r="CG131" s="136">
        <f t="shared" si="82"/>
        <v>0</v>
      </c>
      <c r="CH131" s="136">
        <f t="shared" si="83"/>
        <v>0</v>
      </c>
      <c r="CI131" s="136">
        <f>(IF('2.1ต้นทุนตามสัดส่วน (ผลิต)'!$E$158&gt;0,(+R131*'2.1ต้นทุนตามสัดส่วน (ผลิต)'!$E$158)/'2.1ต้นทุนตามสัดส่วน (ผลิต)'!$E$160,0))</f>
        <v>0</v>
      </c>
      <c r="CJ131" s="136">
        <f>(IF('2.1ต้นทุนตามสัดส่วน (ผลิต)'!$E$168&gt;0,(+S131*'2.1ต้นทุนตามสัดส่วน (ผลิต)'!$E$168)/'2.1ต้นทุนตามสัดส่วน (ผลิต)'!$E$170,0))</f>
        <v>0</v>
      </c>
      <c r="CK131" s="136">
        <f>(IF('2.1ต้นทุนตามสัดส่วน (ผลิต)'!$E$178&gt;0,(+T131*'2.1ต้นทุนตามสัดส่วน (ผลิต)'!$E$178)/'2.1ต้นทุนตามสัดส่วน (ผลิต)'!$E$180,0))</f>
        <v>0</v>
      </c>
      <c r="CL131" s="136">
        <f t="shared" si="84"/>
        <v>0</v>
      </c>
      <c r="CM131" s="136">
        <f t="shared" si="64"/>
        <v>0</v>
      </c>
      <c r="CO131" s="140" t="s">
        <v>657</v>
      </c>
      <c r="CP131" s="135" t="s">
        <v>658</v>
      </c>
      <c r="CQ131" s="136">
        <f>(IF('2.1ต้นทุนตามสัดส่วน (ผลิต)'!$E$9&gt;0,(+C131*'2.1ต้นทุนตามสัดส่วน (ผลิต)'!$E$9)/'2.1ต้นทุนตามสัดส่วน (ผลิต)'!$E$10,0))</f>
        <v>0</v>
      </c>
      <c r="CR131" s="136">
        <f>(IF('2.1ต้นทุนตามสัดส่วน (ผลิต)'!$E$19&gt;0,(+D131*'2.1ต้นทุนตามสัดส่วน (ผลิต)'!$E$19)/'2.1ต้นทุนตามสัดส่วน (ผลิต)'!$E$20,0))</f>
        <v>0</v>
      </c>
      <c r="CS131" s="136">
        <f>(IF('2.1ต้นทุนตามสัดส่วน (ผลิต)'!$E$29&gt;0,(+E131*'2.1ต้นทุนตามสัดส่วน (ผลิต)'!$E$29)/'2.1ต้นทุนตามสัดส่วน (ผลิต)'!$E$30,0))</f>
        <v>0</v>
      </c>
      <c r="CT131" s="136">
        <f>(IF('2.1ต้นทุนตามสัดส่วน (ผลิต)'!$E$39&gt;0,(+F131*'2.1ต้นทุนตามสัดส่วน (ผลิต)'!$E$39)/'2.1ต้นทุนตามสัดส่วน (ผลิต)'!$E$40,0))</f>
        <v>0</v>
      </c>
      <c r="CU131" s="136">
        <f t="shared" si="85"/>
        <v>0</v>
      </c>
      <c r="CV131" s="136">
        <f>(IF('2.1ต้นทุนตามสัดส่วน (ผลิต)'!$E$59&gt;0,(+H131*'2.1ต้นทุนตามสัดส่วน (ผลิต)'!$E$59)/'2.1ต้นทุนตามสัดส่วน (ผลิต)'!$E$60,0))</f>
        <v>0</v>
      </c>
      <c r="CW131" s="136">
        <f>(IF('2.1ต้นทุนตามสัดส่วน (ผลิต)'!$E$69&gt;0,(+I131*'2.1ต้นทุนตามสัดส่วน (ผลิต)'!$E$69)/'2.1ต้นทุนตามสัดส่วน (ผลิต)'!$E$70,0))</f>
        <v>0</v>
      </c>
      <c r="CX131" s="136">
        <f>(IF('2.1ต้นทุนตามสัดส่วน (ผลิต)'!$E$79&gt;0,(+J131*'2.1ต้นทุนตามสัดส่วน (ผลิต)'!$E$79)/'2.1ต้นทุนตามสัดส่วน (ผลิต)'!$E$80,0))</f>
        <v>0</v>
      </c>
      <c r="CY131" s="136">
        <f t="shared" si="86"/>
        <v>0</v>
      </c>
      <c r="CZ131" s="136">
        <f t="shared" si="87"/>
        <v>0</v>
      </c>
      <c r="DA131" s="136">
        <f>(IF('2.1ต้นทุนตามสัดส่วน (ผลิต)'!$E$109&gt;0,(+M131*'2.1ต้นทุนตามสัดส่วน (ผลิต)'!$E$109)/'2.1ต้นทุนตามสัดส่วน (ผลิต)'!$E$110,0))</f>
        <v>0</v>
      </c>
      <c r="DB131" s="136">
        <f>(IF('2.1ต้นทุนตามสัดส่วน (ผลิต)'!$E$119&gt;0,(+N131*'2.1ต้นทุนตามสัดส่วน (ผลิต)'!$E$119)/'2.1ต้นทุนตามสัดส่วน (ผลิต)'!$E$120,0))</f>
        <v>0</v>
      </c>
      <c r="DC131" s="136">
        <f>(IF('2.1ต้นทุนตามสัดส่วน (ผลิต)'!$E$129&gt;0,(+O131*'2.1ต้นทุนตามสัดส่วน (ผลิต)'!$E$129)/'2.1ต้นทุนตามสัดส่วน (ผลิต)'!$E$130,0))</f>
        <v>0</v>
      </c>
      <c r="DD131" s="136">
        <f t="shared" si="88"/>
        <v>0</v>
      </c>
      <c r="DE131" s="136">
        <f t="shared" si="89"/>
        <v>0</v>
      </c>
      <c r="DF131" s="136">
        <f>(IF('2.1ต้นทุนตามสัดส่วน (ผลิต)'!$E$159&gt;0,(+R131*'2.1ต้นทุนตามสัดส่วน (ผลิต)'!$E$159)/'2.1ต้นทุนตามสัดส่วน (ผลิต)'!$E$160,0))</f>
        <v>0</v>
      </c>
      <c r="DG131" s="136">
        <f>(IF('2.1ต้นทุนตามสัดส่วน (ผลิต)'!$E$169&gt;0,(+S131*'2.1ต้นทุนตามสัดส่วน (ผลิต)'!$E$169)/'2.1ต้นทุนตามสัดส่วน (ผลิต)'!$E$170,0))</f>
        <v>0</v>
      </c>
      <c r="DH131" s="136">
        <f>(IF('2.1ต้นทุนตามสัดส่วน (ผลิต)'!$E$179&gt;0,(+T131*'2.1ต้นทุนตามสัดส่วน (ผลิต)'!$E$179)/'2.1ต้นทุนตามสัดส่วน (ผลิต)'!$E$180,0))</f>
        <v>0</v>
      </c>
      <c r="DI131" s="136">
        <f t="shared" si="90"/>
        <v>0</v>
      </c>
      <c r="DJ131" s="136">
        <f t="shared" si="65"/>
        <v>0</v>
      </c>
      <c r="DL131" s="140" t="s">
        <v>657</v>
      </c>
      <c r="DM131" s="135" t="s">
        <v>658</v>
      </c>
      <c r="DN131" s="136">
        <f t="shared" si="91"/>
        <v>0</v>
      </c>
      <c r="DO131" s="136">
        <f t="shared" si="92"/>
        <v>0</v>
      </c>
      <c r="DP131" s="136">
        <f t="shared" si="93"/>
        <v>0</v>
      </c>
      <c r="DQ131" s="136">
        <f t="shared" si="94"/>
        <v>0</v>
      </c>
      <c r="DR131" s="136">
        <f t="shared" si="95"/>
        <v>0</v>
      </c>
      <c r="DS131" s="136">
        <f t="shared" si="96"/>
        <v>0</v>
      </c>
      <c r="DT131" s="136">
        <f t="shared" si="97"/>
        <v>0</v>
      </c>
      <c r="DU131" s="136">
        <f t="shared" si="98"/>
        <v>0</v>
      </c>
      <c r="DV131" s="136">
        <f t="shared" si="99"/>
        <v>0</v>
      </c>
      <c r="DW131" s="136">
        <f t="shared" si="100"/>
        <v>0</v>
      </c>
      <c r="DX131" s="136">
        <f t="shared" si="101"/>
        <v>0</v>
      </c>
      <c r="DY131" s="136">
        <f t="shared" si="102"/>
        <v>0</v>
      </c>
      <c r="DZ131" s="136">
        <f t="shared" si="103"/>
        <v>0</v>
      </c>
      <c r="EA131" s="136">
        <f t="shared" si="104"/>
        <v>0</v>
      </c>
      <c r="EB131" s="136">
        <f t="shared" si="105"/>
        <v>0</v>
      </c>
      <c r="EC131" s="136">
        <f t="shared" si="106"/>
        <v>0</v>
      </c>
      <c r="ED131" s="136">
        <f t="shared" si="107"/>
        <v>0</v>
      </c>
      <c r="EE131" s="136">
        <f t="shared" si="108"/>
        <v>0</v>
      </c>
      <c r="EF131" s="136">
        <f t="shared" si="109"/>
        <v>0</v>
      </c>
      <c r="EG131" s="136">
        <f t="shared" si="110"/>
        <v>0</v>
      </c>
    </row>
    <row r="132" spans="1:137" ht="21">
      <c r="A132" s="140" t="s">
        <v>659</v>
      </c>
      <c r="B132" s="135" t="s">
        <v>660</v>
      </c>
      <c r="C132" s="44"/>
      <c r="D132" s="136"/>
      <c r="E132" s="136"/>
      <c r="F132" s="136"/>
      <c r="G132" s="136">
        <f t="shared" si="56"/>
        <v>0</v>
      </c>
      <c r="H132" s="136"/>
      <c r="I132" s="136"/>
      <c r="J132" s="136"/>
      <c r="K132" s="136">
        <f t="shared" si="57"/>
        <v>0</v>
      </c>
      <c r="L132" s="136">
        <f t="shared" si="66"/>
        <v>0</v>
      </c>
      <c r="M132" s="136">
        <v>0</v>
      </c>
      <c r="N132" s="136">
        <v>0</v>
      </c>
      <c r="O132" s="136">
        <v>0</v>
      </c>
      <c r="P132" s="136">
        <f t="shared" si="58"/>
        <v>0</v>
      </c>
      <c r="Q132" s="136">
        <f t="shared" si="67"/>
        <v>0</v>
      </c>
      <c r="R132" s="136">
        <v>0</v>
      </c>
      <c r="S132" s="136">
        <v>0</v>
      </c>
      <c r="T132" s="136">
        <v>0</v>
      </c>
      <c r="U132" s="136">
        <f t="shared" si="59"/>
        <v>0</v>
      </c>
      <c r="V132" s="136">
        <f t="shared" si="60"/>
        <v>0</v>
      </c>
      <c r="X132" s="140" t="s">
        <v>659</v>
      </c>
      <c r="Y132" s="138" t="s">
        <v>660</v>
      </c>
      <c r="Z132" s="44">
        <f>ROUND(IF('2.1ต้นทุนตามสัดส่วน (ผลิต)'!$E$6&gt;0,(+C132*'2.1ต้นทุนตามสัดส่วน (ผลิต)'!$E$6)/'2.1ต้นทุนตามสัดส่วน (ผลิต)'!$E$10,0),2)</f>
        <v>0</v>
      </c>
      <c r="AA132" s="139">
        <f>(IF('2.1ต้นทุนตามสัดส่วน (ผลิต)'!$E$16&gt;0,(+D132*'2.1ต้นทุนตามสัดส่วน (ผลิต)'!$E$16)/'2.1ต้นทุนตามสัดส่วน (ผลิต)'!$E$20,0))</f>
        <v>0</v>
      </c>
      <c r="AB132" s="139">
        <f>(IF('2.1ต้นทุนตามสัดส่วน (ผลิต)'!$E$26&gt;0,(+E132*'2.1ต้นทุนตามสัดส่วน (ผลิต)'!$E$26)/'2.1ต้นทุนตามสัดส่วน (ผลิต)'!$E$30,0))</f>
        <v>0</v>
      </c>
      <c r="AC132" s="139">
        <f>(IF('2.1ต้นทุนตามสัดส่วน (ผลิต)'!$E$36&gt;0,(+F132*'2.1ต้นทุนตามสัดส่วน (ผลิต)'!$E$36)/'2.1ต้นทุนตามสัดส่วน (ผลิต)'!$E$40,0))</f>
        <v>0</v>
      </c>
      <c r="AD132" s="139">
        <f t="shared" si="68"/>
        <v>0</v>
      </c>
      <c r="AE132" s="139">
        <f>(IF('2.1ต้นทุนตามสัดส่วน (ผลิต)'!$E$56&gt;0,(+H132*'2.1ต้นทุนตามสัดส่วน (ผลิต)'!$E$56)/'2.1ต้นทุนตามสัดส่วน (ผลิต)'!$E$60,0))</f>
        <v>0</v>
      </c>
      <c r="AF132" s="139">
        <f>(IF('2.1ต้นทุนตามสัดส่วน (ผลิต)'!$E$66&gt;0,(+I132*'2.1ต้นทุนตามสัดส่วน (ผลิต)'!$E$66)/'2.1ต้นทุนตามสัดส่วน (ผลิต)'!$E$70,0))</f>
        <v>0</v>
      </c>
      <c r="AG132" s="139">
        <f>(IF('2.1ต้นทุนตามสัดส่วน (ผลิต)'!$E$76&gt;0,(+J132*'2.1ต้นทุนตามสัดส่วน (ผลิต)'!$E$76)/'2.1ต้นทุนตามสัดส่วน (ผลิต)'!$E$80,0))</f>
        <v>0</v>
      </c>
      <c r="AH132" s="139">
        <f t="shared" si="69"/>
        <v>0</v>
      </c>
      <c r="AI132" s="139">
        <f t="shared" si="70"/>
        <v>0</v>
      </c>
      <c r="AJ132" s="139">
        <f>ROUND(IF('2.1ต้นทุนตามสัดส่วน (ผลิต)'!$E$106&gt;0,(+M132*'2.1ต้นทุนตามสัดส่วน (ผลิต)'!$E$106)/'2.1ต้นทุนตามสัดส่วน (ผลิต)'!$E$110,0),2)</f>
        <v>0</v>
      </c>
      <c r="AK132" s="139">
        <f>ROUND(IF('2.1ต้นทุนตามสัดส่วน (ผลิต)'!$E$116&gt;0,(+N132*'2.1ต้นทุนตามสัดส่วน (ผลิต)'!$E$116)/'2.1ต้นทุนตามสัดส่วน (ผลิต)'!$E$120,0),2)</f>
        <v>0</v>
      </c>
      <c r="AL132" s="139">
        <f>ROUND(IF('2.1ต้นทุนตามสัดส่วน (ผลิต)'!$E$126&gt;0,(+O132*'2.1ต้นทุนตามสัดส่วน (ผลิต)'!$E$126)/'2.1ต้นทุนตามสัดส่วน (ผลิต)'!$E$130,0),2)</f>
        <v>0</v>
      </c>
      <c r="AM132" s="139">
        <f t="shared" si="71"/>
        <v>0</v>
      </c>
      <c r="AN132" s="139">
        <f t="shared" si="72"/>
        <v>0</v>
      </c>
      <c r="AO132" s="139">
        <f>(IF('2.1ต้นทุนตามสัดส่วน (ผลิต)'!$E$156&gt;0,(+R132*'2.1ต้นทุนตามสัดส่วน (ผลิต)'!$E$156)/'2.1ต้นทุนตามสัดส่วน (ผลิต)'!$E$160,0))</f>
        <v>0</v>
      </c>
      <c r="AP132" s="139">
        <f>(IF('2.1ต้นทุนตามสัดส่วน (ผลิต)'!$E$166&gt;0,(+S132*'2.1ต้นทุนตามสัดส่วน (ผลิต)'!$E$166)/'2.1ต้นทุนตามสัดส่วน (ผลิต)'!$E$170,0))</f>
        <v>0</v>
      </c>
      <c r="AQ132" s="139">
        <f>(IF('2.1ต้นทุนตามสัดส่วน (ผลิต)'!$E$176&gt;0,(+T132*'2.1ต้นทุนตามสัดส่วน (ผลิต)'!$E$176)/'2.1ต้นทุนตามสัดส่วน (ผลิต)'!$E$180,0))</f>
        <v>0</v>
      </c>
      <c r="AR132" s="139">
        <f t="shared" si="61"/>
        <v>0</v>
      </c>
      <c r="AS132" s="139">
        <f t="shared" si="62"/>
        <v>0</v>
      </c>
      <c r="AU132" s="140" t="s">
        <v>659</v>
      </c>
      <c r="AV132" s="135" t="s">
        <v>660</v>
      </c>
      <c r="AW132" s="44">
        <f>(IF('2.1ต้นทุนตามสัดส่วน (ผลิต)'!$E$7&gt;0,(C132*'2.1ต้นทุนตามสัดส่วน (ผลิต)'!$E$7)/'2.1ต้นทุนตามสัดส่วน (ผลิต)'!$E$10,0))</f>
        <v>0</v>
      </c>
      <c r="AX132" s="136">
        <f>(IF('2.1ต้นทุนตามสัดส่วน (ผลิต)'!$E$17&gt;0,(D132*'2.1ต้นทุนตามสัดส่วน (ผลิต)'!$E$17)/'2.1ต้นทุนตามสัดส่วน (ผลิต)'!$E$20,0))</f>
        <v>0</v>
      </c>
      <c r="AY132" s="136">
        <f>(IF('2.1ต้นทุนตามสัดส่วน (ผลิต)'!$E$27&gt;0,(+E132*'2.1ต้นทุนตามสัดส่วน (ผลิต)'!$E$27)/'2.1ต้นทุนตามสัดส่วน (ผลิต)'!$E$30,0))</f>
        <v>0</v>
      </c>
      <c r="AZ132" s="136">
        <f>(IF('2.1ต้นทุนตามสัดส่วน (ผลิต)'!$E$37&gt;0,(+F132*'2.1ต้นทุนตามสัดส่วน (ผลิต)'!$E$37)/'2.1ต้นทุนตามสัดส่วน (ผลิต)'!$E$40,0))</f>
        <v>0</v>
      </c>
      <c r="BA132" s="136">
        <f t="shared" si="73"/>
        <v>0</v>
      </c>
      <c r="BB132" s="136">
        <f>(IF('2.1ต้นทุนตามสัดส่วน (ผลิต)'!$E$57&gt;0,(+H132*'2.1ต้นทุนตามสัดส่วน (ผลิต)'!$E$57)/'2.1ต้นทุนตามสัดส่วน (ผลิต)'!$E$60,0))</f>
        <v>0</v>
      </c>
      <c r="BC132" s="136">
        <f>(IF('2.1ต้นทุนตามสัดส่วน (ผลิต)'!$E$67&gt;0,(+I132*'2.1ต้นทุนตามสัดส่วน (ผลิต)'!$E$67)/'2.1ต้นทุนตามสัดส่วน (ผลิต)'!$E$70,0))</f>
        <v>0</v>
      </c>
      <c r="BD132" s="136">
        <f>(IF('2.1ต้นทุนตามสัดส่วน (ผลิต)'!$E$77&gt;0,(+J132*'2.1ต้นทุนตามสัดส่วน (ผลิต)'!$E$77)/'2.1ต้นทุนตามสัดส่วน (ผลิต)'!$E$80,0))</f>
        <v>0</v>
      </c>
      <c r="BE132" s="136">
        <f t="shared" si="74"/>
        <v>0</v>
      </c>
      <c r="BF132" s="136">
        <f t="shared" si="75"/>
        <v>0</v>
      </c>
      <c r="BG132" s="136">
        <f>(IF('2.1ต้นทุนตามสัดส่วน (ผลิต)'!$E$107&gt;0,(+M132*'2.1ต้นทุนตามสัดส่วน (ผลิต)'!$E$107)/'2.1ต้นทุนตามสัดส่วน (ผลิต)'!$E$110,0))</f>
        <v>0</v>
      </c>
      <c r="BH132" s="136">
        <f>(IF('2.1ต้นทุนตามสัดส่วน (ผลิต)'!$E$117&gt;0,(+N132*'2.1ต้นทุนตามสัดส่วน (ผลิต)'!$E$117)/'2.1ต้นทุนตามสัดส่วน (ผลิต)'!$E$120,0))</f>
        <v>0</v>
      </c>
      <c r="BI132" s="136">
        <f>(IF('2.1ต้นทุนตามสัดส่วน (ผลิต)'!$E$127&gt;0,(+O132*'2.1ต้นทุนตามสัดส่วน (ผลิต)'!$E$127)/'2.1ต้นทุนตามสัดส่วน (ผลิต)'!$E$130,0))</f>
        <v>0</v>
      </c>
      <c r="BJ132" s="136">
        <f t="shared" si="76"/>
        <v>0</v>
      </c>
      <c r="BK132" s="136">
        <f t="shared" si="77"/>
        <v>0</v>
      </c>
      <c r="BL132" s="136">
        <f>(IF('2.1ต้นทุนตามสัดส่วน (ผลิต)'!$E$157&gt;0,(+R132*'2.1ต้นทุนตามสัดส่วน (ผลิต)'!$E$157)/'2.1ต้นทุนตามสัดส่วน (ผลิต)'!$E$160,0))</f>
        <v>0</v>
      </c>
      <c r="BM132" s="136">
        <f>(IF('2.1ต้นทุนตามสัดส่วน (ผลิต)'!$E$167&gt;0,(+S132*'2.1ต้นทุนตามสัดส่วน (ผลิต)'!$E$167)/'2.1ต้นทุนตามสัดส่วน (ผลิต)'!$E$170,0))</f>
        <v>0</v>
      </c>
      <c r="BN132" s="136">
        <f>(IF('2.1ต้นทุนตามสัดส่วน (ผลิต)'!$E$177&gt;0,(+T132*'2.1ต้นทุนตามสัดส่วน (ผลิต)'!$E$177)/'2.1ต้นทุนตามสัดส่วน (ผลิต)'!$E$180,0))</f>
        <v>0</v>
      </c>
      <c r="BO132" s="136">
        <f t="shared" si="78"/>
        <v>0</v>
      </c>
      <c r="BP132" s="136">
        <f t="shared" si="63"/>
        <v>0</v>
      </c>
      <c r="BR132" s="140" t="s">
        <v>659</v>
      </c>
      <c r="BS132" s="135" t="s">
        <v>660</v>
      </c>
      <c r="BT132" s="44">
        <f>(IF('2.1ต้นทุนตามสัดส่วน (ผลิต)'!$E$8&gt;0,(+C132*'2.1ต้นทุนตามสัดส่วน (ผลิต)'!$E$8)/'2.1ต้นทุนตามสัดส่วน (ผลิต)'!$E$10,0))</f>
        <v>0</v>
      </c>
      <c r="BU132" s="136">
        <f>(IF('2.1ต้นทุนตามสัดส่วน (ผลิต)'!$E$18&gt;0,(+D132*'2.1ต้นทุนตามสัดส่วน (ผลิต)'!$E$18)/'2.1ต้นทุนตามสัดส่วน (ผลิต)'!$E$20,0))</f>
        <v>0</v>
      </c>
      <c r="BV132" s="136">
        <f>(IF('2.1ต้นทุนตามสัดส่วน (ผลิต)'!$E$28&gt;0,(+E132*'2.1ต้นทุนตามสัดส่วน (ผลิต)'!$E$28)/'2.1ต้นทุนตามสัดส่วน (ผลิต)'!$E$30,0))</f>
        <v>0</v>
      </c>
      <c r="BW132" s="136">
        <f>(IF('2.1ต้นทุนตามสัดส่วน (ผลิต)'!$E$38&gt;0,(+F132*'2.1ต้นทุนตามสัดส่วน (ผลิต)'!$E$38)/'2.1ต้นทุนตามสัดส่วน (ผลิต)'!$E$40,0))</f>
        <v>0</v>
      </c>
      <c r="BX132" s="136">
        <f t="shared" si="79"/>
        <v>0</v>
      </c>
      <c r="BY132" s="136">
        <f>(IF('2.1ต้นทุนตามสัดส่วน (ผลิต)'!$E$58&gt;0,(+H132*'2.1ต้นทุนตามสัดส่วน (ผลิต)'!$E$58)/'2.1ต้นทุนตามสัดส่วน (ผลิต)'!$E$60,0))</f>
        <v>0</v>
      </c>
      <c r="BZ132" s="136">
        <f>(IF('2.1ต้นทุนตามสัดส่วน (ผลิต)'!$E$68&gt;0,(+I132*'2.1ต้นทุนตามสัดส่วน (ผลิต)'!$E$68)/'2.1ต้นทุนตามสัดส่วน (ผลิต)'!$E$70,0))</f>
        <v>0</v>
      </c>
      <c r="CA132" s="136">
        <f>(IF('2.1ต้นทุนตามสัดส่วน (ผลิต)'!$E$78&gt;0,(+J132*'2.1ต้นทุนตามสัดส่วน (ผลิต)'!$E$78)/'2.1ต้นทุนตามสัดส่วน (ผลิต)'!$E$80,0))</f>
        <v>0</v>
      </c>
      <c r="CB132" s="136">
        <f t="shared" si="80"/>
        <v>0</v>
      </c>
      <c r="CC132" s="136">
        <f t="shared" si="81"/>
        <v>0</v>
      </c>
      <c r="CD132" s="136">
        <f>(IF('2.1ต้นทุนตามสัดส่วน (ผลิต)'!$E$108&gt;0,(+M132*'2.1ต้นทุนตามสัดส่วน (ผลิต)'!$E$108)/'2.1ต้นทุนตามสัดส่วน (ผลิต)'!$E$110,0))</f>
        <v>0</v>
      </c>
      <c r="CE132" s="136">
        <f>(IF('2.1ต้นทุนตามสัดส่วน (ผลิต)'!$E$118&gt;0,(+N132*'2.1ต้นทุนตามสัดส่วน (ผลิต)'!$E$118)/'2.1ต้นทุนตามสัดส่วน (ผลิต)'!$E$120,0))</f>
        <v>0</v>
      </c>
      <c r="CF132" s="136">
        <f>(IF('2.1ต้นทุนตามสัดส่วน (ผลิต)'!$E$128&gt;0,(+O132*'2.1ต้นทุนตามสัดส่วน (ผลิต)'!$E$128)/'2.1ต้นทุนตามสัดส่วน (ผลิต)'!$E$130,0))</f>
        <v>0</v>
      </c>
      <c r="CG132" s="136">
        <f t="shared" si="82"/>
        <v>0</v>
      </c>
      <c r="CH132" s="136">
        <f t="shared" si="83"/>
        <v>0</v>
      </c>
      <c r="CI132" s="136">
        <f>(IF('2.1ต้นทุนตามสัดส่วน (ผลิต)'!$E$158&gt;0,(+R132*'2.1ต้นทุนตามสัดส่วน (ผลิต)'!$E$158)/'2.1ต้นทุนตามสัดส่วน (ผลิต)'!$E$160,0))</f>
        <v>0</v>
      </c>
      <c r="CJ132" s="136">
        <f>(IF('2.1ต้นทุนตามสัดส่วน (ผลิต)'!$E$168&gt;0,(+S132*'2.1ต้นทุนตามสัดส่วน (ผลิต)'!$E$168)/'2.1ต้นทุนตามสัดส่วน (ผลิต)'!$E$170,0))</f>
        <v>0</v>
      </c>
      <c r="CK132" s="136">
        <f>(IF('2.1ต้นทุนตามสัดส่วน (ผลิต)'!$E$178&gt;0,(+T132*'2.1ต้นทุนตามสัดส่วน (ผลิต)'!$E$178)/'2.1ต้นทุนตามสัดส่วน (ผลิต)'!$E$180,0))</f>
        <v>0</v>
      </c>
      <c r="CL132" s="136">
        <f t="shared" si="84"/>
        <v>0</v>
      </c>
      <c r="CM132" s="136">
        <f t="shared" si="64"/>
        <v>0</v>
      </c>
      <c r="CO132" s="140" t="s">
        <v>659</v>
      </c>
      <c r="CP132" s="135" t="s">
        <v>660</v>
      </c>
      <c r="CQ132" s="136">
        <f>(IF('2.1ต้นทุนตามสัดส่วน (ผลิต)'!$E$9&gt;0,(+C132*'2.1ต้นทุนตามสัดส่วน (ผลิต)'!$E$9)/'2.1ต้นทุนตามสัดส่วน (ผลิต)'!$E$10,0))</f>
        <v>0</v>
      </c>
      <c r="CR132" s="136">
        <f>(IF('2.1ต้นทุนตามสัดส่วน (ผลิต)'!$E$19&gt;0,(+D132*'2.1ต้นทุนตามสัดส่วน (ผลิต)'!$E$19)/'2.1ต้นทุนตามสัดส่วน (ผลิต)'!$E$20,0))</f>
        <v>0</v>
      </c>
      <c r="CS132" s="136">
        <f>(IF('2.1ต้นทุนตามสัดส่วน (ผลิต)'!$E$29&gt;0,(+E132*'2.1ต้นทุนตามสัดส่วน (ผลิต)'!$E$29)/'2.1ต้นทุนตามสัดส่วน (ผลิต)'!$E$30,0))</f>
        <v>0</v>
      </c>
      <c r="CT132" s="136">
        <f>(IF('2.1ต้นทุนตามสัดส่วน (ผลิต)'!$E$39&gt;0,(+F132*'2.1ต้นทุนตามสัดส่วน (ผลิต)'!$E$39)/'2.1ต้นทุนตามสัดส่วน (ผลิต)'!$E$40,0))</f>
        <v>0</v>
      </c>
      <c r="CU132" s="136">
        <f t="shared" si="85"/>
        <v>0</v>
      </c>
      <c r="CV132" s="136">
        <f>(IF('2.1ต้นทุนตามสัดส่วน (ผลิต)'!$E$59&gt;0,(+H132*'2.1ต้นทุนตามสัดส่วน (ผลิต)'!$E$59)/'2.1ต้นทุนตามสัดส่วน (ผลิต)'!$E$60,0))</f>
        <v>0</v>
      </c>
      <c r="CW132" s="136">
        <f>(IF('2.1ต้นทุนตามสัดส่วน (ผลิต)'!$E$69&gt;0,(+I132*'2.1ต้นทุนตามสัดส่วน (ผลิต)'!$E$69)/'2.1ต้นทุนตามสัดส่วน (ผลิต)'!$E$70,0))</f>
        <v>0</v>
      </c>
      <c r="CX132" s="136">
        <f>(IF('2.1ต้นทุนตามสัดส่วน (ผลิต)'!$E$79&gt;0,(+J132*'2.1ต้นทุนตามสัดส่วน (ผลิต)'!$E$79)/'2.1ต้นทุนตามสัดส่วน (ผลิต)'!$E$80,0))</f>
        <v>0</v>
      </c>
      <c r="CY132" s="136">
        <f t="shared" si="86"/>
        <v>0</v>
      </c>
      <c r="CZ132" s="136">
        <f t="shared" si="87"/>
        <v>0</v>
      </c>
      <c r="DA132" s="136">
        <f>(IF('2.1ต้นทุนตามสัดส่วน (ผลิต)'!$E$109&gt;0,(+M132*'2.1ต้นทุนตามสัดส่วน (ผลิต)'!$E$109)/'2.1ต้นทุนตามสัดส่วน (ผลิต)'!$E$110,0))</f>
        <v>0</v>
      </c>
      <c r="DB132" s="136">
        <f>(IF('2.1ต้นทุนตามสัดส่วน (ผลิต)'!$E$119&gt;0,(+N132*'2.1ต้นทุนตามสัดส่วน (ผลิต)'!$E$119)/'2.1ต้นทุนตามสัดส่วน (ผลิต)'!$E$120,0))</f>
        <v>0</v>
      </c>
      <c r="DC132" s="136">
        <f>(IF('2.1ต้นทุนตามสัดส่วน (ผลิต)'!$E$129&gt;0,(+O132*'2.1ต้นทุนตามสัดส่วน (ผลิต)'!$E$129)/'2.1ต้นทุนตามสัดส่วน (ผลิต)'!$E$130,0))</f>
        <v>0</v>
      </c>
      <c r="DD132" s="136">
        <f t="shared" si="88"/>
        <v>0</v>
      </c>
      <c r="DE132" s="136">
        <f t="shared" si="89"/>
        <v>0</v>
      </c>
      <c r="DF132" s="136">
        <f>(IF('2.1ต้นทุนตามสัดส่วน (ผลิต)'!$E$159&gt;0,(+R132*'2.1ต้นทุนตามสัดส่วน (ผลิต)'!$E$159)/'2.1ต้นทุนตามสัดส่วน (ผลิต)'!$E$160,0))</f>
        <v>0</v>
      </c>
      <c r="DG132" s="136">
        <f>(IF('2.1ต้นทุนตามสัดส่วน (ผลิต)'!$E$169&gt;0,(+S132*'2.1ต้นทุนตามสัดส่วน (ผลิต)'!$E$169)/'2.1ต้นทุนตามสัดส่วน (ผลิต)'!$E$170,0))</f>
        <v>0</v>
      </c>
      <c r="DH132" s="136">
        <f>(IF('2.1ต้นทุนตามสัดส่วน (ผลิต)'!$E$179&gt;0,(+T132*'2.1ต้นทุนตามสัดส่วน (ผลิต)'!$E$179)/'2.1ต้นทุนตามสัดส่วน (ผลิต)'!$E$180,0))</f>
        <v>0</v>
      </c>
      <c r="DI132" s="136">
        <f t="shared" si="90"/>
        <v>0</v>
      </c>
      <c r="DJ132" s="136">
        <f t="shared" si="65"/>
        <v>0</v>
      </c>
      <c r="DL132" s="140" t="s">
        <v>659</v>
      </c>
      <c r="DM132" s="135" t="s">
        <v>660</v>
      </c>
      <c r="DN132" s="136">
        <f t="shared" si="91"/>
        <v>0</v>
      </c>
      <c r="DO132" s="136">
        <f t="shared" si="92"/>
        <v>0</v>
      </c>
      <c r="DP132" s="136">
        <f t="shared" si="93"/>
        <v>0</v>
      </c>
      <c r="DQ132" s="136">
        <f t="shared" si="94"/>
        <v>0</v>
      </c>
      <c r="DR132" s="136">
        <f t="shared" si="95"/>
        <v>0</v>
      </c>
      <c r="DS132" s="136">
        <f t="shared" si="96"/>
        <v>0</v>
      </c>
      <c r="DT132" s="136">
        <f t="shared" si="97"/>
        <v>0</v>
      </c>
      <c r="DU132" s="136">
        <f t="shared" si="98"/>
        <v>0</v>
      </c>
      <c r="DV132" s="136">
        <f t="shared" si="99"/>
        <v>0</v>
      </c>
      <c r="DW132" s="136">
        <f t="shared" si="100"/>
        <v>0</v>
      </c>
      <c r="DX132" s="136">
        <f t="shared" si="101"/>
        <v>0</v>
      </c>
      <c r="DY132" s="136">
        <f t="shared" si="102"/>
        <v>0</v>
      </c>
      <c r="DZ132" s="136">
        <f t="shared" si="103"/>
        <v>0</v>
      </c>
      <c r="EA132" s="136">
        <f t="shared" si="104"/>
        <v>0</v>
      </c>
      <c r="EB132" s="136">
        <f t="shared" si="105"/>
        <v>0</v>
      </c>
      <c r="EC132" s="136">
        <f t="shared" si="106"/>
        <v>0</v>
      </c>
      <c r="ED132" s="136">
        <f t="shared" si="107"/>
        <v>0</v>
      </c>
      <c r="EE132" s="136">
        <f t="shared" si="108"/>
        <v>0</v>
      </c>
      <c r="EF132" s="136">
        <f t="shared" si="109"/>
        <v>0</v>
      </c>
      <c r="EG132" s="136">
        <f t="shared" si="110"/>
        <v>0</v>
      </c>
    </row>
    <row r="133" spans="1:137" ht="21">
      <c r="A133" s="140" t="s">
        <v>661</v>
      </c>
      <c r="B133" s="135" t="s">
        <v>662</v>
      </c>
      <c r="C133" s="44"/>
      <c r="D133" s="136"/>
      <c r="E133" s="136"/>
      <c r="F133" s="136"/>
      <c r="G133" s="136">
        <f t="shared" si="56"/>
        <v>0</v>
      </c>
      <c r="H133" s="136"/>
      <c r="I133" s="136"/>
      <c r="J133" s="136"/>
      <c r="K133" s="136">
        <f t="shared" si="57"/>
        <v>0</v>
      </c>
      <c r="L133" s="136">
        <f t="shared" si="66"/>
        <v>0</v>
      </c>
      <c r="M133" s="136">
        <v>0</v>
      </c>
      <c r="N133" s="136">
        <v>0</v>
      </c>
      <c r="O133" s="136">
        <v>0</v>
      </c>
      <c r="P133" s="136">
        <f t="shared" si="58"/>
        <v>0</v>
      </c>
      <c r="Q133" s="136">
        <f t="shared" si="67"/>
        <v>0</v>
      </c>
      <c r="R133" s="136">
        <v>0</v>
      </c>
      <c r="S133" s="136">
        <v>0</v>
      </c>
      <c r="T133" s="136">
        <v>0</v>
      </c>
      <c r="U133" s="136">
        <f t="shared" si="59"/>
        <v>0</v>
      </c>
      <c r="V133" s="136">
        <f t="shared" si="60"/>
        <v>0</v>
      </c>
      <c r="X133" s="140" t="s">
        <v>661</v>
      </c>
      <c r="Y133" s="138" t="s">
        <v>662</v>
      </c>
      <c r="Z133" s="44">
        <f>ROUND(IF('2.1ต้นทุนตามสัดส่วน (ผลิต)'!$E$6&gt;0,(+C133*'2.1ต้นทุนตามสัดส่วน (ผลิต)'!$E$6)/'2.1ต้นทุนตามสัดส่วน (ผลิต)'!$E$10,0),2)</f>
        <v>0</v>
      </c>
      <c r="AA133" s="139">
        <f>(IF('2.1ต้นทุนตามสัดส่วน (ผลิต)'!$E$16&gt;0,(+D133*'2.1ต้นทุนตามสัดส่วน (ผลิต)'!$E$16)/'2.1ต้นทุนตามสัดส่วน (ผลิต)'!$E$20,0))</f>
        <v>0</v>
      </c>
      <c r="AB133" s="139">
        <f>(IF('2.1ต้นทุนตามสัดส่วน (ผลิต)'!$E$26&gt;0,(+E133*'2.1ต้นทุนตามสัดส่วน (ผลิต)'!$E$26)/'2.1ต้นทุนตามสัดส่วน (ผลิต)'!$E$30,0))</f>
        <v>0</v>
      </c>
      <c r="AC133" s="139">
        <f>(IF('2.1ต้นทุนตามสัดส่วน (ผลิต)'!$E$36&gt;0,(+F133*'2.1ต้นทุนตามสัดส่วน (ผลิต)'!$E$36)/'2.1ต้นทุนตามสัดส่วน (ผลิต)'!$E$40,0))</f>
        <v>0</v>
      </c>
      <c r="AD133" s="139">
        <f t="shared" si="68"/>
        <v>0</v>
      </c>
      <c r="AE133" s="139">
        <f>(IF('2.1ต้นทุนตามสัดส่วน (ผลิต)'!$E$56&gt;0,(+H133*'2.1ต้นทุนตามสัดส่วน (ผลิต)'!$E$56)/'2.1ต้นทุนตามสัดส่วน (ผลิต)'!$E$60,0))</f>
        <v>0</v>
      </c>
      <c r="AF133" s="139">
        <f>(IF('2.1ต้นทุนตามสัดส่วน (ผลิต)'!$E$66&gt;0,(+I133*'2.1ต้นทุนตามสัดส่วน (ผลิต)'!$E$66)/'2.1ต้นทุนตามสัดส่วน (ผลิต)'!$E$70,0))</f>
        <v>0</v>
      </c>
      <c r="AG133" s="139">
        <f>(IF('2.1ต้นทุนตามสัดส่วน (ผลิต)'!$E$76&gt;0,(+J133*'2.1ต้นทุนตามสัดส่วน (ผลิต)'!$E$76)/'2.1ต้นทุนตามสัดส่วน (ผลิต)'!$E$80,0))</f>
        <v>0</v>
      </c>
      <c r="AH133" s="139">
        <f t="shared" si="69"/>
        <v>0</v>
      </c>
      <c r="AI133" s="139">
        <f t="shared" si="70"/>
        <v>0</v>
      </c>
      <c r="AJ133" s="139">
        <f>ROUND(IF('2.1ต้นทุนตามสัดส่วน (ผลิต)'!$E$106&gt;0,(+M133*'2.1ต้นทุนตามสัดส่วน (ผลิต)'!$E$106)/'2.1ต้นทุนตามสัดส่วน (ผลิต)'!$E$110,0),2)</f>
        <v>0</v>
      </c>
      <c r="AK133" s="139">
        <f>ROUND(IF('2.1ต้นทุนตามสัดส่วน (ผลิต)'!$E$116&gt;0,(+N133*'2.1ต้นทุนตามสัดส่วน (ผลิต)'!$E$116)/'2.1ต้นทุนตามสัดส่วน (ผลิต)'!$E$120,0),2)</f>
        <v>0</v>
      </c>
      <c r="AL133" s="139">
        <f>ROUND(IF('2.1ต้นทุนตามสัดส่วน (ผลิต)'!$E$126&gt;0,(+O133*'2.1ต้นทุนตามสัดส่วน (ผลิต)'!$E$126)/'2.1ต้นทุนตามสัดส่วน (ผลิต)'!$E$130,0),2)</f>
        <v>0</v>
      </c>
      <c r="AM133" s="139">
        <f t="shared" si="71"/>
        <v>0</v>
      </c>
      <c r="AN133" s="139">
        <f t="shared" si="72"/>
        <v>0</v>
      </c>
      <c r="AO133" s="139">
        <f>(IF('2.1ต้นทุนตามสัดส่วน (ผลิต)'!$E$156&gt;0,(+R133*'2.1ต้นทุนตามสัดส่วน (ผลิต)'!$E$156)/'2.1ต้นทุนตามสัดส่วน (ผลิต)'!$E$160,0))</f>
        <v>0</v>
      </c>
      <c r="AP133" s="139">
        <f>(IF('2.1ต้นทุนตามสัดส่วน (ผลิต)'!$E$166&gt;0,(+S133*'2.1ต้นทุนตามสัดส่วน (ผลิต)'!$E$166)/'2.1ต้นทุนตามสัดส่วน (ผลิต)'!$E$170,0))</f>
        <v>0</v>
      </c>
      <c r="AQ133" s="139">
        <f>(IF('2.1ต้นทุนตามสัดส่วน (ผลิต)'!$E$176&gt;0,(+T133*'2.1ต้นทุนตามสัดส่วน (ผลิต)'!$E$176)/'2.1ต้นทุนตามสัดส่วน (ผลิต)'!$E$180,0))</f>
        <v>0</v>
      </c>
      <c r="AR133" s="139">
        <f t="shared" si="61"/>
        <v>0</v>
      </c>
      <c r="AS133" s="139">
        <f t="shared" si="62"/>
        <v>0</v>
      </c>
      <c r="AU133" s="140" t="s">
        <v>661</v>
      </c>
      <c r="AV133" s="135" t="s">
        <v>662</v>
      </c>
      <c r="AW133" s="44">
        <f>(IF('2.1ต้นทุนตามสัดส่วน (ผลิต)'!$E$7&gt;0,(C133*'2.1ต้นทุนตามสัดส่วน (ผลิต)'!$E$7)/'2.1ต้นทุนตามสัดส่วน (ผลิต)'!$E$10,0))</f>
        <v>0</v>
      </c>
      <c r="AX133" s="136">
        <f>(IF('2.1ต้นทุนตามสัดส่วน (ผลิต)'!$E$17&gt;0,(D133*'2.1ต้นทุนตามสัดส่วน (ผลิต)'!$E$17)/'2.1ต้นทุนตามสัดส่วน (ผลิต)'!$E$20,0))</f>
        <v>0</v>
      </c>
      <c r="AY133" s="136">
        <f>(IF('2.1ต้นทุนตามสัดส่วน (ผลิต)'!$E$27&gt;0,(+E133*'2.1ต้นทุนตามสัดส่วน (ผลิต)'!$E$27)/'2.1ต้นทุนตามสัดส่วน (ผลิต)'!$E$30,0))</f>
        <v>0</v>
      </c>
      <c r="AZ133" s="136">
        <f>(IF('2.1ต้นทุนตามสัดส่วน (ผลิต)'!$E$37&gt;0,(+F133*'2.1ต้นทุนตามสัดส่วน (ผลิต)'!$E$37)/'2.1ต้นทุนตามสัดส่วน (ผลิต)'!$E$40,0))</f>
        <v>0</v>
      </c>
      <c r="BA133" s="136">
        <f t="shared" si="73"/>
        <v>0</v>
      </c>
      <c r="BB133" s="136">
        <f>(IF('2.1ต้นทุนตามสัดส่วน (ผลิต)'!$E$57&gt;0,(+H133*'2.1ต้นทุนตามสัดส่วน (ผลิต)'!$E$57)/'2.1ต้นทุนตามสัดส่วน (ผลิต)'!$E$60,0))</f>
        <v>0</v>
      </c>
      <c r="BC133" s="136">
        <f>(IF('2.1ต้นทุนตามสัดส่วน (ผลิต)'!$E$67&gt;0,(+I133*'2.1ต้นทุนตามสัดส่วน (ผลิต)'!$E$67)/'2.1ต้นทุนตามสัดส่วน (ผลิต)'!$E$70,0))</f>
        <v>0</v>
      </c>
      <c r="BD133" s="136">
        <f>(IF('2.1ต้นทุนตามสัดส่วน (ผลิต)'!$E$77&gt;0,(+J133*'2.1ต้นทุนตามสัดส่วน (ผลิต)'!$E$77)/'2.1ต้นทุนตามสัดส่วน (ผลิต)'!$E$80,0))</f>
        <v>0</v>
      </c>
      <c r="BE133" s="136">
        <f t="shared" si="74"/>
        <v>0</v>
      </c>
      <c r="BF133" s="136">
        <f t="shared" si="75"/>
        <v>0</v>
      </c>
      <c r="BG133" s="136">
        <f>(IF('2.1ต้นทุนตามสัดส่วน (ผลิต)'!$E$107&gt;0,(+M133*'2.1ต้นทุนตามสัดส่วน (ผลิต)'!$E$107)/'2.1ต้นทุนตามสัดส่วน (ผลิต)'!$E$110,0))</f>
        <v>0</v>
      </c>
      <c r="BH133" s="136">
        <f>(IF('2.1ต้นทุนตามสัดส่วน (ผลิต)'!$E$117&gt;0,(+N133*'2.1ต้นทุนตามสัดส่วน (ผลิต)'!$E$117)/'2.1ต้นทุนตามสัดส่วน (ผลิต)'!$E$120,0))</f>
        <v>0</v>
      </c>
      <c r="BI133" s="136">
        <f>(IF('2.1ต้นทุนตามสัดส่วน (ผลิต)'!$E$127&gt;0,(+O133*'2.1ต้นทุนตามสัดส่วน (ผลิต)'!$E$127)/'2.1ต้นทุนตามสัดส่วน (ผลิต)'!$E$130,0))</f>
        <v>0</v>
      </c>
      <c r="BJ133" s="136">
        <f t="shared" si="76"/>
        <v>0</v>
      </c>
      <c r="BK133" s="136">
        <f t="shared" si="77"/>
        <v>0</v>
      </c>
      <c r="BL133" s="136">
        <f>(IF('2.1ต้นทุนตามสัดส่วน (ผลิต)'!$E$157&gt;0,(+R133*'2.1ต้นทุนตามสัดส่วน (ผลิต)'!$E$157)/'2.1ต้นทุนตามสัดส่วน (ผลิต)'!$E$160,0))</f>
        <v>0</v>
      </c>
      <c r="BM133" s="136">
        <f>(IF('2.1ต้นทุนตามสัดส่วน (ผลิต)'!$E$167&gt;0,(+S133*'2.1ต้นทุนตามสัดส่วน (ผลิต)'!$E$167)/'2.1ต้นทุนตามสัดส่วน (ผลิต)'!$E$170,0))</f>
        <v>0</v>
      </c>
      <c r="BN133" s="136">
        <f>(IF('2.1ต้นทุนตามสัดส่วน (ผลิต)'!$E$177&gt;0,(+T133*'2.1ต้นทุนตามสัดส่วน (ผลิต)'!$E$177)/'2.1ต้นทุนตามสัดส่วน (ผลิต)'!$E$180,0))</f>
        <v>0</v>
      </c>
      <c r="BO133" s="136">
        <f t="shared" si="78"/>
        <v>0</v>
      </c>
      <c r="BP133" s="136">
        <f t="shared" si="63"/>
        <v>0</v>
      </c>
      <c r="BR133" s="140" t="s">
        <v>661</v>
      </c>
      <c r="BS133" s="135" t="s">
        <v>662</v>
      </c>
      <c r="BT133" s="44">
        <f>(IF('2.1ต้นทุนตามสัดส่วน (ผลิต)'!$E$8&gt;0,(+C133*'2.1ต้นทุนตามสัดส่วน (ผลิต)'!$E$8)/'2.1ต้นทุนตามสัดส่วน (ผลิต)'!$E$10,0))</f>
        <v>0</v>
      </c>
      <c r="BU133" s="136">
        <f>(IF('2.1ต้นทุนตามสัดส่วน (ผลิต)'!$E$18&gt;0,(+D133*'2.1ต้นทุนตามสัดส่วน (ผลิต)'!$E$18)/'2.1ต้นทุนตามสัดส่วน (ผลิต)'!$E$20,0))</f>
        <v>0</v>
      </c>
      <c r="BV133" s="136">
        <f>(IF('2.1ต้นทุนตามสัดส่วน (ผลิต)'!$E$28&gt;0,(+E133*'2.1ต้นทุนตามสัดส่วน (ผลิต)'!$E$28)/'2.1ต้นทุนตามสัดส่วน (ผลิต)'!$E$30,0))</f>
        <v>0</v>
      </c>
      <c r="BW133" s="136">
        <f>(IF('2.1ต้นทุนตามสัดส่วน (ผลิต)'!$E$38&gt;0,(+F133*'2.1ต้นทุนตามสัดส่วน (ผลิต)'!$E$38)/'2.1ต้นทุนตามสัดส่วน (ผลิต)'!$E$40,0))</f>
        <v>0</v>
      </c>
      <c r="BX133" s="136">
        <f t="shared" si="79"/>
        <v>0</v>
      </c>
      <c r="BY133" s="136">
        <f>(IF('2.1ต้นทุนตามสัดส่วน (ผลิต)'!$E$58&gt;0,(+H133*'2.1ต้นทุนตามสัดส่วน (ผลิต)'!$E$58)/'2.1ต้นทุนตามสัดส่วน (ผลิต)'!$E$60,0))</f>
        <v>0</v>
      </c>
      <c r="BZ133" s="136">
        <f>(IF('2.1ต้นทุนตามสัดส่วน (ผลิต)'!$E$68&gt;0,(+I133*'2.1ต้นทุนตามสัดส่วน (ผลิต)'!$E$68)/'2.1ต้นทุนตามสัดส่วน (ผลิต)'!$E$70,0))</f>
        <v>0</v>
      </c>
      <c r="CA133" s="136">
        <f>(IF('2.1ต้นทุนตามสัดส่วน (ผลิต)'!$E$78&gt;0,(+J133*'2.1ต้นทุนตามสัดส่วน (ผลิต)'!$E$78)/'2.1ต้นทุนตามสัดส่วน (ผลิต)'!$E$80,0))</f>
        <v>0</v>
      </c>
      <c r="CB133" s="136">
        <f t="shared" si="80"/>
        <v>0</v>
      </c>
      <c r="CC133" s="136">
        <f t="shared" si="81"/>
        <v>0</v>
      </c>
      <c r="CD133" s="136">
        <f>(IF('2.1ต้นทุนตามสัดส่วน (ผลิต)'!$E$108&gt;0,(+M133*'2.1ต้นทุนตามสัดส่วน (ผลิต)'!$E$108)/'2.1ต้นทุนตามสัดส่วน (ผลิต)'!$E$110,0))</f>
        <v>0</v>
      </c>
      <c r="CE133" s="136">
        <f>(IF('2.1ต้นทุนตามสัดส่วน (ผลิต)'!$E$118&gt;0,(+N133*'2.1ต้นทุนตามสัดส่วน (ผลิต)'!$E$118)/'2.1ต้นทุนตามสัดส่วน (ผลิต)'!$E$120,0))</f>
        <v>0</v>
      </c>
      <c r="CF133" s="136">
        <f>(IF('2.1ต้นทุนตามสัดส่วน (ผลิต)'!$E$128&gt;0,(+O133*'2.1ต้นทุนตามสัดส่วน (ผลิต)'!$E$128)/'2.1ต้นทุนตามสัดส่วน (ผลิต)'!$E$130,0))</f>
        <v>0</v>
      </c>
      <c r="CG133" s="136">
        <f t="shared" si="82"/>
        <v>0</v>
      </c>
      <c r="CH133" s="136">
        <f t="shared" si="83"/>
        <v>0</v>
      </c>
      <c r="CI133" s="136">
        <f>(IF('2.1ต้นทุนตามสัดส่วน (ผลิต)'!$E$158&gt;0,(+R133*'2.1ต้นทุนตามสัดส่วน (ผลิต)'!$E$158)/'2.1ต้นทุนตามสัดส่วน (ผลิต)'!$E$160,0))</f>
        <v>0</v>
      </c>
      <c r="CJ133" s="136">
        <f>(IF('2.1ต้นทุนตามสัดส่วน (ผลิต)'!$E$168&gt;0,(+S133*'2.1ต้นทุนตามสัดส่วน (ผลิต)'!$E$168)/'2.1ต้นทุนตามสัดส่วน (ผลิต)'!$E$170,0))</f>
        <v>0</v>
      </c>
      <c r="CK133" s="136">
        <f>(IF('2.1ต้นทุนตามสัดส่วน (ผลิต)'!$E$178&gt;0,(+T133*'2.1ต้นทุนตามสัดส่วน (ผลิต)'!$E$178)/'2.1ต้นทุนตามสัดส่วน (ผลิต)'!$E$180,0))</f>
        <v>0</v>
      </c>
      <c r="CL133" s="136">
        <f t="shared" si="84"/>
        <v>0</v>
      </c>
      <c r="CM133" s="136">
        <f t="shared" si="64"/>
        <v>0</v>
      </c>
      <c r="CO133" s="140" t="s">
        <v>661</v>
      </c>
      <c r="CP133" s="135" t="s">
        <v>662</v>
      </c>
      <c r="CQ133" s="136">
        <f>(IF('2.1ต้นทุนตามสัดส่วน (ผลิต)'!$E$9&gt;0,(+C133*'2.1ต้นทุนตามสัดส่วน (ผลิต)'!$E$9)/'2.1ต้นทุนตามสัดส่วน (ผลิต)'!$E$10,0))</f>
        <v>0</v>
      </c>
      <c r="CR133" s="136">
        <f>(IF('2.1ต้นทุนตามสัดส่วน (ผลิต)'!$E$19&gt;0,(+D133*'2.1ต้นทุนตามสัดส่วน (ผลิต)'!$E$19)/'2.1ต้นทุนตามสัดส่วน (ผลิต)'!$E$20,0))</f>
        <v>0</v>
      </c>
      <c r="CS133" s="136">
        <f>(IF('2.1ต้นทุนตามสัดส่วน (ผลิต)'!$E$29&gt;0,(+E133*'2.1ต้นทุนตามสัดส่วน (ผลิต)'!$E$29)/'2.1ต้นทุนตามสัดส่วน (ผลิต)'!$E$30,0))</f>
        <v>0</v>
      </c>
      <c r="CT133" s="136">
        <f>(IF('2.1ต้นทุนตามสัดส่วน (ผลิต)'!$E$39&gt;0,(+F133*'2.1ต้นทุนตามสัดส่วน (ผลิต)'!$E$39)/'2.1ต้นทุนตามสัดส่วน (ผลิต)'!$E$40,0))</f>
        <v>0</v>
      </c>
      <c r="CU133" s="136">
        <f t="shared" si="85"/>
        <v>0</v>
      </c>
      <c r="CV133" s="136">
        <f>(IF('2.1ต้นทุนตามสัดส่วน (ผลิต)'!$E$59&gt;0,(+H133*'2.1ต้นทุนตามสัดส่วน (ผลิต)'!$E$59)/'2.1ต้นทุนตามสัดส่วน (ผลิต)'!$E$60,0))</f>
        <v>0</v>
      </c>
      <c r="CW133" s="136">
        <f>(IF('2.1ต้นทุนตามสัดส่วน (ผลิต)'!$E$69&gt;0,(+I133*'2.1ต้นทุนตามสัดส่วน (ผลิต)'!$E$69)/'2.1ต้นทุนตามสัดส่วน (ผลิต)'!$E$70,0))</f>
        <v>0</v>
      </c>
      <c r="CX133" s="136">
        <f>(IF('2.1ต้นทุนตามสัดส่วน (ผลิต)'!$E$79&gt;0,(+J133*'2.1ต้นทุนตามสัดส่วน (ผลิต)'!$E$79)/'2.1ต้นทุนตามสัดส่วน (ผลิต)'!$E$80,0))</f>
        <v>0</v>
      </c>
      <c r="CY133" s="136">
        <f t="shared" si="86"/>
        <v>0</v>
      </c>
      <c r="CZ133" s="136">
        <f t="shared" si="87"/>
        <v>0</v>
      </c>
      <c r="DA133" s="136">
        <f>(IF('2.1ต้นทุนตามสัดส่วน (ผลิต)'!$E$109&gt;0,(+M133*'2.1ต้นทุนตามสัดส่วน (ผลิต)'!$E$109)/'2.1ต้นทุนตามสัดส่วน (ผลิต)'!$E$110,0))</f>
        <v>0</v>
      </c>
      <c r="DB133" s="136">
        <f>(IF('2.1ต้นทุนตามสัดส่วน (ผลิต)'!$E$119&gt;0,(+N133*'2.1ต้นทุนตามสัดส่วน (ผลิต)'!$E$119)/'2.1ต้นทุนตามสัดส่วน (ผลิต)'!$E$120,0))</f>
        <v>0</v>
      </c>
      <c r="DC133" s="136">
        <f>(IF('2.1ต้นทุนตามสัดส่วน (ผลิต)'!$E$129&gt;0,(+O133*'2.1ต้นทุนตามสัดส่วน (ผลิต)'!$E$129)/'2.1ต้นทุนตามสัดส่วน (ผลิต)'!$E$130,0))</f>
        <v>0</v>
      </c>
      <c r="DD133" s="136">
        <f t="shared" si="88"/>
        <v>0</v>
      </c>
      <c r="DE133" s="136">
        <f t="shared" si="89"/>
        <v>0</v>
      </c>
      <c r="DF133" s="136">
        <f>(IF('2.1ต้นทุนตามสัดส่วน (ผลิต)'!$E$159&gt;0,(+R133*'2.1ต้นทุนตามสัดส่วน (ผลิต)'!$E$159)/'2.1ต้นทุนตามสัดส่วน (ผลิต)'!$E$160,0))</f>
        <v>0</v>
      </c>
      <c r="DG133" s="136">
        <f>(IF('2.1ต้นทุนตามสัดส่วน (ผลิต)'!$E$169&gt;0,(+S133*'2.1ต้นทุนตามสัดส่วน (ผลิต)'!$E$169)/'2.1ต้นทุนตามสัดส่วน (ผลิต)'!$E$170,0))</f>
        <v>0</v>
      </c>
      <c r="DH133" s="136">
        <f>(IF('2.1ต้นทุนตามสัดส่วน (ผลิต)'!$E$179&gt;0,(+T133*'2.1ต้นทุนตามสัดส่วน (ผลิต)'!$E$179)/'2.1ต้นทุนตามสัดส่วน (ผลิต)'!$E$180,0))</f>
        <v>0</v>
      </c>
      <c r="DI133" s="136">
        <f t="shared" si="90"/>
        <v>0</v>
      </c>
      <c r="DJ133" s="136">
        <f t="shared" si="65"/>
        <v>0</v>
      </c>
      <c r="DL133" s="140" t="s">
        <v>661</v>
      </c>
      <c r="DM133" s="135" t="s">
        <v>662</v>
      </c>
      <c r="DN133" s="136">
        <f t="shared" si="91"/>
        <v>0</v>
      </c>
      <c r="DO133" s="136">
        <f t="shared" si="92"/>
        <v>0</v>
      </c>
      <c r="DP133" s="136">
        <f t="shared" si="93"/>
        <v>0</v>
      </c>
      <c r="DQ133" s="136">
        <f t="shared" si="94"/>
        <v>0</v>
      </c>
      <c r="DR133" s="136">
        <f t="shared" si="95"/>
        <v>0</v>
      </c>
      <c r="DS133" s="136">
        <f t="shared" si="96"/>
        <v>0</v>
      </c>
      <c r="DT133" s="136">
        <f t="shared" si="97"/>
        <v>0</v>
      </c>
      <c r="DU133" s="136">
        <f t="shared" si="98"/>
        <v>0</v>
      </c>
      <c r="DV133" s="136">
        <f t="shared" si="99"/>
        <v>0</v>
      </c>
      <c r="DW133" s="136">
        <f t="shared" si="100"/>
        <v>0</v>
      </c>
      <c r="DX133" s="136">
        <f t="shared" si="101"/>
        <v>0</v>
      </c>
      <c r="DY133" s="136">
        <f t="shared" si="102"/>
        <v>0</v>
      </c>
      <c r="DZ133" s="136">
        <f t="shared" si="103"/>
        <v>0</v>
      </c>
      <c r="EA133" s="136">
        <f t="shared" si="104"/>
        <v>0</v>
      </c>
      <c r="EB133" s="136">
        <f t="shared" si="105"/>
        <v>0</v>
      </c>
      <c r="EC133" s="136">
        <f t="shared" si="106"/>
        <v>0</v>
      </c>
      <c r="ED133" s="136">
        <f t="shared" si="107"/>
        <v>0</v>
      </c>
      <c r="EE133" s="136">
        <f t="shared" si="108"/>
        <v>0</v>
      </c>
      <c r="EF133" s="136">
        <f t="shared" si="109"/>
        <v>0</v>
      </c>
      <c r="EG133" s="136">
        <f t="shared" si="110"/>
        <v>0</v>
      </c>
    </row>
    <row r="134" spans="1:137" ht="21">
      <c r="A134" s="140" t="s">
        <v>663</v>
      </c>
      <c r="B134" s="135" t="s">
        <v>664</v>
      </c>
      <c r="C134" s="44"/>
      <c r="D134" s="136"/>
      <c r="E134" s="136"/>
      <c r="F134" s="136"/>
      <c r="G134" s="136">
        <f t="shared" si="56"/>
        <v>0</v>
      </c>
      <c r="H134" s="136"/>
      <c r="I134" s="136"/>
      <c r="J134" s="136"/>
      <c r="K134" s="136">
        <f t="shared" si="57"/>
        <v>0</v>
      </c>
      <c r="L134" s="136">
        <f t="shared" si="66"/>
        <v>0</v>
      </c>
      <c r="M134" s="136">
        <v>0</v>
      </c>
      <c r="N134" s="136">
        <v>0</v>
      </c>
      <c r="O134" s="136">
        <v>0</v>
      </c>
      <c r="P134" s="136">
        <f t="shared" si="58"/>
        <v>0</v>
      </c>
      <c r="Q134" s="136">
        <f t="shared" si="67"/>
        <v>0</v>
      </c>
      <c r="R134" s="136">
        <v>0</v>
      </c>
      <c r="S134" s="136">
        <v>0</v>
      </c>
      <c r="T134" s="136">
        <v>0</v>
      </c>
      <c r="U134" s="136">
        <f t="shared" si="59"/>
        <v>0</v>
      </c>
      <c r="V134" s="136">
        <f t="shared" si="60"/>
        <v>0</v>
      </c>
      <c r="X134" s="140" t="s">
        <v>663</v>
      </c>
      <c r="Y134" s="138" t="s">
        <v>664</v>
      </c>
      <c r="Z134" s="44">
        <f>ROUND(IF('2.1ต้นทุนตามสัดส่วน (ผลิต)'!$E$6&gt;0,(+C134*'2.1ต้นทุนตามสัดส่วน (ผลิต)'!$E$6)/'2.1ต้นทุนตามสัดส่วน (ผลิต)'!$E$10,0),2)</f>
        <v>0</v>
      </c>
      <c r="AA134" s="139">
        <f>(IF('2.1ต้นทุนตามสัดส่วน (ผลิต)'!$E$16&gt;0,(+D134*'2.1ต้นทุนตามสัดส่วน (ผลิต)'!$E$16)/'2.1ต้นทุนตามสัดส่วน (ผลิต)'!$E$20,0))</f>
        <v>0</v>
      </c>
      <c r="AB134" s="139">
        <f>(IF('2.1ต้นทุนตามสัดส่วน (ผลิต)'!$E$26&gt;0,(+E134*'2.1ต้นทุนตามสัดส่วน (ผลิต)'!$E$26)/'2.1ต้นทุนตามสัดส่วน (ผลิต)'!$E$30,0))</f>
        <v>0</v>
      </c>
      <c r="AC134" s="139">
        <f>(IF('2.1ต้นทุนตามสัดส่วน (ผลิต)'!$E$36&gt;0,(+F134*'2.1ต้นทุนตามสัดส่วน (ผลิต)'!$E$36)/'2.1ต้นทุนตามสัดส่วน (ผลิต)'!$E$40,0))</f>
        <v>0</v>
      </c>
      <c r="AD134" s="139">
        <f t="shared" si="68"/>
        <v>0</v>
      </c>
      <c r="AE134" s="139">
        <f>(IF('2.1ต้นทุนตามสัดส่วน (ผลิต)'!$E$56&gt;0,(+H134*'2.1ต้นทุนตามสัดส่วน (ผลิต)'!$E$56)/'2.1ต้นทุนตามสัดส่วน (ผลิต)'!$E$60,0))</f>
        <v>0</v>
      </c>
      <c r="AF134" s="139">
        <f>(IF('2.1ต้นทุนตามสัดส่วน (ผลิต)'!$E$66&gt;0,(+I134*'2.1ต้นทุนตามสัดส่วน (ผลิต)'!$E$66)/'2.1ต้นทุนตามสัดส่วน (ผลิต)'!$E$70,0))</f>
        <v>0</v>
      </c>
      <c r="AG134" s="139">
        <f>(IF('2.1ต้นทุนตามสัดส่วน (ผลิต)'!$E$76&gt;0,(+J134*'2.1ต้นทุนตามสัดส่วน (ผลิต)'!$E$76)/'2.1ต้นทุนตามสัดส่วน (ผลิต)'!$E$80,0))</f>
        <v>0</v>
      </c>
      <c r="AH134" s="139">
        <f t="shared" si="69"/>
        <v>0</v>
      </c>
      <c r="AI134" s="139">
        <f t="shared" si="70"/>
        <v>0</v>
      </c>
      <c r="AJ134" s="139">
        <f>ROUND(IF('2.1ต้นทุนตามสัดส่วน (ผลิต)'!$E$106&gt;0,(+M134*'2.1ต้นทุนตามสัดส่วน (ผลิต)'!$E$106)/'2.1ต้นทุนตามสัดส่วน (ผลิต)'!$E$110,0),2)</f>
        <v>0</v>
      </c>
      <c r="AK134" s="139">
        <f>ROUND(IF('2.1ต้นทุนตามสัดส่วน (ผลิต)'!$E$116&gt;0,(+N134*'2.1ต้นทุนตามสัดส่วน (ผลิต)'!$E$116)/'2.1ต้นทุนตามสัดส่วน (ผลิต)'!$E$120,0),2)</f>
        <v>0</v>
      </c>
      <c r="AL134" s="139">
        <f>ROUND(IF('2.1ต้นทุนตามสัดส่วน (ผลิต)'!$E$126&gt;0,(+O134*'2.1ต้นทุนตามสัดส่วน (ผลิต)'!$E$126)/'2.1ต้นทุนตามสัดส่วน (ผลิต)'!$E$130,0),2)</f>
        <v>0</v>
      </c>
      <c r="AM134" s="139">
        <f t="shared" si="71"/>
        <v>0</v>
      </c>
      <c r="AN134" s="139">
        <f t="shared" si="72"/>
        <v>0</v>
      </c>
      <c r="AO134" s="139">
        <f>(IF('2.1ต้นทุนตามสัดส่วน (ผลิต)'!$E$156&gt;0,(+R134*'2.1ต้นทุนตามสัดส่วน (ผลิต)'!$E$156)/'2.1ต้นทุนตามสัดส่วน (ผลิต)'!$E$160,0))</f>
        <v>0</v>
      </c>
      <c r="AP134" s="139">
        <f>(IF('2.1ต้นทุนตามสัดส่วน (ผลิต)'!$E$166&gt;0,(+S134*'2.1ต้นทุนตามสัดส่วน (ผลิต)'!$E$166)/'2.1ต้นทุนตามสัดส่วน (ผลิต)'!$E$170,0))</f>
        <v>0</v>
      </c>
      <c r="AQ134" s="139">
        <f>(IF('2.1ต้นทุนตามสัดส่วน (ผลิต)'!$E$176&gt;0,(+T134*'2.1ต้นทุนตามสัดส่วน (ผลิต)'!$E$176)/'2.1ต้นทุนตามสัดส่วน (ผลิต)'!$E$180,0))</f>
        <v>0</v>
      </c>
      <c r="AR134" s="139">
        <f t="shared" si="61"/>
        <v>0</v>
      </c>
      <c r="AS134" s="139">
        <f t="shared" si="62"/>
        <v>0</v>
      </c>
      <c r="AU134" s="140" t="s">
        <v>663</v>
      </c>
      <c r="AV134" s="135" t="s">
        <v>664</v>
      </c>
      <c r="AW134" s="44">
        <f>(IF('2.1ต้นทุนตามสัดส่วน (ผลิต)'!$E$7&gt;0,(C134*'2.1ต้นทุนตามสัดส่วน (ผลิต)'!$E$7)/'2.1ต้นทุนตามสัดส่วน (ผลิต)'!$E$10,0))</f>
        <v>0</v>
      </c>
      <c r="AX134" s="136">
        <f>(IF('2.1ต้นทุนตามสัดส่วน (ผลิต)'!$E$17&gt;0,(D134*'2.1ต้นทุนตามสัดส่วน (ผลิต)'!$E$17)/'2.1ต้นทุนตามสัดส่วน (ผลิต)'!$E$20,0))</f>
        <v>0</v>
      </c>
      <c r="AY134" s="136">
        <f>(IF('2.1ต้นทุนตามสัดส่วน (ผลิต)'!$E$27&gt;0,(+E134*'2.1ต้นทุนตามสัดส่วน (ผลิต)'!$E$27)/'2.1ต้นทุนตามสัดส่วน (ผลิต)'!$E$30,0))</f>
        <v>0</v>
      </c>
      <c r="AZ134" s="136">
        <f>(IF('2.1ต้นทุนตามสัดส่วน (ผลิต)'!$E$37&gt;0,(+F134*'2.1ต้นทุนตามสัดส่วน (ผลิต)'!$E$37)/'2.1ต้นทุนตามสัดส่วน (ผลิต)'!$E$40,0))</f>
        <v>0</v>
      </c>
      <c r="BA134" s="136">
        <f t="shared" si="73"/>
        <v>0</v>
      </c>
      <c r="BB134" s="136">
        <f>(IF('2.1ต้นทุนตามสัดส่วน (ผลิต)'!$E$57&gt;0,(+H134*'2.1ต้นทุนตามสัดส่วน (ผลิต)'!$E$57)/'2.1ต้นทุนตามสัดส่วน (ผลิต)'!$E$60,0))</f>
        <v>0</v>
      </c>
      <c r="BC134" s="136">
        <f>(IF('2.1ต้นทุนตามสัดส่วน (ผลิต)'!$E$67&gt;0,(+I134*'2.1ต้นทุนตามสัดส่วน (ผลิต)'!$E$67)/'2.1ต้นทุนตามสัดส่วน (ผลิต)'!$E$70,0))</f>
        <v>0</v>
      </c>
      <c r="BD134" s="136">
        <f>(IF('2.1ต้นทุนตามสัดส่วน (ผลิต)'!$E$77&gt;0,(+J134*'2.1ต้นทุนตามสัดส่วน (ผลิต)'!$E$77)/'2.1ต้นทุนตามสัดส่วน (ผลิต)'!$E$80,0))</f>
        <v>0</v>
      </c>
      <c r="BE134" s="136">
        <f t="shared" si="74"/>
        <v>0</v>
      </c>
      <c r="BF134" s="136">
        <f t="shared" si="75"/>
        <v>0</v>
      </c>
      <c r="BG134" s="136">
        <f>(IF('2.1ต้นทุนตามสัดส่วน (ผลิต)'!$E$107&gt;0,(+M134*'2.1ต้นทุนตามสัดส่วน (ผลิต)'!$E$107)/'2.1ต้นทุนตามสัดส่วน (ผลิต)'!$E$110,0))</f>
        <v>0</v>
      </c>
      <c r="BH134" s="136">
        <f>(IF('2.1ต้นทุนตามสัดส่วน (ผลิต)'!$E$117&gt;0,(+N134*'2.1ต้นทุนตามสัดส่วน (ผลิต)'!$E$117)/'2.1ต้นทุนตามสัดส่วน (ผลิต)'!$E$120,0))</f>
        <v>0</v>
      </c>
      <c r="BI134" s="136">
        <f>(IF('2.1ต้นทุนตามสัดส่วน (ผลิต)'!$E$127&gt;0,(+O134*'2.1ต้นทุนตามสัดส่วน (ผลิต)'!$E$127)/'2.1ต้นทุนตามสัดส่วน (ผลิต)'!$E$130,0))</f>
        <v>0</v>
      </c>
      <c r="BJ134" s="136">
        <f t="shared" si="76"/>
        <v>0</v>
      </c>
      <c r="BK134" s="136">
        <f t="shared" si="77"/>
        <v>0</v>
      </c>
      <c r="BL134" s="136">
        <f>(IF('2.1ต้นทุนตามสัดส่วน (ผลิต)'!$E$157&gt;0,(+R134*'2.1ต้นทุนตามสัดส่วน (ผลิต)'!$E$157)/'2.1ต้นทุนตามสัดส่วน (ผลิต)'!$E$160,0))</f>
        <v>0</v>
      </c>
      <c r="BM134" s="136">
        <f>(IF('2.1ต้นทุนตามสัดส่วน (ผลิต)'!$E$167&gt;0,(+S134*'2.1ต้นทุนตามสัดส่วน (ผลิต)'!$E$167)/'2.1ต้นทุนตามสัดส่วน (ผลิต)'!$E$170,0))</f>
        <v>0</v>
      </c>
      <c r="BN134" s="136">
        <f>(IF('2.1ต้นทุนตามสัดส่วน (ผลิต)'!$E$177&gt;0,(+T134*'2.1ต้นทุนตามสัดส่วน (ผลิต)'!$E$177)/'2.1ต้นทุนตามสัดส่วน (ผลิต)'!$E$180,0))</f>
        <v>0</v>
      </c>
      <c r="BO134" s="136">
        <f t="shared" si="78"/>
        <v>0</v>
      </c>
      <c r="BP134" s="136">
        <f t="shared" si="63"/>
        <v>0</v>
      </c>
      <c r="BR134" s="140" t="s">
        <v>663</v>
      </c>
      <c r="BS134" s="135" t="s">
        <v>664</v>
      </c>
      <c r="BT134" s="44">
        <f>(IF('2.1ต้นทุนตามสัดส่วน (ผลิต)'!$E$8&gt;0,(+C134*'2.1ต้นทุนตามสัดส่วน (ผลิต)'!$E$8)/'2.1ต้นทุนตามสัดส่วน (ผลิต)'!$E$10,0))</f>
        <v>0</v>
      </c>
      <c r="BU134" s="136">
        <f>(IF('2.1ต้นทุนตามสัดส่วน (ผลิต)'!$E$18&gt;0,(+D134*'2.1ต้นทุนตามสัดส่วน (ผลิต)'!$E$18)/'2.1ต้นทุนตามสัดส่วน (ผลิต)'!$E$20,0))</f>
        <v>0</v>
      </c>
      <c r="BV134" s="136">
        <f>(IF('2.1ต้นทุนตามสัดส่วน (ผลิต)'!$E$28&gt;0,(+E134*'2.1ต้นทุนตามสัดส่วน (ผลิต)'!$E$28)/'2.1ต้นทุนตามสัดส่วน (ผลิต)'!$E$30,0))</f>
        <v>0</v>
      </c>
      <c r="BW134" s="136">
        <f>(IF('2.1ต้นทุนตามสัดส่วน (ผลิต)'!$E$38&gt;0,(+F134*'2.1ต้นทุนตามสัดส่วน (ผลิต)'!$E$38)/'2.1ต้นทุนตามสัดส่วน (ผลิต)'!$E$40,0))</f>
        <v>0</v>
      </c>
      <c r="BX134" s="136">
        <f t="shared" si="79"/>
        <v>0</v>
      </c>
      <c r="BY134" s="136">
        <f>(IF('2.1ต้นทุนตามสัดส่วน (ผลิต)'!$E$58&gt;0,(+H134*'2.1ต้นทุนตามสัดส่วน (ผลิต)'!$E$58)/'2.1ต้นทุนตามสัดส่วน (ผลิต)'!$E$60,0))</f>
        <v>0</v>
      </c>
      <c r="BZ134" s="136">
        <f>(IF('2.1ต้นทุนตามสัดส่วน (ผลิต)'!$E$68&gt;0,(+I134*'2.1ต้นทุนตามสัดส่วน (ผลิต)'!$E$68)/'2.1ต้นทุนตามสัดส่วน (ผลิต)'!$E$70,0))</f>
        <v>0</v>
      </c>
      <c r="CA134" s="136">
        <f>(IF('2.1ต้นทุนตามสัดส่วน (ผลิต)'!$E$78&gt;0,(+J134*'2.1ต้นทุนตามสัดส่วน (ผลิต)'!$E$78)/'2.1ต้นทุนตามสัดส่วน (ผลิต)'!$E$80,0))</f>
        <v>0</v>
      </c>
      <c r="CB134" s="136">
        <f t="shared" si="80"/>
        <v>0</v>
      </c>
      <c r="CC134" s="136">
        <f t="shared" si="81"/>
        <v>0</v>
      </c>
      <c r="CD134" s="136">
        <f>(IF('2.1ต้นทุนตามสัดส่วน (ผลิต)'!$E$108&gt;0,(+M134*'2.1ต้นทุนตามสัดส่วน (ผลิต)'!$E$108)/'2.1ต้นทุนตามสัดส่วน (ผลิต)'!$E$110,0))</f>
        <v>0</v>
      </c>
      <c r="CE134" s="136">
        <f>(IF('2.1ต้นทุนตามสัดส่วน (ผลิต)'!$E$118&gt;0,(+N134*'2.1ต้นทุนตามสัดส่วน (ผลิต)'!$E$118)/'2.1ต้นทุนตามสัดส่วน (ผลิต)'!$E$120,0))</f>
        <v>0</v>
      </c>
      <c r="CF134" s="136">
        <f>(IF('2.1ต้นทุนตามสัดส่วน (ผลิต)'!$E$128&gt;0,(+O134*'2.1ต้นทุนตามสัดส่วน (ผลิต)'!$E$128)/'2.1ต้นทุนตามสัดส่วน (ผลิต)'!$E$130,0))</f>
        <v>0</v>
      </c>
      <c r="CG134" s="136">
        <f t="shared" si="82"/>
        <v>0</v>
      </c>
      <c r="CH134" s="136">
        <f t="shared" si="83"/>
        <v>0</v>
      </c>
      <c r="CI134" s="136">
        <f>(IF('2.1ต้นทุนตามสัดส่วน (ผลิต)'!$E$158&gt;0,(+R134*'2.1ต้นทุนตามสัดส่วน (ผลิต)'!$E$158)/'2.1ต้นทุนตามสัดส่วน (ผลิต)'!$E$160,0))</f>
        <v>0</v>
      </c>
      <c r="CJ134" s="136">
        <f>(IF('2.1ต้นทุนตามสัดส่วน (ผลิต)'!$E$168&gt;0,(+S134*'2.1ต้นทุนตามสัดส่วน (ผลิต)'!$E$168)/'2.1ต้นทุนตามสัดส่วน (ผลิต)'!$E$170,0))</f>
        <v>0</v>
      </c>
      <c r="CK134" s="136">
        <f>(IF('2.1ต้นทุนตามสัดส่วน (ผลิต)'!$E$178&gt;0,(+T134*'2.1ต้นทุนตามสัดส่วน (ผลิต)'!$E$178)/'2.1ต้นทุนตามสัดส่วน (ผลิต)'!$E$180,0))</f>
        <v>0</v>
      </c>
      <c r="CL134" s="136">
        <f t="shared" si="84"/>
        <v>0</v>
      </c>
      <c r="CM134" s="136">
        <f t="shared" si="64"/>
        <v>0</v>
      </c>
      <c r="CO134" s="140" t="s">
        <v>663</v>
      </c>
      <c r="CP134" s="135" t="s">
        <v>664</v>
      </c>
      <c r="CQ134" s="136">
        <f>(IF('2.1ต้นทุนตามสัดส่วน (ผลิต)'!$E$9&gt;0,(+C134*'2.1ต้นทุนตามสัดส่วน (ผลิต)'!$E$9)/'2.1ต้นทุนตามสัดส่วน (ผลิต)'!$E$10,0))</f>
        <v>0</v>
      </c>
      <c r="CR134" s="136">
        <f>(IF('2.1ต้นทุนตามสัดส่วน (ผลิต)'!$E$19&gt;0,(+D134*'2.1ต้นทุนตามสัดส่วน (ผลิต)'!$E$19)/'2.1ต้นทุนตามสัดส่วน (ผลิต)'!$E$20,0))</f>
        <v>0</v>
      </c>
      <c r="CS134" s="136">
        <f>(IF('2.1ต้นทุนตามสัดส่วน (ผลิต)'!$E$29&gt;0,(+E134*'2.1ต้นทุนตามสัดส่วน (ผลิต)'!$E$29)/'2.1ต้นทุนตามสัดส่วน (ผลิต)'!$E$30,0))</f>
        <v>0</v>
      </c>
      <c r="CT134" s="136">
        <f>(IF('2.1ต้นทุนตามสัดส่วน (ผลิต)'!$E$39&gt;0,(+F134*'2.1ต้นทุนตามสัดส่วน (ผลิต)'!$E$39)/'2.1ต้นทุนตามสัดส่วน (ผลิต)'!$E$40,0))</f>
        <v>0</v>
      </c>
      <c r="CU134" s="136">
        <f t="shared" si="85"/>
        <v>0</v>
      </c>
      <c r="CV134" s="136">
        <f>(IF('2.1ต้นทุนตามสัดส่วน (ผลิต)'!$E$59&gt;0,(+H134*'2.1ต้นทุนตามสัดส่วน (ผลิต)'!$E$59)/'2.1ต้นทุนตามสัดส่วน (ผลิต)'!$E$60,0))</f>
        <v>0</v>
      </c>
      <c r="CW134" s="136">
        <f>(IF('2.1ต้นทุนตามสัดส่วน (ผลิต)'!$E$69&gt;0,(+I134*'2.1ต้นทุนตามสัดส่วน (ผลิต)'!$E$69)/'2.1ต้นทุนตามสัดส่วน (ผลิต)'!$E$70,0))</f>
        <v>0</v>
      </c>
      <c r="CX134" s="136">
        <f>(IF('2.1ต้นทุนตามสัดส่วน (ผลิต)'!$E$79&gt;0,(+J134*'2.1ต้นทุนตามสัดส่วน (ผลิต)'!$E$79)/'2.1ต้นทุนตามสัดส่วน (ผลิต)'!$E$80,0))</f>
        <v>0</v>
      </c>
      <c r="CY134" s="136">
        <f t="shared" si="86"/>
        <v>0</v>
      </c>
      <c r="CZ134" s="136">
        <f t="shared" si="87"/>
        <v>0</v>
      </c>
      <c r="DA134" s="136">
        <f>(IF('2.1ต้นทุนตามสัดส่วน (ผลิต)'!$E$109&gt;0,(+M134*'2.1ต้นทุนตามสัดส่วน (ผลิต)'!$E$109)/'2.1ต้นทุนตามสัดส่วน (ผลิต)'!$E$110,0))</f>
        <v>0</v>
      </c>
      <c r="DB134" s="136">
        <f>(IF('2.1ต้นทุนตามสัดส่วน (ผลิต)'!$E$119&gt;0,(+N134*'2.1ต้นทุนตามสัดส่วน (ผลิต)'!$E$119)/'2.1ต้นทุนตามสัดส่วน (ผลิต)'!$E$120,0))</f>
        <v>0</v>
      </c>
      <c r="DC134" s="136">
        <f>(IF('2.1ต้นทุนตามสัดส่วน (ผลิต)'!$E$129&gt;0,(+O134*'2.1ต้นทุนตามสัดส่วน (ผลิต)'!$E$129)/'2.1ต้นทุนตามสัดส่วน (ผลิต)'!$E$130,0))</f>
        <v>0</v>
      </c>
      <c r="DD134" s="136">
        <f t="shared" si="88"/>
        <v>0</v>
      </c>
      <c r="DE134" s="136">
        <f t="shared" si="89"/>
        <v>0</v>
      </c>
      <c r="DF134" s="136">
        <f>(IF('2.1ต้นทุนตามสัดส่วน (ผลิต)'!$E$159&gt;0,(+R134*'2.1ต้นทุนตามสัดส่วน (ผลิต)'!$E$159)/'2.1ต้นทุนตามสัดส่วน (ผลิต)'!$E$160,0))</f>
        <v>0</v>
      </c>
      <c r="DG134" s="136">
        <f>(IF('2.1ต้นทุนตามสัดส่วน (ผลิต)'!$E$169&gt;0,(+S134*'2.1ต้นทุนตามสัดส่วน (ผลิต)'!$E$169)/'2.1ต้นทุนตามสัดส่วน (ผลิต)'!$E$170,0))</f>
        <v>0</v>
      </c>
      <c r="DH134" s="136">
        <f>(IF('2.1ต้นทุนตามสัดส่วน (ผลิต)'!$E$179&gt;0,(+T134*'2.1ต้นทุนตามสัดส่วน (ผลิต)'!$E$179)/'2.1ต้นทุนตามสัดส่วน (ผลิต)'!$E$180,0))</f>
        <v>0</v>
      </c>
      <c r="DI134" s="136">
        <f t="shared" si="90"/>
        <v>0</v>
      </c>
      <c r="DJ134" s="136">
        <f t="shared" si="65"/>
        <v>0</v>
      </c>
      <c r="DL134" s="140" t="s">
        <v>663</v>
      </c>
      <c r="DM134" s="135" t="s">
        <v>664</v>
      </c>
      <c r="DN134" s="136">
        <f t="shared" si="91"/>
        <v>0</v>
      </c>
      <c r="DO134" s="136">
        <f t="shared" si="92"/>
        <v>0</v>
      </c>
      <c r="DP134" s="136">
        <f t="shared" si="93"/>
        <v>0</v>
      </c>
      <c r="DQ134" s="136">
        <f t="shared" si="94"/>
        <v>0</v>
      </c>
      <c r="DR134" s="136">
        <f t="shared" si="95"/>
        <v>0</v>
      </c>
      <c r="DS134" s="136">
        <f t="shared" si="96"/>
        <v>0</v>
      </c>
      <c r="DT134" s="136">
        <f t="shared" si="97"/>
        <v>0</v>
      </c>
      <c r="DU134" s="136">
        <f t="shared" si="98"/>
        <v>0</v>
      </c>
      <c r="DV134" s="136">
        <f t="shared" si="99"/>
        <v>0</v>
      </c>
      <c r="DW134" s="136">
        <f t="shared" si="100"/>
        <v>0</v>
      </c>
      <c r="DX134" s="136">
        <f t="shared" si="101"/>
        <v>0</v>
      </c>
      <c r="DY134" s="136">
        <f t="shared" si="102"/>
        <v>0</v>
      </c>
      <c r="DZ134" s="136">
        <f t="shared" si="103"/>
        <v>0</v>
      </c>
      <c r="EA134" s="136">
        <f t="shared" si="104"/>
        <v>0</v>
      </c>
      <c r="EB134" s="136">
        <f t="shared" si="105"/>
        <v>0</v>
      </c>
      <c r="EC134" s="136">
        <f t="shared" si="106"/>
        <v>0</v>
      </c>
      <c r="ED134" s="136">
        <f t="shared" si="107"/>
        <v>0</v>
      </c>
      <c r="EE134" s="136">
        <f t="shared" si="108"/>
        <v>0</v>
      </c>
      <c r="EF134" s="136">
        <f t="shared" si="109"/>
        <v>0</v>
      </c>
      <c r="EG134" s="136">
        <f t="shared" si="110"/>
        <v>0</v>
      </c>
    </row>
    <row r="135" spans="1:137" ht="21">
      <c r="A135" s="140" t="s">
        <v>665</v>
      </c>
      <c r="B135" s="135" t="s">
        <v>666</v>
      </c>
      <c r="C135" s="44"/>
      <c r="D135" s="136"/>
      <c r="E135" s="136"/>
      <c r="F135" s="136"/>
      <c r="G135" s="136">
        <f t="shared" ref="G135:G166" si="111">+D135+E135+F135</f>
        <v>0</v>
      </c>
      <c r="H135" s="136"/>
      <c r="I135" s="136"/>
      <c r="J135" s="136"/>
      <c r="K135" s="136">
        <f t="shared" ref="K135:K166" si="112">+H135+I135+J135</f>
        <v>0</v>
      </c>
      <c r="L135" s="136">
        <f t="shared" si="66"/>
        <v>0</v>
      </c>
      <c r="M135" s="136">
        <v>0</v>
      </c>
      <c r="N135" s="136">
        <v>0</v>
      </c>
      <c r="O135" s="136">
        <v>0</v>
      </c>
      <c r="P135" s="136">
        <f t="shared" ref="P135:P166" si="113">+M135+N135+O135</f>
        <v>0</v>
      </c>
      <c r="Q135" s="136">
        <f t="shared" si="67"/>
        <v>0</v>
      </c>
      <c r="R135" s="136">
        <v>0</v>
      </c>
      <c r="S135" s="136">
        <v>0</v>
      </c>
      <c r="T135" s="136">
        <v>0</v>
      </c>
      <c r="U135" s="136">
        <f t="shared" ref="U135:U166" si="114">+R135+S135+T135</f>
        <v>0</v>
      </c>
      <c r="V135" s="136">
        <f t="shared" ref="V135:V166" si="115">+G135+K135+P135+U135</f>
        <v>0</v>
      </c>
      <c r="X135" s="140" t="s">
        <v>665</v>
      </c>
      <c r="Y135" s="138" t="s">
        <v>666</v>
      </c>
      <c r="Z135" s="44">
        <f>ROUND(IF('2.1ต้นทุนตามสัดส่วน (ผลิต)'!$E$6&gt;0,(+C135*'2.1ต้นทุนตามสัดส่วน (ผลิต)'!$E$6)/'2.1ต้นทุนตามสัดส่วน (ผลิต)'!$E$10,0),2)</f>
        <v>0</v>
      </c>
      <c r="AA135" s="139">
        <f>(IF('2.1ต้นทุนตามสัดส่วน (ผลิต)'!$E$16&gt;0,(+D135*'2.1ต้นทุนตามสัดส่วน (ผลิต)'!$E$16)/'2.1ต้นทุนตามสัดส่วน (ผลิต)'!$E$20,0))</f>
        <v>0</v>
      </c>
      <c r="AB135" s="139">
        <f>(IF('2.1ต้นทุนตามสัดส่วน (ผลิต)'!$E$26&gt;0,(+E135*'2.1ต้นทุนตามสัดส่วน (ผลิต)'!$E$26)/'2.1ต้นทุนตามสัดส่วน (ผลิต)'!$E$30,0))</f>
        <v>0</v>
      </c>
      <c r="AC135" s="139">
        <f>(IF('2.1ต้นทุนตามสัดส่วน (ผลิต)'!$E$36&gt;0,(+F135*'2.1ต้นทุนตามสัดส่วน (ผลิต)'!$E$36)/'2.1ต้นทุนตามสัดส่วน (ผลิต)'!$E$40,0))</f>
        <v>0</v>
      </c>
      <c r="AD135" s="139">
        <f t="shared" si="68"/>
        <v>0</v>
      </c>
      <c r="AE135" s="139">
        <f>(IF('2.1ต้นทุนตามสัดส่วน (ผลิต)'!$E$56&gt;0,(+H135*'2.1ต้นทุนตามสัดส่วน (ผลิต)'!$E$56)/'2.1ต้นทุนตามสัดส่วน (ผลิต)'!$E$60,0))</f>
        <v>0</v>
      </c>
      <c r="AF135" s="139">
        <f>(IF('2.1ต้นทุนตามสัดส่วน (ผลิต)'!$E$66&gt;0,(+I135*'2.1ต้นทุนตามสัดส่วน (ผลิต)'!$E$66)/'2.1ต้นทุนตามสัดส่วน (ผลิต)'!$E$70,0))</f>
        <v>0</v>
      </c>
      <c r="AG135" s="139">
        <f>(IF('2.1ต้นทุนตามสัดส่วน (ผลิต)'!$E$76&gt;0,(+J135*'2.1ต้นทุนตามสัดส่วน (ผลิต)'!$E$76)/'2.1ต้นทุนตามสัดส่วน (ผลิต)'!$E$80,0))</f>
        <v>0</v>
      </c>
      <c r="AH135" s="139">
        <f t="shared" si="69"/>
        <v>0</v>
      </c>
      <c r="AI135" s="139">
        <f t="shared" si="70"/>
        <v>0</v>
      </c>
      <c r="AJ135" s="139">
        <f>ROUND(IF('2.1ต้นทุนตามสัดส่วน (ผลิต)'!$E$106&gt;0,(+M135*'2.1ต้นทุนตามสัดส่วน (ผลิต)'!$E$106)/'2.1ต้นทุนตามสัดส่วน (ผลิต)'!$E$110,0),2)</f>
        <v>0</v>
      </c>
      <c r="AK135" s="139">
        <f>ROUND(IF('2.1ต้นทุนตามสัดส่วน (ผลิต)'!$E$116&gt;0,(+N135*'2.1ต้นทุนตามสัดส่วน (ผลิต)'!$E$116)/'2.1ต้นทุนตามสัดส่วน (ผลิต)'!$E$120,0),2)</f>
        <v>0</v>
      </c>
      <c r="AL135" s="139">
        <f>ROUND(IF('2.1ต้นทุนตามสัดส่วน (ผลิต)'!$E$126&gt;0,(+O135*'2.1ต้นทุนตามสัดส่วน (ผลิต)'!$E$126)/'2.1ต้นทุนตามสัดส่วน (ผลิต)'!$E$130,0),2)</f>
        <v>0</v>
      </c>
      <c r="AM135" s="139">
        <f t="shared" si="71"/>
        <v>0</v>
      </c>
      <c r="AN135" s="139">
        <f t="shared" si="72"/>
        <v>0</v>
      </c>
      <c r="AO135" s="139">
        <f>(IF('2.1ต้นทุนตามสัดส่วน (ผลิต)'!$E$156&gt;0,(+R135*'2.1ต้นทุนตามสัดส่วน (ผลิต)'!$E$156)/'2.1ต้นทุนตามสัดส่วน (ผลิต)'!$E$160,0))</f>
        <v>0</v>
      </c>
      <c r="AP135" s="139">
        <f>(IF('2.1ต้นทุนตามสัดส่วน (ผลิต)'!$E$166&gt;0,(+S135*'2.1ต้นทุนตามสัดส่วน (ผลิต)'!$E$166)/'2.1ต้นทุนตามสัดส่วน (ผลิต)'!$E$170,0))</f>
        <v>0</v>
      </c>
      <c r="AQ135" s="139">
        <f>(IF('2.1ต้นทุนตามสัดส่วน (ผลิต)'!$E$176&gt;0,(+T135*'2.1ต้นทุนตามสัดส่วน (ผลิต)'!$E$176)/'2.1ต้นทุนตามสัดส่วน (ผลิต)'!$E$180,0))</f>
        <v>0</v>
      </c>
      <c r="AR135" s="139">
        <f t="shared" ref="AR135:AR166" si="116">+AO135+AP135+AQ135</f>
        <v>0</v>
      </c>
      <c r="AS135" s="139">
        <f t="shared" ref="AS135:AS166" si="117">+AD135+AH135+AM135+AR135</f>
        <v>0</v>
      </c>
      <c r="AU135" s="140" t="s">
        <v>665</v>
      </c>
      <c r="AV135" s="135" t="s">
        <v>666</v>
      </c>
      <c r="AW135" s="44">
        <f>(IF('2.1ต้นทุนตามสัดส่วน (ผลิต)'!$E$7&gt;0,(C135*'2.1ต้นทุนตามสัดส่วน (ผลิต)'!$E$7)/'2.1ต้นทุนตามสัดส่วน (ผลิต)'!$E$10,0))</f>
        <v>0</v>
      </c>
      <c r="AX135" s="136">
        <f>(IF('2.1ต้นทุนตามสัดส่วน (ผลิต)'!$E$17&gt;0,(D135*'2.1ต้นทุนตามสัดส่วน (ผลิต)'!$E$17)/'2.1ต้นทุนตามสัดส่วน (ผลิต)'!$E$20,0))</f>
        <v>0</v>
      </c>
      <c r="AY135" s="136">
        <f>(IF('2.1ต้นทุนตามสัดส่วน (ผลิต)'!$E$27&gt;0,(+E135*'2.1ต้นทุนตามสัดส่วน (ผลิต)'!$E$27)/'2.1ต้นทุนตามสัดส่วน (ผลิต)'!$E$30,0))</f>
        <v>0</v>
      </c>
      <c r="AZ135" s="136">
        <f>(IF('2.1ต้นทุนตามสัดส่วน (ผลิต)'!$E$37&gt;0,(+F135*'2.1ต้นทุนตามสัดส่วน (ผลิต)'!$E$37)/'2.1ต้นทุนตามสัดส่วน (ผลิต)'!$E$40,0))</f>
        <v>0</v>
      </c>
      <c r="BA135" s="136">
        <f t="shared" si="73"/>
        <v>0</v>
      </c>
      <c r="BB135" s="136">
        <f>(IF('2.1ต้นทุนตามสัดส่วน (ผลิต)'!$E$57&gt;0,(+H135*'2.1ต้นทุนตามสัดส่วน (ผลิต)'!$E$57)/'2.1ต้นทุนตามสัดส่วน (ผลิต)'!$E$60,0))</f>
        <v>0</v>
      </c>
      <c r="BC135" s="136">
        <f>(IF('2.1ต้นทุนตามสัดส่วน (ผลิต)'!$E$67&gt;0,(+I135*'2.1ต้นทุนตามสัดส่วน (ผลิต)'!$E$67)/'2.1ต้นทุนตามสัดส่วน (ผลิต)'!$E$70,0))</f>
        <v>0</v>
      </c>
      <c r="BD135" s="136">
        <f>(IF('2.1ต้นทุนตามสัดส่วน (ผลิต)'!$E$77&gt;0,(+J135*'2.1ต้นทุนตามสัดส่วน (ผลิต)'!$E$77)/'2.1ต้นทุนตามสัดส่วน (ผลิต)'!$E$80,0))</f>
        <v>0</v>
      </c>
      <c r="BE135" s="136">
        <f t="shared" si="74"/>
        <v>0</v>
      </c>
      <c r="BF135" s="136">
        <f t="shared" si="75"/>
        <v>0</v>
      </c>
      <c r="BG135" s="136">
        <f>(IF('2.1ต้นทุนตามสัดส่วน (ผลิต)'!$E$107&gt;0,(+M135*'2.1ต้นทุนตามสัดส่วน (ผลิต)'!$E$107)/'2.1ต้นทุนตามสัดส่วน (ผลิต)'!$E$110,0))</f>
        <v>0</v>
      </c>
      <c r="BH135" s="136">
        <f>(IF('2.1ต้นทุนตามสัดส่วน (ผลิต)'!$E$117&gt;0,(+N135*'2.1ต้นทุนตามสัดส่วน (ผลิต)'!$E$117)/'2.1ต้นทุนตามสัดส่วน (ผลิต)'!$E$120,0))</f>
        <v>0</v>
      </c>
      <c r="BI135" s="136">
        <f>(IF('2.1ต้นทุนตามสัดส่วน (ผลิต)'!$E$127&gt;0,(+O135*'2.1ต้นทุนตามสัดส่วน (ผลิต)'!$E$127)/'2.1ต้นทุนตามสัดส่วน (ผลิต)'!$E$130,0))</f>
        <v>0</v>
      </c>
      <c r="BJ135" s="136">
        <f t="shared" si="76"/>
        <v>0</v>
      </c>
      <c r="BK135" s="136">
        <f t="shared" si="77"/>
        <v>0</v>
      </c>
      <c r="BL135" s="136">
        <f>(IF('2.1ต้นทุนตามสัดส่วน (ผลิต)'!$E$157&gt;0,(+R135*'2.1ต้นทุนตามสัดส่วน (ผลิต)'!$E$157)/'2.1ต้นทุนตามสัดส่วน (ผลิต)'!$E$160,0))</f>
        <v>0</v>
      </c>
      <c r="BM135" s="136">
        <f>(IF('2.1ต้นทุนตามสัดส่วน (ผลิต)'!$E$167&gt;0,(+S135*'2.1ต้นทุนตามสัดส่วน (ผลิต)'!$E$167)/'2.1ต้นทุนตามสัดส่วน (ผลิต)'!$E$170,0))</f>
        <v>0</v>
      </c>
      <c r="BN135" s="136">
        <f>(IF('2.1ต้นทุนตามสัดส่วน (ผลิต)'!$E$177&gt;0,(+T135*'2.1ต้นทุนตามสัดส่วน (ผลิต)'!$E$177)/'2.1ต้นทุนตามสัดส่วน (ผลิต)'!$E$180,0))</f>
        <v>0</v>
      </c>
      <c r="BO135" s="136">
        <f t="shared" si="78"/>
        <v>0</v>
      </c>
      <c r="BP135" s="136">
        <f t="shared" ref="BP135:BP166" si="118">+BA135+BE135+BJ135+BO135</f>
        <v>0</v>
      </c>
      <c r="BR135" s="140" t="s">
        <v>665</v>
      </c>
      <c r="BS135" s="135" t="s">
        <v>666</v>
      </c>
      <c r="BT135" s="44">
        <f>(IF('2.1ต้นทุนตามสัดส่วน (ผลิต)'!$E$8&gt;0,(+C135*'2.1ต้นทุนตามสัดส่วน (ผลิต)'!$E$8)/'2.1ต้นทุนตามสัดส่วน (ผลิต)'!$E$10,0))</f>
        <v>0</v>
      </c>
      <c r="BU135" s="136">
        <f>(IF('2.1ต้นทุนตามสัดส่วน (ผลิต)'!$E$18&gt;0,(+D135*'2.1ต้นทุนตามสัดส่วน (ผลิต)'!$E$18)/'2.1ต้นทุนตามสัดส่วน (ผลิต)'!$E$20,0))</f>
        <v>0</v>
      </c>
      <c r="BV135" s="136">
        <f>(IF('2.1ต้นทุนตามสัดส่วน (ผลิต)'!$E$28&gt;0,(+E135*'2.1ต้นทุนตามสัดส่วน (ผลิต)'!$E$28)/'2.1ต้นทุนตามสัดส่วน (ผลิต)'!$E$30,0))</f>
        <v>0</v>
      </c>
      <c r="BW135" s="136">
        <f>(IF('2.1ต้นทุนตามสัดส่วน (ผลิต)'!$E$38&gt;0,(+F135*'2.1ต้นทุนตามสัดส่วน (ผลิต)'!$E$38)/'2.1ต้นทุนตามสัดส่วน (ผลิต)'!$E$40,0))</f>
        <v>0</v>
      </c>
      <c r="BX135" s="136">
        <f t="shared" si="79"/>
        <v>0</v>
      </c>
      <c r="BY135" s="136">
        <f>(IF('2.1ต้นทุนตามสัดส่วน (ผลิต)'!$E$58&gt;0,(+H135*'2.1ต้นทุนตามสัดส่วน (ผลิต)'!$E$58)/'2.1ต้นทุนตามสัดส่วน (ผลิต)'!$E$60,0))</f>
        <v>0</v>
      </c>
      <c r="BZ135" s="136">
        <f>(IF('2.1ต้นทุนตามสัดส่วน (ผลิต)'!$E$68&gt;0,(+I135*'2.1ต้นทุนตามสัดส่วน (ผลิต)'!$E$68)/'2.1ต้นทุนตามสัดส่วน (ผลิต)'!$E$70,0))</f>
        <v>0</v>
      </c>
      <c r="CA135" s="136">
        <f>(IF('2.1ต้นทุนตามสัดส่วน (ผลิต)'!$E$78&gt;0,(+J135*'2.1ต้นทุนตามสัดส่วน (ผลิต)'!$E$78)/'2.1ต้นทุนตามสัดส่วน (ผลิต)'!$E$80,0))</f>
        <v>0</v>
      </c>
      <c r="CB135" s="136">
        <f t="shared" si="80"/>
        <v>0</v>
      </c>
      <c r="CC135" s="136">
        <f t="shared" si="81"/>
        <v>0</v>
      </c>
      <c r="CD135" s="136">
        <f>(IF('2.1ต้นทุนตามสัดส่วน (ผลิต)'!$E$108&gt;0,(+M135*'2.1ต้นทุนตามสัดส่วน (ผลิต)'!$E$108)/'2.1ต้นทุนตามสัดส่วน (ผลิต)'!$E$110,0))</f>
        <v>0</v>
      </c>
      <c r="CE135" s="136">
        <f>(IF('2.1ต้นทุนตามสัดส่วน (ผลิต)'!$E$118&gt;0,(+N135*'2.1ต้นทุนตามสัดส่วน (ผลิต)'!$E$118)/'2.1ต้นทุนตามสัดส่วน (ผลิต)'!$E$120,0))</f>
        <v>0</v>
      </c>
      <c r="CF135" s="136">
        <f>(IF('2.1ต้นทุนตามสัดส่วน (ผลิต)'!$E$128&gt;0,(+O135*'2.1ต้นทุนตามสัดส่วน (ผลิต)'!$E$128)/'2.1ต้นทุนตามสัดส่วน (ผลิต)'!$E$130,0))</f>
        <v>0</v>
      </c>
      <c r="CG135" s="136">
        <f t="shared" si="82"/>
        <v>0</v>
      </c>
      <c r="CH135" s="136">
        <f t="shared" si="83"/>
        <v>0</v>
      </c>
      <c r="CI135" s="136">
        <f>(IF('2.1ต้นทุนตามสัดส่วน (ผลิต)'!$E$158&gt;0,(+R135*'2.1ต้นทุนตามสัดส่วน (ผลิต)'!$E$158)/'2.1ต้นทุนตามสัดส่วน (ผลิต)'!$E$160,0))</f>
        <v>0</v>
      </c>
      <c r="CJ135" s="136">
        <f>(IF('2.1ต้นทุนตามสัดส่วน (ผลิต)'!$E$168&gt;0,(+S135*'2.1ต้นทุนตามสัดส่วน (ผลิต)'!$E$168)/'2.1ต้นทุนตามสัดส่วน (ผลิต)'!$E$170,0))</f>
        <v>0</v>
      </c>
      <c r="CK135" s="136">
        <f>(IF('2.1ต้นทุนตามสัดส่วน (ผลิต)'!$E$178&gt;0,(+T135*'2.1ต้นทุนตามสัดส่วน (ผลิต)'!$E$178)/'2.1ต้นทุนตามสัดส่วน (ผลิต)'!$E$180,0))</f>
        <v>0</v>
      </c>
      <c r="CL135" s="136">
        <f t="shared" si="84"/>
        <v>0</v>
      </c>
      <c r="CM135" s="136">
        <f t="shared" ref="CM135:CM166" si="119">+BX135+CB135+CG135+CL135</f>
        <v>0</v>
      </c>
      <c r="CO135" s="140" t="s">
        <v>665</v>
      </c>
      <c r="CP135" s="135" t="s">
        <v>666</v>
      </c>
      <c r="CQ135" s="136">
        <f>(IF('2.1ต้นทุนตามสัดส่วน (ผลิต)'!$E$9&gt;0,(+C135*'2.1ต้นทุนตามสัดส่วน (ผลิต)'!$E$9)/'2.1ต้นทุนตามสัดส่วน (ผลิต)'!$E$10,0))</f>
        <v>0</v>
      </c>
      <c r="CR135" s="136">
        <f>(IF('2.1ต้นทุนตามสัดส่วน (ผลิต)'!$E$19&gt;0,(+D135*'2.1ต้นทุนตามสัดส่วน (ผลิต)'!$E$19)/'2.1ต้นทุนตามสัดส่วน (ผลิต)'!$E$20,0))</f>
        <v>0</v>
      </c>
      <c r="CS135" s="136">
        <f>(IF('2.1ต้นทุนตามสัดส่วน (ผลิต)'!$E$29&gt;0,(+E135*'2.1ต้นทุนตามสัดส่วน (ผลิต)'!$E$29)/'2.1ต้นทุนตามสัดส่วน (ผลิต)'!$E$30,0))</f>
        <v>0</v>
      </c>
      <c r="CT135" s="136">
        <f>(IF('2.1ต้นทุนตามสัดส่วน (ผลิต)'!$E$39&gt;0,(+F135*'2.1ต้นทุนตามสัดส่วน (ผลิต)'!$E$39)/'2.1ต้นทุนตามสัดส่วน (ผลิต)'!$E$40,0))</f>
        <v>0</v>
      </c>
      <c r="CU135" s="136">
        <f t="shared" si="85"/>
        <v>0</v>
      </c>
      <c r="CV135" s="136">
        <f>(IF('2.1ต้นทุนตามสัดส่วน (ผลิต)'!$E$59&gt;0,(+H135*'2.1ต้นทุนตามสัดส่วน (ผลิต)'!$E$59)/'2.1ต้นทุนตามสัดส่วน (ผลิต)'!$E$60,0))</f>
        <v>0</v>
      </c>
      <c r="CW135" s="136">
        <f>(IF('2.1ต้นทุนตามสัดส่วน (ผลิต)'!$E$69&gt;0,(+I135*'2.1ต้นทุนตามสัดส่วน (ผลิต)'!$E$69)/'2.1ต้นทุนตามสัดส่วน (ผลิต)'!$E$70,0))</f>
        <v>0</v>
      </c>
      <c r="CX135" s="136">
        <f>(IF('2.1ต้นทุนตามสัดส่วน (ผลิต)'!$E$79&gt;0,(+J135*'2.1ต้นทุนตามสัดส่วน (ผลิต)'!$E$79)/'2.1ต้นทุนตามสัดส่วน (ผลิต)'!$E$80,0))</f>
        <v>0</v>
      </c>
      <c r="CY135" s="136">
        <f t="shared" si="86"/>
        <v>0</v>
      </c>
      <c r="CZ135" s="136">
        <f t="shared" si="87"/>
        <v>0</v>
      </c>
      <c r="DA135" s="136">
        <f>(IF('2.1ต้นทุนตามสัดส่วน (ผลิต)'!$E$109&gt;0,(+M135*'2.1ต้นทุนตามสัดส่วน (ผลิต)'!$E$109)/'2.1ต้นทุนตามสัดส่วน (ผลิต)'!$E$110,0))</f>
        <v>0</v>
      </c>
      <c r="DB135" s="136">
        <f>(IF('2.1ต้นทุนตามสัดส่วน (ผลิต)'!$E$119&gt;0,(+N135*'2.1ต้นทุนตามสัดส่วน (ผลิต)'!$E$119)/'2.1ต้นทุนตามสัดส่วน (ผลิต)'!$E$120,0))</f>
        <v>0</v>
      </c>
      <c r="DC135" s="136">
        <f>(IF('2.1ต้นทุนตามสัดส่วน (ผลิต)'!$E$129&gt;0,(+O135*'2.1ต้นทุนตามสัดส่วน (ผลิต)'!$E$129)/'2.1ต้นทุนตามสัดส่วน (ผลิต)'!$E$130,0))</f>
        <v>0</v>
      </c>
      <c r="DD135" s="136">
        <f t="shared" si="88"/>
        <v>0</v>
      </c>
      <c r="DE135" s="136">
        <f t="shared" si="89"/>
        <v>0</v>
      </c>
      <c r="DF135" s="136">
        <f>(IF('2.1ต้นทุนตามสัดส่วน (ผลิต)'!$E$159&gt;0,(+R135*'2.1ต้นทุนตามสัดส่วน (ผลิต)'!$E$159)/'2.1ต้นทุนตามสัดส่วน (ผลิต)'!$E$160,0))</f>
        <v>0</v>
      </c>
      <c r="DG135" s="136">
        <f>(IF('2.1ต้นทุนตามสัดส่วน (ผลิต)'!$E$169&gt;0,(+S135*'2.1ต้นทุนตามสัดส่วน (ผลิต)'!$E$169)/'2.1ต้นทุนตามสัดส่วน (ผลิต)'!$E$170,0))</f>
        <v>0</v>
      </c>
      <c r="DH135" s="136">
        <f>(IF('2.1ต้นทุนตามสัดส่วน (ผลิต)'!$E$179&gt;0,(+T135*'2.1ต้นทุนตามสัดส่วน (ผลิต)'!$E$179)/'2.1ต้นทุนตามสัดส่วน (ผลิต)'!$E$180,0))</f>
        <v>0</v>
      </c>
      <c r="DI135" s="136">
        <f t="shared" si="90"/>
        <v>0</v>
      </c>
      <c r="DJ135" s="136">
        <f t="shared" ref="DJ135:DJ166" si="120">+CU135+CY135+DD135+DI135</f>
        <v>0</v>
      </c>
      <c r="DL135" s="140" t="s">
        <v>665</v>
      </c>
      <c r="DM135" s="135" t="s">
        <v>666</v>
      </c>
      <c r="DN135" s="136">
        <f t="shared" si="91"/>
        <v>0</v>
      </c>
      <c r="DO135" s="136">
        <f t="shared" si="92"/>
        <v>0</v>
      </c>
      <c r="DP135" s="136">
        <f t="shared" si="93"/>
        <v>0</v>
      </c>
      <c r="DQ135" s="136">
        <f t="shared" si="94"/>
        <v>0</v>
      </c>
      <c r="DR135" s="136">
        <f t="shared" si="95"/>
        <v>0</v>
      </c>
      <c r="DS135" s="136">
        <f t="shared" si="96"/>
        <v>0</v>
      </c>
      <c r="DT135" s="136">
        <f t="shared" si="97"/>
        <v>0</v>
      </c>
      <c r="DU135" s="136">
        <f t="shared" si="98"/>
        <v>0</v>
      </c>
      <c r="DV135" s="136">
        <f t="shared" si="99"/>
        <v>0</v>
      </c>
      <c r="DW135" s="136">
        <f t="shared" si="100"/>
        <v>0</v>
      </c>
      <c r="DX135" s="136">
        <f t="shared" si="101"/>
        <v>0</v>
      </c>
      <c r="DY135" s="136">
        <f t="shared" si="102"/>
        <v>0</v>
      </c>
      <c r="DZ135" s="136">
        <f t="shared" si="103"/>
        <v>0</v>
      </c>
      <c r="EA135" s="136">
        <f t="shared" si="104"/>
        <v>0</v>
      </c>
      <c r="EB135" s="136">
        <f t="shared" si="105"/>
        <v>0</v>
      </c>
      <c r="EC135" s="136">
        <f t="shared" si="106"/>
        <v>0</v>
      </c>
      <c r="ED135" s="136">
        <f t="shared" si="107"/>
        <v>0</v>
      </c>
      <c r="EE135" s="136">
        <f t="shared" si="108"/>
        <v>0</v>
      </c>
      <c r="EF135" s="136">
        <f t="shared" si="109"/>
        <v>0</v>
      </c>
      <c r="EG135" s="136">
        <f t="shared" si="110"/>
        <v>0</v>
      </c>
    </row>
    <row r="136" spans="1:137" ht="21">
      <c r="A136" s="140" t="s">
        <v>667</v>
      </c>
      <c r="B136" s="135" t="s">
        <v>668</v>
      </c>
      <c r="C136" s="44"/>
      <c r="D136" s="136"/>
      <c r="E136" s="136"/>
      <c r="F136" s="136"/>
      <c r="G136" s="136">
        <f t="shared" si="111"/>
        <v>0</v>
      </c>
      <c r="H136" s="136"/>
      <c r="I136" s="136"/>
      <c r="J136" s="136"/>
      <c r="K136" s="136">
        <f t="shared" si="112"/>
        <v>0</v>
      </c>
      <c r="L136" s="136">
        <f t="shared" ref="L136:L167" si="121">+G136+K136</f>
        <v>0</v>
      </c>
      <c r="M136" s="136">
        <v>0</v>
      </c>
      <c r="N136" s="136">
        <v>0</v>
      </c>
      <c r="O136" s="136">
        <v>0</v>
      </c>
      <c r="P136" s="136">
        <f t="shared" si="113"/>
        <v>0</v>
      </c>
      <c r="Q136" s="136">
        <f t="shared" ref="Q136:Q167" si="122">+L136+P136</f>
        <v>0</v>
      </c>
      <c r="R136" s="136">
        <v>0</v>
      </c>
      <c r="S136" s="136">
        <v>0</v>
      </c>
      <c r="T136" s="136">
        <v>0</v>
      </c>
      <c r="U136" s="136">
        <f t="shared" si="114"/>
        <v>0</v>
      </c>
      <c r="V136" s="136">
        <f t="shared" si="115"/>
        <v>0</v>
      </c>
      <c r="X136" s="140" t="s">
        <v>667</v>
      </c>
      <c r="Y136" s="138" t="s">
        <v>668</v>
      </c>
      <c r="Z136" s="44">
        <f>ROUND(IF('2.1ต้นทุนตามสัดส่วน (ผลิต)'!$E$6&gt;0,(+C136*'2.1ต้นทุนตามสัดส่วน (ผลิต)'!$E$6)/'2.1ต้นทุนตามสัดส่วน (ผลิต)'!$E$10,0),2)</f>
        <v>0</v>
      </c>
      <c r="AA136" s="139">
        <f>(IF('2.1ต้นทุนตามสัดส่วน (ผลิต)'!$E$16&gt;0,(+D136*'2.1ต้นทุนตามสัดส่วน (ผลิต)'!$E$16)/'2.1ต้นทุนตามสัดส่วน (ผลิต)'!$E$20,0))</f>
        <v>0</v>
      </c>
      <c r="AB136" s="139">
        <f>(IF('2.1ต้นทุนตามสัดส่วน (ผลิต)'!$E$26&gt;0,(+E136*'2.1ต้นทุนตามสัดส่วน (ผลิต)'!$E$26)/'2.1ต้นทุนตามสัดส่วน (ผลิต)'!$E$30,0))</f>
        <v>0</v>
      </c>
      <c r="AC136" s="139">
        <f>(IF('2.1ต้นทุนตามสัดส่วน (ผลิต)'!$E$36&gt;0,(+F136*'2.1ต้นทุนตามสัดส่วน (ผลิต)'!$E$36)/'2.1ต้นทุนตามสัดส่วน (ผลิต)'!$E$40,0))</f>
        <v>0</v>
      </c>
      <c r="AD136" s="139">
        <f t="shared" ref="AD136:AD166" si="123">+AA136+AB136+AC136</f>
        <v>0</v>
      </c>
      <c r="AE136" s="139">
        <f>(IF('2.1ต้นทุนตามสัดส่วน (ผลิต)'!$E$56&gt;0,(+H136*'2.1ต้นทุนตามสัดส่วน (ผลิต)'!$E$56)/'2.1ต้นทุนตามสัดส่วน (ผลิต)'!$E$60,0))</f>
        <v>0</v>
      </c>
      <c r="AF136" s="139">
        <f>(IF('2.1ต้นทุนตามสัดส่วน (ผลิต)'!$E$66&gt;0,(+I136*'2.1ต้นทุนตามสัดส่วน (ผลิต)'!$E$66)/'2.1ต้นทุนตามสัดส่วน (ผลิต)'!$E$70,0))</f>
        <v>0</v>
      </c>
      <c r="AG136" s="139">
        <f>(IF('2.1ต้นทุนตามสัดส่วน (ผลิต)'!$E$76&gt;0,(+J136*'2.1ต้นทุนตามสัดส่วน (ผลิต)'!$E$76)/'2.1ต้นทุนตามสัดส่วน (ผลิต)'!$E$80,0))</f>
        <v>0</v>
      </c>
      <c r="AH136" s="139">
        <f t="shared" ref="AH136:AH166" si="124">+AE136+AF136+AG136</f>
        <v>0</v>
      </c>
      <c r="AI136" s="139">
        <f t="shared" ref="AI136:AI166" si="125">+AD136+AH136</f>
        <v>0</v>
      </c>
      <c r="AJ136" s="139">
        <f>ROUND(IF('2.1ต้นทุนตามสัดส่วน (ผลิต)'!$E$106&gt;0,(+M136*'2.1ต้นทุนตามสัดส่วน (ผลิต)'!$E$106)/'2.1ต้นทุนตามสัดส่วน (ผลิต)'!$E$110,0),2)</f>
        <v>0</v>
      </c>
      <c r="AK136" s="139">
        <f>ROUND(IF('2.1ต้นทุนตามสัดส่วน (ผลิต)'!$E$116&gt;0,(+N136*'2.1ต้นทุนตามสัดส่วน (ผลิต)'!$E$116)/'2.1ต้นทุนตามสัดส่วน (ผลิต)'!$E$120,0),2)</f>
        <v>0</v>
      </c>
      <c r="AL136" s="139">
        <f>ROUND(IF('2.1ต้นทุนตามสัดส่วน (ผลิต)'!$E$126&gt;0,(+O136*'2.1ต้นทุนตามสัดส่วน (ผลิต)'!$E$126)/'2.1ต้นทุนตามสัดส่วน (ผลิต)'!$E$130,0),2)</f>
        <v>0</v>
      </c>
      <c r="AM136" s="139">
        <f t="shared" ref="AM136:AM166" si="126">+AJ136+AK136+AL136</f>
        <v>0</v>
      </c>
      <c r="AN136" s="139">
        <f t="shared" ref="AN136:AN166" si="127">+AI136+AM136</f>
        <v>0</v>
      </c>
      <c r="AO136" s="139">
        <f>(IF('2.1ต้นทุนตามสัดส่วน (ผลิต)'!$E$156&gt;0,(+R136*'2.1ต้นทุนตามสัดส่วน (ผลิต)'!$E$156)/'2.1ต้นทุนตามสัดส่วน (ผลิต)'!$E$160,0))</f>
        <v>0</v>
      </c>
      <c r="AP136" s="139">
        <f>(IF('2.1ต้นทุนตามสัดส่วน (ผลิต)'!$E$166&gt;0,(+S136*'2.1ต้นทุนตามสัดส่วน (ผลิต)'!$E$166)/'2.1ต้นทุนตามสัดส่วน (ผลิต)'!$E$170,0))</f>
        <v>0</v>
      </c>
      <c r="AQ136" s="139">
        <f>(IF('2.1ต้นทุนตามสัดส่วน (ผลิต)'!$E$176&gt;0,(+T136*'2.1ต้นทุนตามสัดส่วน (ผลิต)'!$E$176)/'2.1ต้นทุนตามสัดส่วน (ผลิต)'!$E$180,0))</f>
        <v>0</v>
      </c>
      <c r="AR136" s="139">
        <f t="shared" si="116"/>
        <v>0</v>
      </c>
      <c r="AS136" s="139">
        <f t="shared" si="117"/>
        <v>0</v>
      </c>
      <c r="AU136" s="140" t="s">
        <v>667</v>
      </c>
      <c r="AV136" s="135" t="s">
        <v>668</v>
      </c>
      <c r="AW136" s="44">
        <f>(IF('2.1ต้นทุนตามสัดส่วน (ผลิต)'!$E$7&gt;0,(C136*'2.1ต้นทุนตามสัดส่วน (ผลิต)'!$E$7)/'2.1ต้นทุนตามสัดส่วน (ผลิต)'!$E$10,0))</f>
        <v>0</v>
      </c>
      <c r="AX136" s="136">
        <f>(IF('2.1ต้นทุนตามสัดส่วน (ผลิต)'!$E$17&gt;0,(D136*'2.1ต้นทุนตามสัดส่วน (ผลิต)'!$E$17)/'2.1ต้นทุนตามสัดส่วน (ผลิต)'!$E$20,0))</f>
        <v>0</v>
      </c>
      <c r="AY136" s="136">
        <f>(IF('2.1ต้นทุนตามสัดส่วน (ผลิต)'!$E$27&gt;0,(+E136*'2.1ต้นทุนตามสัดส่วน (ผลิต)'!$E$27)/'2.1ต้นทุนตามสัดส่วน (ผลิต)'!$E$30,0))</f>
        <v>0</v>
      </c>
      <c r="AZ136" s="136">
        <f>(IF('2.1ต้นทุนตามสัดส่วน (ผลิต)'!$E$37&gt;0,(+F136*'2.1ต้นทุนตามสัดส่วน (ผลิต)'!$E$37)/'2.1ต้นทุนตามสัดส่วน (ผลิต)'!$E$40,0))</f>
        <v>0</v>
      </c>
      <c r="BA136" s="136">
        <f t="shared" ref="BA136:BA166" si="128">+AX136+AY136+AZ136</f>
        <v>0</v>
      </c>
      <c r="BB136" s="136">
        <f>(IF('2.1ต้นทุนตามสัดส่วน (ผลิต)'!$E$57&gt;0,(+H136*'2.1ต้นทุนตามสัดส่วน (ผลิต)'!$E$57)/'2.1ต้นทุนตามสัดส่วน (ผลิต)'!$E$60,0))</f>
        <v>0</v>
      </c>
      <c r="BC136" s="136">
        <f>(IF('2.1ต้นทุนตามสัดส่วน (ผลิต)'!$E$67&gt;0,(+I136*'2.1ต้นทุนตามสัดส่วน (ผลิต)'!$E$67)/'2.1ต้นทุนตามสัดส่วน (ผลิต)'!$E$70,0))</f>
        <v>0</v>
      </c>
      <c r="BD136" s="136">
        <f>(IF('2.1ต้นทุนตามสัดส่วน (ผลิต)'!$E$77&gt;0,(+J136*'2.1ต้นทุนตามสัดส่วน (ผลิต)'!$E$77)/'2.1ต้นทุนตามสัดส่วน (ผลิต)'!$E$80,0))</f>
        <v>0</v>
      </c>
      <c r="BE136" s="136">
        <f t="shared" ref="BE136:BE166" si="129">+BB136+BC136+BD136</f>
        <v>0</v>
      </c>
      <c r="BF136" s="136">
        <f t="shared" ref="BF136:BF166" si="130">+BA136+BE136</f>
        <v>0</v>
      </c>
      <c r="BG136" s="136">
        <f>(IF('2.1ต้นทุนตามสัดส่วน (ผลิต)'!$E$107&gt;0,(+M136*'2.1ต้นทุนตามสัดส่วน (ผลิต)'!$E$107)/'2.1ต้นทุนตามสัดส่วน (ผลิต)'!$E$110,0))</f>
        <v>0</v>
      </c>
      <c r="BH136" s="136">
        <f>(IF('2.1ต้นทุนตามสัดส่วน (ผลิต)'!$E$117&gt;0,(+N136*'2.1ต้นทุนตามสัดส่วน (ผลิต)'!$E$117)/'2.1ต้นทุนตามสัดส่วน (ผลิต)'!$E$120,0))</f>
        <v>0</v>
      </c>
      <c r="BI136" s="136">
        <f>(IF('2.1ต้นทุนตามสัดส่วน (ผลิต)'!$E$127&gt;0,(+O136*'2.1ต้นทุนตามสัดส่วน (ผลิต)'!$E$127)/'2.1ต้นทุนตามสัดส่วน (ผลิต)'!$E$130,0))</f>
        <v>0</v>
      </c>
      <c r="BJ136" s="136">
        <f t="shared" ref="BJ136:BJ166" si="131">+BG136+BH136+BI136</f>
        <v>0</v>
      </c>
      <c r="BK136" s="136">
        <f t="shared" ref="BK136:BK166" si="132">+BF136+BJ136</f>
        <v>0</v>
      </c>
      <c r="BL136" s="136">
        <f>(IF('2.1ต้นทุนตามสัดส่วน (ผลิต)'!$E$157&gt;0,(+R136*'2.1ต้นทุนตามสัดส่วน (ผลิต)'!$E$157)/'2.1ต้นทุนตามสัดส่วน (ผลิต)'!$E$160,0))</f>
        <v>0</v>
      </c>
      <c r="BM136" s="136">
        <f>(IF('2.1ต้นทุนตามสัดส่วน (ผลิต)'!$E$167&gt;0,(+S136*'2.1ต้นทุนตามสัดส่วน (ผลิต)'!$E$167)/'2.1ต้นทุนตามสัดส่วน (ผลิต)'!$E$170,0))</f>
        <v>0</v>
      </c>
      <c r="BN136" s="136">
        <f>(IF('2.1ต้นทุนตามสัดส่วน (ผลิต)'!$E$177&gt;0,(+T136*'2.1ต้นทุนตามสัดส่วน (ผลิต)'!$E$177)/'2.1ต้นทุนตามสัดส่วน (ผลิต)'!$E$180,0))</f>
        <v>0</v>
      </c>
      <c r="BO136" s="136">
        <f t="shared" ref="BO136:BO166" si="133">+BL136+BM136+BN136</f>
        <v>0</v>
      </c>
      <c r="BP136" s="136">
        <f t="shared" si="118"/>
        <v>0</v>
      </c>
      <c r="BR136" s="140" t="s">
        <v>667</v>
      </c>
      <c r="BS136" s="135" t="s">
        <v>668</v>
      </c>
      <c r="BT136" s="44">
        <f>(IF('2.1ต้นทุนตามสัดส่วน (ผลิต)'!$E$8&gt;0,(+C136*'2.1ต้นทุนตามสัดส่วน (ผลิต)'!$E$8)/'2.1ต้นทุนตามสัดส่วน (ผลิต)'!$E$10,0))</f>
        <v>0</v>
      </c>
      <c r="BU136" s="136">
        <f>(IF('2.1ต้นทุนตามสัดส่วน (ผลิต)'!$E$18&gt;0,(+D136*'2.1ต้นทุนตามสัดส่วน (ผลิต)'!$E$18)/'2.1ต้นทุนตามสัดส่วน (ผลิต)'!$E$20,0))</f>
        <v>0</v>
      </c>
      <c r="BV136" s="136">
        <f>(IF('2.1ต้นทุนตามสัดส่วน (ผลิต)'!$E$28&gt;0,(+E136*'2.1ต้นทุนตามสัดส่วน (ผลิต)'!$E$28)/'2.1ต้นทุนตามสัดส่วน (ผลิต)'!$E$30,0))</f>
        <v>0</v>
      </c>
      <c r="BW136" s="136">
        <f>(IF('2.1ต้นทุนตามสัดส่วน (ผลิต)'!$E$38&gt;0,(+F136*'2.1ต้นทุนตามสัดส่วน (ผลิต)'!$E$38)/'2.1ต้นทุนตามสัดส่วน (ผลิต)'!$E$40,0))</f>
        <v>0</v>
      </c>
      <c r="BX136" s="136">
        <f t="shared" ref="BX136:BX166" si="134">+BU136+BV136+BW136</f>
        <v>0</v>
      </c>
      <c r="BY136" s="136">
        <f>(IF('2.1ต้นทุนตามสัดส่วน (ผลิต)'!$E$58&gt;0,(+H136*'2.1ต้นทุนตามสัดส่วน (ผลิต)'!$E$58)/'2.1ต้นทุนตามสัดส่วน (ผลิต)'!$E$60,0))</f>
        <v>0</v>
      </c>
      <c r="BZ136" s="136">
        <f>(IF('2.1ต้นทุนตามสัดส่วน (ผลิต)'!$E$68&gt;0,(+I136*'2.1ต้นทุนตามสัดส่วน (ผลิต)'!$E$68)/'2.1ต้นทุนตามสัดส่วน (ผลิต)'!$E$70,0))</f>
        <v>0</v>
      </c>
      <c r="CA136" s="136">
        <f>(IF('2.1ต้นทุนตามสัดส่วน (ผลิต)'!$E$78&gt;0,(+J136*'2.1ต้นทุนตามสัดส่วน (ผลิต)'!$E$78)/'2.1ต้นทุนตามสัดส่วน (ผลิต)'!$E$80,0))</f>
        <v>0</v>
      </c>
      <c r="CB136" s="136">
        <f t="shared" ref="CB136:CB166" si="135">+BY136+BZ136+CA136</f>
        <v>0</v>
      </c>
      <c r="CC136" s="136">
        <f t="shared" ref="CC136:CC166" si="136">+BX136+CB136</f>
        <v>0</v>
      </c>
      <c r="CD136" s="136">
        <f>(IF('2.1ต้นทุนตามสัดส่วน (ผลิต)'!$E$108&gt;0,(+M136*'2.1ต้นทุนตามสัดส่วน (ผลิต)'!$E$108)/'2.1ต้นทุนตามสัดส่วน (ผลิต)'!$E$110,0))</f>
        <v>0</v>
      </c>
      <c r="CE136" s="136">
        <f>(IF('2.1ต้นทุนตามสัดส่วน (ผลิต)'!$E$118&gt;0,(+N136*'2.1ต้นทุนตามสัดส่วน (ผลิต)'!$E$118)/'2.1ต้นทุนตามสัดส่วน (ผลิต)'!$E$120,0))</f>
        <v>0</v>
      </c>
      <c r="CF136" s="136">
        <f>(IF('2.1ต้นทุนตามสัดส่วน (ผลิต)'!$E$128&gt;0,(+O136*'2.1ต้นทุนตามสัดส่วน (ผลิต)'!$E$128)/'2.1ต้นทุนตามสัดส่วน (ผลิต)'!$E$130,0))</f>
        <v>0</v>
      </c>
      <c r="CG136" s="136">
        <f t="shared" ref="CG136:CG166" si="137">+CD136+CE136+CF136</f>
        <v>0</v>
      </c>
      <c r="CH136" s="136">
        <f t="shared" ref="CH136:CH166" si="138">+CC136+CG136</f>
        <v>0</v>
      </c>
      <c r="CI136" s="136">
        <f>(IF('2.1ต้นทุนตามสัดส่วน (ผลิต)'!$E$158&gt;0,(+R136*'2.1ต้นทุนตามสัดส่วน (ผลิต)'!$E$158)/'2.1ต้นทุนตามสัดส่วน (ผลิต)'!$E$160,0))</f>
        <v>0</v>
      </c>
      <c r="CJ136" s="136">
        <f>(IF('2.1ต้นทุนตามสัดส่วน (ผลิต)'!$E$168&gt;0,(+S136*'2.1ต้นทุนตามสัดส่วน (ผลิต)'!$E$168)/'2.1ต้นทุนตามสัดส่วน (ผลิต)'!$E$170,0))</f>
        <v>0</v>
      </c>
      <c r="CK136" s="136">
        <f>(IF('2.1ต้นทุนตามสัดส่วน (ผลิต)'!$E$178&gt;0,(+T136*'2.1ต้นทุนตามสัดส่วน (ผลิต)'!$E$178)/'2.1ต้นทุนตามสัดส่วน (ผลิต)'!$E$180,0))</f>
        <v>0</v>
      </c>
      <c r="CL136" s="136">
        <f t="shared" ref="CL136:CL166" si="139">+CI136+CJ136+CK136</f>
        <v>0</v>
      </c>
      <c r="CM136" s="136">
        <f t="shared" si="119"/>
        <v>0</v>
      </c>
      <c r="CO136" s="140" t="s">
        <v>667</v>
      </c>
      <c r="CP136" s="135" t="s">
        <v>668</v>
      </c>
      <c r="CQ136" s="136">
        <f>(IF('2.1ต้นทุนตามสัดส่วน (ผลิต)'!$E$9&gt;0,(+C136*'2.1ต้นทุนตามสัดส่วน (ผลิต)'!$E$9)/'2.1ต้นทุนตามสัดส่วน (ผลิต)'!$E$10,0))</f>
        <v>0</v>
      </c>
      <c r="CR136" s="136">
        <f>(IF('2.1ต้นทุนตามสัดส่วน (ผลิต)'!$E$19&gt;0,(+D136*'2.1ต้นทุนตามสัดส่วน (ผลิต)'!$E$19)/'2.1ต้นทุนตามสัดส่วน (ผลิต)'!$E$20,0))</f>
        <v>0</v>
      </c>
      <c r="CS136" s="136">
        <f>(IF('2.1ต้นทุนตามสัดส่วน (ผลิต)'!$E$29&gt;0,(+E136*'2.1ต้นทุนตามสัดส่วน (ผลิต)'!$E$29)/'2.1ต้นทุนตามสัดส่วน (ผลิต)'!$E$30,0))</f>
        <v>0</v>
      </c>
      <c r="CT136" s="136">
        <f>(IF('2.1ต้นทุนตามสัดส่วน (ผลิต)'!$E$39&gt;0,(+F136*'2.1ต้นทุนตามสัดส่วน (ผลิต)'!$E$39)/'2.1ต้นทุนตามสัดส่วน (ผลิต)'!$E$40,0))</f>
        <v>0</v>
      </c>
      <c r="CU136" s="136">
        <f t="shared" ref="CU136:CU166" si="140">+CR136+CS136+CT136</f>
        <v>0</v>
      </c>
      <c r="CV136" s="136">
        <f>(IF('2.1ต้นทุนตามสัดส่วน (ผลิต)'!$E$59&gt;0,(+H136*'2.1ต้นทุนตามสัดส่วน (ผลิต)'!$E$59)/'2.1ต้นทุนตามสัดส่วน (ผลิต)'!$E$60,0))</f>
        <v>0</v>
      </c>
      <c r="CW136" s="136">
        <f>(IF('2.1ต้นทุนตามสัดส่วน (ผลิต)'!$E$69&gt;0,(+I136*'2.1ต้นทุนตามสัดส่วน (ผลิต)'!$E$69)/'2.1ต้นทุนตามสัดส่วน (ผลิต)'!$E$70,0))</f>
        <v>0</v>
      </c>
      <c r="CX136" s="136">
        <f>(IF('2.1ต้นทุนตามสัดส่วน (ผลิต)'!$E$79&gt;0,(+J136*'2.1ต้นทุนตามสัดส่วน (ผลิต)'!$E$79)/'2.1ต้นทุนตามสัดส่วน (ผลิต)'!$E$80,0))</f>
        <v>0</v>
      </c>
      <c r="CY136" s="136">
        <f t="shared" ref="CY136:CY166" si="141">+CV136+CW136+CX136</f>
        <v>0</v>
      </c>
      <c r="CZ136" s="136">
        <f t="shared" ref="CZ136:CZ166" si="142">+CU136+CY136</f>
        <v>0</v>
      </c>
      <c r="DA136" s="136">
        <f>(IF('2.1ต้นทุนตามสัดส่วน (ผลิต)'!$E$109&gt;0,(+M136*'2.1ต้นทุนตามสัดส่วน (ผลิต)'!$E$109)/'2.1ต้นทุนตามสัดส่วน (ผลิต)'!$E$110,0))</f>
        <v>0</v>
      </c>
      <c r="DB136" s="136">
        <f>(IF('2.1ต้นทุนตามสัดส่วน (ผลิต)'!$E$119&gt;0,(+N136*'2.1ต้นทุนตามสัดส่วน (ผลิต)'!$E$119)/'2.1ต้นทุนตามสัดส่วน (ผลิต)'!$E$120,0))</f>
        <v>0</v>
      </c>
      <c r="DC136" s="136">
        <f>(IF('2.1ต้นทุนตามสัดส่วน (ผลิต)'!$E$129&gt;0,(+O136*'2.1ต้นทุนตามสัดส่วน (ผลิต)'!$E$129)/'2.1ต้นทุนตามสัดส่วน (ผลิต)'!$E$130,0))</f>
        <v>0</v>
      </c>
      <c r="DD136" s="136">
        <f t="shared" ref="DD136:DD166" si="143">+DA136+DB136+DC136</f>
        <v>0</v>
      </c>
      <c r="DE136" s="136">
        <f t="shared" ref="DE136:DE166" si="144">+CZ136+DD136</f>
        <v>0</v>
      </c>
      <c r="DF136" s="136">
        <f>(IF('2.1ต้นทุนตามสัดส่วน (ผลิต)'!$E$159&gt;0,(+R136*'2.1ต้นทุนตามสัดส่วน (ผลิต)'!$E$159)/'2.1ต้นทุนตามสัดส่วน (ผลิต)'!$E$160,0))</f>
        <v>0</v>
      </c>
      <c r="DG136" s="136">
        <f>(IF('2.1ต้นทุนตามสัดส่วน (ผลิต)'!$E$169&gt;0,(+S136*'2.1ต้นทุนตามสัดส่วน (ผลิต)'!$E$169)/'2.1ต้นทุนตามสัดส่วน (ผลิต)'!$E$170,0))</f>
        <v>0</v>
      </c>
      <c r="DH136" s="136">
        <f>(IF('2.1ต้นทุนตามสัดส่วน (ผลิต)'!$E$179&gt;0,(+T136*'2.1ต้นทุนตามสัดส่วน (ผลิต)'!$E$179)/'2.1ต้นทุนตามสัดส่วน (ผลิต)'!$E$180,0))</f>
        <v>0</v>
      </c>
      <c r="DI136" s="136">
        <f t="shared" ref="DI136:DI166" si="145">+DF136+DG136+DH136</f>
        <v>0</v>
      </c>
      <c r="DJ136" s="136">
        <f t="shared" si="120"/>
        <v>0</v>
      </c>
      <c r="DL136" s="140" t="s">
        <v>667</v>
      </c>
      <c r="DM136" s="135" t="s">
        <v>668</v>
      </c>
      <c r="DN136" s="136">
        <f t="shared" ref="DN136:DN167" si="146">+C136-Z136-AW136-BT136-CQ136</f>
        <v>0</v>
      </c>
      <c r="DO136" s="136">
        <f t="shared" ref="DO136:DO167" si="147">+D136-AA136-AX136-BU136-CR136</f>
        <v>0</v>
      </c>
      <c r="DP136" s="136">
        <f t="shared" ref="DP136:DP167" si="148">+E136-AB136-AY136-BV136-CS136</f>
        <v>0</v>
      </c>
      <c r="DQ136" s="136">
        <f t="shared" ref="DQ136:DQ167" si="149">+F136-AC136-AZ136-BW136-CT136</f>
        <v>0</v>
      </c>
      <c r="DR136" s="136">
        <f t="shared" ref="DR136:DR167" si="150">+G136-AD136-BA136-BX136-CU136</f>
        <v>0</v>
      </c>
      <c r="DS136" s="136">
        <f t="shared" ref="DS136:DS167" si="151">+H136-AE136-BB136-BY136-CV136</f>
        <v>0</v>
      </c>
      <c r="DT136" s="136">
        <f t="shared" ref="DT136:DT167" si="152">+I136-AF136-BC136-BZ136-CW136</f>
        <v>0</v>
      </c>
      <c r="DU136" s="136">
        <f t="shared" ref="DU136:DU167" si="153">+J136-AG136-BD136-CA136-CX136</f>
        <v>0</v>
      </c>
      <c r="DV136" s="136">
        <f t="shared" ref="DV136:DV167" si="154">+K136-AH136-BE136-CB136-CY136</f>
        <v>0</v>
      </c>
      <c r="DW136" s="136">
        <f t="shared" ref="DW136:DW167" si="155">+L136-AI136-BF136-CC136-CZ136</f>
        <v>0</v>
      </c>
      <c r="DX136" s="136">
        <f t="shared" ref="DX136:DX167" si="156">+M136-AJ136-BG136-CD136-DA136</f>
        <v>0</v>
      </c>
      <c r="DY136" s="136">
        <f t="shared" ref="DY136:DY167" si="157">+N136-AK136-BH136-CE136-DB136</f>
        <v>0</v>
      </c>
      <c r="DZ136" s="136">
        <f t="shared" ref="DZ136:DZ167" si="158">+O136-AL136-BI136-CF136-DC136</f>
        <v>0</v>
      </c>
      <c r="EA136" s="136">
        <f t="shared" ref="EA136:EA167" si="159">+P136-AM136-BJ136-CG136-DD136</f>
        <v>0</v>
      </c>
      <c r="EB136" s="136">
        <f t="shared" ref="EB136:EB167" si="160">+Q136-AN136-BK136-CH136-DE136</f>
        <v>0</v>
      </c>
      <c r="EC136" s="136">
        <f t="shared" ref="EC136:EC167" si="161">+R136-AO136-BL136-CI136-DF136</f>
        <v>0</v>
      </c>
      <c r="ED136" s="136">
        <f t="shared" ref="ED136:ED167" si="162">+S136-AP136-BM136-CJ136-DG136</f>
        <v>0</v>
      </c>
      <c r="EE136" s="136">
        <f t="shared" ref="EE136:EE167" si="163">+T136-AQ136-BN136-CK136-DH136</f>
        <v>0</v>
      </c>
      <c r="EF136" s="136">
        <f t="shared" ref="EF136:EF167" si="164">+U136-AR136-BO136-CL136-DI136</f>
        <v>0</v>
      </c>
      <c r="EG136" s="136">
        <f t="shared" ref="EG136:EG167" si="165">+V136-AS136-BP136-CM136-DJ136</f>
        <v>0</v>
      </c>
    </row>
    <row r="137" spans="1:137" ht="21">
      <c r="A137" s="140" t="s">
        <v>669</v>
      </c>
      <c r="B137" s="135" t="s">
        <v>670</v>
      </c>
      <c r="C137" s="44"/>
      <c r="D137" s="136"/>
      <c r="E137" s="136"/>
      <c r="F137" s="136"/>
      <c r="G137" s="136">
        <f t="shared" si="111"/>
        <v>0</v>
      </c>
      <c r="H137" s="136"/>
      <c r="I137" s="136"/>
      <c r="J137" s="136"/>
      <c r="K137" s="136">
        <f t="shared" si="112"/>
        <v>0</v>
      </c>
      <c r="L137" s="136">
        <f t="shared" si="121"/>
        <v>0</v>
      </c>
      <c r="M137" s="136">
        <v>0</v>
      </c>
      <c r="N137" s="136">
        <v>0</v>
      </c>
      <c r="O137" s="136">
        <v>0</v>
      </c>
      <c r="P137" s="136">
        <f t="shared" si="113"/>
        <v>0</v>
      </c>
      <c r="Q137" s="136">
        <f t="shared" si="122"/>
        <v>0</v>
      </c>
      <c r="R137" s="136">
        <v>0</v>
      </c>
      <c r="S137" s="136">
        <v>0</v>
      </c>
      <c r="T137" s="136">
        <v>0</v>
      </c>
      <c r="U137" s="136">
        <f t="shared" si="114"/>
        <v>0</v>
      </c>
      <c r="V137" s="136">
        <f t="shared" si="115"/>
        <v>0</v>
      </c>
      <c r="X137" s="140" t="s">
        <v>669</v>
      </c>
      <c r="Y137" s="138" t="s">
        <v>670</v>
      </c>
      <c r="Z137" s="44">
        <f>ROUND(IF('2.1ต้นทุนตามสัดส่วน (ผลิต)'!$E$6&gt;0,(+C137*'2.1ต้นทุนตามสัดส่วน (ผลิต)'!$E$6)/'2.1ต้นทุนตามสัดส่วน (ผลิต)'!$E$10,0),2)</f>
        <v>0</v>
      </c>
      <c r="AA137" s="139">
        <f>(IF('2.1ต้นทุนตามสัดส่วน (ผลิต)'!$E$16&gt;0,(+D137*'2.1ต้นทุนตามสัดส่วน (ผลิต)'!$E$16)/'2.1ต้นทุนตามสัดส่วน (ผลิต)'!$E$20,0))</f>
        <v>0</v>
      </c>
      <c r="AB137" s="139">
        <f>(IF('2.1ต้นทุนตามสัดส่วน (ผลิต)'!$E$26&gt;0,(+E137*'2.1ต้นทุนตามสัดส่วน (ผลิต)'!$E$26)/'2.1ต้นทุนตามสัดส่วน (ผลิต)'!$E$30,0))</f>
        <v>0</v>
      </c>
      <c r="AC137" s="139">
        <f>(IF('2.1ต้นทุนตามสัดส่วน (ผลิต)'!$E$36&gt;0,(+F137*'2.1ต้นทุนตามสัดส่วน (ผลิต)'!$E$36)/'2.1ต้นทุนตามสัดส่วน (ผลิต)'!$E$40,0))</f>
        <v>0</v>
      </c>
      <c r="AD137" s="139">
        <f t="shared" si="123"/>
        <v>0</v>
      </c>
      <c r="AE137" s="139">
        <f>(IF('2.1ต้นทุนตามสัดส่วน (ผลิต)'!$E$56&gt;0,(+H137*'2.1ต้นทุนตามสัดส่วน (ผลิต)'!$E$56)/'2.1ต้นทุนตามสัดส่วน (ผลิต)'!$E$60,0))</f>
        <v>0</v>
      </c>
      <c r="AF137" s="139">
        <f>(IF('2.1ต้นทุนตามสัดส่วน (ผลิต)'!$E$66&gt;0,(+I137*'2.1ต้นทุนตามสัดส่วน (ผลิต)'!$E$66)/'2.1ต้นทุนตามสัดส่วน (ผลิต)'!$E$70,0))</f>
        <v>0</v>
      </c>
      <c r="AG137" s="139">
        <f>(IF('2.1ต้นทุนตามสัดส่วน (ผลิต)'!$E$76&gt;0,(+J137*'2.1ต้นทุนตามสัดส่วน (ผลิต)'!$E$76)/'2.1ต้นทุนตามสัดส่วน (ผลิต)'!$E$80,0))</f>
        <v>0</v>
      </c>
      <c r="AH137" s="139">
        <f t="shared" si="124"/>
        <v>0</v>
      </c>
      <c r="AI137" s="139">
        <f t="shared" si="125"/>
        <v>0</v>
      </c>
      <c r="AJ137" s="139">
        <f>ROUND(IF('2.1ต้นทุนตามสัดส่วน (ผลิต)'!$E$106&gt;0,(+M137*'2.1ต้นทุนตามสัดส่วน (ผลิต)'!$E$106)/'2.1ต้นทุนตามสัดส่วน (ผลิต)'!$E$110,0),2)</f>
        <v>0</v>
      </c>
      <c r="AK137" s="139">
        <f>ROUND(IF('2.1ต้นทุนตามสัดส่วน (ผลิต)'!$E$116&gt;0,(+N137*'2.1ต้นทุนตามสัดส่วน (ผลิต)'!$E$116)/'2.1ต้นทุนตามสัดส่วน (ผลิต)'!$E$120,0),2)</f>
        <v>0</v>
      </c>
      <c r="AL137" s="139">
        <f>ROUND(IF('2.1ต้นทุนตามสัดส่วน (ผลิต)'!$E$126&gt;0,(+O137*'2.1ต้นทุนตามสัดส่วน (ผลิต)'!$E$126)/'2.1ต้นทุนตามสัดส่วน (ผลิต)'!$E$130,0),2)</f>
        <v>0</v>
      </c>
      <c r="AM137" s="139">
        <f t="shared" si="126"/>
        <v>0</v>
      </c>
      <c r="AN137" s="139">
        <f t="shared" si="127"/>
        <v>0</v>
      </c>
      <c r="AO137" s="139">
        <f>(IF('2.1ต้นทุนตามสัดส่วน (ผลิต)'!$E$156&gt;0,(+R137*'2.1ต้นทุนตามสัดส่วน (ผลิต)'!$E$156)/'2.1ต้นทุนตามสัดส่วน (ผลิต)'!$E$160,0))</f>
        <v>0</v>
      </c>
      <c r="AP137" s="139">
        <f>(IF('2.1ต้นทุนตามสัดส่วน (ผลิต)'!$E$166&gt;0,(+S137*'2.1ต้นทุนตามสัดส่วน (ผลิต)'!$E$166)/'2.1ต้นทุนตามสัดส่วน (ผลิต)'!$E$170,0))</f>
        <v>0</v>
      </c>
      <c r="AQ137" s="139">
        <f>(IF('2.1ต้นทุนตามสัดส่วน (ผลิต)'!$E$176&gt;0,(+T137*'2.1ต้นทุนตามสัดส่วน (ผลิต)'!$E$176)/'2.1ต้นทุนตามสัดส่วน (ผลิต)'!$E$180,0))</f>
        <v>0</v>
      </c>
      <c r="AR137" s="139">
        <f t="shared" si="116"/>
        <v>0</v>
      </c>
      <c r="AS137" s="139">
        <f t="shared" si="117"/>
        <v>0</v>
      </c>
      <c r="AU137" s="140" t="s">
        <v>669</v>
      </c>
      <c r="AV137" s="135" t="s">
        <v>670</v>
      </c>
      <c r="AW137" s="44">
        <f>(IF('2.1ต้นทุนตามสัดส่วน (ผลิต)'!$E$7&gt;0,(C137*'2.1ต้นทุนตามสัดส่วน (ผลิต)'!$E$7)/'2.1ต้นทุนตามสัดส่วน (ผลิต)'!$E$10,0))</f>
        <v>0</v>
      </c>
      <c r="AX137" s="136">
        <f>(IF('2.1ต้นทุนตามสัดส่วน (ผลิต)'!$E$17&gt;0,(D137*'2.1ต้นทุนตามสัดส่วน (ผลิต)'!$E$17)/'2.1ต้นทุนตามสัดส่วน (ผลิต)'!$E$20,0))</f>
        <v>0</v>
      </c>
      <c r="AY137" s="136">
        <f>(IF('2.1ต้นทุนตามสัดส่วน (ผลิต)'!$E$27&gt;0,(+E137*'2.1ต้นทุนตามสัดส่วน (ผลิต)'!$E$27)/'2.1ต้นทุนตามสัดส่วน (ผลิต)'!$E$30,0))</f>
        <v>0</v>
      </c>
      <c r="AZ137" s="136">
        <f>(IF('2.1ต้นทุนตามสัดส่วน (ผลิต)'!$E$37&gt;0,(+F137*'2.1ต้นทุนตามสัดส่วน (ผลิต)'!$E$37)/'2.1ต้นทุนตามสัดส่วน (ผลิต)'!$E$40,0))</f>
        <v>0</v>
      </c>
      <c r="BA137" s="136">
        <f t="shared" si="128"/>
        <v>0</v>
      </c>
      <c r="BB137" s="136">
        <f>(IF('2.1ต้นทุนตามสัดส่วน (ผลิต)'!$E$57&gt;0,(+H137*'2.1ต้นทุนตามสัดส่วน (ผลิต)'!$E$57)/'2.1ต้นทุนตามสัดส่วน (ผลิต)'!$E$60,0))</f>
        <v>0</v>
      </c>
      <c r="BC137" s="136">
        <f>(IF('2.1ต้นทุนตามสัดส่วน (ผลิต)'!$E$67&gt;0,(+I137*'2.1ต้นทุนตามสัดส่วน (ผลิต)'!$E$67)/'2.1ต้นทุนตามสัดส่วน (ผลิต)'!$E$70,0))</f>
        <v>0</v>
      </c>
      <c r="BD137" s="136">
        <f>(IF('2.1ต้นทุนตามสัดส่วน (ผลิต)'!$E$77&gt;0,(+J137*'2.1ต้นทุนตามสัดส่วน (ผลิต)'!$E$77)/'2.1ต้นทุนตามสัดส่วน (ผลิต)'!$E$80,0))</f>
        <v>0</v>
      </c>
      <c r="BE137" s="136">
        <f t="shared" si="129"/>
        <v>0</v>
      </c>
      <c r="BF137" s="136">
        <f t="shared" si="130"/>
        <v>0</v>
      </c>
      <c r="BG137" s="136">
        <f>(IF('2.1ต้นทุนตามสัดส่วน (ผลิต)'!$E$107&gt;0,(+M137*'2.1ต้นทุนตามสัดส่วน (ผลิต)'!$E$107)/'2.1ต้นทุนตามสัดส่วน (ผลิต)'!$E$110,0))</f>
        <v>0</v>
      </c>
      <c r="BH137" s="136">
        <f>(IF('2.1ต้นทุนตามสัดส่วน (ผลิต)'!$E$117&gt;0,(+N137*'2.1ต้นทุนตามสัดส่วน (ผลิต)'!$E$117)/'2.1ต้นทุนตามสัดส่วน (ผลิต)'!$E$120,0))</f>
        <v>0</v>
      </c>
      <c r="BI137" s="136">
        <f>(IF('2.1ต้นทุนตามสัดส่วน (ผลิต)'!$E$127&gt;0,(+O137*'2.1ต้นทุนตามสัดส่วน (ผลิต)'!$E$127)/'2.1ต้นทุนตามสัดส่วน (ผลิต)'!$E$130,0))</f>
        <v>0</v>
      </c>
      <c r="BJ137" s="136">
        <f t="shared" si="131"/>
        <v>0</v>
      </c>
      <c r="BK137" s="136">
        <f t="shared" si="132"/>
        <v>0</v>
      </c>
      <c r="BL137" s="136">
        <f>(IF('2.1ต้นทุนตามสัดส่วน (ผลิต)'!$E$157&gt;0,(+R137*'2.1ต้นทุนตามสัดส่วน (ผลิต)'!$E$157)/'2.1ต้นทุนตามสัดส่วน (ผลิต)'!$E$160,0))</f>
        <v>0</v>
      </c>
      <c r="BM137" s="136">
        <f>(IF('2.1ต้นทุนตามสัดส่วน (ผลิต)'!$E$167&gt;0,(+S137*'2.1ต้นทุนตามสัดส่วน (ผลิต)'!$E$167)/'2.1ต้นทุนตามสัดส่วน (ผลิต)'!$E$170,0))</f>
        <v>0</v>
      </c>
      <c r="BN137" s="136">
        <f>(IF('2.1ต้นทุนตามสัดส่วน (ผลิต)'!$E$177&gt;0,(+T137*'2.1ต้นทุนตามสัดส่วน (ผลิต)'!$E$177)/'2.1ต้นทุนตามสัดส่วน (ผลิต)'!$E$180,0))</f>
        <v>0</v>
      </c>
      <c r="BO137" s="136">
        <f t="shared" si="133"/>
        <v>0</v>
      </c>
      <c r="BP137" s="136">
        <f t="shared" si="118"/>
        <v>0</v>
      </c>
      <c r="BR137" s="140" t="s">
        <v>669</v>
      </c>
      <c r="BS137" s="135" t="s">
        <v>670</v>
      </c>
      <c r="BT137" s="44">
        <f>(IF('2.1ต้นทุนตามสัดส่วน (ผลิต)'!$E$8&gt;0,(+C137*'2.1ต้นทุนตามสัดส่วน (ผลิต)'!$E$8)/'2.1ต้นทุนตามสัดส่วน (ผลิต)'!$E$10,0))</f>
        <v>0</v>
      </c>
      <c r="BU137" s="136">
        <f>(IF('2.1ต้นทุนตามสัดส่วน (ผลิต)'!$E$18&gt;0,(+D137*'2.1ต้นทุนตามสัดส่วน (ผลิต)'!$E$18)/'2.1ต้นทุนตามสัดส่วน (ผลิต)'!$E$20,0))</f>
        <v>0</v>
      </c>
      <c r="BV137" s="136">
        <f>(IF('2.1ต้นทุนตามสัดส่วน (ผลิต)'!$E$28&gt;0,(+E137*'2.1ต้นทุนตามสัดส่วน (ผลิต)'!$E$28)/'2.1ต้นทุนตามสัดส่วน (ผลิต)'!$E$30,0))</f>
        <v>0</v>
      </c>
      <c r="BW137" s="136">
        <f>(IF('2.1ต้นทุนตามสัดส่วน (ผลิต)'!$E$38&gt;0,(+F137*'2.1ต้นทุนตามสัดส่วน (ผลิต)'!$E$38)/'2.1ต้นทุนตามสัดส่วน (ผลิต)'!$E$40,0))</f>
        <v>0</v>
      </c>
      <c r="BX137" s="136">
        <f t="shared" si="134"/>
        <v>0</v>
      </c>
      <c r="BY137" s="136">
        <f>(IF('2.1ต้นทุนตามสัดส่วน (ผลิต)'!$E$58&gt;0,(+H137*'2.1ต้นทุนตามสัดส่วน (ผลิต)'!$E$58)/'2.1ต้นทุนตามสัดส่วน (ผลิต)'!$E$60,0))</f>
        <v>0</v>
      </c>
      <c r="BZ137" s="136">
        <f>(IF('2.1ต้นทุนตามสัดส่วน (ผลิต)'!$E$68&gt;0,(+I137*'2.1ต้นทุนตามสัดส่วน (ผลิต)'!$E$68)/'2.1ต้นทุนตามสัดส่วน (ผลิต)'!$E$70,0))</f>
        <v>0</v>
      </c>
      <c r="CA137" s="136">
        <f>(IF('2.1ต้นทุนตามสัดส่วน (ผลิต)'!$E$78&gt;0,(+J137*'2.1ต้นทุนตามสัดส่วน (ผลิต)'!$E$78)/'2.1ต้นทุนตามสัดส่วน (ผลิต)'!$E$80,0))</f>
        <v>0</v>
      </c>
      <c r="CB137" s="136">
        <f t="shared" si="135"/>
        <v>0</v>
      </c>
      <c r="CC137" s="136">
        <f t="shared" si="136"/>
        <v>0</v>
      </c>
      <c r="CD137" s="136">
        <f>(IF('2.1ต้นทุนตามสัดส่วน (ผลิต)'!$E$108&gt;0,(+M137*'2.1ต้นทุนตามสัดส่วน (ผลิต)'!$E$108)/'2.1ต้นทุนตามสัดส่วน (ผลิต)'!$E$110,0))</f>
        <v>0</v>
      </c>
      <c r="CE137" s="136">
        <f>(IF('2.1ต้นทุนตามสัดส่วน (ผลิต)'!$E$118&gt;0,(+N137*'2.1ต้นทุนตามสัดส่วน (ผลิต)'!$E$118)/'2.1ต้นทุนตามสัดส่วน (ผลิต)'!$E$120,0))</f>
        <v>0</v>
      </c>
      <c r="CF137" s="136">
        <f>(IF('2.1ต้นทุนตามสัดส่วน (ผลิต)'!$E$128&gt;0,(+O137*'2.1ต้นทุนตามสัดส่วน (ผลิต)'!$E$128)/'2.1ต้นทุนตามสัดส่วน (ผลิต)'!$E$130,0))</f>
        <v>0</v>
      </c>
      <c r="CG137" s="136">
        <f t="shared" si="137"/>
        <v>0</v>
      </c>
      <c r="CH137" s="136">
        <f t="shared" si="138"/>
        <v>0</v>
      </c>
      <c r="CI137" s="136">
        <f>(IF('2.1ต้นทุนตามสัดส่วน (ผลิต)'!$E$158&gt;0,(+R137*'2.1ต้นทุนตามสัดส่วน (ผลิต)'!$E$158)/'2.1ต้นทุนตามสัดส่วน (ผลิต)'!$E$160,0))</f>
        <v>0</v>
      </c>
      <c r="CJ137" s="136">
        <f>(IF('2.1ต้นทุนตามสัดส่วน (ผลิต)'!$E$168&gt;0,(+S137*'2.1ต้นทุนตามสัดส่วน (ผลิต)'!$E$168)/'2.1ต้นทุนตามสัดส่วน (ผลิต)'!$E$170,0))</f>
        <v>0</v>
      </c>
      <c r="CK137" s="136">
        <f>(IF('2.1ต้นทุนตามสัดส่วน (ผลิต)'!$E$178&gt;0,(+T137*'2.1ต้นทุนตามสัดส่วน (ผลิต)'!$E$178)/'2.1ต้นทุนตามสัดส่วน (ผลิต)'!$E$180,0))</f>
        <v>0</v>
      </c>
      <c r="CL137" s="136">
        <f t="shared" si="139"/>
        <v>0</v>
      </c>
      <c r="CM137" s="136">
        <f t="shared" si="119"/>
        <v>0</v>
      </c>
      <c r="CO137" s="140" t="s">
        <v>669</v>
      </c>
      <c r="CP137" s="135" t="s">
        <v>670</v>
      </c>
      <c r="CQ137" s="136">
        <f>(IF('2.1ต้นทุนตามสัดส่วน (ผลิต)'!$E$9&gt;0,(+C137*'2.1ต้นทุนตามสัดส่วน (ผลิต)'!$E$9)/'2.1ต้นทุนตามสัดส่วน (ผลิต)'!$E$10,0))</f>
        <v>0</v>
      </c>
      <c r="CR137" s="136">
        <f>(IF('2.1ต้นทุนตามสัดส่วน (ผลิต)'!$E$19&gt;0,(+D137*'2.1ต้นทุนตามสัดส่วน (ผลิต)'!$E$19)/'2.1ต้นทุนตามสัดส่วน (ผลิต)'!$E$20,0))</f>
        <v>0</v>
      </c>
      <c r="CS137" s="136">
        <f>(IF('2.1ต้นทุนตามสัดส่วน (ผลิต)'!$E$29&gt;0,(+E137*'2.1ต้นทุนตามสัดส่วน (ผลิต)'!$E$29)/'2.1ต้นทุนตามสัดส่วน (ผลิต)'!$E$30,0))</f>
        <v>0</v>
      </c>
      <c r="CT137" s="136">
        <f>(IF('2.1ต้นทุนตามสัดส่วน (ผลิต)'!$E$39&gt;0,(+F137*'2.1ต้นทุนตามสัดส่วน (ผลิต)'!$E$39)/'2.1ต้นทุนตามสัดส่วน (ผลิต)'!$E$40,0))</f>
        <v>0</v>
      </c>
      <c r="CU137" s="136">
        <f t="shared" si="140"/>
        <v>0</v>
      </c>
      <c r="CV137" s="136">
        <f>(IF('2.1ต้นทุนตามสัดส่วน (ผลิต)'!$E$59&gt;0,(+H137*'2.1ต้นทุนตามสัดส่วน (ผลิต)'!$E$59)/'2.1ต้นทุนตามสัดส่วน (ผลิต)'!$E$60,0))</f>
        <v>0</v>
      </c>
      <c r="CW137" s="136">
        <f>(IF('2.1ต้นทุนตามสัดส่วน (ผลิต)'!$E$69&gt;0,(+I137*'2.1ต้นทุนตามสัดส่วน (ผลิต)'!$E$69)/'2.1ต้นทุนตามสัดส่วน (ผลิต)'!$E$70,0))</f>
        <v>0</v>
      </c>
      <c r="CX137" s="136">
        <f>(IF('2.1ต้นทุนตามสัดส่วน (ผลิต)'!$E$79&gt;0,(+J137*'2.1ต้นทุนตามสัดส่วน (ผลิต)'!$E$79)/'2.1ต้นทุนตามสัดส่วน (ผลิต)'!$E$80,0))</f>
        <v>0</v>
      </c>
      <c r="CY137" s="136">
        <f t="shared" si="141"/>
        <v>0</v>
      </c>
      <c r="CZ137" s="136">
        <f t="shared" si="142"/>
        <v>0</v>
      </c>
      <c r="DA137" s="136">
        <f>(IF('2.1ต้นทุนตามสัดส่วน (ผลิต)'!$E$109&gt;0,(+M137*'2.1ต้นทุนตามสัดส่วน (ผลิต)'!$E$109)/'2.1ต้นทุนตามสัดส่วน (ผลิต)'!$E$110,0))</f>
        <v>0</v>
      </c>
      <c r="DB137" s="136">
        <f>(IF('2.1ต้นทุนตามสัดส่วน (ผลิต)'!$E$119&gt;0,(+N137*'2.1ต้นทุนตามสัดส่วน (ผลิต)'!$E$119)/'2.1ต้นทุนตามสัดส่วน (ผลิต)'!$E$120,0))</f>
        <v>0</v>
      </c>
      <c r="DC137" s="136">
        <f>(IF('2.1ต้นทุนตามสัดส่วน (ผลิต)'!$E$129&gt;0,(+O137*'2.1ต้นทุนตามสัดส่วน (ผลิต)'!$E$129)/'2.1ต้นทุนตามสัดส่วน (ผลิต)'!$E$130,0))</f>
        <v>0</v>
      </c>
      <c r="DD137" s="136">
        <f t="shared" si="143"/>
        <v>0</v>
      </c>
      <c r="DE137" s="136">
        <f t="shared" si="144"/>
        <v>0</v>
      </c>
      <c r="DF137" s="136">
        <f>(IF('2.1ต้นทุนตามสัดส่วน (ผลิต)'!$E$159&gt;0,(+R137*'2.1ต้นทุนตามสัดส่วน (ผลิต)'!$E$159)/'2.1ต้นทุนตามสัดส่วน (ผลิต)'!$E$160,0))</f>
        <v>0</v>
      </c>
      <c r="DG137" s="136">
        <f>(IF('2.1ต้นทุนตามสัดส่วน (ผลิต)'!$E$169&gt;0,(+S137*'2.1ต้นทุนตามสัดส่วน (ผลิต)'!$E$169)/'2.1ต้นทุนตามสัดส่วน (ผลิต)'!$E$170,0))</f>
        <v>0</v>
      </c>
      <c r="DH137" s="136">
        <f>(IF('2.1ต้นทุนตามสัดส่วน (ผลิต)'!$E$179&gt;0,(+T137*'2.1ต้นทุนตามสัดส่วน (ผลิต)'!$E$179)/'2.1ต้นทุนตามสัดส่วน (ผลิต)'!$E$180,0))</f>
        <v>0</v>
      </c>
      <c r="DI137" s="136">
        <f t="shared" si="145"/>
        <v>0</v>
      </c>
      <c r="DJ137" s="136">
        <f t="shared" si="120"/>
        <v>0</v>
      </c>
      <c r="DL137" s="140" t="s">
        <v>669</v>
      </c>
      <c r="DM137" s="135" t="s">
        <v>670</v>
      </c>
      <c r="DN137" s="136">
        <f t="shared" si="146"/>
        <v>0</v>
      </c>
      <c r="DO137" s="136">
        <f t="shared" si="147"/>
        <v>0</v>
      </c>
      <c r="DP137" s="136">
        <f t="shared" si="148"/>
        <v>0</v>
      </c>
      <c r="DQ137" s="136">
        <f t="shared" si="149"/>
        <v>0</v>
      </c>
      <c r="DR137" s="136">
        <f t="shared" si="150"/>
        <v>0</v>
      </c>
      <c r="DS137" s="136">
        <f t="shared" si="151"/>
        <v>0</v>
      </c>
      <c r="DT137" s="136">
        <f t="shared" si="152"/>
        <v>0</v>
      </c>
      <c r="DU137" s="136">
        <f t="shared" si="153"/>
        <v>0</v>
      </c>
      <c r="DV137" s="136">
        <f t="shared" si="154"/>
        <v>0</v>
      </c>
      <c r="DW137" s="136">
        <f t="shared" si="155"/>
        <v>0</v>
      </c>
      <c r="DX137" s="136">
        <f t="shared" si="156"/>
        <v>0</v>
      </c>
      <c r="DY137" s="136">
        <f t="shared" si="157"/>
        <v>0</v>
      </c>
      <c r="DZ137" s="136">
        <f t="shared" si="158"/>
        <v>0</v>
      </c>
      <c r="EA137" s="136">
        <f t="shared" si="159"/>
        <v>0</v>
      </c>
      <c r="EB137" s="136">
        <f t="shared" si="160"/>
        <v>0</v>
      </c>
      <c r="EC137" s="136">
        <f t="shared" si="161"/>
        <v>0</v>
      </c>
      <c r="ED137" s="136">
        <f t="shared" si="162"/>
        <v>0</v>
      </c>
      <c r="EE137" s="136">
        <f t="shared" si="163"/>
        <v>0</v>
      </c>
      <c r="EF137" s="136">
        <f t="shared" si="164"/>
        <v>0</v>
      </c>
      <c r="EG137" s="136">
        <f t="shared" si="165"/>
        <v>0</v>
      </c>
    </row>
    <row r="138" spans="1:137" ht="21">
      <c r="A138" s="140" t="s">
        <v>671</v>
      </c>
      <c r="B138" s="135" t="s">
        <v>672</v>
      </c>
      <c r="C138" s="44"/>
      <c r="D138" s="136"/>
      <c r="E138" s="136"/>
      <c r="F138" s="136"/>
      <c r="G138" s="136">
        <f t="shared" si="111"/>
        <v>0</v>
      </c>
      <c r="H138" s="136"/>
      <c r="I138" s="136"/>
      <c r="J138" s="136"/>
      <c r="K138" s="136">
        <f t="shared" si="112"/>
        <v>0</v>
      </c>
      <c r="L138" s="136">
        <f t="shared" si="121"/>
        <v>0</v>
      </c>
      <c r="M138" s="136">
        <v>0</v>
      </c>
      <c r="N138" s="136">
        <v>0</v>
      </c>
      <c r="O138" s="136">
        <v>0</v>
      </c>
      <c r="P138" s="136">
        <f t="shared" si="113"/>
        <v>0</v>
      </c>
      <c r="Q138" s="136">
        <f t="shared" si="122"/>
        <v>0</v>
      </c>
      <c r="R138" s="136">
        <v>0</v>
      </c>
      <c r="S138" s="136">
        <v>0</v>
      </c>
      <c r="T138" s="136">
        <v>0</v>
      </c>
      <c r="U138" s="136">
        <f t="shared" si="114"/>
        <v>0</v>
      </c>
      <c r="V138" s="136">
        <f t="shared" si="115"/>
        <v>0</v>
      </c>
      <c r="X138" s="140" t="s">
        <v>671</v>
      </c>
      <c r="Y138" s="138" t="s">
        <v>672</v>
      </c>
      <c r="Z138" s="44">
        <f>ROUND(IF('2.1ต้นทุนตามสัดส่วน (ผลิต)'!$E$6&gt;0,(+C138*'2.1ต้นทุนตามสัดส่วน (ผลิต)'!$E$6)/'2.1ต้นทุนตามสัดส่วน (ผลิต)'!$E$10,0),2)</f>
        <v>0</v>
      </c>
      <c r="AA138" s="139">
        <f>(IF('2.1ต้นทุนตามสัดส่วน (ผลิต)'!$E$16&gt;0,(+D138*'2.1ต้นทุนตามสัดส่วน (ผลิต)'!$E$16)/'2.1ต้นทุนตามสัดส่วน (ผลิต)'!$E$20,0))</f>
        <v>0</v>
      </c>
      <c r="AB138" s="139">
        <f>(IF('2.1ต้นทุนตามสัดส่วน (ผลิต)'!$E$26&gt;0,(+E138*'2.1ต้นทุนตามสัดส่วน (ผลิต)'!$E$26)/'2.1ต้นทุนตามสัดส่วน (ผลิต)'!$E$30,0))</f>
        <v>0</v>
      </c>
      <c r="AC138" s="139">
        <f>(IF('2.1ต้นทุนตามสัดส่วน (ผลิต)'!$E$36&gt;0,(+F138*'2.1ต้นทุนตามสัดส่วน (ผลิต)'!$E$36)/'2.1ต้นทุนตามสัดส่วน (ผลิต)'!$E$40,0))</f>
        <v>0</v>
      </c>
      <c r="AD138" s="139">
        <f t="shared" si="123"/>
        <v>0</v>
      </c>
      <c r="AE138" s="139">
        <f>(IF('2.1ต้นทุนตามสัดส่วน (ผลิต)'!$E$56&gt;0,(+H138*'2.1ต้นทุนตามสัดส่วน (ผลิต)'!$E$56)/'2.1ต้นทุนตามสัดส่วน (ผลิต)'!$E$60,0))</f>
        <v>0</v>
      </c>
      <c r="AF138" s="139">
        <f>(IF('2.1ต้นทุนตามสัดส่วน (ผลิต)'!$E$66&gt;0,(+I138*'2.1ต้นทุนตามสัดส่วน (ผลิต)'!$E$66)/'2.1ต้นทุนตามสัดส่วน (ผลิต)'!$E$70,0))</f>
        <v>0</v>
      </c>
      <c r="AG138" s="139">
        <f>(IF('2.1ต้นทุนตามสัดส่วน (ผลิต)'!$E$76&gt;0,(+J138*'2.1ต้นทุนตามสัดส่วน (ผลิต)'!$E$76)/'2.1ต้นทุนตามสัดส่วน (ผลิต)'!$E$80,0))</f>
        <v>0</v>
      </c>
      <c r="AH138" s="139">
        <f t="shared" si="124"/>
        <v>0</v>
      </c>
      <c r="AI138" s="139">
        <f t="shared" si="125"/>
        <v>0</v>
      </c>
      <c r="AJ138" s="139">
        <f>ROUND(IF('2.1ต้นทุนตามสัดส่วน (ผลิต)'!$E$106&gt;0,(+M138*'2.1ต้นทุนตามสัดส่วน (ผลิต)'!$E$106)/'2.1ต้นทุนตามสัดส่วน (ผลิต)'!$E$110,0),2)</f>
        <v>0</v>
      </c>
      <c r="AK138" s="139">
        <f>ROUND(IF('2.1ต้นทุนตามสัดส่วน (ผลิต)'!$E$116&gt;0,(+N138*'2.1ต้นทุนตามสัดส่วน (ผลิต)'!$E$116)/'2.1ต้นทุนตามสัดส่วน (ผลิต)'!$E$120,0),2)</f>
        <v>0</v>
      </c>
      <c r="AL138" s="139">
        <f>ROUND(IF('2.1ต้นทุนตามสัดส่วน (ผลิต)'!$E$126&gt;0,(+O138*'2.1ต้นทุนตามสัดส่วน (ผลิต)'!$E$126)/'2.1ต้นทุนตามสัดส่วน (ผลิต)'!$E$130,0),2)</f>
        <v>0</v>
      </c>
      <c r="AM138" s="139">
        <f t="shared" si="126"/>
        <v>0</v>
      </c>
      <c r="AN138" s="139">
        <f t="shared" si="127"/>
        <v>0</v>
      </c>
      <c r="AO138" s="139">
        <f>(IF('2.1ต้นทุนตามสัดส่วน (ผลิต)'!$E$156&gt;0,(+R138*'2.1ต้นทุนตามสัดส่วน (ผลิต)'!$E$156)/'2.1ต้นทุนตามสัดส่วน (ผลิต)'!$E$160,0))</f>
        <v>0</v>
      </c>
      <c r="AP138" s="139">
        <f>(IF('2.1ต้นทุนตามสัดส่วน (ผลิต)'!$E$166&gt;0,(+S138*'2.1ต้นทุนตามสัดส่วน (ผลิต)'!$E$166)/'2.1ต้นทุนตามสัดส่วน (ผลิต)'!$E$170,0))</f>
        <v>0</v>
      </c>
      <c r="AQ138" s="139">
        <f>(IF('2.1ต้นทุนตามสัดส่วน (ผลิต)'!$E$176&gt;0,(+T138*'2.1ต้นทุนตามสัดส่วน (ผลิต)'!$E$176)/'2.1ต้นทุนตามสัดส่วน (ผลิต)'!$E$180,0))</f>
        <v>0</v>
      </c>
      <c r="AR138" s="139">
        <f t="shared" si="116"/>
        <v>0</v>
      </c>
      <c r="AS138" s="139">
        <f t="shared" si="117"/>
        <v>0</v>
      </c>
      <c r="AU138" s="140" t="s">
        <v>671</v>
      </c>
      <c r="AV138" s="135" t="s">
        <v>672</v>
      </c>
      <c r="AW138" s="44">
        <f>(IF('2.1ต้นทุนตามสัดส่วน (ผลิต)'!$E$7&gt;0,(C138*'2.1ต้นทุนตามสัดส่วน (ผลิต)'!$E$7)/'2.1ต้นทุนตามสัดส่วน (ผลิต)'!$E$10,0))</f>
        <v>0</v>
      </c>
      <c r="AX138" s="136">
        <f>(IF('2.1ต้นทุนตามสัดส่วน (ผลิต)'!$E$17&gt;0,(D138*'2.1ต้นทุนตามสัดส่วน (ผลิต)'!$E$17)/'2.1ต้นทุนตามสัดส่วน (ผลิต)'!$E$20,0))</f>
        <v>0</v>
      </c>
      <c r="AY138" s="136">
        <f>(IF('2.1ต้นทุนตามสัดส่วน (ผลิต)'!$E$27&gt;0,(+E138*'2.1ต้นทุนตามสัดส่วน (ผลิต)'!$E$27)/'2.1ต้นทุนตามสัดส่วน (ผลิต)'!$E$30,0))</f>
        <v>0</v>
      </c>
      <c r="AZ138" s="136">
        <f>(IF('2.1ต้นทุนตามสัดส่วน (ผลิต)'!$E$37&gt;0,(+F138*'2.1ต้นทุนตามสัดส่วน (ผลิต)'!$E$37)/'2.1ต้นทุนตามสัดส่วน (ผลิต)'!$E$40,0))</f>
        <v>0</v>
      </c>
      <c r="BA138" s="136">
        <f t="shared" si="128"/>
        <v>0</v>
      </c>
      <c r="BB138" s="136">
        <f>(IF('2.1ต้นทุนตามสัดส่วน (ผลิต)'!$E$57&gt;0,(+H138*'2.1ต้นทุนตามสัดส่วน (ผลิต)'!$E$57)/'2.1ต้นทุนตามสัดส่วน (ผลิต)'!$E$60,0))</f>
        <v>0</v>
      </c>
      <c r="BC138" s="136">
        <f>(IF('2.1ต้นทุนตามสัดส่วน (ผลิต)'!$E$67&gt;0,(+I138*'2.1ต้นทุนตามสัดส่วน (ผลิต)'!$E$67)/'2.1ต้นทุนตามสัดส่วน (ผลิต)'!$E$70,0))</f>
        <v>0</v>
      </c>
      <c r="BD138" s="136">
        <f>(IF('2.1ต้นทุนตามสัดส่วน (ผลิต)'!$E$77&gt;0,(+J138*'2.1ต้นทุนตามสัดส่วน (ผลิต)'!$E$77)/'2.1ต้นทุนตามสัดส่วน (ผลิต)'!$E$80,0))</f>
        <v>0</v>
      </c>
      <c r="BE138" s="136">
        <f t="shared" si="129"/>
        <v>0</v>
      </c>
      <c r="BF138" s="136">
        <f t="shared" si="130"/>
        <v>0</v>
      </c>
      <c r="BG138" s="136">
        <f>(IF('2.1ต้นทุนตามสัดส่วน (ผลิต)'!$E$107&gt;0,(+M138*'2.1ต้นทุนตามสัดส่วน (ผลิต)'!$E$107)/'2.1ต้นทุนตามสัดส่วน (ผลิต)'!$E$110,0))</f>
        <v>0</v>
      </c>
      <c r="BH138" s="136">
        <f>(IF('2.1ต้นทุนตามสัดส่วน (ผลิต)'!$E$117&gt;0,(+N138*'2.1ต้นทุนตามสัดส่วน (ผลิต)'!$E$117)/'2.1ต้นทุนตามสัดส่วน (ผลิต)'!$E$120,0))</f>
        <v>0</v>
      </c>
      <c r="BI138" s="136">
        <f>(IF('2.1ต้นทุนตามสัดส่วน (ผลิต)'!$E$127&gt;0,(+O138*'2.1ต้นทุนตามสัดส่วน (ผลิต)'!$E$127)/'2.1ต้นทุนตามสัดส่วน (ผลิต)'!$E$130,0))</f>
        <v>0</v>
      </c>
      <c r="BJ138" s="136">
        <f t="shared" si="131"/>
        <v>0</v>
      </c>
      <c r="BK138" s="136">
        <f t="shared" si="132"/>
        <v>0</v>
      </c>
      <c r="BL138" s="136">
        <f>(IF('2.1ต้นทุนตามสัดส่วน (ผลิต)'!$E$157&gt;0,(+R138*'2.1ต้นทุนตามสัดส่วน (ผลิต)'!$E$157)/'2.1ต้นทุนตามสัดส่วน (ผลิต)'!$E$160,0))</f>
        <v>0</v>
      </c>
      <c r="BM138" s="136">
        <f>(IF('2.1ต้นทุนตามสัดส่วน (ผลิต)'!$E$167&gt;0,(+S138*'2.1ต้นทุนตามสัดส่วน (ผลิต)'!$E$167)/'2.1ต้นทุนตามสัดส่วน (ผลิต)'!$E$170,0))</f>
        <v>0</v>
      </c>
      <c r="BN138" s="136">
        <f>(IF('2.1ต้นทุนตามสัดส่วน (ผลิต)'!$E$177&gt;0,(+T138*'2.1ต้นทุนตามสัดส่วน (ผลิต)'!$E$177)/'2.1ต้นทุนตามสัดส่วน (ผลิต)'!$E$180,0))</f>
        <v>0</v>
      </c>
      <c r="BO138" s="136">
        <f t="shared" si="133"/>
        <v>0</v>
      </c>
      <c r="BP138" s="136">
        <f t="shared" si="118"/>
        <v>0</v>
      </c>
      <c r="BR138" s="140" t="s">
        <v>671</v>
      </c>
      <c r="BS138" s="135" t="s">
        <v>672</v>
      </c>
      <c r="BT138" s="44">
        <f>(IF('2.1ต้นทุนตามสัดส่วน (ผลิต)'!$E$8&gt;0,(+C138*'2.1ต้นทุนตามสัดส่วน (ผลิต)'!$E$8)/'2.1ต้นทุนตามสัดส่วน (ผลิต)'!$E$10,0))</f>
        <v>0</v>
      </c>
      <c r="BU138" s="136">
        <f>(IF('2.1ต้นทุนตามสัดส่วน (ผลิต)'!$E$18&gt;0,(+D138*'2.1ต้นทุนตามสัดส่วน (ผลิต)'!$E$18)/'2.1ต้นทุนตามสัดส่วน (ผลิต)'!$E$20,0))</f>
        <v>0</v>
      </c>
      <c r="BV138" s="136">
        <f>(IF('2.1ต้นทุนตามสัดส่วน (ผลิต)'!$E$28&gt;0,(+E138*'2.1ต้นทุนตามสัดส่วน (ผลิต)'!$E$28)/'2.1ต้นทุนตามสัดส่วน (ผลิต)'!$E$30,0))</f>
        <v>0</v>
      </c>
      <c r="BW138" s="136">
        <f>(IF('2.1ต้นทุนตามสัดส่วน (ผลิต)'!$E$38&gt;0,(+F138*'2.1ต้นทุนตามสัดส่วน (ผลิต)'!$E$38)/'2.1ต้นทุนตามสัดส่วน (ผลิต)'!$E$40,0))</f>
        <v>0</v>
      </c>
      <c r="BX138" s="136">
        <f t="shared" si="134"/>
        <v>0</v>
      </c>
      <c r="BY138" s="136">
        <f>(IF('2.1ต้นทุนตามสัดส่วน (ผลิต)'!$E$58&gt;0,(+H138*'2.1ต้นทุนตามสัดส่วน (ผลิต)'!$E$58)/'2.1ต้นทุนตามสัดส่วน (ผลิต)'!$E$60,0))</f>
        <v>0</v>
      </c>
      <c r="BZ138" s="136">
        <f>(IF('2.1ต้นทุนตามสัดส่วน (ผลิต)'!$E$68&gt;0,(+I138*'2.1ต้นทุนตามสัดส่วน (ผลิต)'!$E$68)/'2.1ต้นทุนตามสัดส่วน (ผลิต)'!$E$70,0))</f>
        <v>0</v>
      </c>
      <c r="CA138" s="136">
        <f>(IF('2.1ต้นทุนตามสัดส่วน (ผลิต)'!$E$78&gt;0,(+J138*'2.1ต้นทุนตามสัดส่วน (ผลิต)'!$E$78)/'2.1ต้นทุนตามสัดส่วน (ผลิต)'!$E$80,0))</f>
        <v>0</v>
      </c>
      <c r="CB138" s="136">
        <f t="shared" si="135"/>
        <v>0</v>
      </c>
      <c r="CC138" s="136">
        <f t="shared" si="136"/>
        <v>0</v>
      </c>
      <c r="CD138" s="136">
        <f>(IF('2.1ต้นทุนตามสัดส่วน (ผลิต)'!$E$108&gt;0,(+M138*'2.1ต้นทุนตามสัดส่วน (ผลิต)'!$E$108)/'2.1ต้นทุนตามสัดส่วน (ผลิต)'!$E$110,0))</f>
        <v>0</v>
      </c>
      <c r="CE138" s="136">
        <f>(IF('2.1ต้นทุนตามสัดส่วน (ผลิต)'!$E$118&gt;0,(+N138*'2.1ต้นทุนตามสัดส่วน (ผลิต)'!$E$118)/'2.1ต้นทุนตามสัดส่วน (ผลิต)'!$E$120,0))</f>
        <v>0</v>
      </c>
      <c r="CF138" s="136">
        <f>(IF('2.1ต้นทุนตามสัดส่วน (ผลิต)'!$E$128&gt;0,(+O138*'2.1ต้นทุนตามสัดส่วน (ผลิต)'!$E$128)/'2.1ต้นทุนตามสัดส่วน (ผลิต)'!$E$130,0))</f>
        <v>0</v>
      </c>
      <c r="CG138" s="136">
        <f t="shared" si="137"/>
        <v>0</v>
      </c>
      <c r="CH138" s="136">
        <f t="shared" si="138"/>
        <v>0</v>
      </c>
      <c r="CI138" s="136">
        <f>(IF('2.1ต้นทุนตามสัดส่วน (ผลิต)'!$E$158&gt;0,(+R138*'2.1ต้นทุนตามสัดส่วน (ผลิต)'!$E$158)/'2.1ต้นทุนตามสัดส่วน (ผลิต)'!$E$160,0))</f>
        <v>0</v>
      </c>
      <c r="CJ138" s="136">
        <f>(IF('2.1ต้นทุนตามสัดส่วน (ผลิต)'!$E$168&gt;0,(+S138*'2.1ต้นทุนตามสัดส่วน (ผลิต)'!$E$168)/'2.1ต้นทุนตามสัดส่วน (ผลิต)'!$E$170,0))</f>
        <v>0</v>
      </c>
      <c r="CK138" s="136">
        <f>(IF('2.1ต้นทุนตามสัดส่วน (ผลิต)'!$E$178&gt;0,(+T138*'2.1ต้นทุนตามสัดส่วน (ผลิต)'!$E$178)/'2.1ต้นทุนตามสัดส่วน (ผลิต)'!$E$180,0))</f>
        <v>0</v>
      </c>
      <c r="CL138" s="136">
        <f t="shared" si="139"/>
        <v>0</v>
      </c>
      <c r="CM138" s="136">
        <f t="shared" si="119"/>
        <v>0</v>
      </c>
      <c r="CO138" s="140" t="s">
        <v>671</v>
      </c>
      <c r="CP138" s="135" t="s">
        <v>672</v>
      </c>
      <c r="CQ138" s="136">
        <f>(IF('2.1ต้นทุนตามสัดส่วน (ผลิต)'!$E$9&gt;0,(+C138*'2.1ต้นทุนตามสัดส่วน (ผลิต)'!$E$9)/'2.1ต้นทุนตามสัดส่วน (ผลิต)'!$E$10,0))</f>
        <v>0</v>
      </c>
      <c r="CR138" s="136">
        <f>(IF('2.1ต้นทุนตามสัดส่วน (ผลิต)'!$E$19&gt;0,(+D138*'2.1ต้นทุนตามสัดส่วน (ผลิต)'!$E$19)/'2.1ต้นทุนตามสัดส่วน (ผลิต)'!$E$20,0))</f>
        <v>0</v>
      </c>
      <c r="CS138" s="136">
        <f>(IF('2.1ต้นทุนตามสัดส่วน (ผลิต)'!$E$29&gt;0,(+E138*'2.1ต้นทุนตามสัดส่วน (ผลิต)'!$E$29)/'2.1ต้นทุนตามสัดส่วน (ผลิต)'!$E$30,0))</f>
        <v>0</v>
      </c>
      <c r="CT138" s="136">
        <f>(IF('2.1ต้นทุนตามสัดส่วน (ผลิต)'!$E$39&gt;0,(+F138*'2.1ต้นทุนตามสัดส่วน (ผลิต)'!$E$39)/'2.1ต้นทุนตามสัดส่วน (ผลิต)'!$E$40,0))</f>
        <v>0</v>
      </c>
      <c r="CU138" s="136">
        <f t="shared" si="140"/>
        <v>0</v>
      </c>
      <c r="CV138" s="136">
        <f>(IF('2.1ต้นทุนตามสัดส่วน (ผลิต)'!$E$59&gt;0,(+H138*'2.1ต้นทุนตามสัดส่วน (ผลิต)'!$E$59)/'2.1ต้นทุนตามสัดส่วน (ผลิต)'!$E$60,0))</f>
        <v>0</v>
      </c>
      <c r="CW138" s="136">
        <f>(IF('2.1ต้นทุนตามสัดส่วน (ผลิต)'!$E$69&gt;0,(+I138*'2.1ต้นทุนตามสัดส่วน (ผลิต)'!$E$69)/'2.1ต้นทุนตามสัดส่วน (ผลิต)'!$E$70,0))</f>
        <v>0</v>
      </c>
      <c r="CX138" s="136">
        <f>(IF('2.1ต้นทุนตามสัดส่วน (ผลิต)'!$E$79&gt;0,(+J138*'2.1ต้นทุนตามสัดส่วน (ผลิต)'!$E$79)/'2.1ต้นทุนตามสัดส่วน (ผลิต)'!$E$80,0))</f>
        <v>0</v>
      </c>
      <c r="CY138" s="136">
        <f t="shared" si="141"/>
        <v>0</v>
      </c>
      <c r="CZ138" s="136">
        <f t="shared" si="142"/>
        <v>0</v>
      </c>
      <c r="DA138" s="136">
        <f>(IF('2.1ต้นทุนตามสัดส่วน (ผลิต)'!$E$109&gt;0,(+M138*'2.1ต้นทุนตามสัดส่วน (ผลิต)'!$E$109)/'2.1ต้นทุนตามสัดส่วน (ผลิต)'!$E$110,0))</f>
        <v>0</v>
      </c>
      <c r="DB138" s="136">
        <f>(IF('2.1ต้นทุนตามสัดส่วน (ผลิต)'!$E$119&gt;0,(+N138*'2.1ต้นทุนตามสัดส่วน (ผลิต)'!$E$119)/'2.1ต้นทุนตามสัดส่วน (ผลิต)'!$E$120,0))</f>
        <v>0</v>
      </c>
      <c r="DC138" s="136">
        <f>(IF('2.1ต้นทุนตามสัดส่วน (ผลิต)'!$E$129&gt;0,(+O138*'2.1ต้นทุนตามสัดส่วน (ผลิต)'!$E$129)/'2.1ต้นทุนตามสัดส่วน (ผลิต)'!$E$130,0))</f>
        <v>0</v>
      </c>
      <c r="DD138" s="136">
        <f t="shared" si="143"/>
        <v>0</v>
      </c>
      <c r="DE138" s="136">
        <f t="shared" si="144"/>
        <v>0</v>
      </c>
      <c r="DF138" s="136">
        <f>(IF('2.1ต้นทุนตามสัดส่วน (ผลิต)'!$E$159&gt;0,(+R138*'2.1ต้นทุนตามสัดส่วน (ผลิต)'!$E$159)/'2.1ต้นทุนตามสัดส่วน (ผลิต)'!$E$160,0))</f>
        <v>0</v>
      </c>
      <c r="DG138" s="136">
        <f>(IF('2.1ต้นทุนตามสัดส่วน (ผลิต)'!$E$169&gt;0,(+S138*'2.1ต้นทุนตามสัดส่วน (ผลิต)'!$E$169)/'2.1ต้นทุนตามสัดส่วน (ผลิต)'!$E$170,0))</f>
        <v>0</v>
      </c>
      <c r="DH138" s="136">
        <f>(IF('2.1ต้นทุนตามสัดส่วน (ผลิต)'!$E$179&gt;0,(+T138*'2.1ต้นทุนตามสัดส่วน (ผลิต)'!$E$179)/'2.1ต้นทุนตามสัดส่วน (ผลิต)'!$E$180,0))</f>
        <v>0</v>
      </c>
      <c r="DI138" s="136">
        <f t="shared" si="145"/>
        <v>0</v>
      </c>
      <c r="DJ138" s="136">
        <f t="shared" si="120"/>
        <v>0</v>
      </c>
      <c r="DL138" s="140" t="s">
        <v>671</v>
      </c>
      <c r="DM138" s="135" t="s">
        <v>672</v>
      </c>
      <c r="DN138" s="136">
        <f t="shared" si="146"/>
        <v>0</v>
      </c>
      <c r="DO138" s="136">
        <f t="shared" si="147"/>
        <v>0</v>
      </c>
      <c r="DP138" s="136">
        <f t="shared" si="148"/>
        <v>0</v>
      </c>
      <c r="DQ138" s="136">
        <f t="shared" si="149"/>
        <v>0</v>
      </c>
      <c r="DR138" s="136">
        <f t="shared" si="150"/>
        <v>0</v>
      </c>
      <c r="DS138" s="136">
        <f t="shared" si="151"/>
        <v>0</v>
      </c>
      <c r="DT138" s="136">
        <f t="shared" si="152"/>
        <v>0</v>
      </c>
      <c r="DU138" s="136">
        <f t="shared" si="153"/>
        <v>0</v>
      </c>
      <c r="DV138" s="136">
        <f t="shared" si="154"/>
        <v>0</v>
      </c>
      <c r="DW138" s="136">
        <f t="shared" si="155"/>
        <v>0</v>
      </c>
      <c r="DX138" s="136">
        <f t="shared" si="156"/>
        <v>0</v>
      </c>
      <c r="DY138" s="136">
        <f t="shared" si="157"/>
        <v>0</v>
      </c>
      <c r="DZ138" s="136">
        <f t="shared" si="158"/>
        <v>0</v>
      </c>
      <c r="EA138" s="136">
        <f t="shared" si="159"/>
        <v>0</v>
      </c>
      <c r="EB138" s="136">
        <f t="shared" si="160"/>
        <v>0</v>
      </c>
      <c r="EC138" s="136">
        <f t="shared" si="161"/>
        <v>0</v>
      </c>
      <c r="ED138" s="136">
        <f t="shared" si="162"/>
        <v>0</v>
      </c>
      <c r="EE138" s="136">
        <f t="shared" si="163"/>
        <v>0</v>
      </c>
      <c r="EF138" s="136">
        <f t="shared" si="164"/>
        <v>0</v>
      </c>
      <c r="EG138" s="136">
        <f t="shared" si="165"/>
        <v>0</v>
      </c>
    </row>
    <row r="139" spans="1:137" ht="21">
      <c r="A139" s="140" t="s">
        <v>673</v>
      </c>
      <c r="B139" s="135" t="s">
        <v>674</v>
      </c>
      <c r="C139" s="44"/>
      <c r="D139" s="136"/>
      <c r="E139" s="136"/>
      <c r="F139" s="136"/>
      <c r="G139" s="136">
        <f t="shared" si="111"/>
        <v>0</v>
      </c>
      <c r="H139" s="136"/>
      <c r="I139" s="136"/>
      <c r="J139" s="136"/>
      <c r="K139" s="136">
        <f t="shared" si="112"/>
        <v>0</v>
      </c>
      <c r="L139" s="136">
        <f t="shared" si="121"/>
        <v>0</v>
      </c>
      <c r="M139" s="136">
        <v>0</v>
      </c>
      <c r="N139" s="136">
        <v>0</v>
      </c>
      <c r="O139" s="136">
        <v>0</v>
      </c>
      <c r="P139" s="136">
        <f t="shared" si="113"/>
        <v>0</v>
      </c>
      <c r="Q139" s="136">
        <f t="shared" si="122"/>
        <v>0</v>
      </c>
      <c r="R139" s="136">
        <v>0</v>
      </c>
      <c r="S139" s="136">
        <v>0</v>
      </c>
      <c r="T139" s="136">
        <v>0</v>
      </c>
      <c r="U139" s="136">
        <f t="shared" si="114"/>
        <v>0</v>
      </c>
      <c r="V139" s="136">
        <f t="shared" si="115"/>
        <v>0</v>
      </c>
      <c r="X139" s="140" t="s">
        <v>673</v>
      </c>
      <c r="Y139" s="138" t="s">
        <v>674</v>
      </c>
      <c r="Z139" s="44">
        <f>ROUND(IF('2.1ต้นทุนตามสัดส่วน (ผลิต)'!$E$6&gt;0,(+C139*'2.1ต้นทุนตามสัดส่วน (ผลิต)'!$E$6)/'2.1ต้นทุนตามสัดส่วน (ผลิต)'!$E$10,0),2)</f>
        <v>0</v>
      </c>
      <c r="AA139" s="139">
        <f>(IF('2.1ต้นทุนตามสัดส่วน (ผลิต)'!$E$16&gt;0,(+D139*'2.1ต้นทุนตามสัดส่วน (ผลิต)'!$E$16)/'2.1ต้นทุนตามสัดส่วน (ผลิต)'!$E$20,0))</f>
        <v>0</v>
      </c>
      <c r="AB139" s="139">
        <f>(IF('2.1ต้นทุนตามสัดส่วน (ผลิต)'!$E$26&gt;0,(+E139*'2.1ต้นทุนตามสัดส่วน (ผลิต)'!$E$26)/'2.1ต้นทุนตามสัดส่วน (ผลิต)'!$E$30,0))</f>
        <v>0</v>
      </c>
      <c r="AC139" s="139">
        <f>(IF('2.1ต้นทุนตามสัดส่วน (ผลิต)'!$E$36&gt;0,(+F139*'2.1ต้นทุนตามสัดส่วน (ผลิต)'!$E$36)/'2.1ต้นทุนตามสัดส่วน (ผลิต)'!$E$40,0))</f>
        <v>0</v>
      </c>
      <c r="AD139" s="139">
        <f t="shared" si="123"/>
        <v>0</v>
      </c>
      <c r="AE139" s="139">
        <f>(IF('2.1ต้นทุนตามสัดส่วน (ผลิต)'!$E$56&gt;0,(+H139*'2.1ต้นทุนตามสัดส่วน (ผลิต)'!$E$56)/'2.1ต้นทุนตามสัดส่วน (ผลิต)'!$E$60,0))</f>
        <v>0</v>
      </c>
      <c r="AF139" s="139">
        <f>(IF('2.1ต้นทุนตามสัดส่วน (ผลิต)'!$E$66&gt;0,(+I139*'2.1ต้นทุนตามสัดส่วน (ผลิต)'!$E$66)/'2.1ต้นทุนตามสัดส่วน (ผลิต)'!$E$70,0))</f>
        <v>0</v>
      </c>
      <c r="AG139" s="139">
        <f>(IF('2.1ต้นทุนตามสัดส่วน (ผลิต)'!$E$76&gt;0,(+J139*'2.1ต้นทุนตามสัดส่วน (ผลิต)'!$E$76)/'2.1ต้นทุนตามสัดส่วน (ผลิต)'!$E$80,0))</f>
        <v>0</v>
      </c>
      <c r="AH139" s="139">
        <f t="shared" si="124"/>
        <v>0</v>
      </c>
      <c r="AI139" s="139">
        <f t="shared" si="125"/>
        <v>0</v>
      </c>
      <c r="AJ139" s="139">
        <f>ROUND(IF('2.1ต้นทุนตามสัดส่วน (ผลิต)'!$E$106&gt;0,(+M139*'2.1ต้นทุนตามสัดส่วน (ผลิต)'!$E$106)/'2.1ต้นทุนตามสัดส่วน (ผลิต)'!$E$110,0),2)</f>
        <v>0</v>
      </c>
      <c r="AK139" s="139">
        <f>ROUND(IF('2.1ต้นทุนตามสัดส่วน (ผลิต)'!$E$116&gt;0,(+N139*'2.1ต้นทุนตามสัดส่วน (ผลิต)'!$E$116)/'2.1ต้นทุนตามสัดส่วน (ผลิต)'!$E$120,0),2)</f>
        <v>0</v>
      </c>
      <c r="AL139" s="139">
        <f>ROUND(IF('2.1ต้นทุนตามสัดส่วน (ผลิต)'!$E$126&gt;0,(+O139*'2.1ต้นทุนตามสัดส่วน (ผลิต)'!$E$126)/'2.1ต้นทุนตามสัดส่วน (ผลิต)'!$E$130,0),2)</f>
        <v>0</v>
      </c>
      <c r="AM139" s="139">
        <f t="shared" si="126"/>
        <v>0</v>
      </c>
      <c r="AN139" s="139">
        <f t="shared" si="127"/>
        <v>0</v>
      </c>
      <c r="AO139" s="139">
        <f>(IF('2.1ต้นทุนตามสัดส่วน (ผลิต)'!$E$156&gt;0,(+R139*'2.1ต้นทุนตามสัดส่วน (ผลิต)'!$E$156)/'2.1ต้นทุนตามสัดส่วน (ผลิต)'!$E$160,0))</f>
        <v>0</v>
      </c>
      <c r="AP139" s="139">
        <f>(IF('2.1ต้นทุนตามสัดส่วน (ผลิต)'!$E$166&gt;0,(+S139*'2.1ต้นทุนตามสัดส่วน (ผลิต)'!$E$166)/'2.1ต้นทุนตามสัดส่วน (ผลิต)'!$E$170,0))</f>
        <v>0</v>
      </c>
      <c r="AQ139" s="139">
        <f>(IF('2.1ต้นทุนตามสัดส่วน (ผลิต)'!$E$176&gt;0,(+T139*'2.1ต้นทุนตามสัดส่วน (ผลิต)'!$E$176)/'2.1ต้นทุนตามสัดส่วน (ผลิต)'!$E$180,0))</f>
        <v>0</v>
      </c>
      <c r="AR139" s="139">
        <f t="shared" si="116"/>
        <v>0</v>
      </c>
      <c r="AS139" s="139">
        <f t="shared" si="117"/>
        <v>0</v>
      </c>
      <c r="AU139" s="140" t="s">
        <v>673</v>
      </c>
      <c r="AV139" s="135" t="s">
        <v>674</v>
      </c>
      <c r="AW139" s="44">
        <f>(IF('2.1ต้นทุนตามสัดส่วน (ผลิต)'!$E$7&gt;0,(C139*'2.1ต้นทุนตามสัดส่วน (ผลิต)'!$E$7)/'2.1ต้นทุนตามสัดส่วน (ผลิต)'!$E$10,0))</f>
        <v>0</v>
      </c>
      <c r="AX139" s="136">
        <f>(IF('2.1ต้นทุนตามสัดส่วน (ผลิต)'!$E$17&gt;0,(D139*'2.1ต้นทุนตามสัดส่วน (ผลิต)'!$E$17)/'2.1ต้นทุนตามสัดส่วน (ผลิต)'!$E$20,0))</f>
        <v>0</v>
      </c>
      <c r="AY139" s="136">
        <f>(IF('2.1ต้นทุนตามสัดส่วน (ผลิต)'!$E$27&gt;0,(+E139*'2.1ต้นทุนตามสัดส่วน (ผลิต)'!$E$27)/'2.1ต้นทุนตามสัดส่วน (ผลิต)'!$E$30,0))</f>
        <v>0</v>
      </c>
      <c r="AZ139" s="136">
        <f>(IF('2.1ต้นทุนตามสัดส่วน (ผลิต)'!$E$37&gt;0,(+F139*'2.1ต้นทุนตามสัดส่วน (ผลิต)'!$E$37)/'2.1ต้นทุนตามสัดส่วน (ผลิต)'!$E$40,0))</f>
        <v>0</v>
      </c>
      <c r="BA139" s="136">
        <f t="shared" si="128"/>
        <v>0</v>
      </c>
      <c r="BB139" s="136">
        <f>(IF('2.1ต้นทุนตามสัดส่วน (ผลิต)'!$E$57&gt;0,(+H139*'2.1ต้นทุนตามสัดส่วน (ผลิต)'!$E$57)/'2.1ต้นทุนตามสัดส่วน (ผลิต)'!$E$60,0))</f>
        <v>0</v>
      </c>
      <c r="BC139" s="136">
        <f>(IF('2.1ต้นทุนตามสัดส่วน (ผลิต)'!$E$67&gt;0,(+I139*'2.1ต้นทุนตามสัดส่วน (ผลิต)'!$E$67)/'2.1ต้นทุนตามสัดส่วน (ผลิต)'!$E$70,0))</f>
        <v>0</v>
      </c>
      <c r="BD139" s="136">
        <f>(IF('2.1ต้นทุนตามสัดส่วน (ผลิต)'!$E$77&gt;0,(+J139*'2.1ต้นทุนตามสัดส่วน (ผลิต)'!$E$77)/'2.1ต้นทุนตามสัดส่วน (ผลิต)'!$E$80,0))</f>
        <v>0</v>
      </c>
      <c r="BE139" s="136">
        <f t="shared" si="129"/>
        <v>0</v>
      </c>
      <c r="BF139" s="136">
        <f t="shared" si="130"/>
        <v>0</v>
      </c>
      <c r="BG139" s="136">
        <f>(IF('2.1ต้นทุนตามสัดส่วน (ผลิต)'!$E$107&gt;0,(+M139*'2.1ต้นทุนตามสัดส่วน (ผลิต)'!$E$107)/'2.1ต้นทุนตามสัดส่วน (ผลิต)'!$E$110,0))</f>
        <v>0</v>
      </c>
      <c r="BH139" s="136">
        <f>(IF('2.1ต้นทุนตามสัดส่วน (ผลิต)'!$E$117&gt;0,(+N139*'2.1ต้นทุนตามสัดส่วน (ผลิต)'!$E$117)/'2.1ต้นทุนตามสัดส่วน (ผลิต)'!$E$120,0))</f>
        <v>0</v>
      </c>
      <c r="BI139" s="136">
        <f>(IF('2.1ต้นทุนตามสัดส่วน (ผลิต)'!$E$127&gt;0,(+O139*'2.1ต้นทุนตามสัดส่วน (ผลิต)'!$E$127)/'2.1ต้นทุนตามสัดส่วน (ผลิต)'!$E$130,0))</f>
        <v>0</v>
      </c>
      <c r="BJ139" s="136">
        <f t="shared" si="131"/>
        <v>0</v>
      </c>
      <c r="BK139" s="136">
        <f t="shared" si="132"/>
        <v>0</v>
      </c>
      <c r="BL139" s="136">
        <f>(IF('2.1ต้นทุนตามสัดส่วน (ผลิต)'!$E$157&gt;0,(+R139*'2.1ต้นทุนตามสัดส่วน (ผลิต)'!$E$157)/'2.1ต้นทุนตามสัดส่วน (ผลิต)'!$E$160,0))</f>
        <v>0</v>
      </c>
      <c r="BM139" s="136">
        <f>(IF('2.1ต้นทุนตามสัดส่วน (ผลิต)'!$E$167&gt;0,(+S139*'2.1ต้นทุนตามสัดส่วน (ผลิต)'!$E$167)/'2.1ต้นทุนตามสัดส่วน (ผลิต)'!$E$170,0))</f>
        <v>0</v>
      </c>
      <c r="BN139" s="136">
        <f>(IF('2.1ต้นทุนตามสัดส่วน (ผลิต)'!$E$177&gt;0,(+T139*'2.1ต้นทุนตามสัดส่วน (ผลิต)'!$E$177)/'2.1ต้นทุนตามสัดส่วน (ผลิต)'!$E$180,0))</f>
        <v>0</v>
      </c>
      <c r="BO139" s="136">
        <f t="shared" si="133"/>
        <v>0</v>
      </c>
      <c r="BP139" s="136">
        <f t="shared" si="118"/>
        <v>0</v>
      </c>
      <c r="BR139" s="140" t="s">
        <v>673</v>
      </c>
      <c r="BS139" s="135" t="s">
        <v>674</v>
      </c>
      <c r="BT139" s="44">
        <f>(IF('2.1ต้นทุนตามสัดส่วน (ผลิต)'!$E$8&gt;0,(+C139*'2.1ต้นทุนตามสัดส่วน (ผลิต)'!$E$8)/'2.1ต้นทุนตามสัดส่วน (ผลิต)'!$E$10,0))</f>
        <v>0</v>
      </c>
      <c r="BU139" s="136">
        <f>(IF('2.1ต้นทุนตามสัดส่วน (ผลิต)'!$E$18&gt;0,(+D139*'2.1ต้นทุนตามสัดส่วน (ผลิต)'!$E$18)/'2.1ต้นทุนตามสัดส่วน (ผลิต)'!$E$20,0))</f>
        <v>0</v>
      </c>
      <c r="BV139" s="136">
        <f>(IF('2.1ต้นทุนตามสัดส่วน (ผลิต)'!$E$28&gt;0,(+E139*'2.1ต้นทุนตามสัดส่วน (ผลิต)'!$E$28)/'2.1ต้นทุนตามสัดส่วน (ผลิต)'!$E$30,0))</f>
        <v>0</v>
      </c>
      <c r="BW139" s="136">
        <f>(IF('2.1ต้นทุนตามสัดส่วน (ผลิต)'!$E$38&gt;0,(+F139*'2.1ต้นทุนตามสัดส่วน (ผลิต)'!$E$38)/'2.1ต้นทุนตามสัดส่วน (ผลิต)'!$E$40,0))</f>
        <v>0</v>
      </c>
      <c r="BX139" s="136">
        <f t="shared" si="134"/>
        <v>0</v>
      </c>
      <c r="BY139" s="136">
        <f>(IF('2.1ต้นทุนตามสัดส่วน (ผลิต)'!$E$58&gt;0,(+H139*'2.1ต้นทุนตามสัดส่วน (ผลิต)'!$E$58)/'2.1ต้นทุนตามสัดส่วน (ผลิต)'!$E$60,0))</f>
        <v>0</v>
      </c>
      <c r="BZ139" s="136">
        <f>(IF('2.1ต้นทุนตามสัดส่วน (ผลิต)'!$E$68&gt;0,(+I139*'2.1ต้นทุนตามสัดส่วน (ผลิต)'!$E$68)/'2.1ต้นทุนตามสัดส่วน (ผลิต)'!$E$70,0))</f>
        <v>0</v>
      </c>
      <c r="CA139" s="136">
        <f>(IF('2.1ต้นทุนตามสัดส่วน (ผลิต)'!$E$78&gt;0,(+J139*'2.1ต้นทุนตามสัดส่วน (ผลิต)'!$E$78)/'2.1ต้นทุนตามสัดส่วน (ผลิต)'!$E$80,0))</f>
        <v>0</v>
      </c>
      <c r="CB139" s="136">
        <f t="shared" si="135"/>
        <v>0</v>
      </c>
      <c r="CC139" s="136">
        <f t="shared" si="136"/>
        <v>0</v>
      </c>
      <c r="CD139" s="136">
        <f>(IF('2.1ต้นทุนตามสัดส่วน (ผลิต)'!$E$108&gt;0,(+M139*'2.1ต้นทุนตามสัดส่วน (ผลิต)'!$E$108)/'2.1ต้นทุนตามสัดส่วน (ผลิต)'!$E$110,0))</f>
        <v>0</v>
      </c>
      <c r="CE139" s="136">
        <f>(IF('2.1ต้นทุนตามสัดส่วน (ผลิต)'!$E$118&gt;0,(+N139*'2.1ต้นทุนตามสัดส่วน (ผลิต)'!$E$118)/'2.1ต้นทุนตามสัดส่วน (ผลิต)'!$E$120,0))</f>
        <v>0</v>
      </c>
      <c r="CF139" s="136">
        <f>(IF('2.1ต้นทุนตามสัดส่วน (ผลิต)'!$E$128&gt;0,(+O139*'2.1ต้นทุนตามสัดส่วน (ผลิต)'!$E$128)/'2.1ต้นทุนตามสัดส่วน (ผลิต)'!$E$130,0))</f>
        <v>0</v>
      </c>
      <c r="CG139" s="136">
        <f t="shared" si="137"/>
        <v>0</v>
      </c>
      <c r="CH139" s="136">
        <f t="shared" si="138"/>
        <v>0</v>
      </c>
      <c r="CI139" s="136">
        <f>(IF('2.1ต้นทุนตามสัดส่วน (ผลิต)'!$E$158&gt;0,(+R139*'2.1ต้นทุนตามสัดส่วน (ผลิต)'!$E$158)/'2.1ต้นทุนตามสัดส่วน (ผลิต)'!$E$160,0))</f>
        <v>0</v>
      </c>
      <c r="CJ139" s="136">
        <f>(IF('2.1ต้นทุนตามสัดส่วน (ผลิต)'!$E$168&gt;0,(+S139*'2.1ต้นทุนตามสัดส่วน (ผลิต)'!$E$168)/'2.1ต้นทุนตามสัดส่วน (ผลิต)'!$E$170,0))</f>
        <v>0</v>
      </c>
      <c r="CK139" s="136">
        <f>(IF('2.1ต้นทุนตามสัดส่วน (ผลิต)'!$E$178&gt;0,(+T139*'2.1ต้นทุนตามสัดส่วน (ผลิต)'!$E$178)/'2.1ต้นทุนตามสัดส่วน (ผลิต)'!$E$180,0))</f>
        <v>0</v>
      </c>
      <c r="CL139" s="136">
        <f t="shared" si="139"/>
        <v>0</v>
      </c>
      <c r="CM139" s="136">
        <f t="shared" si="119"/>
        <v>0</v>
      </c>
      <c r="CO139" s="140" t="s">
        <v>673</v>
      </c>
      <c r="CP139" s="135" t="s">
        <v>674</v>
      </c>
      <c r="CQ139" s="136">
        <f>(IF('2.1ต้นทุนตามสัดส่วน (ผลิต)'!$E$9&gt;0,(+C139*'2.1ต้นทุนตามสัดส่วน (ผลิต)'!$E$9)/'2.1ต้นทุนตามสัดส่วน (ผลิต)'!$E$10,0))</f>
        <v>0</v>
      </c>
      <c r="CR139" s="136">
        <f>(IF('2.1ต้นทุนตามสัดส่วน (ผลิต)'!$E$19&gt;0,(+D139*'2.1ต้นทุนตามสัดส่วน (ผลิต)'!$E$19)/'2.1ต้นทุนตามสัดส่วน (ผลิต)'!$E$20,0))</f>
        <v>0</v>
      </c>
      <c r="CS139" s="136">
        <f>(IF('2.1ต้นทุนตามสัดส่วน (ผลิต)'!$E$29&gt;0,(+E139*'2.1ต้นทุนตามสัดส่วน (ผลิต)'!$E$29)/'2.1ต้นทุนตามสัดส่วน (ผลิต)'!$E$30,0))</f>
        <v>0</v>
      </c>
      <c r="CT139" s="136">
        <f>(IF('2.1ต้นทุนตามสัดส่วน (ผลิต)'!$E$39&gt;0,(+F139*'2.1ต้นทุนตามสัดส่วน (ผลิต)'!$E$39)/'2.1ต้นทุนตามสัดส่วน (ผลิต)'!$E$40,0))</f>
        <v>0</v>
      </c>
      <c r="CU139" s="136">
        <f t="shared" si="140"/>
        <v>0</v>
      </c>
      <c r="CV139" s="136">
        <f>(IF('2.1ต้นทุนตามสัดส่วน (ผลิต)'!$E$59&gt;0,(+H139*'2.1ต้นทุนตามสัดส่วน (ผลิต)'!$E$59)/'2.1ต้นทุนตามสัดส่วน (ผลิต)'!$E$60,0))</f>
        <v>0</v>
      </c>
      <c r="CW139" s="136">
        <f>(IF('2.1ต้นทุนตามสัดส่วน (ผลิต)'!$E$69&gt;0,(+I139*'2.1ต้นทุนตามสัดส่วน (ผลิต)'!$E$69)/'2.1ต้นทุนตามสัดส่วน (ผลิต)'!$E$70,0))</f>
        <v>0</v>
      </c>
      <c r="CX139" s="136">
        <f>(IF('2.1ต้นทุนตามสัดส่วน (ผลิต)'!$E$79&gt;0,(+J139*'2.1ต้นทุนตามสัดส่วน (ผลิต)'!$E$79)/'2.1ต้นทุนตามสัดส่วน (ผลิต)'!$E$80,0))</f>
        <v>0</v>
      </c>
      <c r="CY139" s="136">
        <f t="shared" si="141"/>
        <v>0</v>
      </c>
      <c r="CZ139" s="136">
        <f t="shared" si="142"/>
        <v>0</v>
      </c>
      <c r="DA139" s="136">
        <f>(IF('2.1ต้นทุนตามสัดส่วน (ผลิต)'!$E$109&gt;0,(+M139*'2.1ต้นทุนตามสัดส่วน (ผลิต)'!$E$109)/'2.1ต้นทุนตามสัดส่วน (ผลิต)'!$E$110,0))</f>
        <v>0</v>
      </c>
      <c r="DB139" s="136">
        <f>(IF('2.1ต้นทุนตามสัดส่วน (ผลิต)'!$E$119&gt;0,(+N139*'2.1ต้นทุนตามสัดส่วน (ผลิต)'!$E$119)/'2.1ต้นทุนตามสัดส่วน (ผลิต)'!$E$120,0))</f>
        <v>0</v>
      </c>
      <c r="DC139" s="136">
        <f>(IF('2.1ต้นทุนตามสัดส่วน (ผลิต)'!$E$129&gt;0,(+O139*'2.1ต้นทุนตามสัดส่วน (ผลิต)'!$E$129)/'2.1ต้นทุนตามสัดส่วน (ผลิต)'!$E$130,0))</f>
        <v>0</v>
      </c>
      <c r="DD139" s="136">
        <f t="shared" si="143"/>
        <v>0</v>
      </c>
      <c r="DE139" s="136">
        <f t="shared" si="144"/>
        <v>0</v>
      </c>
      <c r="DF139" s="136">
        <f>(IF('2.1ต้นทุนตามสัดส่วน (ผลิต)'!$E$159&gt;0,(+R139*'2.1ต้นทุนตามสัดส่วน (ผลิต)'!$E$159)/'2.1ต้นทุนตามสัดส่วน (ผลิต)'!$E$160,0))</f>
        <v>0</v>
      </c>
      <c r="DG139" s="136">
        <f>(IF('2.1ต้นทุนตามสัดส่วน (ผลิต)'!$E$169&gt;0,(+S139*'2.1ต้นทุนตามสัดส่วน (ผลิต)'!$E$169)/'2.1ต้นทุนตามสัดส่วน (ผลิต)'!$E$170,0))</f>
        <v>0</v>
      </c>
      <c r="DH139" s="136">
        <f>(IF('2.1ต้นทุนตามสัดส่วน (ผลิต)'!$E$179&gt;0,(+T139*'2.1ต้นทุนตามสัดส่วน (ผลิต)'!$E$179)/'2.1ต้นทุนตามสัดส่วน (ผลิต)'!$E$180,0))</f>
        <v>0</v>
      </c>
      <c r="DI139" s="136">
        <f t="shared" si="145"/>
        <v>0</v>
      </c>
      <c r="DJ139" s="136">
        <f t="shared" si="120"/>
        <v>0</v>
      </c>
      <c r="DL139" s="140" t="s">
        <v>673</v>
      </c>
      <c r="DM139" s="135" t="s">
        <v>674</v>
      </c>
      <c r="DN139" s="136">
        <f t="shared" si="146"/>
        <v>0</v>
      </c>
      <c r="DO139" s="136">
        <f t="shared" si="147"/>
        <v>0</v>
      </c>
      <c r="DP139" s="136">
        <f t="shared" si="148"/>
        <v>0</v>
      </c>
      <c r="DQ139" s="136">
        <f t="shared" si="149"/>
        <v>0</v>
      </c>
      <c r="DR139" s="136">
        <f t="shared" si="150"/>
        <v>0</v>
      </c>
      <c r="DS139" s="136">
        <f t="shared" si="151"/>
        <v>0</v>
      </c>
      <c r="DT139" s="136">
        <f t="shared" si="152"/>
        <v>0</v>
      </c>
      <c r="DU139" s="136">
        <f t="shared" si="153"/>
        <v>0</v>
      </c>
      <c r="DV139" s="136">
        <f t="shared" si="154"/>
        <v>0</v>
      </c>
      <c r="DW139" s="136">
        <f t="shared" si="155"/>
        <v>0</v>
      </c>
      <c r="DX139" s="136">
        <f t="shared" si="156"/>
        <v>0</v>
      </c>
      <c r="DY139" s="136">
        <f t="shared" si="157"/>
        <v>0</v>
      </c>
      <c r="DZ139" s="136">
        <f t="shared" si="158"/>
        <v>0</v>
      </c>
      <c r="EA139" s="136">
        <f t="shared" si="159"/>
        <v>0</v>
      </c>
      <c r="EB139" s="136">
        <f t="shared" si="160"/>
        <v>0</v>
      </c>
      <c r="EC139" s="136">
        <f t="shared" si="161"/>
        <v>0</v>
      </c>
      <c r="ED139" s="136">
        <f t="shared" si="162"/>
        <v>0</v>
      </c>
      <c r="EE139" s="136">
        <f t="shared" si="163"/>
        <v>0</v>
      </c>
      <c r="EF139" s="136">
        <f t="shared" si="164"/>
        <v>0</v>
      </c>
      <c r="EG139" s="136">
        <f t="shared" si="165"/>
        <v>0</v>
      </c>
    </row>
    <row r="140" spans="1:137" ht="21">
      <c r="A140" s="140" t="s">
        <v>675</v>
      </c>
      <c r="B140" s="135" t="s">
        <v>676</v>
      </c>
      <c r="C140" s="44"/>
      <c r="D140" s="136"/>
      <c r="E140" s="136"/>
      <c r="F140" s="136"/>
      <c r="G140" s="136">
        <f t="shared" si="111"/>
        <v>0</v>
      </c>
      <c r="H140" s="136"/>
      <c r="I140" s="136"/>
      <c r="J140" s="136"/>
      <c r="K140" s="136">
        <f t="shared" si="112"/>
        <v>0</v>
      </c>
      <c r="L140" s="136">
        <f t="shared" si="121"/>
        <v>0</v>
      </c>
      <c r="M140" s="136">
        <v>0</v>
      </c>
      <c r="N140" s="136">
        <v>0</v>
      </c>
      <c r="O140" s="136">
        <v>0</v>
      </c>
      <c r="P140" s="136">
        <f t="shared" si="113"/>
        <v>0</v>
      </c>
      <c r="Q140" s="136">
        <f t="shared" si="122"/>
        <v>0</v>
      </c>
      <c r="R140" s="136">
        <v>0</v>
      </c>
      <c r="S140" s="136">
        <v>0</v>
      </c>
      <c r="T140" s="136">
        <v>0</v>
      </c>
      <c r="U140" s="136">
        <f t="shared" si="114"/>
        <v>0</v>
      </c>
      <c r="V140" s="136">
        <f t="shared" si="115"/>
        <v>0</v>
      </c>
      <c r="X140" s="140" t="s">
        <v>675</v>
      </c>
      <c r="Y140" s="138" t="s">
        <v>676</v>
      </c>
      <c r="Z140" s="44">
        <f>ROUND(IF('2.1ต้นทุนตามสัดส่วน (ผลิต)'!$E$6&gt;0,(+C140*'2.1ต้นทุนตามสัดส่วน (ผลิต)'!$E$6)/'2.1ต้นทุนตามสัดส่วน (ผลิต)'!$E$10,0),2)</f>
        <v>0</v>
      </c>
      <c r="AA140" s="139">
        <f>(IF('2.1ต้นทุนตามสัดส่วน (ผลิต)'!$E$16&gt;0,(+D140*'2.1ต้นทุนตามสัดส่วน (ผลิต)'!$E$16)/'2.1ต้นทุนตามสัดส่วน (ผลิต)'!$E$20,0))</f>
        <v>0</v>
      </c>
      <c r="AB140" s="139">
        <f>(IF('2.1ต้นทุนตามสัดส่วน (ผลิต)'!$E$26&gt;0,(+E140*'2.1ต้นทุนตามสัดส่วน (ผลิต)'!$E$26)/'2.1ต้นทุนตามสัดส่วน (ผลิต)'!$E$30,0))</f>
        <v>0</v>
      </c>
      <c r="AC140" s="139">
        <f>(IF('2.1ต้นทุนตามสัดส่วน (ผลิต)'!$E$36&gt;0,(+F140*'2.1ต้นทุนตามสัดส่วน (ผลิต)'!$E$36)/'2.1ต้นทุนตามสัดส่วน (ผลิต)'!$E$40,0))</f>
        <v>0</v>
      </c>
      <c r="AD140" s="139">
        <f t="shared" si="123"/>
        <v>0</v>
      </c>
      <c r="AE140" s="139">
        <f>(IF('2.1ต้นทุนตามสัดส่วน (ผลิต)'!$E$56&gt;0,(+H140*'2.1ต้นทุนตามสัดส่วน (ผลิต)'!$E$56)/'2.1ต้นทุนตามสัดส่วน (ผลิต)'!$E$60,0))</f>
        <v>0</v>
      </c>
      <c r="AF140" s="139">
        <f>(IF('2.1ต้นทุนตามสัดส่วน (ผลิต)'!$E$66&gt;0,(+I140*'2.1ต้นทุนตามสัดส่วน (ผลิต)'!$E$66)/'2.1ต้นทุนตามสัดส่วน (ผลิต)'!$E$70,0))</f>
        <v>0</v>
      </c>
      <c r="AG140" s="139">
        <f>(IF('2.1ต้นทุนตามสัดส่วน (ผลิต)'!$E$76&gt;0,(+J140*'2.1ต้นทุนตามสัดส่วน (ผลิต)'!$E$76)/'2.1ต้นทุนตามสัดส่วน (ผลิต)'!$E$80,0))</f>
        <v>0</v>
      </c>
      <c r="AH140" s="139">
        <f t="shared" si="124"/>
        <v>0</v>
      </c>
      <c r="AI140" s="139">
        <f t="shared" si="125"/>
        <v>0</v>
      </c>
      <c r="AJ140" s="139">
        <f>ROUND(IF('2.1ต้นทุนตามสัดส่วน (ผลิต)'!$E$106&gt;0,(+M140*'2.1ต้นทุนตามสัดส่วน (ผลิต)'!$E$106)/'2.1ต้นทุนตามสัดส่วน (ผลิต)'!$E$110,0),2)</f>
        <v>0</v>
      </c>
      <c r="AK140" s="139">
        <f>ROUND(IF('2.1ต้นทุนตามสัดส่วน (ผลิต)'!$E$116&gt;0,(+N140*'2.1ต้นทุนตามสัดส่วน (ผลิต)'!$E$116)/'2.1ต้นทุนตามสัดส่วน (ผลิต)'!$E$120,0),2)</f>
        <v>0</v>
      </c>
      <c r="AL140" s="139">
        <f>ROUND(IF('2.1ต้นทุนตามสัดส่วน (ผลิต)'!$E$126&gt;0,(+O140*'2.1ต้นทุนตามสัดส่วน (ผลิต)'!$E$126)/'2.1ต้นทุนตามสัดส่วน (ผลิต)'!$E$130,0),2)</f>
        <v>0</v>
      </c>
      <c r="AM140" s="139">
        <f t="shared" si="126"/>
        <v>0</v>
      </c>
      <c r="AN140" s="139">
        <f t="shared" si="127"/>
        <v>0</v>
      </c>
      <c r="AO140" s="139">
        <f>(IF('2.1ต้นทุนตามสัดส่วน (ผลิต)'!$E$156&gt;0,(+R140*'2.1ต้นทุนตามสัดส่วน (ผลิต)'!$E$156)/'2.1ต้นทุนตามสัดส่วน (ผลิต)'!$E$160,0))</f>
        <v>0</v>
      </c>
      <c r="AP140" s="139">
        <f>(IF('2.1ต้นทุนตามสัดส่วน (ผลิต)'!$E$166&gt;0,(+S140*'2.1ต้นทุนตามสัดส่วน (ผลิต)'!$E$166)/'2.1ต้นทุนตามสัดส่วน (ผลิต)'!$E$170,0))</f>
        <v>0</v>
      </c>
      <c r="AQ140" s="139">
        <f>(IF('2.1ต้นทุนตามสัดส่วน (ผลิต)'!$E$176&gt;0,(+T140*'2.1ต้นทุนตามสัดส่วน (ผลิต)'!$E$176)/'2.1ต้นทุนตามสัดส่วน (ผลิต)'!$E$180,0))</f>
        <v>0</v>
      </c>
      <c r="AR140" s="139">
        <f t="shared" si="116"/>
        <v>0</v>
      </c>
      <c r="AS140" s="139">
        <f t="shared" si="117"/>
        <v>0</v>
      </c>
      <c r="AU140" s="140" t="s">
        <v>675</v>
      </c>
      <c r="AV140" s="135" t="s">
        <v>676</v>
      </c>
      <c r="AW140" s="44">
        <f>(IF('2.1ต้นทุนตามสัดส่วน (ผลิต)'!$E$7&gt;0,(C140*'2.1ต้นทุนตามสัดส่วน (ผลิต)'!$E$7)/'2.1ต้นทุนตามสัดส่วน (ผลิต)'!$E$10,0))</f>
        <v>0</v>
      </c>
      <c r="AX140" s="136">
        <f>(IF('2.1ต้นทุนตามสัดส่วน (ผลิต)'!$E$17&gt;0,(D140*'2.1ต้นทุนตามสัดส่วน (ผลิต)'!$E$17)/'2.1ต้นทุนตามสัดส่วน (ผลิต)'!$E$20,0))</f>
        <v>0</v>
      </c>
      <c r="AY140" s="136">
        <f>(IF('2.1ต้นทุนตามสัดส่วน (ผลิต)'!$E$27&gt;0,(+E140*'2.1ต้นทุนตามสัดส่วน (ผลิต)'!$E$27)/'2.1ต้นทุนตามสัดส่วน (ผลิต)'!$E$30,0))</f>
        <v>0</v>
      </c>
      <c r="AZ140" s="136">
        <f>(IF('2.1ต้นทุนตามสัดส่วน (ผลิต)'!$E$37&gt;0,(+F140*'2.1ต้นทุนตามสัดส่วน (ผลิต)'!$E$37)/'2.1ต้นทุนตามสัดส่วน (ผลิต)'!$E$40,0))</f>
        <v>0</v>
      </c>
      <c r="BA140" s="136">
        <f t="shared" si="128"/>
        <v>0</v>
      </c>
      <c r="BB140" s="136">
        <f>(IF('2.1ต้นทุนตามสัดส่วน (ผลิต)'!$E$57&gt;0,(+H140*'2.1ต้นทุนตามสัดส่วน (ผลิต)'!$E$57)/'2.1ต้นทุนตามสัดส่วน (ผลิต)'!$E$60,0))</f>
        <v>0</v>
      </c>
      <c r="BC140" s="136">
        <f>(IF('2.1ต้นทุนตามสัดส่วน (ผลิต)'!$E$67&gt;0,(+I140*'2.1ต้นทุนตามสัดส่วน (ผลิต)'!$E$67)/'2.1ต้นทุนตามสัดส่วน (ผลิต)'!$E$70,0))</f>
        <v>0</v>
      </c>
      <c r="BD140" s="136">
        <f>(IF('2.1ต้นทุนตามสัดส่วน (ผลิต)'!$E$77&gt;0,(+J140*'2.1ต้นทุนตามสัดส่วน (ผลิต)'!$E$77)/'2.1ต้นทุนตามสัดส่วน (ผลิต)'!$E$80,0))</f>
        <v>0</v>
      </c>
      <c r="BE140" s="136">
        <f t="shared" si="129"/>
        <v>0</v>
      </c>
      <c r="BF140" s="136">
        <f t="shared" si="130"/>
        <v>0</v>
      </c>
      <c r="BG140" s="136">
        <f>(IF('2.1ต้นทุนตามสัดส่วน (ผลิต)'!$E$107&gt;0,(+M140*'2.1ต้นทุนตามสัดส่วน (ผลิต)'!$E$107)/'2.1ต้นทุนตามสัดส่วน (ผลิต)'!$E$110,0))</f>
        <v>0</v>
      </c>
      <c r="BH140" s="136">
        <f>(IF('2.1ต้นทุนตามสัดส่วน (ผลิต)'!$E$117&gt;0,(+N140*'2.1ต้นทุนตามสัดส่วน (ผลิต)'!$E$117)/'2.1ต้นทุนตามสัดส่วน (ผลิต)'!$E$120,0))</f>
        <v>0</v>
      </c>
      <c r="BI140" s="136">
        <f>(IF('2.1ต้นทุนตามสัดส่วน (ผลิต)'!$E$127&gt;0,(+O140*'2.1ต้นทุนตามสัดส่วน (ผลิต)'!$E$127)/'2.1ต้นทุนตามสัดส่วน (ผลิต)'!$E$130,0))</f>
        <v>0</v>
      </c>
      <c r="BJ140" s="136">
        <f t="shared" si="131"/>
        <v>0</v>
      </c>
      <c r="BK140" s="136">
        <f t="shared" si="132"/>
        <v>0</v>
      </c>
      <c r="BL140" s="136">
        <f>(IF('2.1ต้นทุนตามสัดส่วน (ผลิต)'!$E$157&gt;0,(+R140*'2.1ต้นทุนตามสัดส่วน (ผลิต)'!$E$157)/'2.1ต้นทุนตามสัดส่วน (ผลิต)'!$E$160,0))</f>
        <v>0</v>
      </c>
      <c r="BM140" s="136">
        <f>(IF('2.1ต้นทุนตามสัดส่วน (ผลิต)'!$E$167&gt;0,(+S140*'2.1ต้นทุนตามสัดส่วน (ผลิต)'!$E$167)/'2.1ต้นทุนตามสัดส่วน (ผลิต)'!$E$170,0))</f>
        <v>0</v>
      </c>
      <c r="BN140" s="136">
        <f>(IF('2.1ต้นทุนตามสัดส่วน (ผลิต)'!$E$177&gt;0,(+T140*'2.1ต้นทุนตามสัดส่วน (ผลิต)'!$E$177)/'2.1ต้นทุนตามสัดส่วน (ผลิต)'!$E$180,0))</f>
        <v>0</v>
      </c>
      <c r="BO140" s="136">
        <f t="shared" si="133"/>
        <v>0</v>
      </c>
      <c r="BP140" s="136">
        <f t="shared" si="118"/>
        <v>0</v>
      </c>
      <c r="BR140" s="140" t="s">
        <v>675</v>
      </c>
      <c r="BS140" s="135" t="s">
        <v>676</v>
      </c>
      <c r="BT140" s="44">
        <f>(IF('2.1ต้นทุนตามสัดส่วน (ผลิต)'!$E$8&gt;0,(+C140*'2.1ต้นทุนตามสัดส่วน (ผลิต)'!$E$8)/'2.1ต้นทุนตามสัดส่วน (ผลิต)'!$E$10,0))</f>
        <v>0</v>
      </c>
      <c r="BU140" s="136">
        <f>(IF('2.1ต้นทุนตามสัดส่วน (ผลิต)'!$E$18&gt;0,(+D140*'2.1ต้นทุนตามสัดส่วน (ผลิต)'!$E$18)/'2.1ต้นทุนตามสัดส่วน (ผลิต)'!$E$20,0))</f>
        <v>0</v>
      </c>
      <c r="BV140" s="136">
        <f>(IF('2.1ต้นทุนตามสัดส่วน (ผลิต)'!$E$28&gt;0,(+E140*'2.1ต้นทุนตามสัดส่วน (ผลิต)'!$E$28)/'2.1ต้นทุนตามสัดส่วน (ผลิต)'!$E$30,0))</f>
        <v>0</v>
      </c>
      <c r="BW140" s="136">
        <f>(IF('2.1ต้นทุนตามสัดส่วน (ผลิต)'!$E$38&gt;0,(+F140*'2.1ต้นทุนตามสัดส่วน (ผลิต)'!$E$38)/'2.1ต้นทุนตามสัดส่วน (ผลิต)'!$E$40,0))</f>
        <v>0</v>
      </c>
      <c r="BX140" s="136">
        <f t="shared" si="134"/>
        <v>0</v>
      </c>
      <c r="BY140" s="136">
        <f>(IF('2.1ต้นทุนตามสัดส่วน (ผลิต)'!$E$58&gt;0,(+H140*'2.1ต้นทุนตามสัดส่วน (ผลิต)'!$E$58)/'2.1ต้นทุนตามสัดส่วน (ผลิต)'!$E$60,0))</f>
        <v>0</v>
      </c>
      <c r="BZ140" s="136">
        <f>(IF('2.1ต้นทุนตามสัดส่วน (ผลิต)'!$E$68&gt;0,(+I140*'2.1ต้นทุนตามสัดส่วน (ผลิต)'!$E$68)/'2.1ต้นทุนตามสัดส่วน (ผลิต)'!$E$70,0))</f>
        <v>0</v>
      </c>
      <c r="CA140" s="136">
        <f>(IF('2.1ต้นทุนตามสัดส่วน (ผลิต)'!$E$78&gt;0,(+J140*'2.1ต้นทุนตามสัดส่วน (ผลิต)'!$E$78)/'2.1ต้นทุนตามสัดส่วน (ผลิต)'!$E$80,0))</f>
        <v>0</v>
      </c>
      <c r="CB140" s="136">
        <f t="shared" si="135"/>
        <v>0</v>
      </c>
      <c r="CC140" s="136">
        <f t="shared" si="136"/>
        <v>0</v>
      </c>
      <c r="CD140" s="136">
        <f>(IF('2.1ต้นทุนตามสัดส่วน (ผลิต)'!$E$108&gt;0,(+M140*'2.1ต้นทุนตามสัดส่วน (ผลิต)'!$E$108)/'2.1ต้นทุนตามสัดส่วน (ผลิต)'!$E$110,0))</f>
        <v>0</v>
      </c>
      <c r="CE140" s="136">
        <f>(IF('2.1ต้นทุนตามสัดส่วน (ผลิต)'!$E$118&gt;0,(+N140*'2.1ต้นทุนตามสัดส่วน (ผลิต)'!$E$118)/'2.1ต้นทุนตามสัดส่วน (ผลิต)'!$E$120,0))</f>
        <v>0</v>
      </c>
      <c r="CF140" s="136">
        <f>(IF('2.1ต้นทุนตามสัดส่วน (ผลิต)'!$E$128&gt;0,(+O140*'2.1ต้นทุนตามสัดส่วน (ผลิต)'!$E$128)/'2.1ต้นทุนตามสัดส่วน (ผลิต)'!$E$130,0))</f>
        <v>0</v>
      </c>
      <c r="CG140" s="136">
        <f t="shared" si="137"/>
        <v>0</v>
      </c>
      <c r="CH140" s="136">
        <f t="shared" si="138"/>
        <v>0</v>
      </c>
      <c r="CI140" s="136">
        <f>(IF('2.1ต้นทุนตามสัดส่วน (ผลิต)'!$E$158&gt;0,(+R140*'2.1ต้นทุนตามสัดส่วน (ผลิต)'!$E$158)/'2.1ต้นทุนตามสัดส่วน (ผลิต)'!$E$160,0))</f>
        <v>0</v>
      </c>
      <c r="CJ140" s="136">
        <f>(IF('2.1ต้นทุนตามสัดส่วน (ผลิต)'!$E$168&gt;0,(+S140*'2.1ต้นทุนตามสัดส่วน (ผลิต)'!$E$168)/'2.1ต้นทุนตามสัดส่วน (ผลิต)'!$E$170,0))</f>
        <v>0</v>
      </c>
      <c r="CK140" s="136">
        <f>(IF('2.1ต้นทุนตามสัดส่วน (ผลิต)'!$E$178&gt;0,(+T140*'2.1ต้นทุนตามสัดส่วน (ผลิต)'!$E$178)/'2.1ต้นทุนตามสัดส่วน (ผลิต)'!$E$180,0))</f>
        <v>0</v>
      </c>
      <c r="CL140" s="136">
        <f t="shared" si="139"/>
        <v>0</v>
      </c>
      <c r="CM140" s="136">
        <f t="shared" si="119"/>
        <v>0</v>
      </c>
      <c r="CO140" s="140" t="s">
        <v>675</v>
      </c>
      <c r="CP140" s="135" t="s">
        <v>676</v>
      </c>
      <c r="CQ140" s="136">
        <f>(IF('2.1ต้นทุนตามสัดส่วน (ผลิต)'!$E$9&gt;0,(+C140*'2.1ต้นทุนตามสัดส่วน (ผลิต)'!$E$9)/'2.1ต้นทุนตามสัดส่วน (ผลิต)'!$E$10,0))</f>
        <v>0</v>
      </c>
      <c r="CR140" s="136">
        <f>(IF('2.1ต้นทุนตามสัดส่วน (ผลิต)'!$E$19&gt;0,(+D140*'2.1ต้นทุนตามสัดส่วน (ผลิต)'!$E$19)/'2.1ต้นทุนตามสัดส่วน (ผลิต)'!$E$20,0))</f>
        <v>0</v>
      </c>
      <c r="CS140" s="136">
        <f>(IF('2.1ต้นทุนตามสัดส่วน (ผลิต)'!$E$29&gt;0,(+E140*'2.1ต้นทุนตามสัดส่วน (ผลิต)'!$E$29)/'2.1ต้นทุนตามสัดส่วน (ผลิต)'!$E$30,0))</f>
        <v>0</v>
      </c>
      <c r="CT140" s="136">
        <f>(IF('2.1ต้นทุนตามสัดส่วน (ผลิต)'!$E$39&gt;0,(+F140*'2.1ต้นทุนตามสัดส่วน (ผลิต)'!$E$39)/'2.1ต้นทุนตามสัดส่วน (ผลิต)'!$E$40,0))</f>
        <v>0</v>
      </c>
      <c r="CU140" s="136">
        <f t="shared" si="140"/>
        <v>0</v>
      </c>
      <c r="CV140" s="136">
        <f>(IF('2.1ต้นทุนตามสัดส่วน (ผลิต)'!$E$59&gt;0,(+H140*'2.1ต้นทุนตามสัดส่วน (ผลิต)'!$E$59)/'2.1ต้นทุนตามสัดส่วน (ผลิต)'!$E$60,0))</f>
        <v>0</v>
      </c>
      <c r="CW140" s="136">
        <f>(IF('2.1ต้นทุนตามสัดส่วน (ผลิต)'!$E$69&gt;0,(+I140*'2.1ต้นทุนตามสัดส่วน (ผลิต)'!$E$69)/'2.1ต้นทุนตามสัดส่วน (ผลิต)'!$E$70,0))</f>
        <v>0</v>
      </c>
      <c r="CX140" s="136">
        <f>(IF('2.1ต้นทุนตามสัดส่วน (ผลิต)'!$E$79&gt;0,(+J140*'2.1ต้นทุนตามสัดส่วน (ผลิต)'!$E$79)/'2.1ต้นทุนตามสัดส่วน (ผลิต)'!$E$80,0))</f>
        <v>0</v>
      </c>
      <c r="CY140" s="136">
        <f t="shared" si="141"/>
        <v>0</v>
      </c>
      <c r="CZ140" s="136">
        <f t="shared" si="142"/>
        <v>0</v>
      </c>
      <c r="DA140" s="136">
        <f>(IF('2.1ต้นทุนตามสัดส่วน (ผลิต)'!$E$109&gt;0,(+M140*'2.1ต้นทุนตามสัดส่วน (ผลิต)'!$E$109)/'2.1ต้นทุนตามสัดส่วน (ผลิต)'!$E$110,0))</f>
        <v>0</v>
      </c>
      <c r="DB140" s="136">
        <f>(IF('2.1ต้นทุนตามสัดส่วน (ผลิต)'!$E$119&gt;0,(+N140*'2.1ต้นทุนตามสัดส่วน (ผลิต)'!$E$119)/'2.1ต้นทุนตามสัดส่วน (ผลิต)'!$E$120,0))</f>
        <v>0</v>
      </c>
      <c r="DC140" s="136">
        <f>(IF('2.1ต้นทุนตามสัดส่วน (ผลิต)'!$E$129&gt;0,(+O140*'2.1ต้นทุนตามสัดส่วน (ผลิต)'!$E$129)/'2.1ต้นทุนตามสัดส่วน (ผลิต)'!$E$130,0))</f>
        <v>0</v>
      </c>
      <c r="DD140" s="136">
        <f t="shared" si="143"/>
        <v>0</v>
      </c>
      <c r="DE140" s="136">
        <f t="shared" si="144"/>
        <v>0</v>
      </c>
      <c r="DF140" s="136">
        <f>(IF('2.1ต้นทุนตามสัดส่วน (ผลิต)'!$E$159&gt;0,(+R140*'2.1ต้นทุนตามสัดส่วน (ผลิต)'!$E$159)/'2.1ต้นทุนตามสัดส่วน (ผลิต)'!$E$160,0))</f>
        <v>0</v>
      </c>
      <c r="DG140" s="136">
        <f>(IF('2.1ต้นทุนตามสัดส่วน (ผลิต)'!$E$169&gt;0,(+S140*'2.1ต้นทุนตามสัดส่วน (ผลิต)'!$E$169)/'2.1ต้นทุนตามสัดส่วน (ผลิต)'!$E$170,0))</f>
        <v>0</v>
      </c>
      <c r="DH140" s="136">
        <f>(IF('2.1ต้นทุนตามสัดส่วน (ผลิต)'!$E$179&gt;0,(+T140*'2.1ต้นทุนตามสัดส่วน (ผลิต)'!$E$179)/'2.1ต้นทุนตามสัดส่วน (ผลิต)'!$E$180,0))</f>
        <v>0</v>
      </c>
      <c r="DI140" s="136">
        <f t="shared" si="145"/>
        <v>0</v>
      </c>
      <c r="DJ140" s="136">
        <f t="shared" si="120"/>
        <v>0</v>
      </c>
      <c r="DL140" s="140" t="s">
        <v>675</v>
      </c>
      <c r="DM140" s="135" t="s">
        <v>676</v>
      </c>
      <c r="DN140" s="136">
        <f t="shared" si="146"/>
        <v>0</v>
      </c>
      <c r="DO140" s="136">
        <f t="shared" si="147"/>
        <v>0</v>
      </c>
      <c r="DP140" s="136">
        <f t="shared" si="148"/>
        <v>0</v>
      </c>
      <c r="DQ140" s="136">
        <f t="shared" si="149"/>
        <v>0</v>
      </c>
      <c r="DR140" s="136">
        <f t="shared" si="150"/>
        <v>0</v>
      </c>
      <c r="DS140" s="136">
        <f t="shared" si="151"/>
        <v>0</v>
      </c>
      <c r="DT140" s="136">
        <f t="shared" si="152"/>
        <v>0</v>
      </c>
      <c r="DU140" s="136">
        <f t="shared" si="153"/>
        <v>0</v>
      </c>
      <c r="DV140" s="136">
        <f t="shared" si="154"/>
        <v>0</v>
      </c>
      <c r="DW140" s="136">
        <f t="shared" si="155"/>
        <v>0</v>
      </c>
      <c r="DX140" s="136">
        <f t="shared" si="156"/>
        <v>0</v>
      </c>
      <c r="DY140" s="136">
        <f t="shared" si="157"/>
        <v>0</v>
      </c>
      <c r="DZ140" s="136">
        <f t="shared" si="158"/>
        <v>0</v>
      </c>
      <c r="EA140" s="136">
        <f t="shared" si="159"/>
        <v>0</v>
      </c>
      <c r="EB140" s="136">
        <f t="shared" si="160"/>
        <v>0</v>
      </c>
      <c r="EC140" s="136">
        <f t="shared" si="161"/>
        <v>0</v>
      </c>
      <c r="ED140" s="136">
        <f t="shared" si="162"/>
        <v>0</v>
      </c>
      <c r="EE140" s="136">
        <f t="shared" si="163"/>
        <v>0</v>
      </c>
      <c r="EF140" s="136">
        <f t="shared" si="164"/>
        <v>0</v>
      </c>
      <c r="EG140" s="136">
        <f t="shared" si="165"/>
        <v>0</v>
      </c>
    </row>
    <row r="141" spans="1:137" ht="21">
      <c r="A141" s="140" t="s">
        <v>677</v>
      </c>
      <c r="B141" s="135" t="s">
        <v>678</v>
      </c>
      <c r="C141" s="44"/>
      <c r="D141" s="136"/>
      <c r="E141" s="136"/>
      <c r="F141" s="136"/>
      <c r="G141" s="136">
        <f t="shared" si="111"/>
        <v>0</v>
      </c>
      <c r="H141" s="136"/>
      <c r="I141" s="136"/>
      <c r="J141" s="136"/>
      <c r="K141" s="136">
        <f t="shared" si="112"/>
        <v>0</v>
      </c>
      <c r="L141" s="136">
        <f t="shared" si="121"/>
        <v>0</v>
      </c>
      <c r="M141" s="136">
        <v>0</v>
      </c>
      <c r="N141" s="136">
        <v>0</v>
      </c>
      <c r="O141" s="136">
        <v>0</v>
      </c>
      <c r="P141" s="136">
        <f t="shared" si="113"/>
        <v>0</v>
      </c>
      <c r="Q141" s="136">
        <f t="shared" si="122"/>
        <v>0</v>
      </c>
      <c r="R141" s="136">
        <v>0</v>
      </c>
      <c r="S141" s="136">
        <v>0</v>
      </c>
      <c r="T141" s="136">
        <v>0</v>
      </c>
      <c r="U141" s="136">
        <f t="shared" si="114"/>
        <v>0</v>
      </c>
      <c r="V141" s="136">
        <f t="shared" si="115"/>
        <v>0</v>
      </c>
      <c r="X141" s="140" t="s">
        <v>677</v>
      </c>
      <c r="Y141" s="138" t="s">
        <v>678</v>
      </c>
      <c r="Z141" s="44">
        <f>ROUND(IF('2.1ต้นทุนตามสัดส่วน (ผลิต)'!$E$6&gt;0,(+C141*'2.1ต้นทุนตามสัดส่วน (ผลิต)'!$E$6)/'2.1ต้นทุนตามสัดส่วน (ผลิต)'!$E$10,0),2)</f>
        <v>0</v>
      </c>
      <c r="AA141" s="139">
        <f>(IF('2.1ต้นทุนตามสัดส่วน (ผลิต)'!$E$16&gt;0,(+D141*'2.1ต้นทุนตามสัดส่วน (ผลิต)'!$E$16)/'2.1ต้นทุนตามสัดส่วน (ผลิต)'!$E$20,0))</f>
        <v>0</v>
      </c>
      <c r="AB141" s="139">
        <f>(IF('2.1ต้นทุนตามสัดส่วน (ผลิต)'!$E$26&gt;0,(+E141*'2.1ต้นทุนตามสัดส่วน (ผลิต)'!$E$26)/'2.1ต้นทุนตามสัดส่วน (ผลิต)'!$E$30,0))</f>
        <v>0</v>
      </c>
      <c r="AC141" s="139">
        <f>(IF('2.1ต้นทุนตามสัดส่วน (ผลิต)'!$E$36&gt;0,(+F141*'2.1ต้นทุนตามสัดส่วน (ผลิต)'!$E$36)/'2.1ต้นทุนตามสัดส่วน (ผลิต)'!$E$40,0))</f>
        <v>0</v>
      </c>
      <c r="AD141" s="139">
        <f t="shared" si="123"/>
        <v>0</v>
      </c>
      <c r="AE141" s="139">
        <f>(IF('2.1ต้นทุนตามสัดส่วน (ผลิต)'!$E$56&gt;0,(+H141*'2.1ต้นทุนตามสัดส่วน (ผลิต)'!$E$56)/'2.1ต้นทุนตามสัดส่วน (ผลิต)'!$E$60,0))</f>
        <v>0</v>
      </c>
      <c r="AF141" s="139">
        <f>(IF('2.1ต้นทุนตามสัดส่วน (ผลิต)'!$E$66&gt;0,(+I141*'2.1ต้นทุนตามสัดส่วน (ผลิต)'!$E$66)/'2.1ต้นทุนตามสัดส่วน (ผลิต)'!$E$70,0))</f>
        <v>0</v>
      </c>
      <c r="AG141" s="139">
        <f>(IF('2.1ต้นทุนตามสัดส่วน (ผลิต)'!$E$76&gt;0,(+J141*'2.1ต้นทุนตามสัดส่วน (ผลิต)'!$E$76)/'2.1ต้นทุนตามสัดส่วน (ผลิต)'!$E$80,0))</f>
        <v>0</v>
      </c>
      <c r="AH141" s="139">
        <f t="shared" si="124"/>
        <v>0</v>
      </c>
      <c r="AI141" s="139">
        <f t="shared" si="125"/>
        <v>0</v>
      </c>
      <c r="AJ141" s="139">
        <f>ROUND(IF('2.1ต้นทุนตามสัดส่วน (ผลิต)'!$E$106&gt;0,(+M141*'2.1ต้นทุนตามสัดส่วน (ผลิต)'!$E$106)/'2.1ต้นทุนตามสัดส่วน (ผลิต)'!$E$110,0),2)</f>
        <v>0</v>
      </c>
      <c r="AK141" s="139">
        <f>ROUND(IF('2.1ต้นทุนตามสัดส่วน (ผลิต)'!$E$116&gt;0,(+N141*'2.1ต้นทุนตามสัดส่วน (ผลิต)'!$E$116)/'2.1ต้นทุนตามสัดส่วน (ผลิต)'!$E$120,0),2)</f>
        <v>0</v>
      </c>
      <c r="AL141" s="139">
        <f>ROUND(IF('2.1ต้นทุนตามสัดส่วน (ผลิต)'!$E$126&gt;0,(+O141*'2.1ต้นทุนตามสัดส่วน (ผลิต)'!$E$126)/'2.1ต้นทุนตามสัดส่วน (ผลิต)'!$E$130,0),2)</f>
        <v>0</v>
      </c>
      <c r="AM141" s="139">
        <f t="shared" si="126"/>
        <v>0</v>
      </c>
      <c r="AN141" s="139">
        <f t="shared" si="127"/>
        <v>0</v>
      </c>
      <c r="AO141" s="139">
        <f>(IF('2.1ต้นทุนตามสัดส่วน (ผลิต)'!$E$156&gt;0,(+R141*'2.1ต้นทุนตามสัดส่วน (ผลิต)'!$E$156)/'2.1ต้นทุนตามสัดส่วน (ผลิต)'!$E$160,0))</f>
        <v>0</v>
      </c>
      <c r="AP141" s="139">
        <f>(IF('2.1ต้นทุนตามสัดส่วน (ผลิต)'!$E$166&gt;0,(+S141*'2.1ต้นทุนตามสัดส่วน (ผลิต)'!$E$166)/'2.1ต้นทุนตามสัดส่วน (ผลิต)'!$E$170,0))</f>
        <v>0</v>
      </c>
      <c r="AQ141" s="139">
        <f>(IF('2.1ต้นทุนตามสัดส่วน (ผลิต)'!$E$176&gt;0,(+T141*'2.1ต้นทุนตามสัดส่วน (ผลิต)'!$E$176)/'2.1ต้นทุนตามสัดส่วน (ผลิต)'!$E$180,0))</f>
        <v>0</v>
      </c>
      <c r="AR141" s="139">
        <f t="shared" si="116"/>
        <v>0</v>
      </c>
      <c r="AS141" s="139">
        <f t="shared" si="117"/>
        <v>0</v>
      </c>
      <c r="AU141" s="140" t="s">
        <v>677</v>
      </c>
      <c r="AV141" s="135" t="s">
        <v>678</v>
      </c>
      <c r="AW141" s="44">
        <f>(IF('2.1ต้นทุนตามสัดส่วน (ผลิต)'!$E$7&gt;0,(C141*'2.1ต้นทุนตามสัดส่วน (ผลิต)'!$E$7)/'2.1ต้นทุนตามสัดส่วน (ผลิต)'!$E$10,0))</f>
        <v>0</v>
      </c>
      <c r="AX141" s="136">
        <f>(IF('2.1ต้นทุนตามสัดส่วน (ผลิต)'!$E$17&gt;0,(D141*'2.1ต้นทุนตามสัดส่วน (ผลิต)'!$E$17)/'2.1ต้นทุนตามสัดส่วน (ผลิต)'!$E$20,0))</f>
        <v>0</v>
      </c>
      <c r="AY141" s="136">
        <f>(IF('2.1ต้นทุนตามสัดส่วน (ผลิต)'!$E$27&gt;0,(+E141*'2.1ต้นทุนตามสัดส่วน (ผลิต)'!$E$27)/'2.1ต้นทุนตามสัดส่วน (ผลิต)'!$E$30,0))</f>
        <v>0</v>
      </c>
      <c r="AZ141" s="136">
        <f>(IF('2.1ต้นทุนตามสัดส่วน (ผลิต)'!$E$37&gt;0,(+F141*'2.1ต้นทุนตามสัดส่วน (ผลิต)'!$E$37)/'2.1ต้นทุนตามสัดส่วน (ผลิต)'!$E$40,0))</f>
        <v>0</v>
      </c>
      <c r="BA141" s="136">
        <f t="shared" si="128"/>
        <v>0</v>
      </c>
      <c r="BB141" s="136">
        <f>(IF('2.1ต้นทุนตามสัดส่วน (ผลิต)'!$E$57&gt;0,(+H141*'2.1ต้นทุนตามสัดส่วน (ผลิต)'!$E$57)/'2.1ต้นทุนตามสัดส่วน (ผลิต)'!$E$60,0))</f>
        <v>0</v>
      </c>
      <c r="BC141" s="136">
        <f>(IF('2.1ต้นทุนตามสัดส่วน (ผลิต)'!$E$67&gt;0,(+I141*'2.1ต้นทุนตามสัดส่วน (ผลิต)'!$E$67)/'2.1ต้นทุนตามสัดส่วน (ผลิต)'!$E$70,0))</f>
        <v>0</v>
      </c>
      <c r="BD141" s="136">
        <f>(IF('2.1ต้นทุนตามสัดส่วน (ผลิต)'!$E$77&gt;0,(+J141*'2.1ต้นทุนตามสัดส่วน (ผลิต)'!$E$77)/'2.1ต้นทุนตามสัดส่วน (ผลิต)'!$E$80,0))</f>
        <v>0</v>
      </c>
      <c r="BE141" s="136">
        <f t="shared" si="129"/>
        <v>0</v>
      </c>
      <c r="BF141" s="136">
        <f t="shared" si="130"/>
        <v>0</v>
      </c>
      <c r="BG141" s="136">
        <f>(IF('2.1ต้นทุนตามสัดส่วน (ผลิต)'!$E$107&gt;0,(+M141*'2.1ต้นทุนตามสัดส่วน (ผลิต)'!$E$107)/'2.1ต้นทุนตามสัดส่วน (ผลิต)'!$E$110,0))</f>
        <v>0</v>
      </c>
      <c r="BH141" s="136">
        <f>(IF('2.1ต้นทุนตามสัดส่วน (ผลิต)'!$E$117&gt;0,(+N141*'2.1ต้นทุนตามสัดส่วน (ผลิต)'!$E$117)/'2.1ต้นทุนตามสัดส่วน (ผลิต)'!$E$120,0))</f>
        <v>0</v>
      </c>
      <c r="BI141" s="136">
        <f>(IF('2.1ต้นทุนตามสัดส่วน (ผลิต)'!$E$127&gt;0,(+O141*'2.1ต้นทุนตามสัดส่วน (ผลิต)'!$E$127)/'2.1ต้นทุนตามสัดส่วน (ผลิต)'!$E$130,0))</f>
        <v>0</v>
      </c>
      <c r="BJ141" s="136">
        <f t="shared" si="131"/>
        <v>0</v>
      </c>
      <c r="BK141" s="136">
        <f t="shared" si="132"/>
        <v>0</v>
      </c>
      <c r="BL141" s="136">
        <f>(IF('2.1ต้นทุนตามสัดส่วน (ผลิต)'!$E$157&gt;0,(+R141*'2.1ต้นทุนตามสัดส่วน (ผลิต)'!$E$157)/'2.1ต้นทุนตามสัดส่วน (ผลิต)'!$E$160,0))</f>
        <v>0</v>
      </c>
      <c r="BM141" s="136">
        <f>(IF('2.1ต้นทุนตามสัดส่วน (ผลิต)'!$E$167&gt;0,(+S141*'2.1ต้นทุนตามสัดส่วน (ผลิต)'!$E$167)/'2.1ต้นทุนตามสัดส่วน (ผลิต)'!$E$170,0))</f>
        <v>0</v>
      </c>
      <c r="BN141" s="136">
        <f>(IF('2.1ต้นทุนตามสัดส่วน (ผลิต)'!$E$177&gt;0,(+T141*'2.1ต้นทุนตามสัดส่วน (ผลิต)'!$E$177)/'2.1ต้นทุนตามสัดส่วน (ผลิต)'!$E$180,0))</f>
        <v>0</v>
      </c>
      <c r="BO141" s="136">
        <f t="shared" si="133"/>
        <v>0</v>
      </c>
      <c r="BP141" s="136">
        <f t="shared" si="118"/>
        <v>0</v>
      </c>
      <c r="BR141" s="140" t="s">
        <v>677</v>
      </c>
      <c r="BS141" s="135" t="s">
        <v>678</v>
      </c>
      <c r="BT141" s="44">
        <f>(IF('2.1ต้นทุนตามสัดส่วน (ผลิต)'!$E$8&gt;0,(+C141*'2.1ต้นทุนตามสัดส่วน (ผลิต)'!$E$8)/'2.1ต้นทุนตามสัดส่วน (ผลิต)'!$E$10,0))</f>
        <v>0</v>
      </c>
      <c r="BU141" s="136">
        <f>(IF('2.1ต้นทุนตามสัดส่วน (ผลิต)'!$E$18&gt;0,(+D141*'2.1ต้นทุนตามสัดส่วน (ผลิต)'!$E$18)/'2.1ต้นทุนตามสัดส่วน (ผลิต)'!$E$20,0))</f>
        <v>0</v>
      </c>
      <c r="BV141" s="136">
        <f>(IF('2.1ต้นทุนตามสัดส่วน (ผลิต)'!$E$28&gt;0,(+E141*'2.1ต้นทุนตามสัดส่วน (ผลิต)'!$E$28)/'2.1ต้นทุนตามสัดส่วน (ผลิต)'!$E$30,0))</f>
        <v>0</v>
      </c>
      <c r="BW141" s="136">
        <f>(IF('2.1ต้นทุนตามสัดส่วน (ผลิต)'!$E$38&gt;0,(+F141*'2.1ต้นทุนตามสัดส่วน (ผลิต)'!$E$38)/'2.1ต้นทุนตามสัดส่วน (ผลิต)'!$E$40,0))</f>
        <v>0</v>
      </c>
      <c r="BX141" s="136">
        <f t="shared" si="134"/>
        <v>0</v>
      </c>
      <c r="BY141" s="136">
        <f>(IF('2.1ต้นทุนตามสัดส่วน (ผลิต)'!$E$58&gt;0,(+H141*'2.1ต้นทุนตามสัดส่วน (ผลิต)'!$E$58)/'2.1ต้นทุนตามสัดส่วน (ผลิต)'!$E$60,0))</f>
        <v>0</v>
      </c>
      <c r="BZ141" s="136">
        <f>(IF('2.1ต้นทุนตามสัดส่วน (ผลิต)'!$E$68&gt;0,(+I141*'2.1ต้นทุนตามสัดส่วน (ผลิต)'!$E$68)/'2.1ต้นทุนตามสัดส่วน (ผลิต)'!$E$70,0))</f>
        <v>0</v>
      </c>
      <c r="CA141" s="136">
        <f>(IF('2.1ต้นทุนตามสัดส่วน (ผลิต)'!$E$78&gt;0,(+J141*'2.1ต้นทุนตามสัดส่วน (ผลิต)'!$E$78)/'2.1ต้นทุนตามสัดส่วน (ผลิต)'!$E$80,0))</f>
        <v>0</v>
      </c>
      <c r="CB141" s="136">
        <f t="shared" si="135"/>
        <v>0</v>
      </c>
      <c r="CC141" s="136">
        <f t="shared" si="136"/>
        <v>0</v>
      </c>
      <c r="CD141" s="136">
        <f>(IF('2.1ต้นทุนตามสัดส่วน (ผลิต)'!$E$108&gt;0,(+M141*'2.1ต้นทุนตามสัดส่วน (ผลิต)'!$E$108)/'2.1ต้นทุนตามสัดส่วน (ผลิต)'!$E$110,0))</f>
        <v>0</v>
      </c>
      <c r="CE141" s="136">
        <f>(IF('2.1ต้นทุนตามสัดส่วน (ผลิต)'!$E$118&gt;0,(+N141*'2.1ต้นทุนตามสัดส่วน (ผลิต)'!$E$118)/'2.1ต้นทุนตามสัดส่วน (ผลิต)'!$E$120,0))</f>
        <v>0</v>
      </c>
      <c r="CF141" s="136">
        <f>(IF('2.1ต้นทุนตามสัดส่วน (ผลิต)'!$E$128&gt;0,(+O141*'2.1ต้นทุนตามสัดส่วน (ผลิต)'!$E$128)/'2.1ต้นทุนตามสัดส่วน (ผลิต)'!$E$130,0))</f>
        <v>0</v>
      </c>
      <c r="CG141" s="136">
        <f t="shared" si="137"/>
        <v>0</v>
      </c>
      <c r="CH141" s="136">
        <f t="shared" si="138"/>
        <v>0</v>
      </c>
      <c r="CI141" s="136">
        <f>(IF('2.1ต้นทุนตามสัดส่วน (ผลิต)'!$E$158&gt;0,(+R141*'2.1ต้นทุนตามสัดส่วน (ผลิต)'!$E$158)/'2.1ต้นทุนตามสัดส่วน (ผลิต)'!$E$160,0))</f>
        <v>0</v>
      </c>
      <c r="CJ141" s="136">
        <f>(IF('2.1ต้นทุนตามสัดส่วน (ผลิต)'!$E$168&gt;0,(+S141*'2.1ต้นทุนตามสัดส่วน (ผลิต)'!$E$168)/'2.1ต้นทุนตามสัดส่วน (ผลิต)'!$E$170,0))</f>
        <v>0</v>
      </c>
      <c r="CK141" s="136">
        <f>(IF('2.1ต้นทุนตามสัดส่วน (ผลิต)'!$E$178&gt;0,(+T141*'2.1ต้นทุนตามสัดส่วน (ผลิต)'!$E$178)/'2.1ต้นทุนตามสัดส่วน (ผลิต)'!$E$180,0))</f>
        <v>0</v>
      </c>
      <c r="CL141" s="136">
        <f t="shared" si="139"/>
        <v>0</v>
      </c>
      <c r="CM141" s="136">
        <f t="shared" si="119"/>
        <v>0</v>
      </c>
      <c r="CO141" s="140" t="s">
        <v>677</v>
      </c>
      <c r="CP141" s="135" t="s">
        <v>678</v>
      </c>
      <c r="CQ141" s="136">
        <f>(IF('2.1ต้นทุนตามสัดส่วน (ผลิต)'!$E$9&gt;0,(+C141*'2.1ต้นทุนตามสัดส่วน (ผลิต)'!$E$9)/'2.1ต้นทุนตามสัดส่วน (ผลิต)'!$E$10,0))</f>
        <v>0</v>
      </c>
      <c r="CR141" s="136">
        <f>(IF('2.1ต้นทุนตามสัดส่วน (ผลิต)'!$E$19&gt;0,(+D141*'2.1ต้นทุนตามสัดส่วน (ผลิต)'!$E$19)/'2.1ต้นทุนตามสัดส่วน (ผลิต)'!$E$20,0))</f>
        <v>0</v>
      </c>
      <c r="CS141" s="136">
        <f>(IF('2.1ต้นทุนตามสัดส่วน (ผลิต)'!$E$29&gt;0,(+E141*'2.1ต้นทุนตามสัดส่วน (ผลิต)'!$E$29)/'2.1ต้นทุนตามสัดส่วน (ผลิต)'!$E$30,0))</f>
        <v>0</v>
      </c>
      <c r="CT141" s="136">
        <f>(IF('2.1ต้นทุนตามสัดส่วน (ผลิต)'!$E$39&gt;0,(+F141*'2.1ต้นทุนตามสัดส่วน (ผลิต)'!$E$39)/'2.1ต้นทุนตามสัดส่วน (ผลิต)'!$E$40,0))</f>
        <v>0</v>
      </c>
      <c r="CU141" s="136">
        <f t="shared" si="140"/>
        <v>0</v>
      </c>
      <c r="CV141" s="136">
        <f>(IF('2.1ต้นทุนตามสัดส่วน (ผลิต)'!$E$59&gt;0,(+H141*'2.1ต้นทุนตามสัดส่วน (ผลิต)'!$E$59)/'2.1ต้นทุนตามสัดส่วน (ผลิต)'!$E$60,0))</f>
        <v>0</v>
      </c>
      <c r="CW141" s="136">
        <f>(IF('2.1ต้นทุนตามสัดส่วน (ผลิต)'!$E$69&gt;0,(+I141*'2.1ต้นทุนตามสัดส่วน (ผลิต)'!$E$69)/'2.1ต้นทุนตามสัดส่วน (ผลิต)'!$E$70,0))</f>
        <v>0</v>
      </c>
      <c r="CX141" s="136">
        <f>(IF('2.1ต้นทุนตามสัดส่วน (ผลิต)'!$E$79&gt;0,(+J141*'2.1ต้นทุนตามสัดส่วน (ผลิต)'!$E$79)/'2.1ต้นทุนตามสัดส่วน (ผลิต)'!$E$80,0))</f>
        <v>0</v>
      </c>
      <c r="CY141" s="136">
        <f t="shared" si="141"/>
        <v>0</v>
      </c>
      <c r="CZ141" s="136">
        <f t="shared" si="142"/>
        <v>0</v>
      </c>
      <c r="DA141" s="136">
        <f>(IF('2.1ต้นทุนตามสัดส่วน (ผลิต)'!$E$109&gt;0,(+M141*'2.1ต้นทุนตามสัดส่วน (ผลิต)'!$E$109)/'2.1ต้นทุนตามสัดส่วน (ผลิต)'!$E$110,0))</f>
        <v>0</v>
      </c>
      <c r="DB141" s="136">
        <f>(IF('2.1ต้นทุนตามสัดส่วน (ผลิต)'!$E$119&gt;0,(+N141*'2.1ต้นทุนตามสัดส่วน (ผลิต)'!$E$119)/'2.1ต้นทุนตามสัดส่วน (ผลิต)'!$E$120,0))</f>
        <v>0</v>
      </c>
      <c r="DC141" s="136">
        <f>(IF('2.1ต้นทุนตามสัดส่วน (ผลิต)'!$E$129&gt;0,(+O141*'2.1ต้นทุนตามสัดส่วน (ผลิต)'!$E$129)/'2.1ต้นทุนตามสัดส่วน (ผลิต)'!$E$130,0))</f>
        <v>0</v>
      </c>
      <c r="DD141" s="136">
        <f t="shared" si="143"/>
        <v>0</v>
      </c>
      <c r="DE141" s="136">
        <f t="shared" si="144"/>
        <v>0</v>
      </c>
      <c r="DF141" s="136">
        <f>(IF('2.1ต้นทุนตามสัดส่วน (ผลิต)'!$E$159&gt;0,(+R141*'2.1ต้นทุนตามสัดส่วน (ผลิต)'!$E$159)/'2.1ต้นทุนตามสัดส่วน (ผลิต)'!$E$160,0))</f>
        <v>0</v>
      </c>
      <c r="DG141" s="136">
        <f>(IF('2.1ต้นทุนตามสัดส่วน (ผลิต)'!$E$169&gt;0,(+S141*'2.1ต้นทุนตามสัดส่วน (ผลิต)'!$E$169)/'2.1ต้นทุนตามสัดส่วน (ผลิต)'!$E$170,0))</f>
        <v>0</v>
      </c>
      <c r="DH141" s="136">
        <f>(IF('2.1ต้นทุนตามสัดส่วน (ผลิต)'!$E$179&gt;0,(+T141*'2.1ต้นทุนตามสัดส่วน (ผลิต)'!$E$179)/'2.1ต้นทุนตามสัดส่วน (ผลิต)'!$E$180,0))</f>
        <v>0</v>
      </c>
      <c r="DI141" s="136">
        <f t="shared" si="145"/>
        <v>0</v>
      </c>
      <c r="DJ141" s="136">
        <f t="shared" si="120"/>
        <v>0</v>
      </c>
      <c r="DL141" s="140" t="s">
        <v>677</v>
      </c>
      <c r="DM141" s="135" t="s">
        <v>678</v>
      </c>
      <c r="DN141" s="136">
        <f t="shared" si="146"/>
        <v>0</v>
      </c>
      <c r="DO141" s="136">
        <f t="shared" si="147"/>
        <v>0</v>
      </c>
      <c r="DP141" s="136">
        <f t="shared" si="148"/>
        <v>0</v>
      </c>
      <c r="DQ141" s="136">
        <f t="shared" si="149"/>
        <v>0</v>
      </c>
      <c r="DR141" s="136">
        <f t="shared" si="150"/>
        <v>0</v>
      </c>
      <c r="DS141" s="136">
        <f t="shared" si="151"/>
        <v>0</v>
      </c>
      <c r="DT141" s="136">
        <f t="shared" si="152"/>
        <v>0</v>
      </c>
      <c r="DU141" s="136">
        <f t="shared" si="153"/>
        <v>0</v>
      </c>
      <c r="DV141" s="136">
        <f t="shared" si="154"/>
        <v>0</v>
      </c>
      <c r="DW141" s="136">
        <f t="shared" si="155"/>
        <v>0</v>
      </c>
      <c r="DX141" s="136">
        <f t="shared" si="156"/>
        <v>0</v>
      </c>
      <c r="DY141" s="136">
        <f t="shared" si="157"/>
        <v>0</v>
      </c>
      <c r="DZ141" s="136">
        <f t="shared" si="158"/>
        <v>0</v>
      </c>
      <c r="EA141" s="136">
        <f t="shared" si="159"/>
        <v>0</v>
      </c>
      <c r="EB141" s="136">
        <f t="shared" si="160"/>
        <v>0</v>
      </c>
      <c r="EC141" s="136">
        <f t="shared" si="161"/>
        <v>0</v>
      </c>
      <c r="ED141" s="136">
        <f t="shared" si="162"/>
        <v>0</v>
      </c>
      <c r="EE141" s="136">
        <f t="shared" si="163"/>
        <v>0</v>
      </c>
      <c r="EF141" s="136">
        <f t="shared" si="164"/>
        <v>0</v>
      </c>
      <c r="EG141" s="136">
        <f t="shared" si="165"/>
        <v>0</v>
      </c>
    </row>
    <row r="142" spans="1:137" ht="21">
      <c r="A142" s="140" t="s">
        <v>679</v>
      </c>
      <c r="B142" s="135" t="s">
        <v>680</v>
      </c>
      <c r="C142" s="44"/>
      <c r="D142" s="136"/>
      <c r="E142" s="136"/>
      <c r="F142" s="136"/>
      <c r="G142" s="136">
        <f t="shared" si="111"/>
        <v>0</v>
      </c>
      <c r="H142" s="136"/>
      <c r="I142" s="136"/>
      <c r="J142" s="136"/>
      <c r="K142" s="136">
        <f t="shared" si="112"/>
        <v>0</v>
      </c>
      <c r="L142" s="136">
        <f t="shared" si="121"/>
        <v>0</v>
      </c>
      <c r="M142" s="136">
        <v>0</v>
      </c>
      <c r="N142" s="136">
        <v>0</v>
      </c>
      <c r="O142" s="136">
        <v>0</v>
      </c>
      <c r="P142" s="136">
        <f t="shared" si="113"/>
        <v>0</v>
      </c>
      <c r="Q142" s="136">
        <f t="shared" si="122"/>
        <v>0</v>
      </c>
      <c r="R142" s="136">
        <v>0</v>
      </c>
      <c r="S142" s="136">
        <v>0</v>
      </c>
      <c r="T142" s="136">
        <v>0</v>
      </c>
      <c r="U142" s="136">
        <f t="shared" si="114"/>
        <v>0</v>
      </c>
      <c r="V142" s="136">
        <f t="shared" si="115"/>
        <v>0</v>
      </c>
      <c r="X142" s="140" t="s">
        <v>679</v>
      </c>
      <c r="Y142" s="138" t="s">
        <v>680</v>
      </c>
      <c r="Z142" s="44">
        <f>ROUND(IF('2.1ต้นทุนตามสัดส่วน (ผลิต)'!$E$6&gt;0,(+C142*'2.1ต้นทุนตามสัดส่วน (ผลิต)'!$E$6)/'2.1ต้นทุนตามสัดส่วน (ผลิต)'!$E$10,0),2)</f>
        <v>0</v>
      </c>
      <c r="AA142" s="139">
        <f>(IF('2.1ต้นทุนตามสัดส่วน (ผลิต)'!$E$16&gt;0,(+D142*'2.1ต้นทุนตามสัดส่วน (ผลิต)'!$E$16)/'2.1ต้นทุนตามสัดส่วน (ผลิต)'!$E$20,0))</f>
        <v>0</v>
      </c>
      <c r="AB142" s="139">
        <f>(IF('2.1ต้นทุนตามสัดส่วน (ผลิต)'!$E$26&gt;0,(+E142*'2.1ต้นทุนตามสัดส่วน (ผลิต)'!$E$26)/'2.1ต้นทุนตามสัดส่วน (ผลิต)'!$E$30,0))</f>
        <v>0</v>
      </c>
      <c r="AC142" s="139">
        <f>(IF('2.1ต้นทุนตามสัดส่วน (ผลิต)'!$E$36&gt;0,(+F142*'2.1ต้นทุนตามสัดส่วน (ผลิต)'!$E$36)/'2.1ต้นทุนตามสัดส่วน (ผลิต)'!$E$40,0))</f>
        <v>0</v>
      </c>
      <c r="AD142" s="139">
        <f t="shared" si="123"/>
        <v>0</v>
      </c>
      <c r="AE142" s="139">
        <f>(IF('2.1ต้นทุนตามสัดส่วน (ผลิต)'!$E$56&gt;0,(+H142*'2.1ต้นทุนตามสัดส่วน (ผลิต)'!$E$56)/'2.1ต้นทุนตามสัดส่วน (ผลิต)'!$E$60,0))</f>
        <v>0</v>
      </c>
      <c r="AF142" s="139">
        <f>(IF('2.1ต้นทุนตามสัดส่วน (ผลิต)'!$E$66&gt;0,(+I142*'2.1ต้นทุนตามสัดส่วน (ผลิต)'!$E$66)/'2.1ต้นทุนตามสัดส่วน (ผลิต)'!$E$70,0))</f>
        <v>0</v>
      </c>
      <c r="AG142" s="139">
        <f>(IF('2.1ต้นทุนตามสัดส่วน (ผลิต)'!$E$76&gt;0,(+J142*'2.1ต้นทุนตามสัดส่วน (ผลิต)'!$E$76)/'2.1ต้นทุนตามสัดส่วน (ผลิต)'!$E$80,0))</f>
        <v>0</v>
      </c>
      <c r="AH142" s="139">
        <f t="shared" si="124"/>
        <v>0</v>
      </c>
      <c r="AI142" s="139">
        <f t="shared" si="125"/>
        <v>0</v>
      </c>
      <c r="AJ142" s="139">
        <f>ROUND(IF('2.1ต้นทุนตามสัดส่วน (ผลิต)'!$E$106&gt;0,(+M142*'2.1ต้นทุนตามสัดส่วน (ผลิต)'!$E$106)/'2.1ต้นทุนตามสัดส่วน (ผลิต)'!$E$110,0),2)</f>
        <v>0</v>
      </c>
      <c r="AK142" s="139">
        <f>ROUND(IF('2.1ต้นทุนตามสัดส่วน (ผลิต)'!$E$116&gt;0,(+N142*'2.1ต้นทุนตามสัดส่วน (ผลิต)'!$E$116)/'2.1ต้นทุนตามสัดส่วน (ผลิต)'!$E$120,0),2)</f>
        <v>0</v>
      </c>
      <c r="AL142" s="139">
        <f>ROUND(IF('2.1ต้นทุนตามสัดส่วน (ผลิต)'!$E$126&gt;0,(+O142*'2.1ต้นทุนตามสัดส่วน (ผลิต)'!$E$126)/'2.1ต้นทุนตามสัดส่วน (ผลิต)'!$E$130,0),2)</f>
        <v>0</v>
      </c>
      <c r="AM142" s="139">
        <f t="shared" si="126"/>
        <v>0</v>
      </c>
      <c r="AN142" s="139">
        <f t="shared" si="127"/>
        <v>0</v>
      </c>
      <c r="AO142" s="139">
        <f>(IF('2.1ต้นทุนตามสัดส่วน (ผลิต)'!$E$156&gt;0,(+R142*'2.1ต้นทุนตามสัดส่วน (ผลิต)'!$E$156)/'2.1ต้นทุนตามสัดส่วน (ผลิต)'!$E$160,0))</f>
        <v>0</v>
      </c>
      <c r="AP142" s="139">
        <f>(IF('2.1ต้นทุนตามสัดส่วน (ผลิต)'!$E$166&gt;0,(+S142*'2.1ต้นทุนตามสัดส่วน (ผลิต)'!$E$166)/'2.1ต้นทุนตามสัดส่วน (ผลิต)'!$E$170,0))</f>
        <v>0</v>
      </c>
      <c r="AQ142" s="139">
        <f>(IF('2.1ต้นทุนตามสัดส่วน (ผลิต)'!$E$176&gt;0,(+T142*'2.1ต้นทุนตามสัดส่วน (ผลิต)'!$E$176)/'2.1ต้นทุนตามสัดส่วน (ผลิต)'!$E$180,0))</f>
        <v>0</v>
      </c>
      <c r="AR142" s="139">
        <f t="shared" si="116"/>
        <v>0</v>
      </c>
      <c r="AS142" s="139">
        <f t="shared" si="117"/>
        <v>0</v>
      </c>
      <c r="AU142" s="140" t="s">
        <v>679</v>
      </c>
      <c r="AV142" s="135" t="s">
        <v>680</v>
      </c>
      <c r="AW142" s="44">
        <f>(IF('2.1ต้นทุนตามสัดส่วน (ผลิต)'!$E$7&gt;0,(C142*'2.1ต้นทุนตามสัดส่วน (ผลิต)'!$E$7)/'2.1ต้นทุนตามสัดส่วน (ผลิต)'!$E$10,0))</f>
        <v>0</v>
      </c>
      <c r="AX142" s="136">
        <f>(IF('2.1ต้นทุนตามสัดส่วน (ผลิต)'!$E$17&gt;0,(D142*'2.1ต้นทุนตามสัดส่วน (ผลิต)'!$E$17)/'2.1ต้นทุนตามสัดส่วน (ผลิต)'!$E$20,0))</f>
        <v>0</v>
      </c>
      <c r="AY142" s="136">
        <f>(IF('2.1ต้นทุนตามสัดส่วน (ผลิต)'!$E$27&gt;0,(+E142*'2.1ต้นทุนตามสัดส่วน (ผลิต)'!$E$27)/'2.1ต้นทุนตามสัดส่วน (ผลิต)'!$E$30,0))</f>
        <v>0</v>
      </c>
      <c r="AZ142" s="136">
        <f>(IF('2.1ต้นทุนตามสัดส่วน (ผลิต)'!$E$37&gt;0,(+F142*'2.1ต้นทุนตามสัดส่วน (ผลิต)'!$E$37)/'2.1ต้นทุนตามสัดส่วน (ผลิต)'!$E$40,0))</f>
        <v>0</v>
      </c>
      <c r="BA142" s="136">
        <f t="shared" si="128"/>
        <v>0</v>
      </c>
      <c r="BB142" s="136">
        <f>(IF('2.1ต้นทุนตามสัดส่วน (ผลิต)'!$E$57&gt;0,(+H142*'2.1ต้นทุนตามสัดส่วน (ผลิต)'!$E$57)/'2.1ต้นทุนตามสัดส่วน (ผลิต)'!$E$60,0))</f>
        <v>0</v>
      </c>
      <c r="BC142" s="136">
        <f>(IF('2.1ต้นทุนตามสัดส่วน (ผลิต)'!$E$67&gt;0,(+I142*'2.1ต้นทุนตามสัดส่วน (ผลิต)'!$E$67)/'2.1ต้นทุนตามสัดส่วน (ผลิต)'!$E$70,0))</f>
        <v>0</v>
      </c>
      <c r="BD142" s="136">
        <f>(IF('2.1ต้นทุนตามสัดส่วน (ผลิต)'!$E$77&gt;0,(+J142*'2.1ต้นทุนตามสัดส่วน (ผลิต)'!$E$77)/'2.1ต้นทุนตามสัดส่วน (ผลิต)'!$E$80,0))</f>
        <v>0</v>
      </c>
      <c r="BE142" s="136">
        <f t="shared" si="129"/>
        <v>0</v>
      </c>
      <c r="BF142" s="136">
        <f t="shared" si="130"/>
        <v>0</v>
      </c>
      <c r="BG142" s="136">
        <f>(IF('2.1ต้นทุนตามสัดส่วน (ผลิต)'!$E$107&gt;0,(+M142*'2.1ต้นทุนตามสัดส่วน (ผลิต)'!$E$107)/'2.1ต้นทุนตามสัดส่วน (ผลิต)'!$E$110,0))</f>
        <v>0</v>
      </c>
      <c r="BH142" s="136">
        <f>(IF('2.1ต้นทุนตามสัดส่วน (ผลิต)'!$E$117&gt;0,(+N142*'2.1ต้นทุนตามสัดส่วน (ผลิต)'!$E$117)/'2.1ต้นทุนตามสัดส่วน (ผลิต)'!$E$120,0))</f>
        <v>0</v>
      </c>
      <c r="BI142" s="136">
        <f>(IF('2.1ต้นทุนตามสัดส่วน (ผลิต)'!$E$127&gt;0,(+O142*'2.1ต้นทุนตามสัดส่วน (ผลิต)'!$E$127)/'2.1ต้นทุนตามสัดส่วน (ผลิต)'!$E$130,0))</f>
        <v>0</v>
      </c>
      <c r="BJ142" s="136">
        <f t="shared" si="131"/>
        <v>0</v>
      </c>
      <c r="BK142" s="136">
        <f t="shared" si="132"/>
        <v>0</v>
      </c>
      <c r="BL142" s="136">
        <f>(IF('2.1ต้นทุนตามสัดส่วน (ผลิต)'!$E$157&gt;0,(+R142*'2.1ต้นทุนตามสัดส่วน (ผลิต)'!$E$157)/'2.1ต้นทุนตามสัดส่วน (ผลิต)'!$E$160,0))</f>
        <v>0</v>
      </c>
      <c r="BM142" s="136">
        <f>(IF('2.1ต้นทุนตามสัดส่วน (ผลิต)'!$E$167&gt;0,(+S142*'2.1ต้นทุนตามสัดส่วน (ผลิต)'!$E$167)/'2.1ต้นทุนตามสัดส่วน (ผลิต)'!$E$170,0))</f>
        <v>0</v>
      </c>
      <c r="BN142" s="136">
        <f>(IF('2.1ต้นทุนตามสัดส่วน (ผลิต)'!$E$177&gt;0,(+T142*'2.1ต้นทุนตามสัดส่วน (ผลิต)'!$E$177)/'2.1ต้นทุนตามสัดส่วน (ผลิต)'!$E$180,0))</f>
        <v>0</v>
      </c>
      <c r="BO142" s="136">
        <f t="shared" si="133"/>
        <v>0</v>
      </c>
      <c r="BP142" s="136">
        <f t="shared" si="118"/>
        <v>0</v>
      </c>
      <c r="BR142" s="140" t="s">
        <v>679</v>
      </c>
      <c r="BS142" s="135" t="s">
        <v>680</v>
      </c>
      <c r="BT142" s="44">
        <f>(IF('2.1ต้นทุนตามสัดส่วน (ผลิต)'!$E$8&gt;0,(+C142*'2.1ต้นทุนตามสัดส่วน (ผลิต)'!$E$8)/'2.1ต้นทุนตามสัดส่วน (ผลิต)'!$E$10,0))</f>
        <v>0</v>
      </c>
      <c r="BU142" s="136">
        <f>(IF('2.1ต้นทุนตามสัดส่วน (ผลิต)'!$E$18&gt;0,(+D142*'2.1ต้นทุนตามสัดส่วน (ผลิต)'!$E$18)/'2.1ต้นทุนตามสัดส่วน (ผลิต)'!$E$20,0))</f>
        <v>0</v>
      </c>
      <c r="BV142" s="136">
        <f>(IF('2.1ต้นทุนตามสัดส่วน (ผลิต)'!$E$28&gt;0,(+E142*'2.1ต้นทุนตามสัดส่วน (ผลิต)'!$E$28)/'2.1ต้นทุนตามสัดส่วน (ผลิต)'!$E$30,0))</f>
        <v>0</v>
      </c>
      <c r="BW142" s="136">
        <f>(IF('2.1ต้นทุนตามสัดส่วน (ผลิต)'!$E$38&gt;0,(+F142*'2.1ต้นทุนตามสัดส่วน (ผลิต)'!$E$38)/'2.1ต้นทุนตามสัดส่วน (ผลิต)'!$E$40,0))</f>
        <v>0</v>
      </c>
      <c r="BX142" s="136">
        <f t="shared" si="134"/>
        <v>0</v>
      </c>
      <c r="BY142" s="136">
        <f>(IF('2.1ต้นทุนตามสัดส่วน (ผลิต)'!$E$58&gt;0,(+H142*'2.1ต้นทุนตามสัดส่วน (ผลิต)'!$E$58)/'2.1ต้นทุนตามสัดส่วน (ผลิต)'!$E$60,0))</f>
        <v>0</v>
      </c>
      <c r="BZ142" s="136">
        <f>(IF('2.1ต้นทุนตามสัดส่วน (ผลิต)'!$E$68&gt;0,(+I142*'2.1ต้นทุนตามสัดส่วน (ผลิต)'!$E$68)/'2.1ต้นทุนตามสัดส่วน (ผลิต)'!$E$70,0))</f>
        <v>0</v>
      </c>
      <c r="CA142" s="136">
        <f>(IF('2.1ต้นทุนตามสัดส่วน (ผลิต)'!$E$78&gt;0,(+J142*'2.1ต้นทุนตามสัดส่วน (ผลิต)'!$E$78)/'2.1ต้นทุนตามสัดส่วน (ผลิต)'!$E$80,0))</f>
        <v>0</v>
      </c>
      <c r="CB142" s="136">
        <f t="shared" si="135"/>
        <v>0</v>
      </c>
      <c r="CC142" s="136">
        <f t="shared" si="136"/>
        <v>0</v>
      </c>
      <c r="CD142" s="136">
        <f>(IF('2.1ต้นทุนตามสัดส่วน (ผลิต)'!$E$108&gt;0,(+M142*'2.1ต้นทุนตามสัดส่วน (ผลิต)'!$E$108)/'2.1ต้นทุนตามสัดส่วน (ผลิต)'!$E$110,0))</f>
        <v>0</v>
      </c>
      <c r="CE142" s="136">
        <f>(IF('2.1ต้นทุนตามสัดส่วน (ผลิต)'!$E$118&gt;0,(+N142*'2.1ต้นทุนตามสัดส่วน (ผลิต)'!$E$118)/'2.1ต้นทุนตามสัดส่วน (ผลิต)'!$E$120,0))</f>
        <v>0</v>
      </c>
      <c r="CF142" s="136">
        <f>(IF('2.1ต้นทุนตามสัดส่วน (ผลิต)'!$E$128&gt;0,(+O142*'2.1ต้นทุนตามสัดส่วน (ผลิต)'!$E$128)/'2.1ต้นทุนตามสัดส่วน (ผลิต)'!$E$130,0))</f>
        <v>0</v>
      </c>
      <c r="CG142" s="136">
        <f t="shared" si="137"/>
        <v>0</v>
      </c>
      <c r="CH142" s="136">
        <f t="shared" si="138"/>
        <v>0</v>
      </c>
      <c r="CI142" s="136">
        <f>(IF('2.1ต้นทุนตามสัดส่วน (ผลิต)'!$E$158&gt;0,(+R142*'2.1ต้นทุนตามสัดส่วน (ผลิต)'!$E$158)/'2.1ต้นทุนตามสัดส่วน (ผลิต)'!$E$160,0))</f>
        <v>0</v>
      </c>
      <c r="CJ142" s="136">
        <f>(IF('2.1ต้นทุนตามสัดส่วน (ผลิต)'!$E$168&gt;0,(+S142*'2.1ต้นทุนตามสัดส่วน (ผลิต)'!$E$168)/'2.1ต้นทุนตามสัดส่วน (ผลิต)'!$E$170,0))</f>
        <v>0</v>
      </c>
      <c r="CK142" s="136">
        <f>(IF('2.1ต้นทุนตามสัดส่วน (ผลิต)'!$E$178&gt;0,(+T142*'2.1ต้นทุนตามสัดส่วน (ผลิต)'!$E$178)/'2.1ต้นทุนตามสัดส่วน (ผลิต)'!$E$180,0))</f>
        <v>0</v>
      </c>
      <c r="CL142" s="136">
        <f t="shared" si="139"/>
        <v>0</v>
      </c>
      <c r="CM142" s="136">
        <f t="shared" si="119"/>
        <v>0</v>
      </c>
      <c r="CO142" s="140" t="s">
        <v>679</v>
      </c>
      <c r="CP142" s="135" t="s">
        <v>680</v>
      </c>
      <c r="CQ142" s="136">
        <f>(IF('2.1ต้นทุนตามสัดส่วน (ผลิต)'!$E$9&gt;0,(+C142*'2.1ต้นทุนตามสัดส่วน (ผลิต)'!$E$9)/'2.1ต้นทุนตามสัดส่วน (ผลิต)'!$E$10,0))</f>
        <v>0</v>
      </c>
      <c r="CR142" s="136">
        <f>(IF('2.1ต้นทุนตามสัดส่วน (ผลิต)'!$E$19&gt;0,(+D142*'2.1ต้นทุนตามสัดส่วน (ผลิต)'!$E$19)/'2.1ต้นทุนตามสัดส่วน (ผลิต)'!$E$20,0))</f>
        <v>0</v>
      </c>
      <c r="CS142" s="136">
        <f>(IF('2.1ต้นทุนตามสัดส่วน (ผลิต)'!$E$29&gt;0,(+E142*'2.1ต้นทุนตามสัดส่วน (ผลิต)'!$E$29)/'2.1ต้นทุนตามสัดส่วน (ผลิต)'!$E$30,0))</f>
        <v>0</v>
      </c>
      <c r="CT142" s="136">
        <f>(IF('2.1ต้นทุนตามสัดส่วน (ผลิต)'!$E$39&gt;0,(+F142*'2.1ต้นทุนตามสัดส่วน (ผลิต)'!$E$39)/'2.1ต้นทุนตามสัดส่วน (ผลิต)'!$E$40,0))</f>
        <v>0</v>
      </c>
      <c r="CU142" s="136">
        <f t="shared" si="140"/>
        <v>0</v>
      </c>
      <c r="CV142" s="136">
        <f>(IF('2.1ต้นทุนตามสัดส่วน (ผลิต)'!$E$59&gt;0,(+H142*'2.1ต้นทุนตามสัดส่วน (ผลิต)'!$E$59)/'2.1ต้นทุนตามสัดส่วน (ผลิต)'!$E$60,0))</f>
        <v>0</v>
      </c>
      <c r="CW142" s="136">
        <f>(IF('2.1ต้นทุนตามสัดส่วน (ผลิต)'!$E$69&gt;0,(+I142*'2.1ต้นทุนตามสัดส่วน (ผลิต)'!$E$69)/'2.1ต้นทุนตามสัดส่วน (ผลิต)'!$E$70,0))</f>
        <v>0</v>
      </c>
      <c r="CX142" s="136">
        <f>(IF('2.1ต้นทุนตามสัดส่วน (ผลิต)'!$E$79&gt;0,(+J142*'2.1ต้นทุนตามสัดส่วน (ผลิต)'!$E$79)/'2.1ต้นทุนตามสัดส่วน (ผลิต)'!$E$80,0))</f>
        <v>0</v>
      </c>
      <c r="CY142" s="136">
        <f t="shared" si="141"/>
        <v>0</v>
      </c>
      <c r="CZ142" s="136">
        <f t="shared" si="142"/>
        <v>0</v>
      </c>
      <c r="DA142" s="136">
        <f>(IF('2.1ต้นทุนตามสัดส่วน (ผลิต)'!$E$109&gt;0,(+M142*'2.1ต้นทุนตามสัดส่วน (ผลิต)'!$E$109)/'2.1ต้นทุนตามสัดส่วน (ผลิต)'!$E$110,0))</f>
        <v>0</v>
      </c>
      <c r="DB142" s="136">
        <f>(IF('2.1ต้นทุนตามสัดส่วน (ผลิต)'!$E$119&gt;0,(+N142*'2.1ต้นทุนตามสัดส่วน (ผลิต)'!$E$119)/'2.1ต้นทุนตามสัดส่วน (ผลิต)'!$E$120,0))</f>
        <v>0</v>
      </c>
      <c r="DC142" s="136">
        <f>(IF('2.1ต้นทุนตามสัดส่วน (ผลิต)'!$E$129&gt;0,(+O142*'2.1ต้นทุนตามสัดส่วน (ผลิต)'!$E$129)/'2.1ต้นทุนตามสัดส่วน (ผลิต)'!$E$130,0))</f>
        <v>0</v>
      </c>
      <c r="DD142" s="136">
        <f t="shared" si="143"/>
        <v>0</v>
      </c>
      <c r="DE142" s="136">
        <f t="shared" si="144"/>
        <v>0</v>
      </c>
      <c r="DF142" s="136">
        <f>(IF('2.1ต้นทุนตามสัดส่วน (ผลิต)'!$E$159&gt;0,(+R142*'2.1ต้นทุนตามสัดส่วน (ผลิต)'!$E$159)/'2.1ต้นทุนตามสัดส่วน (ผลิต)'!$E$160,0))</f>
        <v>0</v>
      </c>
      <c r="DG142" s="136">
        <f>(IF('2.1ต้นทุนตามสัดส่วน (ผลิต)'!$E$169&gt;0,(+S142*'2.1ต้นทุนตามสัดส่วน (ผลิต)'!$E$169)/'2.1ต้นทุนตามสัดส่วน (ผลิต)'!$E$170,0))</f>
        <v>0</v>
      </c>
      <c r="DH142" s="136">
        <f>(IF('2.1ต้นทุนตามสัดส่วน (ผลิต)'!$E$179&gt;0,(+T142*'2.1ต้นทุนตามสัดส่วน (ผลิต)'!$E$179)/'2.1ต้นทุนตามสัดส่วน (ผลิต)'!$E$180,0))</f>
        <v>0</v>
      </c>
      <c r="DI142" s="136">
        <f t="shared" si="145"/>
        <v>0</v>
      </c>
      <c r="DJ142" s="136">
        <f t="shared" si="120"/>
        <v>0</v>
      </c>
      <c r="DL142" s="140" t="s">
        <v>679</v>
      </c>
      <c r="DM142" s="135" t="s">
        <v>680</v>
      </c>
      <c r="DN142" s="136">
        <f t="shared" si="146"/>
        <v>0</v>
      </c>
      <c r="DO142" s="136">
        <f t="shared" si="147"/>
        <v>0</v>
      </c>
      <c r="DP142" s="136">
        <f t="shared" si="148"/>
        <v>0</v>
      </c>
      <c r="DQ142" s="136">
        <f t="shared" si="149"/>
        <v>0</v>
      </c>
      <c r="DR142" s="136">
        <f t="shared" si="150"/>
        <v>0</v>
      </c>
      <c r="DS142" s="136">
        <f t="shared" si="151"/>
        <v>0</v>
      </c>
      <c r="DT142" s="136">
        <f t="shared" si="152"/>
        <v>0</v>
      </c>
      <c r="DU142" s="136">
        <f t="shared" si="153"/>
        <v>0</v>
      </c>
      <c r="DV142" s="136">
        <f t="shared" si="154"/>
        <v>0</v>
      </c>
      <c r="DW142" s="136">
        <f t="shared" si="155"/>
        <v>0</v>
      </c>
      <c r="DX142" s="136">
        <f t="shared" si="156"/>
        <v>0</v>
      </c>
      <c r="DY142" s="136">
        <f t="shared" si="157"/>
        <v>0</v>
      </c>
      <c r="DZ142" s="136">
        <f t="shared" si="158"/>
        <v>0</v>
      </c>
      <c r="EA142" s="136">
        <f t="shared" si="159"/>
        <v>0</v>
      </c>
      <c r="EB142" s="136">
        <f t="shared" si="160"/>
        <v>0</v>
      </c>
      <c r="EC142" s="136">
        <f t="shared" si="161"/>
        <v>0</v>
      </c>
      <c r="ED142" s="136">
        <f t="shared" si="162"/>
        <v>0</v>
      </c>
      <c r="EE142" s="136">
        <f t="shared" si="163"/>
        <v>0</v>
      </c>
      <c r="EF142" s="136">
        <f t="shared" si="164"/>
        <v>0</v>
      </c>
      <c r="EG142" s="136">
        <f t="shared" si="165"/>
        <v>0</v>
      </c>
    </row>
    <row r="143" spans="1:137" ht="21">
      <c r="A143" s="140" t="s">
        <v>681</v>
      </c>
      <c r="B143" s="135" t="s">
        <v>682</v>
      </c>
      <c r="C143" s="44"/>
      <c r="D143" s="136"/>
      <c r="E143" s="136"/>
      <c r="F143" s="136"/>
      <c r="G143" s="136">
        <f t="shared" si="111"/>
        <v>0</v>
      </c>
      <c r="H143" s="136"/>
      <c r="I143" s="136"/>
      <c r="J143" s="136"/>
      <c r="K143" s="136">
        <f t="shared" si="112"/>
        <v>0</v>
      </c>
      <c r="L143" s="136">
        <f t="shared" si="121"/>
        <v>0</v>
      </c>
      <c r="M143" s="136">
        <v>0</v>
      </c>
      <c r="N143" s="136">
        <v>0</v>
      </c>
      <c r="O143" s="136">
        <v>0</v>
      </c>
      <c r="P143" s="136">
        <f t="shared" si="113"/>
        <v>0</v>
      </c>
      <c r="Q143" s="136">
        <f t="shared" si="122"/>
        <v>0</v>
      </c>
      <c r="R143" s="136">
        <v>0</v>
      </c>
      <c r="S143" s="136">
        <v>0</v>
      </c>
      <c r="T143" s="136">
        <v>0</v>
      </c>
      <c r="U143" s="136">
        <f t="shared" si="114"/>
        <v>0</v>
      </c>
      <c r="V143" s="136">
        <f t="shared" si="115"/>
        <v>0</v>
      </c>
      <c r="X143" s="140" t="s">
        <v>681</v>
      </c>
      <c r="Y143" s="138" t="s">
        <v>682</v>
      </c>
      <c r="Z143" s="44">
        <f>ROUND(IF('2.1ต้นทุนตามสัดส่วน (ผลิต)'!$E$6&gt;0,(+C143*'2.1ต้นทุนตามสัดส่วน (ผลิต)'!$E$6)/'2.1ต้นทุนตามสัดส่วน (ผลิต)'!$E$10,0),2)</f>
        <v>0</v>
      </c>
      <c r="AA143" s="139">
        <f>(IF('2.1ต้นทุนตามสัดส่วน (ผลิต)'!$E$16&gt;0,(+D143*'2.1ต้นทุนตามสัดส่วน (ผลิต)'!$E$16)/'2.1ต้นทุนตามสัดส่วน (ผลิต)'!$E$20,0))</f>
        <v>0</v>
      </c>
      <c r="AB143" s="139">
        <f>(IF('2.1ต้นทุนตามสัดส่วน (ผลิต)'!$E$26&gt;0,(+E143*'2.1ต้นทุนตามสัดส่วน (ผลิต)'!$E$26)/'2.1ต้นทุนตามสัดส่วน (ผลิต)'!$E$30,0))</f>
        <v>0</v>
      </c>
      <c r="AC143" s="139">
        <f>(IF('2.1ต้นทุนตามสัดส่วน (ผลิต)'!$E$36&gt;0,(+F143*'2.1ต้นทุนตามสัดส่วน (ผลิต)'!$E$36)/'2.1ต้นทุนตามสัดส่วน (ผลิต)'!$E$40,0))</f>
        <v>0</v>
      </c>
      <c r="AD143" s="139">
        <f t="shared" si="123"/>
        <v>0</v>
      </c>
      <c r="AE143" s="139">
        <f>(IF('2.1ต้นทุนตามสัดส่วน (ผลิต)'!$E$56&gt;0,(+H143*'2.1ต้นทุนตามสัดส่วน (ผลิต)'!$E$56)/'2.1ต้นทุนตามสัดส่วน (ผลิต)'!$E$60,0))</f>
        <v>0</v>
      </c>
      <c r="AF143" s="139">
        <f>(IF('2.1ต้นทุนตามสัดส่วน (ผลิต)'!$E$66&gt;0,(+I143*'2.1ต้นทุนตามสัดส่วน (ผลิต)'!$E$66)/'2.1ต้นทุนตามสัดส่วน (ผลิต)'!$E$70,0))</f>
        <v>0</v>
      </c>
      <c r="AG143" s="139">
        <f>(IF('2.1ต้นทุนตามสัดส่วน (ผลิต)'!$E$76&gt;0,(+J143*'2.1ต้นทุนตามสัดส่วน (ผลิต)'!$E$76)/'2.1ต้นทุนตามสัดส่วน (ผลิต)'!$E$80,0))</f>
        <v>0</v>
      </c>
      <c r="AH143" s="139">
        <f t="shared" si="124"/>
        <v>0</v>
      </c>
      <c r="AI143" s="139">
        <f t="shared" si="125"/>
        <v>0</v>
      </c>
      <c r="AJ143" s="139">
        <f>ROUND(IF('2.1ต้นทุนตามสัดส่วน (ผลิต)'!$E$106&gt;0,(+M143*'2.1ต้นทุนตามสัดส่วน (ผลิต)'!$E$106)/'2.1ต้นทุนตามสัดส่วน (ผลิต)'!$E$110,0),2)</f>
        <v>0</v>
      </c>
      <c r="AK143" s="139">
        <f>ROUND(IF('2.1ต้นทุนตามสัดส่วน (ผลิต)'!$E$116&gt;0,(+N143*'2.1ต้นทุนตามสัดส่วน (ผลิต)'!$E$116)/'2.1ต้นทุนตามสัดส่วน (ผลิต)'!$E$120,0),2)</f>
        <v>0</v>
      </c>
      <c r="AL143" s="139">
        <f>ROUND(IF('2.1ต้นทุนตามสัดส่วน (ผลิต)'!$E$126&gt;0,(+O143*'2.1ต้นทุนตามสัดส่วน (ผลิต)'!$E$126)/'2.1ต้นทุนตามสัดส่วน (ผลิต)'!$E$130,0),2)</f>
        <v>0</v>
      </c>
      <c r="AM143" s="139">
        <f t="shared" si="126"/>
        <v>0</v>
      </c>
      <c r="AN143" s="139">
        <f t="shared" si="127"/>
        <v>0</v>
      </c>
      <c r="AO143" s="139">
        <f>(IF('2.1ต้นทุนตามสัดส่วน (ผลิต)'!$E$156&gt;0,(+R143*'2.1ต้นทุนตามสัดส่วน (ผลิต)'!$E$156)/'2.1ต้นทุนตามสัดส่วน (ผลิต)'!$E$160,0))</f>
        <v>0</v>
      </c>
      <c r="AP143" s="139">
        <f>(IF('2.1ต้นทุนตามสัดส่วน (ผลิต)'!$E$166&gt;0,(+S143*'2.1ต้นทุนตามสัดส่วน (ผลิต)'!$E$166)/'2.1ต้นทุนตามสัดส่วน (ผลิต)'!$E$170,0))</f>
        <v>0</v>
      </c>
      <c r="AQ143" s="139">
        <f>(IF('2.1ต้นทุนตามสัดส่วน (ผลิต)'!$E$176&gt;0,(+T143*'2.1ต้นทุนตามสัดส่วน (ผลิต)'!$E$176)/'2.1ต้นทุนตามสัดส่วน (ผลิต)'!$E$180,0))</f>
        <v>0</v>
      </c>
      <c r="AR143" s="139">
        <f t="shared" si="116"/>
        <v>0</v>
      </c>
      <c r="AS143" s="139">
        <f t="shared" si="117"/>
        <v>0</v>
      </c>
      <c r="AU143" s="140" t="s">
        <v>681</v>
      </c>
      <c r="AV143" s="135" t="s">
        <v>682</v>
      </c>
      <c r="AW143" s="44">
        <f>(IF('2.1ต้นทุนตามสัดส่วน (ผลิต)'!$E$7&gt;0,(C143*'2.1ต้นทุนตามสัดส่วน (ผลิต)'!$E$7)/'2.1ต้นทุนตามสัดส่วน (ผลิต)'!$E$10,0))</f>
        <v>0</v>
      </c>
      <c r="AX143" s="136">
        <f>(IF('2.1ต้นทุนตามสัดส่วน (ผลิต)'!$E$17&gt;0,(D143*'2.1ต้นทุนตามสัดส่วน (ผลิต)'!$E$17)/'2.1ต้นทุนตามสัดส่วน (ผลิต)'!$E$20,0))</f>
        <v>0</v>
      </c>
      <c r="AY143" s="136">
        <f>(IF('2.1ต้นทุนตามสัดส่วน (ผลิต)'!$E$27&gt;0,(+E143*'2.1ต้นทุนตามสัดส่วน (ผลิต)'!$E$27)/'2.1ต้นทุนตามสัดส่วน (ผลิต)'!$E$30,0))</f>
        <v>0</v>
      </c>
      <c r="AZ143" s="136">
        <f>(IF('2.1ต้นทุนตามสัดส่วน (ผลิต)'!$E$37&gt;0,(+F143*'2.1ต้นทุนตามสัดส่วน (ผลิต)'!$E$37)/'2.1ต้นทุนตามสัดส่วน (ผลิต)'!$E$40,0))</f>
        <v>0</v>
      </c>
      <c r="BA143" s="136">
        <f t="shared" si="128"/>
        <v>0</v>
      </c>
      <c r="BB143" s="136">
        <f>(IF('2.1ต้นทุนตามสัดส่วน (ผลิต)'!$E$57&gt;0,(+H143*'2.1ต้นทุนตามสัดส่วน (ผลิต)'!$E$57)/'2.1ต้นทุนตามสัดส่วน (ผลิต)'!$E$60,0))</f>
        <v>0</v>
      </c>
      <c r="BC143" s="136">
        <f>(IF('2.1ต้นทุนตามสัดส่วน (ผลิต)'!$E$67&gt;0,(+I143*'2.1ต้นทุนตามสัดส่วน (ผลิต)'!$E$67)/'2.1ต้นทุนตามสัดส่วน (ผลิต)'!$E$70,0))</f>
        <v>0</v>
      </c>
      <c r="BD143" s="136">
        <f>(IF('2.1ต้นทุนตามสัดส่วน (ผลิต)'!$E$77&gt;0,(+J143*'2.1ต้นทุนตามสัดส่วน (ผลิต)'!$E$77)/'2.1ต้นทุนตามสัดส่วน (ผลิต)'!$E$80,0))</f>
        <v>0</v>
      </c>
      <c r="BE143" s="136">
        <f t="shared" si="129"/>
        <v>0</v>
      </c>
      <c r="BF143" s="136">
        <f t="shared" si="130"/>
        <v>0</v>
      </c>
      <c r="BG143" s="136">
        <f>(IF('2.1ต้นทุนตามสัดส่วน (ผลิต)'!$E$107&gt;0,(+M143*'2.1ต้นทุนตามสัดส่วน (ผลิต)'!$E$107)/'2.1ต้นทุนตามสัดส่วน (ผลิต)'!$E$110,0))</f>
        <v>0</v>
      </c>
      <c r="BH143" s="136">
        <f>(IF('2.1ต้นทุนตามสัดส่วน (ผลิต)'!$E$117&gt;0,(+N143*'2.1ต้นทุนตามสัดส่วน (ผลิต)'!$E$117)/'2.1ต้นทุนตามสัดส่วน (ผลิต)'!$E$120,0))</f>
        <v>0</v>
      </c>
      <c r="BI143" s="136">
        <f>(IF('2.1ต้นทุนตามสัดส่วน (ผลิต)'!$E$127&gt;0,(+O143*'2.1ต้นทุนตามสัดส่วน (ผลิต)'!$E$127)/'2.1ต้นทุนตามสัดส่วน (ผลิต)'!$E$130,0))</f>
        <v>0</v>
      </c>
      <c r="BJ143" s="136">
        <f t="shared" si="131"/>
        <v>0</v>
      </c>
      <c r="BK143" s="136">
        <f t="shared" si="132"/>
        <v>0</v>
      </c>
      <c r="BL143" s="136">
        <f>(IF('2.1ต้นทุนตามสัดส่วน (ผลิต)'!$E$157&gt;0,(+R143*'2.1ต้นทุนตามสัดส่วน (ผลิต)'!$E$157)/'2.1ต้นทุนตามสัดส่วน (ผลิต)'!$E$160,0))</f>
        <v>0</v>
      </c>
      <c r="BM143" s="136">
        <f>(IF('2.1ต้นทุนตามสัดส่วน (ผลิต)'!$E$167&gt;0,(+S143*'2.1ต้นทุนตามสัดส่วน (ผลิต)'!$E$167)/'2.1ต้นทุนตามสัดส่วน (ผลิต)'!$E$170,0))</f>
        <v>0</v>
      </c>
      <c r="BN143" s="136">
        <f>(IF('2.1ต้นทุนตามสัดส่วน (ผลิต)'!$E$177&gt;0,(+T143*'2.1ต้นทุนตามสัดส่วน (ผลิต)'!$E$177)/'2.1ต้นทุนตามสัดส่วน (ผลิต)'!$E$180,0))</f>
        <v>0</v>
      </c>
      <c r="BO143" s="136">
        <f t="shared" si="133"/>
        <v>0</v>
      </c>
      <c r="BP143" s="136">
        <f t="shared" si="118"/>
        <v>0</v>
      </c>
      <c r="BR143" s="140" t="s">
        <v>681</v>
      </c>
      <c r="BS143" s="135" t="s">
        <v>682</v>
      </c>
      <c r="BT143" s="44">
        <f>(IF('2.1ต้นทุนตามสัดส่วน (ผลิต)'!$E$8&gt;0,(+C143*'2.1ต้นทุนตามสัดส่วน (ผลิต)'!$E$8)/'2.1ต้นทุนตามสัดส่วน (ผลิต)'!$E$10,0))</f>
        <v>0</v>
      </c>
      <c r="BU143" s="136">
        <f>(IF('2.1ต้นทุนตามสัดส่วน (ผลิต)'!$E$18&gt;0,(+D143*'2.1ต้นทุนตามสัดส่วน (ผลิต)'!$E$18)/'2.1ต้นทุนตามสัดส่วน (ผลิต)'!$E$20,0))</f>
        <v>0</v>
      </c>
      <c r="BV143" s="136">
        <f>(IF('2.1ต้นทุนตามสัดส่วน (ผลิต)'!$E$28&gt;0,(+E143*'2.1ต้นทุนตามสัดส่วน (ผลิต)'!$E$28)/'2.1ต้นทุนตามสัดส่วน (ผลิต)'!$E$30,0))</f>
        <v>0</v>
      </c>
      <c r="BW143" s="136">
        <f>(IF('2.1ต้นทุนตามสัดส่วน (ผลิต)'!$E$38&gt;0,(+F143*'2.1ต้นทุนตามสัดส่วน (ผลิต)'!$E$38)/'2.1ต้นทุนตามสัดส่วน (ผลิต)'!$E$40,0))</f>
        <v>0</v>
      </c>
      <c r="BX143" s="136">
        <f t="shared" si="134"/>
        <v>0</v>
      </c>
      <c r="BY143" s="136">
        <f>(IF('2.1ต้นทุนตามสัดส่วน (ผลิต)'!$E$58&gt;0,(+H143*'2.1ต้นทุนตามสัดส่วน (ผลิต)'!$E$58)/'2.1ต้นทุนตามสัดส่วน (ผลิต)'!$E$60,0))</f>
        <v>0</v>
      </c>
      <c r="BZ143" s="136">
        <f>(IF('2.1ต้นทุนตามสัดส่วน (ผลิต)'!$E$68&gt;0,(+I143*'2.1ต้นทุนตามสัดส่วน (ผลิต)'!$E$68)/'2.1ต้นทุนตามสัดส่วน (ผลิต)'!$E$70,0))</f>
        <v>0</v>
      </c>
      <c r="CA143" s="136">
        <f>(IF('2.1ต้นทุนตามสัดส่วน (ผลิต)'!$E$78&gt;0,(+J143*'2.1ต้นทุนตามสัดส่วน (ผลิต)'!$E$78)/'2.1ต้นทุนตามสัดส่วน (ผลิต)'!$E$80,0))</f>
        <v>0</v>
      </c>
      <c r="CB143" s="136">
        <f t="shared" si="135"/>
        <v>0</v>
      </c>
      <c r="CC143" s="136">
        <f t="shared" si="136"/>
        <v>0</v>
      </c>
      <c r="CD143" s="136">
        <f>(IF('2.1ต้นทุนตามสัดส่วน (ผลิต)'!$E$108&gt;0,(+M143*'2.1ต้นทุนตามสัดส่วน (ผลิต)'!$E$108)/'2.1ต้นทุนตามสัดส่วน (ผลิต)'!$E$110,0))</f>
        <v>0</v>
      </c>
      <c r="CE143" s="136">
        <f>(IF('2.1ต้นทุนตามสัดส่วน (ผลิต)'!$E$118&gt;0,(+N143*'2.1ต้นทุนตามสัดส่วน (ผลิต)'!$E$118)/'2.1ต้นทุนตามสัดส่วน (ผลิต)'!$E$120,0))</f>
        <v>0</v>
      </c>
      <c r="CF143" s="136">
        <f>(IF('2.1ต้นทุนตามสัดส่วน (ผลิต)'!$E$128&gt;0,(+O143*'2.1ต้นทุนตามสัดส่วน (ผลิต)'!$E$128)/'2.1ต้นทุนตามสัดส่วน (ผลิต)'!$E$130,0))</f>
        <v>0</v>
      </c>
      <c r="CG143" s="136">
        <f t="shared" si="137"/>
        <v>0</v>
      </c>
      <c r="CH143" s="136">
        <f t="shared" si="138"/>
        <v>0</v>
      </c>
      <c r="CI143" s="136">
        <f>(IF('2.1ต้นทุนตามสัดส่วน (ผลิต)'!$E$158&gt;0,(+R143*'2.1ต้นทุนตามสัดส่วน (ผลิต)'!$E$158)/'2.1ต้นทุนตามสัดส่วน (ผลิต)'!$E$160,0))</f>
        <v>0</v>
      </c>
      <c r="CJ143" s="136">
        <f>(IF('2.1ต้นทุนตามสัดส่วน (ผลิต)'!$E$168&gt;0,(+S143*'2.1ต้นทุนตามสัดส่วน (ผลิต)'!$E$168)/'2.1ต้นทุนตามสัดส่วน (ผลิต)'!$E$170,0))</f>
        <v>0</v>
      </c>
      <c r="CK143" s="136">
        <f>(IF('2.1ต้นทุนตามสัดส่วน (ผลิต)'!$E$178&gt;0,(+T143*'2.1ต้นทุนตามสัดส่วน (ผลิต)'!$E$178)/'2.1ต้นทุนตามสัดส่วน (ผลิต)'!$E$180,0))</f>
        <v>0</v>
      </c>
      <c r="CL143" s="136">
        <f t="shared" si="139"/>
        <v>0</v>
      </c>
      <c r="CM143" s="136">
        <f t="shared" si="119"/>
        <v>0</v>
      </c>
      <c r="CO143" s="140" t="s">
        <v>681</v>
      </c>
      <c r="CP143" s="135" t="s">
        <v>682</v>
      </c>
      <c r="CQ143" s="136">
        <f>(IF('2.1ต้นทุนตามสัดส่วน (ผลิต)'!$E$9&gt;0,(+C143*'2.1ต้นทุนตามสัดส่วน (ผลิต)'!$E$9)/'2.1ต้นทุนตามสัดส่วน (ผลิต)'!$E$10,0))</f>
        <v>0</v>
      </c>
      <c r="CR143" s="136">
        <f>(IF('2.1ต้นทุนตามสัดส่วน (ผลิต)'!$E$19&gt;0,(+D143*'2.1ต้นทุนตามสัดส่วน (ผลิต)'!$E$19)/'2.1ต้นทุนตามสัดส่วน (ผลิต)'!$E$20,0))</f>
        <v>0</v>
      </c>
      <c r="CS143" s="136">
        <f>(IF('2.1ต้นทุนตามสัดส่วน (ผลิต)'!$E$29&gt;0,(+E143*'2.1ต้นทุนตามสัดส่วน (ผลิต)'!$E$29)/'2.1ต้นทุนตามสัดส่วน (ผลิต)'!$E$30,0))</f>
        <v>0</v>
      </c>
      <c r="CT143" s="136">
        <f>(IF('2.1ต้นทุนตามสัดส่วน (ผลิต)'!$E$39&gt;0,(+F143*'2.1ต้นทุนตามสัดส่วน (ผลิต)'!$E$39)/'2.1ต้นทุนตามสัดส่วน (ผลิต)'!$E$40,0))</f>
        <v>0</v>
      </c>
      <c r="CU143" s="136">
        <f t="shared" si="140"/>
        <v>0</v>
      </c>
      <c r="CV143" s="136">
        <f>(IF('2.1ต้นทุนตามสัดส่วน (ผลิต)'!$E$59&gt;0,(+H143*'2.1ต้นทุนตามสัดส่วน (ผลิต)'!$E$59)/'2.1ต้นทุนตามสัดส่วน (ผลิต)'!$E$60,0))</f>
        <v>0</v>
      </c>
      <c r="CW143" s="136">
        <f>(IF('2.1ต้นทุนตามสัดส่วน (ผลิต)'!$E$69&gt;0,(+I143*'2.1ต้นทุนตามสัดส่วน (ผลิต)'!$E$69)/'2.1ต้นทุนตามสัดส่วน (ผลิต)'!$E$70,0))</f>
        <v>0</v>
      </c>
      <c r="CX143" s="136">
        <f>(IF('2.1ต้นทุนตามสัดส่วน (ผลิต)'!$E$79&gt;0,(+J143*'2.1ต้นทุนตามสัดส่วน (ผลิต)'!$E$79)/'2.1ต้นทุนตามสัดส่วน (ผลิต)'!$E$80,0))</f>
        <v>0</v>
      </c>
      <c r="CY143" s="136">
        <f t="shared" si="141"/>
        <v>0</v>
      </c>
      <c r="CZ143" s="136">
        <f t="shared" si="142"/>
        <v>0</v>
      </c>
      <c r="DA143" s="136">
        <f>(IF('2.1ต้นทุนตามสัดส่วน (ผลิต)'!$E$109&gt;0,(+M143*'2.1ต้นทุนตามสัดส่วน (ผลิต)'!$E$109)/'2.1ต้นทุนตามสัดส่วน (ผลิต)'!$E$110,0))</f>
        <v>0</v>
      </c>
      <c r="DB143" s="136">
        <f>(IF('2.1ต้นทุนตามสัดส่วน (ผลิต)'!$E$119&gt;0,(+N143*'2.1ต้นทุนตามสัดส่วน (ผลิต)'!$E$119)/'2.1ต้นทุนตามสัดส่วน (ผลิต)'!$E$120,0))</f>
        <v>0</v>
      </c>
      <c r="DC143" s="136">
        <f>(IF('2.1ต้นทุนตามสัดส่วน (ผลิต)'!$E$129&gt;0,(+O143*'2.1ต้นทุนตามสัดส่วน (ผลิต)'!$E$129)/'2.1ต้นทุนตามสัดส่วน (ผลิต)'!$E$130,0))</f>
        <v>0</v>
      </c>
      <c r="DD143" s="136">
        <f t="shared" si="143"/>
        <v>0</v>
      </c>
      <c r="DE143" s="136">
        <f t="shared" si="144"/>
        <v>0</v>
      </c>
      <c r="DF143" s="136">
        <f>(IF('2.1ต้นทุนตามสัดส่วน (ผลิต)'!$E$159&gt;0,(+R143*'2.1ต้นทุนตามสัดส่วน (ผลิต)'!$E$159)/'2.1ต้นทุนตามสัดส่วน (ผลิต)'!$E$160,0))</f>
        <v>0</v>
      </c>
      <c r="DG143" s="136">
        <f>(IF('2.1ต้นทุนตามสัดส่วน (ผลิต)'!$E$169&gt;0,(+S143*'2.1ต้นทุนตามสัดส่วน (ผลิต)'!$E$169)/'2.1ต้นทุนตามสัดส่วน (ผลิต)'!$E$170,0))</f>
        <v>0</v>
      </c>
      <c r="DH143" s="136">
        <f>(IF('2.1ต้นทุนตามสัดส่วน (ผลิต)'!$E$179&gt;0,(+T143*'2.1ต้นทุนตามสัดส่วน (ผลิต)'!$E$179)/'2.1ต้นทุนตามสัดส่วน (ผลิต)'!$E$180,0))</f>
        <v>0</v>
      </c>
      <c r="DI143" s="136">
        <f t="shared" si="145"/>
        <v>0</v>
      </c>
      <c r="DJ143" s="136">
        <f t="shared" si="120"/>
        <v>0</v>
      </c>
      <c r="DL143" s="140" t="s">
        <v>681</v>
      </c>
      <c r="DM143" s="135" t="s">
        <v>682</v>
      </c>
      <c r="DN143" s="136">
        <f t="shared" si="146"/>
        <v>0</v>
      </c>
      <c r="DO143" s="136">
        <f t="shared" si="147"/>
        <v>0</v>
      </c>
      <c r="DP143" s="136">
        <f t="shared" si="148"/>
        <v>0</v>
      </c>
      <c r="DQ143" s="136">
        <f t="shared" si="149"/>
        <v>0</v>
      </c>
      <c r="DR143" s="136">
        <f t="shared" si="150"/>
        <v>0</v>
      </c>
      <c r="DS143" s="136">
        <f t="shared" si="151"/>
        <v>0</v>
      </c>
      <c r="DT143" s="136">
        <f t="shared" si="152"/>
        <v>0</v>
      </c>
      <c r="DU143" s="136">
        <f t="shared" si="153"/>
        <v>0</v>
      </c>
      <c r="DV143" s="136">
        <f t="shared" si="154"/>
        <v>0</v>
      </c>
      <c r="DW143" s="136">
        <f t="shared" si="155"/>
        <v>0</v>
      </c>
      <c r="DX143" s="136">
        <f t="shared" si="156"/>
        <v>0</v>
      </c>
      <c r="DY143" s="136">
        <f t="shared" si="157"/>
        <v>0</v>
      </c>
      <c r="DZ143" s="136">
        <f t="shared" si="158"/>
        <v>0</v>
      </c>
      <c r="EA143" s="136">
        <f t="shared" si="159"/>
        <v>0</v>
      </c>
      <c r="EB143" s="136">
        <f t="shared" si="160"/>
        <v>0</v>
      </c>
      <c r="EC143" s="136">
        <f t="shared" si="161"/>
        <v>0</v>
      </c>
      <c r="ED143" s="136">
        <f t="shared" si="162"/>
        <v>0</v>
      </c>
      <c r="EE143" s="136">
        <f t="shared" si="163"/>
        <v>0</v>
      </c>
      <c r="EF143" s="136">
        <f t="shared" si="164"/>
        <v>0</v>
      </c>
      <c r="EG143" s="136">
        <f t="shared" si="165"/>
        <v>0</v>
      </c>
    </row>
    <row r="144" spans="1:137" ht="21">
      <c r="A144" s="140" t="s">
        <v>683</v>
      </c>
      <c r="B144" s="135" t="s">
        <v>684</v>
      </c>
      <c r="C144" s="44"/>
      <c r="D144" s="136"/>
      <c r="E144" s="136"/>
      <c r="F144" s="136"/>
      <c r="G144" s="136">
        <f t="shared" si="111"/>
        <v>0</v>
      </c>
      <c r="H144" s="136">
        <v>0</v>
      </c>
      <c r="I144" s="136">
        <v>0</v>
      </c>
      <c r="J144" s="136">
        <v>0</v>
      </c>
      <c r="K144" s="136">
        <f t="shared" si="112"/>
        <v>0</v>
      </c>
      <c r="L144" s="136">
        <f t="shared" si="121"/>
        <v>0</v>
      </c>
      <c r="M144" s="136">
        <v>0</v>
      </c>
      <c r="N144" s="136">
        <v>0</v>
      </c>
      <c r="O144" s="136">
        <v>0</v>
      </c>
      <c r="P144" s="136">
        <f t="shared" si="113"/>
        <v>0</v>
      </c>
      <c r="Q144" s="136">
        <f t="shared" si="122"/>
        <v>0</v>
      </c>
      <c r="R144" s="136">
        <v>0</v>
      </c>
      <c r="S144" s="136">
        <v>0</v>
      </c>
      <c r="T144" s="136">
        <v>0</v>
      </c>
      <c r="U144" s="136">
        <f t="shared" si="114"/>
        <v>0</v>
      </c>
      <c r="V144" s="136">
        <f t="shared" si="115"/>
        <v>0</v>
      </c>
      <c r="X144" s="140" t="s">
        <v>683</v>
      </c>
      <c r="Y144" s="138" t="s">
        <v>684</v>
      </c>
      <c r="Z144" s="44">
        <f>ROUND(IF('2.1ต้นทุนตามสัดส่วน (ผลิต)'!$E$6&gt;0,(+C144*'2.1ต้นทุนตามสัดส่วน (ผลิต)'!$E$6)/'2.1ต้นทุนตามสัดส่วน (ผลิต)'!$E$10,0),2)</f>
        <v>0</v>
      </c>
      <c r="AA144" s="139">
        <f>(IF('2.1ต้นทุนตามสัดส่วน (ผลิต)'!$E$16&gt;0,(+D144*'2.1ต้นทุนตามสัดส่วน (ผลิต)'!$E$16)/'2.1ต้นทุนตามสัดส่วน (ผลิต)'!$E$20,0))</f>
        <v>0</v>
      </c>
      <c r="AB144" s="139">
        <f>(IF('2.1ต้นทุนตามสัดส่วน (ผลิต)'!$E$26&gt;0,(+E144*'2.1ต้นทุนตามสัดส่วน (ผลิต)'!$E$26)/'2.1ต้นทุนตามสัดส่วน (ผลิต)'!$E$30,0))</f>
        <v>0</v>
      </c>
      <c r="AC144" s="139">
        <f>(IF('2.1ต้นทุนตามสัดส่วน (ผลิต)'!$E$36&gt;0,(+F144*'2.1ต้นทุนตามสัดส่วน (ผลิต)'!$E$36)/'2.1ต้นทุนตามสัดส่วน (ผลิต)'!$E$40,0))</f>
        <v>0</v>
      </c>
      <c r="AD144" s="139">
        <f t="shared" si="123"/>
        <v>0</v>
      </c>
      <c r="AE144" s="139">
        <f>(IF('2.1ต้นทุนตามสัดส่วน (ผลิต)'!$E$56&gt;0,(+H144*'2.1ต้นทุนตามสัดส่วน (ผลิต)'!$E$56)/'2.1ต้นทุนตามสัดส่วน (ผลิต)'!$E$60,0))</f>
        <v>0</v>
      </c>
      <c r="AF144" s="139">
        <f>(IF('2.1ต้นทุนตามสัดส่วน (ผลิต)'!$E$66&gt;0,(+I144*'2.1ต้นทุนตามสัดส่วน (ผลิต)'!$E$66)/'2.1ต้นทุนตามสัดส่วน (ผลิต)'!$E$70,0))</f>
        <v>0</v>
      </c>
      <c r="AG144" s="139">
        <f>(IF('2.1ต้นทุนตามสัดส่วน (ผลิต)'!$E$76&gt;0,(+J144*'2.1ต้นทุนตามสัดส่วน (ผลิต)'!$E$76)/'2.1ต้นทุนตามสัดส่วน (ผลิต)'!$E$80,0))</f>
        <v>0</v>
      </c>
      <c r="AH144" s="139">
        <f t="shared" si="124"/>
        <v>0</v>
      </c>
      <c r="AI144" s="139">
        <f t="shared" si="125"/>
        <v>0</v>
      </c>
      <c r="AJ144" s="139">
        <f>ROUND(IF('2.1ต้นทุนตามสัดส่วน (ผลิต)'!$E$106&gt;0,(+M144*'2.1ต้นทุนตามสัดส่วน (ผลิต)'!$E$106)/'2.1ต้นทุนตามสัดส่วน (ผลิต)'!$E$110,0),2)</f>
        <v>0</v>
      </c>
      <c r="AK144" s="139">
        <f>ROUND(IF('2.1ต้นทุนตามสัดส่วน (ผลิต)'!$E$116&gt;0,(+N144*'2.1ต้นทุนตามสัดส่วน (ผลิต)'!$E$116)/'2.1ต้นทุนตามสัดส่วน (ผลิต)'!$E$120,0),2)</f>
        <v>0</v>
      </c>
      <c r="AL144" s="139">
        <f>ROUND(IF('2.1ต้นทุนตามสัดส่วน (ผลิต)'!$E$126&gt;0,(+O144*'2.1ต้นทุนตามสัดส่วน (ผลิต)'!$E$126)/'2.1ต้นทุนตามสัดส่วน (ผลิต)'!$E$130,0),2)</f>
        <v>0</v>
      </c>
      <c r="AM144" s="139">
        <f t="shared" si="126"/>
        <v>0</v>
      </c>
      <c r="AN144" s="139">
        <f t="shared" si="127"/>
        <v>0</v>
      </c>
      <c r="AO144" s="139">
        <f>(IF('2.1ต้นทุนตามสัดส่วน (ผลิต)'!$E$156&gt;0,(+R144*'2.1ต้นทุนตามสัดส่วน (ผลิต)'!$E$156)/'2.1ต้นทุนตามสัดส่วน (ผลิต)'!$E$160,0))</f>
        <v>0</v>
      </c>
      <c r="AP144" s="139">
        <f>(IF('2.1ต้นทุนตามสัดส่วน (ผลิต)'!$E$166&gt;0,(+S144*'2.1ต้นทุนตามสัดส่วน (ผลิต)'!$E$166)/'2.1ต้นทุนตามสัดส่วน (ผลิต)'!$E$170,0))</f>
        <v>0</v>
      </c>
      <c r="AQ144" s="139">
        <f>(IF('2.1ต้นทุนตามสัดส่วน (ผลิต)'!$E$176&gt;0,(+T144*'2.1ต้นทุนตามสัดส่วน (ผลิต)'!$E$176)/'2.1ต้นทุนตามสัดส่วน (ผลิต)'!$E$180,0))</f>
        <v>0</v>
      </c>
      <c r="AR144" s="139">
        <f t="shared" si="116"/>
        <v>0</v>
      </c>
      <c r="AS144" s="139">
        <f t="shared" si="117"/>
        <v>0</v>
      </c>
      <c r="AU144" s="140" t="s">
        <v>683</v>
      </c>
      <c r="AV144" s="135" t="s">
        <v>684</v>
      </c>
      <c r="AW144" s="44">
        <f>(IF('2.1ต้นทุนตามสัดส่วน (ผลิต)'!$E$7&gt;0,(C144*'2.1ต้นทุนตามสัดส่วน (ผลิต)'!$E$7)/'2.1ต้นทุนตามสัดส่วน (ผลิต)'!$E$10,0))</f>
        <v>0</v>
      </c>
      <c r="AX144" s="136">
        <f>(IF('2.1ต้นทุนตามสัดส่วน (ผลิต)'!$E$17&gt;0,(D144*'2.1ต้นทุนตามสัดส่วน (ผลิต)'!$E$17)/'2.1ต้นทุนตามสัดส่วน (ผลิต)'!$E$20,0))</f>
        <v>0</v>
      </c>
      <c r="AY144" s="136">
        <f>(IF('2.1ต้นทุนตามสัดส่วน (ผลิต)'!$E$27&gt;0,(+E144*'2.1ต้นทุนตามสัดส่วน (ผลิต)'!$E$27)/'2.1ต้นทุนตามสัดส่วน (ผลิต)'!$E$30,0))</f>
        <v>0</v>
      </c>
      <c r="AZ144" s="136">
        <f>(IF('2.1ต้นทุนตามสัดส่วน (ผลิต)'!$E$37&gt;0,(+F144*'2.1ต้นทุนตามสัดส่วน (ผลิต)'!$E$37)/'2.1ต้นทุนตามสัดส่วน (ผลิต)'!$E$40,0))</f>
        <v>0</v>
      </c>
      <c r="BA144" s="136">
        <f t="shared" si="128"/>
        <v>0</v>
      </c>
      <c r="BB144" s="136">
        <f>(IF('2.1ต้นทุนตามสัดส่วน (ผลิต)'!$E$57&gt;0,(+H144*'2.1ต้นทุนตามสัดส่วน (ผลิต)'!$E$57)/'2.1ต้นทุนตามสัดส่วน (ผลิต)'!$E$60,0))</f>
        <v>0</v>
      </c>
      <c r="BC144" s="136">
        <f>(IF('2.1ต้นทุนตามสัดส่วน (ผลิต)'!$E$67&gt;0,(+I144*'2.1ต้นทุนตามสัดส่วน (ผลิต)'!$E$67)/'2.1ต้นทุนตามสัดส่วน (ผลิต)'!$E$70,0))</f>
        <v>0</v>
      </c>
      <c r="BD144" s="136">
        <f>(IF('2.1ต้นทุนตามสัดส่วน (ผลิต)'!$E$77&gt;0,(+J144*'2.1ต้นทุนตามสัดส่วน (ผลิต)'!$E$77)/'2.1ต้นทุนตามสัดส่วน (ผลิต)'!$E$80,0))</f>
        <v>0</v>
      </c>
      <c r="BE144" s="136">
        <f t="shared" si="129"/>
        <v>0</v>
      </c>
      <c r="BF144" s="136">
        <f t="shared" si="130"/>
        <v>0</v>
      </c>
      <c r="BG144" s="136">
        <f>(IF('2.1ต้นทุนตามสัดส่วน (ผลิต)'!$E$107&gt;0,(+M144*'2.1ต้นทุนตามสัดส่วน (ผลิต)'!$E$107)/'2.1ต้นทุนตามสัดส่วน (ผลิต)'!$E$110,0))</f>
        <v>0</v>
      </c>
      <c r="BH144" s="136">
        <f>(IF('2.1ต้นทุนตามสัดส่วน (ผลิต)'!$E$117&gt;0,(+N144*'2.1ต้นทุนตามสัดส่วน (ผลิต)'!$E$117)/'2.1ต้นทุนตามสัดส่วน (ผลิต)'!$E$120,0))</f>
        <v>0</v>
      </c>
      <c r="BI144" s="136">
        <f>(IF('2.1ต้นทุนตามสัดส่วน (ผลิต)'!$E$127&gt;0,(+O144*'2.1ต้นทุนตามสัดส่วน (ผลิต)'!$E$127)/'2.1ต้นทุนตามสัดส่วน (ผลิต)'!$E$130,0))</f>
        <v>0</v>
      </c>
      <c r="BJ144" s="136">
        <f t="shared" si="131"/>
        <v>0</v>
      </c>
      <c r="BK144" s="136">
        <f t="shared" si="132"/>
        <v>0</v>
      </c>
      <c r="BL144" s="136">
        <f>(IF('2.1ต้นทุนตามสัดส่วน (ผลิต)'!$E$157&gt;0,(+R144*'2.1ต้นทุนตามสัดส่วน (ผลิต)'!$E$157)/'2.1ต้นทุนตามสัดส่วน (ผลิต)'!$E$160,0))</f>
        <v>0</v>
      </c>
      <c r="BM144" s="136">
        <f>(IF('2.1ต้นทุนตามสัดส่วน (ผลิต)'!$E$167&gt;0,(+S144*'2.1ต้นทุนตามสัดส่วน (ผลิต)'!$E$167)/'2.1ต้นทุนตามสัดส่วน (ผลิต)'!$E$170,0))</f>
        <v>0</v>
      </c>
      <c r="BN144" s="136">
        <f>(IF('2.1ต้นทุนตามสัดส่วน (ผลิต)'!$E$177&gt;0,(+T144*'2.1ต้นทุนตามสัดส่วน (ผลิต)'!$E$177)/'2.1ต้นทุนตามสัดส่วน (ผลิต)'!$E$180,0))</f>
        <v>0</v>
      </c>
      <c r="BO144" s="136">
        <f t="shared" si="133"/>
        <v>0</v>
      </c>
      <c r="BP144" s="136">
        <f t="shared" si="118"/>
        <v>0</v>
      </c>
      <c r="BR144" s="140" t="s">
        <v>683</v>
      </c>
      <c r="BS144" s="135" t="s">
        <v>684</v>
      </c>
      <c r="BT144" s="44">
        <f>(IF('2.1ต้นทุนตามสัดส่วน (ผลิต)'!$E$8&gt;0,(+C144*'2.1ต้นทุนตามสัดส่วน (ผลิต)'!$E$8)/'2.1ต้นทุนตามสัดส่วน (ผลิต)'!$E$10,0))</f>
        <v>0</v>
      </c>
      <c r="BU144" s="136">
        <f>(IF('2.1ต้นทุนตามสัดส่วน (ผลิต)'!$E$18&gt;0,(+D144*'2.1ต้นทุนตามสัดส่วน (ผลิต)'!$E$18)/'2.1ต้นทุนตามสัดส่วน (ผลิต)'!$E$20,0))</f>
        <v>0</v>
      </c>
      <c r="BV144" s="136">
        <f>(IF('2.1ต้นทุนตามสัดส่วน (ผลิต)'!$E$28&gt;0,(+E144*'2.1ต้นทุนตามสัดส่วน (ผลิต)'!$E$28)/'2.1ต้นทุนตามสัดส่วน (ผลิต)'!$E$30,0))</f>
        <v>0</v>
      </c>
      <c r="BW144" s="136">
        <f>(IF('2.1ต้นทุนตามสัดส่วน (ผลิต)'!$E$38&gt;0,(+F144*'2.1ต้นทุนตามสัดส่วน (ผลิต)'!$E$38)/'2.1ต้นทุนตามสัดส่วน (ผลิต)'!$E$40,0))</f>
        <v>0</v>
      </c>
      <c r="BX144" s="136">
        <f t="shared" si="134"/>
        <v>0</v>
      </c>
      <c r="BY144" s="136">
        <f>(IF('2.1ต้นทุนตามสัดส่วน (ผลิต)'!$E$58&gt;0,(+H144*'2.1ต้นทุนตามสัดส่วน (ผลิต)'!$E$58)/'2.1ต้นทุนตามสัดส่วน (ผลิต)'!$E$60,0))</f>
        <v>0</v>
      </c>
      <c r="BZ144" s="136">
        <f>(IF('2.1ต้นทุนตามสัดส่วน (ผลิต)'!$E$68&gt;0,(+I144*'2.1ต้นทุนตามสัดส่วน (ผลิต)'!$E$68)/'2.1ต้นทุนตามสัดส่วน (ผลิต)'!$E$70,0))</f>
        <v>0</v>
      </c>
      <c r="CA144" s="136">
        <f>(IF('2.1ต้นทุนตามสัดส่วน (ผลิต)'!$E$78&gt;0,(+J144*'2.1ต้นทุนตามสัดส่วน (ผลิต)'!$E$78)/'2.1ต้นทุนตามสัดส่วน (ผลิต)'!$E$80,0))</f>
        <v>0</v>
      </c>
      <c r="CB144" s="136">
        <f t="shared" si="135"/>
        <v>0</v>
      </c>
      <c r="CC144" s="136">
        <f t="shared" si="136"/>
        <v>0</v>
      </c>
      <c r="CD144" s="136">
        <f>(IF('2.1ต้นทุนตามสัดส่วน (ผลิต)'!$E$108&gt;0,(+M144*'2.1ต้นทุนตามสัดส่วน (ผลิต)'!$E$108)/'2.1ต้นทุนตามสัดส่วน (ผลิต)'!$E$110,0))</f>
        <v>0</v>
      </c>
      <c r="CE144" s="136">
        <f>(IF('2.1ต้นทุนตามสัดส่วน (ผลิต)'!$E$118&gt;0,(+N144*'2.1ต้นทุนตามสัดส่วน (ผลิต)'!$E$118)/'2.1ต้นทุนตามสัดส่วน (ผลิต)'!$E$120,0))</f>
        <v>0</v>
      </c>
      <c r="CF144" s="136">
        <f>(IF('2.1ต้นทุนตามสัดส่วน (ผลิต)'!$E$128&gt;0,(+O144*'2.1ต้นทุนตามสัดส่วน (ผลิต)'!$E$128)/'2.1ต้นทุนตามสัดส่วน (ผลิต)'!$E$130,0))</f>
        <v>0</v>
      </c>
      <c r="CG144" s="136">
        <f t="shared" si="137"/>
        <v>0</v>
      </c>
      <c r="CH144" s="136">
        <f t="shared" si="138"/>
        <v>0</v>
      </c>
      <c r="CI144" s="136">
        <f>(IF('2.1ต้นทุนตามสัดส่วน (ผลิต)'!$E$158&gt;0,(+R144*'2.1ต้นทุนตามสัดส่วน (ผลิต)'!$E$158)/'2.1ต้นทุนตามสัดส่วน (ผลิต)'!$E$160,0))</f>
        <v>0</v>
      </c>
      <c r="CJ144" s="136">
        <f>(IF('2.1ต้นทุนตามสัดส่วน (ผลิต)'!$E$168&gt;0,(+S144*'2.1ต้นทุนตามสัดส่วน (ผลิต)'!$E$168)/'2.1ต้นทุนตามสัดส่วน (ผลิต)'!$E$170,0))</f>
        <v>0</v>
      </c>
      <c r="CK144" s="136">
        <f>(IF('2.1ต้นทุนตามสัดส่วน (ผลิต)'!$E$178&gt;0,(+T144*'2.1ต้นทุนตามสัดส่วน (ผลิต)'!$E$178)/'2.1ต้นทุนตามสัดส่วน (ผลิต)'!$E$180,0))</f>
        <v>0</v>
      </c>
      <c r="CL144" s="136">
        <f t="shared" si="139"/>
        <v>0</v>
      </c>
      <c r="CM144" s="136">
        <f t="shared" si="119"/>
        <v>0</v>
      </c>
      <c r="CO144" s="140" t="s">
        <v>683</v>
      </c>
      <c r="CP144" s="135" t="s">
        <v>684</v>
      </c>
      <c r="CQ144" s="136">
        <f>(IF('2.1ต้นทุนตามสัดส่วน (ผลิต)'!$E$9&gt;0,(+C144*'2.1ต้นทุนตามสัดส่วน (ผลิต)'!$E$9)/'2.1ต้นทุนตามสัดส่วน (ผลิต)'!$E$10,0))</f>
        <v>0</v>
      </c>
      <c r="CR144" s="136">
        <f>(IF('2.1ต้นทุนตามสัดส่วน (ผลิต)'!$E$19&gt;0,(+D144*'2.1ต้นทุนตามสัดส่วน (ผลิต)'!$E$19)/'2.1ต้นทุนตามสัดส่วน (ผลิต)'!$E$20,0))</f>
        <v>0</v>
      </c>
      <c r="CS144" s="136">
        <f>(IF('2.1ต้นทุนตามสัดส่วน (ผลิต)'!$E$29&gt;0,(+E144*'2.1ต้นทุนตามสัดส่วน (ผลิต)'!$E$29)/'2.1ต้นทุนตามสัดส่วน (ผลิต)'!$E$30,0))</f>
        <v>0</v>
      </c>
      <c r="CT144" s="136">
        <f>(IF('2.1ต้นทุนตามสัดส่วน (ผลิต)'!$E$39&gt;0,(+F144*'2.1ต้นทุนตามสัดส่วน (ผลิต)'!$E$39)/'2.1ต้นทุนตามสัดส่วน (ผลิต)'!$E$40,0))</f>
        <v>0</v>
      </c>
      <c r="CU144" s="136">
        <f t="shared" si="140"/>
        <v>0</v>
      </c>
      <c r="CV144" s="136">
        <f>(IF('2.1ต้นทุนตามสัดส่วน (ผลิต)'!$E$59&gt;0,(+H144*'2.1ต้นทุนตามสัดส่วน (ผลิต)'!$E$59)/'2.1ต้นทุนตามสัดส่วน (ผลิต)'!$E$60,0))</f>
        <v>0</v>
      </c>
      <c r="CW144" s="136">
        <f>(IF('2.1ต้นทุนตามสัดส่วน (ผลิต)'!$E$69&gt;0,(+I144*'2.1ต้นทุนตามสัดส่วน (ผลิต)'!$E$69)/'2.1ต้นทุนตามสัดส่วน (ผลิต)'!$E$70,0))</f>
        <v>0</v>
      </c>
      <c r="CX144" s="136">
        <f>(IF('2.1ต้นทุนตามสัดส่วน (ผลิต)'!$E$79&gt;0,(+J144*'2.1ต้นทุนตามสัดส่วน (ผลิต)'!$E$79)/'2.1ต้นทุนตามสัดส่วน (ผลิต)'!$E$80,0))</f>
        <v>0</v>
      </c>
      <c r="CY144" s="136">
        <f t="shared" si="141"/>
        <v>0</v>
      </c>
      <c r="CZ144" s="136">
        <f t="shared" si="142"/>
        <v>0</v>
      </c>
      <c r="DA144" s="136">
        <f>(IF('2.1ต้นทุนตามสัดส่วน (ผลิต)'!$E$109&gt;0,(+M144*'2.1ต้นทุนตามสัดส่วน (ผลิต)'!$E$109)/'2.1ต้นทุนตามสัดส่วน (ผลิต)'!$E$110,0))</f>
        <v>0</v>
      </c>
      <c r="DB144" s="136">
        <f>(IF('2.1ต้นทุนตามสัดส่วน (ผลิต)'!$E$119&gt;0,(+N144*'2.1ต้นทุนตามสัดส่วน (ผลิต)'!$E$119)/'2.1ต้นทุนตามสัดส่วน (ผลิต)'!$E$120,0))</f>
        <v>0</v>
      </c>
      <c r="DC144" s="136">
        <f>(IF('2.1ต้นทุนตามสัดส่วน (ผลิต)'!$E$129&gt;0,(+O144*'2.1ต้นทุนตามสัดส่วน (ผลิต)'!$E$129)/'2.1ต้นทุนตามสัดส่วน (ผลิต)'!$E$130,0))</f>
        <v>0</v>
      </c>
      <c r="DD144" s="136">
        <f t="shared" si="143"/>
        <v>0</v>
      </c>
      <c r="DE144" s="136">
        <f t="shared" si="144"/>
        <v>0</v>
      </c>
      <c r="DF144" s="136">
        <f>(IF('2.1ต้นทุนตามสัดส่วน (ผลิต)'!$E$159&gt;0,(+R144*'2.1ต้นทุนตามสัดส่วน (ผลิต)'!$E$159)/'2.1ต้นทุนตามสัดส่วน (ผลิต)'!$E$160,0))</f>
        <v>0</v>
      </c>
      <c r="DG144" s="136">
        <f>(IF('2.1ต้นทุนตามสัดส่วน (ผลิต)'!$E$169&gt;0,(+S144*'2.1ต้นทุนตามสัดส่วน (ผลิต)'!$E$169)/'2.1ต้นทุนตามสัดส่วน (ผลิต)'!$E$170,0))</f>
        <v>0</v>
      </c>
      <c r="DH144" s="136">
        <f>(IF('2.1ต้นทุนตามสัดส่วน (ผลิต)'!$E$179&gt;0,(+T144*'2.1ต้นทุนตามสัดส่วน (ผลิต)'!$E$179)/'2.1ต้นทุนตามสัดส่วน (ผลิต)'!$E$180,0))</f>
        <v>0</v>
      </c>
      <c r="DI144" s="136">
        <f t="shared" si="145"/>
        <v>0</v>
      </c>
      <c r="DJ144" s="136">
        <f t="shared" si="120"/>
        <v>0</v>
      </c>
      <c r="DL144" s="140" t="s">
        <v>683</v>
      </c>
      <c r="DM144" s="135" t="s">
        <v>684</v>
      </c>
      <c r="DN144" s="136">
        <f t="shared" si="146"/>
        <v>0</v>
      </c>
      <c r="DO144" s="136">
        <f t="shared" si="147"/>
        <v>0</v>
      </c>
      <c r="DP144" s="136">
        <f t="shared" si="148"/>
        <v>0</v>
      </c>
      <c r="DQ144" s="136">
        <f t="shared" si="149"/>
        <v>0</v>
      </c>
      <c r="DR144" s="136">
        <f t="shared" si="150"/>
        <v>0</v>
      </c>
      <c r="DS144" s="136">
        <f t="shared" si="151"/>
        <v>0</v>
      </c>
      <c r="DT144" s="136">
        <f t="shared" si="152"/>
        <v>0</v>
      </c>
      <c r="DU144" s="136">
        <f t="shared" si="153"/>
        <v>0</v>
      </c>
      <c r="DV144" s="136">
        <f t="shared" si="154"/>
        <v>0</v>
      </c>
      <c r="DW144" s="136">
        <f t="shared" si="155"/>
        <v>0</v>
      </c>
      <c r="DX144" s="136">
        <f t="shared" si="156"/>
        <v>0</v>
      </c>
      <c r="DY144" s="136">
        <f t="shared" si="157"/>
        <v>0</v>
      </c>
      <c r="DZ144" s="136">
        <f t="shared" si="158"/>
        <v>0</v>
      </c>
      <c r="EA144" s="136">
        <f t="shared" si="159"/>
        <v>0</v>
      </c>
      <c r="EB144" s="136">
        <f t="shared" si="160"/>
        <v>0</v>
      </c>
      <c r="EC144" s="136">
        <f t="shared" si="161"/>
        <v>0</v>
      </c>
      <c r="ED144" s="136">
        <f t="shared" si="162"/>
        <v>0</v>
      </c>
      <c r="EE144" s="136">
        <f t="shared" si="163"/>
        <v>0</v>
      </c>
      <c r="EF144" s="136">
        <f t="shared" si="164"/>
        <v>0</v>
      </c>
      <c r="EG144" s="136">
        <f t="shared" si="165"/>
        <v>0</v>
      </c>
    </row>
    <row r="145" spans="1:137" ht="21">
      <c r="A145" s="140" t="s">
        <v>685</v>
      </c>
      <c r="B145" s="135" t="s">
        <v>686</v>
      </c>
      <c r="C145" s="44"/>
      <c r="D145" s="136"/>
      <c r="E145" s="136"/>
      <c r="F145" s="136"/>
      <c r="G145" s="136">
        <f t="shared" si="111"/>
        <v>0</v>
      </c>
      <c r="H145" s="136">
        <v>0</v>
      </c>
      <c r="I145" s="136">
        <v>0</v>
      </c>
      <c r="J145" s="136">
        <v>0</v>
      </c>
      <c r="K145" s="136">
        <f t="shared" si="112"/>
        <v>0</v>
      </c>
      <c r="L145" s="136">
        <f t="shared" si="121"/>
        <v>0</v>
      </c>
      <c r="M145" s="136">
        <v>0</v>
      </c>
      <c r="N145" s="136">
        <v>0</v>
      </c>
      <c r="O145" s="136">
        <v>0</v>
      </c>
      <c r="P145" s="136">
        <f t="shared" si="113"/>
        <v>0</v>
      </c>
      <c r="Q145" s="136">
        <f t="shared" si="122"/>
        <v>0</v>
      </c>
      <c r="R145" s="136">
        <v>0</v>
      </c>
      <c r="S145" s="136">
        <v>0</v>
      </c>
      <c r="T145" s="136">
        <v>0</v>
      </c>
      <c r="U145" s="136">
        <f t="shared" si="114"/>
        <v>0</v>
      </c>
      <c r="V145" s="136">
        <f t="shared" si="115"/>
        <v>0</v>
      </c>
      <c r="X145" s="140" t="s">
        <v>685</v>
      </c>
      <c r="Y145" s="138" t="s">
        <v>686</v>
      </c>
      <c r="Z145" s="44">
        <f>ROUND(IF('2.1ต้นทุนตามสัดส่วน (ผลิต)'!$E$6&gt;0,(+C145*'2.1ต้นทุนตามสัดส่วน (ผลิต)'!$E$6)/'2.1ต้นทุนตามสัดส่วน (ผลิต)'!$E$10,0),2)</f>
        <v>0</v>
      </c>
      <c r="AA145" s="139">
        <f>(IF('2.1ต้นทุนตามสัดส่วน (ผลิต)'!$E$16&gt;0,(+D145*'2.1ต้นทุนตามสัดส่วน (ผลิต)'!$E$16)/'2.1ต้นทุนตามสัดส่วน (ผลิต)'!$E$20,0))</f>
        <v>0</v>
      </c>
      <c r="AB145" s="139">
        <f>(IF('2.1ต้นทุนตามสัดส่วน (ผลิต)'!$E$26&gt;0,(+E145*'2.1ต้นทุนตามสัดส่วน (ผลิต)'!$E$26)/'2.1ต้นทุนตามสัดส่วน (ผลิต)'!$E$30,0))</f>
        <v>0</v>
      </c>
      <c r="AC145" s="139">
        <f>(IF('2.1ต้นทุนตามสัดส่วน (ผลิต)'!$E$36&gt;0,(+F145*'2.1ต้นทุนตามสัดส่วน (ผลิต)'!$E$36)/'2.1ต้นทุนตามสัดส่วน (ผลิต)'!$E$40,0))</f>
        <v>0</v>
      </c>
      <c r="AD145" s="139">
        <f t="shared" si="123"/>
        <v>0</v>
      </c>
      <c r="AE145" s="139">
        <f>(IF('2.1ต้นทุนตามสัดส่วน (ผลิต)'!$E$56&gt;0,(+H145*'2.1ต้นทุนตามสัดส่วน (ผลิต)'!$E$56)/'2.1ต้นทุนตามสัดส่วน (ผลิต)'!$E$60,0))</f>
        <v>0</v>
      </c>
      <c r="AF145" s="139">
        <f>(IF('2.1ต้นทุนตามสัดส่วน (ผลิต)'!$E$66&gt;0,(+I145*'2.1ต้นทุนตามสัดส่วน (ผลิต)'!$E$66)/'2.1ต้นทุนตามสัดส่วน (ผลิต)'!$E$70,0))</f>
        <v>0</v>
      </c>
      <c r="AG145" s="139">
        <f>(IF('2.1ต้นทุนตามสัดส่วน (ผลิต)'!$E$76&gt;0,(+J145*'2.1ต้นทุนตามสัดส่วน (ผลิต)'!$E$76)/'2.1ต้นทุนตามสัดส่วน (ผลิต)'!$E$80,0))</f>
        <v>0</v>
      </c>
      <c r="AH145" s="139">
        <f t="shared" si="124"/>
        <v>0</v>
      </c>
      <c r="AI145" s="139">
        <f t="shared" si="125"/>
        <v>0</v>
      </c>
      <c r="AJ145" s="139">
        <f>ROUND(IF('2.1ต้นทุนตามสัดส่วน (ผลิต)'!$E$106&gt;0,(+M145*'2.1ต้นทุนตามสัดส่วน (ผลิต)'!$E$106)/'2.1ต้นทุนตามสัดส่วน (ผลิต)'!$E$110,0),2)</f>
        <v>0</v>
      </c>
      <c r="AK145" s="139">
        <f>ROUND(IF('2.1ต้นทุนตามสัดส่วน (ผลิต)'!$E$116&gt;0,(+N145*'2.1ต้นทุนตามสัดส่วน (ผลิต)'!$E$116)/'2.1ต้นทุนตามสัดส่วน (ผลิต)'!$E$120,0),2)</f>
        <v>0</v>
      </c>
      <c r="AL145" s="139">
        <f>ROUND(IF('2.1ต้นทุนตามสัดส่วน (ผลิต)'!$E$126&gt;0,(+O145*'2.1ต้นทุนตามสัดส่วน (ผลิต)'!$E$126)/'2.1ต้นทุนตามสัดส่วน (ผลิต)'!$E$130,0),2)</f>
        <v>0</v>
      </c>
      <c r="AM145" s="139">
        <f t="shared" si="126"/>
        <v>0</v>
      </c>
      <c r="AN145" s="139">
        <f t="shared" si="127"/>
        <v>0</v>
      </c>
      <c r="AO145" s="139">
        <f>(IF('2.1ต้นทุนตามสัดส่วน (ผลิต)'!$E$156&gt;0,(+R145*'2.1ต้นทุนตามสัดส่วน (ผลิต)'!$E$156)/'2.1ต้นทุนตามสัดส่วน (ผลิต)'!$E$160,0))</f>
        <v>0</v>
      </c>
      <c r="AP145" s="139">
        <f>(IF('2.1ต้นทุนตามสัดส่วน (ผลิต)'!$E$166&gt;0,(+S145*'2.1ต้นทุนตามสัดส่วน (ผลิต)'!$E$166)/'2.1ต้นทุนตามสัดส่วน (ผลิต)'!$E$170,0))</f>
        <v>0</v>
      </c>
      <c r="AQ145" s="139">
        <f>(IF('2.1ต้นทุนตามสัดส่วน (ผลิต)'!$E$176&gt;0,(+T145*'2.1ต้นทุนตามสัดส่วน (ผลิต)'!$E$176)/'2.1ต้นทุนตามสัดส่วน (ผลิต)'!$E$180,0))</f>
        <v>0</v>
      </c>
      <c r="AR145" s="139">
        <f t="shared" si="116"/>
        <v>0</v>
      </c>
      <c r="AS145" s="139">
        <f t="shared" si="117"/>
        <v>0</v>
      </c>
      <c r="AU145" s="140" t="s">
        <v>685</v>
      </c>
      <c r="AV145" s="135" t="s">
        <v>686</v>
      </c>
      <c r="AW145" s="44">
        <f>(IF('2.1ต้นทุนตามสัดส่วน (ผลิต)'!$E$7&gt;0,(C145*'2.1ต้นทุนตามสัดส่วน (ผลิต)'!$E$7)/'2.1ต้นทุนตามสัดส่วน (ผลิต)'!$E$10,0))</f>
        <v>0</v>
      </c>
      <c r="AX145" s="136">
        <f>(IF('2.1ต้นทุนตามสัดส่วน (ผลิต)'!$E$17&gt;0,(D145*'2.1ต้นทุนตามสัดส่วน (ผลิต)'!$E$17)/'2.1ต้นทุนตามสัดส่วน (ผลิต)'!$E$20,0))</f>
        <v>0</v>
      </c>
      <c r="AY145" s="136">
        <f>(IF('2.1ต้นทุนตามสัดส่วน (ผลิต)'!$E$27&gt;0,(+E145*'2.1ต้นทุนตามสัดส่วน (ผลิต)'!$E$27)/'2.1ต้นทุนตามสัดส่วน (ผลิต)'!$E$30,0))</f>
        <v>0</v>
      </c>
      <c r="AZ145" s="136">
        <f>(IF('2.1ต้นทุนตามสัดส่วน (ผลิต)'!$E$37&gt;0,(+F145*'2.1ต้นทุนตามสัดส่วน (ผลิต)'!$E$37)/'2.1ต้นทุนตามสัดส่วน (ผลิต)'!$E$40,0))</f>
        <v>0</v>
      </c>
      <c r="BA145" s="136">
        <f t="shared" si="128"/>
        <v>0</v>
      </c>
      <c r="BB145" s="136">
        <f>(IF('2.1ต้นทุนตามสัดส่วน (ผลิต)'!$E$57&gt;0,(+H145*'2.1ต้นทุนตามสัดส่วน (ผลิต)'!$E$57)/'2.1ต้นทุนตามสัดส่วน (ผลิต)'!$E$60,0))</f>
        <v>0</v>
      </c>
      <c r="BC145" s="136">
        <f>(IF('2.1ต้นทุนตามสัดส่วน (ผลิต)'!$E$67&gt;0,(+I145*'2.1ต้นทุนตามสัดส่วน (ผลิต)'!$E$67)/'2.1ต้นทุนตามสัดส่วน (ผลิต)'!$E$70,0))</f>
        <v>0</v>
      </c>
      <c r="BD145" s="136">
        <f>(IF('2.1ต้นทุนตามสัดส่วน (ผลิต)'!$E$77&gt;0,(+J145*'2.1ต้นทุนตามสัดส่วน (ผลิต)'!$E$77)/'2.1ต้นทุนตามสัดส่วน (ผลิต)'!$E$80,0))</f>
        <v>0</v>
      </c>
      <c r="BE145" s="136">
        <f t="shared" si="129"/>
        <v>0</v>
      </c>
      <c r="BF145" s="136">
        <f t="shared" si="130"/>
        <v>0</v>
      </c>
      <c r="BG145" s="136">
        <f>(IF('2.1ต้นทุนตามสัดส่วน (ผลิต)'!$E$107&gt;0,(+M145*'2.1ต้นทุนตามสัดส่วน (ผลิต)'!$E$107)/'2.1ต้นทุนตามสัดส่วน (ผลิต)'!$E$110,0))</f>
        <v>0</v>
      </c>
      <c r="BH145" s="136">
        <f>(IF('2.1ต้นทุนตามสัดส่วน (ผลิต)'!$E$117&gt;0,(+N145*'2.1ต้นทุนตามสัดส่วน (ผลิต)'!$E$117)/'2.1ต้นทุนตามสัดส่วน (ผลิต)'!$E$120,0))</f>
        <v>0</v>
      </c>
      <c r="BI145" s="136">
        <f>(IF('2.1ต้นทุนตามสัดส่วน (ผลิต)'!$E$127&gt;0,(+O145*'2.1ต้นทุนตามสัดส่วน (ผลิต)'!$E$127)/'2.1ต้นทุนตามสัดส่วน (ผลิต)'!$E$130,0))</f>
        <v>0</v>
      </c>
      <c r="BJ145" s="136">
        <f t="shared" si="131"/>
        <v>0</v>
      </c>
      <c r="BK145" s="136">
        <f t="shared" si="132"/>
        <v>0</v>
      </c>
      <c r="BL145" s="136">
        <f>(IF('2.1ต้นทุนตามสัดส่วน (ผลิต)'!$E$157&gt;0,(+R145*'2.1ต้นทุนตามสัดส่วน (ผลิต)'!$E$157)/'2.1ต้นทุนตามสัดส่วน (ผลิต)'!$E$160,0))</f>
        <v>0</v>
      </c>
      <c r="BM145" s="136">
        <f>(IF('2.1ต้นทุนตามสัดส่วน (ผลิต)'!$E$167&gt;0,(+S145*'2.1ต้นทุนตามสัดส่วน (ผลิต)'!$E$167)/'2.1ต้นทุนตามสัดส่วน (ผลิต)'!$E$170,0))</f>
        <v>0</v>
      </c>
      <c r="BN145" s="136">
        <f>(IF('2.1ต้นทุนตามสัดส่วน (ผลิต)'!$E$177&gt;0,(+T145*'2.1ต้นทุนตามสัดส่วน (ผลิต)'!$E$177)/'2.1ต้นทุนตามสัดส่วน (ผลิต)'!$E$180,0))</f>
        <v>0</v>
      </c>
      <c r="BO145" s="136">
        <f t="shared" si="133"/>
        <v>0</v>
      </c>
      <c r="BP145" s="136">
        <f t="shared" si="118"/>
        <v>0</v>
      </c>
      <c r="BR145" s="140" t="s">
        <v>685</v>
      </c>
      <c r="BS145" s="135" t="s">
        <v>686</v>
      </c>
      <c r="BT145" s="44">
        <f>(IF('2.1ต้นทุนตามสัดส่วน (ผลิต)'!$E$8&gt;0,(+C145*'2.1ต้นทุนตามสัดส่วน (ผลิต)'!$E$8)/'2.1ต้นทุนตามสัดส่วน (ผลิต)'!$E$10,0))</f>
        <v>0</v>
      </c>
      <c r="BU145" s="136">
        <f>(IF('2.1ต้นทุนตามสัดส่วน (ผลิต)'!$E$18&gt;0,(+D145*'2.1ต้นทุนตามสัดส่วน (ผลิต)'!$E$18)/'2.1ต้นทุนตามสัดส่วน (ผลิต)'!$E$20,0))</f>
        <v>0</v>
      </c>
      <c r="BV145" s="136">
        <f>(IF('2.1ต้นทุนตามสัดส่วน (ผลิต)'!$E$28&gt;0,(+E145*'2.1ต้นทุนตามสัดส่วน (ผลิต)'!$E$28)/'2.1ต้นทุนตามสัดส่วน (ผลิต)'!$E$30,0))</f>
        <v>0</v>
      </c>
      <c r="BW145" s="136">
        <f>(IF('2.1ต้นทุนตามสัดส่วน (ผลิต)'!$E$38&gt;0,(+F145*'2.1ต้นทุนตามสัดส่วน (ผลิต)'!$E$38)/'2.1ต้นทุนตามสัดส่วน (ผลิต)'!$E$40,0))</f>
        <v>0</v>
      </c>
      <c r="BX145" s="136">
        <f t="shared" si="134"/>
        <v>0</v>
      </c>
      <c r="BY145" s="136">
        <f>(IF('2.1ต้นทุนตามสัดส่วน (ผลิต)'!$E$58&gt;0,(+H145*'2.1ต้นทุนตามสัดส่วน (ผลิต)'!$E$58)/'2.1ต้นทุนตามสัดส่วน (ผลิต)'!$E$60,0))</f>
        <v>0</v>
      </c>
      <c r="BZ145" s="136">
        <f>(IF('2.1ต้นทุนตามสัดส่วน (ผลิต)'!$E$68&gt;0,(+I145*'2.1ต้นทุนตามสัดส่วน (ผลิต)'!$E$68)/'2.1ต้นทุนตามสัดส่วน (ผลิต)'!$E$70,0))</f>
        <v>0</v>
      </c>
      <c r="CA145" s="136">
        <f>(IF('2.1ต้นทุนตามสัดส่วน (ผลิต)'!$E$78&gt;0,(+J145*'2.1ต้นทุนตามสัดส่วน (ผลิต)'!$E$78)/'2.1ต้นทุนตามสัดส่วน (ผลิต)'!$E$80,0))</f>
        <v>0</v>
      </c>
      <c r="CB145" s="136">
        <f t="shared" si="135"/>
        <v>0</v>
      </c>
      <c r="CC145" s="136">
        <f t="shared" si="136"/>
        <v>0</v>
      </c>
      <c r="CD145" s="136">
        <f>(IF('2.1ต้นทุนตามสัดส่วน (ผลิต)'!$E$108&gt;0,(+M145*'2.1ต้นทุนตามสัดส่วน (ผลิต)'!$E$108)/'2.1ต้นทุนตามสัดส่วน (ผลิต)'!$E$110,0))</f>
        <v>0</v>
      </c>
      <c r="CE145" s="136">
        <f>(IF('2.1ต้นทุนตามสัดส่วน (ผลิต)'!$E$118&gt;0,(+N145*'2.1ต้นทุนตามสัดส่วน (ผลิต)'!$E$118)/'2.1ต้นทุนตามสัดส่วน (ผลิต)'!$E$120,0))</f>
        <v>0</v>
      </c>
      <c r="CF145" s="136">
        <f>(IF('2.1ต้นทุนตามสัดส่วน (ผลิต)'!$E$128&gt;0,(+O145*'2.1ต้นทุนตามสัดส่วน (ผลิต)'!$E$128)/'2.1ต้นทุนตามสัดส่วน (ผลิต)'!$E$130,0))</f>
        <v>0</v>
      </c>
      <c r="CG145" s="136">
        <f t="shared" si="137"/>
        <v>0</v>
      </c>
      <c r="CH145" s="136">
        <f t="shared" si="138"/>
        <v>0</v>
      </c>
      <c r="CI145" s="136">
        <f>(IF('2.1ต้นทุนตามสัดส่วน (ผลิต)'!$E$158&gt;0,(+R145*'2.1ต้นทุนตามสัดส่วน (ผลิต)'!$E$158)/'2.1ต้นทุนตามสัดส่วน (ผลิต)'!$E$160,0))</f>
        <v>0</v>
      </c>
      <c r="CJ145" s="136">
        <f>(IF('2.1ต้นทุนตามสัดส่วน (ผลิต)'!$E$168&gt;0,(+S145*'2.1ต้นทุนตามสัดส่วน (ผลิต)'!$E$168)/'2.1ต้นทุนตามสัดส่วน (ผลิต)'!$E$170,0))</f>
        <v>0</v>
      </c>
      <c r="CK145" s="136">
        <f>(IF('2.1ต้นทุนตามสัดส่วน (ผลิต)'!$E$178&gt;0,(+T145*'2.1ต้นทุนตามสัดส่วน (ผลิต)'!$E$178)/'2.1ต้นทุนตามสัดส่วน (ผลิต)'!$E$180,0))</f>
        <v>0</v>
      </c>
      <c r="CL145" s="136">
        <f t="shared" si="139"/>
        <v>0</v>
      </c>
      <c r="CM145" s="136">
        <f t="shared" si="119"/>
        <v>0</v>
      </c>
      <c r="CO145" s="140" t="s">
        <v>685</v>
      </c>
      <c r="CP145" s="135" t="s">
        <v>686</v>
      </c>
      <c r="CQ145" s="136">
        <f>(IF('2.1ต้นทุนตามสัดส่วน (ผลิต)'!$E$9&gt;0,(+C145*'2.1ต้นทุนตามสัดส่วน (ผลิต)'!$E$9)/'2.1ต้นทุนตามสัดส่วน (ผลิต)'!$E$10,0))</f>
        <v>0</v>
      </c>
      <c r="CR145" s="136">
        <f>(IF('2.1ต้นทุนตามสัดส่วน (ผลิต)'!$E$19&gt;0,(+D145*'2.1ต้นทุนตามสัดส่วน (ผลิต)'!$E$19)/'2.1ต้นทุนตามสัดส่วน (ผลิต)'!$E$20,0))</f>
        <v>0</v>
      </c>
      <c r="CS145" s="136">
        <f>(IF('2.1ต้นทุนตามสัดส่วน (ผลิต)'!$E$29&gt;0,(+E145*'2.1ต้นทุนตามสัดส่วน (ผลิต)'!$E$29)/'2.1ต้นทุนตามสัดส่วน (ผลิต)'!$E$30,0))</f>
        <v>0</v>
      </c>
      <c r="CT145" s="136">
        <f>(IF('2.1ต้นทุนตามสัดส่วน (ผลิต)'!$E$39&gt;0,(+F145*'2.1ต้นทุนตามสัดส่วน (ผลิต)'!$E$39)/'2.1ต้นทุนตามสัดส่วน (ผลิต)'!$E$40,0))</f>
        <v>0</v>
      </c>
      <c r="CU145" s="136">
        <f t="shared" si="140"/>
        <v>0</v>
      </c>
      <c r="CV145" s="136">
        <f>(IF('2.1ต้นทุนตามสัดส่วน (ผลิต)'!$E$59&gt;0,(+H145*'2.1ต้นทุนตามสัดส่วน (ผลิต)'!$E$59)/'2.1ต้นทุนตามสัดส่วน (ผลิต)'!$E$60,0))</f>
        <v>0</v>
      </c>
      <c r="CW145" s="136">
        <f>(IF('2.1ต้นทุนตามสัดส่วน (ผลิต)'!$E$69&gt;0,(+I145*'2.1ต้นทุนตามสัดส่วน (ผลิต)'!$E$69)/'2.1ต้นทุนตามสัดส่วน (ผลิต)'!$E$70,0))</f>
        <v>0</v>
      </c>
      <c r="CX145" s="136">
        <f>(IF('2.1ต้นทุนตามสัดส่วน (ผลิต)'!$E$79&gt;0,(+J145*'2.1ต้นทุนตามสัดส่วน (ผลิต)'!$E$79)/'2.1ต้นทุนตามสัดส่วน (ผลิต)'!$E$80,0))</f>
        <v>0</v>
      </c>
      <c r="CY145" s="136">
        <f t="shared" si="141"/>
        <v>0</v>
      </c>
      <c r="CZ145" s="136">
        <f t="shared" si="142"/>
        <v>0</v>
      </c>
      <c r="DA145" s="136">
        <f>(IF('2.1ต้นทุนตามสัดส่วน (ผลิต)'!$E$109&gt;0,(+M145*'2.1ต้นทุนตามสัดส่วน (ผลิต)'!$E$109)/'2.1ต้นทุนตามสัดส่วน (ผลิต)'!$E$110,0))</f>
        <v>0</v>
      </c>
      <c r="DB145" s="136">
        <f>(IF('2.1ต้นทุนตามสัดส่วน (ผลิต)'!$E$119&gt;0,(+N145*'2.1ต้นทุนตามสัดส่วน (ผลิต)'!$E$119)/'2.1ต้นทุนตามสัดส่วน (ผลิต)'!$E$120,0))</f>
        <v>0</v>
      </c>
      <c r="DC145" s="136">
        <f>(IF('2.1ต้นทุนตามสัดส่วน (ผลิต)'!$E$129&gt;0,(+O145*'2.1ต้นทุนตามสัดส่วน (ผลิต)'!$E$129)/'2.1ต้นทุนตามสัดส่วน (ผลิต)'!$E$130,0))</f>
        <v>0</v>
      </c>
      <c r="DD145" s="136">
        <f t="shared" si="143"/>
        <v>0</v>
      </c>
      <c r="DE145" s="136">
        <f t="shared" si="144"/>
        <v>0</v>
      </c>
      <c r="DF145" s="136">
        <f>(IF('2.1ต้นทุนตามสัดส่วน (ผลิต)'!$E$159&gt;0,(+R145*'2.1ต้นทุนตามสัดส่วน (ผลิต)'!$E$159)/'2.1ต้นทุนตามสัดส่วน (ผลิต)'!$E$160,0))</f>
        <v>0</v>
      </c>
      <c r="DG145" s="136">
        <f>(IF('2.1ต้นทุนตามสัดส่วน (ผลิต)'!$E$169&gt;0,(+S145*'2.1ต้นทุนตามสัดส่วน (ผลิต)'!$E$169)/'2.1ต้นทุนตามสัดส่วน (ผลิต)'!$E$170,0))</f>
        <v>0</v>
      </c>
      <c r="DH145" s="136">
        <f>(IF('2.1ต้นทุนตามสัดส่วน (ผลิต)'!$E$179&gt;0,(+T145*'2.1ต้นทุนตามสัดส่วน (ผลิต)'!$E$179)/'2.1ต้นทุนตามสัดส่วน (ผลิต)'!$E$180,0))</f>
        <v>0</v>
      </c>
      <c r="DI145" s="136">
        <f t="shared" si="145"/>
        <v>0</v>
      </c>
      <c r="DJ145" s="136">
        <f t="shared" si="120"/>
        <v>0</v>
      </c>
      <c r="DL145" s="140" t="s">
        <v>685</v>
      </c>
      <c r="DM145" s="135" t="s">
        <v>686</v>
      </c>
      <c r="DN145" s="136">
        <f t="shared" si="146"/>
        <v>0</v>
      </c>
      <c r="DO145" s="136">
        <f t="shared" si="147"/>
        <v>0</v>
      </c>
      <c r="DP145" s="136">
        <f t="shared" si="148"/>
        <v>0</v>
      </c>
      <c r="DQ145" s="136">
        <f t="shared" si="149"/>
        <v>0</v>
      </c>
      <c r="DR145" s="136">
        <f t="shared" si="150"/>
        <v>0</v>
      </c>
      <c r="DS145" s="136">
        <f t="shared" si="151"/>
        <v>0</v>
      </c>
      <c r="DT145" s="136">
        <f t="shared" si="152"/>
        <v>0</v>
      </c>
      <c r="DU145" s="136">
        <f t="shared" si="153"/>
        <v>0</v>
      </c>
      <c r="DV145" s="136">
        <f t="shared" si="154"/>
        <v>0</v>
      </c>
      <c r="DW145" s="136">
        <f t="shared" si="155"/>
        <v>0</v>
      </c>
      <c r="DX145" s="136">
        <f t="shared" si="156"/>
        <v>0</v>
      </c>
      <c r="DY145" s="136">
        <f t="shared" si="157"/>
        <v>0</v>
      </c>
      <c r="DZ145" s="136">
        <f t="shared" si="158"/>
        <v>0</v>
      </c>
      <c r="EA145" s="136">
        <f t="shared" si="159"/>
        <v>0</v>
      </c>
      <c r="EB145" s="136">
        <f t="shared" si="160"/>
        <v>0</v>
      </c>
      <c r="EC145" s="136">
        <f t="shared" si="161"/>
        <v>0</v>
      </c>
      <c r="ED145" s="136">
        <f t="shared" si="162"/>
        <v>0</v>
      </c>
      <c r="EE145" s="136">
        <f t="shared" si="163"/>
        <v>0</v>
      </c>
      <c r="EF145" s="136">
        <f t="shared" si="164"/>
        <v>0</v>
      </c>
      <c r="EG145" s="136">
        <f t="shared" si="165"/>
        <v>0</v>
      </c>
    </row>
    <row r="146" spans="1:137" ht="21">
      <c r="A146" s="140" t="s">
        <v>687</v>
      </c>
      <c r="B146" s="135" t="s">
        <v>688</v>
      </c>
      <c r="C146" s="44"/>
      <c r="D146" s="136"/>
      <c r="E146" s="136"/>
      <c r="F146" s="136"/>
      <c r="G146" s="136">
        <f t="shared" si="111"/>
        <v>0</v>
      </c>
      <c r="H146" s="136">
        <v>0</v>
      </c>
      <c r="I146" s="136">
        <v>0</v>
      </c>
      <c r="J146" s="136">
        <v>0</v>
      </c>
      <c r="K146" s="136">
        <f t="shared" si="112"/>
        <v>0</v>
      </c>
      <c r="L146" s="136">
        <f t="shared" si="121"/>
        <v>0</v>
      </c>
      <c r="M146" s="136">
        <v>0</v>
      </c>
      <c r="N146" s="136">
        <v>0</v>
      </c>
      <c r="O146" s="136">
        <v>0</v>
      </c>
      <c r="P146" s="136">
        <f t="shared" si="113"/>
        <v>0</v>
      </c>
      <c r="Q146" s="136">
        <f t="shared" si="122"/>
        <v>0</v>
      </c>
      <c r="R146" s="136">
        <v>0</v>
      </c>
      <c r="S146" s="136">
        <v>0</v>
      </c>
      <c r="T146" s="136">
        <v>0</v>
      </c>
      <c r="U146" s="136">
        <f t="shared" si="114"/>
        <v>0</v>
      </c>
      <c r="V146" s="136">
        <f t="shared" si="115"/>
        <v>0</v>
      </c>
      <c r="X146" s="140" t="s">
        <v>687</v>
      </c>
      <c r="Y146" s="138" t="s">
        <v>688</v>
      </c>
      <c r="Z146" s="44">
        <f>ROUND(IF('2.1ต้นทุนตามสัดส่วน (ผลิต)'!$E$6&gt;0,(+C146*'2.1ต้นทุนตามสัดส่วน (ผลิต)'!$E$6)/'2.1ต้นทุนตามสัดส่วน (ผลิต)'!$E$10,0),2)</f>
        <v>0</v>
      </c>
      <c r="AA146" s="139">
        <f>(IF('2.1ต้นทุนตามสัดส่วน (ผลิต)'!$E$16&gt;0,(+D146*'2.1ต้นทุนตามสัดส่วน (ผลิต)'!$E$16)/'2.1ต้นทุนตามสัดส่วน (ผลิต)'!$E$20,0))</f>
        <v>0</v>
      </c>
      <c r="AB146" s="139">
        <f>(IF('2.1ต้นทุนตามสัดส่วน (ผลิต)'!$E$26&gt;0,(+E146*'2.1ต้นทุนตามสัดส่วน (ผลิต)'!$E$26)/'2.1ต้นทุนตามสัดส่วน (ผลิต)'!$E$30,0))</f>
        <v>0</v>
      </c>
      <c r="AC146" s="139">
        <f>(IF('2.1ต้นทุนตามสัดส่วน (ผลิต)'!$E$36&gt;0,(+F146*'2.1ต้นทุนตามสัดส่วน (ผลิต)'!$E$36)/'2.1ต้นทุนตามสัดส่วน (ผลิต)'!$E$40,0))</f>
        <v>0</v>
      </c>
      <c r="AD146" s="139">
        <f t="shared" si="123"/>
        <v>0</v>
      </c>
      <c r="AE146" s="139">
        <f>(IF('2.1ต้นทุนตามสัดส่วน (ผลิต)'!$E$56&gt;0,(+H146*'2.1ต้นทุนตามสัดส่วน (ผลิต)'!$E$56)/'2.1ต้นทุนตามสัดส่วน (ผลิต)'!$E$60,0))</f>
        <v>0</v>
      </c>
      <c r="AF146" s="139">
        <f>(IF('2.1ต้นทุนตามสัดส่วน (ผลิต)'!$E$66&gt;0,(+I146*'2.1ต้นทุนตามสัดส่วน (ผลิต)'!$E$66)/'2.1ต้นทุนตามสัดส่วน (ผลิต)'!$E$70,0))</f>
        <v>0</v>
      </c>
      <c r="AG146" s="139">
        <f>(IF('2.1ต้นทุนตามสัดส่วน (ผลิต)'!$E$76&gt;0,(+J146*'2.1ต้นทุนตามสัดส่วน (ผลิต)'!$E$76)/'2.1ต้นทุนตามสัดส่วน (ผลิต)'!$E$80,0))</f>
        <v>0</v>
      </c>
      <c r="AH146" s="139">
        <f t="shared" si="124"/>
        <v>0</v>
      </c>
      <c r="AI146" s="139">
        <f t="shared" si="125"/>
        <v>0</v>
      </c>
      <c r="AJ146" s="139">
        <f>ROUND(IF('2.1ต้นทุนตามสัดส่วน (ผลิต)'!$E$106&gt;0,(+M146*'2.1ต้นทุนตามสัดส่วน (ผลิต)'!$E$106)/'2.1ต้นทุนตามสัดส่วน (ผลิต)'!$E$110,0),2)</f>
        <v>0</v>
      </c>
      <c r="AK146" s="139">
        <f>ROUND(IF('2.1ต้นทุนตามสัดส่วน (ผลิต)'!$E$116&gt;0,(+N146*'2.1ต้นทุนตามสัดส่วน (ผลิต)'!$E$116)/'2.1ต้นทุนตามสัดส่วน (ผลิต)'!$E$120,0),2)</f>
        <v>0</v>
      </c>
      <c r="AL146" s="139">
        <f>ROUND(IF('2.1ต้นทุนตามสัดส่วน (ผลิต)'!$E$126&gt;0,(+O146*'2.1ต้นทุนตามสัดส่วน (ผลิต)'!$E$126)/'2.1ต้นทุนตามสัดส่วน (ผลิต)'!$E$130,0),2)</f>
        <v>0</v>
      </c>
      <c r="AM146" s="139">
        <f t="shared" si="126"/>
        <v>0</v>
      </c>
      <c r="AN146" s="139">
        <f t="shared" si="127"/>
        <v>0</v>
      </c>
      <c r="AO146" s="139">
        <f>(IF('2.1ต้นทุนตามสัดส่วน (ผลิต)'!$E$156&gt;0,(+R146*'2.1ต้นทุนตามสัดส่วน (ผลิต)'!$E$156)/'2.1ต้นทุนตามสัดส่วน (ผลิต)'!$E$160,0))</f>
        <v>0</v>
      </c>
      <c r="AP146" s="139">
        <f>(IF('2.1ต้นทุนตามสัดส่วน (ผลิต)'!$E$166&gt;0,(+S146*'2.1ต้นทุนตามสัดส่วน (ผลิต)'!$E$166)/'2.1ต้นทุนตามสัดส่วน (ผลิต)'!$E$170,0))</f>
        <v>0</v>
      </c>
      <c r="AQ146" s="139">
        <f>(IF('2.1ต้นทุนตามสัดส่วน (ผลิต)'!$E$176&gt;0,(+T146*'2.1ต้นทุนตามสัดส่วน (ผลิต)'!$E$176)/'2.1ต้นทุนตามสัดส่วน (ผลิต)'!$E$180,0))</f>
        <v>0</v>
      </c>
      <c r="AR146" s="139">
        <f t="shared" si="116"/>
        <v>0</v>
      </c>
      <c r="AS146" s="139">
        <f t="shared" si="117"/>
        <v>0</v>
      </c>
      <c r="AU146" s="140" t="s">
        <v>687</v>
      </c>
      <c r="AV146" s="135" t="s">
        <v>688</v>
      </c>
      <c r="AW146" s="44">
        <f>(IF('2.1ต้นทุนตามสัดส่วน (ผลิต)'!$E$7&gt;0,(C146*'2.1ต้นทุนตามสัดส่วน (ผลิต)'!$E$7)/'2.1ต้นทุนตามสัดส่วน (ผลิต)'!$E$10,0))</f>
        <v>0</v>
      </c>
      <c r="AX146" s="136">
        <f>(IF('2.1ต้นทุนตามสัดส่วน (ผลิต)'!$E$17&gt;0,(D146*'2.1ต้นทุนตามสัดส่วน (ผลิต)'!$E$17)/'2.1ต้นทุนตามสัดส่วน (ผลิต)'!$E$20,0))</f>
        <v>0</v>
      </c>
      <c r="AY146" s="136">
        <f>(IF('2.1ต้นทุนตามสัดส่วน (ผลิต)'!$E$27&gt;0,(+E146*'2.1ต้นทุนตามสัดส่วน (ผลิต)'!$E$27)/'2.1ต้นทุนตามสัดส่วน (ผลิต)'!$E$30,0))</f>
        <v>0</v>
      </c>
      <c r="AZ146" s="136">
        <f>(IF('2.1ต้นทุนตามสัดส่วน (ผลิต)'!$E$37&gt;0,(+F146*'2.1ต้นทุนตามสัดส่วน (ผลิต)'!$E$37)/'2.1ต้นทุนตามสัดส่วน (ผลิต)'!$E$40,0))</f>
        <v>0</v>
      </c>
      <c r="BA146" s="136">
        <f t="shared" si="128"/>
        <v>0</v>
      </c>
      <c r="BB146" s="136">
        <f>(IF('2.1ต้นทุนตามสัดส่วน (ผลิต)'!$E$57&gt;0,(+H146*'2.1ต้นทุนตามสัดส่วน (ผลิต)'!$E$57)/'2.1ต้นทุนตามสัดส่วน (ผลิต)'!$E$60,0))</f>
        <v>0</v>
      </c>
      <c r="BC146" s="136">
        <f>(IF('2.1ต้นทุนตามสัดส่วน (ผลิต)'!$E$67&gt;0,(+I146*'2.1ต้นทุนตามสัดส่วน (ผลิต)'!$E$67)/'2.1ต้นทุนตามสัดส่วน (ผลิต)'!$E$70,0))</f>
        <v>0</v>
      </c>
      <c r="BD146" s="136">
        <f>(IF('2.1ต้นทุนตามสัดส่วน (ผลิต)'!$E$77&gt;0,(+J146*'2.1ต้นทุนตามสัดส่วน (ผลิต)'!$E$77)/'2.1ต้นทุนตามสัดส่วน (ผลิต)'!$E$80,0))</f>
        <v>0</v>
      </c>
      <c r="BE146" s="136">
        <f t="shared" si="129"/>
        <v>0</v>
      </c>
      <c r="BF146" s="136">
        <f t="shared" si="130"/>
        <v>0</v>
      </c>
      <c r="BG146" s="136">
        <f>(IF('2.1ต้นทุนตามสัดส่วน (ผลิต)'!$E$107&gt;0,(+M146*'2.1ต้นทุนตามสัดส่วน (ผลิต)'!$E$107)/'2.1ต้นทุนตามสัดส่วน (ผลิต)'!$E$110,0))</f>
        <v>0</v>
      </c>
      <c r="BH146" s="136">
        <f>(IF('2.1ต้นทุนตามสัดส่วน (ผลิต)'!$E$117&gt;0,(+N146*'2.1ต้นทุนตามสัดส่วน (ผลิต)'!$E$117)/'2.1ต้นทุนตามสัดส่วน (ผลิต)'!$E$120,0))</f>
        <v>0</v>
      </c>
      <c r="BI146" s="136">
        <f>(IF('2.1ต้นทุนตามสัดส่วน (ผลิต)'!$E$127&gt;0,(+O146*'2.1ต้นทุนตามสัดส่วน (ผลิต)'!$E$127)/'2.1ต้นทุนตามสัดส่วน (ผลิต)'!$E$130,0))</f>
        <v>0</v>
      </c>
      <c r="BJ146" s="136">
        <f t="shared" si="131"/>
        <v>0</v>
      </c>
      <c r="BK146" s="136">
        <f t="shared" si="132"/>
        <v>0</v>
      </c>
      <c r="BL146" s="136">
        <f>(IF('2.1ต้นทุนตามสัดส่วน (ผลิต)'!$E$157&gt;0,(+R146*'2.1ต้นทุนตามสัดส่วน (ผลิต)'!$E$157)/'2.1ต้นทุนตามสัดส่วน (ผลิต)'!$E$160,0))</f>
        <v>0</v>
      </c>
      <c r="BM146" s="136">
        <f>(IF('2.1ต้นทุนตามสัดส่วน (ผลิต)'!$E$167&gt;0,(+S146*'2.1ต้นทุนตามสัดส่วน (ผลิต)'!$E$167)/'2.1ต้นทุนตามสัดส่วน (ผลิต)'!$E$170,0))</f>
        <v>0</v>
      </c>
      <c r="BN146" s="136">
        <f>(IF('2.1ต้นทุนตามสัดส่วน (ผลิต)'!$E$177&gt;0,(+T146*'2.1ต้นทุนตามสัดส่วน (ผลิต)'!$E$177)/'2.1ต้นทุนตามสัดส่วน (ผลิต)'!$E$180,0))</f>
        <v>0</v>
      </c>
      <c r="BO146" s="136">
        <f t="shared" si="133"/>
        <v>0</v>
      </c>
      <c r="BP146" s="136">
        <f t="shared" si="118"/>
        <v>0</v>
      </c>
      <c r="BR146" s="140" t="s">
        <v>687</v>
      </c>
      <c r="BS146" s="135" t="s">
        <v>688</v>
      </c>
      <c r="BT146" s="44">
        <f>(IF('2.1ต้นทุนตามสัดส่วน (ผลิต)'!$E$8&gt;0,(+C146*'2.1ต้นทุนตามสัดส่วน (ผลิต)'!$E$8)/'2.1ต้นทุนตามสัดส่วน (ผลิต)'!$E$10,0))</f>
        <v>0</v>
      </c>
      <c r="BU146" s="136">
        <f>(IF('2.1ต้นทุนตามสัดส่วน (ผลิต)'!$E$18&gt;0,(+D146*'2.1ต้นทุนตามสัดส่วน (ผลิต)'!$E$18)/'2.1ต้นทุนตามสัดส่วน (ผลิต)'!$E$20,0))</f>
        <v>0</v>
      </c>
      <c r="BV146" s="136">
        <f>(IF('2.1ต้นทุนตามสัดส่วน (ผลิต)'!$E$28&gt;0,(+E146*'2.1ต้นทุนตามสัดส่วน (ผลิต)'!$E$28)/'2.1ต้นทุนตามสัดส่วน (ผลิต)'!$E$30,0))</f>
        <v>0</v>
      </c>
      <c r="BW146" s="136">
        <f>(IF('2.1ต้นทุนตามสัดส่วน (ผลิต)'!$E$38&gt;0,(+F146*'2.1ต้นทุนตามสัดส่วน (ผลิต)'!$E$38)/'2.1ต้นทุนตามสัดส่วน (ผลิต)'!$E$40,0))</f>
        <v>0</v>
      </c>
      <c r="BX146" s="136">
        <f t="shared" si="134"/>
        <v>0</v>
      </c>
      <c r="BY146" s="136">
        <f>(IF('2.1ต้นทุนตามสัดส่วน (ผลิต)'!$E$58&gt;0,(+H146*'2.1ต้นทุนตามสัดส่วน (ผลิต)'!$E$58)/'2.1ต้นทุนตามสัดส่วน (ผลิต)'!$E$60,0))</f>
        <v>0</v>
      </c>
      <c r="BZ146" s="136">
        <f>(IF('2.1ต้นทุนตามสัดส่วน (ผลิต)'!$E$68&gt;0,(+I146*'2.1ต้นทุนตามสัดส่วน (ผลิต)'!$E$68)/'2.1ต้นทุนตามสัดส่วน (ผลิต)'!$E$70,0))</f>
        <v>0</v>
      </c>
      <c r="CA146" s="136">
        <f>(IF('2.1ต้นทุนตามสัดส่วน (ผลิต)'!$E$78&gt;0,(+J146*'2.1ต้นทุนตามสัดส่วน (ผลิต)'!$E$78)/'2.1ต้นทุนตามสัดส่วน (ผลิต)'!$E$80,0))</f>
        <v>0</v>
      </c>
      <c r="CB146" s="136">
        <f t="shared" si="135"/>
        <v>0</v>
      </c>
      <c r="CC146" s="136">
        <f t="shared" si="136"/>
        <v>0</v>
      </c>
      <c r="CD146" s="136">
        <f>(IF('2.1ต้นทุนตามสัดส่วน (ผลิต)'!$E$108&gt;0,(+M146*'2.1ต้นทุนตามสัดส่วน (ผลิต)'!$E$108)/'2.1ต้นทุนตามสัดส่วน (ผลิต)'!$E$110,0))</f>
        <v>0</v>
      </c>
      <c r="CE146" s="136">
        <f>(IF('2.1ต้นทุนตามสัดส่วน (ผลิต)'!$E$118&gt;0,(+N146*'2.1ต้นทุนตามสัดส่วน (ผลิต)'!$E$118)/'2.1ต้นทุนตามสัดส่วน (ผลิต)'!$E$120,0))</f>
        <v>0</v>
      </c>
      <c r="CF146" s="136">
        <f>(IF('2.1ต้นทุนตามสัดส่วน (ผลิต)'!$E$128&gt;0,(+O146*'2.1ต้นทุนตามสัดส่วน (ผลิต)'!$E$128)/'2.1ต้นทุนตามสัดส่วน (ผลิต)'!$E$130,0))</f>
        <v>0</v>
      </c>
      <c r="CG146" s="136">
        <f t="shared" si="137"/>
        <v>0</v>
      </c>
      <c r="CH146" s="136">
        <f t="shared" si="138"/>
        <v>0</v>
      </c>
      <c r="CI146" s="136">
        <f>(IF('2.1ต้นทุนตามสัดส่วน (ผลิต)'!$E$158&gt;0,(+R146*'2.1ต้นทุนตามสัดส่วน (ผลิต)'!$E$158)/'2.1ต้นทุนตามสัดส่วน (ผลิต)'!$E$160,0))</f>
        <v>0</v>
      </c>
      <c r="CJ146" s="136">
        <f>(IF('2.1ต้นทุนตามสัดส่วน (ผลิต)'!$E$168&gt;0,(+S146*'2.1ต้นทุนตามสัดส่วน (ผลิต)'!$E$168)/'2.1ต้นทุนตามสัดส่วน (ผลิต)'!$E$170,0))</f>
        <v>0</v>
      </c>
      <c r="CK146" s="136">
        <f>(IF('2.1ต้นทุนตามสัดส่วน (ผลิต)'!$E$178&gt;0,(+T146*'2.1ต้นทุนตามสัดส่วน (ผลิต)'!$E$178)/'2.1ต้นทุนตามสัดส่วน (ผลิต)'!$E$180,0))</f>
        <v>0</v>
      </c>
      <c r="CL146" s="136">
        <f t="shared" si="139"/>
        <v>0</v>
      </c>
      <c r="CM146" s="136">
        <f t="shared" si="119"/>
        <v>0</v>
      </c>
      <c r="CO146" s="140" t="s">
        <v>687</v>
      </c>
      <c r="CP146" s="135" t="s">
        <v>688</v>
      </c>
      <c r="CQ146" s="136">
        <f>(IF('2.1ต้นทุนตามสัดส่วน (ผลิต)'!$E$9&gt;0,(+C146*'2.1ต้นทุนตามสัดส่วน (ผลิต)'!$E$9)/'2.1ต้นทุนตามสัดส่วน (ผลิต)'!$E$10,0))</f>
        <v>0</v>
      </c>
      <c r="CR146" s="136">
        <f>(IF('2.1ต้นทุนตามสัดส่วน (ผลิต)'!$E$19&gt;0,(+D146*'2.1ต้นทุนตามสัดส่วน (ผลิต)'!$E$19)/'2.1ต้นทุนตามสัดส่วน (ผลิต)'!$E$20,0))</f>
        <v>0</v>
      </c>
      <c r="CS146" s="136">
        <f>(IF('2.1ต้นทุนตามสัดส่วน (ผลิต)'!$E$29&gt;0,(+E146*'2.1ต้นทุนตามสัดส่วน (ผลิต)'!$E$29)/'2.1ต้นทุนตามสัดส่วน (ผลิต)'!$E$30,0))</f>
        <v>0</v>
      </c>
      <c r="CT146" s="136">
        <f>(IF('2.1ต้นทุนตามสัดส่วน (ผลิต)'!$E$39&gt;0,(+F146*'2.1ต้นทุนตามสัดส่วน (ผลิต)'!$E$39)/'2.1ต้นทุนตามสัดส่วน (ผลิต)'!$E$40,0))</f>
        <v>0</v>
      </c>
      <c r="CU146" s="136">
        <f t="shared" si="140"/>
        <v>0</v>
      </c>
      <c r="CV146" s="136">
        <f>(IF('2.1ต้นทุนตามสัดส่วน (ผลิต)'!$E$59&gt;0,(+H146*'2.1ต้นทุนตามสัดส่วน (ผลิต)'!$E$59)/'2.1ต้นทุนตามสัดส่วน (ผลิต)'!$E$60,0))</f>
        <v>0</v>
      </c>
      <c r="CW146" s="136">
        <f>(IF('2.1ต้นทุนตามสัดส่วน (ผลิต)'!$E$69&gt;0,(+I146*'2.1ต้นทุนตามสัดส่วน (ผลิต)'!$E$69)/'2.1ต้นทุนตามสัดส่วน (ผลิต)'!$E$70,0))</f>
        <v>0</v>
      </c>
      <c r="CX146" s="136">
        <f>(IF('2.1ต้นทุนตามสัดส่วน (ผลิต)'!$E$79&gt;0,(+J146*'2.1ต้นทุนตามสัดส่วน (ผลิต)'!$E$79)/'2.1ต้นทุนตามสัดส่วน (ผลิต)'!$E$80,0))</f>
        <v>0</v>
      </c>
      <c r="CY146" s="136">
        <f t="shared" si="141"/>
        <v>0</v>
      </c>
      <c r="CZ146" s="136">
        <f t="shared" si="142"/>
        <v>0</v>
      </c>
      <c r="DA146" s="136">
        <f>(IF('2.1ต้นทุนตามสัดส่วน (ผลิต)'!$E$109&gt;0,(+M146*'2.1ต้นทุนตามสัดส่วน (ผลิต)'!$E$109)/'2.1ต้นทุนตามสัดส่วน (ผลิต)'!$E$110,0))</f>
        <v>0</v>
      </c>
      <c r="DB146" s="136">
        <f>(IF('2.1ต้นทุนตามสัดส่วน (ผลิต)'!$E$119&gt;0,(+N146*'2.1ต้นทุนตามสัดส่วน (ผลิต)'!$E$119)/'2.1ต้นทุนตามสัดส่วน (ผลิต)'!$E$120,0))</f>
        <v>0</v>
      </c>
      <c r="DC146" s="136">
        <f>(IF('2.1ต้นทุนตามสัดส่วน (ผลิต)'!$E$129&gt;0,(+O146*'2.1ต้นทุนตามสัดส่วน (ผลิต)'!$E$129)/'2.1ต้นทุนตามสัดส่วน (ผลิต)'!$E$130,0))</f>
        <v>0</v>
      </c>
      <c r="DD146" s="136">
        <f t="shared" si="143"/>
        <v>0</v>
      </c>
      <c r="DE146" s="136">
        <f t="shared" si="144"/>
        <v>0</v>
      </c>
      <c r="DF146" s="136">
        <f>(IF('2.1ต้นทุนตามสัดส่วน (ผลิต)'!$E$159&gt;0,(+R146*'2.1ต้นทุนตามสัดส่วน (ผลิต)'!$E$159)/'2.1ต้นทุนตามสัดส่วน (ผลิต)'!$E$160,0))</f>
        <v>0</v>
      </c>
      <c r="DG146" s="136">
        <f>(IF('2.1ต้นทุนตามสัดส่วน (ผลิต)'!$E$169&gt;0,(+S146*'2.1ต้นทุนตามสัดส่วน (ผลิต)'!$E$169)/'2.1ต้นทุนตามสัดส่วน (ผลิต)'!$E$170,0))</f>
        <v>0</v>
      </c>
      <c r="DH146" s="136">
        <f>(IF('2.1ต้นทุนตามสัดส่วน (ผลิต)'!$E$179&gt;0,(+T146*'2.1ต้นทุนตามสัดส่วน (ผลิต)'!$E$179)/'2.1ต้นทุนตามสัดส่วน (ผลิต)'!$E$180,0))</f>
        <v>0</v>
      </c>
      <c r="DI146" s="136">
        <f t="shared" si="145"/>
        <v>0</v>
      </c>
      <c r="DJ146" s="136">
        <f t="shared" si="120"/>
        <v>0</v>
      </c>
      <c r="DL146" s="140" t="s">
        <v>687</v>
      </c>
      <c r="DM146" s="135" t="s">
        <v>688</v>
      </c>
      <c r="DN146" s="136">
        <f t="shared" si="146"/>
        <v>0</v>
      </c>
      <c r="DO146" s="136">
        <f t="shared" si="147"/>
        <v>0</v>
      </c>
      <c r="DP146" s="136">
        <f t="shared" si="148"/>
        <v>0</v>
      </c>
      <c r="DQ146" s="136">
        <f t="shared" si="149"/>
        <v>0</v>
      </c>
      <c r="DR146" s="136">
        <f t="shared" si="150"/>
        <v>0</v>
      </c>
      <c r="DS146" s="136">
        <f t="shared" si="151"/>
        <v>0</v>
      </c>
      <c r="DT146" s="136">
        <f t="shared" si="152"/>
        <v>0</v>
      </c>
      <c r="DU146" s="136">
        <f t="shared" si="153"/>
        <v>0</v>
      </c>
      <c r="DV146" s="136">
        <f t="shared" si="154"/>
        <v>0</v>
      </c>
      <c r="DW146" s="136">
        <f t="shared" si="155"/>
        <v>0</v>
      </c>
      <c r="DX146" s="136">
        <f t="shared" si="156"/>
        <v>0</v>
      </c>
      <c r="DY146" s="136">
        <f t="shared" si="157"/>
        <v>0</v>
      </c>
      <c r="DZ146" s="136">
        <f t="shared" si="158"/>
        <v>0</v>
      </c>
      <c r="EA146" s="136">
        <f t="shared" si="159"/>
        <v>0</v>
      </c>
      <c r="EB146" s="136">
        <f t="shared" si="160"/>
        <v>0</v>
      </c>
      <c r="EC146" s="136">
        <f t="shared" si="161"/>
        <v>0</v>
      </c>
      <c r="ED146" s="136">
        <f t="shared" si="162"/>
        <v>0</v>
      </c>
      <c r="EE146" s="136">
        <f t="shared" si="163"/>
        <v>0</v>
      </c>
      <c r="EF146" s="136">
        <f t="shared" si="164"/>
        <v>0</v>
      </c>
      <c r="EG146" s="136">
        <f t="shared" si="165"/>
        <v>0</v>
      </c>
    </row>
    <row r="147" spans="1:137" ht="21">
      <c r="A147" s="140" t="s">
        <v>689</v>
      </c>
      <c r="B147" s="135" t="s">
        <v>690</v>
      </c>
      <c r="C147" s="44"/>
      <c r="D147" s="136"/>
      <c r="E147" s="136"/>
      <c r="F147" s="136"/>
      <c r="G147" s="136">
        <f t="shared" si="111"/>
        <v>0</v>
      </c>
      <c r="H147" s="136">
        <v>0</v>
      </c>
      <c r="I147" s="136">
        <v>0</v>
      </c>
      <c r="J147" s="136">
        <v>0</v>
      </c>
      <c r="K147" s="136">
        <f t="shared" si="112"/>
        <v>0</v>
      </c>
      <c r="L147" s="136">
        <f t="shared" si="121"/>
        <v>0</v>
      </c>
      <c r="M147" s="136">
        <v>0</v>
      </c>
      <c r="N147" s="136">
        <v>0</v>
      </c>
      <c r="O147" s="136">
        <v>0</v>
      </c>
      <c r="P147" s="136">
        <f t="shared" si="113"/>
        <v>0</v>
      </c>
      <c r="Q147" s="136">
        <f t="shared" si="122"/>
        <v>0</v>
      </c>
      <c r="R147" s="136">
        <v>0</v>
      </c>
      <c r="S147" s="136">
        <v>0</v>
      </c>
      <c r="T147" s="136">
        <v>0</v>
      </c>
      <c r="U147" s="136">
        <f t="shared" si="114"/>
        <v>0</v>
      </c>
      <c r="V147" s="136">
        <f t="shared" si="115"/>
        <v>0</v>
      </c>
      <c r="X147" s="140" t="s">
        <v>689</v>
      </c>
      <c r="Y147" s="138" t="s">
        <v>690</v>
      </c>
      <c r="Z147" s="44">
        <f>ROUND(IF('2.1ต้นทุนตามสัดส่วน (ผลิต)'!$E$6&gt;0,(+C147*'2.1ต้นทุนตามสัดส่วน (ผลิต)'!$E$6)/'2.1ต้นทุนตามสัดส่วน (ผลิต)'!$E$10,0),2)</f>
        <v>0</v>
      </c>
      <c r="AA147" s="139">
        <f>(IF('2.1ต้นทุนตามสัดส่วน (ผลิต)'!$E$16&gt;0,(+D147*'2.1ต้นทุนตามสัดส่วน (ผลิต)'!$E$16)/'2.1ต้นทุนตามสัดส่วน (ผลิต)'!$E$20,0))</f>
        <v>0</v>
      </c>
      <c r="AB147" s="139">
        <f>(IF('2.1ต้นทุนตามสัดส่วน (ผลิต)'!$E$26&gt;0,(+E147*'2.1ต้นทุนตามสัดส่วน (ผลิต)'!$E$26)/'2.1ต้นทุนตามสัดส่วน (ผลิต)'!$E$30,0))</f>
        <v>0</v>
      </c>
      <c r="AC147" s="139">
        <f>(IF('2.1ต้นทุนตามสัดส่วน (ผลิต)'!$E$36&gt;0,(+F147*'2.1ต้นทุนตามสัดส่วน (ผลิต)'!$E$36)/'2.1ต้นทุนตามสัดส่วน (ผลิต)'!$E$40,0))</f>
        <v>0</v>
      </c>
      <c r="AD147" s="139">
        <f t="shared" si="123"/>
        <v>0</v>
      </c>
      <c r="AE147" s="139">
        <f>(IF('2.1ต้นทุนตามสัดส่วน (ผลิต)'!$E$56&gt;0,(+H147*'2.1ต้นทุนตามสัดส่วน (ผลิต)'!$E$56)/'2.1ต้นทุนตามสัดส่วน (ผลิต)'!$E$60,0))</f>
        <v>0</v>
      </c>
      <c r="AF147" s="139">
        <f>(IF('2.1ต้นทุนตามสัดส่วน (ผลิต)'!$E$66&gt;0,(+I147*'2.1ต้นทุนตามสัดส่วน (ผลิต)'!$E$66)/'2.1ต้นทุนตามสัดส่วน (ผลิต)'!$E$70,0))</f>
        <v>0</v>
      </c>
      <c r="AG147" s="139">
        <f>(IF('2.1ต้นทุนตามสัดส่วน (ผลิต)'!$E$76&gt;0,(+J147*'2.1ต้นทุนตามสัดส่วน (ผลิต)'!$E$76)/'2.1ต้นทุนตามสัดส่วน (ผลิต)'!$E$80,0))</f>
        <v>0</v>
      </c>
      <c r="AH147" s="139">
        <f t="shared" si="124"/>
        <v>0</v>
      </c>
      <c r="AI147" s="139">
        <f t="shared" si="125"/>
        <v>0</v>
      </c>
      <c r="AJ147" s="139">
        <f>ROUND(IF('2.1ต้นทุนตามสัดส่วน (ผลิต)'!$E$106&gt;0,(+M147*'2.1ต้นทุนตามสัดส่วน (ผลิต)'!$E$106)/'2.1ต้นทุนตามสัดส่วน (ผลิต)'!$E$110,0),2)</f>
        <v>0</v>
      </c>
      <c r="AK147" s="139">
        <f>ROUND(IF('2.1ต้นทุนตามสัดส่วน (ผลิต)'!$E$116&gt;0,(+N147*'2.1ต้นทุนตามสัดส่วน (ผลิต)'!$E$116)/'2.1ต้นทุนตามสัดส่วน (ผลิต)'!$E$120,0),2)</f>
        <v>0</v>
      </c>
      <c r="AL147" s="139">
        <f>ROUND(IF('2.1ต้นทุนตามสัดส่วน (ผลิต)'!$E$126&gt;0,(+O147*'2.1ต้นทุนตามสัดส่วน (ผลิต)'!$E$126)/'2.1ต้นทุนตามสัดส่วน (ผลิต)'!$E$130,0),2)</f>
        <v>0</v>
      </c>
      <c r="AM147" s="139">
        <f t="shared" si="126"/>
        <v>0</v>
      </c>
      <c r="AN147" s="139">
        <f t="shared" si="127"/>
        <v>0</v>
      </c>
      <c r="AO147" s="139">
        <f>(IF('2.1ต้นทุนตามสัดส่วน (ผลิต)'!$E$156&gt;0,(+R147*'2.1ต้นทุนตามสัดส่วน (ผลิต)'!$E$156)/'2.1ต้นทุนตามสัดส่วน (ผลิต)'!$E$160,0))</f>
        <v>0</v>
      </c>
      <c r="AP147" s="139">
        <f>(IF('2.1ต้นทุนตามสัดส่วน (ผลิต)'!$E$166&gt;0,(+S147*'2.1ต้นทุนตามสัดส่วน (ผลิต)'!$E$166)/'2.1ต้นทุนตามสัดส่วน (ผลิต)'!$E$170,0))</f>
        <v>0</v>
      </c>
      <c r="AQ147" s="139">
        <f>(IF('2.1ต้นทุนตามสัดส่วน (ผลิต)'!$E$176&gt;0,(+T147*'2.1ต้นทุนตามสัดส่วน (ผลิต)'!$E$176)/'2.1ต้นทุนตามสัดส่วน (ผลิต)'!$E$180,0))</f>
        <v>0</v>
      </c>
      <c r="AR147" s="139">
        <f t="shared" si="116"/>
        <v>0</v>
      </c>
      <c r="AS147" s="139">
        <f t="shared" si="117"/>
        <v>0</v>
      </c>
      <c r="AU147" s="140" t="s">
        <v>689</v>
      </c>
      <c r="AV147" s="135" t="s">
        <v>690</v>
      </c>
      <c r="AW147" s="44">
        <f>(IF('2.1ต้นทุนตามสัดส่วน (ผลิต)'!$E$7&gt;0,(C147*'2.1ต้นทุนตามสัดส่วน (ผลิต)'!$E$7)/'2.1ต้นทุนตามสัดส่วน (ผลิต)'!$E$10,0))</f>
        <v>0</v>
      </c>
      <c r="AX147" s="136">
        <f>(IF('2.1ต้นทุนตามสัดส่วน (ผลิต)'!$E$17&gt;0,(D147*'2.1ต้นทุนตามสัดส่วน (ผลิต)'!$E$17)/'2.1ต้นทุนตามสัดส่วน (ผลิต)'!$E$20,0))</f>
        <v>0</v>
      </c>
      <c r="AY147" s="136">
        <f>(IF('2.1ต้นทุนตามสัดส่วน (ผลิต)'!$E$27&gt;0,(+E147*'2.1ต้นทุนตามสัดส่วน (ผลิต)'!$E$27)/'2.1ต้นทุนตามสัดส่วน (ผลิต)'!$E$30,0))</f>
        <v>0</v>
      </c>
      <c r="AZ147" s="136">
        <f>(IF('2.1ต้นทุนตามสัดส่วน (ผลิต)'!$E$37&gt;0,(+F147*'2.1ต้นทุนตามสัดส่วน (ผลิต)'!$E$37)/'2.1ต้นทุนตามสัดส่วน (ผลิต)'!$E$40,0))</f>
        <v>0</v>
      </c>
      <c r="BA147" s="136">
        <f t="shared" si="128"/>
        <v>0</v>
      </c>
      <c r="BB147" s="136">
        <f>(IF('2.1ต้นทุนตามสัดส่วน (ผลิต)'!$E$57&gt;0,(+H147*'2.1ต้นทุนตามสัดส่วน (ผลิต)'!$E$57)/'2.1ต้นทุนตามสัดส่วน (ผลิต)'!$E$60,0))</f>
        <v>0</v>
      </c>
      <c r="BC147" s="136">
        <f>(IF('2.1ต้นทุนตามสัดส่วน (ผลิต)'!$E$67&gt;0,(+I147*'2.1ต้นทุนตามสัดส่วน (ผลิต)'!$E$67)/'2.1ต้นทุนตามสัดส่วน (ผลิต)'!$E$70,0))</f>
        <v>0</v>
      </c>
      <c r="BD147" s="136">
        <f>(IF('2.1ต้นทุนตามสัดส่วน (ผลิต)'!$E$77&gt;0,(+J147*'2.1ต้นทุนตามสัดส่วน (ผลิต)'!$E$77)/'2.1ต้นทุนตามสัดส่วน (ผลิต)'!$E$80,0))</f>
        <v>0</v>
      </c>
      <c r="BE147" s="136">
        <f t="shared" si="129"/>
        <v>0</v>
      </c>
      <c r="BF147" s="136">
        <f t="shared" si="130"/>
        <v>0</v>
      </c>
      <c r="BG147" s="136">
        <f>(IF('2.1ต้นทุนตามสัดส่วน (ผลิต)'!$E$107&gt;0,(+M147*'2.1ต้นทุนตามสัดส่วน (ผลิต)'!$E$107)/'2.1ต้นทุนตามสัดส่วน (ผลิต)'!$E$110,0))</f>
        <v>0</v>
      </c>
      <c r="BH147" s="136">
        <f>(IF('2.1ต้นทุนตามสัดส่วน (ผลิต)'!$E$117&gt;0,(+N147*'2.1ต้นทุนตามสัดส่วน (ผลิต)'!$E$117)/'2.1ต้นทุนตามสัดส่วน (ผลิต)'!$E$120,0))</f>
        <v>0</v>
      </c>
      <c r="BI147" s="136">
        <f>(IF('2.1ต้นทุนตามสัดส่วน (ผลิต)'!$E$127&gt;0,(+O147*'2.1ต้นทุนตามสัดส่วน (ผลิต)'!$E$127)/'2.1ต้นทุนตามสัดส่วน (ผลิต)'!$E$130,0))</f>
        <v>0</v>
      </c>
      <c r="BJ147" s="136">
        <f t="shared" si="131"/>
        <v>0</v>
      </c>
      <c r="BK147" s="136">
        <f t="shared" si="132"/>
        <v>0</v>
      </c>
      <c r="BL147" s="136">
        <f>(IF('2.1ต้นทุนตามสัดส่วน (ผลิต)'!$E$157&gt;0,(+R147*'2.1ต้นทุนตามสัดส่วน (ผลิต)'!$E$157)/'2.1ต้นทุนตามสัดส่วน (ผลิต)'!$E$160,0))</f>
        <v>0</v>
      </c>
      <c r="BM147" s="136">
        <f>(IF('2.1ต้นทุนตามสัดส่วน (ผลิต)'!$E$167&gt;0,(+S147*'2.1ต้นทุนตามสัดส่วน (ผลิต)'!$E$167)/'2.1ต้นทุนตามสัดส่วน (ผลิต)'!$E$170,0))</f>
        <v>0</v>
      </c>
      <c r="BN147" s="136">
        <f>(IF('2.1ต้นทุนตามสัดส่วน (ผลิต)'!$E$177&gt;0,(+T147*'2.1ต้นทุนตามสัดส่วน (ผลิต)'!$E$177)/'2.1ต้นทุนตามสัดส่วน (ผลิต)'!$E$180,0))</f>
        <v>0</v>
      </c>
      <c r="BO147" s="136">
        <f t="shared" si="133"/>
        <v>0</v>
      </c>
      <c r="BP147" s="136">
        <f t="shared" si="118"/>
        <v>0</v>
      </c>
      <c r="BR147" s="140" t="s">
        <v>689</v>
      </c>
      <c r="BS147" s="135" t="s">
        <v>690</v>
      </c>
      <c r="BT147" s="44">
        <f>(IF('2.1ต้นทุนตามสัดส่วน (ผลิต)'!$E$8&gt;0,(+C147*'2.1ต้นทุนตามสัดส่วน (ผลิต)'!$E$8)/'2.1ต้นทุนตามสัดส่วน (ผลิต)'!$E$10,0))</f>
        <v>0</v>
      </c>
      <c r="BU147" s="136">
        <f>(IF('2.1ต้นทุนตามสัดส่วน (ผลิต)'!$E$18&gt;0,(+D147*'2.1ต้นทุนตามสัดส่วน (ผลิต)'!$E$18)/'2.1ต้นทุนตามสัดส่วน (ผลิต)'!$E$20,0))</f>
        <v>0</v>
      </c>
      <c r="BV147" s="136">
        <f>(IF('2.1ต้นทุนตามสัดส่วน (ผลิต)'!$E$28&gt;0,(+E147*'2.1ต้นทุนตามสัดส่วน (ผลิต)'!$E$28)/'2.1ต้นทุนตามสัดส่วน (ผลิต)'!$E$30,0))</f>
        <v>0</v>
      </c>
      <c r="BW147" s="136">
        <f>(IF('2.1ต้นทุนตามสัดส่วน (ผลิต)'!$E$38&gt;0,(+F147*'2.1ต้นทุนตามสัดส่วน (ผลิต)'!$E$38)/'2.1ต้นทุนตามสัดส่วน (ผลิต)'!$E$40,0))</f>
        <v>0</v>
      </c>
      <c r="BX147" s="136">
        <f t="shared" si="134"/>
        <v>0</v>
      </c>
      <c r="BY147" s="136">
        <f>(IF('2.1ต้นทุนตามสัดส่วน (ผลิต)'!$E$58&gt;0,(+H147*'2.1ต้นทุนตามสัดส่วน (ผลิต)'!$E$58)/'2.1ต้นทุนตามสัดส่วน (ผลิต)'!$E$60,0))</f>
        <v>0</v>
      </c>
      <c r="BZ147" s="136">
        <f>(IF('2.1ต้นทุนตามสัดส่วน (ผลิต)'!$E$68&gt;0,(+I147*'2.1ต้นทุนตามสัดส่วน (ผลิต)'!$E$68)/'2.1ต้นทุนตามสัดส่วน (ผลิต)'!$E$70,0))</f>
        <v>0</v>
      </c>
      <c r="CA147" s="136">
        <f>(IF('2.1ต้นทุนตามสัดส่วน (ผลิต)'!$E$78&gt;0,(+J147*'2.1ต้นทุนตามสัดส่วน (ผลิต)'!$E$78)/'2.1ต้นทุนตามสัดส่วน (ผลิต)'!$E$80,0))</f>
        <v>0</v>
      </c>
      <c r="CB147" s="136">
        <f t="shared" si="135"/>
        <v>0</v>
      </c>
      <c r="CC147" s="136">
        <f t="shared" si="136"/>
        <v>0</v>
      </c>
      <c r="CD147" s="136">
        <f>(IF('2.1ต้นทุนตามสัดส่วน (ผลิต)'!$E$108&gt;0,(+M147*'2.1ต้นทุนตามสัดส่วน (ผลิต)'!$E$108)/'2.1ต้นทุนตามสัดส่วน (ผลิต)'!$E$110,0))</f>
        <v>0</v>
      </c>
      <c r="CE147" s="136">
        <f>(IF('2.1ต้นทุนตามสัดส่วน (ผลิต)'!$E$118&gt;0,(+N147*'2.1ต้นทุนตามสัดส่วน (ผลิต)'!$E$118)/'2.1ต้นทุนตามสัดส่วน (ผลิต)'!$E$120,0))</f>
        <v>0</v>
      </c>
      <c r="CF147" s="136">
        <f>(IF('2.1ต้นทุนตามสัดส่วน (ผลิต)'!$E$128&gt;0,(+O147*'2.1ต้นทุนตามสัดส่วน (ผลิต)'!$E$128)/'2.1ต้นทุนตามสัดส่วน (ผลิต)'!$E$130,0))</f>
        <v>0</v>
      </c>
      <c r="CG147" s="136">
        <f t="shared" si="137"/>
        <v>0</v>
      </c>
      <c r="CH147" s="136">
        <f t="shared" si="138"/>
        <v>0</v>
      </c>
      <c r="CI147" s="136">
        <f>(IF('2.1ต้นทุนตามสัดส่วน (ผลิต)'!$E$158&gt;0,(+R147*'2.1ต้นทุนตามสัดส่วน (ผลิต)'!$E$158)/'2.1ต้นทุนตามสัดส่วน (ผลิต)'!$E$160,0))</f>
        <v>0</v>
      </c>
      <c r="CJ147" s="136">
        <f>(IF('2.1ต้นทุนตามสัดส่วน (ผลิต)'!$E$168&gt;0,(+S147*'2.1ต้นทุนตามสัดส่วน (ผลิต)'!$E$168)/'2.1ต้นทุนตามสัดส่วน (ผลิต)'!$E$170,0))</f>
        <v>0</v>
      </c>
      <c r="CK147" s="136">
        <f>(IF('2.1ต้นทุนตามสัดส่วน (ผลิต)'!$E$178&gt;0,(+T147*'2.1ต้นทุนตามสัดส่วน (ผลิต)'!$E$178)/'2.1ต้นทุนตามสัดส่วน (ผลิต)'!$E$180,0))</f>
        <v>0</v>
      </c>
      <c r="CL147" s="136">
        <f t="shared" si="139"/>
        <v>0</v>
      </c>
      <c r="CM147" s="136">
        <f t="shared" si="119"/>
        <v>0</v>
      </c>
      <c r="CO147" s="140" t="s">
        <v>689</v>
      </c>
      <c r="CP147" s="135" t="s">
        <v>690</v>
      </c>
      <c r="CQ147" s="136">
        <f>(IF('2.1ต้นทุนตามสัดส่วน (ผลิต)'!$E$9&gt;0,(+C147*'2.1ต้นทุนตามสัดส่วน (ผลิต)'!$E$9)/'2.1ต้นทุนตามสัดส่วน (ผลิต)'!$E$10,0))</f>
        <v>0</v>
      </c>
      <c r="CR147" s="136">
        <f>(IF('2.1ต้นทุนตามสัดส่วน (ผลิต)'!$E$19&gt;0,(+D147*'2.1ต้นทุนตามสัดส่วน (ผลิต)'!$E$19)/'2.1ต้นทุนตามสัดส่วน (ผลิต)'!$E$20,0))</f>
        <v>0</v>
      </c>
      <c r="CS147" s="136">
        <f>(IF('2.1ต้นทุนตามสัดส่วน (ผลิต)'!$E$29&gt;0,(+E147*'2.1ต้นทุนตามสัดส่วน (ผลิต)'!$E$29)/'2.1ต้นทุนตามสัดส่วน (ผลิต)'!$E$30,0))</f>
        <v>0</v>
      </c>
      <c r="CT147" s="136">
        <f>(IF('2.1ต้นทุนตามสัดส่วน (ผลิต)'!$E$39&gt;0,(+F147*'2.1ต้นทุนตามสัดส่วน (ผลิต)'!$E$39)/'2.1ต้นทุนตามสัดส่วน (ผลิต)'!$E$40,0))</f>
        <v>0</v>
      </c>
      <c r="CU147" s="136">
        <f t="shared" si="140"/>
        <v>0</v>
      </c>
      <c r="CV147" s="136">
        <f>(IF('2.1ต้นทุนตามสัดส่วน (ผลิต)'!$E$59&gt;0,(+H147*'2.1ต้นทุนตามสัดส่วน (ผลิต)'!$E$59)/'2.1ต้นทุนตามสัดส่วน (ผลิต)'!$E$60,0))</f>
        <v>0</v>
      </c>
      <c r="CW147" s="136">
        <f>(IF('2.1ต้นทุนตามสัดส่วน (ผลิต)'!$E$69&gt;0,(+I147*'2.1ต้นทุนตามสัดส่วน (ผลิต)'!$E$69)/'2.1ต้นทุนตามสัดส่วน (ผลิต)'!$E$70,0))</f>
        <v>0</v>
      </c>
      <c r="CX147" s="136">
        <f>(IF('2.1ต้นทุนตามสัดส่วน (ผลิต)'!$E$79&gt;0,(+J147*'2.1ต้นทุนตามสัดส่วน (ผลิต)'!$E$79)/'2.1ต้นทุนตามสัดส่วน (ผลิต)'!$E$80,0))</f>
        <v>0</v>
      </c>
      <c r="CY147" s="136">
        <f t="shared" si="141"/>
        <v>0</v>
      </c>
      <c r="CZ147" s="136">
        <f t="shared" si="142"/>
        <v>0</v>
      </c>
      <c r="DA147" s="136">
        <f>(IF('2.1ต้นทุนตามสัดส่วน (ผลิต)'!$E$109&gt;0,(+M147*'2.1ต้นทุนตามสัดส่วน (ผลิต)'!$E$109)/'2.1ต้นทุนตามสัดส่วน (ผลิต)'!$E$110,0))</f>
        <v>0</v>
      </c>
      <c r="DB147" s="136">
        <f>(IF('2.1ต้นทุนตามสัดส่วน (ผลิต)'!$E$119&gt;0,(+N147*'2.1ต้นทุนตามสัดส่วน (ผลิต)'!$E$119)/'2.1ต้นทุนตามสัดส่วน (ผลิต)'!$E$120,0))</f>
        <v>0</v>
      </c>
      <c r="DC147" s="136">
        <f>(IF('2.1ต้นทุนตามสัดส่วน (ผลิต)'!$E$129&gt;0,(+O147*'2.1ต้นทุนตามสัดส่วน (ผลิต)'!$E$129)/'2.1ต้นทุนตามสัดส่วน (ผลิต)'!$E$130,0))</f>
        <v>0</v>
      </c>
      <c r="DD147" s="136">
        <f t="shared" si="143"/>
        <v>0</v>
      </c>
      <c r="DE147" s="136">
        <f t="shared" si="144"/>
        <v>0</v>
      </c>
      <c r="DF147" s="136">
        <f>(IF('2.1ต้นทุนตามสัดส่วน (ผลิต)'!$E$159&gt;0,(+R147*'2.1ต้นทุนตามสัดส่วน (ผลิต)'!$E$159)/'2.1ต้นทุนตามสัดส่วน (ผลิต)'!$E$160,0))</f>
        <v>0</v>
      </c>
      <c r="DG147" s="136">
        <f>(IF('2.1ต้นทุนตามสัดส่วน (ผลิต)'!$E$169&gt;0,(+S147*'2.1ต้นทุนตามสัดส่วน (ผลิต)'!$E$169)/'2.1ต้นทุนตามสัดส่วน (ผลิต)'!$E$170,0))</f>
        <v>0</v>
      </c>
      <c r="DH147" s="136">
        <f>(IF('2.1ต้นทุนตามสัดส่วน (ผลิต)'!$E$179&gt;0,(+T147*'2.1ต้นทุนตามสัดส่วน (ผลิต)'!$E$179)/'2.1ต้นทุนตามสัดส่วน (ผลิต)'!$E$180,0))</f>
        <v>0</v>
      </c>
      <c r="DI147" s="136">
        <f t="shared" si="145"/>
        <v>0</v>
      </c>
      <c r="DJ147" s="136">
        <f t="shared" si="120"/>
        <v>0</v>
      </c>
      <c r="DL147" s="140" t="s">
        <v>689</v>
      </c>
      <c r="DM147" s="135" t="s">
        <v>690</v>
      </c>
      <c r="DN147" s="136">
        <f t="shared" si="146"/>
        <v>0</v>
      </c>
      <c r="DO147" s="136">
        <f t="shared" si="147"/>
        <v>0</v>
      </c>
      <c r="DP147" s="136">
        <f t="shared" si="148"/>
        <v>0</v>
      </c>
      <c r="DQ147" s="136">
        <f t="shared" si="149"/>
        <v>0</v>
      </c>
      <c r="DR147" s="136">
        <f t="shared" si="150"/>
        <v>0</v>
      </c>
      <c r="DS147" s="136">
        <f t="shared" si="151"/>
        <v>0</v>
      </c>
      <c r="DT147" s="136">
        <f t="shared" si="152"/>
        <v>0</v>
      </c>
      <c r="DU147" s="136">
        <f t="shared" si="153"/>
        <v>0</v>
      </c>
      <c r="DV147" s="136">
        <f t="shared" si="154"/>
        <v>0</v>
      </c>
      <c r="DW147" s="136">
        <f t="shared" si="155"/>
        <v>0</v>
      </c>
      <c r="DX147" s="136">
        <f t="shared" si="156"/>
        <v>0</v>
      </c>
      <c r="DY147" s="136">
        <f t="shared" si="157"/>
        <v>0</v>
      </c>
      <c r="DZ147" s="136">
        <f t="shared" si="158"/>
        <v>0</v>
      </c>
      <c r="EA147" s="136">
        <f t="shared" si="159"/>
        <v>0</v>
      </c>
      <c r="EB147" s="136">
        <f t="shared" si="160"/>
        <v>0</v>
      </c>
      <c r="EC147" s="136">
        <f t="shared" si="161"/>
        <v>0</v>
      </c>
      <c r="ED147" s="136">
        <f t="shared" si="162"/>
        <v>0</v>
      </c>
      <c r="EE147" s="136">
        <f t="shared" si="163"/>
        <v>0</v>
      </c>
      <c r="EF147" s="136">
        <f t="shared" si="164"/>
        <v>0</v>
      </c>
      <c r="EG147" s="136">
        <f t="shared" si="165"/>
        <v>0</v>
      </c>
    </row>
    <row r="148" spans="1:137" ht="21">
      <c r="A148" s="140" t="s">
        <v>691</v>
      </c>
      <c r="B148" s="135" t="s">
        <v>692</v>
      </c>
      <c r="C148" s="44"/>
      <c r="D148" s="136"/>
      <c r="E148" s="136"/>
      <c r="F148" s="136"/>
      <c r="G148" s="136">
        <f t="shared" si="111"/>
        <v>0</v>
      </c>
      <c r="H148" s="136">
        <v>0</v>
      </c>
      <c r="I148" s="136">
        <v>0</v>
      </c>
      <c r="J148" s="136">
        <v>0</v>
      </c>
      <c r="K148" s="136">
        <f t="shared" si="112"/>
        <v>0</v>
      </c>
      <c r="L148" s="136">
        <f t="shared" si="121"/>
        <v>0</v>
      </c>
      <c r="M148" s="136">
        <v>0</v>
      </c>
      <c r="N148" s="136">
        <v>0</v>
      </c>
      <c r="O148" s="136">
        <v>0</v>
      </c>
      <c r="P148" s="136">
        <f t="shared" si="113"/>
        <v>0</v>
      </c>
      <c r="Q148" s="136">
        <f t="shared" si="122"/>
        <v>0</v>
      </c>
      <c r="R148" s="136">
        <v>0</v>
      </c>
      <c r="S148" s="136">
        <v>0</v>
      </c>
      <c r="T148" s="136">
        <v>0</v>
      </c>
      <c r="U148" s="136">
        <f t="shared" si="114"/>
        <v>0</v>
      </c>
      <c r="V148" s="136">
        <f t="shared" si="115"/>
        <v>0</v>
      </c>
      <c r="X148" s="140" t="s">
        <v>691</v>
      </c>
      <c r="Y148" s="138" t="s">
        <v>692</v>
      </c>
      <c r="Z148" s="44">
        <f>ROUND(IF('2.1ต้นทุนตามสัดส่วน (ผลิต)'!$E$6&gt;0,(+C148*'2.1ต้นทุนตามสัดส่วน (ผลิต)'!$E$6)/'2.1ต้นทุนตามสัดส่วน (ผลิต)'!$E$10,0),2)</f>
        <v>0</v>
      </c>
      <c r="AA148" s="139">
        <f>(IF('2.1ต้นทุนตามสัดส่วน (ผลิต)'!$E$16&gt;0,(+D148*'2.1ต้นทุนตามสัดส่วน (ผลิต)'!$E$16)/'2.1ต้นทุนตามสัดส่วน (ผลิต)'!$E$20,0))</f>
        <v>0</v>
      </c>
      <c r="AB148" s="139">
        <f>(IF('2.1ต้นทุนตามสัดส่วน (ผลิต)'!$E$26&gt;0,(+E148*'2.1ต้นทุนตามสัดส่วน (ผลิต)'!$E$26)/'2.1ต้นทุนตามสัดส่วน (ผลิต)'!$E$30,0))</f>
        <v>0</v>
      </c>
      <c r="AC148" s="139">
        <f>(IF('2.1ต้นทุนตามสัดส่วน (ผลิต)'!$E$36&gt;0,(+F148*'2.1ต้นทุนตามสัดส่วน (ผลิต)'!$E$36)/'2.1ต้นทุนตามสัดส่วน (ผลิต)'!$E$40,0))</f>
        <v>0</v>
      </c>
      <c r="AD148" s="139">
        <f t="shared" si="123"/>
        <v>0</v>
      </c>
      <c r="AE148" s="139">
        <f>(IF('2.1ต้นทุนตามสัดส่วน (ผลิต)'!$E$56&gt;0,(+H148*'2.1ต้นทุนตามสัดส่วน (ผลิต)'!$E$56)/'2.1ต้นทุนตามสัดส่วน (ผลิต)'!$E$60,0))</f>
        <v>0</v>
      </c>
      <c r="AF148" s="139">
        <f>(IF('2.1ต้นทุนตามสัดส่วน (ผลิต)'!$E$66&gt;0,(+I148*'2.1ต้นทุนตามสัดส่วน (ผลิต)'!$E$66)/'2.1ต้นทุนตามสัดส่วน (ผลิต)'!$E$70,0))</f>
        <v>0</v>
      </c>
      <c r="AG148" s="139">
        <f>(IF('2.1ต้นทุนตามสัดส่วน (ผลิต)'!$E$76&gt;0,(+J148*'2.1ต้นทุนตามสัดส่วน (ผลิต)'!$E$76)/'2.1ต้นทุนตามสัดส่วน (ผลิต)'!$E$80,0))</f>
        <v>0</v>
      </c>
      <c r="AH148" s="139">
        <f t="shared" si="124"/>
        <v>0</v>
      </c>
      <c r="AI148" s="139">
        <f t="shared" si="125"/>
        <v>0</v>
      </c>
      <c r="AJ148" s="139">
        <f>ROUND(IF('2.1ต้นทุนตามสัดส่วน (ผลิต)'!$E$106&gt;0,(+M148*'2.1ต้นทุนตามสัดส่วน (ผลิต)'!$E$106)/'2.1ต้นทุนตามสัดส่วน (ผลิต)'!$E$110,0),2)</f>
        <v>0</v>
      </c>
      <c r="AK148" s="139">
        <f>ROUND(IF('2.1ต้นทุนตามสัดส่วน (ผลิต)'!$E$116&gt;0,(+N148*'2.1ต้นทุนตามสัดส่วน (ผลิต)'!$E$116)/'2.1ต้นทุนตามสัดส่วน (ผลิต)'!$E$120,0),2)</f>
        <v>0</v>
      </c>
      <c r="AL148" s="139">
        <f>ROUND(IF('2.1ต้นทุนตามสัดส่วน (ผลิต)'!$E$126&gt;0,(+O148*'2.1ต้นทุนตามสัดส่วน (ผลิต)'!$E$126)/'2.1ต้นทุนตามสัดส่วน (ผลิต)'!$E$130,0),2)</f>
        <v>0</v>
      </c>
      <c r="AM148" s="139">
        <f t="shared" si="126"/>
        <v>0</v>
      </c>
      <c r="AN148" s="139">
        <f t="shared" si="127"/>
        <v>0</v>
      </c>
      <c r="AO148" s="139">
        <f>(IF('2.1ต้นทุนตามสัดส่วน (ผลิต)'!$E$156&gt;0,(+R148*'2.1ต้นทุนตามสัดส่วน (ผลิต)'!$E$156)/'2.1ต้นทุนตามสัดส่วน (ผลิต)'!$E$160,0))</f>
        <v>0</v>
      </c>
      <c r="AP148" s="139">
        <f>(IF('2.1ต้นทุนตามสัดส่วน (ผลิต)'!$E$166&gt;0,(+S148*'2.1ต้นทุนตามสัดส่วน (ผลิต)'!$E$166)/'2.1ต้นทุนตามสัดส่วน (ผลิต)'!$E$170,0))</f>
        <v>0</v>
      </c>
      <c r="AQ148" s="139">
        <f>(IF('2.1ต้นทุนตามสัดส่วน (ผลิต)'!$E$176&gt;0,(+T148*'2.1ต้นทุนตามสัดส่วน (ผลิต)'!$E$176)/'2.1ต้นทุนตามสัดส่วน (ผลิต)'!$E$180,0))</f>
        <v>0</v>
      </c>
      <c r="AR148" s="139">
        <f t="shared" si="116"/>
        <v>0</v>
      </c>
      <c r="AS148" s="139">
        <f t="shared" si="117"/>
        <v>0</v>
      </c>
      <c r="AU148" s="140" t="s">
        <v>691</v>
      </c>
      <c r="AV148" s="135" t="s">
        <v>692</v>
      </c>
      <c r="AW148" s="44">
        <f>(IF('2.1ต้นทุนตามสัดส่วน (ผลิต)'!$E$7&gt;0,(C148*'2.1ต้นทุนตามสัดส่วน (ผลิต)'!$E$7)/'2.1ต้นทุนตามสัดส่วน (ผลิต)'!$E$10,0))</f>
        <v>0</v>
      </c>
      <c r="AX148" s="136">
        <f>(IF('2.1ต้นทุนตามสัดส่วน (ผลิต)'!$E$17&gt;0,(D148*'2.1ต้นทุนตามสัดส่วน (ผลิต)'!$E$17)/'2.1ต้นทุนตามสัดส่วน (ผลิต)'!$E$20,0))</f>
        <v>0</v>
      </c>
      <c r="AY148" s="136">
        <f>(IF('2.1ต้นทุนตามสัดส่วน (ผลิต)'!$E$27&gt;0,(+E148*'2.1ต้นทุนตามสัดส่วน (ผลิต)'!$E$27)/'2.1ต้นทุนตามสัดส่วน (ผลิต)'!$E$30,0))</f>
        <v>0</v>
      </c>
      <c r="AZ148" s="136">
        <f>(IF('2.1ต้นทุนตามสัดส่วน (ผลิต)'!$E$37&gt;0,(+F148*'2.1ต้นทุนตามสัดส่วน (ผลิต)'!$E$37)/'2.1ต้นทุนตามสัดส่วน (ผลิต)'!$E$40,0))</f>
        <v>0</v>
      </c>
      <c r="BA148" s="136">
        <f t="shared" si="128"/>
        <v>0</v>
      </c>
      <c r="BB148" s="136">
        <f>(IF('2.1ต้นทุนตามสัดส่วน (ผลิต)'!$E$57&gt;0,(+H148*'2.1ต้นทุนตามสัดส่วน (ผลิต)'!$E$57)/'2.1ต้นทุนตามสัดส่วน (ผลิต)'!$E$60,0))</f>
        <v>0</v>
      </c>
      <c r="BC148" s="136">
        <f>(IF('2.1ต้นทุนตามสัดส่วน (ผลิต)'!$E$67&gt;0,(+I148*'2.1ต้นทุนตามสัดส่วน (ผลิต)'!$E$67)/'2.1ต้นทุนตามสัดส่วน (ผลิต)'!$E$70,0))</f>
        <v>0</v>
      </c>
      <c r="BD148" s="136">
        <f>(IF('2.1ต้นทุนตามสัดส่วน (ผลิต)'!$E$77&gt;0,(+J148*'2.1ต้นทุนตามสัดส่วน (ผลิต)'!$E$77)/'2.1ต้นทุนตามสัดส่วน (ผลิต)'!$E$80,0))</f>
        <v>0</v>
      </c>
      <c r="BE148" s="136">
        <f t="shared" si="129"/>
        <v>0</v>
      </c>
      <c r="BF148" s="136">
        <f t="shared" si="130"/>
        <v>0</v>
      </c>
      <c r="BG148" s="136">
        <f>(IF('2.1ต้นทุนตามสัดส่วน (ผลิต)'!$E$107&gt;0,(+M148*'2.1ต้นทุนตามสัดส่วน (ผลิต)'!$E$107)/'2.1ต้นทุนตามสัดส่วน (ผลิต)'!$E$110,0))</f>
        <v>0</v>
      </c>
      <c r="BH148" s="136">
        <f>(IF('2.1ต้นทุนตามสัดส่วน (ผลิต)'!$E$117&gt;0,(+N148*'2.1ต้นทุนตามสัดส่วน (ผลิต)'!$E$117)/'2.1ต้นทุนตามสัดส่วน (ผลิต)'!$E$120,0))</f>
        <v>0</v>
      </c>
      <c r="BI148" s="136">
        <f>(IF('2.1ต้นทุนตามสัดส่วน (ผลิต)'!$E$127&gt;0,(+O148*'2.1ต้นทุนตามสัดส่วน (ผลิต)'!$E$127)/'2.1ต้นทุนตามสัดส่วน (ผลิต)'!$E$130,0))</f>
        <v>0</v>
      </c>
      <c r="BJ148" s="136">
        <f t="shared" si="131"/>
        <v>0</v>
      </c>
      <c r="BK148" s="136">
        <f t="shared" si="132"/>
        <v>0</v>
      </c>
      <c r="BL148" s="136">
        <f>(IF('2.1ต้นทุนตามสัดส่วน (ผลิต)'!$E$157&gt;0,(+R148*'2.1ต้นทุนตามสัดส่วน (ผลิต)'!$E$157)/'2.1ต้นทุนตามสัดส่วน (ผลิต)'!$E$160,0))</f>
        <v>0</v>
      </c>
      <c r="BM148" s="136">
        <f>(IF('2.1ต้นทุนตามสัดส่วน (ผลิต)'!$E$167&gt;0,(+S148*'2.1ต้นทุนตามสัดส่วน (ผลิต)'!$E$167)/'2.1ต้นทุนตามสัดส่วน (ผลิต)'!$E$170,0))</f>
        <v>0</v>
      </c>
      <c r="BN148" s="136">
        <f>(IF('2.1ต้นทุนตามสัดส่วน (ผลิต)'!$E$177&gt;0,(+T148*'2.1ต้นทุนตามสัดส่วน (ผลิต)'!$E$177)/'2.1ต้นทุนตามสัดส่วน (ผลิต)'!$E$180,0))</f>
        <v>0</v>
      </c>
      <c r="BO148" s="136">
        <f t="shared" si="133"/>
        <v>0</v>
      </c>
      <c r="BP148" s="136">
        <f t="shared" si="118"/>
        <v>0</v>
      </c>
      <c r="BR148" s="140" t="s">
        <v>691</v>
      </c>
      <c r="BS148" s="135" t="s">
        <v>692</v>
      </c>
      <c r="BT148" s="44">
        <f>(IF('2.1ต้นทุนตามสัดส่วน (ผลิต)'!$E$8&gt;0,(+C148*'2.1ต้นทุนตามสัดส่วน (ผลิต)'!$E$8)/'2.1ต้นทุนตามสัดส่วน (ผลิต)'!$E$10,0))</f>
        <v>0</v>
      </c>
      <c r="BU148" s="136">
        <f>(IF('2.1ต้นทุนตามสัดส่วน (ผลิต)'!$E$18&gt;0,(+D148*'2.1ต้นทุนตามสัดส่วน (ผลิต)'!$E$18)/'2.1ต้นทุนตามสัดส่วน (ผลิต)'!$E$20,0))</f>
        <v>0</v>
      </c>
      <c r="BV148" s="136">
        <f>(IF('2.1ต้นทุนตามสัดส่วน (ผลิต)'!$E$28&gt;0,(+E148*'2.1ต้นทุนตามสัดส่วน (ผลิต)'!$E$28)/'2.1ต้นทุนตามสัดส่วน (ผลิต)'!$E$30,0))</f>
        <v>0</v>
      </c>
      <c r="BW148" s="136">
        <f>(IF('2.1ต้นทุนตามสัดส่วน (ผลิต)'!$E$38&gt;0,(+F148*'2.1ต้นทุนตามสัดส่วน (ผลิต)'!$E$38)/'2.1ต้นทุนตามสัดส่วน (ผลิต)'!$E$40,0))</f>
        <v>0</v>
      </c>
      <c r="BX148" s="136">
        <f t="shared" si="134"/>
        <v>0</v>
      </c>
      <c r="BY148" s="136">
        <f>(IF('2.1ต้นทุนตามสัดส่วน (ผลิต)'!$E$58&gt;0,(+H148*'2.1ต้นทุนตามสัดส่วน (ผลิต)'!$E$58)/'2.1ต้นทุนตามสัดส่วน (ผลิต)'!$E$60,0))</f>
        <v>0</v>
      </c>
      <c r="BZ148" s="136">
        <f>(IF('2.1ต้นทุนตามสัดส่วน (ผลิต)'!$E$68&gt;0,(+I148*'2.1ต้นทุนตามสัดส่วน (ผลิต)'!$E$68)/'2.1ต้นทุนตามสัดส่วน (ผลิต)'!$E$70,0))</f>
        <v>0</v>
      </c>
      <c r="CA148" s="136">
        <f>(IF('2.1ต้นทุนตามสัดส่วน (ผลิต)'!$E$78&gt;0,(+J148*'2.1ต้นทุนตามสัดส่วน (ผลิต)'!$E$78)/'2.1ต้นทุนตามสัดส่วน (ผลิต)'!$E$80,0))</f>
        <v>0</v>
      </c>
      <c r="CB148" s="136">
        <f t="shared" si="135"/>
        <v>0</v>
      </c>
      <c r="CC148" s="136">
        <f t="shared" si="136"/>
        <v>0</v>
      </c>
      <c r="CD148" s="136">
        <f>(IF('2.1ต้นทุนตามสัดส่วน (ผลิต)'!$E$108&gt;0,(+M148*'2.1ต้นทุนตามสัดส่วน (ผลิต)'!$E$108)/'2.1ต้นทุนตามสัดส่วน (ผลิต)'!$E$110,0))</f>
        <v>0</v>
      </c>
      <c r="CE148" s="136">
        <f>(IF('2.1ต้นทุนตามสัดส่วน (ผลิต)'!$E$118&gt;0,(+N148*'2.1ต้นทุนตามสัดส่วน (ผลิต)'!$E$118)/'2.1ต้นทุนตามสัดส่วน (ผลิต)'!$E$120,0))</f>
        <v>0</v>
      </c>
      <c r="CF148" s="136">
        <f>(IF('2.1ต้นทุนตามสัดส่วน (ผลิต)'!$E$128&gt;0,(+O148*'2.1ต้นทุนตามสัดส่วน (ผลิต)'!$E$128)/'2.1ต้นทุนตามสัดส่วน (ผลิต)'!$E$130,0))</f>
        <v>0</v>
      </c>
      <c r="CG148" s="136">
        <f t="shared" si="137"/>
        <v>0</v>
      </c>
      <c r="CH148" s="136">
        <f t="shared" si="138"/>
        <v>0</v>
      </c>
      <c r="CI148" s="136">
        <f>(IF('2.1ต้นทุนตามสัดส่วน (ผลิต)'!$E$158&gt;0,(+R148*'2.1ต้นทุนตามสัดส่วน (ผลิต)'!$E$158)/'2.1ต้นทุนตามสัดส่วน (ผลิต)'!$E$160,0))</f>
        <v>0</v>
      </c>
      <c r="CJ148" s="136">
        <f>(IF('2.1ต้นทุนตามสัดส่วน (ผลิต)'!$E$168&gt;0,(+S148*'2.1ต้นทุนตามสัดส่วน (ผลิต)'!$E$168)/'2.1ต้นทุนตามสัดส่วน (ผลิต)'!$E$170,0))</f>
        <v>0</v>
      </c>
      <c r="CK148" s="136">
        <f>(IF('2.1ต้นทุนตามสัดส่วน (ผลิต)'!$E$178&gt;0,(+T148*'2.1ต้นทุนตามสัดส่วน (ผลิต)'!$E$178)/'2.1ต้นทุนตามสัดส่วน (ผลิต)'!$E$180,0))</f>
        <v>0</v>
      </c>
      <c r="CL148" s="136">
        <f t="shared" si="139"/>
        <v>0</v>
      </c>
      <c r="CM148" s="136">
        <f t="shared" si="119"/>
        <v>0</v>
      </c>
      <c r="CO148" s="140" t="s">
        <v>691</v>
      </c>
      <c r="CP148" s="135" t="s">
        <v>692</v>
      </c>
      <c r="CQ148" s="136">
        <f>(IF('2.1ต้นทุนตามสัดส่วน (ผลิต)'!$E$9&gt;0,(+C148*'2.1ต้นทุนตามสัดส่วน (ผลิต)'!$E$9)/'2.1ต้นทุนตามสัดส่วน (ผลิต)'!$E$10,0))</f>
        <v>0</v>
      </c>
      <c r="CR148" s="136">
        <f>(IF('2.1ต้นทุนตามสัดส่วน (ผลิต)'!$E$19&gt;0,(+D148*'2.1ต้นทุนตามสัดส่วน (ผลิต)'!$E$19)/'2.1ต้นทุนตามสัดส่วน (ผลิต)'!$E$20,0))</f>
        <v>0</v>
      </c>
      <c r="CS148" s="136">
        <f>(IF('2.1ต้นทุนตามสัดส่วน (ผลิต)'!$E$29&gt;0,(+E148*'2.1ต้นทุนตามสัดส่วน (ผลิต)'!$E$29)/'2.1ต้นทุนตามสัดส่วน (ผลิต)'!$E$30,0))</f>
        <v>0</v>
      </c>
      <c r="CT148" s="136">
        <f>(IF('2.1ต้นทุนตามสัดส่วน (ผลิต)'!$E$39&gt;0,(+F148*'2.1ต้นทุนตามสัดส่วน (ผลิต)'!$E$39)/'2.1ต้นทุนตามสัดส่วน (ผลิต)'!$E$40,0))</f>
        <v>0</v>
      </c>
      <c r="CU148" s="136">
        <f t="shared" si="140"/>
        <v>0</v>
      </c>
      <c r="CV148" s="136">
        <f>(IF('2.1ต้นทุนตามสัดส่วน (ผลิต)'!$E$59&gt;0,(+H148*'2.1ต้นทุนตามสัดส่วน (ผลิต)'!$E$59)/'2.1ต้นทุนตามสัดส่วน (ผลิต)'!$E$60,0))</f>
        <v>0</v>
      </c>
      <c r="CW148" s="136">
        <f>(IF('2.1ต้นทุนตามสัดส่วน (ผลิต)'!$E$69&gt;0,(+I148*'2.1ต้นทุนตามสัดส่วน (ผลิต)'!$E$69)/'2.1ต้นทุนตามสัดส่วน (ผลิต)'!$E$70,0))</f>
        <v>0</v>
      </c>
      <c r="CX148" s="136">
        <f>(IF('2.1ต้นทุนตามสัดส่วน (ผลิต)'!$E$79&gt;0,(+J148*'2.1ต้นทุนตามสัดส่วน (ผลิต)'!$E$79)/'2.1ต้นทุนตามสัดส่วน (ผลิต)'!$E$80,0))</f>
        <v>0</v>
      </c>
      <c r="CY148" s="136">
        <f t="shared" si="141"/>
        <v>0</v>
      </c>
      <c r="CZ148" s="136">
        <f t="shared" si="142"/>
        <v>0</v>
      </c>
      <c r="DA148" s="136">
        <f>(IF('2.1ต้นทุนตามสัดส่วน (ผลิต)'!$E$109&gt;0,(+M148*'2.1ต้นทุนตามสัดส่วน (ผลิต)'!$E$109)/'2.1ต้นทุนตามสัดส่วน (ผลิต)'!$E$110,0))</f>
        <v>0</v>
      </c>
      <c r="DB148" s="136">
        <f>(IF('2.1ต้นทุนตามสัดส่วน (ผลิต)'!$E$119&gt;0,(+N148*'2.1ต้นทุนตามสัดส่วน (ผลิต)'!$E$119)/'2.1ต้นทุนตามสัดส่วน (ผลิต)'!$E$120,0))</f>
        <v>0</v>
      </c>
      <c r="DC148" s="136">
        <f>(IF('2.1ต้นทุนตามสัดส่วน (ผลิต)'!$E$129&gt;0,(+O148*'2.1ต้นทุนตามสัดส่วน (ผลิต)'!$E$129)/'2.1ต้นทุนตามสัดส่วน (ผลิต)'!$E$130,0))</f>
        <v>0</v>
      </c>
      <c r="DD148" s="136">
        <f t="shared" si="143"/>
        <v>0</v>
      </c>
      <c r="DE148" s="136">
        <f t="shared" si="144"/>
        <v>0</v>
      </c>
      <c r="DF148" s="136">
        <f>(IF('2.1ต้นทุนตามสัดส่วน (ผลิต)'!$E$159&gt;0,(+R148*'2.1ต้นทุนตามสัดส่วน (ผลิต)'!$E$159)/'2.1ต้นทุนตามสัดส่วน (ผลิต)'!$E$160,0))</f>
        <v>0</v>
      </c>
      <c r="DG148" s="136">
        <f>(IF('2.1ต้นทุนตามสัดส่วน (ผลิต)'!$E$169&gt;0,(+S148*'2.1ต้นทุนตามสัดส่วน (ผลิต)'!$E$169)/'2.1ต้นทุนตามสัดส่วน (ผลิต)'!$E$170,0))</f>
        <v>0</v>
      </c>
      <c r="DH148" s="136">
        <f>(IF('2.1ต้นทุนตามสัดส่วน (ผลิต)'!$E$179&gt;0,(+T148*'2.1ต้นทุนตามสัดส่วน (ผลิต)'!$E$179)/'2.1ต้นทุนตามสัดส่วน (ผลิต)'!$E$180,0))</f>
        <v>0</v>
      </c>
      <c r="DI148" s="136">
        <f t="shared" si="145"/>
        <v>0</v>
      </c>
      <c r="DJ148" s="136">
        <f t="shared" si="120"/>
        <v>0</v>
      </c>
      <c r="DL148" s="140" t="s">
        <v>691</v>
      </c>
      <c r="DM148" s="135" t="s">
        <v>692</v>
      </c>
      <c r="DN148" s="136">
        <f t="shared" si="146"/>
        <v>0</v>
      </c>
      <c r="DO148" s="136">
        <f t="shared" si="147"/>
        <v>0</v>
      </c>
      <c r="DP148" s="136">
        <f t="shared" si="148"/>
        <v>0</v>
      </c>
      <c r="DQ148" s="136">
        <f t="shared" si="149"/>
        <v>0</v>
      </c>
      <c r="DR148" s="136">
        <f t="shared" si="150"/>
        <v>0</v>
      </c>
      <c r="DS148" s="136">
        <f t="shared" si="151"/>
        <v>0</v>
      </c>
      <c r="DT148" s="136">
        <f t="shared" si="152"/>
        <v>0</v>
      </c>
      <c r="DU148" s="136">
        <f t="shared" si="153"/>
        <v>0</v>
      </c>
      <c r="DV148" s="136">
        <f t="shared" si="154"/>
        <v>0</v>
      </c>
      <c r="DW148" s="136">
        <f t="shared" si="155"/>
        <v>0</v>
      </c>
      <c r="DX148" s="136">
        <f t="shared" si="156"/>
        <v>0</v>
      </c>
      <c r="DY148" s="136">
        <f t="shared" si="157"/>
        <v>0</v>
      </c>
      <c r="DZ148" s="136">
        <f t="shared" si="158"/>
        <v>0</v>
      </c>
      <c r="EA148" s="136">
        <f t="shared" si="159"/>
        <v>0</v>
      </c>
      <c r="EB148" s="136">
        <f t="shared" si="160"/>
        <v>0</v>
      </c>
      <c r="EC148" s="136">
        <f t="shared" si="161"/>
        <v>0</v>
      </c>
      <c r="ED148" s="136">
        <f t="shared" si="162"/>
        <v>0</v>
      </c>
      <c r="EE148" s="136">
        <f t="shared" si="163"/>
        <v>0</v>
      </c>
      <c r="EF148" s="136">
        <f t="shared" si="164"/>
        <v>0</v>
      </c>
      <c r="EG148" s="136">
        <f t="shared" si="165"/>
        <v>0</v>
      </c>
    </row>
    <row r="149" spans="1:137" ht="21">
      <c r="A149" s="140" t="s">
        <v>693</v>
      </c>
      <c r="B149" s="135" t="s">
        <v>694</v>
      </c>
      <c r="C149" s="44"/>
      <c r="D149" s="136"/>
      <c r="E149" s="136"/>
      <c r="F149" s="136"/>
      <c r="G149" s="136">
        <f t="shared" ref="G149:G157" si="166">+D149+E149+F149</f>
        <v>0</v>
      </c>
      <c r="H149" s="136">
        <v>0</v>
      </c>
      <c r="I149" s="136">
        <v>0</v>
      </c>
      <c r="J149" s="136">
        <v>0</v>
      </c>
      <c r="K149" s="136">
        <f t="shared" ref="K149:K157" si="167">+H149+I149+J149</f>
        <v>0</v>
      </c>
      <c r="L149" s="136">
        <f t="shared" ref="L149:L157" si="168">+G149+K149</f>
        <v>0</v>
      </c>
      <c r="M149" s="136">
        <v>0</v>
      </c>
      <c r="N149" s="136">
        <v>0</v>
      </c>
      <c r="O149" s="136">
        <v>0</v>
      </c>
      <c r="P149" s="136">
        <f t="shared" ref="P149:P157" si="169">+M149+N149+O149</f>
        <v>0</v>
      </c>
      <c r="Q149" s="136">
        <f t="shared" ref="Q149:Q157" si="170">+L149+P149</f>
        <v>0</v>
      </c>
      <c r="R149" s="136">
        <v>0</v>
      </c>
      <c r="S149" s="136">
        <v>0</v>
      </c>
      <c r="T149" s="136">
        <v>0</v>
      </c>
      <c r="U149" s="136">
        <f t="shared" ref="U149:U157" si="171">+R149+S149+T149</f>
        <v>0</v>
      </c>
      <c r="V149" s="136">
        <f t="shared" ref="V149:V157" si="172">+G149+K149+P149+U149</f>
        <v>0</v>
      </c>
      <c r="X149" s="140" t="s">
        <v>693</v>
      </c>
      <c r="Y149" s="138" t="s">
        <v>694</v>
      </c>
      <c r="Z149" s="44">
        <f>ROUND(IF('2.1ต้นทุนตามสัดส่วน (ผลิต)'!$E$6&gt;0,(+C149*'2.1ต้นทุนตามสัดส่วน (ผลิต)'!$E$6)/'2.1ต้นทุนตามสัดส่วน (ผลิต)'!$E$10,0),2)</f>
        <v>0</v>
      </c>
      <c r="AA149" s="139">
        <f>(IF('2.1ต้นทุนตามสัดส่วน (ผลิต)'!$E$16&gt;0,(+D149*'2.1ต้นทุนตามสัดส่วน (ผลิต)'!$E$16)/'2.1ต้นทุนตามสัดส่วน (ผลิต)'!$E$20,0))</f>
        <v>0</v>
      </c>
      <c r="AB149" s="139">
        <f>(IF('2.1ต้นทุนตามสัดส่วน (ผลิต)'!$E$26&gt;0,(+E149*'2.1ต้นทุนตามสัดส่วน (ผลิต)'!$E$26)/'2.1ต้นทุนตามสัดส่วน (ผลิต)'!$E$30,0))</f>
        <v>0</v>
      </c>
      <c r="AC149" s="139">
        <f>(IF('2.1ต้นทุนตามสัดส่วน (ผลิต)'!$E$36&gt;0,(+F149*'2.1ต้นทุนตามสัดส่วน (ผลิต)'!$E$36)/'2.1ต้นทุนตามสัดส่วน (ผลิต)'!$E$40,0))</f>
        <v>0</v>
      </c>
      <c r="AD149" s="139">
        <f t="shared" ref="AD149:AD157" si="173">+AA149+AB149+AC149</f>
        <v>0</v>
      </c>
      <c r="AE149" s="139">
        <f>(IF('2.1ต้นทุนตามสัดส่วน (ผลิต)'!$E$56&gt;0,(+H149*'2.1ต้นทุนตามสัดส่วน (ผลิต)'!$E$56)/'2.1ต้นทุนตามสัดส่วน (ผลิต)'!$E$60,0))</f>
        <v>0</v>
      </c>
      <c r="AF149" s="139">
        <f>(IF('2.1ต้นทุนตามสัดส่วน (ผลิต)'!$E$66&gt;0,(+I149*'2.1ต้นทุนตามสัดส่วน (ผลิต)'!$E$66)/'2.1ต้นทุนตามสัดส่วน (ผลิต)'!$E$70,0))</f>
        <v>0</v>
      </c>
      <c r="AG149" s="139">
        <f>(IF('2.1ต้นทุนตามสัดส่วน (ผลิต)'!$E$76&gt;0,(+J149*'2.1ต้นทุนตามสัดส่วน (ผลิต)'!$E$76)/'2.1ต้นทุนตามสัดส่วน (ผลิต)'!$E$80,0))</f>
        <v>0</v>
      </c>
      <c r="AH149" s="139">
        <f t="shared" ref="AH149:AH157" si="174">+AE149+AF149+AG149</f>
        <v>0</v>
      </c>
      <c r="AI149" s="139">
        <f t="shared" ref="AI149:AI157" si="175">+AD149+AH149</f>
        <v>0</v>
      </c>
      <c r="AJ149" s="139">
        <f>ROUND(IF('2.1ต้นทุนตามสัดส่วน (ผลิต)'!$E$106&gt;0,(+M149*'2.1ต้นทุนตามสัดส่วน (ผลิต)'!$E$106)/'2.1ต้นทุนตามสัดส่วน (ผลิต)'!$E$110,0),2)</f>
        <v>0</v>
      </c>
      <c r="AK149" s="139">
        <f>ROUND(IF('2.1ต้นทุนตามสัดส่วน (ผลิต)'!$E$116&gt;0,(+N149*'2.1ต้นทุนตามสัดส่วน (ผลิต)'!$E$116)/'2.1ต้นทุนตามสัดส่วน (ผลิต)'!$E$120,0),2)</f>
        <v>0</v>
      </c>
      <c r="AL149" s="139">
        <f>ROUND(IF('2.1ต้นทุนตามสัดส่วน (ผลิต)'!$E$126&gt;0,(+O149*'2.1ต้นทุนตามสัดส่วน (ผลิต)'!$E$126)/'2.1ต้นทุนตามสัดส่วน (ผลิต)'!$E$130,0),2)</f>
        <v>0</v>
      </c>
      <c r="AM149" s="139">
        <f t="shared" ref="AM149:AM157" si="176">+AJ149+AK149+AL149</f>
        <v>0</v>
      </c>
      <c r="AN149" s="139">
        <f t="shared" ref="AN149:AN157" si="177">+AI149+AM149</f>
        <v>0</v>
      </c>
      <c r="AO149" s="139">
        <f>(IF('2.1ต้นทุนตามสัดส่วน (ผลิต)'!$E$156&gt;0,(+R149*'2.1ต้นทุนตามสัดส่วน (ผลิต)'!$E$156)/'2.1ต้นทุนตามสัดส่วน (ผลิต)'!$E$160,0))</f>
        <v>0</v>
      </c>
      <c r="AP149" s="139">
        <f>(IF('2.1ต้นทุนตามสัดส่วน (ผลิต)'!$E$166&gt;0,(+S149*'2.1ต้นทุนตามสัดส่วน (ผลิต)'!$E$166)/'2.1ต้นทุนตามสัดส่วน (ผลิต)'!$E$170,0))</f>
        <v>0</v>
      </c>
      <c r="AQ149" s="139">
        <f>(IF('2.1ต้นทุนตามสัดส่วน (ผลิต)'!$E$176&gt;0,(+T149*'2.1ต้นทุนตามสัดส่วน (ผลิต)'!$E$176)/'2.1ต้นทุนตามสัดส่วน (ผลิต)'!$E$180,0))</f>
        <v>0</v>
      </c>
      <c r="AR149" s="139">
        <f t="shared" ref="AR149:AR157" si="178">+AO149+AP149+AQ149</f>
        <v>0</v>
      </c>
      <c r="AS149" s="139">
        <f t="shared" ref="AS149:AS157" si="179">+AD149+AH149+AM149+AR149</f>
        <v>0</v>
      </c>
      <c r="AU149" s="140" t="s">
        <v>693</v>
      </c>
      <c r="AV149" s="135" t="s">
        <v>694</v>
      </c>
      <c r="AW149" s="44">
        <f>(IF('2.1ต้นทุนตามสัดส่วน (ผลิต)'!$E$7&gt;0,(C149*'2.1ต้นทุนตามสัดส่วน (ผลิต)'!$E$7)/'2.1ต้นทุนตามสัดส่วน (ผลิต)'!$E$10,0))</f>
        <v>0</v>
      </c>
      <c r="AX149" s="136">
        <f>(IF('2.1ต้นทุนตามสัดส่วน (ผลิต)'!$E$17&gt;0,(D149*'2.1ต้นทุนตามสัดส่วน (ผลิต)'!$E$17)/'2.1ต้นทุนตามสัดส่วน (ผลิต)'!$E$20,0))</f>
        <v>0</v>
      </c>
      <c r="AY149" s="136">
        <f>(IF('2.1ต้นทุนตามสัดส่วน (ผลิต)'!$E$27&gt;0,(+E149*'2.1ต้นทุนตามสัดส่วน (ผลิต)'!$E$27)/'2.1ต้นทุนตามสัดส่วน (ผลิต)'!$E$30,0))</f>
        <v>0</v>
      </c>
      <c r="AZ149" s="136">
        <f>(IF('2.1ต้นทุนตามสัดส่วน (ผลิต)'!$E$37&gt;0,(+F149*'2.1ต้นทุนตามสัดส่วน (ผลิต)'!$E$37)/'2.1ต้นทุนตามสัดส่วน (ผลิต)'!$E$40,0))</f>
        <v>0</v>
      </c>
      <c r="BA149" s="136">
        <f t="shared" ref="BA149:BA157" si="180">+AX149+AY149+AZ149</f>
        <v>0</v>
      </c>
      <c r="BB149" s="136">
        <f>(IF('2.1ต้นทุนตามสัดส่วน (ผลิต)'!$E$57&gt;0,(+H149*'2.1ต้นทุนตามสัดส่วน (ผลิต)'!$E$57)/'2.1ต้นทุนตามสัดส่วน (ผลิต)'!$E$60,0))</f>
        <v>0</v>
      </c>
      <c r="BC149" s="136">
        <f>(IF('2.1ต้นทุนตามสัดส่วน (ผลิต)'!$E$67&gt;0,(+I149*'2.1ต้นทุนตามสัดส่วน (ผลิต)'!$E$67)/'2.1ต้นทุนตามสัดส่วน (ผลิต)'!$E$70,0))</f>
        <v>0</v>
      </c>
      <c r="BD149" s="136">
        <f>(IF('2.1ต้นทุนตามสัดส่วน (ผลิต)'!$E$77&gt;0,(+J149*'2.1ต้นทุนตามสัดส่วน (ผลิต)'!$E$77)/'2.1ต้นทุนตามสัดส่วน (ผลิต)'!$E$80,0))</f>
        <v>0</v>
      </c>
      <c r="BE149" s="136">
        <f t="shared" ref="BE149:BE157" si="181">+BB149+BC149+BD149</f>
        <v>0</v>
      </c>
      <c r="BF149" s="136">
        <f t="shared" ref="BF149:BF157" si="182">+BA149+BE149</f>
        <v>0</v>
      </c>
      <c r="BG149" s="136">
        <f>(IF('2.1ต้นทุนตามสัดส่วน (ผลิต)'!$E$107&gt;0,(+M149*'2.1ต้นทุนตามสัดส่วน (ผลิต)'!$E$107)/'2.1ต้นทุนตามสัดส่วน (ผลิต)'!$E$110,0))</f>
        <v>0</v>
      </c>
      <c r="BH149" s="136">
        <f>(IF('2.1ต้นทุนตามสัดส่วน (ผลิต)'!$E$117&gt;0,(+N149*'2.1ต้นทุนตามสัดส่วน (ผลิต)'!$E$117)/'2.1ต้นทุนตามสัดส่วน (ผลิต)'!$E$120,0))</f>
        <v>0</v>
      </c>
      <c r="BI149" s="136">
        <f>(IF('2.1ต้นทุนตามสัดส่วน (ผลิต)'!$E$127&gt;0,(+O149*'2.1ต้นทุนตามสัดส่วน (ผลิต)'!$E$127)/'2.1ต้นทุนตามสัดส่วน (ผลิต)'!$E$130,0))</f>
        <v>0</v>
      </c>
      <c r="BJ149" s="136">
        <f t="shared" ref="BJ149:BJ157" si="183">+BG149+BH149+BI149</f>
        <v>0</v>
      </c>
      <c r="BK149" s="136">
        <f t="shared" ref="BK149:BK157" si="184">+BF149+BJ149</f>
        <v>0</v>
      </c>
      <c r="BL149" s="136">
        <f>(IF('2.1ต้นทุนตามสัดส่วน (ผลิต)'!$E$157&gt;0,(+R149*'2.1ต้นทุนตามสัดส่วน (ผลิต)'!$E$157)/'2.1ต้นทุนตามสัดส่วน (ผลิต)'!$E$160,0))</f>
        <v>0</v>
      </c>
      <c r="BM149" s="136">
        <f>(IF('2.1ต้นทุนตามสัดส่วน (ผลิต)'!$E$167&gt;0,(+S149*'2.1ต้นทุนตามสัดส่วน (ผลิต)'!$E$167)/'2.1ต้นทุนตามสัดส่วน (ผลิต)'!$E$170,0))</f>
        <v>0</v>
      </c>
      <c r="BN149" s="136">
        <f>(IF('2.1ต้นทุนตามสัดส่วน (ผลิต)'!$E$177&gt;0,(+T149*'2.1ต้นทุนตามสัดส่วน (ผลิต)'!$E$177)/'2.1ต้นทุนตามสัดส่วน (ผลิต)'!$E$180,0))</f>
        <v>0</v>
      </c>
      <c r="BO149" s="136">
        <f t="shared" ref="BO149:BO157" si="185">+BL149+BM149+BN149</f>
        <v>0</v>
      </c>
      <c r="BP149" s="136">
        <f t="shared" ref="BP149:BP157" si="186">+BA149+BE149+BJ149+BO149</f>
        <v>0</v>
      </c>
      <c r="BR149" s="140" t="s">
        <v>693</v>
      </c>
      <c r="BS149" s="135" t="s">
        <v>694</v>
      </c>
      <c r="BT149" s="44">
        <f>(IF('2.1ต้นทุนตามสัดส่วน (ผลิต)'!$E$8&gt;0,(+C149*'2.1ต้นทุนตามสัดส่วน (ผลิต)'!$E$8)/'2.1ต้นทุนตามสัดส่วน (ผลิต)'!$E$10,0))</f>
        <v>0</v>
      </c>
      <c r="BU149" s="136">
        <f>(IF('2.1ต้นทุนตามสัดส่วน (ผลิต)'!$E$18&gt;0,(+D149*'2.1ต้นทุนตามสัดส่วน (ผลิต)'!$E$18)/'2.1ต้นทุนตามสัดส่วน (ผลิต)'!$E$20,0))</f>
        <v>0</v>
      </c>
      <c r="BV149" s="136">
        <f>(IF('2.1ต้นทุนตามสัดส่วน (ผลิต)'!$E$28&gt;0,(+E149*'2.1ต้นทุนตามสัดส่วน (ผลิต)'!$E$28)/'2.1ต้นทุนตามสัดส่วน (ผลิต)'!$E$30,0))</f>
        <v>0</v>
      </c>
      <c r="BW149" s="136">
        <f>(IF('2.1ต้นทุนตามสัดส่วน (ผลิต)'!$E$38&gt;0,(+F149*'2.1ต้นทุนตามสัดส่วน (ผลิต)'!$E$38)/'2.1ต้นทุนตามสัดส่วน (ผลิต)'!$E$40,0))</f>
        <v>0</v>
      </c>
      <c r="BX149" s="136">
        <f t="shared" ref="BX149:BX157" si="187">+BU149+BV149+BW149</f>
        <v>0</v>
      </c>
      <c r="BY149" s="136">
        <f>(IF('2.1ต้นทุนตามสัดส่วน (ผลิต)'!$E$58&gt;0,(+H149*'2.1ต้นทุนตามสัดส่วน (ผลิต)'!$E$58)/'2.1ต้นทุนตามสัดส่วน (ผลิต)'!$E$60,0))</f>
        <v>0</v>
      </c>
      <c r="BZ149" s="136">
        <f>(IF('2.1ต้นทุนตามสัดส่วน (ผลิต)'!$E$68&gt;0,(+I149*'2.1ต้นทุนตามสัดส่วน (ผลิต)'!$E$68)/'2.1ต้นทุนตามสัดส่วน (ผลิต)'!$E$70,0))</f>
        <v>0</v>
      </c>
      <c r="CA149" s="136">
        <f>(IF('2.1ต้นทุนตามสัดส่วน (ผลิต)'!$E$78&gt;0,(+J149*'2.1ต้นทุนตามสัดส่วน (ผลิต)'!$E$78)/'2.1ต้นทุนตามสัดส่วน (ผลิต)'!$E$80,0))</f>
        <v>0</v>
      </c>
      <c r="CB149" s="136">
        <f t="shared" ref="CB149:CB157" si="188">+BY149+BZ149+CA149</f>
        <v>0</v>
      </c>
      <c r="CC149" s="136">
        <f t="shared" ref="CC149:CC157" si="189">+BX149+CB149</f>
        <v>0</v>
      </c>
      <c r="CD149" s="136">
        <f>(IF('2.1ต้นทุนตามสัดส่วน (ผลิต)'!$E$108&gt;0,(+M149*'2.1ต้นทุนตามสัดส่วน (ผลิต)'!$E$108)/'2.1ต้นทุนตามสัดส่วน (ผลิต)'!$E$110,0))</f>
        <v>0</v>
      </c>
      <c r="CE149" s="136">
        <f>(IF('2.1ต้นทุนตามสัดส่วน (ผลิต)'!$E$118&gt;0,(+N149*'2.1ต้นทุนตามสัดส่วน (ผลิต)'!$E$118)/'2.1ต้นทุนตามสัดส่วน (ผลิต)'!$E$120,0))</f>
        <v>0</v>
      </c>
      <c r="CF149" s="136">
        <f>(IF('2.1ต้นทุนตามสัดส่วน (ผลิต)'!$E$128&gt;0,(+O149*'2.1ต้นทุนตามสัดส่วน (ผลิต)'!$E$128)/'2.1ต้นทุนตามสัดส่วน (ผลิต)'!$E$130,0))</f>
        <v>0</v>
      </c>
      <c r="CG149" s="136">
        <f t="shared" ref="CG149:CG157" si="190">+CD149+CE149+CF149</f>
        <v>0</v>
      </c>
      <c r="CH149" s="136">
        <f t="shared" ref="CH149:CH157" si="191">+CC149+CG149</f>
        <v>0</v>
      </c>
      <c r="CI149" s="136">
        <f>(IF('2.1ต้นทุนตามสัดส่วน (ผลิต)'!$E$158&gt;0,(+R149*'2.1ต้นทุนตามสัดส่วน (ผลิต)'!$E$158)/'2.1ต้นทุนตามสัดส่วน (ผลิต)'!$E$160,0))</f>
        <v>0</v>
      </c>
      <c r="CJ149" s="136">
        <f>(IF('2.1ต้นทุนตามสัดส่วน (ผลิต)'!$E$168&gt;0,(+S149*'2.1ต้นทุนตามสัดส่วน (ผลิต)'!$E$168)/'2.1ต้นทุนตามสัดส่วน (ผลิต)'!$E$170,0))</f>
        <v>0</v>
      </c>
      <c r="CK149" s="136">
        <f>(IF('2.1ต้นทุนตามสัดส่วน (ผลิต)'!$E$178&gt;0,(+T149*'2.1ต้นทุนตามสัดส่วน (ผลิต)'!$E$178)/'2.1ต้นทุนตามสัดส่วน (ผลิต)'!$E$180,0))</f>
        <v>0</v>
      </c>
      <c r="CL149" s="136">
        <f t="shared" ref="CL149:CL157" si="192">+CI149+CJ149+CK149</f>
        <v>0</v>
      </c>
      <c r="CM149" s="136">
        <f t="shared" ref="CM149:CM157" si="193">+BX149+CB149+CG149+CL149</f>
        <v>0</v>
      </c>
      <c r="CO149" s="140" t="s">
        <v>693</v>
      </c>
      <c r="CP149" s="135" t="s">
        <v>694</v>
      </c>
      <c r="CQ149" s="136">
        <f>(IF('2.1ต้นทุนตามสัดส่วน (ผลิต)'!$E$9&gt;0,(+C149*'2.1ต้นทุนตามสัดส่วน (ผลิต)'!$E$9)/'2.1ต้นทุนตามสัดส่วน (ผลิต)'!$E$10,0))</f>
        <v>0</v>
      </c>
      <c r="CR149" s="136">
        <f>(IF('2.1ต้นทุนตามสัดส่วน (ผลิต)'!$E$19&gt;0,(+D149*'2.1ต้นทุนตามสัดส่วน (ผลิต)'!$E$19)/'2.1ต้นทุนตามสัดส่วน (ผลิต)'!$E$20,0))</f>
        <v>0</v>
      </c>
      <c r="CS149" s="136">
        <f>(IF('2.1ต้นทุนตามสัดส่วน (ผลิต)'!$E$29&gt;0,(+E149*'2.1ต้นทุนตามสัดส่วน (ผลิต)'!$E$29)/'2.1ต้นทุนตามสัดส่วน (ผลิต)'!$E$30,0))</f>
        <v>0</v>
      </c>
      <c r="CT149" s="136">
        <f>(IF('2.1ต้นทุนตามสัดส่วน (ผลิต)'!$E$39&gt;0,(+F149*'2.1ต้นทุนตามสัดส่วน (ผลิต)'!$E$39)/'2.1ต้นทุนตามสัดส่วน (ผลิต)'!$E$40,0))</f>
        <v>0</v>
      </c>
      <c r="CU149" s="136">
        <f t="shared" ref="CU149:CU157" si="194">+CR149+CS149+CT149</f>
        <v>0</v>
      </c>
      <c r="CV149" s="136">
        <f>(IF('2.1ต้นทุนตามสัดส่วน (ผลิต)'!$E$59&gt;0,(+H149*'2.1ต้นทุนตามสัดส่วน (ผลิต)'!$E$59)/'2.1ต้นทุนตามสัดส่วน (ผลิต)'!$E$60,0))</f>
        <v>0</v>
      </c>
      <c r="CW149" s="136">
        <f>(IF('2.1ต้นทุนตามสัดส่วน (ผลิต)'!$E$69&gt;0,(+I149*'2.1ต้นทุนตามสัดส่วน (ผลิต)'!$E$69)/'2.1ต้นทุนตามสัดส่วน (ผลิต)'!$E$70,0))</f>
        <v>0</v>
      </c>
      <c r="CX149" s="136">
        <f>(IF('2.1ต้นทุนตามสัดส่วน (ผลิต)'!$E$79&gt;0,(+J149*'2.1ต้นทุนตามสัดส่วน (ผลิต)'!$E$79)/'2.1ต้นทุนตามสัดส่วน (ผลิต)'!$E$80,0))</f>
        <v>0</v>
      </c>
      <c r="CY149" s="136">
        <f t="shared" ref="CY149:CY157" si="195">+CV149+CW149+CX149</f>
        <v>0</v>
      </c>
      <c r="CZ149" s="136">
        <f t="shared" ref="CZ149:CZ157" si="196">+CU149+CY149</f>
        <v>0</v>
      </c>
      <c r="DA149" s="136">
        <f>(IF('2.1ต้นทุนตามสัดส่วน (ผลิต)'!$E$109&gt;0,(+M149*'2.1ต้นทุนตามสัดส่วน (ผลิต)'!$E$109)/'2.1ต้นทุนตามสัดส่วน (ผลิต)'!$E$110,0))</f>
        <v>0</v>
      </c>
      <c r="DB149" s="136">
        <f>(IF('2.1ต้นทุนตามสัดส่วน (ผลิต)'!$E$119&gt;0,(+N149*'2.1ต้นทุนตามสัดส่วน (ผลิต)'!$E$119)/'2.1ต้นทุนตามสัดส่วน (ผลิต)'!$E$120,0))</f>
        <v>0</v>
      </c>
      <c r="DC149" s="136">
        <f>(IF('2.1ต้นทุนตามสัดส่วน (ผลิต)'!$E$129&gt;0,(+O149*'2.1ต้นทุนตามสัดส่วน (ผลิต)'!$E$129)/'2.1ต้นทุนตามสัดส่วน (ผลิต)'!$E$130,0))</f>
        <v>0</v>
      </c>
      <c r="DD149" s="136">
        <f t="shared" ref="DD149:DD157" si="197">+DA149+DB149+DC149</f>
        <v>0</v>
      </c>
      <c r="DE149" s="136">
        <f t="shared" ref="DE149:DE157" si="198">+CZ149+DD149</f>
        <v>0</v>
      </c>
      <c r="DF149" s="136">
        <f>(IF('2.1ต้นทุนตามสัดส่วน (ผลิต)'!$E$159&gt;0,(+R149*'2.1ต้นทุนตามสัดส่วน (ผลิต)'!$E$159)/'2.1ต้นทุนตามสัดส่วน (ผลิต)'!$E$160,0))</f>
        <v>0</v>
      </c>
      <c r="DG149" s="136">
        <f>(IF('2.1ต้นทุนตามสัดส่วน (ผลิต)'!$E$169&gt;0,(+S149*'2.1ต้นทุนตามสัดส่วน (ผลิต)'!$E$169)/'2.1ต้นทุนตามสัดส่วน (ผลิต)'!$E$170,0))</f>
        <v>0</v>
      </c>
      <c r="DH149" s="136">
        <f>(IF('2.1ต้นทุนตามสัดส่วน (ผลิต)'!$E$179&gt;0,(+T149*'2.1ต้นทุนตามสัดส่วน (ผลิต)'!$E$179)/'2.1ต้นทุนตามสัดส่วน (ผลิต)'!$E$180,0))</f>
        <v>0</v>
      </c>
      <c r="DI149" s="136">
        <f t="shared" ref="DI149:DI157" si="199">+DF149+DG149+DH149</f>
        <v>0</v>
      </c>
      <c r="DJ149" s="136">
        <f t="shared" ref="DJ149:DJ157" si="200">+CU149+CY149+DD149+DI149</f>
        <v>0</v>
      </c>
      <c r="DL149" s="140" t="s">
        <v>693</v>
      </c>
      <c r="DM149" s="135" t="s">
        <v>694</v>
      </c>
      <c r="DN149" s="136">
        <f t="shared" ref="DN149:DN157" si="201">+C149-Z149-AW149-BT149-CQ149</f>
        <v>0</v>
      </c>
      <c r="DO149" s="136">
        <f t="shared" ref="DO149:DO157" si="202">+D149-AA149-AX149-BU149-CR149</f>
        <v>0</v>
      </c>
      <c r="DP149" s="136">
        <f t="shared" ref="DP149:DP157" si="203">+E149-AB149-AY149-BV149-CS149</f>
        <v>0</v>
      </c>
      <c r="DQ149" s="136">
        <f t="shared" ref="DQ149:DQ157" si="204">+F149-AC149-AZ149-BW149-CT149</f>
        <v>0</v>
      </c>
      <c r="DR149" s="136">
        <f t="shared" ref="DR149:DR157" si="205">+G149-AD149-BA149-BX149-CU149</f>
        <v>0</v>
      </c>
      <c r="DS149" s="136">
        <f t="shared" ref="DS149:DS157" si="206">+H149-AE149-BB149-BY149-CV149</f>
        <v>0</v>
      </c>
      <c r="DT149" s="136">
        <f t="shared" ref="DT149:DT157" si="207">+I149-AF149-BC149-BZ149-CW149</f>
        <v>0</v>
      </c>
      <c r="DU149" s="136">
        <f t="shared" ref="DU149:DU157" si="208">+J149-AG149-BD149-CA149-CX149</f>
        <v>0</v>
      </c>
      <c r="DV149" s="136">
        <f t="shared" ref="DV149:DV157" si="209">+K149-AH149-BE149-CB149-CY149</f>
        <v>0</v>
      </c>
      <c r="DW149" s="136">
        <f t="shared" ref="DW149:DW157" si="210">+L149-AI149-BF149-CC149-CZ149</f>
        <v>0</v>
      </c>
      <c r="DX149" s="136">
        <f t="shared" ref="DX149:DX157" si="211">+M149-AJ149-BG149-CD149-DA149</f>
        <v>0</v>
      </c>
      <c r="DY149" s="136">
        <f t="shared" ref="DY149:DY157" si="212">+N149-AK149-BH149-CE149-DB149</f>
        <v>0</v>
      </c>
      <c r="DZ149" s="136">
        <f t="shared" ref="DZ149:DZ157" si="213">+O149-AL149-BI149-CF149-DC149</f>
        <v>0</v>
      </c>
      <c r="EA149" s="136">
        <f t="shared" ref="EA149:EA157" si="214">+P149-AM149-BJ149-CG149-DD149</f>
        <v>0</v>
      </c>
      <c r="EB149" s="136">
        <f t="shared" ref="EB149:EB157" si="215">+Q149-AN149-BK149-CH149-DE149</f>
        <v>0</v>
      </c>
      <c r="EC149" s="136">
        <f t="shared" ref="EC149:EC157" si="216">+R149-AO149-BL149-CI149-DF149</f>
        <v>0</v>
      </c>
      <c r="ED149" s="136">
        <f t="shared" ref="ED149:ED157" si="217">+S149-AP149-BM149-CJ149-DG149</f>
        <v>0</v>
      </c>
      <c r="EE149" s="136">
        <f t="shared" ref="EE149:EE157" si="218">+T149-AQ149-BN149-CK149-DH149</f>
        <v>0</v>
      </c>
      <c r="EF149" s="136">
        <f t="shared" ref="EF149:EF157" si="219">+U149-AR149-BO149-CL149-DI149</f>
        <v>0</v>
      </c>
      <c r="EG149" s="136">
        <f t="shared" ref="EG149:EG157" si="220">+V149-AS149-BP149-CM149-DJ149</f>
        <v>0</v>
      </c>
    </row>
    <row r="150" spans="1:137" ht="21">
      <c r="A150" s="140" t="s">
        <v>695</v>
      </c>
      <c r="B150" s="135" t="s">
        <v>696</v>
      </c>
      <c r="C150" s="44"/>
      <c r="D150" s="136"/>
      <c r="E150" s="136"/>
      <c r="F150" s="136"/>
      <c r="G150" s="136">
        <f t="shared" si="166"/>
        <v>0</v>
      </c>
      <c r="H150" s="136">
        <v>0</v>
      </c>
      <c r="I150" s="136">
        <v>0</v>
      </c>
      <c r="J150" s="136">
        <v>0</v>
      </c>
      <c r="K150" s="136">
        <f t="shared" si="167"/>
        <v>0</v>
      </c>
      <c r="L150" s="136">
        <f t="shared" si="168"/>
        <v>0</v>
      </c>
      <c r="M150" s="136">
        <v>0</v>
      </c>
      <c r="N150" s="136">
        <v>0</v>
      </c>
      <c r="O150" s="136">
        <v>0</v>
      </c>
      <c r="P150" s="136">
        <f t="shared" si="169"/>
        <v>0</v>
      </c>
      <c r="Q150" s="136">
        <f t="shared" si="170"/>
        <v>0</v>
      </c>
      <c r="R150" s="136">
        <v>0</v>
      </c>
      <c r="S150" s="136">
        <v>0</v>
      </c>
      <c r="T150" s="136">
        <v>0</v>
      </c>
      <c r="U150" s="136">
        <f t="shared" si="171"/>
        <v>0</v>
      </c>
      <c r="V150" s="136">
        <f t="shared" si="172"/>
        <v>0</v>
      </c>
      <c r="X150" s="140" t="s">
        <v>695</v>
      </c>
      <c r="Y150" s="138" t="s">
        <v>696</v>
      </c>
      <c r="Z150" s="44">
        <f>ROUND(IF('2.1ต้นทุนตามสัดส่วน (ผลิต)'!$E$6&gt;0,(+C150*'2.1ต้นทุนตามสัดส่วน (ผลิต)'!$E$6)/'2.1ต้นทุนตามสัดส่วน (ผลิต)'!$E$10,0),2)</f>
        <v>0</v>
      </c>
      <c r="AA150" s="139">
        <f>(IF('2.1ต้นทุนตามสัดส่วน (ผลิต)'!$E$16&gt;0,(+D150*'2.1ต้นทุนตามสัดส่วน (ผลิต)'!$E$16)/'2.1ต้นทุนตามสัดส่วน (ผลิต)'!$E$20,0))</f>
        <v>0</v>
      </c>
      <c r="AB150" s="139">
        <f>(IF('2.1ต้นทุนตามสัดส่วน (ผลิต)'!$E$26&gt;0,(+E150*'2.1ต้นทุนตามสัดส่วน (ผลิต)'!$E$26)/'2.1ต้นทุนตามสัดส่วน (ผลิต)'!$E$30,0))</f>
        <v>0</v>
      </c>
      <c r="AC150" s="139">
        <f>(IF('2.1ต้นทุนตามสัดส่วน (ผลิต)'!$E$36&gt;0,(+F150*'2.1ต้นทุนตามสัดส่วน (ผลิต)'!$E$36)/'2.1ต้นทุนตามสัดส่วน (ผลิต)'!$E$40,0))</f>
        <v>0</v>
      </c>
      <c r="AD150" s="139">
        <f t="shared" si="173"/>
        <v>0</v>
      </c>
      <c r="AE150" s="139">
        <f>(IF('2.1ต้นทุนตามสัดส่วน (ผลิต)'!$E$56&gt;0,(+H150*'2.1ต้นทุนตามสัดส่วน (ผลิต)'!$E$56)/'2.1ต้นทุนตามสัดส่วน (ผลิต)'!$E$60,0))</f>
        <v>0</v>
      </c>
      <c r="AF150" s="139">
        <f>(IF('2.1ต้นทุนตามสัดส่วน (ผลิต)'!$E$66&gt;0,(+I150*'2.1ต้นทุนตามสัดส่วน (ผลิต)'!$E$66)/'2.1ต้นทุนตามสัดส่วน (ผลิต)'!$E$70,0))</f>
        <v>0</v>
      </c>
      <c r="AG150" s="139">
        <f>(IF('2.1ต้นทุนตามสัดส่วน (ผลิต)'!$E$76&gt;0,(+J150*'2.1ต้นทุนตามสัดส่วน (ผลิต)'!$E$76)/'2.1ต้นทุนตามสัดส่วน (ผลิต)'!$E$80,0))</f>
        <v>0</v>
      </c>
      <c r="AH150" s="139">
        <f t="shared" si="174"/>
        <v>0</v>
      </c>
      <c r="AI150" s="139">
        <f t="shared" si="175"/>
        <v>0</v>
      </c>
      <c r="AJ150" s="139">
        <f>ROUND(IF('2.1ต้นทุนตามสัดส่วน (ผลิต)'!$E$106&gt;0,(+M150*'2.1ต้นทุนตามสัดส่วน (ผลิต)'!$E$106)/'2.1ต้นทุนตามสัดส่วน (ผลิต)'!$E$110,0),2)</f>
        <v>0</v>
      </c>
      <c r="AK150" s="139">
        <f>ROUND(IF('2.1ต้นทุนตามสัดส่วน (ผลิต)'!$E$116&gt;0,(+N150*'2.1ต้นทุนตามสัดส่วน (ผลิต)'!$E$116)/'2.1ต้นทุนตามสัดส่วน (ผลิต)'!$E$120,0),2)</f>
        <v>0</v>
      </c>
      <c r="AL150" s="139">
        <f>ROUND(IF('2.1ต้นทุนตามสัดส่วน (ผลิต)'!$E$126&gt;0,(+O150*'2.1ต้นทุนตามสัดส่วน (ผลิต)'!$E$126)/'2.1ต้นทุนตามสัดส่วน (ผลิต)'!$E$130,0),2)</f>
        <v>0</v>
      </c>
      <c r="AM150" s="139">
        <f t="shared" si="176"/>
        <v>0</v>
      </c>
      <c r="AN150" s="139">
        <f t="shared" si="177"/>
        <v>0</v>
      </c>
      <c r="AO150" s="139">
        <f>(IF('2.1ต้นทุนตามสัดส่วน (ผลิต)'!$E$156&gt;0,(+R150*'2.1ต้นทุนตามสัดส่วน (ผลิต)'!$E$156)/'2.1ต้นทุนตามสัดส่วน (ผลิต)'!$E$160,0))</f>
        <v>0</v>
      </c>
      <c r="AP150" s="139">
        <f>(IF('2.1ต้นทุนตามสัดส่วน (ผลิต)'!$E$166&gt;0,(+S150*'2.1ต้นทุนตามสัดส่วน (ผลิต)'!$E$166)/'2.1ต้นทุนตามสัดส่วน (ผลิต)'!$E$170,0))</f>
        <v>0</v>
      </c>
      <c r="AQ150" s="139">
        <f>(IF('2.1ต้นทุนตามสัดส่วน (ผลิต)'!$E$176&gt;0,(+T150*'2.1ต้นทุนตามสัดส่วน (ผลิต)'!$E$176)/'2.1ต้นทุนตามสัดส่วน (ผลิต)'!$E$180,0))</f>
        <v>0</v>
      </c>
      <c r="AR150" s="139">
        <f t="shared" si="178"/>
        <v>0</v>
      </c>
      <c r="AS150" s="139">
        <f t="shared" si="179"/>
        <v>0</v>
      </c>
      <c r="AU150" s="140" t="s">
        <v>695</v>
      </c>
      <c r="AV150" s="135" t="s">
        <v>696</v>
      </c>
      <c r="AW150" s="44">
        <f>(IF('2.1ต้นทุนตามสัดส่วน (ผลิต)'!$E$7&gt;0,(C150*'2.1ต้นทุนตามสัดส่วน (ผลิต)'!$E$7)/'2.1ต้นทุนตามสัดส่วน (ผลิต)'!$E$10,0))</f>
        <v>0</v>
      </c>
      <c r="AX150" s="136">
        <f>(IF('2.1ต้นทุนตามสัดส่วน (ผลิต)'!$E$17&gt;0,(D150*'2.1ต้นทุนตามสัดส่วน (ผลิต)'!$E$17)/'2.1ต้นทุนตามสัดส่วน (ผลิต)'!$E$20,0))</f>
        <v>0</v>
      </c>
      <c r="AY150" s="136">
        <f>(IF('2.1ต้นทุนตามสัดส่วน (ผลิต)'!$E$27&gt;0,(+E150*'2.1ต้นทุนตามสัดส่วน (ผลิต)'!$E$27)/'2.1ต้นทุนตามสัดส่วน (ผลิต)'!$E$30,0))</f>
        <v>0</v>
      </c>
      <c r="AZ150" s="136">
        <f>(IF('2.1ต้นทุนตามสัดส่วน (ผลิต)'!$E$37&gt;0,(+F150*'2.1ต้นทุนตามสัดส่วน (ผลิต)'!$E$37)/'2.1ต้นทุนตามสัดส่วน (ผลิต)'!$E$40,0))</f>
        <v>0</v>
      </c>
      <c r="BA150" s="136">
        <f t="shared" si="180"/>
        <v>0</v>
      </c>
      <c r="BB150" s="136">
        <f>(IF('2.1ต้นทุนตามสัดส่วน (ผลิต)'!$E$57&gt;0,(+H150*'2.1ต้นทุนตามสัดส่วน (ผลิต)'!$E$57)/'2.1ต้นทุนตามสัดส่วน (ผลิต)'!$E$60,0))</f>
        <v>0</v>
      </c>
      <c r="BC150" s="136">
        <f>(IF('2.1ต้นทุนตามสัดส่วน (ผลิต)'!$E$67&gt;0,(+I150*'2.1ต้นทุนตามสัดส่วน (ผลิต)'!$E$67)/'2.1ต้นทุนตามสัดส่วน (ผลิต)'!$E$70,0))</f>
        <v>0</v>
      </c>
      <c r="BD150" s="136">
        <f>(IF('2.1ต้นทุนตามสัดส่วน (ผลิต)'!$E$77&gt;0,(+J150*'2.1ต้นทุนตามสัดส่วน (ผลิต)'!$E$77)/'2.1ต้นทุนตามสัดส่วน (ผลิต)'!$E$80,0))</f>
        <v>0</v>
      </c>
      <c r="BE150" s="136">
        <f t="shared" si="181"/>
        <v>0</v>
      </c>
      <c r="BF150" s="136">
        <f t="shared" si="182"/>
        <v>0</v>
      </c>
      <c r="BG150" s="136">
        <f>(IF('2.1ต้นทุนตามสัดส่วน (ผลิต)'!$E$107&gt;0,(+M150*'2.1ต้นทุนตามสัดส่วน (ผลิต)'!$E$107)/'2.1ต้นทุนตามสัดส่วน (ผลิต)'!$E$110,0))</f>
        <v>0</v>
      </c>
      <c r="BH150" s="136">
        <f>(IF('2.1ต้นทุนตามสัดส่วน (ผลิต)'!$E$117&gt;0,(+N150*'2.1ต้นทุนตามสัดส่วน (ผลิต)'!$E$117)/'2.1ต้นทุนตามสัดส่วน (ผลิต)'!$E$120,0))</f>
        <v>0</v>
      </c>
      <c r="BI150" s="136">
        <f>(IF('2.1ต้นทุนตามสัดส่วน (ผลิต)'!$E$127&gt;0,(+O150*'2.1ต้นทุนตามสัดส่วน (ผลิต)'!$E$127)/'2.1ต้นทุนตามสัดส่วน (ผลิต)'!$E$130,0))</f>
        <v>0</v>
      </c>
      <c r="BJ150" s="136">
        <f t="shared" si="183"/>
        <v>0</v>
      </c>
      <c r="BK150" s="136">
        <f t="shared" si="184"/>
        <v>0</v>
      </c>
      <c r="BL150" s="136">
        <f>(IF('2.1ต้นทุนตามสัดส่วน (ผลิต)'!$E$157&gt;0,(+R150*'2.1ต้นทุนตามสัดส่วน (ผลิต)'!$E$157)/'2.1ต้นทุนตามสัดส่วน (ผลิต)'!$E$160,0))</f>
        <v>0</v>
      </c>
      <c r="BM150" s="136">
        <f>(IF('2.1ต้นทุนตามสัดส่วน (ผลิต)'!$E$167&gt;0,(+S150*'2.1ต้นทุนตามสัดส่วน (ผลิต)'!$E$167)/'2.1ต้นทุนตามสัดส่วน (ผลิต)'!$E$170,0))</f>
        <v>0</v>
      </c>
      <c r="BN150" s="136">
        <f>(IF('2.1ต้นทุนตามสัดส่วน (ผลิต)'!$E$177&gt;0,(+T150*'2.1ต้นทุนตามสัดส่วน (ผลิต)'!$E$177)/'2.1ต้นทุนตามสัดส่วน (ผลิต)'!$E$180,0))</f>
        <v>0</v>
      </c>
      <c r="BO150" s="136">
        <f t="shared" si="185"/>
        <v>0</v>
      </c>
      <c r="BP150" s="136">
        <f t="shared" si="186"/>
        <v>0</v>
      </c>
      <c r="BR150" s="140" t="s">
        <v>695</v>
      </c>
      <c r="BS150" s="135" t="s">
        <v>696</v>
      </c>
      <c r="BT150" s="44">
        <f>(IF('2.1ต้นทุนตามสัดส่วน (ผลิต)'!$E$8&gt;0,(+C150*'2.1ต้นทุนตามสัดส่วน (ผลิต)'!$E$8)/'2.1ต้นทุนตามสัดส่วน (ผลิต)'!$E$10,0))</f>
        <v>0</v>
      </c>
      <c r="BU150" s="136">
        <f>(IF('2.1ต้นทุนตามสัดส่วน (ผลิต)'!$E$18&gt;0,(+D150*'2.1ต้นทุนตามสัดส่วน (ผลิต)'!$E$18)/'2.1ต้นทุนตามสัดส่วน (ผลิต)'!$E$20,0))</f>
        <v>0</v>
      </c>
      <c r="BV150" s="136">
        <f>(IF('2.1ต้นทุนตามสัดส่วน (ผลิต)'!$E$28&gt;0,(+E150*'2.1ต้นทุนตามสัดส่วน (ผลิต)'!$E$28)/'2.1ต้นทุนตามสัดส่วน (ผลิต)'!$E$30,0))</f>
        <v>0</v>
      </c>
      <c r="BW150" s="136">
        <f>(IF('2.1ต้นทุนตามสัดส่วน (ผลิต)'!$E$38&gt;0,(+F150*'2.1ต้นทุนตามสัดส่วน (ผลิต)'!$E$38)/'2.1ต้นทุนตามสัดส่วน (ผลิต)'!$E$40,0))</f>
        <v>0</v>
      </c>
      <c r="BX150" s="136">
        <f t="shared" si="187"/>
        <v>0</v>
      </c>
      <c r="BY150" s="136">
        <f>(IF('2.1ต้นทุนตามสัดส่วน (ผลิต)'!$E$58&gt;0,(+H150*'2.1ต้นทุนตามสัดส่วน (ผลิต)'!$E$58)/'2.1ต้นทุนตามสัดส่วน (ผลิต)'!$E$60,0))</f>
        <v>0</v>
      </c>
      <c r="BZ150" s="136">
        <f>(IF('2.1ต้นทุนตามสัดส่วน (ผลิต)'!$E$68&gt;0,(+I150*'2.1ต้นทุนตามสัดส่วน (ผลิต)'!$E$68)/'2.1ต้นทุนตามสัดส่วน (ผลิต)'!$E$70,0))</f>
        <v>0</v>
      </c>
      <c r="CA150" s="136">
        <f>(IF('2.1ต้นทุนตามสัดส่วน (ผลิต)'!$E$78&gt;0,(+J150*'2.1ต้นทุนตามสัดส่วน (ผลิต)'!$E$78)/'2.1ต้นทุนตามสัดส่วน (ผลิต)'!$E$80,0))</f>
        <v>0</v>
      </c>
      <c r="CB150" s="136">
        <f t="shared" si="188"/>
        <v>0</v>
      </c>
      <c r="CC150" s="136">
        <f t="shared" si="189"/>
        <v>0</v>
      </c>
      <c r="CD150" s="136">
        <f>(IF('2.1ต้นทุนตามสัดส่วน (ผลิต)'!$E$108&gt;0,(+M150*'2.1ต้นทุนตามสัดส่วน (ผลิต)'!$E$108)/'2.1ต้นทุนตามสัดส่วน (ผลิต)'!$E$110,0))</f>
        <v>0</v>
      </c>
      <c r="CE150" s="136">
        <f>(IF('2.1ต้นทุนตามสัดส่วน (ผลิต)'!$E$118&gt;0,(+N150*'2.1ต้นทุนตามสัดส่วน (ผลิต)'!$E$118)/'2.1ต้นทุนตามสัดส่วน (ผลิต)'!$E$120,0))</f>
        <v>0</v>
      </c>
      <c r="CF150" s="136">
        <f>(IF('2.1ต้นทุนตามสัดส่วน (ผลิต)'!$E$128&gt;0,(+O150*'2.1ต้นทุนตามสัดส่วน (ผลิต)'!$E$128)/'2.1ต้นทุนตามสัดส่วน (ผลิต)'!$E$130,0))</f>
        <v>0</v>
      </c>
      <c r="CG150" s="136">
        <f t="shared" si="190"/>
        <v>0</v>
      </c>
      <c r="CH150" s="136">
        <f t="shared" si="191"/>
        <v>0</v>
      </c>
      <c r="CI150" s="136">
        <f>(IF('2.1ต้นทุนตามสัดส่วน (ผลิต)'!$E$158&gt;0,(+R150*'2.1ต้นทุนตามสัดส่วน (ผลิต)'!$E$158)/'2.1ต้นทุนตามสัดส่วน (ผลิต)'!$E$160,0))</f>
        <v>0</v>
      </c>
      <c r="CJ150" s="136">
        <f>(IF('2.1ต้นทุนตามสัดส่วน (ผลิต)'!$E$168&gt;0,(+S150*'2.1ต้นทุนตามสัดส่วน (ผลิต)'!$E$168)/'2.1ต้นทุนตามสัดส่วน (ผลิต)'!$E$170,0))</f>
        <v>0</v>
      </c>
      <c r="CK150" s="136">
        <f>(IF('2.1ต้นทุนตามสัดส่วน (ผลิต)'!$E$178&gt;0,(+T150*'2.1ต้นทุนตามสัดส่วน (ผลิต)'!$E$178)/'2.1ต้นทุนตามสัดส่วน (ผลิต)'!$E$180,0))</f>
        <v>0</v>
      </c>
      <c r="CL150" s="136">
        <f t="shared" si="192"/>
        <v>0</v>
      </c>
      <c r="CM150" s="136">
        <f t="shared" si="193"/>
        <v>0</v>
      </c>
      <c r="CO150" s="140" t="s">
        <v>695</v>
      </c>
      <c r="CP150" s="135" t="s">
        <v>696</v>
      </c>
      <c r="CQ150" s="136">
        <f>(IF('2.1ต้นทุนตามสัดส่วน (ผลิต)'!$E$9&gt;0,(+C150*'2.1ต้นทุนตามสัดส่วน (ผลิต)'!$E$9)/'2.1ต้นทุนตามสัดส่วน (ผลิต)'!$E$10,0))</f>
        <v>0</v>
      </c>
      <c r="CR150" s="136">
        <f>(IF('2.1ต้นทุนตามสัดส่วน (ผลิต)'!$E$19&gt;0,(+D150*'2.1ต้นทุนตามสัดส่วน (ผลิต)'!$E$19)/'2.1ต้นทุนตามสัดส่วน (ผลิต)'!$E$20,0))</f>
        <v>0</v>
      </c>
      <c r="CS150" s="136">
        <f>(IF('2.1ต้นทุนตามสัดส่วน (ผลิต)'!$E$29&gt;0,(+E150*'2.1ต้นทุนตามสัดส่วน (ผลิต)'!$E$29)/'2.1ต้นทุนตามสัดส่วน (ผลิต)'!$E$30,0))</f>
        <v>0</v>
      </c>
      <c r="CT150" s="136">
        <f>(IF('2.1ต้นทุนตามสัดส่วน (ผลิต)'!$E$39&gt;0,(+F150*'2.1ต้นทุนตามสัดส่วน (ผลิต)'!$E$39)/'2.1ต้นทุนตามสัดส่วน (ผลิต)'!$E$40,0))</f>
        <v>0</v>
      </c>
      <c r="CU150" s="136">
        <f t="shared" si="194"/>
        <v>0</v>
      </c>
      <c r="CV150" s="136">
        <f>(IF('2.1ต้นทุนตามสัดส่วน (ผลิต)'!$E$59&gt;0,(+H150*'2.1ต้นทุนตามสัดส่วน (ผลิต)'!$E$59)/'2.1ต้นทุนตามสัดส่วน (ผลิต)'!$E$60,0))</f>
        <v>0</v>
      </c>
      <c r="CW150" s="136">
        <f>(IF('2.1ต้นทุนตามสัดส่วน (ผลิต)'!$E$69&gt;0,(+I150*'2.1ต้นทุนตามสัดส่วน (ผลิต)'!$E$69)/'2.1ต้นทุนตามสัดส่วน (ผลิต)'!$E$70,0))</f>
        <v>0</v>
      </c>
      <c r="CX150" s="136">
        <f>(IF('2.1ต้นทุนตามสัดส่วน (ผลิต)'!$E$79&gt;0,(+J150*'2.1ต้นทุนตามสัดส่วน (ผลิต)'!$E$79)/'2.1ต้นทุนตามสัดส่วน (ผลิต)'!$E$80,0))</f>
        <v>0</v>
      </c>
      <c r="CY150" s="136">
        <f t="shared" si="195"/>
        <v>0</v>
      </c>
      <c r="CZ150" s="136">
        <f t="shared" si="196"/>
        <v>0</v>
      </c>
      <c r="DA150" s="136">
        <f>(IF('2.1ต้นทุนตามสัดส่วน (ผลิต)'!$E$109&gt;0,(+M150*'2.1ต้นทุนตามสัดส่วน (ผลิต)'!$E$109)/'2.1ต้นทุนตามสัดส่วน (ผลิต)'!$E$110,0))</f>
        <v>0</v>
      </c>
      <c r="DB150" s="136">
        <f>(IF('2.1ต้นทุนตามสัดส่วน (ผลิต)'!$E$119&gt;0,(+N150*'2.1ต้นทุนตามสัดส่วน (ผลิต)'!$E$119)/'2.1ต้นทุนตามสัดส่วน (ผลิต)'!$E$120,0))</f>
        <v>0</v>
      </c>
      <c r="DC150" s="136">
        <f>(IF('2.1ต้นทุนตามสัดส่วน (ผลิต)'!$E$129&gt;0,(+O150*'2.1ต้นทุนตามสัดส่วน (ผลิต)'!$E$129)/'2.1ต้นทุนตามสัดส่วน (ผลิต)'!$E$130,0))</f>
        <v>0</v>
      </c>
      <c r="DD150" s="136">
        <f t="shared" si="197"/>
        <v>0</v>
      </c>
      <c r="DE150" s="136">
        <f t="shared" si="198"/>
        <v>0</v>
      </c>
      <c r="DF150" s="136">
        <f>(IF('2.1ต้นทุนตามสัดส่วน (ผลิต)'!$E$159&gt;0,(+R150*'2.1ต้นทุนตามสัดส่วน (ผลิต)'!$E$159)/'2.1ต้นทุนตามสัดส่วน (ผลิต)'!$E$160,0))</f>
        <v>0</v>
      </c>
      <c r="DG150" s="136">
        <f>(IF('2.1ต้นทุนตามสัดส่วน (ผลิต)'!$E$169&gt;0,(+S150*'2.1ต้นทุนตามสัดส่วน (ผลิต)'!$E$169)/'2.1ต้นทุนตามสัดส่วน (ผลิต)'!$E$170,0))</f>
        <v>0</v>
      </c>
      <c r="DH150" s="136">
        <f>(IF('2.1ต้นทุนตามสัดส่วน (ผลิต)'!$E$179&gt;0,(+T150*'2.1ต้นทุนตามสัดส่วน (ผลิต)'!$E$179)/'2.1ต้นทุนตามสัดส่วน (ผลิต)'!$E$180,0))</f>
        <v>0</v>
      </c>
      <c r="DI150" s="136">
        <f t="shared" si="199"/>
        <v>0</v>
      </c>
      <c r="DJ150" s="136">
        <f t="shared" si="200"/>
        <v>0</v>
      </c>
      <c r="DL150" s="140" t="s">
        <v>695</v>
      </c>
      <c r="DM150" s="135" t="s">
        <v>696</v>
      </c>
      <c r="DN150" s="136">
        <f t="shared" si="201"/>
        <v>0</v>
      </c>
      <c r="DO150" s="136">
        <f t="shared" si="202"/>
        <v>0</v>
      </c>
      <c r="DP150" s="136">
        <f t="shared" si="203"/>
        <v>0</v>
      </c>
      <c r="DQ150" s="136">
        <f t="shared" si="204"/>
        <v>0</v>
      </c>
      <c r="DR150" s="136">
        <f t="shared" si="205"/>
        <v>0</v>
      </c>
      <c r="DS150" s="136">
        <f t="shared" si="206"/>
        <v>0</v>
      </c>
      <c r="DT150" s="136">
        <f t="shared" si="207"/>
        <v>0</v>
      </c>
      <c r="DU150" s="136">
        <f t="shared" si="208"/>
        <v>0</v>
      </c>
      <c r="DV150" s="136">
        <f t="shared" si="209"/>
        <v>0</v>
      </c>
      <c r="DW150" s="136">
        <f t="shared" si="210"/>
        <v>0</v>
      </c>
      <c r="DX150" s="136">
        <f t="shared" si="211"/>
        <v>0</v>
      </c>
      <c r="DY150" s="136">
        <f t="shared" si="212"/>
        <v>0</v>
      </c>
      <c r="DZ150" s="136">
        <f t="shared" si="213"/>
        <v>0</v>
      </c>
      <c r="EA150" s="136">
        <f t="shared" si="214"/>
        <v>0</v>
      </c>
      <c r="EB150" s="136">
        <f t="shared" si="215"/>
        <v>0</v>
      </c>
      <c r="EC150" s="136">
        <f t="shared" si="216"/>
        <v>0</v>
      </c>
      <c r="ED150" s="136">
        <f t="shared" si="217"/>
        <v>0</v>
      </c>
      <c r="EE150" s="136">
        <f t="shared" si="218"/>
        <v>0</v>
      </c>
      <c r="EF150" s="136">
        <f t="shared" si="219"/>
        <v>0</v>
      </c>
      <c r="EG150" s="136">
        <f t="shared" si="220"/>
        <v>0</v>
      </c>
    </row>
    <row r="151" spans="1:137" ht="21">
      <c r="A151" s="140" t="s">
        <v>697</v>
      </c>
      <c r="B151" s="135" t="s">
        <v>698</v>
      </c>
      <c r="C151" s="44"/>
      <c r="D151" s="136"/>
      <c r="E151" s="136"/>
      <c r="F151" s="136"/>
      <c r="G151" s="136">
        <f t="shared" si="166"/>
        <v>0</v>
      </c>
      <c r="H151" s="136">
        <v>0</v>
      </c>
      <c r="I151" s="136">
        <v>0</v>
      </c>
      <c r="J151" s="136">
        <v>0</v>
      </c>
      <c r="K151" s="136">
        <f t="shared" si="167"/>
        <v>0</v>
      </c>
      <c r="L151" s="136">
        <f t="shared" si="168"/>
        <v>0</v>
      </c>
      <c r="M151" s="136">
        <v>0</v>
      </c>
      <c r="N151" s="136">
        <v>0</v>
      </c>
      <c r="O151" s="136">
        <v>0</v>
      </c>
      <c r="P151" s="136">
        <f t="shared" si="169"/>
        <v>0</v>
      </c>
      <c r="Q151" s="136">
        <f t="shared" si="170"/>
        <v>0</v>
      </c>
      <c r="R151" s="136">
        <v>0</v>
      </c>
      <c r="S151" s="136">
        <v>0</v>
      </c>
      <c r="T151" s="136">
        <v>0</v>
      </c>
      <c r="U151" s="136">
        <f t="shared" si="171"/>
        <v>0</v>
      </c>
      <c r="V151" s="136">
        <f t="shared" si="172"/>
        <v>0</v>
      </c>
      <c r="X151" s="140" t="s">
        <v>697</v>
      </c>
      <c r="Y151" s="138" t="s">
        <v>698</v>
      </c>
      <c r="Z151" s="44">
        <f>ROUND(IF('2.1ต้นทุนตามสัดส่วน (ผลิต)'!$E$6&gt;0,(+C151*'2.1ต้นทุนตามสัดส่วน (ผลิต)'!$E$6)/'2.1ต้นทุนตามสัดส่วน (ผลิต)'!$E$10,0),2)</f>
        <v>0</v>
      </c>
      <c r="AA151" s="139">
        <f>(IF('2.1ต้นทุนตามสัดส่วน (ผลิต)'!$E$16&gt;0,(+D151*'2.1ต้นทุนตามสัดส่วน (ผลิต)'!$E$16)/'2.1ต้นทุนตามสัดส่วน (ผลิต)'!$E$20,0))</f>
        <v>0</v>
      </c>
      <c r="AB151" s="139">
        <f>(IF('2.1ต้นทุนตามสัดส่วน (ผลิต)'!$E$26&gt;0,(+E151*'2.1ต้นทุนตามสัดส่วน (ผลิต)'!$E$26)/'2.1ต้นทุนตามสัดส่วน (ผลิต)'!$E$30,0))</f>
        <v>0</v>
      </c>
      <c r="AC151" s="139">
        <f>(IF('2.1ต้นทุนตามสัดส่วน (ผลิต)'!$E$36&gt;0,(+F151*'2.1ต้นทุนตามสัดส่วน (ผลิต)'!$E$36)/'2.1ต้นทุนตามสัดส่วน (ผลิต)'!$E$40,0))</f>
        <v>0</v>
      </c>
      <c r="AD151" s="139">
        <f t="shared" si="173"/>
        <v>0</v>
      </c>
      <c r="AE151" s="139">
        <f>(IF('2.1ต้นทุนตามสัดส่วน (ผลิต)'!$E$56&gt;0,(+H151*'2.1ต้นทุนตามสัดส่วน (ผลิต)'!$E$56)/'2.1ต้นทุนตามสัดส่วน (ผลิต)'!$E$60,0))</f>
        <v>0</v>
      </c>
      <c r="AF151" s="139">
        <f>(IF('2.1ต้นทุนตามสัดส่วน (ผลิต)'!$E$66&gt;0,(+I151*'2.1ต้นทุนตามสัดส่วน (ผลิต)'!$E$66)/'2.1ต้นทุนตามสัดส่วน (ผลิต)'!$E$70,0))</f>
        <v>0</v>
      </c>
      <c r="AG151" s="139">
        <f>(IF('2.1ต้นทุนตามสัดส่วน (ผลิต)'!$E$76&gt;0,(+J151*'2.1ต้นทุนตามสัดส่วน (ผลิต)'!$E$76)/'2.1ต้นทุนตามสัดส่วน (ผลิต)'!$E$80,0))</f>
        <v>0</v>
      </c>
      <c r="AH151" s="139">
        <f t="shared" si="174"/>
        <v>0</v>
      </c>
      <c r="AI151" s="139">
        <f t="shared" si="175"/>
        <v>0</v>
      </c>
      <c r="AJ151" s="139">
        <f>ROUND(IF('2.1ต้นทุนตามสัดส่วน (ผลิต)'!$E$106&gt;0,(+M151*'2.1ต้นทุนตามสัดส่วน (ผลิต)'!$E$106)/'2.1ต้นทุนตามสัดส่วน (ผลิต)'!$E$110,0),2)</f>
        <v>0</v>
      </c>
      <c r="AK151" s="139">
        <f>ROUND(IF('2.1ต้นทุนตามสัดส่วน (ผลิต)'!$E$116&gt;0,(+N151*'2.1ต้นทุนตามสัดส่วน (ผลิต)'!$E$116)/'2.1ต้นทุนตามสัดส่วน (ผลิต)'!$E$120,0),2)</f>
        <v>0</v>
      </c>
      <c r="AL151" s="139">
        <f>ROUND(IF('2.1ต้นทุนตามสัดส่วน (ผลิต)'!$E$126&gt;0,(+O151*'2.1ต้นทุนตามสัดส่วน (ผลิต)'!$E$126)/'2.1ต้นทุนตามสัดส่วน (ผลิต)'!$E$130,0),2)</f>
        <v>0</v>
      </c>
      <c r="AM151" s="139">
        <f t="shared" si="176"/>
        <v>0</v>
      </c>
      <c r="AN151" s="139">
        <f t="shared" si="177"/>
        <v>0</v>
      </c>
      <c r="AO151" s="139">
        <f>(IF('2.1ต้นทุนตามสัดส่วน (ผลิต)'!$E$156&gt;0,(+R151*'2.1ต้นทุนตามสัดส่วน (ผลิต)'!$E$156)/'2.1ต้นทุนตามสัดส่วน (ผลิต)'!$E$160,0))</f>
        <v>0</v>
      </c>
      <c r="AP151" s="139">
        <f>(IF('2.1ต้นทุนตามสัดส่วน (ผลิต)'!$E$166&gt;0,(+S151*'2.1ต้นทุนตามสัดส่วน (ผลิต)'!$E$166)/'2.1ต้นทุนตามสัดส่วน (ผลิต)'!$E$170,0))</f>
        <v>0</v>
      </c>
      <c r="AQ151" s="139">
        <f>(IF('2.1ต้นทุนตามสัดส่วน (ผลิต)'!$E$176&gt;0,(+T151*'2.1ต้นทุนตามสัดส่วน (ผลิต)'!$E$176)/'2.1ต้นทุนตามสัดส่วน (ผลิต)'!$E$180,0))</f>
        <v>0</v>
      </c>
      <c r="AR151" s="139">
        <f t="shared" si="178"/>
        <v>0</v>
      </c>
      <c r="AS151" s="139">
        <f t="shared" si="179"/>
        <v>0</v>
      </c>
      <c r="AU151" s="140" t="s">
        <v>697</v>
      </c>
      <c r="AV151" s="135" t="s">
        <v>698</v>
      </c>
      <c r="AW151" s="44">
        <f>(IF('2.1ต้นทุนตามสัดส่วน (ผลิต)'!$E$7&gt;0,(C151*'2.1ต้นทุนตามสัดส่วน (ผลิต)'!$E$7)/'2.1ต้นทุนตามสัดส่วน (ผลิต)'!$E$10,0))</f>
        <v>0</v>
      </c>
      <c r="AX151" s="136">
        <f>(IF('2.1ต้นทุนตามสัดส่วน (ผลิต)'!$E$17&gt;0,(D151*'2.1ต้นทุนตามสัดส่วน (ผลิต)'!$E$17)/'2.1ต้นทุนตามสัดส่วน (ผลิต)'!$E$20,0))</f>
        <v>0</v>
      </c>
      <c r="AY151" s="136">
        <f>(IF('2.1ต้นทุนตามสัดส่วน (ผลิต)'!$E$27&gt;0,(+E151*'2.1ต้นทุนตามสัดส่วน (ผลิต)'!$E$27)/'2.1ต้นทุนตามสัดส่วน (ผลิต)'!$E$30,0))</f>
        <v>0</v>
      </c>
      <c r="AZ151" s="136">
        <f>(IF('2.1ต้นทุนตามสัดส่วน (ผลิต)'!$E$37&gt;0,(+F151*'2.1ต้นทุนตามสัดส่วน (ผลิต)'!$E$37)/'2.1ต้นทุนตามสัดส่วน (ผลิต)'!$E$40,0))</f>
        <v>0</v>
      </c>
      <c r="BA151" s="136">
        <f t="shared" si="180"/>
        <v>0</v>
      </c>
      <c r="BB151" s="136">
        <f>(IF('2.1ต้นทุนตามสัดส่วน (ผลิต)'!$E$57&gt;0,(+H151*'2.1ต้นทุนตามสัดส่วน (ผลิต)'!$E$57)/'2.1ต้นทุนตามสัดส่วน (ผลิต)'!$E$60,0))</f>
        <v>0</v>
      </c>
      <c r="BC151" s="136">
        <f>(IF('2.1ต้นทุนตามสัดส่วน (ผลิต)'!$E$67&gt;0,(+I151*'2.1ต้นทุนตามสัดส่วน (ผลิต)'!$E$67)/'2.1ต้นทุนตามสัดส่วน (ผลิต)'!$E$70,0))</f>
        <v>0</v>
      </c>
      <c r="BD151" s="136">
        <f>(IF('2.1ต้นทุนตามสัดส่วน (ผลิต)'!$E$77&gt;0,(+J151*'2.1ต้นทุนตามสัดส่วน (ผลิต)'!$E$77)/'2.1ต้นทุนตามสัดส่วน (ผลิต)'!$E$80,0))</f>
        <v>0</v>
      </c>
      <c r="BE151" s="136">
        <f t="shared" si="181"/>
        <v>0</v>
      </c>
      <c r="BF151" s="136">
        <f t="shared" si="182"/>
        <v>0</v>
      </c>
      <c r="BG151" s="136">
        <f>(IF('2.1ต้นทุนตามสัดส่วน (ผลิต)'!$E$107&gt;0,(+M151*'2.1ต้นทุนตามสัดส่วน (ผลิต)'!$E$107)/'2.1ต้นทุนตามสัดส่วน (ผลิต)'!$E$110,0))</f>
        <v>0</v>
      </c>
      <c r="BH151" s="136">
        <f>(IF('2.1ต้นทุนตามสัดส่วน (ผลิต)'!$E$117&gt;0,(+N151*'2.1ต้นทุนตามสัดส่วน (ผลิต)'!$E$117)/'2.1ต้นทุนตามสัดส่วน (ผลิต)'!$E$120,0))</f>
        <v>0</v>
      </c>
      <c r="BI151" s="136">
        <f>(IF('2.1ต้นทุนตามสัดส่วน (ผลิต)'!$E$127&gt;0,(+O151*'2.1ต้นทุนตามสัดส่วน (ผลิต)'!$E$127)/'2.1ต้นทุนตามสัดส่วน (ผลิต)'!$E$130,0))</f>
        <v>0</v>
      </c>
      <c r="BJ151" s="136">
        <f t="shared" si="183"/>
        <v>0</v>
      </c>
      <c r="BK151" s="136">
        <f t="shared" si="184"/>
        <v>0</v>
      </c>
      <c r="BL151" s="136">
        <f>(IF('2.1ต้นทุนตามสัดส่วน (ผลิต)'!$E$157&gt;0,(+R151*'2.1ต้นทุนตามสัดส่วน (ผลิต)'!$E$157)/'2.1ต้นทุนตามสัดส่วน (ผลิต)'!$E$160,0))</f>
        <v>0</v>
      </c>
      <c r="BM151" s="136">
        <f>(IF('2.1ต้นทุนตามสัดส่วน (ผลิต)'!$E$167&gt;0,(+S151*'2.1ต้นทุนตามสัดส่วน (ผลิต)'!$E$167)/'2.1ต้นทุนตามสัดส่วน (ผลิต)'!$E$170,0))</f>
        <v>0</v>
      </c>
      <c r="BN151" s="136">
        <f>(IF('2.1ต้นทุนตามสัดส่วน (ผลิต)'!$E$177&gt;0,(+T151*'2.1ต้นทุนตามสัดส่วน (ผลิต)'!$E$177)/'2.1ต้นทุนตามสัดส่วน (ผลิต)'!$E$180,0))</f>
        <v>0</v>
      </c>
      <c r="BO151" s="136">
        <f t="shared" si="185"/>
        <v>0</v>
      </c>
      <c r="BP151" s="136">
        <f t="shared" si="186"/>
        <v>0</v>
      </c>
      <c r="BR151" s="140" t="s">
        <v>697</v>
      </c>
      <c r="BS151" s="135" t="s">
        <v>698</v>
      </c>
      <c r="BT151" s="44">
        <f>(IF('2.1ต้นทุนตามสัดส่วน (ผลิต)'!$E$8&gt;0,(+C151*'2.1ต้นทุนตามสัดส่วน (ผลิต)'!$E$8)/'2.1ต้นทุนตามสัดส่วน (ผลิต)'!$E$10,0))</f>
        <v>0</v>
      </c>
      <c r="BU151" s="136">
        <f>(IF('2.1ต้นทุนตามสัดส่วน (ผลิต)'!$E$18&gt;0,(+D151*'2.1ต้นทุนตามสัดส่วน (ผลิต)'!$E$18)/'2.1ต้นทุนตามสัดส่วน (ผลิต)'!$E$20,0))</f>
        <v>0</v>
      </c>
      <c r="BV151" s="136">
        <f>(IF('2.1ต้นทุนตามสัดส่วน (ผลิต)'!$E$28&gt;0,(+E151*'2.1ต้นทุนตามสัดส่วน (ผลิต)'!$E$28)/'2.1ต้นทุนตามสัดส่วน (ผลิต)'!$E$30,0))</f>
        <v>0</v>
      </c>
      <c r="BW151" s="136">
        <f>(IF('2.1ต้นทุนตามสัดส่วน (ผลิต)'!$E$38&gt;0,(+F151*'2.1ต้นทุนตามสัดส่วน (ผลิต)'!$E$38)/'2.1ต้นทุนตามสัดส่วน (ผลิต)'!$E$40,0))</f>
        <v>0</v>
      </c>
      <c r="BX151" s="136">
        <f t="shared" si="187"/>
        <v>0</v>
      </c>
      <c r="BY151" s="136">
        <f>(IF('2.1ต้นทุนตามสัดส่วน (ผลิต)'!$E$58&gt;0,(+H151*'2.1ต้นทุนตามสัดส่วน (ผลิต)'!$E$58)/'2.1ต้นทุนตามสัดส่วน (ผลิต)'!$E$60,0))</f>
        <v>0</v>
      </c>
      <c r="BZ151" s="136">
        <f>(IF('2.1ต้นทุนตามสัดส่วน (ผลิต)'!$E$68&gt;0,(+I151*'2.1ต้นทุนตามสัดส่วน (ผลิต)'!$E$68)/'2.1ต้นทุนตามสัดส่วน (ผลิต)'!$E$70,0))</f>
        <v>0</v>
      </c>
      <c r="CA151" s="136">
        <f>(IF('2.1ต้นทุนตามสัดส่วน (ผลิต)'!$E$78&gt;0,(+J151*'2.1ต้นทุนตามสัดส่วน (ผลิต)'!$E$78)/'2.1ต้นทุนตามสัดส่วน (ผลิต)'!$E$80,0))</f>
        <v>0</v>
      </c>
      <c r="CB151" s="136">
        <f t="shared" si="188"/>
        <v>0</v>
      </c>
      <c r="CC151" s="136">
        <f t="shared" si="189"/>
        <v>0</v>
      </c>
      <c r="CD151" s="136">
        <f>(IF('2.1ต้นทุนตามสัดส่วน (ผลิต)'!$E$108&gt;0,(+M151*'2.1ต้นทุนตามสัดส่วน (ผลิต)'!$E$108)/'2.1ต้นทุนตามสัดส่วน (ผลิต)'!$E$110,0))</f>
        <v>0</v>
      </c>
      <c r="CE151" s="136">
        <f>(IF('2.1ต้นทุนตามสัดส่วน (ผลิต)'!$E$118&gt;0,(+N151*'2.1ต้นทุนตามสัดส่วน (ผลิต)'!$E$118)/'2.1ต้นทุนตามสัดส่วน (ผลิต)'!$E$120,0))</f>
        <v>0</v>
      </c>
      <c r="CF151" s="136">
        <f>(IF('2.1ต้นทุนตามสัดส่วน (ผลิต)'!$E$128&gt;0,(+O151*'2.1ต้นทุนตามสัดส่วน (ผลิต)'!$E$128)/'2.1ต้นทุนตามสัดส่วน (ผลิต)'!$E$130,0))</f>
        <v>0</v>
      </c>
      <c r="CG151" s="136">
        <f t="shared" si="190"/>
        <v>0</v>
      </c>
      <c r="CH151" s="136">
        <f t="shared" si="191"/>
        <v>0</v>
      </c>
      <c r="CI151" s="136">
        <f>(IF('2.1ต้นทุนตามสัดส่วน (ผลิต)'!$E$158&gt;0,(+R151*'2.1ต้นทุนตามสัดส่วน (ผลิต)'!$E$158)/'2.1ต้นทุนตามสัดส่วน (ผลิต)'!$E$160,0))</f>
        <v>0</v>
      </c>
      <c r="CJ151" s="136">
        <f>(IF('2.1ต้นทุนตามสัดส่วน (ผลิต)'!$E$168&gt;0,(+S151*'2.1ต้นทุนตามสัดส่วน (ผลิต)'!$E$168)/'2.1ต้นทุนตามสัดส่วน (ผลิต)'!$E$170,0))</f>
        <v>0</v>
      </c>
      <c r="CK151" s="136">
        <f>(IF('2.1ต้นทุนตามสัดส่วน (ผลิต)'!$E$178&gt;0,(+T151*'2.1ต้นทุนตามสัดส่วน (ผลิต)'!$E$178)/'2.1ต้นทุนตามสัดส่วน (ผลิต)'!$E$180,0))</f>
        <v>0</v>
      </c>
      <c r="CL151" s="136">
        <f t="shared" si="192"/>
        <v>0</v>
      </c>
      <c r="CM151" s="136">
        <f t="shared" si="193"/>
        <v>0</v>
      </c>
      <c r="CO151" s="140" t="s">
        <v>697</v>
      </c>
      <c r="CP151" s="135" t="s">
        <v>698</v>
      </c>
      <c r="CQ151" s="136">
        <f>(IF('2.1ต้นทุนตามสัดส่วน (ผลิต)'!$E$9&gt;0,(+C151*'2.1ต้นทุนตามสัดส่วน (ผลิต)'!$E$9)/'2.1ต้นทุนตามสัดส่วน (ผลิต)'!$E$10,0))</f>
        <v>0</v>
      </c>
      <c r="CR151" s="136">
        <f>(IF('2.1ต้นทุนตามสัดส่วน (ผลิต)'!$E$19&gt;0,(+D151*'2.1ต้นทุนตามสัดส่วน (ผลิต)'!$E$19)/'2.1ต้นทุนตามสัดส่วน (ผลิต)'!$E$20,0))</f>
        <v>0</v>
      </c>
      <c r="CS151" s="136">
        <f>(IF('2.1ต้นทุนตามสัดส่วน (ผลิต)'!$E$29&gt;0,(+E151*'2.1ต้นทุนตามสัดส่วน (ผลิต)'!$E$29)/'2.1ต้นทุนตามสัดส่วน (ผลิต)'!$E$30,0))</f>
        <v>0</v>
      </c>
      <c r="CT151" s="136">
        <f>(IF('2.1ต้นทุนตามสัดส่วน (ผลิต)'!$E$39&gt;0,(+F151*'2.1ต้นทุนตามสัดส่วน (ผลิต)'!$E$39)/'2.1ต้นทุนตามสัดส่วน (ผลิต)'!$E$40,0))</f>
        <v>0</v>
      </c>
      <c r="CU151" s="136">
        <f t="shared" si="194"/>
        <v>0</v>
      </c>
      <c r="CV151" s="136">
        <f>(IF('2.1ต้นทุนตามสัดส่วน (ผลิต)'!$E$59&gt;0,(+H151*'2.1ต้นทุนตามสัดส่วน (ผลิต)'!$E$59)/'2.1ต้นทุนตามสัดส่วน (ผลิต)'!$E$60,0))</f>
        <v>0</v>
      </c>
      <c r="CW151" s="136">
        <f>(IF('2.1ต้นทุนตามสัดส่วน (ผลิต)'!$E$69&gt;0,(+I151*'2.1ต้นทุนตามสัดส่วน (ผลิต)'!$E$69)/'2.1ต้นทุนตามสัดส่วน (ผลิต)'!$E$70,0))</f>
        <v>0</v>
      </c>
      <c r="CX151" s="136">
        <f>(IF('2.1ต้นทุนตามสัดส่วน (ผลิต)'!$E$79&gt;0,(+J151*'2.1ต้นทุนตามสัดส่วน (ผลิต)'!$E$79)/'2.1ต้นทุนตามสัดส่วน (ผลิต)'!$E$80,0))</f>
        <v>0</v>
      </c>
      <c r="CY151" s="136">
        <f t="shared" si="195"/>
        <v>0</v>
      </c>
      <c r="CZ151" s="136">
        <f t="shared" si="196"/>
        <v>0</v>
      </c>
      <c r="DA151" s="136">
        <f>(IF('2.1ต้นทุนตามสัดส่วน (ผลิต)'!$E$109&gt;0,(+M151*'2.1ต้นทุนตามสัดส่วน (ผลิต)'!$E$109)/'2.1ต้นทุนตามสัดส่วน (ผลิต)'!$E$110,0))</f>
        <v>0</v>
      </c>
      <c r="DB151" s="136">
        <f>(IF('2.1ต้นทุนตามสัดส่วน (ผลิต)'!$E$119&gt;0,(+N151*'2.1ต้นทุนตามสัดส่วน (ผลิต)'!$E$119)/'2.1ต้นทุนตามสัดส่วน (ผลิต)'!$E$120,0))</f>
        <v>0</v>
      </c>
      <c r="DC151" s="136">
        <f>(IF('2.1ต้นทุนตามสัดส่วน (ผลิต)'!$E$129&gt;0,(+O151*'2.1ต้นทุนตามสัดส่วน (ผลิต)'!$E$129)/'2.1ต้นทุนตามสัดส่วน (ผลิต)'!$E$130,0))</f>
        <v>0</v>
      </c>
      <c r="DD151" s="136">
        <f t="shared" si="197"/>
        <v>0</v>
      </c>
      <c r="DE151" s="136">
        <f t="shared" si="198"/>
        <v>0</v>
      </c>
      <c r="DF151" s="136">
        <f>(IF('2.1ต้นทุนตามสัดส่วน (ผลิต)'!$E$159&gt;0,(+R151*'2.1ต้นทุนตามสัดส่วน (ผลิต)'!$E$159)/'2.1ต้นทุนตามสัดส่วน (ผลิต)'!$E$160,0))</f>
        <v>0</v>
      </c>
      <c r="DG151" s="136">
        <f>(IF('2.1ต้นทุนตามสัดส่วน (ผลิต)'!$E$169&gt;0,(+S151*'2.1ต้นทุนตามสัดส่วน (ผลิต)'!$E$169)/'2.1ต้นทุนตามสัดส่วน (ผลิต)'!$E$170,0))</f>
        <v>0</v>
      </c>
      <c r="DH151" s="136">
        <f>(IF('2.1ต้นทุนตามสัดส่วน (ผลิต)'!$E$179&gt;0,(+T151*'2.1ต้นทุนตามสัดส่วน (ผลิต)'!$E$179)/'2.1ต้นทุนตามสัดส่วน (ผลิต)'!$E$180,0))</f>
        <v>0</v>
      </c>
      <c r="DI151" s="136">
        <f t="shared" si="199"/>
        <v>0</v>
      </c>
      <c r="DJ151" s="136">
        <f t="shared" si="200"/>
        <v>0</v>
      </c>
      <c r="DL151" s="140" t="s">
        <v>697</v>
      </c>
      <c r="DM151" s="135" t="s">
        <v>698</v>
      </c>
      <c r="DN151" s="136">
        <f t="shared" si="201"/>
        <v>0</v>
      </c>
      <c r="DO151" s="136">
        <f t="shared" si="202"/>
        <v>0</v>
      </c>
      <c r="DP151" s="136">
        <f t="shared" si="203"/>
        <v>0</v>
      </c>
      <c r="DQ151" s="136">
        <f t="shared" si="204"/>
        <v>0</v>
      </c>
      <c r="DR151" s="136">
        <f t="shared" si="205"/>
        <v>0</v>
      </c>
      <c r="DS151" s="136">
        <f t="shared" si="206"/>
        <v>0</v>
      </c>
      <c r="DT151" s="136">
        <f t="shared" si="207"/>
        <v>0</v>
      </c>
      <c r="DU151" s="136">
        <f t="shared" si="208"/>
        <v>0</v>
      </c>
      <c r="DV151" s="136">
        <f t="shared" si="209"/>
        <v>0</v>
      </c>
      <c r="DW151" s="136">
        <f t="shared" si="210"/>
        <v>0</v>
      </c>
      <c r="DX151" s="136">
        <f t="shared" si="211"/>
        <v>0</v>
      </c>
      <c r="DY151" s="136">
        <f t="shared" si="212"/>
        <v>0</v>
      </c>
      <c r="DZ151" s="136">
        <f t="shared" si="213"/>
        <v>0</v>
      </c>
      <c r="EA151" s="136">
        <f t="shared" si="214"/>
        <v>0</v>
      </c>
      <c r="EB151" s="136">
        <f t="shared" si="215"/>
        <v>0</v>
      </c>
      <c r="EC151" s="136">
        <f t="shared" si="216"/>
        <v>0</v>
      </c>
      <c r="ED151" s="136">
        <f t="shared" si="217"/>
        <v>0</v>
      </c>
      <c r="EE151" s="136">
        <f t="shared" si="218"/>
        <v>0</v>
      </c>
      <c r="EF151" s="136">
        <f t="shared" si="219"/>
        <v>0</v>
      </c>
      <c r="EG151" s="136">
        <f t="shared" si="220"/>
        <v>0</v>
      </c>
    </row>
    <row r="152" spans="1:137" ht="21">
      <c r="A152" s="140" t="s">
        <v>699</v>
      </c>
      <c r="B152" s="135" t="s">
        <v>700</v>
      </c>
      <c r="C152" s="44"/>
      <c r="D152" s="136"/>
      <c r="E152" s="136"/>
      <c r="F152" s="136"/>
      <c r="G152" s="136">
        <f t="shared" si="166"/>
        <v>0</v>
      </c>
      <c r="H152" s="136">
        <v>0</v>
      </c>
      <c r="I152" s="136">
        <v>0</v>
      </c>
      <c r="J152" s="136">
        <v>0</v>
      </c>
      <c r="K152" s="136">
        <f t="shared" si="167"/>
        <v>0</v>
      </c>
      <c r="L152" s="136">
        <f t="shared" si="168"/>
        <v>0</v>
      </c>
      <c r="M152" s="136">
        <v>0</v>
      </c>
      <c r="N152" s="136">
        <v>0</v>
      </c>
      <c r="O152" s="136">
        <v>0</v>
      </c>
      <c r="P152" s="136">
        <f t="shared" si="169"/>
        <v>0</v>
      </c>
      <c r="Q152" s="136">
        <f t="shared" si="170"/>
        <v>0</v>
      </c>
      <c r="R152" s="136">
        <v>0</v>
      </c>
      <c r="S152" s="136">
        <v>0</v>
      </c>
      <c r="T152" s="136">
        <v>0</v>
      </c>
      <c r="U152" s="136">
        <f t="shared" si="171"/>
        <v>0</v>
      </c>
      <c r="V152" s="136">
        <f t="shared" si="172"/>
        <v>0</v>
      </c>
      <c r="X152" s="140" t="s">
        <v>699</v>
      </c>
      <c r="Y152" s="138" t="s">
        <v>700</v>
      </c>
      <c r="Z152" s="44">
        <f>ROUND(IF('2.1ต้นทุนตามสัดส่วน (ผลิต)'!$E$6&gt;0,(+C152*'2.1ต้นทุนตามสัดส่วน (ผลิต)'!$E$6)/'2.1ต้นทุนตามสัดส่วน (ผลิต)'!$E$10,0),2)</f>
        <v>0</v>
      </c>
      <c r="AA152" s="139">
        <f>(IF('2.1ต้นทุนตามสัดส่วน (ผลิต)'!$E$16&gt;0,(+D152*'2.1ต้นทุนตามสัดส่วน (ผลิต)'!$E$16)/'2.1ต้นทุนตามสัดส่วน (ผลิต)'!$E$20,0))</f>
        <v>0</v>
      </c>
      <c r="AB152" s="139">
        <f>(IF('2.1ต้นทุนตามสัดส่วน (ผลิต)'!$E$26&gt;0,(+E152*'2.1ต้นทุนตามสัดส่วน (ผลิต)'!$E$26)/'2.1ต้นทุนตามสัดส่วน (ผลิต)'!$E$30,0))</f>
        <v>0</v>
      </c>
      <c r="AC152" s="139">
        <f>(IF('2.1ต้นทุนตามสัดส่วน (ผลิต)'!$E$36&gt;0,(+F152*'2.1ต้นทุนตามสัดส่วน (ผลิต)'!$E$36)/'2.1ต้นทุนตามสัดส่วน (ผลิต)'!$E$40,0))</f>
        <v>0</v>
      </c>
      <c r="AD152" s="139">
        <f t="shared" si="173"/>
        <v>0</v>
      </c>
      <c r="AE152" s="139">
        <f>(IF('2.1ต้นทุนตามสัดส่วน (ผลิต)'!$E$56&gt;0,(+H152*'2.1ต้นทุนตามสัดส่วน (ผลิต)'!$E$56)/'2.1ต้นทุนตามสัดส่วน (ผลิต)'!$E$60,0))</f>
        <v>0</v>
      </c>
      <c r="AF152" s="139">
        <f>(IF('2.1ต้นทุนตามสัดส่วน (ผลิต)'!$E$66&gt;0,(+I152*'2.1ต้นทุนตามสัดส่วน (ผลิต)'!$E$66)/'2.1ต้นทุนตามสัดส่วน (ผลิต)'!$E$70,0))</f>
        <v>0</v>
      </c>
      <c r="AG152" s="139">
        <f>(IF('2.1ต้นทุนตามสัดส่วน (ผลิต)'!$E$76&gt;0,(+J152*'2.1ต้นทุนตามสัดส่วน (ผลิต)'!$E$76)/'2.1ต้นทุนตามสัดส่วน (ผลิต)'!$E$80,0))</f>
        <v>0</v>
      </c>
      <c r="AH152" s="139">
        <f t="shared" si="174"/>
        <v>0</v>
      </c>
      <c r="AI152" s="139">
        <f t="shared" si="175"/>
        <v>0</v>
      </c>
      <c r="AJ152" s="139">
        <f>ROUND(IF('2.1ต้นทุนตามสัดส่วน (ผลิต)'!$E$106&gt;0,(+M152*'2.1ต้นทุนตามสัดส่วน (ผลิต)'!$E$106)/'2.1ต้นทุนตามสัดส่วน (ผลิต)'!$E$110,0),2)</f>
        <v>0</v>
      </c>
      <c r="AK152" s="139">
        <f>ROUND(IF('2.1ต้นทุนตามสัดส่วน (ผลิต)'!$E$116&gt;0,(+N152*'2.1ต้นทุนตามสัดส่วน (ผลิต)'!$E$116)/'2.1ต้นทุนตามสัดส่วน (ผลิต)'!$E$120,0),2)</f>
        <v>0</v>
      </c>
      <c r="AL152" s="139">
        <f>ROUND(IF('2.1ต้นทุนตามสัดส่วน (ผลิต)'!$E$126&gt;0,(+O152*'2.1ต้นทุนตามสัดส่วน (ผลิต)'!$E$126)/'2.1ต้นทุนตามสัดส่วน (ผลิต)'!$E$130,0),2)</f>
        <v>0</v>
      </c>
      <c r="AM152" s="139">
        <f t="shared" si="176"/>
        <v>0</v>
      </c>
      <c r="AN152" s="139">
        <f t="shared" si="177"/>
        <v>0</v>
      </c>
      <c r="AO152" s="139">
        <f>(IF('2.1ต้นทุนตามสัดส่วน (ผลิต)'!$E$156&gt;0,(+R152*'2.1ต้นทุนตามสัดส่วน (ผลิต)'!$E$156)/'2.1ต้นทุนตามสัดส่วน (ผลิต)'!$E$160,0))</f>
        <v>0</v>
      </c>
      <c r="AP152" s="139">
        <f>(IF('2.1ต้นทุนตามสัดส่วน (ผลิต)'!$E$166&gt;0,(+S152*'2.1ต้นทุนตามสัดส่วน (ผลิต)'!$E$166)/'2.1ต้นทุนตามสัดส่วน (ผลิต)'!$E$170,0))</f>
        <v>0</v>
      </c>
      <c r="AQ152" s="139">
        <f>(IF('2.1ต้นทุนตามสัดส่วน (ผลิต)'!$E$176&gt;0,(+T152*'2.1ต้นทุนตามสัดส่วน (ผลิต)'!$E$176)/'2.1ต้นทุนตามสัดส่วน (ผลิต)'!$E$180,0))</f>
        <v>0</v>
      </c>
      <c r="AR152" s="139">
        <f t="shared" si="178"/>
        <v>0</v>
      </c>
      <c r="AS152" s="139">
        <f t="shared" si="179"/>
        <v>0</v>
      </c>
      <c r="AU152" s="140" t="s">
        <v>699</v>
      </c>
      <c r="AV152" s="135" t="s">
        <v>700</v>
      </c>
      <c r="AW152" s="44">
        <f>(IF('2.1ต้นทุนตามสัดส่วน (ผลิต)'!$E$7&gt;0,(C152*'2.1ต้นทุนตามสัดส่วน (ผลิต)'!$E$7)/'2.1ต้นทุนตามสัดส่วน (ผลิต)'!$E$10,0))</f>
        <v>0</v>
      </c>
      <c r="AX152" s="136">
        <f>(IF('2.1ต้นทุนตามสัดส่วน (ผลิต)'!$E$17&gt;0,(D152*'2.1ต้นทุนตามสัดส่วน (ผลิต)'!$E$17)/'2.1ต้นทุนตามสัดส่วน (ผลิต)'!$E$20,0))</f>
        <v>0</v>
      </c>
      <c r="AY152" s="136">
        <f>(IF('2.1ต้นทุนตามสัดส่วน (ผลิต)'!$E$27&gt;0,(+E152*'2.1ต้นทุนตามสัดส่วน (ผลิต)'!$E$27)/'2.1ต้นทุนตามสัดส่วน (ผลิต)'!$E$30,0))</f>
        <v>0</v>
      </c>
      <c r="AZ152" s="136">
        <f>(IF('2.1ต้นทุนตามสัดส่วน (ผลิต)'!$E$37&gt;0,(+F152*'2.1ต้นทุนตามสัดส่วน (ผลิต)'!$E$37)/'2.1ต้นทุนตามสัดส่วน (ผลิต)'!$E$40,0))</f>
        <v>0</v>
      </c>
      <c r="BA152" s="136">
        <f t="shared" si="180"/>
        <v>0</v>
      </c>
      <c r="BB152" s="136">
        <f>(IF('2.1ต้นทุนตามสัดส่วน (ผลิต)'!$E$57&gt;0,(+H152*'2.1ต้นทุนตามสัดส่วน (ผลิต)'!$E$57)/'2.1ต้นทุนตามสัดส่วน (ผลิต)'!$E$60,0))</f>
        <v>0</v>
      </c>
      <c r="BC152" s="136">
        <f>(IF('2.1ต้นทุนตามสัดส่วน (ผลิต)'!$E$67&gt;0,(+I152*'2.1ต้นทุนตามสัดส่วน (ผลิต)'!$E$67)/'2.1ต้นทุนตามสัดส่วน (ผลิต)'!$E$70,0))</f>
        <v>0</v>
      </c>
      <c r="BD152" s="136">
        <f>(IF('2.1ต้นทุนตามสัดส่วน (ผลิต)'!$E$77&gt;0,(+J152*'2.1ต้นทุนตามสัดส่วน (ผลิต)'!$E$77)/'2.1ต้นทุนตามสัดส่วน (ผลิต)'!$E$80,0))</f>
        <v>0</v>
      </c>
      <c r="BE152" s="136">
        <f t="shared" si="181"/>
        <v>0</v>
      </c>
      <c r="BF152" s="136">
        <f t="shared" si="182"/>
        <v>0</v>
      </c>
      <c r="BG152" s="136">
        <f>(IF('2.1ต้นทุนตามสัดส่วน (ผลิต)'!$E$107&gt;0,(+M152*'2.1ต้นทุนตามสัดส่วน (ผลิต)'!$E$107)/'2.1ต้นทุนตามสัดส่วน (ผลิต)'!$E$110,0))</f>
        <v>0</v>
      </c>
      <c r="BH152" s="136">
        <f>(IF('2.1ต้นทุนตามสัดส่วน (ผลิต)'!$E$117&gt;0,(+N152*'2.1ต้นทุนตามสัดส่วน (ผลิต)'!$E$117)/'2.1ต้นทุนตามสัดส่วน (ผลิต)'!$E$120,0))</f>
        <v>0</v>
      </c>
      <c r="BI152" s="136">
        <f>(IF('2.1ต้นทุนตามสัดส่วน (ผลิต)'!$E$127&gt;0,(+O152*'2.1ต้นทุนตามสัดส่วน (ผลิต)'!$E$127)/'2.1ต้นทุนตามสัดส่วน (ผลิต)'!$E$130,0))</f>
        <v>0</v>
      </c>
      <c r="BJ152" s="136">
        <f t="shared" si="183"/>
        <v>0</v>
      </c>
      <c r="BK152" s="136">
        <f t="shared" si="184"/>
        <v>0</v>
      </c>
      <c r="BL152" s="136">
        <f>(IF('2.1ต้นทุนตามสัดส่วน (ผลิต)'!$E$157&gt;0,(+R152*'2.1ต้นทุนตามสัดส่วน (ผลิต)'!$E$157)/'2.1ต้นทุนตามสัดส่วน (ผลิต)'!$E$160,0))</f>
        <v>0</v>
      </c>
      <c r="BM152" s="136">
        <f>(IF('2.1ต้นทุนตามสัดส่วน (ผลิต)'!$E$167&gt;0,(+S152*'2.1ต้นทุนตามสัดส่วน (ผลิต)'!$E$167)/'2.1ต้นทุนตามสัดส่วน (ผลิต)'!$E$170,0))</f>
        <v>0</v>
      </c>
      <c r="BN152" s="136">
        <f>(IF('2.1ต้นทุนตามสัดส่วน (ผลิต)'!$E$177&gt;0,(+T152*'2.1ต้นทุนตามสัดส่วน (ผลิต)'!$E$177)/'2.1ต้นทุนตามสัดส่วน (ผลิต)'!$E$180,0))</f>
        <v>0</v>
      </c>
      <c r="BO152" s="136">
        <f t="shared" si="185"/>
        <v>0</v>
      </c>
      <c r="BP152" s="136">
        <f t="shared" si="186"/>
        <v>0</v>
      </c>
      <c r="BR152" s="140" t="s">
        <v>699</v>
      </c>
      <c r="BS152" s="135" t="s">
        <v>700</v>
      </c>
      <c r="BT152" s="44">
        <f>(IF('2.1ต้นทุนตามสัดส่วน (ผลิต)'!$E$8&gt;0,(+C152*'2.1ต้นทุนตามสัดส่วน (ผลิต)'!$E$8)/'2.1ต้นทุนตามสัดส่วน (ผลิต)'!$E$10,0))</f>
        <v>0</v>
      </c>
      <c r="BU152" s="136">
        <f>(IF('2.1ต้นทุนตามสัดส่วน (ผลิต)'!$E$18&gt;0,(+D152*'2.1ต้นทุนตามสัดส่วน (ผลิต)'!$E$18)/'2.1ต้นทุนตามสัดส่วน (ผลิต)'!$E$20,0))</f>
        <v>0</v>
      </c>
      <c r="BV152" s="136">
        <f>(IF('2.1ต้นทุนตามสัดส่วน (ผลิต)'!$E$28&gt;0,(+E152*'2.1ต้นทุนตามสัดส่วน (ผลิต)'!$E$28)/'2.1ต้นทุนตามสัดส่วน (ผลิต)'!$E$30,0))</f>
        <v>0</v>
      </c>
      <c r="BW152" s="136">
        <f>(IF('2.1ต้นทุนตามสัดส่วน (ผลิต)'!$E$38&gt;0,(+F152*'2.1ต้นทุนตามสัดส่วน (ผลิต)'!$E$38)/'2.1ต้นทุนตามสัดส่วน (ผลิต)'!$E$40,0))</f>
        <v>0</v>
      </c>
      <c r="BX152" s="136">
        <f t="shared" si="187"/>
        <v>0</v>
      </c>
      <c r="BY152" s="136">
        <f>(IF('2.1ต้นทุนตามสัดส่วน (ผลิต)'!$E$58&gt;0,(+H152*'2.1ต้นทุนตามสัดส่วน (ผลิต)'!$E$58)/'2.1ต้นทุนตามสัดส่วน (ผลิต)'!$E$60,0))</f>
        <v>0</v>
      </c>
      <c r="BZ152" s="136">
        <f>(IF('2.1ต้นทุนตามสัดส่วน (ผลิต)'!$E$68&gt;0,(+I152*'2.1ต้นทุนตามสัดส่วน (ผลิต)'!$E$68)/'2.1ต้นทุนตามสัดส่วน (ผลิต)'!$E$70,0))</f>
        <v>0</v>
      </c>
      <c r="CA152" s="136">
        <f>(IF('2.1ต้นทุนตามสัดส่วน (ผลิต)'!$E$78&gt;0,(+J152*'2.1ต้นทุนตามสัดส่วน (ผลิต)'!$E$78)/'2.1ต้นทุนตามสัดส่วน (ผลิต)'!$E$80,0))</f>
        <v>0</v>
      </c>
      <c r="CB152" s="136">
        <f t="shared" si="188"/>
        <v>0</v>
      </c>
      <c r="CC152" s="136">
        <f t="shared" si="189"/>
        <v>0</v>
      </c>
      <c r="CD152" s="136">
        <f>(IF('2.1ต้นทุนตามสัดส่วน (ผลิต)'!$E$108&gt;0,(+M152*'2.1ต้นทุนตามสัดส่วน (ผลิต)'!$E$108)/'2.1ต้นทุนตามสัดส่วน (ผลิต)'!$E$110,0))</f>
        <v>0</v>
      </c>
      <c r="CE152" s="136">
        <f>(IF('2.1ต้นทุนตามสัดส่วน (ผลิต)'!$E$118&gt;0,(+N152*'2.1ต้นทุนตามสัดส่วน (ผลิต)'!$E$118)/'2.1ต้นทุนตามสัดส่วน (ผลิต)'!$E$120,0))</f>
        <v>0</v>
      </c>
      <c r="CF152" s="136">
        <f>(IF('2.1ต้นทุนตามสัดส่วน (ผลิต)'!$E$128&gt;0,(+O152*'2.1ต้นทุนตามสัดส่วน (ผลิต)'!$E$128)/'2.1ต้นทุนตามสัดส่วน (ผลิต)'!$E$130,0))</f>
        <v>0</v>
      </c>
      <c r="CG152" s="136">
        <f t="shared" si="190"/>
        <v>0</v>
      </c>
      <c r="CH152" s="136">
        <f t="shared" si="191"/>
        <v>0</v>
      </c>
      <c r="CI152" s="136">
        <f>(IF('2.1ต้นทุนตามสัดส่วน (ผลิต)'!$E$158&gt;0,(+R152*'2.1ต้นทุนตามสัดส่วน (ผลิต)'!$E$158)/'2.1ต้นทุนตามสัดส่วน (ผลิต)'!$E$160,0))</f>
        <v>0</v>
      </c>
      <c r="CJ152" s="136">
        <f>(IF('2.1ต้นทุนตามสัดส่วน (ผลิต)'!$E$168&gt;0,(+S152*'2.1ต้นทุนตามสัดส่วน (ผลิต)'!$E$168)/'2.1ต้นทุนตามสัดส่วน (ผลิต)'!$E$170,0))</f>
        <v>0</v>
      </c>
      <c r="CK152" s="136">
        <f>(IF('2.1ต้นทุนตามสัดส่วน (ผลิต)'!$E$178&gt;0,(+T152*'2.1ต้นทุนตามสัดส่วน (ผลิต)'!$E$178)/'2.1ต้นทุนตามสัดส่วน (ผลิต)'!$E$180,0))</f>
        <v>0</v>
      </c>
      <c r="CL152" s="136">
        <f t="shared" si="192"/>
        <v>0</v>
      </c>
      <c r="CM152" s="136">
        <f t="shared" si="193"/>
        <v>0</v>
      </c>
      <c r="CO152" s="140" t="s">
        <v>699</v>
      </c>
      <c r="CP152" s="135" t="s">
        <v>700</v>
      </c>
      <c r="CQ152" s="136">
        <f>(IF('2.1ต้นทุนตามสัดส่วน (ผลิต)'!$E$9&gt;0,(+C152*'2.1ต้นทุนตามสัดส่วน (ผลิต)'!$E$9)/'2.1ต้นทุนตามสัดส่วน (ผลิต)'!$E$10,0))</f>
        <v>0</v>
      </c>
      <c r="CR152" s="136">
        <f>(IF('2.1ต้นทุนตามสัดส่วน (ผลิต)'!$E$19&gt;0,(+D152*'2.1ต้นทุนตามสัดส่วน (ผลิต)'!$E$19)/'2.1ต้นทุนตามสัดส่วน (ผลิต)'!$E$20,0))</f>
        <v>0</v>
      </c>
      <c r="CS152" s="136">
        <f>(IF('2.1ต้นทุนตามสัดส่วน (ผลิต)'!$E$29&gt;0,(+E152*'2.1ต้นทุนตามสัดส่วน (ผลิต)'!$E$29)/'2.1ต้นทุนตามสัดส่วน (ผลิต)'!$E$30,0))</f>
        <v>0</v>
      </c>
      <c r="CT152" s="136">
        <f>(IF('2.1ต้นทุนตามสัดส่วน (ผลิต)'!$E$39&gt;0,(+F152*'2.1ต้นทุนตามสัดส่วน (ผลิต)'!$E$39)/'2.1ต้นทุนตามสัดส่วน (ผลิต)'!$E$40,0))</f>
        <v>0</v>
      </c>
      <c r="CU152" s="136">
        <f t="shared" si="194"/>
        <v>0</v>
      </c>
      <c r="CV152" s="136">
        <f>(IF('2.1ต้นทุนตามสัดส่วน (ผลิต)'!$E$59&gt;0,(+H152*'2.1ต้นทุนตามสัดส่วน (ผลิต)'!$E$59)/'2.1ต้นทุนตามสัดส่วน (ผลิต)'!$E$60,0))</f>
        <v>0</v>
      </c>
      <c r="CW152" s="136">
        <f>(IF('2.1ต้นทุนตามสัดส่วน (ผลิต)'!$E$69&gt;0,(+I152*'2.1ต้นทุนตามสัดส่วน (ผลิต)'!$E$69)/'2.1ต้นทุนตามสัดส่วน (ผลิต)'!$E$70,0))</f>
        <v>0</v>
      </c>
      <c r="CX152" s="136">
        <f>(IF('2.1ต้นทุนตามสัดส่วน (ผลิต)'!$E$79&gt;0,(+J152*'2.1ต้นทุนตามสัดส่วน (ผลิต)'!$E$79)/'2.1ต้นทุนตามสัดส่วน (ผลิต)'!$E$80,0))</f>
        <v>0</v>
      </c>
      <c r="CY152" s="136">
        <f t="shared" si="195"/>
        <v>0</v>
      </c>
      <c r="CZ152" s="136">
        <f t="shared" si="196"/>
        <v>0</v>
      </c>
      <c r="DA152" s="136">
        <f>(IF('2.1ต้นทุนตามสัดส่วน (ผลิต)'!$E$109&gt;0,(+M152*'2.1ต้นทุนตามสัดส่วน (ผลิต)'!$E$109)/'2.1ต้นทุนตามสัดส่วน (ผลิต)'!$E$110,0))</f>
        <v>0</v>
      </c>
      <c r="DB152" s="136">
        <f>(IF('2.1ต้นทุนตามสัดส่วน (ผลิต)'!$E$119&gt;0,(+N152*'2.1ต้นทุนตามสัดส่วน (ผลิต)'!$E$119)/'2.1ต้นทุนตามสัดส่วน (ผลิต)'!$E$120,0))</f>
        <v>0</v>
      </c>
      <c r="DC152" s="136">
        <f>(IF('2.1ต้นทุนตามสัดส่วน (ผลิต)'!$E$129&gt;0,(+O152*'2.1ต้นทุนตามสัดส่วน (ผลิต)'!$E$129)/'2.1ต้นทุนตามสัดส่วน (ผลิต)'!$E$130,0))</f>
        <v>0</v>
      </c>
      <c r="DD152" s="136">
        <f t="shared" si="197"/>
        <v>0</v>
      </c>
      <c r="DE152" s="136">
        <f t="shared" si="198"/>
        <v>0</v>
      </c>
      <c r="DF152" s="136">
        <f>(IF('2.1ต้นทุนตามสัดส่วน (ผลิต)'!$E$159&gt;0,(+R152*'2.1ต้นทุนตามสัดส่วน (ผลิต)'!$E$159)/'2.1ต้นทุนตามสัดส่วน (ผลิต)'!$E$160,0))</f>
        <v>0</v>
      </c>
      <c r="DG152" s="136">
        <f>(IF('2.1ต้นทุนตามสัดส่วน (ผลิต)'!$E$169&gt;0,(+S152*'2.1ต้นทุนตามสัดส่วน (ผลิต)'!$E$169)/'2.1ต้นทุนตามสัดส่วน (ผลิต)'!$E$170,0))</f>
        <v>0</v>
      </c>
      <c r="DH152" s="136">
        <f>(IF('2.1ต้นทุนตามสัดส่วน (ผลิต)'!$E$179&gt;0,(+T152*'2.1ต้นทุนตามสัดส่วน (ผลิต)'!$E$179)/'2.1ต้นทุนตามสัดส่วน (ผลิต)'!$E$180,0))</f>
        <v>0</v>
      </c>
      <c r="DI152" s="136">
        <f t="shared" si="199"/>
        <v>0</v>
      </c>
      <c r="DJ152" s="136">
        <f t="shared" si="200"/>
        <v>0</v>
      </c>
      <c r="DL152" s="140" t="s">
        <v>699</v>
      </c>
      <c r="DM152" s="135" t="s">
        <v>700</v>
      </c>
      <c r="DN152" s="136">
        <f t="shared" si="201"/>
        <v>0</v>
      </c>
      <c r="DO152" s="136">
        <f t="shared" si="202"/>
        <v>0</v>
      </c>
      <c r="DP152" s="136">
        <f t="shared" si="203"/>
        <v>0</v>
      </c>
      <c r="DQ152" s="136">
        <f t="shared" si="204"/>
        <v>0</v>
      </c>
      <c r="DR152" s="136">
        <f t="shared" si="205"/>
        <v>0</v>
      </c>
      <c r="DS152" s="136">
        <f t="shared" si="206"/>
        <v>0</v>
      </c>
      <c r="DT152" s="136">
        <f t="shared" si="207"/>
        <v>0</v>
      </c>
      <c r="DU152" s="136">
        <f t="shared" si="208"/>
        <v>0</v>
      </c>
      <c r="DV152" s="136">
        <f t="shared" si="209"/>
        <v>0</v>
      </c>
      <c r="DW152" s="136">
        <f t="shared" si="210"/>
        <v>0</v>
      </c>
      <c r="DX152" s="136">
        <f t="shared" si="211"/>
        <v>0</v>
      </c>
      <c r="DY152" s="136">
        <f t="shared" si="212"/>
        <v>0</v>
      </c>
      <c r="DZ152" s="136">
        <f t="shared" si="213"/>
        <v>0</v>
      </c>
      <c r="EA152" s="136">
        <f t="shared" si="214"/>
        <v>0</v>
      </c>
      <c r="EB152" s="136">
        <f t="shared" si="215"/>
        <v>0</v>
      </c>
      <c r="EC152" s="136">
        <f t="shared" si="216"/>
        <v>0</v>
      </c>
      <c r="ED152" s="136">
        <f t="shared" si="217"/>
        <v>0</v>
      </c>
      <c r="EE152" s="136">
        <f t="shared" si="218"/>
        <v>0</v>
      </c>
      <c r="EF152" s="136">
        <f t="shared" si="219"/>
        <v>0</v>
      </c>
      <c r="EG152" s="136">
        <f t="shared" si="220"/>
        <v>0</v>
      </c>
    </row>
    <row r="153" spans="1:137" ht="21">
      <c r="A153" s="140" t="s">
        <v>701</v>
      </c>
      <c r="B153" s="135" t="s">
        <v>702</v>
      </c>
      <c r="C153" s="44"/>
      <c r="D153" s="136"/>
      <c r="E153" s="136"/>
      <c r="F153" s="136"/>
      <c r="G153" s="136">
        <f t="shared" si="166"/>
        <v>0</v>
      </c>
      <c r="H153" s="136">
        <v>0</v>
      </c>
      <c r="I153" s="136">
        <v>0</v>
      </c>
      <c r="J153" s="136">
        <v>0</v>
      </c>
      <c r="K153" s="136">
        <f t="shared" si="167"/>
        <v>0</v>
      </c>
      <c r="L153" s="136">
        <f t="shared" si="168"/>
        <v>0</v>
      </c>
      <c r="M153" s="136">
        <v>0</v>
      </c>
      <c r="N153" s="136">
        <v>0</v>
      </c>
      <c r="O153" s="136">
        <v>0</v>
      </c>
      <c r="P153" s="136">
        <f t="shared" si="169"/>
        <v>0</v>
      </c>
      <c r="Q153" s="136">
        <f t="shared" si="170"/>
        <v>0</v>
      </c>
      <c r="R153" s="136">
        <v>0</v>
      </c>
      <c r="S153" s="136">
        <v>0</v>
      </c>
      <c r="T153" s="136">
        <v>0</v>
      </c>
      <c r="U153" s="136">
        <f t="shared" si="171"/>
        <v>0</v>
      </c>
      <c r="V153" s="136">
        <f t="shared" si="172"/>
        <v>0</v>
      </c>
      <c r="X153" s="140" t="s">
        <v>701</v>
      </c>
      <c r="Y153" s="138" t="s">
        <v>702</v>
      </c>
      <c r="Z153" s="44">
        <f>ROUND(IF('2.1ต้นทุนตามสัดส่วน (ผลิต)'!$E$6&gt;0,(+C153*'2.1ต้นทุนตามสัดส่วน (ผลิต)'!$E$6)/'2.1ต้นทุนตามสัดส่วน (ผลิต)'!$E$10,0),2)</f>
        <v>0</v>
      </c>
      <c r="AA153" s="139">
        <f>(IF('2.1ต้นทุนตามสัดส่วน (ผลิต)'!$E$16&gt;0,(+D153*'2.1ต้นทุนตามสัดส่วน (ผลิต)'!$E$16)/'2.1ต้นทุนตามสัดส่วน (ผลิต)'!$E$20,0))</f>
        <v>0</v>
      </c>
      <c r="AB153" s="139">
        <f>(IF('2.1ต้นทุนตามสัดส่วน (ผลิต)'!$E$26&gt;0,(+E153*'2.1ต้นทุนตามสัดส่วน (ผลิต)'!$E$26)/'2.1ต้นทุนตามสัดส่วน (ผลิต)'!$E$30,0))</f>
        <v>0</v>
      </c>
      <c r="AC153" s="139">
        <f>(IF('2.1ต้นทุนตามสัดส่วน (ผลิต)'!$E$36&gt;0,(+F153*'2.1ต้นทุนตามสัดส่วน (ผลิต)'!$E$36)/'2.1ต้นทุนตามสัดส่วน (ผลิต)'!$E$40,0))</f>
        <v>0</v>
      </c>
      <c r="AD153" s="139">
        <f t="shared" si="173"/>
        <v>0</v>
      </c>
      <c r="AE153" s="139">
        <f>(IF('2.1ต้นทุนตามสัดส่วน (ผลิต)'!$E$56&gt;0,(+H153*'2.1ต้นทุนตามสัดส่วน (ผลิต)'!$E$56)/'2.1ต้นทุนตามสัดส่วน (ผลิต)'!$E$60,0))</f>
        <v>0</v>
      </c>
      <c r="AF153" s="139">
        <f>(IF('2.1ต้นทุนตามสัดส่วน (ผลิต)'!$E$66&gt;0,(+I153*'2.1ต้นทุนตามสัดส่วน (ผลิต)'!$E$66)/'2.1ต้นทุนตามสัดส่วน (ผลิต)'!$E$70,0))</f>
        <v>0</v>
      </c>
      <c r="AG153" s="139">
        <f>(IF('2.1ต้นทุนตามสัดส่วน (ผลิต)'!$E$76&gt;0,(+J153*'2.1ต้นทุนตามสัดส่วน (ผลิต)'!$E$76)/'2.1ต้นทุนตามสัดส่วน (ผลิต)'!$E$80,0))</f>
        <v>0</v>
      </c>
      <c r="AH153" s="139">
        <f t="shared" si="174"/>
        <v>0</v>
      </c>
      <c r="AI153" s="139">
        <f t="shared" si="175"/>
        <v>0</v>
      </c>
      <c r="AJ153" s="139">
        <f>ROUND(IF('2.1ต้นทุนตามสัดส่วน (ผลิต)'!$E$106&gt;0,(+M153*'2.1ต้นทุนตามสัดส่วน (ผลิต)'!$E$106)/'2.1ต้นทุนตามสัดส่วน (ผลิต)'!$E$110,0),2)</f>
        <v>0</v>
      </c>
      <c r="AK153" s="139">
        <f>ROUND(IF('2.1ต้นทุนตามสัดส่วน (ผลิต)'!$E$116&gt;0,(+N153*'2.1ต้นทุนตามสัดส่วน (ผลิต)'!$E$116)/'2.1ต้นทุนตามสัดส่วน (ผลิต)'!$E$120,0),2)</f>
        <v>0</v>
      </c>
      <c r="AL153" s="139">
        <f>ROUND(IF('2.1ต้นทุนตามสัดส่วน (ผลิต)'!$E$126&gt;0,(+O153*'2.1ต้นทุนตามสัดส่วน (ผลิต)'!$E$126)/'2.1ต้นทุนตามสัดส่วน (ผลิต)'!$E$130,0),2)</f>
        <v>0</v>
      </c>
      <c r="AM153" s="139">
        <f t="shared" si="176"/>
        <v>0</v>
      </c>
      <c r="AN153" s="139">
        <f t="shared" si="177"/>
        <v>0</v>
      </c>
      <c r="AO153" s="139">
        <f>(IF('2.1ต้นทุนตามสัดส่วน (ผลิต)'!$E$156&gt;0,(+R153*'2.1ต้นทุนตามสัดส่วน (ผลิต)'!$E$156)/'2.1ต้นทุนตามสัดส่วน (ผลิต)'!$E$160,0))</f>
        <v>0</v>
      </c>
      <c r="AP153" s="139">
        <f>(IF('2.1ต้นทุนตามสัดส่วน (ผลิต)'!$E$166&gt;0,(+S153*'2.1ต้นทุนตามสัดส่วน (ผลิต)'!$E$166)/'2.1ต้นทุนตามสัดส่วน (ผลิต)'!$E$170,0))</f>
        <v>0</v>
      </c>
      <c r="AQ153" s="139">
        <f>(IF('2.1ต้นทุนตามสัดส่วน (ผลิต)'!$E$176&gt;0,(+T153*'2.1ต้นทุนตามสัดส่วน (ผลิต)'!$E$176)/'2.1ต้นทุนตามสัดส่วน (ผลิต)'!$E$180,0))</f>
        <v>0</v>
      </c>
      <c r="AR153" s="139">
        <f t="shared" si="178"/>
        <v>0</v>
      </c>
      <c r="AS153" s="139">
        <f t="shared" si="179"/>
        <v>0</v>
      </c>
      <c r="AU153" s="140" t="s">
        <v>701</v>
      </c>
      <c r="AV153" s="135" t="s">
        <v>702</v>
      </c>
      <c r="AW153" s="44">
        <f>(IF('2.1ต้นทุนตามสัดส่วน (ผลิต)'!$E$7&gt;0,(C153*'2.1ต้นทุนตามสัดส่วน (ผลิต)'!$E$7)/'2.1ต้นทุนตามสัดส่วน (ผลิต)'!$E$10,0))</f>
        <v>0</v>
      </c>
      <c r="AX153" s="136">
        <f>(IF('2.1ต้นทุนตามสัดส่วน (ผลิต)'!$E$17&gt;0,(D153*'2.1ต้นทุนตามสัดส่วน (ผลิต)'!$E$17)/'2.1ต้นทุนตามสัดส่วน (ผลิต)'!$E$20,0))</f>
        <v>0</v>
      </c>
      <c r="AY153" s="136">
        <f>(IF('2.1ต้นทุนตามสัดส่วน (ผลิต)'!$E$27&gt;0,(+E153*'2.1ต้นทุนตามสัดส่วน (ผลิต)'!$E$27)/'2.1ต้นทุนตามสัดส่วน (ผลิต)'!$E$30,0))</f>
        <v>0</v>
      </c>
      <c r="AZ153" s="136">
        <f>(IF('2.1ต้นทุนตามสัดส่วน (ผลิต)'!$E$37&gt;0,(+F153*'2.1ต้นทุนตามสัดส่วน (ผลิต)'!$E$37)/'2.1ต้นทุนตามสัดส่วน (ผลิต)'!$E$40,0))</f>
        <v>0</v>
      </c>
      <c r="BA153" s="136">
        <f t="shared" si="180"/>
        <v>0</v>
      </c>
      <c r="BB153" s="136">
        <f>(IF('2.1ต้นทุนตามสัดส่วน (ผลิต)'!$E$57&gt;0,(+H153*'2.1ต้นทุนตามสัดส่วน (ผลิต)'!$E$57)/'2.1ต้นทุนตามสัดส่วน (ผลิต)'!$E$60,0))</f>
        <v>0</v>
      </c>
      <c r="BC153" s="136">
        <f>(IF('2.1ต้นทุนตามสัดส่วน (ผลิต)'!$E$67&gt;0,(+I153*'2.1ต้นทุนตามสัดส่วน (ผลิต)'!$E$67)/'2.1ต้นทุนตามสัดส่วน (ผลิต)'!$E$70,0))</f>
        <v>0</v>
      </c>
      <c r="BD153" s="136">
        <f>(IF('2.1ต้นทุนตามสัดส่วน (ผลิต)'!$E$77&gt;0,(+J153*'2.1ต้นทุนตามสัดส่วน (ผลิต)'!$E$77)/'2.1ต้นทุนตามสัดส่วน (ผลิต)'!$E$80,0))</f>
        <v>0</v>
      </c>
      <c r="BE153" s="136">
        <f t="shared" si="181"/>
        <v>0</v>
      </c>
      <c r="BF153" s="136">
        <f t="shared" si="182"/>
        <v>0</v>
      </c>
      <c r="BG153" s="136">
        <f>(IF('2.1ต้นทุนตามสัดส่วน (ผลิต)'!$E$107&gt;0,(+M153*'2.1ต้นทุนตามสัดส่วน (ผลิต)'!$E$107)/'2.1ต้นทุนตามสัดส่วน (ผลิต)'!$E$110,0))</f>
        <v>0</v>
      </c>
      <c r="BH153" s="136">
        <f>(IF('2.1ต้นทุนตามสัดส่วน (ผลิต)'!$E$117&gt;0,(+N153*'2.1ต้นทุนตามสัดส่วน (ผลิต)'!$E$117)/'2.1ต้นทุนตามสัดส่วน (ผลิต)'!$E$120,0))</f>
        <v>0</v>
      </c>
      <c r="BI153" s="136">
        <f>(IF('2.1ต้นทุนตามสัดส่วน (ผลิต)'!$E$127&gt;0,(+O153*'2.1ต้นทุนตามสัดส่วน (ผลิต)'!$E$127)/'2.1ต้นทุนตามสัดส่วน (ผลิต)'!$E$130,0))</f>
        <v>0</v>
      </c>
      <c r="BJ153" s="136">
        <f t="shared" si="183"/>
        <v>0</v>
      </c>
      <c r="BK153" s="136">
        <f t="shared" si="184"/>
        <v>0</v>
      </c>
      <c r="BL153" s="136">
        <f>(IF('2.1ต้นทุนตามสัดส่วน (ผลิต)'!$E$157&gt;0,(+R153*'2.1ต้นทุนตามสัดส่วน (ผลิต)'!$E$157)/'2.1ต้นทุนตามสัดส่วน (ผลิต)'!$E$160,0))</f>
        <v>0</v>
      </c>
      <c r="BM153" s="136">
        <f>(IF('2.1ต้นทุนตามสัดส่วน (ผลิต)'!$E$167&gt;0,(+S153*'2.1ต้นทุนตามสัดส่วน (ผลิต)'!$E$167)/'2.1ต้นทุนตามสัดส่วน (ผลิต)'!$E$170,0))</f>
        <v>0</v>
      </c>
      <c r="BN153" s="136">
        <f>(IF('2.1ต้นทุนตามสัดส่วน (ผลิต)'!$E$177&gt;0,(+T153*'2.1ต้นทุนตามสัดส่วน (ผลิต)'!$E$177)/'2.1ต้นทุนตามสัดส่วน (ผลิต)'!$E$180,0))</f>
        <v>0</v>
      </c>
      <c r="BO153" s="136">
        <f t="shared" si="185"/>
        <v>0</v>
      </c>
      <c r="BP153" s="136">
        <f t="shared" si="186"/>
        <v>0</v>
      </c>
      <c r="BR153" s="140" t="s">
        <v>701</v>
      </c>
      <c r="BS153" s="135" t="s">
        <v>702</v>
      </c>
      <c r="BT153" s="44">
        <f>(IF('2.1ต้นทุนตามสัดส่วน (ผลิต)'!$E$8&gt;0,(+C153*'2.1ต้นทุนตามสัดส่วน (ผลิต)'!$E$8)/'2.1ต้นทุนตามสัดส่วน (ผลิต)'!$E$10,0))</f>
        <v>0</v>
      </c>
      <c r="BU153" s="136">
        <f>(IF('2.1ต้นทุนตามสัดส่วน (ผลิต)'!$E$18&gt;0,(+D153*'2.1ต้นทุนตามสัดส่วน (ผลิต)'!$E$18)/'2.1ต้นทุนตามสัดส่วน (ผลิต)'!$E$20,0))</f>
        <v>0</v>
      </c>
      <c r="BV153" s="136">
        <f>(IF('2.1ต้นทุนตามสัดส่วน (ผลิต)'!$E$28&gt;0,(+E153*'2.1ต้นทุนตามสัดส่วน (ผลิต)'!$E$28)/'2.1ต้นทุนตามสัดส่วน (ผลิต)'!$E$30,0))</f>
        <v>0</v>
      </c>
      <c r="BW153" s="136">
        <f>(IF('2.1ต้นทุนตามสัดส่วน (ผลิต)'!$E$38&gt;0,(+F153*'2.1ต้นทุนตามสัดส่วน (ผลิต)'!$E$38)/'2.1ต้นทุนตามสัดส่วน (ผลิต)'!$E$40,0))</f>
        <v>0</v>
      </c>
      <c r="BX153" s="136">
        <f t="shared" si="187"/>
        <v>0</v>
      </c>
      <c r="BY153" s="136">
        <f>(IF('2.1ต้นทุนตามสัดส่วน (ผลิต)'!$E$58&gt;0,(+H153*'2.1ต้นทุนตามสัดส่วน (ผลิต)'!$E$58)/'2.1ต้นทุนตามสัดส่วน (ผลิต)'!$E$60,0))</f>
        <v>0</v>
      </c>
      <c r="BZ153" s="136">
        <f>(IF('2.1ต้นทุนตามสัดส่วน (ผลิต)'!$E$68&gt;0,(+I153*'2.1ต้นทุนตามสัดส่วน (ผลิต)'!$E$68)/'2.1ต้นทุนตามสัดส่วน (ผลิต)'!$E$70,0))</f>
        <v>0</v>
      </c>
      <c r="CA153" s="136">
        <f>(IF('2.1ต้นทุนตามสัดส่วน (ผลิต)'!$E$78&gt;0,(+J153*'2.1ต้นทุนตามสัดส่วน (ผลิต)'!$E$78)/'2.1ต้นทุนตามสัดส่วน (ผลิต)'!$E$80,0))</f>
        <v>0</v>
      </c>
      <c r="CB153" s="136">
        <f t="shared" si="188"/>
        <v>0</v>
      </c>
      <c r="CC153" s="136">
        <f t="shared" si="189"/>
        <v>0</v>
      </c>
      <c r="CD153" s="136">
        <f>(IF('2.1ต้นทุนตามสัดส่วน (ผลิต)'!$E$108&gt;0,(+M153*'2.1ต้นทุนตามสัดส่วน (ผลิต)'!$E$108)/'2.1ต้นทุนตามสัดส่วน (ผลิต)'!$E$110,0))</f>
        <v>0</v>
      </c>
      <c r="CE153" s="136">
        <f>(IF('2.1ต้นทุนตามสัดส่วน (ผลิต)'!$E$118&gt;0,(+N153*'2.1ต้นทุนตามสัดส่วน (ผลิต)'!$E$118)/'2.1ต้นทุนตามสัดส่วน (ผลิต)'!$E$120,0))</f>
        <v>0</v>
      </c>
      <c r="CF153" s="136">
        <f>(IF('2.1ต้นทุนตามสัดส่วน (ผลิต)'!$E$128&gt;0,(+O153*'2.1ต้นทุนตามสัดส่วน (ผลิต)'!$E$128)/'2.1ต้นทุนตามสัดส่วน (ผลิต)'!$E$130,0))</f>
        <v>0</v>
      </c>
      <c r="CG153" s="136">
        <f t="shared" si="190"/>
        <v>0</v>
      </c>
      <c r="CH153" s="136">
        <f t="shared" si="191"/>
        <v>0</v>
      </c>
      <c r="CI153" s="136">
        <f>(IF('2.1ต้นทุนตามสัดส่วน (ผลิต)'!$E$158&gt;0,(+R153*'2.1ต้นทุนตามสัดส่วน (ผลิต)'!$E$158)/'2.1ต้นทุนตามสัดส่วน (ผลิต)'!$E$160,0))</f>
        <v>0</v>
      </c>
      <c r="CJ153" s="136">
        <f>(IF('2.1ต้นทุนตามสัดส่วน (ผลิต)'!$E$168&gt;0,(+S153*'2.1ต้นทุนตามสัดส่วน (ผลิต)'!$E$168)/'2.1ต้นทุนตามสัดส่วน (ผลิต)'!$E$170,0))</f>
        <v>0</v>
      </c>
      <c r="CK153" s="136">
        <f>(IF('2.1ต้นทุนตามสัดส่วน (ผลิต)'!$E$178&gt;0,(+T153*'2.1ต้นทุนตามสัดส่วน (ผลิต)'!$E$178)/'2.1ต้นทุนตามสัดส่วน (ผลิต)'!$E$180,0))</f>
        <v>0</v>
      </c>
      <c r="CL153" s="136">
        <f t="shared" si="192"/>
        <v>0</v>
      </c>
      <c r="CM153" s="136">
        <f t="shared" si="193"/>
        <v>0</v>
      </c>
      <c r="CO153" s="140" t="s">
        <v>701</v>
      </c>
      <c r="CP153" s="135" t="s">
        <v>702</v>
      </c>
      <c r="CQ153" s="136">
        <f>(IF('2.1ต้นทุนตามสัดส่วน (ผลิต)'!$E$9&gt;0,(+C153*'2.1ต้นทุนตามสัดส่วน (ผลิต)'!$E$9)/'2.1ต้นทุนตามสัดส่วน (ผลิต)'!$E$10,0))</f>
        <v>0</v>
      </c>
      <c r="CR153" s="136">
        <f>(IF('2.1ต้นทุนตามสัดส่วน (ผลิต)'!$E$19&gt;0,(+D153*'2.1ต้นทุนตามสัดส่วน (ผลิต)'!$E$19)/'2.1ต้นทุนตามสัดส่วน (ผลิต)'!$E$20,0))</f>
        <v>0</v>
      </c>
      <c r="CS153" s="136">
        <f>(IF('2.1ต้นทุนตามสัดส่วน (ผลิต)'!$E$29&gt;0,(+E153*'2.1ต้นทุนตามสัดส่วน (ผลิต)'!$E$29)/'2.1ต้นทุนตามสัดส่วน (ผลิต)'!$E$30,0))</f>
        <v>0</v>
      </c>
      <c r="CT153" s="136">
        <f>(IF('2.1ต้นทุนตามสัดส่วน (ผลิต)'!$E$39&gt;0,(+F153*'2.1ต้นทุนตามสัดส่วน (ผลิต)'!$E$39)/'2.1ต้นทุนตามสัดส่วน (ผลิต)'!$E$40,0))</f>
        <v>0</v>
      </c>
      <c r="CU153" s="136">
        <f t="shared" si="194"/>
        <v>0</v>
      </c>
      <c r="CV153" s="136">
        <f>(IF('2.1ต้นทุนตามสัดส่วน (ผลิต)'!$E$59&gt;0,(+H153*'2.1ต้นทุนตามสัดส่วน (ผลิต)'!$E$59)/'2.1ต้นทุนตามสัดส่วน (ผลิต)'!$E$60,0))</f>
        <v>0</v>
      </c>
      <c r="CW153" s="136">
        <f>(IF('2.1ต้นทุนตามสัดส่วน (ผลิต)'!$E$69&gt;0,(+I153*'2.1ต้นทุนตามสัดส่วน (ผลิต)'!$E$69)/'2.1ต้นทุนตามสัดส่วน (ผลิต)'!$E$70,0))</f>
        <v>0</v>
      </c>
      <c r="CX153" s="136">
        <f>(IF('2.1ต้นทุนตามสัดส่วน (ผลิต)'!$E$79&gt;0,(+J153*'2.1ต้นทุนตามสัดส่วน (ผลิต)'!$E$79)/'2.1ต้นทุนตามสัดส่วน (ผลิต)'!$E$80,0))</f>
        <v>0</v>
      </c>
      <c r="CY153" s="136">
        <f t="shared" si="195"/>
        <v>0</v>
      </c>
      <c r="CZ153" s="136">
        <f t="shared" si="196"/>
        <v>0</v>
      </c>
      <c r="DA153" s="136">
        <f>(IF('2.1ต้นทุนตามสัดส่วน (ผลิต)'!$E$109&gt;0,(+M153*'2.1ต้นทุนตามสัดส่วน (ผลิต)'!$E$109)/'2.1ต้นทุนตามสัดส่วน (ผลิต)'!$E$110,0))</f>
        <v>0</v>
      </c>
      <c r="DB153" s="136">
        <f>(IF('2.1ต้นทุนตามสัดส่วน (ผลิต)'!$E$119&gt;0,(+N153*'2.1ต้นทุนตามสัดส่วน (ผลิต)'!$E$119)/'2.1ต้นทุนตามสัดส่วน (ผลิต)'!$E$120,0))</f>
        <v>0</v>
      </c>
      <c r="DC153" s="136">
        <f>(IF('2.1ต้นทุนตามสัดส่วน (ผลิต)'!$E$129&gt;0,(+O153*'2.1ต้นทุนตามสัดส่วน (ผลิต)'!$E$129)/'2.1ต้นทุนตามสัดส่วน (ผลิต)'!$E$130,0))</f>
        <v>0</v>
      </c>
      <c r="DD153" s="136">
        <f t="shared" si="197"/>
        <v>0</v>
      </c>
      <c r="DE153" s="136">
        <f t="shared" si="198"/>
        <v>0</v>
      </c>
      <c r="DF153" s="136">
        <f>(IF('2.1ต้นทุนตามสัดส่วน (ผลิต)'!$E$159&gt;0,(+R153*'2.1ต้นทุนตามสัดส่วน (ผลิต)'!$E$159)/'2.1ต้นทุนตามสัดส่วน (ผลิต)'!$E$160,0))</f>
        <v>0</v>
      </c>
      <c r="DG153" s="136">
        <f>(IF('2.1ต้นทุนตามสัดส่วน (ผลิต)'!$E$169&gt;0,(+S153*'2.1ต้นทุนตามสัดส่วน (ผลิต)'!$E$169)/'2.1ต้นทุนตามสัดส่วน (ผลิต)'!$E$170,0))</f>
        <v>0</v>
      </c>
      <c r="DH153" s="136">
        <f>(IF('2.1ต้นทุนตามสัดส่วน (ผลิต)'!$E$179&gt;0,(+T153*'2.1ต้นทุนตามสัดส่วน (ผลิต)'!$E$179)/'2.1ต้นทุนตามสัดส่วน (ผลิต)'!$E$180,0))</f>
        <v>0</v>
      </c>
      <c r="DI153" s="136">
        <f t="shared" si="199"/>
        <v>0</v>
      </c>
      <c r="DJ153" s="136">
        <f t="shared" si="200"/>
        <v>0</v>
      </c>
      <c r="DL153" s="140" t="s">
        <v>701</v>
      </c>
      <c r="DM153" s="135" t="s">
        <v>702</v>
      </c>
      <c r="DN153" s="136">
        <f t="shared" si="201"/>
        <v>0</v>
      </c>
      <c r="DO153" s="136">
        <f t="shared" si="202"/>
        <v>0</v>
      </c>
      <c r="DP153" s="136">
        <f t="shared" si="203"/>
        <v>0</v>
      </c>
      <c r="DQ153" s="136">
        <f t="shared" si="204"/>
        <v>0</v>
      </c>
      <c r="DR153" s="136">
        <f t="shared" si="205"/>
        <v>0</v>
      </c>
      <c r="DS153" s="136">
        <f t="shared" si="206"/>
        <v>0</v>
      </c>
      <c r="DT153" s="136">
        <f t="shared" si="207"/>
        <v>0</v>
      </c>
      <c r="DU153" s="136">
        <f t="shared" si="208"/>
        <v>0</v>
      </c>
      <c r="DV153" s="136">
        <f t="shared" si="209"/>
        <v>0</v>
      </c>
      <c r="DW153" s="136">
        <f t="shared" si="210"/>
        <v>0</v>
      </c>
      <c r="DX153" s="136">
        <f t="shared" si="211"/>
        <v>0</v>
      </c>
      <c r="DY153" s="136">
        <f t="shared" si="212"/>
        <v>0</v>
      </c>
      <c r="DZ153" s="136">
        <f t="shared" si="213"/>
        <v>0</v>
      </c>
      <c r="EA153" s="136">
        <f t="shared" si="214"/>
        <v>0</v>
      </c>
      <c r="EB153" s="136">
        <f t="shared" si="215"/>
        <v>0</v>
      </c>
      <c r="EC153" s="136">
        <f t="shared" si="216"/>
        <v>0</v>
      </c>
      <c r="ED153" s="136">
        <f t="shared" si="217"/>
        <v>0</v>
      </c>
      <c r="EE153" s="136">
        <f t="shared" si="218"/>
        <v>0</v>
      </c>
      <c r="EF153" s="136">
        <f t="shared" si="219"/>
        <v>0</v>
      </c>
      <c r="EG153" s="136">
        <f t="shared" si="220"/>
        <v>0</v>
      </c>
    </row>
    <row r="154" spans="1:137" ht="21">
      <c r="A154" s="140" t="s">
        <v>703</v>
      </c>
      <c r="B154" s="135" t="s">
        <v>704</v>
      </c>
      <c r="C154" s="44"/>
      <c r="D154" s="136"/>
      <c r="E154" s="136"/>
      <c r="F154" s="136"/>
      <c r="G154" s="136">
        <f t="shared" si="166"/>
        <v>0</v>
      </c>
      <c r="H154" s="136">
        <v>0</v>
      </c>
      <c r="I154" s="136">
        <v>0</v>
      </c>
      <c r="J154" s="136">
        <v>0</v>
      </c>
      <c r="K154" s="136">
        <f t="shared" si="167"/>
        <v>0</v>
      </c>
      <c r="L154" s="136">
        <f t="shared" si="168"/>
        <v>0</v>
      </c>
      <c r="M154" s="136">
        <v>0</v>
      </c>
      <c r="N154" s="136">
        <v>0</v>
      </c>
      <c r="O154" s="136">
        <v>0</v>
      </c>
      <c r="P154" s="136">
        <f t="shared" si="169"/>
        <v>0</v>
      </c>
      <c r="Q154" s="136">
        <f t="shared" si="170"/>
        <v>0</v>
      </c>
      <c r="R154" s="136">
        <v>0</v>
      </c>
      <c r="S154" s="136">
        <v>0</v>
      </c>
      <c r="T154" s="136">
        <v>0</v>
      </c>
      <c r="U154" s="136">
        <f t="shared" si="171"/>
        <v>0</v>
      </c>
      <c r="V154" s="136">
        <f t="shared" si="172"/>
        <v>0</v>
      </c>
      <c r="X154" s="140" t="s">
        <v>703</v>
      </c>
      <c r="Y154" s="138" t="s">
        <v>704</v>
      </c>
      <c r="Z154" s="44">
        <f>ROUND(IF('2.1ต้นทุนตามสัดส่วน (ผลิต)'!$E$6&gt;0,(+C154*'2.1ต้นทุนตามสัดส่วน (ผลิต)'!$E$6)/'2.1ต้นทุนตามสัดส่วน (ผลิต)'!$E$10,0),2)</f>
        <v>0</v>
      </c>
      <c r="AA154" s="139">
        <f>(IF('2.1ต้นทุนตามสัดส่วน (ผลิต)'!$E$16&gt;0,(+D154*'2.1ต้นทุนตามสัดส่วน (ผลิต)'!$E$16)/'2.1ต้นทุนตามสัดส่วน (ผลิต)'!$E$20,0))</f>
        <v>0</v>
      </c>
      <c r="AB154" s="139">
        <f>(IF('2.1ต้นทุนตามสัดส่วน (ผลิต)'!$E$26&gt;0,(+E154*'2.1ต้นทุนตามสัดส่วน (ผลิต)'!$E$26)/'2.1ต้นทุนตามสัดส่วน (ผลิต)'!$E$30,0))</f>
        <v>0</v>
      </c>
      <c r="AC154" s="139">
        <f>(IF('2.1ต้นทุนตามสัดส่วน (ผลิต)'!$E$36&gt;0,(+F154*'2.1ต้นทุนตามสัดส่วน (ผลิต)'!$E$36)/'2.1ต้นทุนตามสัดส่วน (ผลิต)'!$E$40,0))</f>
        <v>0</v>
      </c>
      <c r="AD154" s="139">
        <f t="shared" si="173"/>
        <v>0</v>
      </c>
      <c r="AE154" s="139">
        <f>(IF('2.1ต้นทุนตามสัดส่วน (ผลิต)'!$E$56&gt;0,(+H154*'2.1ต้นทุนตามสัดส่วน (ผลิต)'!$E$56)/'2.1ต้นทุนตามสัดส่วน (ผลิต)'!$E$60,0))</f>
        <v>0</v>
      </c>
      <c r="AF154" s="139">
        <f>(IF('2.1ต้นทุนตามสัดส่วน (ผลิต)'!$E$66&gt;0,(+I154*'2.1ต้นทุนตามสัดส่วน (ผลิต)'!$E$66)/'2.1ต้นทุนตามสัดส่วน (ผลิต)'!$E$70,0))</f>
        <v>0</v>
      </c>
      <c r="AG154" s="139">
        <f>(IF('2.1ต้นทุนตามสัดส่วน (ผลิต)'!$E$76&gt;0,(+J154*'2.1ต้นทุนตามสัดส่วน (ผลิต)'!$E$76)/'2.1ต้นทุนตามสัดส่วน (ผลิต)'!$E$80,0))</f>
        <v>0</v>
      </c>
      <c r="AH154" s="139">
        <f t="shared" si="174"/>
        <v>0</v>
      </c>
      <c r="AI154" s="139">
        <f t="shared" si="175"/>
        <v>0</v>
      </c>
      <c r="AJ154" s="139">
        <f>ROUND(IF('2.1ต้นทุนตามสัดส่วน (ผลิต)'!$E$106&gt;0,(+M154*'2.1ต้นทุนตามสัดส่วน (ผลิต)'!$E$106)/'2.1ต้นทุนตามสัดส่วน (ผลิต)'!$E$110,0),2)</f>
        <v>0</v>
      </c>
      <c r="AK154" s="139">
        <f>ROUND(IF('2.1ต้นทุนตามสัดส่วน (ผลิต)'!$E$116&gt;0,(+N154*'2.1ต้นทุนตามสัดส่วน (ผลิต)'!$E$116)/'2.1ต้นทุนตามสัดส่วน (ผลิต)'!$E$120,0),2)</f>
        <v>0</v>
      </c>
      <c r="AL154" s="139">
        <f>ROUND(IF('2.1ต้นทุนตามสัดส่วน (ผลิต)'!$E$126&gt;0,(+O154*'2.1ต้นทุนตามสัดส่วน (ผลิต)'!$E$126)/'2.1ต้นทุนตามสัดส่วน (ผลิต)'!$E$130,0),2)</f>
        <v>0</v>
      </c>
      <c r="AM154" s="139">
        <f t="shared" si="176"/>
        <v>0</v>
      </c>
      <c r="AN154" s="139">
        <f t="shared" si="177"/>
        <v>0</v>
      </c>
      <c r="AO154" s="139">
        <f>(IF('2.1ต้นทุนตามสัดส่วน (ผลิต)'!$E$156&gt;0,(+R154*'2.1ต้นทุนตามสัดส่วน (ผลิต)'!$E$156)/'2.1ต้นทุนตามสัดส่วน (ผลิต)'!$E$160,0))</f>
        <v>0</v>
      </c>
      <c r="AP154" s="139">
        <f>(IF('2.1ต้นทุนตามสัดส่วน (ผลิต)'!$E$166&gt;0,(+S154*'2.1ต้นทุนตามสัดส่วน (ผลิต)'!$E$166)/'2.1ต้นทุนตามสัดส่วน (ผลิต)'!$E$170,0))</f>
        <v>0</v>
      </c>
      <c r="AQ154" s="139">
        <f>(IF('2.1ต้นทุนตามสัดส่วน (ผลิต)'!$E$176&gt;0,(+T154*'2.1ต้นทุนตามสัดส่วน (ผลิต)'!$E$176)/'2.1ต้นทุนตามสัดส่วน (ผลิต)'!$E$180,0))</f>
        <v>0</v>
      </c>
      <c r="AR154" s="139">
        <f t="shared" si="178"/>
        <v>0</v>
      </c>
      <c r="AS154" s="139">
        <f t="shared" si="179"/>
        <v>0</v>
      </c>
      <c r="AU154" s="140" t="s">
        <v>703</v>
      </c>
      <c r="AV154" s="135" t="s">
        <v>704</v>
      </c>
      <c r="AW154" s="44">
        <f>(IF('2.1ต้นทุนตามสัดส่วน (ผลิต)'!$E$7&gt;0,(C154*'2.1ต้นทุนตามสัดส่วน (ผลิต)'!$E$7)/'2.1ต้นทุนตามสัดส่วน (ผลิต)'!$E$10,0))</f>
        <v>0</v>
      </c>
      <c r="AX154" s="136">
        <f>(IF('2.1ต้นทุนตามสัดส่วน (ผลิต)'!$E$17&gt;0,(D154*'2.1ต้นทุนตามสัดส่วน (ผลิต)'!$E$17)/'2.1ต้นทุนตามสัดส่วน (ผลิต)'!$E$20,0))</f>
        <v>0</v>
      </c>
      <c r="AY154" s="136">
        <f>(IF('2.1ต้นทุนตามสัดส่วน (ผลิต)'!$E$27&gt;0,(+E154*'2.1ต้นทุนตามสัดส่วน (ผลิต)'!$E$27)/'2.1ต้นทุนตามสัดส่วน (ผลิต)'!$E$30,0))</f>
        <v>0</v>
      </c>
      <c r="AZ154" s="136">
        <f>(IF('2.1ต้นทุนตามสัดส่วน (ผลิต)'!$E$37&gt;0,(+F154*'2.1ต้นทุนตามสัดส่วน (ผลิต)'!$E$37)/'2.1ต้นทุนตามสัดส่วน (ผลิต)'!$E$40,0))</f>
        <v>0</v>
      </c>
      <c r="BA154" s="136">
        <f t="shared" si="180"/>
        <v>0</v>
      </c>
      <c r="BB154" s="136">
        <f>(IF('2.1ต้นทุนตามสัดส่วน (ผลิต)'!$E$57&gt;0,(+H154*'2.1ต้นทุนตามสัดส่วน (ผลิต)'!$E$57)/'2.1ต้นทุนตามสัดส่วน (ผลิต)'!$E$60,0))</f>
        <v>0</v>
      </c>
      <c r="BC154" s="136">
        <f>(IF('2.1ต้นทุนตามสัดส่วน (ผลิต)'!$E$67&gt;0,(+I154*'2.1ต้นทุนตามสัดส่วน (ผลิต)'!$E$67)/'2.1ต้นทุนตามสัดส่วน (ผลิต)'!$E$70,0))</f>
        <v>0</v>
      </c>
      <c r="BD154" s="136">
        <f>(IF('2.1ต้นทุนตามสัดส่วน (ผลิต)'!$E$77&gt;0,(+J154*'2.1ต้นทุนตามสัดส่วน (ผลิต)'!$E$77)/'2.1ต้นทุนตามสัดส่วน (ผลิต)'!$E$80,0))</f>
        <v>0</v>
      </c>
      <c r="BE154" s="136">
        <f t="shared" si="181"/>
        <v>0</v>
      </c>
      <c r="BF154" s="136">
        <f t="shared" si="182"/>
        <v>0</v>
      </c>
      <c r="BG154" s="136">
        <f>(IF('2.1ต้นทุนตามสัดส่วน (ผลิต)'!$E$107&gt;0,(+M154*'2.1ต้นทุนตามสัดส่วน (ผลิต)'!$E$107)/'2.1ต้นทุนตามสัดส่วน (ผลิต)'!$E$110,0))</f>
        <v>0</v>
      </c>
      <c r="BH154" s="136">
        <f>(IF('2.1ต้นทุนตามสัดส่วน (ผลิต)'!$E$117&gt;0,(+N154*'2.1ต้นทุนตามสัดส่วน (ผลิต)'!$E$117)/'2.1ต้นทุนตามสัดส่วน (ผลิต)'!$E$120,0))</f>
        <v>0</v>
      </c>
      <c r="BI154" s="136">
        <f>(IF('2.1ต้นทุนตามสัดส่วน (ผลิต)'!$E$127&gt;0,(+O154*'2.1ต้นทุนตามสัดส่วน (ผลิต)'!$E$127)/'2.1ต้นทุนตามสัดส่วน (ผลิต)'!$E$130,0))</f>
        <v>0</v>
      </c>
      <c r="BJ154" s="136">
        <f t="shared" si="183"/>
        <v>0</v>
      </c>
      <c r="BK154" s="136">
        <f t="shared" si="184"/>
        <v>0</v>
      </c>
      <c r="BL154" s="136">
        <f>(IF('2.1ต้นทุนตามสัดส่วน (ผลิต)'!$E$157&gt;0,(+R154*'2.1ต้นทุนตามสัดส่วน (ผลิต)'!$E$157)/'2.1ต้นทุนตามสัดส่วน (ผลิต)'!$E$160,0))</f>
        <v>0</v>
      </c>
      <c r="BM154" s="136">
        <f>(IF('2.1ต้นทุนตามสัดส่วน (ผลิต)'!$E$167&gt;0,(+S154*'2.1ต้นทุนตามสัดส่วน (ผลิต)'!$E$167)/'2.1ต้นทุนตามสัดส่วน (ผลิต)'!$E$170,0))</f>
        <v>0</v>
      </c>
      <c r="BN154" s="136">
        <f>(IF('2.1ต้นทุนตามสัดส่วน (ผลิต)'!$E$177&gt;0,(+T154*'2.1ต้นทุนตามสัดส่วน (ผลิต)'!$E$177)/'2.1ต้นทุนตามสัดส่วน (ผลิต)'!$E$180,0))</f>
        <v>0</v>
      </c>
      <c r="BO154" s="136">
        <f t="shared" si="185"/>
        <v>0</v>
      </c>
      <c r="BP154" s="136">
        <f t="shared" si="186"/>
        <v>0</v>
      </c>
      <c r="BR154" s="140" t="s">
        <v>703</v>
      </c>
      <c r="BS154" s="135" t="s">
        <v>704</v>
      </c>
      <c r="BT154" s="44">
        <f>(IF('2.1ต้นทุนตามสัดส่วน (ผลิต)'!$E$8&gt;0,(+C154*'2.1ต้นทุนตามสัดส่วน (ผลิต)'!$E$8)/'2.1ต้นทุนตามสัดส่วน (ผลิต)'!$E$10,0))</f>
        <v>0</v>
      </c>
      <c r="BU154" s="136">
        <f>(IF('2.1ต้นทุนตามสัดส่วน (ผลิต)'!$E$18&gt;0,(+D154*'2.1ต้นทุนตามสัดส่วน (ผลิต)'!$E$18)/'2.1ต้นทุนตามสัดส่วน (ผลิต)'!$E$20,0))</f>
        <v>0</v>
      </c>
      <c r="BV154" s="136">
        <f>(IF('2.1ต้นทุนตามสัดส่วน (ผลิต)'!$E$28&gt;0,(+E154*'2.1ต้นทุนตามสัดส่วน (ผลิต)'!$E$28)/'2.1ต้นทุนตามสัดส่วน (ผลิต)'!$E$30,0))</f>
        <v>0</v>
      </c>
      <c r="BW154" s="136">
        <f>(IF('2.1ต้นทุนตามสัดส่วน (ผลิต)'!$E$38&gt;0,(+F154*'2.1ต้นทุนตามสัดส่วน (ผลิต)'!$E$38)/'2.1ต้นทุนตามสัดส่วน (ผลิต)'!$E$40,0))</f>
        <v>0</v>
      </c>
      <c r="BX154" s="136">
        <f t="shared" si="187"/>
        <v>0</v>
      </c>
      <c r="BY154" s="136">
        <f>(IF('2.1ต้นทุนตามสัดส่วน (ผลิต)'!$E$58&gt;0,(+H154*'2.1ต้นทุนตามสัดส่วน (ผลิต)'!$E$58)/'2.1ต้นทุนตามสัดส่วน (ผลิต)'!$E$60,0))</f>
        <v>0</v>
      </c>
      <c r="BZ154" s="136">
        <f>(IF('2.1ต้นทุนตามสัดส่วน (ผลิต)'!$E$68&gt;0,(+I154*'2.1ต้นทุนตามสัดส่วน (ผลิต)'!$E$68)/'2.1ต้นทุนตามสัดส่วน (ผลิต)'!$E$70,0))</f>
        <v>0</v>
      </c>
      <c r="CA154" s="136">
        <f>(IF('2.1ต้นทุนตามสัดส่วน (ผลิต)'!$E$78&gt;0,(+J154*'2.1ต้นทุนตามสัดส่วน (ผลิต)'!$E$78)/'2.1ต้นทุนตามสัดส่วน (ผลิต)'!$E$80,0))</f>
        <v>0</v>
      </c>
      <c r="CB154" s="136">
        <f t="shared" si="188"/>
        <v>0</v>
      </c>
      <c r="CC154" s="136">
        <f t="shared" si="189"/>
        <v>0</v>
      </c>
      <c r="CD154" s="136">
        <f>(IF('2.1ต้นทุนตามสัดส่วน (ผลิต)'!$E$108&gt;0,(+M154*'2.1ต้นทุนตามสัดส่วน (ผลิต)'!$E$108)/'2.1ต้นทุนตามสัดส่วน (ผลิต)'!$E$110,0))</f>
        <v>0</v>
      </c>
      <c r="CE154" s="136">
        <f>(IF('2.1ต้นทุนตามสัดส่วน (ผลิต)'!$E$118&gt;0,(+N154*'2.1ต้นทุนตามสัดส่วน (ผลิต)'!$E$118)/'2.1ต้นทุนตามสัดส่วน (ผลิต)'!$E$120,0))</f>
        <v>0</v>
      </c>
      <c r="CF154" s="136">
        <f>(IF('2.1ต้นทุนตามสัดส่วน (ผลิต)'!$E$128&gt;0,(+O154*'2.1ต้นทุนตามสัดส่วน (ผลิต)'!$E$128)/'2.1ต้นทุนตามสัดส่วน (ผลิต)'!$E$130,0))</f>
        <v>0</v>
      </c>
      <c r="CG154" s="136">
        <f t="shared" si="190"/>
        <v>0</v>
      </c>
      <c r="CH154" s="136">
        <f t="shared" si="191"/>
        <v>0</v>
      </c>
      <c r="CI154" s="136">
        <f>(IF('2.1ต้นทุนตามสัดส่วน (ผลิต)'!$E$158&gt;0,(+R154*'2.1ต้นทุนตามสัดส่วน (ผลิต)'!$E$158)/'2.1ต้นทุนตามสัดส่วน (ผลิต)'!$E$160,0))</f>
        <v>0</v>
      </c>
      <c r="CJ154" s="136">
        <f>(IF('2.1ต้นทุนตามสัดส่วน (ผลิต)'!$E$168&gt;0,(+S154*'2.1ต้นทุนตามสัดส่วน (ผลิต)'!$E$168)/'2.1ต้นทุนตามสัดส่วน (ผลิต)'!$E$170,0))</f>
        <v>0</v>
      </c>
      <c r="CK154" s="136">
        <f>(IF('2.1ต้นทุนตามสัดส่วน (ผลิต)'!$E$178&gt;0,(+T154*'2.1ต้นทุนตามสัดส่วน (ผลิต)'!$E$178)/'2.1ต้นทุนตามสัดส่วน (ผลิต)'!$E$180,0))</f>
        <v>0</v>
      </c>
      <c r="CL154" s="136">
        <f t="shared" si="192"/>
        <v>0</v>
      </c>
      <c r="CM154" s="136">
        <f t="shared" si="193"/>
        <v>0</v>
      </c>
      <c r="CO154" s="140" t="s">
        <v>703</v>
      </c>
      <c r="CP154" s="135" t="s">
        <v>704</v>
      </c>
      <c r="CQ154" s="136">
        <f>(IF('2.1ต้นทุนตามสัดส่วน (ผลิต)'!$E$9&gt;0,(+C154*'2.1ต้นทุนตามสัดส่วน (ผลิต)'!$E$9)/'2.1ต้นทุนตามสัดส่วน (ผลิต)'!$E$10,0))</f>
        <v>0</v>
      </c>
      <c r="CR154" s="136">
        <f>(IF('2.1ต้นทุนตามสัดส่วน (ผลิต)'!$E$19&gt;0,(+D154*'2.1ต้นทุนตามสัดส่วน (ผลิต)'!$E$19)/'2.1ต้นทุนตามสัดส่วน (ผลิต)'!$E$20,0))</f>
        <v>0</v>
      </c>
      <c r="CS154" s="136">
        <f>(IF('2.1ต้นทุนตามสัดส่วน (ผลิต)'!$E$29&gt;0,(+E154*'2.1ต้นทุนตามสัดส่วน (ผลิต)'!$E$29)/'2.1ต้นทุนตามสัดส่วน (ผลิต)'!$E$30,0))</f>
        <v>0</v>
      </c>
      <c r="CT154" s="136">
        <f>(IF('2.1ต้นทุนตามสัดส่วน (ผลิต)'!$E$39&gt;0,(+F154*'2.1ต้นทุนตามสัดส่วน (ผลิต)'!$E$39)/'2.1ต้นทุนตามสัดส่วน (ผลิต)'!$E$40,0))</f>
        <v>0</v>
      </c>
      <c r="CU154" s="136">
        <f t="shared" si="194"/>
        <v>0</v>
      </c>
      <c r="CV154" s="136">
        <f>(IF('2.1ต้นทุนตามสัดส่วน (ผลิต)'!$E$59&gt;0,(+H154*'2.1ต้นทุนตามสัดส่วน (ผลิต)'!$E$59)/'2.1ต้นทุนตามสัดส่วน (ผลิต)'!$E$60,0))</f>
        <v>0</v>
      </c>
      <c r="CW154" s="136">
        <f>(IF('2.1ต้นทุนตามสัดส่วน (ผลิต)'!$E$69&gt;0,(+I154*'2.1ต้นทุนตามสัดส่วน (ผลิต)'!$E$69)/'2.1ต้นทุนตามสัดส่วน (ผลิต)'!$E$70,0))</f>
        <v>0</v>
      </c>
      <c r="CX154" s="136">
        <f>(IF('2.1ต้นทุนตามสัดส่วน (ผลิต)'!$E$79&gt;0,(+J154*'2.1ต้นทุนตามสัดส่วน (ผลิต)'!$E$79)/'2.1ต้นทุนตามสัดส่วน (ผลิต)'!$E$80,0))</f>
        <v>0</v>
      </c>
      <c r="CY154" s="136">
        <f t="shared" si="195"/>
        <v>0</v>
      </c>
      <c r="CZ154" s="136">
        <f t="shared" si="196"/>
        <v>0</v>
      </c>
      <c r="DA154" s="136">
        <f>(IF('2.1ต้นทุนตามสัดส่วน (ผลิต)'!$E$109&gt;0,(+M154*'2.1ต้นทุนตามสัดส่วน (ผลิต)'!$E$109)/'2.1ต้นทุนตามสัดส่วน (ผลิต)'!$E$110,0))</f>
        <v>0</v>
      </c>
      <c r="DB154" s="136">
        <f>(IF('2.1ต้นทุนตามสัดส่วน (ผลิต)'!$E$119&gt;0,(+N154*'2.1ต้นทุนตามสัดส่วน (ผลิต)'!$E$119)/'2.1ต้นทุนตามสัดส่วน (ผลิต)'!$E$120,0))</f>
        <v>0</v>
      </c>
      <c r="DC154" s="136">
        <f>(IF('2.1ต้นทุนตามสัดส่วน (ผลิต)'!$E$129&gt;0,(+O154*'2.1ต้นทุนตามสัดส่วน (ผลิต)'!$E$129)/'2.1ต้นทุนตามสัดส่วน (ผลิต)'!$E$130,0))</f>
        <v>0</v>
      </c>
      <c r="DD154" s="136">
        <f t="shared" si="197"/>
        <v>0</v>
      </c>
      <c r="DE154" s="136">
        <f t="shared" si="198"/>
        <v>0</v>
      </c>
      <c r="DF154" s="136">
        <f>(IF('2.1ต้นทุนตามสัดส่วน (ผลิต)'!$E$159&gt;0,(+R154*'2.1ต้นทุนตามสัดส่วน (ผลิต)'!$E$159)/'2.1ต้นทุนตามสัดส่วน (ผลิต)'!$E$160,0))</f>
        <v>0</v>
      </c>
      <c r="DG154" s="136">
        <f>(IF('2.1ต้นทุนตามสัดส่วน (ผลิต)'!$E$169&gt;0,(+S154*'2.1ต้นทุนตามสัดส่วน (ผลิต)'!$E$169)/'2.1ต้นทุนตามสัดส่วน (ผลิต)'!$E$170,0))</f>
        <v>0</v>
      </c>
      <c r="DH154" s="136">
        <f>(IF('2.1ต้นทุนตามสัดส่วน (ผลิต)'!$E$179&gt;0,(+T154*'2.1ต้นทุนตามสัดส่วน (ผลิต)'!$E$179)/'2.1ต้นทุนตามสัดส่วน (ผลิต)'!$E$180,0))</f>
        <v>0</v>
      </c>
      <c r="DI154" s="136">
        <f t="shared" si="199"/>
        <v>0</v>
      </c>
      <c r="DJ154" s="136">
        <f t="shared" si="200"/>
        <v>0</v>
      </c>
      <c r="DL154" s="140" t="s">
        <v>703</v>
      </c>
      <c r="DM154" s="135" t="s">
        <v>704</v>
      </c>
      <c r="DN154" s="136">
        <f t="shared" si="201"/>
        <v>0</v>
      </c>
      <c r="DO154" s="136">
        <f t="shared" si="202"/>
        <v>0</v>
      </c>
      <c r="DP154" s="136">
        <f t="shared" si="203"/>
        <v>0</v>
      </c>
      <c r="DQ154" s="136">
        <f t="shared" si="204"/>
        <v>0</v>
      </c>
      <c r="DR154" s="136">
        <f t="shared" si="205"/>
        <v>0</v>
      </c>
      <c r="DS154" s="136">
        <f t="shared" si="206"/>
        <v>0</v>
      </c>
      <c r="DT154" s="136">
        <f t="shared" si="207"/>
        <v>0</v>
      </c>
      <c r="DU154" s="136">
        <f t="shared" si="208"/>
        <v>0</v>
      </c>
      <c r="DV154" s="136">
        <f t="shared" si="209"/>
        <v>0</v>
      </c>
      <c r="DW154" s="136">
        <f t="shared" si="210"/>
        <v>0</v>
      </c>
      <c r="DX154" s="136">
        <f t="shared" si="211"/>
        <v>0</v>
      </c>
      <c r="DY154" s="136">
        <f t="shared" si="212"/>
        <v>0</v>
      </c>
      <c r="DZ154" s="136">
        <f t="shared" si="213"/>
        <v>0</v>
      </c>
      <c r="EA154" s="136">
        <f t="shared" si="214"/>
        <v>0</v>
      </c>
      <c r="EB154" s="136">
        <f t="shared" si="215"/>
        <v>0</v>
      </c>
      <c r="EC154" s="136">
        <f t="shared" si="216"/>
        <v>0</v>
      </c>
      <c r="ED154" s="136">
        <f t="shared" si="217"/>
        <v>0</v>
      </c>
      <c r="EE154" s="136">
        <f t="shared" si="218"/>
        <v>0</v>
      </c>
      <c r="EF154" s="136">
        <f t="shared" si="219"/>
        <v>0</v>
      </c>
      <c r="EG154" s="136">
        <f t="shared" si="220"/>
        <v>0</v>
      </c>
    </row>
    <row r="155" spans="1:137" ht="21">
      <c r="A155" s="140" t="s">
        <v>705</v>
      </c>
      <c r="B155" s="135" t="s">
        <v>706</v>
      </c>
      <c r="C155" s="44"/>
      <c r="D155" s="136"/>
      <c r="E155" s="136"/>
      <c r="F155" s="136"/>
      <c r="G155" s="136">
        <f t="shared" si="166"/>
        <v>0</v>
      </c>
      <c r="H155" s="136">
        <v>0</v>
      </c>
      <c r="I155" s="136">
        <v>0</v>
      </c>
      <c r="J155" s="136">
        <v>0</v>
      </c>
      <c r="K155" s="136">
        <f t="shared" si="167"/>
        <v>0</v>
      </c>
      <c r="L155" s="136">
        <f t="shared" si="168"/>
        <v>0</v>
      </c>
      <c r="M155" s="136">
        <v>0</v>
      </c>
      <c r="N155" s="136">
        <v>0</v>
      </c>
      <c r="O155" s="136">
        <v>0</v>
      </c>
      <c r="P155" s="136">
        <f t="shared" si="169"/>
        <v>0</v>
      </c>
      <c r="Q155" s="136">
        <f t="shared" si="170"/>
        <v>0</v>
      </c>
      <c r="R155" s="136">
        <v>0</v>
      </c>
      <c r="S155" s="136">
        <v>0</v>
      </c>
      <c r="T155" s="136">
        <v>0</v>
      </c>
      <c r="U155" s="136">
        <f t="shared" si="171"/>
        <v>0</v>
      </c>
      <c r="V155" s="136">
        <f t="shared" si="172"/>
        <v>0</v>
      </c>
      <c r="X155" s="140" t="s">
        <v>705</v>
      </c>
      <c r="Y155" s="138" t="s">
        <v>706</v>
      </c>
      <c r="Z155" s="44">
        <f>ROUND(IF('2.1ต้นทุนตามสัดส่วน (ผลิต)'!$E$6&gt;0,(+C155*'2.1ต้นทุนตามสัดส่วน (ผลิต)'!$E$6)/'2.1ต้นทุนตามสัดส่วน (ผลิต)'!$E$10,0),2)</f>
        <v>0</v>
      </c>
      <c r="AA155" s="139">
        <f>(IF('2.1ต้นทุนตามสัดส่วน (ผลิต)'!$E$16&gt;0,(+D155*'2.1ต้นทุนตามสัดส่วน (ผลิต)'!$E$16)/'2.1ต้นทุนตามสัดส่วน (ผลิต)'!$E$20,0))</f>
        <v>0</v>
      </c>
      <c r="AB155" s="139">
        <f>(IF('2.1ต้นทุนตามสัดส่วน (ผลิต)'!$E$26&gt;0,(+E155*'2.1ต้นทุนตามสัดส่วน (ผลิต)'!$E$26)/'2.1ต้นทุนตามสัดส่วน (ผลิต)'!$E$30,0))</f>
        <v>0</v>
      </c>
      <c r="AC155" s="139">
        <f>(IF('2.1ต้นทุนตามสัดส่วน (ผลิต)'!$E$36&gt;0,(+F155*'2.1ต้นทุนตามสัดส่วน (ผลิต)'!$E$36)/'2.1ต้นทุนตามสัดส่วน (ผลิต)'!$E$40,0))</f>
        <v>0</v>
      </c>
      <c r="AD155" s="139">
        <f t="shared" si="173"/>
        <v>0</v>
      </c>
      <c r="AE155" s="139">
        <f>(IF('2.1ต้นทุนตามสัดส่วน (ผลิต)'!$E$56&gt;0,(+H155*'2.1ต้นทุนตามสัดส่วน (ผลิต)'!$E$56)/'2.1ต้นทุนตามสัดส่วน (ผลิต)'!$E$60,0))</f>
        <v>0</v>
      </c>
      <c r="AF155" s="139">
        <f>(IF('2.1ต้นทุนตามสัดส่วน (ผลิต)'!$E$66&gt;0,(+I155*'2.1ต้นทุนตามสัดส่วน (ผลิต)'!$E$66)/'2.1ต้นทุนตามสัดส่วน (ผลิต)'!$E$70,0))</f>
        <v>0</v>
      </c>
      <c r="AG155" s="139">
        <f>(IF('2.1ต้นทุนตามสัดส่วน (ผลิต)'!$E$76&gt;0,(+J155*'2.1ต้นทุนตามสัดส่วน (ผลิต)'!$E$76)/'2.1ต้นทุนตามสัดส่วน (ผลิต)'!$E$80,0))</f>
        <v>0</v>
      </c>
      <c r="AH155" s="139">
        <f t="shared" si="174"/>
        <v>0</v>
      </c>
      <c r="AI155" s="139">
        <f t="shared" si="175"/>
        <v>0</v>
      </c>
      <c r="AJ155" s="139">
        <f>ROUND(IF('2.1ต้นทุนตามสัดส่วน (ผลิต)'!$E$106&gt;0,(+M155*'2.1ต้นทุนตามสัดส่วน (ผลิต)'!$E$106)/'2.1ต้นทุนตามสัดส่วน (ผลิต)'!$E$110,0),2)</f>
        <v>0</v>
      </c>
      <c r="AK155" s="139">
        <f>ROUND(IF('2.1ต้นทุนตามสัดส่วน (ผลิต)'!$E$116&gt;0,(+N155*'2.1ต้นทุนตามสัดส่วน (ผลิต)'!$E$116)/'2.1ต้นทุนตามสัดส่วน (ผลิต)'!$E$120,0),2)</f>
        <v>0</v>
      </c>
      <c r="AL155" s="139">
        <f>ROUND(IF('2.1ต้นทุนตามสัดส่วน (ผลิต)'!$E$126&gt;0,(+O155*'2.1ต้นทุนตามสัดส่วน (ผลิต)'!$E$126)/'2.1ต้นทุนตามสัดส่วน (ผลิต)'!$E$130,0),2)</f>
        <v>0</v>
      </c>
      <c r="AM155" s="139">
        <f t="shared" si="176"/>
        <v>0</v>
      </c>
      <c r="AN155" s="139">
        <f t="shared" si="177"/>
        <v>0</v>
      </c>
      <c r="AO155" s="139">
        <f>(IF('2.1ต้นทุนตามสัดส่วน (ผลิต)'!$E$156&gt;0,(+R155*'2.1ต้นทุนตามสัดส่วน (ผลิต)'!$E$156)/'2.1ต้นทุนตามสัดส่วน (ผลิต)'!$E$160,0))</f>
        <v>0</v>
      </c>
      <c r="AP155" s="139">
        <f>(IF('2.1ต้นทุนตามสัดส่วน (ผลิต)'!$E$166&gt;0,(+S155*'2.1ต้นทุนตามสัดส่วน (ผลิต)'!$E$166)/'2.1ต้นทุนตามสัดส่วน (ผลิต)'!$E$170,0))</f>
        <v>0</v>
      </c>
      <c r="AQ155" s="139">
        <f>(IF('2.1ต้นทุนตามสัดส่วน (ผลิต)'!$E$176&gt;0,(+T155*'2.1ต้นทุนตามสัดส่วน (ผลิต)'!$E$176)/'2.1ต้นทุนตามสัดส่วน (ผลิต)'!$E$180,0))</f>
        <v>0</v>
      </c>
      <c r="AR155" s="139">
        <f t="shared" si="178"/>
        <v>0</v>
      </c>
      <c r="AS155" s="139">
        <f t="shared" si="179"/>
        <v>0</v>
      </c>
      <c r="AU155" s="140" t="s">
        <v>705</v>
      </c>
      <c r="AV155" s="135" t="s">
        <v>706</v>
      </c>
      <c r="AW155" s="44">
        <f>(IF('2.1ต้นทุนตามสัดส่วน (ผลิต)'!$E$7&gt;0,(C155*'2.1ต้นทุนตามสัดส่วน (ผลิต)'!$E$7)/'2.1ต้นทุนตามสัดส่วน (ผลิต)'!$E$10,0))</f>
        <v>0</v>
      </c>
      <c r="AX155" s="136">
        <f>(IF('2.1ต้นทุนตามสัดส่วน (ผลิต)'!$E$17&gt;0,(D155*'2.1ต้นทุนตามสัดส่วน (ผลิต)'!$E$17)/'2.1ต้นทุนตามสัดส่วน (ผลิต)'!$E$20,0))</f>
        <v>0</v>
      </c>
      <c r="AY155" s="136">
        <f>(IF('2.1ต้นทุนตามสัดส่วน (ผลิต)'!$E$27&gt;0,(+E155*'2.1ต้นทุนตามสัดส่วน (ผลิต)'!$E$27)/'2.1ต้นทุนตามสัดส่วน (ผลิต)'!$E$30,0))</f>
        <v>0</v>
      </c>
      <c r="AZ155" s="136">
        <f>(IF('2.1ต้นทุนตามสัดส่วน (ผลิต)'!$E$37&gt;0,(+F155*'2.1ต้นทุนตามสัดส่วน (ผลิต)'!$E$37)/'2.1ต้นทุนตามสัดส่วน (ผลิต)'!$E$40,0))</f>
        <v>0</v>
      </c>
      <c r="BA155" s="136">
        <f t="shared" si="180"/>
        <v>0</v>
      </c>
      <c r="BB155" s="136">
        <f>(IF('2.1ต้นทุนตามสัดส่วน (ผลิต)'!$E$57&gt;0,(+H155*'2.1ต้นทุนตามสัดส่วน (ผลิต)'!$E$57)/'2.1ต้นทุนตามสัดส่วน (ผลิต)'!$E$60,0))</f>
        <v>0</v>
      </c>
      <c r="BC155" s="136">
        <f>(IF('2.1ต้นทุนตามสัดส่วน (ผลิต)'!$E$67&gt;0,(+I155*'2.1ต้นทุนตามสัดส่วน (ผลิต)'!$E$67)/'2.1ต้นทุนตามสัดส่วน (ผลิต)'!$E$70,0))</f>
        <v>0</v>
      </c>
      <c r="BD155" s="136">
        <f>(IF('2.1ต้นทุนตามสัดส่วน (ผลิต)'!$E$77&gt;0,(+J155*'2.1ต้นทุนตามสัดส่วน (ผลิต)'!$E$77)/'2.1ต้นทุนตามสัดส่วน (ผลิต)'!$E$80,0))</f>
        <v>0</v>
      </c>
      <c r="BE155" s="136">
        <f t="shared" si="181"/>
        <v>0</v>
      </c>
      <c r="BF155" s="136">
        <f t="shared" si="182"/>
        <v>0</v>
      </c>
      <c r="BG155" s="136">
        <f>(IF('2.1ต้นทุนตามสัดส่วน (ผลิต)'!$E$107&gt;0,(+M155*'2.1ต้นทุนตามสัดส่วน (ผลิต)'!$E$107)/'2.1ต้นทุนตามสัดส่วน (ผลิต)'!$E$110,0))</f>
        <v>0</v>
      </c>
      <c r="BH155" s="136">
        <f>(IF('2.1ต้นทุนตามสัดส่วน (ผลิต)'!$E$117&gt;0,(+N155*'2.1ต้นทุนตามสัดส่วน (ผลิต)'!$E$117)/'2.1ต้นทุนตามสัดส่วน (ผลิต)'!$E$120,0))</f>
        <v>0</v>
      </c>
      <c r="BI155" s="136">
        <f>(IF('2.1ต้นทุนตามสัดส่วน (ผลิต)'!$E$127&gt;0,(+O155*'2.1ต้นทุนตามสัดส่วน (ผลิต)'!$E$127)/'2.1ต้นทุนตามสัดส่วน (ผลิต)'!$E$130,0))</f>
        <v>0</v>
      </c>
      <c r="BJ155" s="136">
        <f t="shared" si="183"/>
        <v>0</v>
      </c>
      <c r="BK155" s="136">
        <f t="shared" si="184"/>
        <v>0</v>
      </c>
      <c r="BL155" s="136">
        <f>(IF('2.1ต้นทุนตามสัดส่วน (ผลิต)'!$E$157&gt;0,(+R155*'2.1ต้นทุนตามสัดส่วน (ผลิต)'!$E$157)/'2.1ต้นทุนตามสัดส่วน (ผลิต)'!$E$160,0))</f>
        <v>0</v>
      </c>
      <c r="BM155" s="136">
        <f>(IF('2.1ต้นทุนตามสัดส่วน (ผลิต)'!$E$167&gt;0,(+S155*'2.1ต้นทุนตามสัดส่วน (ผลิต)'!$E$167)/'2.1ต้นทุนตามสัดส่วน (ผลิต)'!$E$170,0))</f>
        <v>0</v>
      </c>
      <c r="BN155" s="136">
        <f>(IF('2.1ต้นทุนตามสัดส่วน (ผลิต)'!$E$177&gt;0,(+T155*'2.1ต้นทุนตามสัดส่วน (ผลิต)'!$E$177)/'2.1ต้นทุนตามสัดส่วน (ผลิต)'!$E$180,0))</f>
        <v>0</v>
      </c>
      <c r="BO155" s="136">
        <f t="shared" si="185"/>
        <v>0</v>
      </c>
      <c r="BP155" s="136">
        <f t="shared" si="186"/>
        <v>0</v>
      </c>
      <c r="BR155" s="140" t="s">
        <v>705</v>
      </c>
      <c r="BS155" s="135" t="s">
        <v>706</v>
      </c>
      <c r="BT155" s="44">
        <f>(IF('2.1ต้นทุนตามสัดส่วน (ผลิต)'!$E$8&gt;0,(+C155*'2.1ต้นทุนตามสัดส่วน (ผลิต)'!$E$8)/'2.1ต้นทุนตามสัดส่วน (ผลิต)'!$E$10,0))</f>
        <v>0</v>
      </c>
      <c r="BU155" s="136">
        <f>(IF('2.1ต้นทุนตามสัดส่วน (ผลิต)'!$E$18&gt;0,(+D155*'2.1ต้นทุนตามสัดส่วน (ผลิต)'!$E$18)/'2.1ต้นทุนตามสัดส่วน (ผลิต)'!$E$20,0))</f>
        <v>0</v>
      </c>
      <c r="BV155" s="136">
        <f>(IF('2.1ต้นทุนตามสัดส่วน (ผลิต)'!$E$28&gt;0,(+E155*'2.1ต้นทุนตามสัดส่วน (ผลิต)'!$E$28)/'2.1ต้นทุนตามสัดส่วน (ผลิต)'!$E$30,0))</f>
        <v>0</v>
      </c>
      <c r="BW155" s="136">
        <f>(IF('2.1ต้นทุนตามสัดส่วน (ผลิต)'!$E$38&gt;0,(+F155*'2.1ต้นทุนตามสัดส่วน (ผลิต)'!$E$38)/'2.1ต้นทุนตามสัดส่วน (ผลิต)'!$E$40,0))</f>
        <v>0</v>
      </c>
      <c r="BX155" s="136">
        <f t="shared" si="187"/>
        <v>0</v>
      </c>
      <c r="BY155" s="136">
        <f>(IF('2.1ต้นทุนตามสัดส่วน (ผลิต)'!$E$58&gt;0,(+H155*'2.1ต้นทุนตามสัดส่วน (ผลิต)'!$E$58)/'2.1ต้นทุนตามสัดส่วน (ผลิต)'!$E$60,0))</f>
        <v>0</v>
      </c>
      <c r="BZ155" s="136">
        <f>(IF('2.1ต้นทุนตามสัดส่วน (ผลิต)'!$E$68&gt;0,(+I155*'2.1ต้นทุนตามสัดส่วน (ผลิต)'!$E$68)/'2.1ต้นทุนตามสัดส่วน (ผลิต)'!$E$70,0))</f>
        <v>0</v>
      </c>
      <c r="CA155" s="136">
        <f>(IF('2.1ต้นทุนตามสัดส่วน (ผลิต)'!$E$78&gt;0,(+J155*'2.1ต้นทุนตามสัดส่วน (ผลิต)'!$E$78)/'2.1ต้นทุนตามสัดส่วน (ผลิต)'!$E$80,0))</f>
        <v>0</v>
      </c>
      <c r="CB155" s="136">
        <f t="shared" si="188"/>
        <v>0</v>
      </c>
      <c r="CC155" s="136">
        <f t="shared" si="189"/>
        <v>0</v>
      </c>
      <c r="CD155" s="136">
        <f>(IF('2.1ต้นทุนตามสัดส่วน (ผลิต)'!$E$108&gt;0,(+M155*'2.1ต้นทุนตามสัดส่วน (ผลิต)'!$E$108)/'2.1ต้นทุนตามสัดส่วน (ผลิต)'!$E$110,0))</f>
        <v>0</v>
      </c>
      <c r="CE155" s="136">
        <f>(IF('2.1ต้นทุนตามสัดส่วน (ผลิต)'!$E$118&gt;0,(+N155*'2.1ต้นทุนตามสัดส่วน (ผลิต)'!$E$118)/'2.1ต้นทุนตามสัดส่วน (ผลิต)'!$E$120,0))</f>
        <v>0</v>
      </c>
      <c r="CF155" s="136">
        <f>(IF('2.1ต้นทุนตามสัดส่วน (ผลิต)'!$E$128&gt;0,(+O155*'2.1ต้นทุนตามสัดส่วน (ผลิต)'!$E$128)/'2.1ต้นทุนตามสัดส่วน (ผลิต)'!$E$130,0))</f>
        <v>0</v>
      </c>
      <c r="CG155" s="136">
        <f t="shared" si="190"/>
        <v>0</v>
      </c>
      <c r="CH155" s="136">
        <f t="shared" si="191"/>
        <v>0</v>
      </c>
      <c r="CI155" s="136">
        <f>(IF('2.1ต้นทุนตามสัดส่วน (ผลิต)'!$E$158&gt;0,(+R155*'2.1ต้นทุนตามสัดส่วน (ผลิต)'!$E$158)/'2.1ต้นทุนตามสัดส่วน (ผลิต)'!$E$160,0))</f>
        <v>0</v>
      </c>
      <c r="CJ155" s="136">
        <f>(IF('2.1ต้นทุนตามสัดส่วน (ผลิต)'!$E$168&gt;0,(+S155*'2.1ต้นทุนตามสัดส่วน (ผลิต)'!$E$168)/'2.1ต้นทุนตามสัดส่วน (ผลิต)'!$E$170,0))</f>
        <v>0</v>
      </c>
      <c r="CK155" s="136">
        <f>(IF('2.1ต้นทุนตามสัดส่วน (ผลิต)'!$E$178&gt;0,(+T155*'2.1ต้นทุนตามสัดส่วน (ผลิต)'!$E$178)/'2.1ต้นทุนตามสัดส่วน (ผลิต)'!$E$180,0))</f>
        <v>0</v>
      </c>
      <c r="CL155" s="136">
        <f t="shared" si="192"/>
        <v>0</v>
      </c>
      <c r="CM155" s="136">
        <f t="shared" si="193"/>
        <v>0</v>
      </c>
      <c r="CO155" s="140" t="s">
        <v>705</v>
      </c>
      <c r="CP155" s="135" t="s">
        <v>706</v>
      </c>
      <c r="CQ155" s="136">
        <f>(IF('2.1ต้นทุนตามสัดส่วน (ผลิต)'!$E$9&gt;0,(+C155*'2.1ต้นทุนตามสัดส่วน (ผลิต)'!$E$9)/'2.1ต้นทุนตามสัดส่วน (ผลิต)'!$E$10,0))</f>
        <v>0</v>
      </c>
      <c r="CR155" s="136">
        <f>(IF('2.1ต้นทุนตามสัดส่วน (ผลิต)'!$E$19&gt;0,(+D155*'2.1ต้นทุนตามสัดส่วน (ผลิต)'!$E$19)/'2.1ต้นทุนตามสัดส่วน (ผลิต)'!$E$20,0))</f>
        <v>0</v>
      </c>
      <c r="CS155" s="136">
        <f>(IF('2.1ต้นทุนตามสัดส่วน (ผลิต)'!$E$29&gt;0,(+E155*'2.1ต้นทุนตามสัดส่วน (ผลิต)'!$E$29)/'2.1ต้นทุนตามสัดส่วน (ผลิต)'!$E$30,0))</f>
        <v>0</v>
      </c>
      <c r="CT155" s="136">
        <f>(IF('2.1ต้นทุนตามสัดส่วน (ผลิต)'!$E$39&gt;0,(+F155*'2.1ต้นทุนตามสัดส่วน (ผลิต)'!$E$39)/'2.1ต้นทุนตามสัดส่วน (ผลิต)'!$E$40,0))</f>
        <v>0</v>
      </c>
      <c r="CU155" s="136">
        <f t="shared" si="194"/>
        <v>0</v>
      </c>
      <c r="CV155" s="136">
        <f>(IF('2.1ต้นทุนตามสัดส่วน (ผลิต)'!$E$59&gt;0,(+H155*'2.1ต้นทุนตามสัดส่วน (ผลิต)'!$E$59)/'2.1ต้นทุนตามสัดส่วน (ผลิต)'!$E$60,0))</f>
        <v>0</v>
      </c>
      <c r="CW155" s="136">
        <f>(IF('2.1ต้นทุนตามสัดส่วน (ผลิต)'!$E$69&gt;0,(+I155*'2.1ต้นทุนตามสัดส่วน (ผลิต)'!$E$69)/'2.1ต้นทุนตามสัดส่วน (ผลิต)'!$E$70,0))</f>
        <v>0</v>
      </c>
      <c r="CX155" s="136">
        <f>(IF('2.1ต้นทุนตามสัดส่วน (ผลิต)'!$E$79&gt;0,(+J155*'2.1ต้นทุนตามสัดส่วน (ผลิต)'!$E$79)/'2.1ต้นทุนตามสัดส่วน (ผลิต)'!$E$80,0))</f>
        <v>0</v>
      </c>
      <c r="CY155" s="136">
        <f t="shared" si="195"/>
        <v>0</v>
      </c>
      <c r="CZ155" s="136">
        <f t="shared" si="196"/>
        <v>0</v>
      </c>
      <c r="DA155" s="136">
        <f>(IF('2.1ต้นทุนตามสัดส่วน (ผลิต)'!$E$109&gt;0,(+M155*'2.1ต้นทุนตามสัดส่วน (ผลิต)'!$E$109)/'2.1ต้นทุนตามสัดส่วน (ผลิต)'!$E$110,0))</f>
        <v>0</v>
      </c>
      <c r="DB155" s="136">
        <f>(IF('2.1ต้นทุนตามสัดส่วน (ผลิต)'!$E$119&gt;0,(+N155*'2.1ต้นทุนตามสัดส่วน (ผลิต)'!$E$119)/'2.1ต้นทุนตามสัดส่วน (ผลิต)'!$E$120,0))</f>
        <v>0</v>
      </c>
      <c r="DC155" s="136">
        <f>(IF('2.1ต้นทุนตามสัดส่วน (ผลิต)'!$E$129&gt;0,(+O155*'2.1ต้นทุนตามสัดส่วน (ผลิต)'!$E$129)/'2.1ต้นทุนตามสัดส่วน (ผลิต)'!$E$130,0))</f>
        <v>0</v>
      </c>
      <c r="DD155" s="136">
        <f t="shared" si="197"/>
        <v>0</v>
      </c>
      <c r="DE155" s="136">
        <f t="shared" si="198"/>
        <v>0</v>
      </c>
      <c r="DF155" s="136">
        <f>(IF('2.1ต้นทุนตามสัดส่วน (ผลิต)'!$E$159&gt;0,(+R155*'2.1ต้นทุนตามสัดส่วน (ผลิต)'!$E$159)/'2.1ต้นทุนตามสัดส่วน (ผลิต)'!$E$160,0))</f>
        <v>0</v>
      </c>
      <c r="DG155" s="136">
        <f>(IF('2.1ต้นทุนตามสัดส่วน (ผลิต)'!$E$169&gt;0,(+S155*'2.1ต้นทุนตามสัดส่วน (ผลิต)'!$E$169)/'2.1ต้นทุนตามสัดส่วน (ผลิต)'!$E$170,0))</f>
        <v>0</v>
      </c>
      <c r="DH155" s="136">
        <f>(IF('2.1ต้นทุนตามสัดส่วน (ผลิต)'!$E$179&gt;0,(+T155*'2.1ต้นทุนตามสัดส่วน (ผลิต)'!$E$179)/'2.1ต้นทุนตามสัดส่วน (ผลิต)'!$E$180,0))</f>
        <v>0</v>
      </c>
      <c r="DI155" s="136">
        <f t="shared" si="199"/>
        <v>0</v>
      </c>
      <c r="DJ155" s="136">
        <f t="shared" si="200"/>
        <v>0</v>
      </c>
      <c r="DL155" s="140" t="s">
        <v>705</v>
      </c>
      <c r="DM155" s="135" t="s">
        <v>706</v>
      </c>
      <c r="DN155" s="136">
        <f t="shared" si="201"/>
        <v>0</v>
      </c>
      <c r="DO155" s="136">
        <f t="shared" si="202"/>
        <v>0</v>
      </c>
      <c r="DP155" s="136">
        <f t="shared" si="203"/>
        <v>0</v>
      </c>
      <c r="DQ155" s="136">
        <f t="shared" si="204"/>
        <v>0</v>
      </c>
      <c r="DR155" s="136">
        <f t="shared" si="205"/>
        <v>0</v>
      </c>
      <c r="DS155" s="136">
        <f t="shared" si="206"/>
        <v>0</v>
      </c>
      <c r="DT155" s="136">
        <f t="shared" si="207"/>
        <v>0</v>
      </c>
      <c r="DU155" s="136">
        <f t="shared" si="208"/>
        <v>0</v>
      </c>
      <c r="DV155" s="136">
        <f t="shared" si="209"/>
        <v>0</v>
      </c>
      <c r="DW155" s="136">
        <f t="shared" si="210"/>
        <v>0</v>
      </c>
      <c r="DX155" s="136">
        <f t="shared" si="211"/>
        <v>0</v>
      </c>
      <c r="DY155" s="136">
        <f t="shared" si="212"/>
        <v>0</v>
      </c>
      <c r="DZ155" s="136">
        <f t="shared" si="213"/>
        <v>0</v>
      </c>
      <c r="EA155" s="136">
        <f t="shared" si="214"/>
        <v>0</v>
      </c>
      <c r="EB155" s="136">
        <f t="shared" si="215"/>
        <v>0</v>
      </c>
      <c r="EC155" s="136">
        <f t="shared" si="216"/>
        <v>0</v>
      </c>
      <c r="ED155" s="136">
        <f t="shared" si="217"/>
        <v>0</v>
      </c>
      <c r="EE155" s="136">
        <f t="shared" si="218"/>
        <v>0</v>
      </c>
      <c r="EF155" s="136">
        <f t="shared" si="219"/>
        <v>0</v>
      </c>
      <c r="EG155" s="136">
        <f t="shared" si="220"/>
        <v>0</v>
      </c>
    </row>
    <row r="156" spans="1:137" ht="21">
      <c r="A156" s="140" t="s">
        <v>707</v>
      </c>
      <c r="B156" s="135" t="s">
        <v>708</v>
      </c>
      <c r="C156" s="44"/>
      <c r="D156" s="136"/>
      <c r="E156" s="136"/>
      <c r="F156" s="136"/>
      <c r="G156" s="136">
        <f t="shared" si="166"/>
        <v>0</v>
      </c>
      <c r="H156" s="136">
        <v>0</v>
      </c>
      <c r="I156" s="136">
        <v>0</v>
      </c>
      <c r="J156" s="136">
        <v>0</v>
      </c>
      <c r="K156" s="136">
        <f t="shared" si="167"/>
        <v>0</v>
      </c>
      <c r="L156" s="136">
        <f t="shared" si="168"/>
        <v>0</v>
      </c>
      <c r="M156" s="136">
        <v>0</v>
      </c>
      <c r="N156" s="136">
        <v>0</v>
      </c>
      <c r="O156" s="136">
        <v>0</v>
      </c>
      <c r="P156" s="136">
        <f t="shared" si="169"/>
        <v>0</v>
      </c>
      <c r="Q156" s="136">
        <f t="shared" si="170"/>
        <v>0</v>
      </c>
      <c r="R156" s="136">
        <v>0</v>
      </c>
      <c r="S156" s="136">
        <v>0</v>
      </c>
      <c r="T156" s="136">
        <v>0</v>
      </c>
      <c r="U156" s="136">
        <f t="shared" si="171"/>
        <v>0</v>
      </c>
      <c r="V156" s="136">
        <f t="shared" si="172"/>
        <v>0</v>
      </c>
      <c r="X156" s="140" t="s">
        <v>707</v>
      </c>
      <c r="Y156" s="138" t="s">
        <v>708</v>
      </c>
      <c r="Z156" s="44">
        <f>ROUND(IF('2.1ต้นทุนตามสัดส่วน (ผลิต)'!$E$6&gt;0,(+C156*'2.1ต้นทุนตามสัดส่วน (ผลิต)'!$E$6)/'2.1ต้นทุนตามสัดส่วน (ผลิต)'!$E$10,0),2)</f>
        <v>0</v>
      </c>
      <c r="AA156" s="139">
        <f>(IF('2.1ต้นทุนตามสัดส่วน (ผลิต)'!$E$16&gt;0,(+D156*'2.1ต้นทุนตามสัดส่วน (ผลิต)'!$E$16)/'2.1ต้นทุนตามสัดส่วน (ผลิต)'!$E$20,0))</f>
        <v>0</v>
      </c>
      <c r="AB156" s="139">
        <f>(IF('2.1ต้นทุนตามสัดส่วน (ผลิต)'!$E$26&gt;0,(+E156*'2.1ต้นทุนตามสัดส่วน (ผลิต)'!$E$26)/'2.1ต้นทุนตามสัดส่วน (ผลิต)'!$E$30,0))</f>
        <v>0</v>
      </c>
      <c r="AC156" s="139">
        <f>(IF('2.1ต้นทุนตามสัดส่วน (ผลิต)'!$E$36&gt;0,(+F156*'2.1ต้นทุนตามสัดส่วน (ผลิต)'!$E$36)/'2.1ต้นทุนตามสัดส่วน (ผลิต)'!$E$40,0))</f>
        <v>0</v>
      </c>
      <c r="AD156" s="139">
        <f t="shared" si="173"/>
        <v>0</v>
      </c>
      <c r="AE156" s="139">
        <f>(IF('2.1ต้นทุนตามสัดส่วน (ผลิต)'!$E$56&gt;0,(+H156*'2.1ต้นทุนตามสัดส่วน (ผลิต)'!$E$56)/'2.1ต้นทุนตามสัดส่วน (ผลิต)'!$E$60,0))</f>
        <v>0</v>
      </c>
      <c r="AF156" s="139">
        <f>(IF('2.1ต้นทุนตามสัดส่วน (ผลิต)'!$E$66&gt;0,(+I156*'2.1ต้นทุนตามสัดส่วน (ผลิต)'!$E$66)/'2.1ต้นทุนตามสัดส่วน (ผลิต)'!$E$70,0))</f>
        <v>0</v>
      </c>
      <c r="AG156" s="139">
        <f>(IF('2.1ต้นทุนตามสัดส่วน (ผลิต)'!$E$76&gt;0,(+J156*'2.1ต้นทุนตามสัดส่วน (ผลิต)'!$E$76)/'2.1ต้นทุนตามสัดส่วน (ผลิต)'!$E$80,0))</f>
        <v>0</v>
      </c>
      <c r="AH156" s="139">
        <f t="shared" si="174"/>
        <v>0</v>
      </c>
      <c r="AI156" s="139">
        <f t="shared" si="175"/>
        <v>0</v>
      </c>
      <c r="AJ156" s="139">
        <f>ROUND(IF('2.1ต้นทุนตามสัดส่วน (ผลิต)'!$E$106&gt;0,(+M156*'2.1ต้นทุนตามสัดส่วน (ผลิต)'!$E$106)/'2.1ต้นทุนตามสัดส่วน (ผลิต)'!$E$110,0),2)</f>
        <v>0</v>
      </c>
      <c r="AK156" s="139">
        <f>ROUND(IF('2.1ต้นทุนตามสัดส่วน (ผลิต)'!$E$116&gt;0,(+N156*'2.1ต้นทุนตามสัดส่วน (ผลิต)'!$E$116)/'2.1ต้นทุนตามสัดส่วน (ผลิต)'!$E$120,0),2)</f>
        <v>0</v>
      </c>
      <c r="AL156" s="139">
        <f>ROUND(IF('2.1ต้นทุนตามสัดส่วน (ผลิต)'!$E$126&gt;0,(+O156*'2.1ต้นทุนตามสัดส่วน (ผลิต)'!$E$126)/'2.1ต้นทุนตามสัดส่วน (ผลิต)'!$E$130,0),2)</f>
        <v>0</v>
      </c>
      <c r="AM156" s="139">
        <f t="shared" si="176"/>
        <v>0</v>
      </c>
      <c r="AN156" s="139">
        <f t="shared" si="177"/>
        <v>0</v>
      </c>
      <c r="AO156" s="139">
        <f>(IF('2.1ต้นทุนตามสัดส่วน (ผลิต)'!$E$156&gt;0,(+R156*'2.1ต้นทุนตามสัดส่วน (ผลิต)'!$E$156)/'2.1ต้นทุนตามสัดส่วน (ผลิต)'!$E$160,0))</f>
        <v>0</v>
      </c>
      <c r="AP156" s="139">
        <f>(IF('2.1ต้นทุนตามสัดส่วน (ผลิต)'!$E$166&gt;0,(+S156*'2.1ต้นทุนตามสัดส่วน (ผลิต)'!$E$166)/'2.1ต้นทุนตามสัดส่วน (ผลิต)'!$E$170,0))</f>
        <v>0</v>
      </c>
      <c r="AQ156" s="139">
        <f>(IF('2.1ต้นทุนตามสัดส่วน (ผลิต)'!$E$176&gt;0,(+T156*'2.1ต้นทุนตามสัดส่วน (ผลิต)'!$E$176)/'2.1ต้นทุนตามสัดส่วน (ผลิต)'!$E$180,0))</f>
        <v>0</v>
      </c>
      <c r="AR156" s="139">
        <f t="shared" si="178"/>
        <v>0</v>
      </c>
      <c r="AS156" s="139">
        <f t="shared" si="179"/>
        <v>0</v>
      </c>
      <c r="AU156" s="140" t="s">
        <v>707</v>
      </c>
      <c r="AV156" s="135" t="s">
        <v>708</v>
      </c>
      <c r="AW156" s="44">
        <f>(IF('2.1ต้นทุนตามสัดส่วน (ผลิต)'!$E$7&gt;0,(C156*'2.1ต้นทุนตามสัดส่วน (ผลิต)'!$E$7)/'2.1ต้นทุนตามสัดส่วน (ผลิต)'!$E$10,0))</f>
        <v>0</v>
      </c>
      <c r="AX156" s="136">
        <f>(IF('2.1ต้นทุนตามสัดส่วน (ผลิต)'!$E$17&gt;0,(D156*'2.1ต้นทุนตามสัดส่วน (ผลิต)'!$E$17)/'2.1ต้นทุนตามสัดส่วน (ผลิต)'!$E$20,0))</f>
        <v>0</v>
      </c>
      <c r="AY156" s="136">
        <f>(IF('2.1ต้นทุนตามสัดส่วน (ผลิต)'!$E$27&gt;0,(+E156*'2.1ต้นทุนตามสัดส่วน (ผลิต)'!$E$27)/'2.1ต้นทุนตามสัดส่วน (ผลิต)'!$E$30,0))</f>
        <v>0</v>
      </c>
      <c r="AZ156" s="136">
        <f>(IF('2.1ต้นทุนตามสัดส่วน (ผลิต)'!$E$37&gt;0,(+F156*'2.1ต้นทุนตามสัดส่วน (ผลิต)'!$E$37)/'2.1ต้นทุนตามสัดส่วน (ผลิต)'!$E$40,0))</f>
        <v>0</v>
      </c>
      <c r="BA156" s="136">
        <f t="shared" si="180"/>
        <v>0</v>
      </c>
      <c r="BB156" s="136">
        <f>(IF('2.1ต้นทุนตามสัดส่วน (ผลิต)'!$E$57&gt;0,(+H156*'2.1ต้นทุนตามสัดส่วน (ผลิต)'!$E$57)/'2.1ต้นทุนตามสัดส่วน (ผลิต)'!$E$60,0))</f>
        <v>0</v>
      </c>
      <c r="BC156" s="136">
        <f>(IF('2.1ต้นทุนตามสัดส่วน (ผลิต)'!$E$67&gt;0,(+I156*'2.1ต้นทุนตามสัดส่วน (ผลิต)'!$E$67)/'2.1ต้นทุนตามสัดส่วน (ผลิต)'!$E$70,0))</f>
        <v>0</v>
      </c>
      <c r="BD156" s="136">
        <f>(IF('2.1ต้นทุนตามสัดส่วน (ผลิต)'!$E$77&gt;0,(+J156*'2.1ต้นทุนตามสัดส่วน (ผลิต)'!$E$77)/'2.1ต้นทุนตามสัดส่วน (ผลิต)'!$E$80,0))</f>
        <v>0</v>
      </c>
      <c r="BE156" s="136">
        <f t="shared" si="181"/>
        <v>0</v>
      </c>
      <c r="BF156" s="136">
        <f t="shared" si="182"/>
        <v>0</v>
      </c>
      <c r="BG156" s="136">
        <f>(IF('2.1ต้นทุนตามสัดส่วน (ผลิต)'!$E$107&gt;0,(+M156*'2.1ต้นทุนตามสัดส่วน (ผลิต)'!$E$107)/'2.1ต้นทุนตามสัดส่วน (ผลิต)'!$E$110,0))</f>
        <v>0</v>
      </c>
      <c r="BH156" s="136">
        <f>(IF('2.1ต้นทุนตามสัดส่วน (ผลิต)'!$E$117&gt;0,(+N156*'2.1ต้นทุนตามสัดส่วน (ผลิต)'!$E$117)/'2.1ต้นทุนตามสัดส่วน (ผลิต)'!$E$120,0))</f>
        <v>0</v>
      </c>
      <c r="BI156" s="136">
        <f>(IF('2.1ต้นทุนตามสัดส่วน (ผลิต)'!$E$127&gt;0,(+O156*'2.1ต้นทุนตามสัดส่วน (ผลิต)'!$E$127)/'2.1ต้นทุนตามสัดส่วน (ผลิต)'!$E$130,0))</f>
        <v>0</v>
      </c>
      <c r="BJ156" s="136">
        <f t="shared" si="183"/>
        <v>0</v>
      </c>
      <c r="BK156" s="136">
        <f t="shared" si="184"/>
        <v>0</v>
      </c>
      <c r="BL156" s="136">
        <f>(IF('2.1ต้นทุนตามสัดส่วน (ผลิต)'!$E$157&gt;0,(+R156*'2.1ต้นทุนตามสัดส่วน (ผลิต)'!$E$157)/'2.1ต้นทุนตามสัดส่วน (ผลิต)'!$E$160,0))</f>
        <v>0</v>
      </c>
      <c r="BM156" s="136">
        <f>(IF('2.1ต้นทุนตามสัดส่วน (ผลิต)'!$E$167&gt;0,(+S156*'2.1ต้นทุนตามสัดส่วน (ผลิต)'!$E$167)/'2.1ต้นทุนตามสัดส่วน (ผลิต)'!$E$170,0))</f>
        <v>0</v>
      </c>
      <c r="BN156" s="136">
        <f>(IF('2.1ต้นทุนตามสัดส่วน (ผลิต)'!$E$177&gt;0,(+T156*'2.1ต้นทุนตามสัดส่วน (ผลิต)'!$E$177)/'2.1ต้นทุนตามสัดส่วน (ผลิต)'!$E$180,0))</f>
        <v>0</v>
      </c>
      <c r="BO156" s="136">
        <f t="shared" si="185"/>
        <v>0</v>
      </c>
      <c r="BP156" s="136">
        <f t="shared" si="186"/>
        <v>0</v>
      </c>
      <c r="BR156" s="140" t="s">
        <v>707</v>
      </c>
      <c r="BS156" s="135" t="s">
        <v>708</v>
      </c>
      <c r="BT156" s="44">
        <f>(IF('2.1ต้นทุนตามสัดส่วน (ผลิต)'!$E$8&gt;0,(+C156*'2.1ต้นทุนตามสัดส่วน (ผลิต)'!$E$8)/'2.1ต้นทุนตามสัดส่วน (ผลิต)'!$E$10,0))</f>
        <v>0</v>
      </c>
      <c r="BU156" s="136">
        <f>(IF('2.1ต้นทุนตามสัดส่วน (ผลิต)'!$E$18&gt;0,(+D156*'2.1ต้นทุนตามสัดส่วน (ผลิต)'!$E$18)/'2.1ต้นทุนตามสัดส่วน (ผลิต)'!$E$20,0))</f>
        <v>0</v>
      </c>
      <c r="BV156" s="136">
        <f>(IF('2.1ต้นทุนตามสัดส่วน (ผลิต)'!$E$28&gt;0,(+E156*'2.1ต้นทุนตามสัดส่วน (ผลิต)'!$E$28)/'2.1ต้นทุนตามสัดส่วน (ผลิต)'!$E$30,0))</f>
        <v>0</v>
      </c>
      <c r="BW156" s="136">
        <f>(IF('2.1ต้นทุนตามสัดส่วน (ผลิต)'!$E$38&gt;0,(+F156*'2.1ต้นทุนตามสัดส่วน (ผลิต)'!$E$38)/'2.1ต้นทุนตามสัดส่วน (ผลิต)'!$E$40,0))</f>
        <v>0</v>
      </c>
      <c r="BX156" s="136">
        <f t="shared" si="187"/>
        <v>0</v>
      </c>
      <c r="BY156" s="136">
        <f>(IF('2.1ต้นทุนตามสัดส่วน (ผลิต)'!$E$58&gt;0,(+H156*'2.1ต้นทุนตามสัดส่วน (ผลิต)'!$E$58)/'2.1ต้นทุนตามสัดส่วน (ผลิต)'!$E$60,0))</f>
        <v>0</v>
      </c>
      <c r="BZ156" s="136">
        <f>(IF('2.1ต้นทุนตามสัดส่วน (ผลิต)'!$E$68&gt;0,(+I156*'2.1ต้นทุนตามสัดส่วน (ผลิต)'!$E$68)/'2.1ต้นทุนตามสัดส่วน (ผลิต)'!$E$70,0))</f>
        <v>0</v>
      </c>
      <c r="CA156" s="136">
        <f>(IF('2.1ต้นทุนตามสัดส่วน (ผลิต)'!$E$78&gt;0,(+J156*'2.1ต้นทุนตามสัดส่วน (ผลิต)'!$E$78)/'2.1ต้นทุนตามสัดส่วน (ผลิต)'!$E$80,0))</f>
        <v>0</v>
      </c>
      <c r="CB156" s="136">
        <f t="shared" si="188"/>
        <v>0</v>
      </c>
      <c r="CC156" s="136">
        <f t="shared" si="189"/>
        <v>0</v>
      </c>
      <c r="CD156" s="136">
        <f>(IF('2.1ต้นทุนตามสัดส่วน (ผลิต)'!$E$108&gt;0,(+M156*'2.1ต้นทุนตามสัดส่วน (ผลิต)'!$E$108)/'2.1ต้นทุนตามสัดส่วน (ผลิต)'!$E$110,0))</f>
        <v>0</v>
      </c>
      <c r="CE156" s="136">
        <f>(IF('2.1ต้นทุนตามสัดส่วน (ผลิต)'!$E$118&gt;0,(+N156*'2.1ต้นทุนตามสัดส่วน (ผลิต)'!$E$118)/'2.1ต้นทุนตามสัดส่วน (ผลิต)'!$E$120,0))</f>
        <v>0</v>
      </c>
      <c r="CF156" s="136">
        <f>(IF('2.1ต้นทุนตามสัดส่วน (ผลิต)'!$E$128&gt;0,(+O156*'2.1ต้นทุนตามสัดส่วน (ผลิต)'!$E$128)/'2.1ต้นทุนตามสัดส่วน (ผลิต)'!$E$130,0))</f>
        <v>0</v>
      </c>
      <c r="CG156" s="136">
        <f t="shared" si="190"/>
        <v>0</v>
      </c>
      <c r="CH156" s="136">
        <f t="shared" si="191"/>
        <v>0</v>
      </c>
      <c r="CI156" s="136">
        <f>(IF('2.1ต้นทุนตามสัดส่วน (ผลิต)'!$E$158&gt;0,(+R156*'2.1ต้นทุนตามสัดส่วน (ผลิต)'!$E$158)/'2.1ต้นทุนตามสัดส่วน (ผลิต)'!$E$160,0))</f>
        <v>0</v>
      </c>
      <c r="CJ156" s="136">
        <f>(IF('2.1ต้นทุนตามสัดส่วน (ผลิต)'!$E$168&gt;0,(+S156*'2.1ต้นทุนตามสัดส่วน (ผลิต)'!$E$168)/'2.1ต้นทุนตามสัดส่วน (ผลิต)'!$E$170,0))</f>
        <v>0</v>
      </c>
      <c r="CK156" s="136">
        <f>(IF('2.1ต้นทุนตามสัดส่วน (ผลิต)'!$E$178&gt;0,(+T156*'2.1ต้นทุนตามสัดส่วน (ผลิต)'!$E$178)/'2.1ต้นทุนตามสัดส่วน (ผลิต)'!$E$180,0))</f>
        <v>0</v>
      </c>
      <c r="CL156" s="136">
        <f t="shared" si="192"/>
        <v>0</v>
      </c>
      <c r="CM156" s="136">
        <f t="shared" si="193"/>
        <v>0</v>
      </c>
      <c r="CO156" s="140" t="s">
        <v>707</v>
      </c>
      <c r="CP156" s="135" t="s">
        <v>708</v>
      </c>
      <c r="CQ156" s="136">
        <f>(IF('2.1ต้นทุนตามสัดส่วน (ผลิต)'!$E$9&gt;0,(+C156*'2.1ต้นทุนตามสัดส่วน (ผลิต)'!$E$9)/'2.1ต้นทุนตามสัดส่วน (ผลิต)'!$E$10,0))</f>
        <v>0</v>
      </c>
      <c r="CR156" s="136">
        <f>(IF('2.1ต้นทุนตามสัดส่วน (ผลิต)'!$E$19&gt;0,(+D156*'2.1ต้นทุนตามสัดส่วน (ผลิต)'!$E$19)/'2.1ต้นทุนตามสัดส่วน (ผลิต)'!$E$20,0))</f>
        <v>0</v>
      </c>
      <c r="CS156" s="136">
        <f>(IF('2.1ต้นทุนตามสัดส่วน (ผลิต)'!$E$29&gt;0,(+E156*'2.1ต้นทุนตามสัดส่วน (ผลิต)'!$E$29)/'2.1ต้นทุนตามสัดส่วน (ผลิต)'!$E$30,0))</f>
        <v>0</v>
      </c>
      <c r="CT156" s="136">
        <f>(IF('2.1ต้นทุนตามสัดส่วน (ผลิต)'!$E$39&gt;0,(+F156*'2.1ต้นทุนตามสัดส่วน (ผลิต)'!$E$39)/'2.1ต้นทุนตามสัดส่วน (ผลิต)'!$E$40,0))</f>
        <v>0</v>
      </c>
      <c r="CU156" s="136">
        <f t="shared" si="194"/>
        <v>0</v>
      </c>
      <c r="CV156" s="136">
        <f>(IF('2.1ต้นทุนตามสัดส่วน (ผลิต)'!$E$59&gt;0,(+H156*'2.1ต้นทุนตามสัดส่วน (ผลิต)'!$E$59)/'2.1ต้นทุนตามสัดส่วน (ผลิต)'!$E$60,0))</f>
        <v>0</v>
      </c>
      <c r="CW156" s="136">
        <f>(IF('2.1ต้นทุนตามสัดส่วน (ผลิต)'!$E$69&gt;0,(+I156*'2.1ต้นทุนตามสัดส่วน (ผลิต)'!$E$69)/'2.1ต้นทุนตามสัดส่วน (ผลิต)'!$E$70,0))</f>
        <v>0</v>
      </c>
      <c r="CX156" s="136">
        <f>(IF('2.1ต้นทุนตามสัดส่วน (ผลิต)'!$E$79&gt;0,(+J156*'2.1ต้นทุนตามสัดส่วน (ผลิต)'!$E$79)/'2.1ต้นทุนตามสัดส่วน (ผลิต)'!$E$80,0))</f>
        <v>0</v>
      </c>
      <c r="CY156" s="136">
        <f t="shared" si="195"/>
        <v>0</v>
      </c>
      <c r="CZ156" s="136">
        <f t="shared" si="196"/>
        <v>0</v>
      </c>
      <c r="DA156" s="136">
        <f>(IF('2.1ต้นทุนตามสัดส่วน (ผลิต)'!$E$109&gt;0,(+M156*'2.1ต้นทุนตามสัดส่วน (ผลิต)'!$E$109)/'2.1ต้นทุนตามสัดส่วน (ผลิต)'!$E$110,0))</f>
        <v>0</v>
      </c>
      <c r="DB156" s="136">
        <f>(IF('2.1ต้นทุนตามสัดส่วน (ผลิต)'!$E$119&gt;0,(+N156*'2.1ต้นทุนตามสัดส่วน (ผลิต)'!$E$119)/'2.1ต้นทุนตามสัดส่วน (ผลิต)'!$E$120,0))</f>
        <v>0</v>
      </c>
      <c r="DC156" s="136">
        <f>(IF('2.1ต้นทุนตามสัดส่วน (ผลิต)'!$E$129&gt;0,(+O156*'2.1ต้นทุนตามสัดส่วน (ผลิต)'!$E$129)/'2.1ต้นทุนตามสัดส่วน (ผลิต)'!$E$130,0))</f>
        <v>0</v>
      </c>
      <c r="DD156" s="136">
        <f t="shared" si="197"/>
        <v>0</v>
      </c>
      <c r="DE156" s="136">
        <f t="shared" si="198"/>
        <v>0</v>
      </c>
      <c r="DF156" s="136">
        <f>(IF('2.1ต้นทุนตามสัดส่วน (ผลิต)'!$E$159&gt;0,(+R156*'2.1ต้นทุนตามสัดส่วน (ผลิต)'!$E$159)/'2.1ต้นทุนตามสัดส่วน (ผลิต)'!$E$160,0))</f>
        <v>0</v>
      </c>
      <c r="DG156" s="136">
        <f>(IF('2.1ต้นทุนตามสัดส่วน (ผลิต)'!$E$169&gt;0,(+S156*'2.1ต้นทุนตามสัดส่วน (ผลิต)'!$E$169)/'2.1ต้นทุนตามสัดส่วน (ผลิต)'!$E$170,0))</f>
        <v>0</v>
      </c>
      <c r="DH156" s="136">
        <f>(IF('2.1ต้นทุนตามสัดส่วน (ผลิต)'!$E$179&gt;0,(+T156*'2.1ต้นทุนตามสัดส่วน (ผลิต)'!$E$179)/'2.1ต้นทุนตามสัดส่วน (ผลิต)'!$E$180,0))</f>
        <v>0</v>
      </c>
      <c r="DI156" s="136">
        <f t="shared" si="199"/>
        <v>0</v>
      </c>
      <c r="DJ156" s="136">
        <f t="shared" si="200"/>
        <v>0</v>
      </c>
      <c r="DL156" s="140" t="s">
        <v>707</v>
      </c>
      <c r="DM156" s="135" t="s">
        <v>708</v>
      </c>
      <c r="DN156" s="136">
        <f t="shared" si="201"/>
        <v>0</v>
      </c>
      <c r="DO156" s="136">
        <f t="shared" si="202"/>
        <v>0</v>
      </c>
      <c r="DP156" s="136">
        <f t="shared" si="203"/>
        <v>0</v>
      </c>
      <c r="DQ156" s="136">
        <f t="shared" si="204"/>
        <v>0</v>
      </c>
      <c r="DR156" s="136">
        <f t="shared" si="205"/>
        <v>0</v>
      </c>
      <c r="DS156" s="136">
        <f t="shared" si="206"/>
        <v>0</v>
      </c>
      <c r="DT156" s="136">
        <f t="shared" si="207"/>
        <v>0</v>
      </c>
      <c r="DU156" s="136">
        <f t="shared" si="208"/>
        <v>0</v>
      </c>
      <c r="DV156" s="136">
        <f t="shared" si="209"/>
        <v>0</v>
      </c>
      <c r="DW156" s="136">
        <f t="shared" si="210"/>
        <v>0</v>
      </c>
      <c r="DX156" s="136">
        <f t="shared" si="211"/>
        <v>0</v>
      </c>
      <c r="DY156" s="136">
        <f t="shared" si="212"/>
        <v>0</v>
      </c>
      <c r="DZ156" s="136">
        <f t="shared" si="213"/>
        <v>0</v>
      </c>
      <c r="EA156" s="136">
        <f t="shared" si="214"/>
        <v>0</v>
      </c>
      <c r="EB156" s="136">
        <f t="shared" si="215"/>
        <v>0</v>
      </c>
      <c r="EC156" s="136">
        <f t="shared" si="216"/>
        <v>0</v>
      </c>
      <c r="ED156" s="136">
        <f t="shared" si="217"/>
        <v>0</v>
      </c>
      <c r="EE156" s="136">
        <f t="shared" si="218"/>
        <v>0</v>
      </c>
      <c r="EF156" s="136">
        <f t="shared" si="219"/>
        <v>0</v>
      </c>
      <c r="EG156" s="136">
        <f t="shared" si="220"/>
        <v>0</v>
      </c>
    </row>
    <row r="157" spans="1:137" ht="21">
      <c r="A157" s="140" t="s">
        <v>709</v>
      </c>
      <c r="B157" s="135" t="s">
        <v>710</v>
      </c>
      <c r="C157" s="44"/>
      <c r="D157" s="136"/>
      <c r="E157" s="136"/>
      <c r="F157" s="136"/>
      <c r="G157" s="136">
        <f t="shared" si="166"/>
        <v>0</v>
      </c>
      <c r="H157" s="136">
        <v>0</v>
      </c>
      <c r="I157" s="136">
        <v>0</v>
      </c>
      <c r="J157" s="136">
        <v>0</v>
      </c>
      <c r="K157" s="136">
        <f t="shared" si="167"/>
        <v>0</v>
      </c>
      <c r="L157" s="136">
        <f t="shared" si="168"/>
        <v>0</v>
      </c>
      <c r="M157" s="136">
        <v>0</v>
      </c>
      <c r="N157" s="136">
        <v>0</v>
      </c>
      <c r="O157" s="136">
        <v>0</v>
      </c>
      <c r="P157" s="136">
        <f t="shared" si="169"/>
        <v>0</v>
      </c>
      <c r="Q157" s="136">
        <f t="shared" si="170"/>
        <v>0</v>
      </c>
      <c r="R157" s="136">
        <v>0</v>
      </c>
      <c r="S157" s="136">
        <v>0</v>
      </c>
      <c r="T157" s="136">
        <v>0</v>
      </c>
      <c r="U157" s="136">
        <f t="shared" si="171"/>
        <v>0</v>
      </c>
      <c r="V157" s="136">
        <f t="shared" si="172"/>
        <v>0</v>
      </c>
      <c r="X157" s="140" t="s">
        <v>709</v>
      </c>
      <c r="Y157" s="138" t="s">
        <v>710</v>
      </c>
      <c r="Z157" s="44">
        <f>ROUND(IF('2.1ต้นทุนตามสัดส่วน (ผลิต)'!$E$6&gt;0,(+C157*'2.1ต้นทุนตามสัดส่วน (ผลิต)'!$E$6)/'2.1ต้นทุนตามสัดส่วน (ผลิต)'!$E$10,0),2)</f>
        <v>0</v>
      </c>
      <c r="AA157" s="139">
        <f>(IF('2.1ต้นทุนตามสัดส่วน (ผลิต)'!$E$16&gt;0,(+D157*'2.1ต้นทุนตามสัดส่วน (ผลิต)'!$E$16)/'2.1ต้นทุนตามสัดส่วน (ผลิต)'!$E$20,0))</f>
        <v>0</v>
      </c>
      <c r="AB157" s="139">
        <f>(IF('2.1ต้นทุนตามสัดส่วน (ผลิต)'!$E$26&gt;0,(+E157*'2.1ต้นทุนตามสัดส่วน (ผลิต)'!$E$26)/'2.1ต้นทุนตามสัดส่วน (ผลิต)'!$E$30,0))</f>
        <v>0</v>
      </c>
      <c r="AC157" s="139">
        <f>(IF('2.1ต้นทุนตามสัดส่วน (ผลิต)'!$E$36&gt;0,(+F157*'2.1ต้นทุนตามสัดส่วน (ผลิต)'!$E$36)/'2.1ต้นทุนตามสัดส่วน (ผลิต)'!$E$40,0))</f>
        <v>0</v>
      </c>
      <c r="AD157" s="139">
        <f t="shared" si="173"/>
        <v>0</v>
      </c>
      <c r="AE157" s="139">
        <f>(IF('2.1ต้นทุนตามสัดส่วน (ผลิต)'!$E$56&gt;0,(+H157*'2.1ต้นทุนตามสัดส่วน (ผลิต)'!$E$56)/'2.1ต้นทุนตามสัดส่วน (ผลิต)'!$E$60,0))</f>
        <v>0</v>
      </c>
      <c r="AF157" s="139">
        <f>(IF('2.1ต้นทุนตามสัดส่วน (ผลิต)'!$E$66&gt;0,(+I157*'2.1ต้นทุนตามสัดส่วน (ผลิต)'!$E$66)/'2.1ต้นทุนตามสัดส่วน (ผลิต)'!$E$70,0))</f>
        <v>0</v>
      </c>
      <c r="AG157" s="139">
        <f>(IF('2.1ต้นทุนตามสัดส่วน (ผลิต)'!$E$76&gt;0,(+J157*'2.1ต้นทุนตามสัดส่วน (ผลิต)'!$E$76)/'2.1ต้นทุนตามสัดส่วน (ผลิต)'!$E$80,0))</f>
        <v>0</v>
      </c>
      <c r="AH157" s="139">
        <f t="shared" si="174"/>
        <v>0</v>
      </c>
      <c r="AI157" s="139">
        <f t="shared" si="175"/>
        <v>0</v>
      </c>
      <c r="AJ157" s="139">
        <f>ROUND(IF('2.1ต้นทุนตามสัดส่วน (ผลิต)'!$E$106&gt;0,(+M157*'2.1ต้นทุนตามสัดส่วน (ผลิต)'!$E$106)/'2.1ต้นทุนตามสัดส่วน (ผลิต)'!$E$110,0),2)</f>
        <v>0</v>
      </c>
      <c r="AK157" s="139">
        <f>ROUND(IF('2.1ต้นทุนตามสัดส่วน (ผลิต)'!$E$116&gt;0,(+N157*'2.1ต้นทุนตามสัดส่วน (ผลิต)'!$E$116)/'2.1ต้นทุนตามสัดส่วน (ผลิต)'!$E$120,0),2)</f>
        <v>0</v>
      </c>
      <c r="AL157" s="139">
        <f>ROUND(IF('2.1ต้นทุนตามสัดส่วน (ผลิต)'!$E$126&gt;0,(+O157*'2.1ต้นทุนตามสัดส่วน (ผลิต)'!$E$126)/'2.1ต้นทุนตามสัดส่วน (ผลิต)'!$E$130,0),2)</f>
        <v>0</v>
      </c>
      <c r="AM157" s="139">
        <f t="shared" si="176"/>
        <v>0</v>
      </c>
      <c r="AN157" s="139">
        <f t="shared" si="177"/>
        <v>0</v>
      </c>
      <c r="AO157" s="139">
        <f>(IF('2.1ต้นทุนตามสัดส่วน (ผลิต)'!$E$156&gt;0,(+R157*'2.1ต้นทุนตามสัดส่วน (ผลิต)'!$E$156)/'2.1ต้นทุนตามสัดส่วน (ผลิต)'!$E$160,0))</f>
        <v>0</v>
      </c>
      <c r="AP157" s="139">
        <f>(IF('2.1ต้นทุนตามสัดส่วน (ผลิต)'!$E$166&gt;0,(+S157*'2.1ต้นทุนตามสัดส่วน (ผลิต)'!$E$166)/'2.1ต้นทุนตามสัดส่วน (ผลิต)'!$E$170,0))</f>
        <v>0</v>
      </c>
      <c r="AQ157" s="139">
        <f>(IF('2.1ต้นทุนตามสัดส่วน (ผลิต)'!$E$176&gt;0,(+T157*'2.1ต้นทุนตามสัดส่วน (ผลิต)'!$E$176)/'2.1ต้นทุนตามสัดส่วน (ผลิต)'!$E$180,0))</f>
        <v>0</v>
      </c>
      <c r="AR157" s="139">
        <f t="shared" si="178"/>
        <v>0</v>
      </c>
      <c r="AS157" s="139">
        <f t="shared" si="179"/>
        <v>0</v>
      </c>
      <c r="AU157" s="140" t="s">
        <v>709</v>
      </c>
      <c r="AV157" s="135" t="s">
        <v>710</v>
      </c>
      <c r="AW157" s="44">
        <f>(IF('2.1ต้นทุนตามสัดส่วน (ผลิต)'!$E$7&gt;0,(C157*'2.1ต้นทุนตามสัดส่วน (ผลิต)'!$E$7)/'2.1ต้นทุนตามสัดส่วน (ผลิต)'!$E$10,0))</f>
        <v>0</v>
      </c>
      <c r="AX157" s="136">
        <f>(IF('2.1ต้นทุนตามสัดส่วน (ผลิต)'!$E$17&gt;0,(D157*'2.1ต้นทุนตามสัดส่วน (ผลิต)'!$E$17)/'2.1ต้นทุนตามสัดส่วน (ผลิต)'!$E$20,0))</f>
        <v>0</v>
      </c>
      <c r="AY157" s="136">
        <f>(IF('2.1ต้นทุนตามสัดส่วน (ผลิต)'!$E$27&gt;0,(+E157*'2.1ต้นทุนตามสัดส่วน (ผลิต)'!$E$27)/'2.1ต้นทุนตามสัดส่วน (ผลิต)'!$E$30,0))</f>
        <v>0</v>
      </c>
      <c r="AZ157" s="136">
        <f>(IF('2.1ต้นทุนตามสัดส่วน (ผลิต)'!$E$37&gt;0,(+F157*'2.1ต้นทุนตามสัดส่วน (ผลิต)'!$E$37)/'2.1ต้นทุนตามสัดส่วน (ผลิต)'!$E$40,0))</f>
        <v>0</v>
      </c>
      <c r="BA157" s="136">
        <f t="shared" si="180"/>
        <v>0</v>
      </c>
      <c r="BB157" s="136">
        <f>(IF('2.1ต้นทุนตามสัดส่วน (ผลิต)'!$E$57&gt;0,(+H157*'2.1ต้นทุนตามสัดส่วน (ผลิต)'!$E$57)/'2.1ต้นทุนตามสัดส่วน (ผลิต)'!$E$60,0))</f>
        <v>0</v>
      </c>
      <c r="BC157" s="136">
        <f>(IF('2.1ต้นทุนตามสัดส่วน (ผลิต)'!$E$67&gt;0,(+I157*'2.1ต้นทุนตามสัดส่วน (ผลิต)'!$E$67)/'2.1ต้นทุนตามสัดส่วน (ผลิต)'!$E$70,0))</f>
        <v>0</v>
      </c>
      <c r="BD157" s="136">
        <f>(IF('2.1ต้นทุนตามสัดส่วน (ผลิต)'!$E$77&gt;0,(+J157*'2.1ต้นทุนตามสัดส่วน (ผลิต)'!$E$77)/'2.1ต้นทุนตามสัดส่วน (ผลิต)'!$E$80,0))</f>
        <v>0</v>
      </c>
      <c r="BE157" s="136">
        <f t="shared" si="181"/>
        <v>0</v>
      </c>
      <c r="BF157" s="136">
        <f t="shared" si="182"/>
        <v>0</v>
      </c>
      <c r="BG157" s="136">
        <f>(IF('2.1ต้นทุนตามสัดส่วน (ผลิต)'!$E$107&gt;0,(+M157*'2.1ต้นทุนตามสัดส่วน (ผลิต)'!$E$107)/'2.1ต้นทุนตามสัดส่วน (ผลิต)'!$E$110,0))</f>
        <v>0</v>
      </c>
      <c r="BH157" s="136">
        <f>(IF('2.1ต้นทุนตามสัดส่วน (ผลิต)'!$E$117&gt;0,(+N157*'2.1ต้นทุนตามสัดส่วน (ผลิต)'!$E$117)/'2.1ต้นทุนตามสัดส่วน (ผลิต)'!$E$120,0))</f>
        <v>0</v>
      </c>
      <c r="BI157" s="136">
        <f>(IF('2.1ต้นทุนตามสัดส่วน (ผลิต)'!$E$127&gt;0,(+O157*'2.1ต้นทุนตามสัดส่วน (ผลิต)'!$E$127)/'2.1ต้นทุนตามสัดส่วน (ผลิต)'!$E$130,0))</f>
        <v>0</v>
      </c>
      <c r="BJ157" s="136">
        <f t="shared" si="183"/>
        <v>0</v>
      </c>
      <c r="BK157" s="136">
        <f t="shared" si="184"/>
        <v>0</v>
      </c>
      <c r="BL157" s="136">
        <f>(IF('2.1ต้นทุนตามสัดส่วน (ผลิต)'!$E$157&gt;0,(+R157*'2.1ต้นทุนตามสัดส่วน (ผลิต)'!$E$157)/'2.1ต้นทุนตามสัดส่วน (ผลิต)'!$E$160,0))</f>
        <v>0</v>
      </c>
      <c r="BM157" s="136">
        <f>(IF('2.1ต้นทุนตามสัดส่วน (ผลิต)'!$E$167&gt;0,(+S157*'2.1ต้นทุนตามสัดส่วน (ผลิต)'!$E$167)/'2.1ต้นทุนตามสัดส่วน (ผลิต)'!$E$170,0))</f>
        <v>0</v>
      </c>
      <c r="BN157" s="136">
        <f>(IF('2.1ต้นทุนตามสัดส่วน (ผลิต)'!$E$177&gt;0,(+T157*'2.1ต้นทุนตามสัดส่วน (ผลิต)'!$E$177)/'2.1ต้นทุนตามสัดส่วน (ผลิต)'!$E$180,0))</f>
        <v>0</v>
      </c>
      <c r="BO157" s="136">
        <f t="shared" si="185"/>
        <v>0</v>
      </c>
      <c r="BP157" s="136">
        <f t="shared" si="186"/>
        <v>0</v>
      </c>
      <c r="BR157" s="140" t="s">
        <v>709</v>
      </c>
      <c r="BS157" s="135" t="s">
        <v>710</v>
      </c>
      <c r="BT157" s="44">
        <f>(IF('2.1ต้นทุนตามสัดส่วน (ผลิต)'!$E$8&gt;0,(+C157*'2.1ต้นทุนตามสัดส่วน (ผลิต)'!$E$8)/'2.1ต้นทุนตามสัดส่วน (ผลิต)'!$E$10,0))</f>
        <v>0</v>
      </c>
      <c r="BU157" s="136">
        <f>(IF('2.1ต้นทุนตามสัดส่วน (ผลิต)'!$E$18&gt;0,(+D157*'2.1ต้นทุนตามสัดส่วน (ผลิต)'!$E$18)/'2.1ต้นทุนตามสัดส่วน (ผลิต)'!$E$20,0))</f>
        <v>0</v>
      </c>
      <c r="BV157" s="136">
        <f>(IF('2.1ต้นทุนตามสัดส่วน (ผลิต)'!$E$28&gt;0,(+E157*'2.1ต้นทุนตามสัดส่วน (ผลิต)'!$E$28)/'2.1ต้นทุนตามสัดส่วน (ผลิต)'!$E$30,0))</f>
        <v>0</v>
      </c>
      <c r="BW157" s="136">
        <f>(IF('2.1ต้นทุนตามสัดส่วน (ผลิต)'!$E$38&gt;0,(+F157*'2.1ต้นทุนตามสัดส่วน (ผลิต)'!$E$38)/'2.1ต้นทุนตามสัดส่วน (ผลิต)'!$E$40,0))</f>
        <v>0</v>
      </c>
      <c r="BX157" s="136">
        <f t="shared" si="187"/>
        <v>0</v>
      </c>
      <c r="BY157" s="136">
        <f>(IF('2.1ต้นทุนตามสัดส่วน (ผลิต)'!$E$58&gt;0,(+H157*'2.1ต้นทุนตามสัดส่วน (ผลิต)'!$E$58)/'2.1ต้นทุนตามสัดส่วน (ผลิต)'!$E$60,0))</f>
        <v>0</v>
      </c>
      <c r="BZ157" s="136">
        <f>(IF('2.1ต้นทุนตามสัดส่วน (ผลิต)'!$E$68&gt;0,(+I157*'2.1ต้นทุนตามสัดส่วน (ผลิต)'!$E$68)/'2.1ต้นทุนตามสัดส่วน (ผลิต)'!$E$70,0))</f>
        <v>0</v>
      </c>
      <c r="CA157" s="136">
        <f>(IF('2.1ต้นทุนตามสัดส่วน (ผลิต)'!$E$78&gt;0,(+J157*'2.1ต้นทุนตามสัดส่วน (ผลิต)'!$E$78)/'2.1ต้นทุนตามสัดส่วน (ผลิต)'!$E$80,0))</f>
        <v>0</v>
      </c>
      <c r="CB157" s="136">
        <f t="shared" si="188"/>
        <v>0</v>
      </c>
      <c r="CC157" s="136">
        <f t="shared" si="189"/>
        <v>0</v>
      </c>
      <c r="CD157" s="136">
        <f>(IF('2.1ต้นทุนตามสัดส่วน (ผลิต)'!$E$108&gt;0,(+M157*'2.1ต้นทุนตามสัดส่วน (ผลิต)'!$E$108)/'2.1ต้นทุนตามสัดส่วน (ผลิต)'!$E$110,0))</f>
        <v>0</v>
      </c>
      <c r="CE157" s="136">
        <f>(IF('2.1ต้นทุนตามสัดส่วน (ผลิต)'!$E$118&gt;0,(+N157*'2.1ต้นทุนตามสัดส่วน (ผลิต)'!$E$118)/'2.1ต้นทุนตามสัดส่วน (ผลิต)'!$E$120,0))</f>
        <v>0</v>
      </c>
      <c r="CF157" s="136">
        <f>(IF('2.1ต้นทุนตามสัดส่วน (ผลิต)'!$E$128&gt;0,(+O157*'2.1ต้นทุนตามสัดส่วน (ผลิต)'!$E$128)/'2.1ต้นทุนตามสัดส่วน (ผลิต)'!$E$130,0))</f>
        <v>0</v>
      </c>
      <c r="CG157" s="136">
        <f t="shared" si="190"/>
        <v>0</v>
      </c>
      <c r="CH157" s="136">
        <f t="shared" si="191"/>
        <v>0</v>
      </c>
      <c r="CI157" s="136">
        <f>(IF('2.1ต้นทุนตามสัดส่วน (ผลิต)'!$E$158&gt;0,(+R157*'2.1ต้นทุนตามสัดส่วน (ผลิต)'!$E$158)/'2.1ต้นทุนตามสัดส่วน (ผลิต)'!$E$160,0))</f>
        <v>0</v>
      </c>
      <c r="CJ157" s="136">
        <f>(IF('2.1ต้นทุนตามสัดส่วน (ผลิต)'!$E$168&gt;0,(+S157*'2.1ต้นทุนตามสัดส่วน (ผลิต)'!$E$168)/'2.1ต้นทุนตามสัดส่วน (ผลิต)'!$E$170,0))</f>
        <v>0</v>
      </c>
      <c r="CK157" s="136">
        <f>(IF('2.1ต้นทุนตามสัดส่วน (ผลิต)'!$E$178&gt;0,(+T157*'2.1ต้นทุนตามสัดส่วน (ผลิต)'!$E$178)/'2.1ต้นทุนตามสัดส่วน (ผลิต)'!$E$180,0))</f>
        <v>0</v>
      </c>
      <c r="CL157" s="136">
        <f t="shared" si="192"/>
        <v>0</v>
      </c>
      <c r="CM157" s="136">
        <f t="shared" si="193"/>
        <v>0</v>
      </c>
      <c r="CO157" s="140" t="s">
        <v>709</v>
      </c>
      <c r="CP157" s="135" t="s">
        <v>710</v>
      </c>
      <c r="CQ157" s="136">
        <f>(IF('2.1ต้นทุนตามสัดส่วน (ผลิต)'!$E$9&gt;0,(+C157*'2.1ต้นทุนตามสัดส่วน (ผลิต)'!$E$9)/'2.1ต้นทุนตามสัดส่วน (ผลิต)'!$E$10,0))</f>
        <v>0</v>
      </c>
      <c r="CR157" s="136">
        <f>(IF('2.1ต้นทุนตามสัดส่วน (ผลิต)'!$E$19&gt;0,(+D157*'2.1ต้นทุนตามสัดส่วน (ผลิต)'!$E$19)/'2.1ต้นทุนตามสัดส่วน (ผลิต)'!$E$20,0))</f>
        <v>0</v>
      </c>
      <c r="CS157" s="136">
        <f>(IF('2.1ต้นทุนตามสัดส่วน (ผลิต)'!$E$29&gt;0,(+E157*'2.1ต้นทุนตามสัดส่วน (ผลิต)'!$E$29)/'2.1ต้นทุนตามสัดส่วน (ผลิต)'!$E$30,0))</f>
        <v>0</v>
      </c>
      <c r="CT157" s="136">
        <f>(IF('2.1ต้นทุนตามสัดส่วน (ผลิต)'!$E$39&gt;0,(+F157*'2.1ต้นทุนตามสัดส่วน (ผลิต)'!$E$39)/'2.1ต้นทุนตามสัดส่วน (ผลิต)'!$E$40,0))</f>
        <v>0</v>
      </c>
      <c r="CU157" s="136">
        <f t="shared" si="194"/>
        <v>0</v>
      </c>
      <c r="CV157" s="136">
        <f>(IF('2.1ต้นทุนตามสัดส่วน (ผลิต)'!$E$59&gt;0,(+H157*'2.1ต้นทุนตามสัดส่วน (ผลิต)'!$E$59)/'2.1ต้นทุนตามสัดส่วน (ผลิต)'!$E$60,0))</f>
        <v>0</v>
      </c>
      <c r="CW157" s="136">
        <f>(IF('2.1ต้นทุนตามสัดส่วน (ผลิต)'!$E$69&gt;0,(+I157*'2.1ต้นทุนตามสัดส่วน (ผลิต)'!$E$69)/'2.1ต้นทุนตามสัดส่วน (ผลิต)'!$E$70,0))</f>
        <v>0</v>
      </c>
      <c r="CX157" s="136">
        <f>(IF('2.1ต้นทุนตามสัดส่วน (ผลิต)'!$E$79&gt;0,(+J157*'2.1ต้นทุนตามสัดส่วน (ผลิต)'!$E$79)/'2.1ต้นทุนตามสัดส่วน (ผลิต)'!$E$80,0))</f>
        <v>0</v>
      </c>
      <c r="CY157" s="136">
        <f t="shared" si="195"/>
        <v>0</v>
      </c>
      <c r="CZ157" s="136">
        <f t="shared" si="196"/>
        <v>0</v>
      </c>
      <c r="DA157" s="136">
        <f>(IF('2.1ต้นทุนตามสัดส่วน (ผลิต)'!$E$109&gt;0,(+M157*'2.1ต้นทุนตามสัดส่วน (ผลิต)'!$E$109)/'2.1ต้นทุนตามสัดส่วน (ผลิต)'!$E$110,0))</f>
        <v>0</v>
      </c>
      <c r="DB157" s="136">
        <f>(IF('2.1ต้นทุนตามสัดส่วน (ผลิต)'!$E$119&gt;0,(+N157*'2.1ต้นทุนตามสัดส่วน (ผลิต)'!$E$119)/'2.1ต้นทุนตามสัดส่วน (ผลิต)'!$E$120,0))</f>
        <v>0</v>
      </c>
      <c r="DC157" s="136">
        <f>(IF('2.1ต้นทุนตามสัดส่วน (ผลิต)'!$E$129&gt;0,(+O157*'2.1ต้นทุนตามสัดส่วน (ผลิต)'!$E$129)/'2.1ต้นทุนตามสัดส่วน (ผลิต)'!$E$130,0))</f>
        <v>0</v>
      </c>
      <c r="DD157" s="136">
        <f t="shared" si="197"/>
        <v>0</v>
      </c>
      <c r="DE157" s="136">
        <f t="shared" si="198"/>
        <v>0</v>
      </c>
      <c r="DF157" s="136">
        <f>(IF('2.1ต้นทุนตามสัดส่วน (ผลิต)'!$E$159&gt;0,(+R157*'2.1ต้นทุนตามสัดส่วน (ผลิต)'!$E$159)/'2.1ต้นทุนตามสัดส่วน (ผลิต)'!$E$160,0))</f>
        <v>0</v>
      </c>
      <c r="DG157" s="136">
        <f>(IF('2.1ต้นทุนตามสัดส่วน (ผลิต)'!$E$169&gt;0,(+S157*'2.1ต้นทุนตามสัดส่วน (ผลิต)'!$E$169)/'2.1ต้นทุนตามสัดส่วน (ผลิต)'!$E$170,0))</f>
        <v>0</v>
      </c>
      <c r="DH157" s="136">
        <f>(IF('2.1ต้นทุนตามสัดส่วน (ผลิต)'!$E$179&gt;0,(+T157*'2.1ต้นทุนตามสัดส่วน (ผลิต)'!$E$179)/'2.1ต้นทุนตามสัดส่วน (ผลิต)'!$E$180,0))</f>
        <v>0</v>
      </c>
      <c r="DI157" s="136">
        <f t="shared" si="199"/>
        <v>0</v>
      </c>
      <c r="DJ157" s="136">
        <f t="shared" si="200"/>
        <v>0</v>
      </c>
      <c r="DL157" s="140" t="s">
        <v>709</v>
      </c>
      <c r="DM157" s="135" t="s">
        <v>710</v>
      </c>
      <c r="DN157" s="136">
        <f t="shared" si="201"/>
        <v>0</v>
      </c>
      <c r="DO157" s="136">
        <f t="shared" si="202"/>
        <v>0</v>
      </c>
      <c r="DP157" s="136">
        <f t="shared" si="203"/>
        <v>0</v>
      </c>
      <c r="DQ157" s="136">
        <f t="shared" si="204"/>
        <v>0</v>
      </c>
      <c r="DR157" s="136">
        <f t="shared" si="205"/>
        <v>0</v>
      </c>
      <c r="DS157" s="136">
        <f t="shared" si="206"/>
        <v>0</v>
      </c>
      <c r="DT157" s="136">
        <f t="shared" si="207"/>
        <v>0</v>
      </c>
      <c r="DU157" s="136">
        <f t="shared" si="208"/>
        <v>0</v>
      </c>
      <c r="DV157" s="136">
        <f t="shared" si="209"/>
        <v>0</v>
      </c>
      <c r="DW157" s="136">
        <f t="shared" si="210"/>
        <v>0</v>
      </c>
      <c r="DX157" s="136">
        <f t="shared" si="211"/>
        <v>0</v>
      </c>
      <c r="DY157" s="136">
        <f t="shared" si="212"/>
        <v>0</v>
      </c>
      <c r="DZ157" s="136">
        <f t="shared" si="213"/>
        <v>0</v>
      </c>
      <c r="EA157" s="136">
        <f t="shared" si="214"/>
        <v>0</v>
      </c>
      <c r="EB157" s="136">
        <f t="shared" si="215"/>
        <v>0</v>
      </c>
      <c r="EC157" s="136">
        <f t="shared" si="216"/>
        <v>0</v>
      </c>
      <c r="ED157" s="136">
        <f t="shared" si="217"/>
        <v>0</v>
      </c>
      <c r="EE157" s="136">
        <f t="shared" si="218"/>
        <v>0</v>
      </c>
      <c r="EF157" s="136">
        <f t="shared" si="219"/>
        <v>0</v>
      </c>
      <c r="EG157" s="136">
        <f t="shared" si="220"/>
        <v>0</v>
      </c>
    </row>
    <row r="158" spans="1:137" ht="21">
      <c r="A158" s="140" t="s">
        <v>711</v>
      </c>
      <c r="B158" s="135" t="s">
        <v>712</v>
      </c>
      <c r="C158" s="44"/>
      <c r="D158" s="136"/>
      <c r="E158" s="136"/>
      <c r="F158" s="136"/>
      <c r="G158" s="136">
        <f t="shared" si="111"/>
        <v>0</v>
      </c>
      <c r="H158" s="136">
        <v>0</v>
      </c>
      <c r="I158" s="136">
        <v>0</v>
      </c>
      <c r="J158" s="136">
        <v>0</v>
      </c>
      <c r="K158" s="136">
        <f t="shared" si="112"/>
        <v>0</v>
      </c>
      <c r="L158" s="136">
        <f t="shared" si="121"/>
        <v>0</v>
      </c>
      <c r="M158" s="136">
        <v>0</v>
      </c>
      <c r="N158" s="136">
        <v>0</v>
      </c>
      <c r="O158" s="136">
        <v>0</v>
      </c>
      <c r="P158" s="136">
        <f t="shared" si="113"/>
        <v>0</v>
      </c>
      <c r="Q158" s="136">
        <f t="shared" si="122"/>
        <v>0</v>
      </c>
      <c r="R158" s="136">
        <v>0</v>
      </c>
      <c r="S158" s="136">
        <v>0</v>
      </c>
      <c r="T158" s="136">
        <v>0</v>
      </c>
      <c r="U158" s="136">
        <f t="shared" si="114"/>
        <v>0</v>
      </c>
      <c r="V158" s="136">
        <f t="shared" si="115"/>
        <v>0</v>
      </c>
      <c r="X158" s="140" t="s">
        <v>711</v>
      </c>
      <c r="Y158" s="138" t="s">
        <v>712</v>
      </c>
      <c r="Z158" s="44">
        <f>ROUND(IF('2.1ต้นทุนตามสัดส่วน (ผลิต)'!$E$6&gt;0,(+C158*'2.1ต้นทุนตามสัดส่วน (ผลิต)'!$E$6)/'2.1ต้นทุนตามสัดส่วน (ผลิต)'!$E$10,0),2)</f>
        <v>0</v>
      </c>
      <c r="AA158" s="139">
        <f>(IF('2.1ต้นทุนตามสัดส่วน (ผลิต)'!$E$16&gt;0,(+D158*'2.1ต้นทุนตามสัดส่วน (ผลิต)'!$E$16)/'2.1ต้นทุนตามสัดส่วน (ผลิต)'!$E$20,0))</f>
        <v>0</v>
      </c>
      <c r="AB158" s="139">
        <f>(IF('2.1ต้นทุนตามสัดส่วน (ผลิต)'!$E$26&gt;0,(+E158*'2.1ต้นทุนตามสัดส่วน (ผลิต)'!$E$26)/'2.1ต้นทุนตามสัดส่วน (ผลิต)'!$E$30,0))</f>
        <v>0</v>
      </c>
      <c r="AC158" s="139">
        <f>(IF('2.1ต้นทุนตามสัดส่วน (ผลิต)'!$E$36&gt;0,(+F158*'2.1ต้นทุนตามสัดส่วน (ผลิต)'!$E$36)/'2.1ต้นทุนตามสัดส่วน (ผลิต)'!$E$40,0))</f>
        <v>0</v>
      </c>
      <c r="AD158" s="139">
        <f t="shared" si="123"/>
        <v>0</v>
      </c>
      <c r="AE158" s="139">
        <f>(IF('2.1ต้นทุนตามสัดส่วน (ผลิต)'!$E$56&gt;0,(+H158*'2.1ต้นทุนตามสัดส่วน (ผลิต)'!$E$56)/'2.1ต้นทุนตามสัดส่วน (ผลิต)'!$E$60,0))</f>
        <v>0</v>
      </c>
      <c r="AF158" s="139">
        <f>(IF('2.1ต้นทุนตามสัดส่วน (ผลิต)'!$E$66&gt;0,(+I158*'2.1ต้นทุนตามสัดส่วน (ผลิต)'!$E$66)/'2.1ต้นทุนตามสัดส่วน (ผลิต)'!$E$70,0))</f>
        <v>0</v>
      </c>
      <c r="AG158" s="139">
        <f>(IF('2.1ต้นทุนตามสัดส่วน (ผลิต)'!$E$76&gt;0,(+J158*'2.1ต้นทุนตามสัดส่วน (ผลิต)'!$E$76)/'2.1ต้นทุนตามสัดส่วน (ผลิต)'!$E$80,0))</f>
        <v>0</v>
      </c>
      <c r="AH158" s="139">
        <f t="shared" si="124"/>
        <v>0</v>
      </c>
      <c r="AI158" s="139">
        <f t="shared" si="125"/>
        <v>0</v>
      </c>
      <c r="AJ158" s="139">
        <f>ROUND(IF('2.1ต้นทุนตามสัดส่วน (ผลิต)'!$E$106&gt;0,(+M158*'2.1ต้นทุนตามสัดส่วน (ผลิต)'!$E$106)/'2.1ต้นทุนตามสัดส่วน (ผลิต)'!$E$110,0),2)</f>
        <v>0</v>
      </c>
      <c r="AK158" s="139">
        <f>ROUND(IF('2.1ต้นทุนตามสัดส่วน (ผลิต)'!$E$116&gt;0,(+N158*'2.1ต้นทุนตามสัดส่วน (ผลิต)'!$E$116)/'2.1ต้นทุนตามสัดส่วน (ผลิต)'!$E$120,0),2)</f>
        <v>0</v>
      </c>
      <c r="AL158" s="139">
        <f>ROUND(IF('2.1ต้นทุนตามสัดส่วน (ผลิต)'!$E$126&gt;0,(+O158*'2.1ต้นทุนตามสัดส่วน (ผลิต)'!$E$126)/'2.1ต้นทุนตามสัดส่วน (ผลิต)'!$E$130,0),2)</f>
        <v>0</v>
      </c>
      <c r="AM158" s="139">
        <f t="shared" si="126"/>
        <v>0</v>
      </c>
      <c r="AN158" s="139">
        <f t="shared" si="127"/>
        <v>0</v>
      </c>
      <c r="AO158" s="139">
        <f>(IF('2.1ต้นทุนตามสัดส่วน (ผลิต)'!$E$156&gt;0,(+R158*'2.1ต้นทุนตามสัดส่วน (ผลิต)'!$E$156)/'2.1ต้นทุนตามสัดส่วน (ผลิต)'!$E$160,0))</f>
        <v>0</v>
      </c>
      <c r="AP158" s="139">
        <f>(IF('2.1ต้นทุนตามสัดส่วน (ผลิต)'!$E$166&gt;0,(+S158*'2.1ต้นทุนตามสัดส่วน (ผลิต)'!$E$166)/'2.1ต้นทุนตามสัดส่วน (ผลิต)'!$E$170,0))</f>
        <v>0</v>
      </c>
      <c r="AQ158" s="139">
        <f>(IF('2.1ต้นทุนตามสัดส่วน (ผลิต)'!$E$176&gt;0,(+T158*'2.1ต้นทุนตามสัดส่วน (ผลิต)'!$E$176)/'2.1ต้นทุนตามสัดส่วน (ผลิต)'!$E$180,0))</f>
        <v>0</v>
      </c>
      <c r="AR158" s="139">
        <f t="shared" si="116"/>
        <v>0</v>
      </c>
      <c r="AS158" s="139">
        <f t="shared" si="117"/>
        <v>0</v>
      </c>
      <c r="AU158" s="140" t="s">
        <v>711</v>
      </c>
      <c r="AV158" s="135" t="s">
        <v>712</v>
      </c>
      <c r="AW158" s="44">
        <f>(IF('2.1ต้นทุนตามสัดส่วน (ผลิต)'!$E$7&gt;0,(C158*'2.1ต้นทุนตามสัดส่วน (ผลิต)'!$E$7)/'2.1ต้นทุนตามสัดส่วน (ผลิต)'!$E$10,0))</f>
        <v>0</v>
      </c>
      <c r="AX158" s="136">
        <f>(IF('2.1ต้นทุนตามสัดส่วน (ผลิต)'!$E$17&gt;0,(D158*'2.1ต้นทุนตามสัดส่วน (ผลิต)'!$E$17)/'2.1ต้นทุนตามสัดส่วน (ผลิต)'!$E$20,0))</f>
        <v>0</v>
      </c>
      <c r="AY158" s="136">
        <f>(IF('2.1ต้นทุนตามสัดส่วน (ผลิต)'!$E$27&gt;0,(+E158*'2.1ต้นทุนตามสัดส่วน (ผลิต)'!$E$27)/'2.1ต้นทุนตามสัดส่วน (ผลิต)'!$E$30,0))</f>
        <v>0</v>
      </c>
      <c r="AZ158" s="136">
        <f>(IF('2.1ต้นทุนตามสัดส่วน (ผลิต)'!$E$37&gt;0,(+F158*'2.1ต้นทุนตามสัดส่วน (ผลิต)'!$E$37)/'2.1ต้นทุนตามสัดส่วน (ผลิต)'!$E$40,0))</f>
        <v>0</v>
      </c>
      <c r="BA158" s="136">
        <f t="shared" si="128"/>
        <v>0</v>
      </c>
      <c r="BB158" s="136">
        <f>(IF('2.1ต้นทุนตามสัดส่วน (ผลิต)'!$E$57&gt;0,(+H158*'2.1ต้นทุนตามสัดส่วน (ผลิต)'!$E$57)/'2.1ต้นทุนตามสัดส่วน (ผลิต)'!$E$60,0))</f>
        <v>0</v>
      </c>
      <c r="BC158" s="136">
        <f>(IF('2.1ต้นทุนตามสัดส่วน (ผลิต)'!$E$67&gt;0,(+I158*'2.1ต้นทุนตามสัดส่วน (ผลิต)'!$E$67)/'2.1ต้นทุนตามสัดส่วน (ผลิต)'!$E$70,0))</f>
        <v>0</v>
      </c>
      <c r="BD158" s="136">
        <f>(IF('2.1ต้นทุนตามสัดส่วน (ผลิต)'!$E$77&gt;0,(+J158*'2.1ต้นทุนตามสัดส่วน (ผลิต)'!$E$77)/'2.1ต้นทุนตามสัดส่วน (ผลิต)'!$E$80,0))</f>
        <v>0</v>
      </c>
      <c r="BE158" s="136">
        <f t="shared" si="129"/>
        <v>0</v>
      </c>
      <c r="BF158" s="136">
        <f t="shared" si="130"/>
        <v>0</v>
      </c>
      <c r="BG158" s="136">
        <f>(IF('2.1ต้นทุนตามสัดส่วน (ผลิต)'!$E$107&gt;0,(+M158*'2.1ต้นทุนตามสัดส่วน (ผลิต)'!$E$107)/'2.1ต้นทุนตามสัดส่วน (ผลิต)'!$E$110,0))</f>
        <v>0</v>
      </c>
      <c r="BH158" s="136">
        <f>(IF('2.1ต้นทุนตามสัดส่วน (ผลิต)'!$E$117&gt;0,(+N158*'2.1ต้นทุนตามสัดส่วน (ผลิต)'!$E$117)/'2.1ต้นทุนตามสัดส่วน (ผลิต)'!$E$120,0))</f>
        <v>0</v>
      </c>
      <c r="BI158" s="136">
        <f>(IF('2.1ต้นทุนตามสัดส่วน (ผลิต)'!$E$127&gt;0,(+O158*'2.1ต้นทุนตามสัดส่วน (ผลิต)'!$E$127)/'2.1ต้นทุนตามสัดส่วน (ผลิต)'!$E$130,0))</f>
        <v>0</v>
      </c>
      <c r="BJ158" s="136">
        <f t="shared" si="131"/>
        <v>0</v>
      </c>
      <c r="BK158" s="136">
        <f t="shared" si="132"/>
        <v>0</v>
      </c>
      <c r="BL158" s="136">
        <f>(IF('2.1ต้นทุนตามสัดส่วน (ผลิต)'!$E$157&gt;0,(+R158*'2.1ต้นทุนตามสัดส่วน (ผลิต)'!$E$157)/'2.1ต้นทุนตามสัดส่วน (ผลิต)'!$E$160,0))</f>
        <v>0</v>
      </c>
      <c r="BM158" s="136">
        <f>(IF('2.1ต้นทุนตามสัดส่วน (ผลิต)'!$E$167&gt;0,(+S158*'2.1ต้นทุนตามสัดส่วน (ผลิต)'!$E$167)/'2.1ต้นทุนตามสัดส่วน (ผลิต)'!$E$170,0))</f>
        <v>0</v>
      </c>
      <c r="BN158" s="136">
        <f>(IF('2.1ต้นทุนตามสัดส่วน (ผลิต)'!$E$177&gt;0,(+T158*'2.1ต้นทุนตามสัดส่วน (ผลิต)'!$E$177)/'2.1ต้นทุนตามสัดส่วน (ผลิต)'!$E$180,0))</f>
        <v>0</v>
      </c>
      <c r="BO158" s="136">
        <f t="shared" si="133"/>
        <v>0</v>
      </c>
      <c r="BP158" s="136">
        <f t="shared" si="118"/>
        <v>0</v>
      </c>
      <c r="BR158" s="140" t="s">
        <v>711</v>
      </c>
      <c r="BS158" s="135" t="s">
        <v>712</v>
      </c>
      <c r="BT158" s="44">
        <f>(IF('2.1ต้นทุนตามสัดส่วน (ผลิต)'!$E$8&gt;0,(+C158*'2.1ต้นทุนตามสัดส่วน (ผลิต)'!$E$8)/'2.1ต้นทุนตามสัดส่วน (ผลิต)'!$E$10,0))</f>
        <v>0</v>
      </c>
      <c r="BU158" s="136">
        <f>(IF('2.1ต้นทุนตามสัดส่วน (ผลิต)'!$E$18&gt;0,(+D158*'2.1ต้นทุนตามสัดส่วน (ผลิต)'!$E$18)/'2.1ต้นทุนตามสัดส่วน (ผลิต)'!$E$20,0))</f>
        <v>0</v>
      </c>
      <c r="BV158" s="136">
        <f>(IF('2.1ต้นทุนตามสัดส่วน (ผลิต)'!$E$28&gt;0,(+E158*'2.1ต้นทุนตามสัดส่วน (ผลิต)'!$E$28)/'2.1ต้นทุนตามสัดส่วน (ผลิต)'!$E$30,0))</f>
        <v>0</v>
      </c>
      <c r="BW158" s="136">
        <f>(IF('2.1ต้นทุนตามสัดส่วน (ผลิต)'!$E$38&gt;0,(+F158*'2.1ต้นทุนตามสัดส่วน (ผลิต)'!$E$38)/'2.1ต้นทุนตามสัดส่วน (ผลิต)'!$E$40,0))</f>
        <v>0</v>
      </c>
      <c r="BX158" s="136">
        <f t="shared" si="134"/>
        <v>0</v>
      </c>
      <c r="BY158" s="136">
        <f>(IF('2.1ต้นทุนตามสัดส่วน (ผลิต)'!$E$58&gt;0,(+H158*'2.1ต้นทุนตามสัดส่วน (ผลิต)'!$E$58)/'2.1ต้นทุนตามสัดส่วน (ผลิต)'!$E$60,0))</f>
        <v>0</v>
      </c>
      <c r="BZ158" s="136">
        <f>(IF('2.1ต้นทุนตามสัดส่วน (ผลิต)'!$E$68&gt;0,(+I158*'2.1ต้นทุนตามสัดส่วน (ผลิต)'!$E$68)/'2.1ต้นทุนตามสัดส่วน (ผลิต)'!$E$70,0))</f>
        <v>0</v>
      </c>
      <c r="CA158" s="136">
        <f>(IF('2.1ต้นทุนตามสัดส่วน (ผลิต)'!$E$78&gt;0,(+J158*'2.1ต้นทุนตามสัดส่วน (ผลิต)'!$E$78)/'2.1ต้นทุนตามสัดส่วน (ผลิต)'!$E$80,0))</f>
        <v>0</v>
      </c>
      <c r="CB158" s="136">
        <f t="shared" si="135"/>
        <v>0</v>
      </c>
      <c r="CC158" s="136">
        <f t="shared" si="136"/>
        <v>0</v>
      </c>
      <c r="CD158" s="136">
        <f>(IF('2.1ต้นทุนตามสัดส่วน (ผลิต)'!$E$108&gt;0,(+M158*'2.1ต้นทุนตามสัดส่วน (ผลิต)'!$E$108)/'2.1ต้นทุนตามสัดส่วน (ผลิต)'!$E$110,0))</f>
        <v>0</v>
      </c>
      <c r="CE158" s="136">
        <f>(IF('2.1ต้นทุนตามสัดส่วน (ผลิต)'!$E$118&gt;0,(+N158*'2.1ต้นทุนตามสัดส่วน (ผลิต)'!$E$118)/'2.1ต้นทุนตามสัดส่วน (ผลิต)'!$E$120,0))</f>
        <v>0</v>
      </c>
      <c r="CF158" s="136">
        <f>(IF('2.1ต้นทุนตามสัดส่วน (ผลิต)'!$E$128&gt;0,(+O158*'2.1ต้นทุนตามสัดส่วน (ผลิต)'!$E$128)/'2.1ต้นทุนตามสัดส่วน (ผลิต)'!$E$130,0))</f>
        <v>0</v>
      </c>
      <c r="CG158" s="136">
        <f t="shared" si="137"/>
        <v>0</v>
      </c>
      <c r="CH158" s="136">
        <f t="shared" si="138"/>
        <v>0</v>
      </c>
      <c r="CI158" s="136">
        <f>(IF('2.1ต้นทุนตามสัดส่วน (ผลิต)'!$E$158&gt;0,(+R158*'2.1ต้นทุนตามสัดส่วน (ผลิต)'!$E$158)/'2.1ต้นทุนตามสัดส่วน (ผลิต)'!$E$160,0))</f>
        <v>0</v>
      </c>
      <c r="CJ158" s="136">
        <f>(IF('2.1ต้นทุนตามสัดส่วน (ผลิต)'!$E$168&gt;0,(+S158*'2.1ต้นทุนตามสัดส่วน (ผลิต)'!$E$168)/'2.1ต้นทุนตามสัดส่วน (ผลิต)'!$E$170,0))</f>
        <v>0</v>
      </c>
      <c r="CK158" s="136">
        <f>(IF('2.1ต้นทุนตามสัดส่วน (ผลิต)'!$E$178&gt;0,(+T158*'2.1ต้นทุนตามสัดส่วน (ผลิต)'!$E$178)/'2.1ต้นทุนตามสัดส่วน (ผลิต)'!$E$180,0))</f>
        <v>0</v>
      </c>
      <c r="CL158" s="136">
        <f t="shared" si="139"/>
        <v>0</v>
      </c>
      <c r="CM158" s="136">
        <f t="shared" si="119"/>
        <v>0</v>
      </c>
      <c r="CO158" s="140" t="s">
        <v>711</v>
      </c>
      <c r="CP158" s="135" t="s">
        <v>712</v>
      </c>
      <c r="CQ158" s="136">
        <f>(IF('2.1ต้นทุนตามสัดส่วน (ผลิต)'!$E$9&gt;0,(+C158*'2.1ต้นทุนตามสัดส่วน (ผลิต)'!$E$9)/'2.1ต้นทุนตามสัดส่วน (ผลิต)'!$E$10,0))</f>
        <v>0</v>
      </c>
      <c r="CR158" s="136">
        <f>(IF('2.1ต้นทุนตามสัดส่วน (ผลิต)'!$E$19&gt;0,(+D158*'2.1ต้นทุนตามสัดส่วน (ผลิต)'!$E$19)/'2.1ต้นทุนตามสัดส่วน (ผลิต)'!$E$20,0))</f>
        <v>0</v>
      </c>
      <c r="CS158" s="136">
        <f>(IF('2.1ต้นทุนตามสัดส่วน (ผลิต)'!$E$29&gt;0,(+E158*'2.1ต้นทุนตามสัดส่วน (ผลิต)'!$E$29)/'2.1ต้นทุนตามสัดส่วน (ผลิต)'!$E$30,0))</f>
        <v>0</v>
      </c>
      <c r="CT158" s="136">
        <f>(IF('2.1ต้นทุนตามสัดส่วน (ผลิต)'!$E$39&gt;0,(+F158*'2.1ต้นทุนตามสัดส่วน (ผลิต)'!$E$39)/'2.1ต้นทุนตามสัดส่วน (ผลิต)'!$E$40,0))</f>
        <v>0</v>
      </c>
      <c r="CU158" s="136">
        <f t="shared" si="140"/>
        <v>0</v>
      </c>
      <c r="CV158" s="136">
        <f>(IF('2.1ต้นทุนตามสัดส่วน (ผลิต)'!$E$59&gt;0,(+H158*'2.1ต้นทุนตามสัดส่วน (ผลิต)'!$E$59)/'2.1ต้นทุนตามสัดส่วน (ผลิต)'!$E$60,0))</f>
        <v>0</v>
      </c>
      <c r="CW158" s="136">
        <f>(IF('2.1ต้นทุนตามสัดส่วน (ผลิต)'!$E$69&gt;0,(+I158*'2.1ต้นทุนตามสัดส่วน (ผลิต)'!$E$69)/'2.1ต้นทุนตามสัดส่วน (ผลิต)'!$E$70,0))</f>
        <v>0</v>
      </c>
      <c r="CX158" s="136">
        <f>(IF('2.1ต้นทุนตามสัดส่วน (ผลิต)'!$E$79&gt;0,(+J158*'2.1ต้นทุนตามสัดส่วน (ผลิต)'!$E$79)/'2.1ต้นทุนตามสัดส่วน (ผลิต)'!$E$80,0))</f>
        <v>0</v>
      </c>
      <c r="CY158" s="136">
        <f t="shared" si="141"/>
        <v>0</v>
      </c>
      <c r="CZ158" s="136">
        <f t="shared" si="142"/>
        <v>0</v>
      </c>
      <c r="DA158" s="136">
        <f>(IF('2.1ต้นทุนตามสัดส่วน (ผลิต)'!$E$109&gt;0,(+M158*'2.1ต้นทุนตามสัดส่วน (ผลิต)'!$E$109)/'2.1ต้นทุนตามสัดส่วน (ผลิต)'!$E$110,0))</f>
        <v>0</v>
      </c>
      <c r="DB158" s="136">
        <f>(IF('2.1ต้นทุนตามสัดส่วน (ผลิต)'!$E$119&gt;0,(+N158*'2.1ต้นทุนตามสัดส่วน (ผลิต)'!$E$119)/'2.1ต้นทุนตามสัดส่วน (ผลิต)'!$E$120,0))</f>
        <v>0</v>
      </c>
      <c r="DC158" s="136">
        <f>(IF('2.1ต้นทุนตามสัดส่วน (ผลิต)'!$E$129&gt;0,(+O158*'2.1ต้นทุนตามสัดส่วน (ผลิต)'!$E$129)/'2.1ต้นทุนตามสัดส่วน (ผลิต)'!$E$130,0))</f>
        <v>0</v>
      </c>
      <c r="DD158" s="136">
        <f t="shared" si="143"/>
        <v>0</v>
      </c>
      <c r="DE158" s="136">
        <f t="shared" si="144"/>
        <v>0</v>
      </c>
      <c r="DF158" s="136">
        <f>(IF('2.1ต้นทุนตามสัดส่วน (ผลิต)'!$E$159&gt;0,(+R158*'2.1ต้นทุนตามสัดส่วน (ผลิต)'!$E$159)/'2.1ต้นทุนตามสัดส่วน (ผลิต)'!$E$160,0))</f>
        <v>0</v>
      </c>
      <c r="DG158" s="136">
        <f>(IF('2.1ต้นทุนตามสัดส่วน (ผลิต)'!$E$169&gt;0,(+S158*'2.1ต้นทุนตามสัดส่วน (ผลิต)'!$E$169)/'2.1ต้นทุนตามสัดส่วน (ผลิต)'!$E$170,0))</f>
        <v>0</v>
      </c>
      <c r="DH158" s="136">
        <f>(IF('2.1ต้นทุนตามสัดส่วน (ผลิต)'!$E$179&gt;0,(+T158*'2.1ต้นทุนตามสัดส่วน (ผลิต)'!$E$179)/'2.1ต้นทุนตามสัดส่วน (ผลิต)'!$E$180,0))</f>
        <v>0</v>
      </c>
      <c r="DI158" s="136">
        <f t="shared" si="145"/>
        <v>0</v>
      </c>
      <c r="DJ158" s="136">
        <f t="shared" si="120"/>
        <v>0</v>
      </c>
      <c r="DL158" s="140" t="s">
        <v>711</v>
      </c>
      <c r="DM158" s="135" t="s">
        <v>712</v>
      </c>
      <c r="DN158" s="136">
        <f t="shared" si="146"/>
        <v>0</v>
      </c>
      <c r="DO158" s="136">
        <f t="shared" si="147"/>
        <v>0</v>
      </c>
      <c r="DP158" s="136">
        <f t="shared" si="148"/>
        <v>0</v>
      </c>
      <c r="DQ158" s="136">
        <f t="shared" si="149"/>
        <v>0</v>
      </c>
      <c r="DR158" s="136">
        <f t="shared" si="150"/>
        <v>0</v>
      </c>
      <c r="DS158" s="136">
        <f t="shared" si="151"/>
        <v>0</v>
      </c>
      <c r="DT158" s="136">
        <f t="shared" si="152"/>
        <v>0</v>
      </c>
      <c r="DU158" s="136">
        <f t="shared" si="153"/>
        <v>0</v>
      </c>
      <c r="DV158" s="136">
        <f t="shared" si="154"/>
        <v>0</v>
      </c>
      <c r="DW158" s="136">
        <f t="shared" si="155"/>
        <v>0</v>
      </c>
      <c r="DX158" s="136">
        <f t="shared" si="156"/>
        <v>0</v>
      </c>
      <c r="DY158" s="136">
        <f t="shared" si="157"/>
        <v>0</v>
      </c>
      <c r="DZ158" s="136">
        <f t="shared" si="158"/>
        <v>0</v>
      </c>
      <c r="EA158" s="136">
        <f t="shared" si="159"/>
        <v>0</v>
      </c>
      <c r="EB158" s="136">
        <f t="shared" si="160"/>
        <v>0</v>
      </c>
      <c r="EC158" s="136">
        <f t="shared" si="161"/>
        <v>0</v>
      </c>
      <c r="ED158" s="136">
        <f t="shared" si="162"/>
        <v>0</v>
      </c>
      <c r="EE158" s="136">
        <f t="shared" si="163"/>
        <v>0</v>
      </c>
      <c r="EF158" s="136">
        <f t="shared" si="164"/>
        <v>0</v>
      </c>
      <c r="EG158" s="136">
        <f t="shared" si="165"/>
        <v>0</v>
      </c>
    </row>
    <row r="159" spans="1:137" ht="21">
      <c r="A159" s="140" t="s">
        <v>713</v>
      </c>
      <c r="B159" s="135" t="s">
        <v>714</v>
      </c>
      <c r="C159" s="44"/>
      <c r="D159" s="136"/>
      <c r="E159" s="136"/>
      <c r="F159" s="136"/>
      <c r="G159" s="136">
        <f t="shared" si="111"/>
        <v>0</v>
      </c>
      <c r="H159" s="136">
        <v>0</v>
      </c>
      <c r="I159" s="136">
        <v>0</v>
      </c>
      <c r="J159" s="136">
        <v>0</v>
      </c>
      <c r="K159" s="136">
        <f t="shared" si="112"/>
        <v>0</v>
      </c>
      <c r="L159" s="136">
        <f t="shared" si="121"/>
        <v>0</v>
      </c>
      <c r="M159" s="136">
        <v>0</v>
      </c>
      <c r="N159" s="136">
        <v>0</v>
      </c>
      <c r="O159" s="136">
        <v>0</v>
      </c>
      <c r="P159" s="136">
        <f t="shared" si="113"/>
        <v>0</v>
      </c>
      <c r="Q159" s="136">
        <f t="shared" si="122"/>
        <v>0</v>
      </c>
      <c r="R159" s="136">
        <v>0</v>
      </c>
      <c r="S159" s="136">
        <v>0</v>
      </c>
      <c r="T159" s="136">
        <v>0</v>
      </c>
      <c r="U159" s="136">
        <f t="shared" si="114"/>
        <v>0</v>
      </c>
      <c r="V159" s="136">
        <f t="shared" si="115"/>
        <v>0</v>
      </c>
      <c r="X159" s="140" t="s">
        <v>713</v>
      </c>
      <c r="Y159" s="138" t="s">
        <v>714</v>
      </c>
      <c r="Z159" s="44">
        <f>ROUND(IF('2.1ต้นทุนตามสัดส่วน (ผลิต)'!$E$6&gt;0,(+C159*'2.1ต้นทุนตามสัดส่วน (ผลิต)'!$E$6)/'2.1ต้นทุนตามสัดส่วน (ผลิต)'!$E$10,0),2)</f>
        <v>0</v>
      </c>
      <c r="AA159" s="139">
        <f>(IF('2.1ต้นทุนตามสัดส่วน (ผลิต)'!$E$16&gt;0,(+D159*'2.1ต้นทุนตามสัดส่วน (ผลิต)'!$E$16)/'2.1ต้นทุนตามสัดส่วน (ผลิต)'!$E$20,0))</f>
        <v>0</v>
      </c>
      <c r="AB159" s="139">
        <f>(IF('2.1ต้นทุนตามสัดส่วน (ผลิต)'!$E$26&gt;0,(+E159*'2.1ต้นทุนตามสัดส่วน (ผลิต)'!$E$26)/'2.1ต้นทุนตามสัดส่วน (ผลิต)'!$E$30,0))</f>
        <v>0</v>
      </c>
      <c r="AC159" s="139">
        <f>(IF('2.1ต้นทุนตามสัดส่วน (ผลิต)'!$E$36&gt;0,(+F159*'2.1ต้นทุนตามสัดส่วน (ผลิต)'!$E$36)/'2.1ต้นทุนตามสัดส่วน (ผลิต)'!$E$40,0))</f>
        <v>0</v>
      </c>
      <c r="AD159" s="139">
        <f t="shared" si="123"/>
        <v>0</v>
      </c>
      <c r="AE159" s="139">
        <f>(IF('2.1ต้นทุนตามสัดส่วน (ผลิต)'!$E$56&gt;0,(+H159*'2.1ต้นทุนตามสัดส่วน (ผลิต)'!$E$56)/'2.1ต้นทุนตามสัดส่วน (ผลิต)'!$E$60,0))</f>
        <v>0</v>
      </c>
      <c r="AF159" s="139">
        <f>(IF('2.1ต้นทุนตามสัดส่วน (ผลิต)'!$E$66&gt;0,(+I159*'2.1ต้นทุนตามสัดส่วน (ผลิต)'!$E$66)/'2.1ต้นทุนตามสัดส่วน (ผลิต)'!$E$70,0))</f>
        <v>0</v>
      </c>
      <c r="AG159" s="139">
        <f>(IF('2.1ต้นทุนตามสัดส่วน (ผลิต)'!$E$76&gt;0,(+J159*'2.1ต้นทุนตามสัดส่วน (ผลิต)'!$E$76)/'2.1ต้นทุนตามสัดส่วน (ผลิต)'!$E$80,0))</f>
        <v>0</v>
      </c>
      <c r="AH159" s="139">
        <f t="shared" si="124"/>
        <v>0</v>
      </c>
      <c r="AI159" s="139">
        <f t="shared" si="125"/>
        <v>0</v>
      </c>
      <c r="AJ159" s="139">
        <f>ROUND(IF('2.1ต้นทุนตามสัดส่วน (ผลิต)'!$E$106&gt;0,(+M159*'2.1ต้นทุนตามสัดส่วน (ผลิต)'!$E$106)/'2.1ต้นทุนตามสัดส่วน (ผลิต)'!$E$110,0),2)</f>
        <v>0</v>
      </c>
      <c r="AK159" s="139">
        <f>ROUND(IF('2.1ต้นทุนตามสัดส่วน (ผลิต)'!$E$116&gt;0,(+N159*'2.1ต้นทุนตามสัดส่วน (ผลิต)'!$E$116)/'2.1ต้นทุนตามสัดส่วน (ผลิต)'!$E$120,0),2)</f>
        <v>0</v>
      </c>
      <c r="AL159" s="139">
        <f>ROUND(IF('2.1ต้นทุนตามสัดส่วน (ผลิต)'!$E$126&gt;0,(+O159*'2.1ต้นทุนตามสัดส่วน (ผลิต)'!$E$126)/'2.1ต้นทุนตามสัดส่วน (ผลิต)'!$E$130,0),2)</f>
        <v>0</v>
      </c>
      <c r="AM159" s="139">
        <f t="shared" si="126"/>
        <v>0</v>
      </c>
      <c r="AN159" s="139">
        <f t="shared" si="127"/>
        <v>0</v>
      </c>
      <c r="AO159" s="139">
        <f>(IF('2.1ต้นทุนตามสัดส่วน (ผลิต)'!$E$156&gt;0,(+R159*'2.1ต้นทุนตามสัดส่วน (ผลิต)'!$E$156)/'2.1ต้นทุนตามสัดส่วน (ผลิต)'!$E$160,0))</f>
        <v>0</v>
      </c>
      <c r="AP159" s="139">
        <f>(IF('2.1ต้นทุนตามสัดส่วน (ผลิต)'!$E$166&gt;0,(+S159*'2.1ต้นทุนตามสัดส่วน (ผลิต)'!$E$166)/'2.1ต้นทุนตามสัดส่วน (ผลิต)'!$E$170,0))</f>
        <v>0</v>
      </c>
      <c r="AQ159" s="139">
        <f>(IF('2.1ต้นทุนตามสัดส่วน (ผลิต)'!$E$176&gt;0,(+T159*'2.1ต้นทุนตามสัดส่วน (ผลิต)'!$E$176)/'2.1ต้นทุนตามสัดส่วน (ผลิต)'!$E$180,0))</f>
        <v>0</v>
      </c>
      <c r="AR159" s="139">
        <f t="shared" si="116"/>
        <v>0</v>
      </c>
      <c r="AS159" s="139">
        <f t="shared" si="117"/>
        <v>0</v>
      </c>
      <c r="AU159" s="140" t="s">
        <v>713</v>
      </c>
      <c r="AV159" s="135" t="s">
        <v>714</v>
      </c>
      <c r="AW159" s="44">
        <f>(IF('2.1ต้นทุนตามสัดส่วน (ผลิต)'!$E$7&gt;0,(C159*'2.1ต้นทุนตามสัดส่วน (ผลิต)'!$E$7)/'2.1ต้นทุนตามสัดส่วน (ผลิต)'!$E$10,0))</f>
        <v>0</v>
      </c>
      <c r="AX159" s="136">
        <f>(IF('2.1ต้นทุนตามสัดส่วน (ผลิต)'!$E$17&gt;0,(D159*'2.1ต้นทุนตามสัดส่วน (ผลิต)'!$E$17)/'2.1ต้นทุนตามสัดส่วน (ผลิต)'!$E$20,0))</f>
        <v>0</v>
      </c>
      <c r="AY159" s="136">
        <f>(IF('2.1ต้นทุนตามสัดส่วน (ผลิต)'!$E$27&gt;0,(+E159*'2.1ต้นทุนตามสัดส่วน (ผลิต)'!$E$27)/'2.1ต้นทุนตามสัดส่วน (ผลิต)'!$E$30,0))</f>
        <v>0</v>
      </c>
      <c r="AZ159" s="136">
        <f>(IF('2.1ต้นทุนตามสัดส่วน (ผลิต)'!$E$37&gt;0,(+F159*'2.1ต้นทุนตามสัดส่วน (ผลิต)'!$E$37)/'2.1ต้นทุนตามสัดส่วน (ผลิต)'!$E$40,0))</f>
        <v>0</v>
      </c>
      <c r="BA159" s="136">
        <f t="shared" si="128"/>
        <v>0</v>
      </c>
      <c r="BB159" s="136">
        <f>(IF('2.1ต้นทุนตามสัดส่วน (ผลิต)'!$E$57&gt;0,(+H159*'2.1ต้นทุนตามสัดส่วน (ผลิต)'!$E$57)/'2.1ต้นทุนตามสัดส่วน (ผลิต)'!$E$60,0))</f>
        <v>0</v>
      </c>
      <c r="BC159" s="136">
        <f>(IF('2.1ต้นทุนตามสัดส่วน (ผลิต)'!$E$67&gt;0,(+I159*'2.1ต้นทุนตามสัดส่วน (ผลิต)'!$E$67)/'2.1ต้นทุนตามสัดส่วน (ผลิต)'!$E$70,0))</f>
        <v>0</v>
      </c>
      <c r="BD159" s="136">
        <f>(IF('2.1ต้นทุนตามสัดส่วน (ผลิต)'!$E$77&gt;0,(+J159*'2.1ต้นทุนตามสัดส่วน (ผลิต)'!$E$77)/'2.1ต้นทุนตามสัดส่วน (ผลิต)'!$E$80,0))</f>
        <v>0</v>
      </c>
      <c r="BE159" s="136">
        <f t="shared" si="129"/>
        <v>0</v>
      </c>
      <c r="BF159" s="136">
        <f t="shared" si="130"/>
        <v>0</v>
      </c>
      <c r="BG159" s="136">
        <f>(IF('2.1ต้นทุนตามสัดส่วน (ผลิต)'!$E$107&gt;0,(+M159*'2.1ต้นทุนตามสัดส่วน (ผลิต)'!$E$107)/'2.1ต้นทุนตามสัดส่วน (ผลิต)'!$E$110,0))</f>
        <v>0</v>
      </c>
      <c r="BH159" s="136">
        <f>(IF('2.1ต้นทุนตามสัดส่วน (ผลิต)'!$E$117&gt;0,(+N159*'2.1ต้นทุนตามสัดส่วน (ผลิต)'!$E$117)/'2.1ต้นทุนตามสัดส่วน (ผลิต)'!$E$120,0))</f>
        <v>0</v>
      </c>
      <c r="BI159" s="136">
        <f>(IF('2.1ต้นทุนตามสัดส่วน (ผลิต)'!$E$127&gt;0,(+O159*'2.1ต้นทุนตามสัดส่วน (ผลิต)'!$E$127)/'2.1ต้นทุนตามสัดส่วน (ผลิต)'!$E$130,0))</f>
        <v>0</v>
      </c>
      <c r="BJ159" s="136">
        <f t="shared" si="131"/>
        <v>0</v>
      </c>
      <c r="BK159" s="136">
        <f t="shared" si="132"/>
        <v>0</v>
      </c>
      <c r="BL159" s="136">
        <f>(IF('2.1ต้นทุนตามสัดส่วน (ผลิต)'!$E$157&gt;0,(+R159*'2.1ต้นทุนตามสัดส่วน (ผลิต)'!$E$157)/'2.1ต้นทุนตามสัดส่วน (ผลิต)'!$E$160,0))</f>
        <v>0</v>
      </c>
      <c r="BM159" s="136">
        <f>(IF('2.1ต้นทุนตามสัดส่วน (ผลิต)'!$E$167&gt;0,(+S159*'2.1ต้นทุนตามสัดส่วน (ผลิต)'!$E$167)/'2.1ต้นทุนตามสัดส่วน (ผลิต)'!$E$170,0))</f>
        <v>0</v>
      </c>
      <c r="BN159" s="136">
        <f>(IF('2.1ต้นทุนตามสัดส่วน (ผลิต)'!$E$177&gt;0,(+T159*'2.1ต้นทุนตามสัดส่วน (ผลิต)'!$E$177)/'2.1ต้นทุนตามสัดส่วน (ผลิต)'!$E$180,0))</f>
        <v>0</v>
      </c>
      <c r="BO159" s="136">
        <f t="shared" si="133"/>
        <v>0</v>
      </c>
      <c r="BP159" s="136">
        <f t="shared" si="118"/>
        <v>0</v>
      </c>
      <c r="BR159" s="140" t="s">
        <v>713</v>
      </c>
      <c r="BS159" s="135" t="s">
        <v>714</v>
      </c>
      <c r="BT159" s="44">
        <f>(IF('2.1ต้นทุนตามสัดส่วน (ผลิต)'!$E$8&gt;0,(+C159*'2.1ต้นทุนตามสัดส่วน (ผลิต)'!$E$8)/'2.1ต้นทุนตามสัดส่วน (ผลิต)'!$E$10,0))</f>
        <v>0</v>
      </c>
      <c r="BU159" s="136">
        <f>(IF('2.1ต้นทุนตามสัดส่วน (ผลิต)'!$E$18&gt;0,(+D159*'2.1ต้นทุนตามสัดส่วน (ผลิต)'!$E$18)/'2.1ต้นทุนตามสัดส่วน (ผลิต)'!$E$20,0))</f>
        <v>0</v>
      </c>
      <c r="BV159" s="136">
        <f>(IF('2.1ต้นทุนตามสัดส่วน (ผลิต)'!$E$28&gt;0,(+E159*'2.1ต้นทุนตามสัดส่วน (ผลิต)'!$E$28)/'2.1ต้นทุนตามสัดส่วน (ผลิต)'!$E$30,0))</f>
        <v>0</v>
      </c>
      <c r="BW159" s="136">
        <f>(IF('2.1ต้นทุนตามสัดส่วน (ผลิต)'!$E$38&gt;0,(+F159*'2.1ต้นทุนตามสัดส่วน (ผลิต)'!$E$38)/'2.1ต้นทุนตามสัดส่วน (ผลิต)'!$E$40,0))</f>
        <v>0</v>
      </c>
      <c r="BX159" s="136">
        <f t="shared" si="134"/>
        <v>0</v>
      </c>
      <c r="BY159" s="136">
        <f>(IF('2.1ต้นทุนตามสัดส่วน (ผลิต)'!$E$58&gt;0,(+H159*'2.1ต้นทุนตามสัดส่วน (ผลิต)'!$E$58)/'2.1ต้นทุนตามสัดส่วน (ผลิต)'!$E$60,0))</f>
        <v>0</v>
      </c>
      <c r="BZ159" s="136">
        <f>(IF('2.1ต้นทุนตามสัดส่วน (ผลิต)'!$E$68&gt;0,(+I159*'2.1ต้นทุนตามสัดส่วน (ผลิต)'!$E$68)/'2.1ต้นทุนตามสัดส่วน (ผลิต)'!$E$70,0))</f>
        <v>0</v>
      </c>
      <c r="CA159" s="136">
        <f>(IF('2.1ต้นทุนตามสัดส่วน (ผลิต)'!$E$78&gt;0,(+J159*'2.1ต้นทุนตามสัดส่วน (ผลิต)'!$E$78)/'2.1ต้นทุนตามสัดส่วน (ผลิต)'!$E$80,0))</f>
        <v>0</v>
      </c>
      <c r="CB159" s="136">
        <f t="shared" si="135"/>
        <v>0</v>
      </c>
      <c r="CC159" s="136">
        <f t="shared" si="136"/>
        <v>0</v>
      </c>
      <c r="CD159" s="136">
        <f>(IF('2.1ต้นทุนตามสัดส่วน (ผลิต)'!$E$108&gt;0,(+M159*'2.1ต้นทุนตามสัดส่วน (ผลิต)'!$E$108)/'2.1ต้นทุนตามสัดส่วน (ผลิต)'!$E$110,0))</f>
        <v>0</v>
      </c>
      <c r="CE159" s="136">
        <f>(IF('2.1ต้นทุนตามสัดส่วน (ผลิต)'!$E$118&gt;0,(+N159*'2.1ต้นทุนตามสัดส่วน (ผลิต)'!$E$118)/'2.1ต้นทุนตามสัดส่วน (ผลิต)'!$E$120,0))</f>
        <v>0</v>
      </c>
      <c r="CF159" s="136">
        <f>(IF('2.1ต้นทุนตามสัดส่วน (ผลิต)'!$E$128&gt;0,(+O159*'2.1ต้นทุนตามสัดส่วน (ผลิต)'!$E$128)/'2.1ต้นทุนตามสัดส่วน (ผลิต)'!$E$130,0))</f>
        <v>0</v>
      </c>
      <c r="CG159" s="136">
        <f t="shared" si="137"/>
        <v>0</v>
      </c>
      <c r="CH159" s="136">
        <f t="shared" si="138"/>
        <v>0</v>
      </c>
      <c r="CI159" s="136">
        <f>(IF('2.1ต้นทุนตามสัดส่วน (ผลิต)'!$E$158&gt;0,(+R159*'2.1ต้นทุนตามสัดส่วน (ผลิต)'!$E$158)/'2.1ต้นทุนตามสัดส่วน (ผลิต)'!$E$160,0))</f>
        <v>0</v>
      </c>
      <c r="CJ159" s="136">
        <f>(IF('2.1ต้นทุนตามสัดส่วน (ผลิต)'!$E$168&gt;0,(+S159*'2.1ต้นทุนตามสัดส่วน (ผลิต)'!$E$168)/'2.1ต้นทุนตามสัดส่วน (ผลิต)'!$E$170,0))</f>
        <v>0</v>
      </c>
      <c r="CK159" s="136">
        <f>(IF('2.1ต้นทุนตามสัดส่วน (ผลิต)'!$E$178&gt;0,(+T159*'2.1ต้นทุนตามสัดส่วน (ผลิต)'!$E$178)/'2.1ต้นทุนตามสัดส่วน (ผลิต)'!$E$180,0))</f>
        <v>0</v>
      </c>
      <c r="CL159" s="136">
        <f t="shared" si="139"/>
        <v>0</v>
      </c>
      <c r="CM159" s="136">
        <f t="shared" si="119"/>
        <v>0</v>
      </c>
      <c r="CO159" s="140" t="s">
        <v>713</v>
      </c>
      <c r="CP159" s="135" t="s">
        <v>714</v>
      </c>
      <c r="CQ159" s="136">
        <f>(IF('2.1ต้นทุนตามสัดส่วน (ผลิต)'!$E$9&gt;0,(+C159*'2.1ต้นทุนตามสัดส่วน (ผลิต)'!$E$9)/'2.1ต้นทุนตามสัดส่วน (ผลิต)'!$E$10,0))</f>
        <v>0</v>
      </c>
      <c r="CR159" s="136">
        <f>(IF('2.1ต้นทุนตามสัดส่วน (ผลิต)'!$E$19&gt;0,(+D159*'2.1ต้นทุนตามสัดส่วน (ผลิต)'!$E$19)/'2.1ต้นทุนตามสัดส่วน (ผลิต)'!$E$20,0))</f>
        <v>0</v>
      </c>
      <c r="CS159" s="136">
        <f>(IF('2.1ต้นทุนตามสัดส่วน (ผลิต)'!$E$29&gt;0,(+E159*'2.1ต้นทุนตามสัดส่วน (ผลิต)'!$E$29)/'2.1ต้นทุนตามสัดส่วน (ผลิต)'!$E$30,0))</f>
        <v>0</v>
      </c>
      <c r="CT159" s="136">
        <f>(IF('2.1ต้นทุนตามสัดส่วน (ผลิต)'!$E$39&gt;0,(+F159*'2.1ต้นทุนตามสัดส่วน (ผลิต)'!$E$39)/'2.1ต้นทุนตามสัดส่วน (ผลิต)'!$E$40,0))</f>
        <v>0</v>
      </c>
      <c r="CU159" s="136">
        <f t="shared" si="140"/>
        <v>0</v>
      </c>
      <c r="CV159" s="136">
        <f>(IF('2.1ต้นทุนตามสัดส่วน (ผลิต)'!$E$59&gt;0,(+H159*'2.1ต้นทุนตามสัดส่วน (ผลิต)'!$E$59)/'2.1ต้นทุนตามสัดส่วน (ผลิต)'!$E$60,0))</f>
        <v>0</v>
      </c>
      <c r="CW159" s="136">
        <f>(IF('2.1ต้นทุนตามสัดส่วน (ผลิต)'!$E$69&gt;0,(+I159*'2.1ต้นทุนตามสัดส่วน (ผลิต)'!$E$69)/'2.1ต้นทุนตามสัดส่วน (ผลิต)'!$E$70,0))</f>
        <v>0</v>
      </c>
      <c r="CX159" s="136">
        <f>(IF('2.1ต้นทุนตามสัดส่วน (ผลิต)'!$E$79&gt;0,(+J159*'2.1ต้นทุนตามสัดส่วน (ผลิต)'!$E$79)/'2.1ต้นทุนตามสัดส่วน (ผลิต)'!$E$80,0))</f>
        <v>0</v>
      </c>
      <c r="CY159" s="136">
        <f t="shared" si="141"/>
        <v>0</v>
      </c>
      <c r="CZ159" s="136">
        <f t="shared" si="142"/>
        <v>0</v>
      </c>
      <c r="DA159" s="136">
        <f>(IF('2.1ต้นทุนตามสัดส่วน (ผลิต)'!$E$109&gt;0,(+M159*'2.1ต้นทุนตามสัดส่วน (ผลิต)'!$E$109)/'2.1ต้นทุนตามสัดส่วน (ผลิต)'!$E$110,0))</f>
        <v>0</v>
      </c>
      <c r="DB159" s="136">
        <f>(IF('2.1ต้นทุนตามสัดส่วน (ผลิต)'!$E$119&gt;0,(+N159*'2.1ต้นทุนตามสัดส่วน (ผลิต)'!$E$119)/'2.1ต้นทุนตามสัดส่วน (ผลิต)'!$E$120,0))</f>
        <v>0</v>
      </c>
      <c r="DC159" s="136">
        <f>(IF('2.1ต้นทุนตามสัดส่วน (ผลิต)'!$E$129&gt;0,(+O159*'2.1ต้นทุนตามสัดส่วน (ผลิต)'!$E$129)/'2.1ต้นทุนตามสัดส่วน (ผลิต)'!$E$130,0))</f>
        <v>0</v>
      </c>
      <c r="DD159" s="136">
        <f t="shared" si="143"/>
        <v>0</v>
      </c>
      <c r="DE159" s="136">
        <f t="shared" si="144"/>
        <v>0</v>
      </c>
      <c r="DF159" s="136">
        <f>(IF('2.1ต้นทุนตามสัดส่วน (ผลิต)'!$E$159&gt;0,(+R159*'2.1ต้นทุนตามสัดส่วน (ผลิต)'!$E$159)/'2.1ต้นทุนตามสัดส่วน (ผลิต)'!$E$160,0))</f>
        <v>0</v>
      </c>
      <c r="DG159" s="136">
        <f>(IF('2.1ต้นทุนตามสัดส่วน (ผลิต)'!$E$169&gt;0,(+S159*'2.1ต้นทุนตามสัดส่วน (ผลิต)'!$E$169)/'2.1ต้นทุนตามสัดส่วน (ผลิต)'!$E$170,0))</f>
        <v>0</v>
      </c>
      <c r="DH159" s="136">
        <f>(IF('2.1ต้นทุนตามสัดส่วน (ผลิต)'!$E$179&gt;0,(+T159*'2.1ต้นทุนตามสัดส่วน (ผลิต)'!$E$179)/'2.1ต้นทุนตามสัดส่วน (ผลิต)'!$E$180,0))</f>
        <v>0</v>
      </c>
      <c r="DI159" s="136">
        <f t="shared" si="145"/>
        <v>0</v>
      </c>
      <c r="DJ159" s="136">
        <f t="shared" si="120"/>
        <v>0</v>
      </c>
      <c r="DL159" s="140" t="s">
        <v>713</v>
      </c>
      <c r="DM159" s="135" t="s">
        <v>714</v>
      </c>
      <c r="DN159" s="136">
        <f t="shared" si="146"/>
        <v>0</v>
      </c>
      <c r="DO159" s="136">
        <f t="shared" si="147"/>
        <v>0</v>
      </c>
      <c r="DP159" s="136">
        <f t="shared" si="148"/>
        <v>0</v>
      </c>
      <c r="DQ159" s="136">
        <f t="shared" si="149"/>
        <v>0</v>
      </c>
      <c r="DR159" s="136">
        <f t="shared" si="150"/>
        <v>0</v>
      </c>
      <c r="DS159" s="136">
        <f t="shared" si="151"/>
        <v>0</v>
      </c>
      <c r="DT159" s="136">
        <f t="shared" si="152"/>
        <v>0</v>
      </c>
      <c r="DU159" s="136">
        <f t="shared" si="153"/>
        <v>0</v>
      </c>
      <c r="DV159" s="136">
        <f t="shared" si="154"/>
        <v>0</v>
      </c>
      <c r="DW159" s="136">
        <f t="shared" si="155"/>
        <v>0</v>
      </c>
      <c r="DX159" s="136">
        <f t="shared" si="156"/>
        <v>0</v>
      </c>
      <c r="DY159" s="136">
        <f t="shared" si="157"/>
        <v>0</v>
      </c>
      <c r="DZ159" s="136">
        <f t="shared" si="158"/>
        <v>0</v>
      </c>
      <c r="EA159" s="136">
        <f t="shared" si="159"/>
        <v>0</v>
      </c>
      <c r="EB159" s="136">
        <f t="shared" si="160"/>
        <v>0</v>
      </c>
      <c r="EC159" s="136">
        <f t="shared" si="161"/>
        <v>0</v>
      </c>
      <c r="ED159" s="136">
        <f t="shared" si="162"/>
        <v>0</v>
      </c>
      <c r="EE159" s="136">
        <f t="shared" si="163"/>
        <v>0</v>
      </c>
      <c r="EF159" s="136">
        <f t="shared" si="164"/>
        <v>0</v>
      </c>
      <c r="EG159" s="136">
        <f t="shared" si="165"/>
        <v>0</v>
      </c>
    </row>
    <row r="160" spans="1:137" ht="21">
      <c r="A160" s="140" t="s">
        <v>715</v>
      </c>
      <c r="B160" s="135" t="s">
        <v>716</v>
      </c>
      <c r="C160" s="44"/>
      <c r="D160" s="136"/>
      <c r="E160" s="136"/>
      <c r="F160" s="136"/>
      <c r="G160" s="136">
        <f t="shared" si="111"/>
        <v>0</v>
      </c>
      <c r="H160" s="136">
        <v>0</v>
      </c>
      <c r="I160" s="136">
        <v>0</v>
      </c>
      <c r="J160" s="136">
        <v>0</v>
      </c>
      <c r="K160" s="136">
        <f t="shared" si="112"/>
        <v>0</v>
      </c>
      <c r="L160" s="136">
        <f t="shared" si="121"/>
        <v>0</v>
      </c>
      <c r="M160" s="136">
        <v>0</v>
      </c>
      <c r="N160" s="136">
        <v>0</v>
      </c>
      <c r="O160" s="136">
        <v>0</v>
      </c>
      <c r="P160" s="136">
        <f t="shared" si="113"/>
        <v>0</v>
      </c>
      <c r="Q160" s="136">
        <f t="shared" si="122"/>
        <v>0</v>
      </c>
      <c r="R160" s="136">
        <v>0</v>
      </c>
      <c r="S160" s="136">
        <v>0</v>
      </c>
      <c r="T160" s="136">
        <v>0</v>
      </c>
      <c r="U160" s="136">
        <f t="shared" si="114"/>
        <v>0</v>
      </c>
      <c r="V160" s="136">
        <f t="shared" si="115"/>
        <v>0</v>
      </c>
      <c r="X160" s="140" t="s">
        <v>715</v>
      </c>
      <c r="Y160" s="138" t="s">
        <v>716</v>
      </c>
      <c r="Z160" s="44">
        <f>ROUND(IF('2.1ต้นทุนตามสัดส่วน (ผลิต)'!$E$6&gt;0,(+C160*'2.1ต้นทุนตามสัดส่วน (ผลิต)'!$E$6)/'2.1ต้นทุนตามสัดส่วน (ผลิต)'!$E$10,0),2)</f>
        <v>0</v>
      </c>
      <c r="AA160" s="139">
        <f>(IF('2.1ต้นทุนตามสัดส่วน (ผลิต)'!$E$16&gt;0,(+D160*'2.1ต้นทุนตามสัดส่วน (ผลิต)'!$E$16)/'2.1ต้นทุนตามสัดส่วน (ผลิต)'!$E$20,0))</f>
        <v>0</v>
      </c>
      <c r="AB160" s="139">
        <f>(IF('2.1ต้นทุนตามสัดส่วน (ผลิต)'!$E$26&gt;0,(+E160*'2.1ต้นทุนตามสัดส่วน (ผลิต)'!$E$26)/'2.1ต้นทุนตามสัดส่วน (ผลิต)'!$E$30,0))</f>
        <v>0</v>
      </c>
      <c r="AC160" s="139">
        <f>(IF('2.1ต้นทุนตามสัดส่วน (ผลิต)'!$E$36&gt;0,(+F160*'2.1ต้นทุนตามสัดส่วน (ผลิต)'!$E$36)/'2.1ต้นทุนตามสัดส่วน (ผลิต)'!$E$40,0))</f>
        <v>0</v>
      </c>
      <c r="AD160" s="139">
        <f t="shared" si="123"/>
        <v>0</v>
      </c>
      <c r="AE160" s="139">
        <f>(IF('2.1ต้นทุนตามสัดส่วน (ผลิต)'!$E$56&gt;0,(+H160*'2.1ต้นทุนตามสัดส่วน (ผลิต)'!$E$56)/'2.1ต้นทุนตามสัดส่วน (ผลิต)'!$E$60,0))</f>
        <v>0</v>
      </c>
      <c r="AF160" s="139">
        <f>(IF('2.1ต้นทุนตามสัดส่วน (ผลิต)'!$E$66&gt;0,(+I160*'2.1ต้นทุนตามสัดส่วน (ผลิต)'!$E$66)/'2.1ต้นทุนตามสัดส่วน (ผลิต)'!$E$70,0))</f>
        <v>0</v>
      </c>
      <c r="AG160" s="139">
        <f>(IF('2.1ต้นทุนตามสัดส่วน (ผลิต)'!$E$76&gt;0,(+J160*'2.1ต้นทุนตามสัดส่วน (ผลิต)'!$E$76)/'2.1ต้นทุนตามสัดส่วน (ผลิต)'!$E$80,0))</f>
        <v>0</v>
      </c>
      <c r="AH160" s="139">
        <f t="shared" si="124"/>
        <v>0</v>
      </c>
      <c r="AI160" s="139">
        <f t="shared" si="125"/>
        <v>0</v>
      </c>
      <c r="AJ160" s="139">
        <f>ROUND(IF('2.1ต้นทุนตามสัดส่วน (ผลิต)'!$E$106&gt;0,(+M160*'2.1ต้นทุนตามสัดส่วน (ผลิต)'!$E$106)/'2.1ต้นทุนตามสัดส่วน (ผลิต)'!$E$110,0),2)</f>
        <v>0</v>
      </c>
      <c r="AK160" s="139">
        <f>ROUND(IF('2.1ต้นทุนตามสัดส่วน (ผลิต)'!$E$116&gt;0,(+N160*'2.1ต้นทุนตามสัดส่วน (ผลิต)'!$E$116)/'2.1ต้นทุนตามสัดส่วน (ผลิต)'!$E$120,0),2)</f>
        <v>0</v>
      </c>
      <c r="AL160" s="139">
        <f>ROUND(IF('2.1ต้นทุนตามสัดส่วน (ผลิต)'!$E$126&gt;0,(+O160*'2.1ต้นทุนตามสัดส่วน (ผลิต)'!$E$126)/'2.1ต้นทุนตามสัดส่วน (ผลิต)'!$E$130,0),2)</f>
        <v>0</v>
      </c>
      <c r="AM160" s="139">
        <f t="shared" si="126"/>
        <v>0</v>
      </c>
      <c r="AN160" s="139">
        <f t="shared" si="127"/>
        <v>0</v>
      </c>
      <c r="AO160" s="139">
        <f>(IF('2.1ต้นทุนตามสัดส่วน (ผลิต)'!$E$156&gt;0,(+R160*'2.1ต้นทุนตามสัดส่วน (ผลิต)'!$E$156)/'2.1ต้นทุนตามสัดส่วน (ผลิต)'!$E$160,0))</f>
        <v>0</v>
      </c>
      <c r="AP160" s="139">
        <f>(IF('2.1ต้นทุนตามสัดส่วน (ผลิต)'!$E$166&gt;0,(+S160*'2.1ต้นทุนตามสัดส่วน (ผลิต)'!$E$166)/'2.1ต้นทุนตามสัดส่วน (ผลิต)'!$E$170,0))</f>
        <v>0</v>
      </c>
      <c r="AQ160" s="139">
        <f>(IF('2.1ต้นทุนตามสัดส่วน (ผลิต)'!$E$176&gt;0,(+T160*'2.1ต้นทุนตามสัดส่วน (ผลิต)'!$E$176)/'2.1ต้นทุนตามสัดส่วน (ผลิต)'!$E$180,0))</f>
        <v>0</v>
      </c>
      <c r="AR160" s="139">
        <f t="shared" si="116"/>
        <v>0</v>
      </c>
      <c r="AS160" s="139">
        <f t="shared" si="117"/>
        <v>0</v>
      </c>
      <c r="AU160" s="140" t="s">
        <v>715</v>
      </c>
      <c r="AV160" s="135" t="s">
        <v>716</v>
      </c>
      <c r="AW160" s="44">
        <f>(IF('2.1ต้นทุนตามสัดส่วน (ผลิต)'!$E$7&gt;0,(C160*'2.1ต้นทุนตามสัดส่วน (ผลิต)'!$E$7)/'2.1ต้นทุนตามสัดส่วน (ผลิต)'!$E$10,0))</f>
        <v>0</v>
      </c>
      <c r="AX160" s="136">
        <f>(IF('2.1ต้นทุนตามสัดส่วน (ผลิต)'!$E$17&gt;0,(D160*'2.1ต้นทุนตามสัดส่วน (ผลิต)'!$E$17)/'2.1ต้นทุนตามสัดส่วน (ผลิต)'!$E$20,0))</f>
        <v>0</v>
      </c>
      <c r="AY160" s="136">
        <f>(IF('2.1ต้นทุนตามสัดส่วน (ผลิต)'!$E$27&gt;0,(+E160*'2.1ต้นทุนตามสัดส่วน (ผลิต)'!$E$27)/'2.1ต้นทุนตามสัดส่วน (ผลิต)'!$E$30,0))</f>
        <v>0</v>
      </c>
      <c r="AZ160" s="136">
        <f>(IF('2.1ต้นทุนตามสัดส่วน (ผลิต)'!$E$37&gt;0,(+F160*'2.1ต้นทุนตามสัดส่วน (ผลิต)'!$E$37)/'2.1ต้นทุนตามสัดส่วน (ผลิต)'!$E$40,0))</f>
        <v>0</v>
      </c>
      <c r="BA160" s="136">
        <f t="shared" si="128"/>
        <v>0</v>
      </c>
      <c r="BB160" s="136">
        <f>(IF('2.1ต้นทุนตามสัดส่วน (ผลิต)'!$E$57&gt;0,(+H160*'2.1ต้นทุนตามสัดส่วน (ผลิต)'!$E$57)/'2.1ต้นทุนตามสัดส่วน (ผลิต)'!$E$60,0))</f>
        <v>0</v>
      </c>
      <c r="BC160" s="136">
        <f>(IF('2.1ต้นทุนตามสัดส่วน (ผลิต)'!$E$67&gt;0,(+I160*'2.1ต้นทุนตามสัดส่วน (ผลิต)'!$E$67)/'2.1ต้นทุนตามสัดส่วน (ผลิต)'!$E$70,0))</f>
        <v>0</v>
      </c>
      <c r="BD160" s="136">
        <f>(IF('2.1ต้นทุนตามสัดส่วน (ผลิต)'!$E$77&gt;0,(+J160*'2.1ต้นทุนตามสัดส่วน (ผลิต)'!$E$77)/'2.1ต้นทุนตามสัดส่วน (ผลิต)'!$E$80,0))</f>
        <v>0</v>
      </c>
      <c r="BE160" s="136">
        <f t="shared" si="129"/>
        <v>0</v>
      </c>
      <c r="BF160" s="136">
        <f t="shared" si="130"/>
        <v>0</v>
      </c>
      <c r="BG160" s="136">
        <f>(IF('2.1ต้นทุนตามสัดส่วน (ผลิต)'!$E$107&gt;0,(+M160*'2.1ต้นทุนตามสัดส่วน (ผลิต)'!$E$107)/'2.1ต้นทุนตามสัดส่วน (ผลิต)'!$E$110,0))</f>
        <v>0</v>
      </c>
      <c r="BH160" s="136">
        <f>(IF('2.1ต้นทุนตามสัดส่วน (ผลิต)'!$E$117&gt;0,(+N160*'2.1ต้นทุนตามสัดส่วน (ผลิต)'!$E$117)/'2.1ต้นทุนตามสัดส่วน (ผลิต)'!$E$120,0))</f>
        <v>0</v>
      </c>
      <c r="BI160" s="136">
        <f>(IF('2.1ต้นทุนตามสัดส่วน (ผลิต)'!$E$127&gt;0,(+O160*'2.1ต้นทุนตามสัดส่วน (ผลิต)'!$E$127)/'2.1ต้นทุนตามสัดส่วน (ผลิต)'!$E$130,0))</f>
        <v>0</v>
      </c>
      <c r="BJ160" s="136">
        <f t="shared" si="131"/>
        <v>0</v>
      </c>
      <c r="BK160" s="136">
        <f t="shared" si="132"/>
        <v>0</v>
      </c>
      <c r="BL160" s="136">
        <f>(IF('2.1ต้นทุนตามสัดส่วน (ผลิต)'!$E$157&gt;0,(+R160*'2.1ต้นทุนตามสัดส่วน (ผลิต)'!$E$157)/'2.1ต้นทุนตามสัดส่วน (ผลิต)'!$E$160,0))</f>
        <v>0</v>
      </c>
      <c r="BM160" s="136">
        <f>(IF('2.1ต้นทุนตามสัดส่วน (ผลิต)'!$E$167&gt;0,(+S160*'2.1ต้นทุนตามสัดส่วน (ผลิต)'!$E$167)/'2.1ต้นทุนตามสัดส่วน (ผลิต)'!$E$170,0))</f>
        <v>0</v>
      </c>
      <c r="BN160" s="136">
        <f>(IF('2.1ต้นทุนตามสัดส่วน (ผลิต)'!$E$177&gt;0,(+T160*'2.1ต้นทุนตามสัดส่วน (ผลิต)'!$E$177)/'2.1ต้นทุนตามสัดส่วน (ผลิต)'!$E$180,0))</f>
        <v>0</v>
      </c>
      <c r="BO160" s="136">
        <f t="shared" si="133"/>
        <v>0</v>
      </c>
      <c r="BP160" s="136">
        <f t="shared" si="118"/>
        <v>0</v>
      </c>
      <c r="BR160" s="140" t="s">
        <v>715</v>
      </c>
      <c r="BS160" s="135" t="s">
        <v>716</v>
      </c>
      <c r="BT160" s="44">
        <f>(IF('2.1ต้นทุนตามสัดส่วน (ผลิต)'!$E$8&gt;0,(+C160*'2.1ต้นทุนตามสัดส่วน (ผลิต)'!$E$8)/'2.1ต้นทุนตามสัดส่วน (ผลิต)'!$E$10,0))</f>
        <v>0</v>
      </c>
      <c r="BU160" s="136">
        <f>(IF('2.1ต้นทุนตามสัดส่วน (ผลิต)'!$E$18&gt;0,(+D160*'2.1ต้นทุนตามสัดส่วน (ผลิต)'!$E$18)/'2.1ต้นทุนตามสัดส่วน (ผลิต)'!$E$20,0))</f>
        <v>0</v>
      </c>
      <c r="BV160" s="136">
        <f>(IF('2.1ต้นทุนตามสัดส่วน (ผลิต)'!$E$28&gt;0,(+E160*'2.1ต้นทุนตามสัดส่วน (ผลิต)'!$E$28)/'2.1ต้นทุนตามสัดส่วน (ผลิต)'!$E$30,0))</f>
        <v>0</v>
      </c>
      <c r="BW160" s="136">
        <f>(IF('2.1ต้นทุนตามสัดส่วน (ผลิต)'!$E$38&gt;0,(+F160*'2.1ต้นทุนตามสัดส่วน (ผลิต)'!$E$38)/'2.1ต้นทุนตามสัดส่วน (ผลิต)'!$E$40,0))</f>
        <v>0</v>
      </c>
      <c r="BX160" s="136">
        <f t="shared" si="134"/>
        <v>0</v>
      </c>
      <c r="BY160" s="136">
        <f>(IF('2.1ต้นทุนตามสัดส่วน (ผลิต)'!$E$58&gt;0,(+H160*'2.1ต้นทุนตามสัดส่วน (ผลิต)'!$E$58)/'2.1ต้นทุนตามสัดส่วน (ผลิต)'!$E$60,0))</f>
        <v>0</v>
      </c>
      <c r="BZ160" s="136">
        <f>(IF('2.1ต้นทุนตามสัดส่วน (ผลิต)'!$E$68&gt;0,(+I160*'2.1ต้นทุนตามสัดส่วน (ผลิต)'!$E$68)/'2.1ต้นทุนตามสัดส่วน (ผลิต)'!$E$70,0))</f>
        <v>0</v>
      </c>
      <c r="CA160" s="136">
        <f>(IF('2.1ต้นทุนตามสัดส่วน (ผลิต)'!$E$78&gt;0,(+J160*'2.1ต้นทุนตามสัดส่วน (ผลิต)'!$E$78)/'2.1ต้นทุนตามสัดส่วน (ผลิต)'!$E$80,0))</f>
        <v>0</v>
      </c>
      <c r="CB160" s="136">
        <f t="shared" si="135"/>
        <v>0</v>
      </c>
      <c r="CC160" s="136">
        <f t="shared" si="136"/>
        <v>0</v>
      </c>
      <c r="CD160" s="136">
        <f>(IF('2.1ต้นทุนตามสัดส่วน (ผลิต)'!$E$108&gt;0,(+M160*'2.1ต้นทุนตามสัดส่วน (ผลิต)'!$E$108)/'2.1ต้นทุนตามสัดส่วน (ผลิต)'!$E$110,0))</f>
        <v>0</v>
      </c>
      <c r="CE160" s="136">
        <f>(IF('2.1ต้นทุนตามสัดส่วน (ผลิต)'!$E$118&gt;0,(+N160*'2.1ต้นทุนตามสัดส่วน (ผลิต)'!$E$118)/'2.1ต้นทุนตามสัดส่วน (ผลิต)'!$E$120,0))</f>
        <v>0</v>
      </c>
      <c r="CF160" s="136">
        <f>(IF('2.1ต้นทุนตามสัดส่วน (ผลิต)'!$E$128&gt;0,(+O160*'2.1ต้นทุนตามสัดส่วน (ผลิต)'!$E$128)/'2.1ต้นทุนตามสัดส่วน (ผลิต)'!$E$130,0))</f>
        <v>0</v>
      </c>
      <c r="CG160" s="136">
        <f t="shared" si="137"/>
        <v>0</v>
      </c>
      <c r="CH160" s="136">
        <f t="shared" si="138"/>
        <v>0</v>
      </c>
      <c r="CI160" s="136">
        <f>(IF('2.1ต้นทุนตามสัดส่วน (ผลิต)'!$E$158&gt;0,(+R160*'2.1ต้นทุนตามสัดส่วน (ผลิต)'!$E$158)/'2.1ต้นทุนตามสัดส่วน (ผลิต)'!$E$160,0))</f>
        <v>0</v>
      </c>
      <c r="CJ160" s="136">
        <f>(IF('2.1ต้นทุนตามสัดส่วน (ผลิต)'!$E$168&gt;0,(+S160*'2.1ต้นทุนตามสัดส่วน (ผลิต)'!$E$168)/'2.1ต้นทุนตามสัดส่วน (ผลิต)'!$E$170,0))</f>
        <v>0</v>
      </c>
      <c r="CK160" s="136">
        <f>(IF('2.1ต้นทุนตามสัดส่วน (ผลิต)'!$E$178&gt;0,(+T160*'2.1ต้นทุนตามสัดส่วน (ผลิต)'!$E$178)/'2.1ต้นทุนตามสัดส่วน (ผลิต)'!$E$180,0))</f>
        <v>0</v>
      </c>
      <c r="CL160" s="136">
        <f t="shared" si="139"/>
        <v>0</v>
      </c>
      <c r="CM160" s="136">
        <f t="shared" si="119"/>
        <v>0</v>
      </c>
      <c r="CO160" s="140" t="s">
        <v>715</v>
      </c>
      <c r="CP160" s="135" t="s">
        <v>716</v>
      </c>
      <c r="CQ160" s="136">
        <f>(IF('2.1ต้นทุนตามสัดส่วน (ผลิต)'!$E$9&gt;0,(+C160*'2.1ต้นทุนตามสัดส่วน (ผลิต)'!$E$9)/'2.1ต้นทุนตามสัดส่วน (ผลิต)'!$E$10,0))</f>
        <v>0</v>
      </c>
      <c r="CR160" s="136">
        <f>(IF('2.1ต้นทุนตามสัดส่วน (ผลิต)'!$E$19&gt;0,(+D160*'2.1ต้นทุนตามสัดส่วน (ผลิต)'!$E$19)/'2.1ต้นทุนตามสัดส่วน (ผลิต)'!$E$20,0))</f>
        <v>0</v>
      </c>
      <c r="CS160" s="136">
        <f>(IF('2.1ต้นทุนตามสัดส่วน (ผลิต)'!$E$29&gt;0,(+E160*'2.1ต้นทุนตามสัดส่วน (ผลิต)'!$E$29)/'2.1ต้นทุนตามสัดส่วน (ผลิต)'!$E$30,0))</f>
        <v>0</v>
      </c>
      <c r="CT160" s="136">
        <f>(IF('2.1ต้นทุนตามสัดส่วน (ผลิต)'!$E$39&gt;0,(+F160*'2.1ต้นทุนตามสัดส่วน (ผลิต)'!$E$39)/'2.1ต้นทุนตามสัดส่วน (ผลิต)'!$E$40,0))</f>
        <v>0</v>
      </c>
      <c r="CU160" s="136">
        <f t="shared" si="140"/>
        <v>0</v>
      </c>
      <c r="CV160" s="136">
        <f>(IF('2.1ต้นทุนตามสัดส่วน (ผลิต)'!$E$59&gt;0,(+H160*'2.1ต้นทุนตามสัดส่วน (ผลิต)'!$E$59)/'2.1ต้นทุนตามสัดส่วน (ผลิต)'!$E$60,0))</f>
        <v>0</v>
      </c>
      <c r="CW160" s="136">
        <f>(IF('2.1ต้นทุนตามสัดส่วน (ผลิต)'!$E$69&gt;0,(+I160*'2.1ต้นทุนตามสัดส่วน (ผลิต)'!$E$69)/'2.1ต้นทุนตามสัดส่วน (ผลิต)'!$E$70,0))</f>
        <v>0</v>
      </c>
      <c r="CX160" s="136">
        <f>(IF('2.1ต้นทุนตามสัดส่วน (ผลิต)'!$E$79&gt;0,(+J160*'2.1ต้นทุนตามสัดส่วน (ผลิต)'!$E$79)/'2.1ต้นทุนตามสัดส่วน (ผลิต)'!$E$80,0))</f>
        <v>0</v>
      </c>
      <c r="CY160" s="136">
        <f t="shared" si="141"/>
        <v>0</v>
      </c>
      <c r="CZ160" s="136">
        <f t="shared" si="142"/>
        <v>0</v>
      </c>
      <c r="DA160" s="136">
        <f>(IF('2.1ต้นทุนตามสัดส่วน (ผลิต)'!$E$109&gt;0,(+M160*'2.1ต้นทุนตามสัดส่วน (ผลิต)'!$E$109)/'2.1ต้นทุนตามสัดส่วน (ผลิต)'!$E$110,0))</f>
        <v>0</v>
      </c>
      <c r="DB160" s="136">
        <f>(IF('2.1ต้นทุนตามสัดส่วน (ผลิต)'!$E$119&gt;0,(+N160*'2.1ต้นทุนตามสัดส่วน (ผลิต)'!$E$119)/'2.1ต้นทุนตามสัดส่วน (ผลิต)'!$E$120,0))</f>
        <v>0</v>
      </c>
      <c r="DC160" s="136">
        <f>(IF('2.1ต้นทุนตามสัดส่วน (ผลิต)'!$E$129&gt;0,(+O160*'2.1ต้นทุนตามสัดส่วน (ผลิต)'!$E$129)/'2.1ต้นทุนตามสัดส่วน (ผลิต)'!$E$130,0))</f>
        <v>0</v>
      </c>
      <c r="DD160" s="136">
        <f t="shared" si="143"/>
        <v>0</v>
      </c>
      <c r="DE160" s="136">
        <f t="shared" si="144"/>
        <v>0</v>
      </c>
      <c r="DF160" s="136">
        <f>(IF('2.1ต้นทุนตามสัดส่วน (ผลิต)'!$E$159&gt;0,(+R160*'2.1ต้นทุนตามสัดส่วน (ผลิต)'!$E$159)/'2.1ต้นทุนตามสัดส่วน (ผลิต)'!$E$160,0))</f>
        <v>0</v>
      </c>
      <c r="DG160" s="136">
        <f>(IF('2.1ต้นทุนตามสัดส่วน (ผลิต)'!$E$169&gt;0,(+S160*'2.1ต้นทุนตามสัดส่วน (ผลิต)'!$E$169)/'2.1ต้นทุนตามสัดส่วน (ผลิต)'!$E$170,0))</f>
        <v>0</v>
      </c>
      <c r="DH160" s="136">
        <f>(IF('2.1ต้นทุนตามสัดส่วน (ผลิต)'!$E$179&gt;0,(+T160*'2.1ต้นทุนตามสัดส่วน (ผลิต)'!$E$179)/'2.1ต้นทุนตามสัดส่วน (ผลิต)'!$E$180,0))</f>
        <v>0</v>
      </c>
      <c r="DI160" s="136">
        <f t="shared" si="145"/>
        <v>0</v>
      </c>
      <c r="DJ160" s="136">
        <f t="shared" si="120"/>
        <v>0</v>
      </c>
      <c r="DL160" s="140" t="s">
        <v>715</v>
      </c>
      <c r="DM160" s="135" t="s">
        <v>716</v>
      </c>
      <c r="DN160" s="136">
        <f t="shared" si="146"/>
        <v>0</v>
      </c>
      <c r="DO160" s="136">
        <f t="shared" si="147"/>
        <v>0</v>
      </c>
      <c r="DP160" s="136">
        <f t="shared" si="148"/>
        <v>0</v>
      </c>
      <c r="DQ160" s="136">
        <f t="shared" si="149"/>
        <v>0</v>
      </c>
      <c r="DR160" s="136">
        <f t="shared" si="150"/>
        <v>0</v>
      </c>
      <c r="DS160" s="136">
        <f t="shared" si="151"/>
        <v>0</v>
      </c>
      <c r="DT160" s="136">
        <f t="shared" si="152"/>
        <v>0</v>
      </c>
      <c r="DU160" s="136">
        <f t="shared" si="153"/>
        <v>0</v>
      </c>
      <c r="DV160" s="136">
        <f t="shared" si="154"/>
        <v>0</v>
      </c>
      <c r="DW160" s="136">
        <f t="shared" si="155"/>
        <v>0</v>
      </c>
      <c r="DX160" s="136">
        <f t="shared" si="156"/>
        <v>0</v>
      </c>
      <c r="DY160" s="136">
        <f t="shared" si="157"/>
        <v>0</v>
      </c>
      <c r="DZ160" s="136">
        <f t="shared" si="158"/>
        <v>0</v>
      </c>
      <c r="EA160" s="136">
        <f t="shared" si="159"/>
        <v>0</v>
      </c>
      <c r="EB160" s="136">
        <f t="shared" si="160"/>
        <v>0</v>
      </c>
      <c r="EC160" s="136">
        <f t="shared" si="161"/>
        <v>0</v>
      </c>
      <c r="ED160" s="136">
        <f t="shared" si="162"/>
        <v>0</v>
      </c>
      <c r="EE160" s="136">
        <f t="shared" si="163"/>
        <v>0</v>
      </c>
      <c r="EF160" s="136">
        <f t="shared" si="164"/>
        <v>0</v>
      </c>
      <c r="EG160" s="136">
        <f t="shared" si="165"/>
        <v>0</v>
      </c>
    </row>
    <row r="161" spans="1:137" ht="21">
      <c r="A161" s="140" t="s">
        <v>717</v>
      </c>
      <c r="B161" s="135" t="s">
        <v>718</v>
      </c>
      <c r="C161" s="44"/>
      <c r="D161" s="136"/>
      <c r="E161" s="136"/>
      <c r="F161" s="136"/>
      <c r="G161" s="136">
        <f t="shared" si="111"/>
        <v>0</v>
      </c>
      <c r="H161" s="136">
        <v>0</v>
      </c>
      <c r="I161" s="136">
        <v>0</v>
      </c>
      <c r="J161" s="136">
        <v>0</v>
      </c>
      <c r="K161" s="136">
        <f t="shared" si="112"/>
        <v>0</v>
      </c>
      <c r="L161" s="136">
        <f t="shared" si="121"/>
        <v>0</v>
      </c>
      <c r="M161" s="136">
        <v>0</v>
      </c>
      <c r="N161" s="136">
        <v>0</v>
      </c>
      <c r="O161" s="136">
        <v>0</v>
      </c>
      <c r="P161" s="136">
        <f t="shared" si="113"/>
        <v>0</v>
      </c>
      <c r="Q161" s="136">
        <f t="shared" si="122"/>
        <v>0</v>
      </c>
      <c r="R161" s="136">
        <v>0</v>
      </c>
      <c r="S161" s="136">
        <v>0</v>
      </c>
      <c r="T161" s="136">
        <v>0</v>
      </c>
      <c r="U161" s="136">
        <f t="shared" si="114"/>
        <v>0</v>
      </c>
      <c r="V161" s="136">
        <f t="shared" si="115"/>
        <v>0</v>
      </c>
      <c r="X161" s="140" t="s">
        <v>717</v>
      </c>
      <c r="Y161" s="138" t="s">
        <v>718</v>
      </c>
      <c r="Z161" s="44">
        <f>ROUND(IF('2.1ต้นทุนตามสัดส่วน (ผลิต)'!$E$6&gt;0,(+C161*'2.1ต้นทุนตามสัดส่วน (ผลิต)'!$E$6)/'2.1ต้นทุนตามสัดส่วน (ผลิต)'!$E$10,0),2)</f>
        <v>0</v>
      </c>
      <c r="AA161" s="139">
        <f>(IF('2.1ต้นทุนตามสัดส่วน (ผลิต)'!$E$16&gt;0,(+D161*'2.1ต้นทุนตามสัดส่วน (ผลิต)'!$E$16)/'2.1ต้นทุนตามสัดส่วน (ผลิต)'!$E$20,0))</f>
        <v>0</v>
      </c>
      <c r="AB161" s="139">
        <f>(IF('2.1ต้นทุนตามสัดส่วน (ผลิต)'!$E$26&gt;0,(+E161*'2.1ต้นทุนตามสัดส่วน (ผลิต)'!$E$26)/'2.1ต้นทุนตามสัดส่วน (ผลิต)'!$E$30,0))</f>
        <v>0</v>
      </c>
      <c r="AC161" s="139">
        <f>(IF('2.1ต้นทุนตามสัดส่วน (ผลิต)'!$E$36&gt;0,(+F161*'2.1ต้นทุนตามสัดส่วน (ผลิต)'!$E$36)/'2.1ต้นทุนตามสัดส่วน (ผลิต)'!$E$40,0))</f>
        <v>0</v>
      </c>
      <c r="AD161" s="139">
        <f t="shared" si="123"/>
        <v>0</v>
      </c>
      <c r="AE161" s="139">
        <f>(IF('2.1ต้นทุนตามสัดส่วน (ผลิต)'!$E$56&gt;0,(+H161*'2.1ต้นทุนตามสัดส่วน (ผลิต)'!$E$56)/'2.1ต้นทุนตามสัดส่วน (ผลิต)'!$E$60,0))</f>
        <v>0</v>
      </c>
      <c r="AF161" s="139">
        <f>(IF('2.1ต้นทุนตามสัดส่วน (ผลิต)'!$E$66&gt;0,(+I161*'2.1ต้นทุนตามสัดส่วน (ผลิต)'!$E$66)/'2.1ต้นทุนตามสัดส่วน (ผลิต)'!$E$70,0))</f>
        <v>0</v>
      </c>
      <c r="AG161" s="139">
        <f>(IF('2.1ต้นทุนตามสัดส่วน (ผลิต)'!$E$76&gt;0,(+J161*'2.1ต้นทุนตามสัดส่วน (ผลิต)'!$E$76)/'2.1ต้นทุนตามสัดส่วน (ผลิต)'!$E$80,0))</f>
        <v>0</v>
      </c>
      <c r="AH161" s="139">
        <f t="shared" si="124"/>
        <v>0</v>
      </c>
      <c r="AI161" s="139">
        <f t="shared" si="125"/>
        <v>0</v>
      </c>
      <c r="AJ161" s="139">
        <f>ROUND(IF('2.1ต้นทุนตามสัดส่วน (ผลิต)'!$E$106&gt;0,(+M161*'2.1ต้นทุนตามสัดส่วน (ผลิต)'!$E$106)/'2.1ต้นทุนตามสัดส่วน (ผลิต)'!$E$110,0),2)</f>
        <v>0</v>
      </c>
      <c r="AK161" s="139">
        <f>ROUND(IF('2.1ต้นทุนตามสัดส่วน (ผลิต)'!$E$116&gt;0,(+N161*'2.1ต้นทุนตามสัดส่วน (ผลิต)'!$E$116)/'2.1ต้นทุนตามสัดส่วน (ผลิต)'!$E$120,0),2)</f>
        <v>0</v>
      </c>
      <c r="AL161" s="139">
        <f>ROUND(IF('2.1ต้นทุนตามสัดส่วน (ผลิต)'!$E$126&gt;0,(+O161*'2.1ต้นทุนตามสัดส่วน (ผลิต)'!$E$126)/'2.1ต้นทุนตามสัดส่วน (ผลิต)'!$E$130,0),2)</f>
        <v>0</v>
      </c>
      <c r="AM161" s="139">
        <f t="shared" si="126"/>
        <v>0</v>
      </c>
      <c r="AN161" s="139">
        <f t="shared" si="127"/>
        <v>0</v>
      </c>
      <c r="AO161" s="139">
        <f>(IF('2.1ต้นทุนตามสัดส่วน (ผลิต)'!$E$156&gt;0,(+R161*'2.1ต้นทุนตามสัดส่วน (ผลิต)'!$E$156)/'2.1ต้นทุนตามสัดส่วน (ผลิต)'!$E$160,0))</f>
        <v>0</v>
      </c>
      <c r="AP161" s="139">
        <f>(IF('2.1ต้นทุนตามสัดส่วน (ผลิต)'!$E$166&gt;0,(+S161*'2.1ต้นทุนตามสัดส่วน (ผลิต)'!$E$166)/'2.1ต้นทุนตามสัดส่วน (ผลิต)'!$E$170,0))</f>
        <v>0</v>
      </c>
      <c r="AQ161" s="139">
        <f>(IF('2.1ต้นทุนตามสัดส่วน (ผลิต)'!$E$176&gt;0,(+T161*'2.1ต้นทุนตามสัดส่วน (ผลิต)'!$E$176)/'2.1ต้นทุนตามสัดส่วน (ผลิต)'!$E$180,0))</f>
        <v>0</v>
      </c>
      <c r="AR161" s="139">
        <f t="shared" si="116"/>
        <v>0</v>
      </c>
      <c r="AS161" s="139">
        <f t="shared" si="117"/>
        <v>0</v>
      </c>
      <c r="AU161" s="140" t="s">
        <v>717</v>
      </c>
      <c r="AV161" s="135" t="s">
        <v>718</v>
      </c>
      <c r="AW161" s="44">
        <f>(IF('2.1ต้นทุนตามสัดส่วน (ผลิต)'!$E$7&gt;0,(C161*'2.1ต้นทุนตามสัดส่วน (ผลิต)'!$E$7)/'2.1ต้นทุนตามสัดส่วน (ผลิต)'!$E$10,0))</f>
        <v>0</v>
      </c>
      <c r="AX161" s="136">
        <f>(IF('2.1ต้นทุนตามสัดส่วน (ผลิต)'!$E$17&gt;0,(D161*'2.1ต้นทุนตามสัดส่วน (ผลิต)'!$E$17)/'2.1ต้นทุนตามสัดส่วน (ผลิต)'!$E$20,0))</f>
        <v>0</v>
      </c>
      <c r="AY161" s="136">
        <f>(IF('2.1ต้นทุนตามสัดส่วน (ผลิต)'!$E$27&gt;0,(+E161*'2.1ต้นทุนตามสัดส่วน (ผลิต)'!$E$27)/'2.1ต้นทุนตามสัดส่วน (ผลิต)'!$E$30,0))</f>
        <v>0</v>
      </c>
      <c r="AZ161" s="136">
        <f>(IF('2.1ต้นทุนตามสัดส่วน (ผลิต)'!$E$37&gt;0,(+F161*'2.1ต้นทุนตามสัดส่วน (ผลิต)'!$E$37)/'2.1ต้นทุนตามสัดส่วน (ผลิต)'!$E$40,0))</f>
        <v>0</v>
      </c>
      <c r="BA161" s="136">
        <f t="shared" si="128"/>
        <v>0</v>
      </c>
      <c r="BB161" s="136">
        <f>(IF('2.1ต้นทุนตามสัดส่วน (ผลิต)'!$E$57&gt;0,(+H161*'2.1ต้นทุนตามสัดส่วน (ผลิต)'!$E$57)/'2.1ต้นทุนตามสัดส่วน (ผลิต)'!$E$60,0))</f>
        <v>0</v>
      </c>
      <c r="BC161" s="136">
        <f>(IF('2.1ต้นทุนตามสัดส่วน (ผลิต)'!$E$67&gt;0,(+I161*'2.1ต้นทุนตามสัดส่วน (ผลิต)'!$E$67)/'2.1ต้นทุนตามสัดส่วน (ผลิต)'!$E$70,0))</f>
        <v>0</v>
      </c>
      <c r="BD161" s="136">
        <f>(IF('2.1ต้นทุนตามสัดส่วน (ผลิต)'!$E$77&gt;0,(+J161*'2.1ต้นทุนตามสัดส่วน (ผลิต)'!$E$77)/'2.1ต้นทุนตามสัดส่วน (ผลิต)'!$E$80,0))</f>
        <v>0</v>
      </c>
      <c r="BE161" s="136">
        <f t="shared" si="129"/>
        <v>0</v>
      </c>
      <c r="BF161" s="136">
        <f t="shared" si="130"/>
        <v>0</v>
      </c>
      <c r="BG161" s="136">
        <f>(IF('2.1ต้นทุนตามสัดส่วน (ผลิต)'!$E$107&gt;0,(+M161*'2.1ต้นทุนตามสัดส่วน (ผลิต)'!$E$107)/'2.1ต้นทุนตามสัดส่วน (ผลิต)'!$E$110,0))</f>
        <v>0</v>
      </c>
      <c r="BH161" s="136">
        <f>(IF('2.1ต้นทุนตามสัดส่วน (ผลิต)'!$E$117&gt;0,(+N161*'2.1ต้นทุนตามสัดส่วน (ผลิต)'!$E$117)/'2.1ต้นทุนตามสัดส่วน (ผลิต)'!$E$120,0))</f>
        <v>0</v>
      </c>
      <c r="BI161" s="136">
        <f>(IF('2.1ต้นทุนตามสัดส่วน (ผลิต)'!$E$127&gt;0,(+O161*'2.1ต้นทุนตามสัดส่วน (ผลิต)'!$E$127)/'2.1ต้นทุนตามสัดส่วน (ผลิต)'!$E$130,0))</f>
        <v>0</v>
      </c>
      <c r="BJ161" s="136">
        <f t="shared" si="131"/>
        <v>0</v>
      </c>
      <c r="BK161" s="136">
        <f t="shared" si="132"/>
        <v>0</v>
      </c>
      <c r="BL161" s="136">
        <f>(IF('2.1ต้นทุนตามสัดส่วน (ผลิต)'!$E$157&gt;0,(+R161*'2.1ต้นทุนตามสัดส่วน (ผลิต)'!$E$157)/'2.1ต้นทุนตามสัดส่วน (ผลิต)'!$E$160,0))</f>
        <v>0</v>
      </c>
      <c r="BM161" s="136">
        <f>(IF('2.1ต้นทุนตามสัดส่วน (ผลิต)'!$E$167&gt;0,(+S161*'2.1ต้นทุนตามสัดส่วน (ผลิต)'!$E$167)/'2.1ต้นทุนตามสัดส่วน (ผลิต)'!$E$170,0))</f>
        <v>0</v>
      </c>
      <c r="BN161" s="136">
        <f>(IF('2.1ต้นทุนตามสัดส่วน (ผลิต)'!$E$177&gt;0,(+T161*'2.1ต้นทุนตามสัดส่วน (ผลิต)'!$E$177)/'2.1ต้นทุนตามสัดส่วน (ผลิต)'!$E$180,0))</f>
        <v>0</v>
      </c>
      <c r="BO161" s="136">
        <f t="shared" si="133"/>
        <v>0</v>
      </c>
      <c r="BP161" s="136">
        <f t="shared" si="118"/>
        <v>0</v>
      </c>
      <c r="BR161" s="140" t="s">
        <v>717</v>
      </c>
      <c r="BS161" s="135" t="s">
        <v>718</v>
      </c>
      <c r="BT161" s="44">
        <f>(IF('2.1ต้นทุนตามสัดส่วน (ผลิต)'!$E$8&gt;0,(+C161*'2.1ต้นทุนตามสัดส่วน (ผลิต)'!$E$8)/'2.1ต้นทุนตามสัดส่วน (ผลิต)'!$E$10,0))</f>
        <v>0</v>
      </c>
      <c r="BU161" s="136">
        <f>(IF('2.1ต้นทุนตามสัดส่วน (ผลิต)'!$E$18&gt;0,(+D161*'2.1ต้นทุนตามสัดส่วน (ผลิต)'!$E$18)/'2.1ต้นทุนตามสัดส่วน (ผลิต)'!$E$20,0))</f>
        <v>0</v>
      </c>
      <c r="BV161" s="136">
        <f>(IF('2.1ต้นทุนตามสัดส่วน (ผลิต)'!$E$28&gt;0,(+E161*'2.1ต้นทุนตามสัดส่วน (ผลิต)'!$E$28)/'2.1ต้นทุนตามสัดส่วน (ผลิต)'!$E$30,0))</f>
        <v>0</v>
      </c>
      <c r="BW161" s="136">
        <f>(IF('2.1ต้นทุนตามสัดส่วน (ผลิต)'!$E$38&gt;0,(+F161*'2.1ต้นทุนตามสัดส่วน (ผลิต)'!$E$38)/'2.1ต้นทุนตามสัดส่วน (ผลิต)'!$E$40,0))</f>
        <v>0</v>
      </c>
      <c r="BX161" s="136">
        <f t="shared" si="134"/>
        <v>0</v>
      </c>
      <c r="BY161" s="136">
        <f>(IF('2.1ต้นทุนตามสัดส่วน (ผลิต)'!$E$58&gt;0,(+H161*'2.1ต้นทุนตามสัดส่วน (ผลิต)'!$E$58)/'2.1ต้นทุนตามสัดส่วน (ผลิต)'!$E$60,0))</f>
        <v>0</v>
      </c>
      <c r="BZ161" s="136">
        <f>(IF('2.1ต้นทุนตามสัดส่วน (ผลิต)'!$E$68&gt;0,(+I161*'2.1ต้นทุนตามสัดส่วน (ผลิต)'!$E$68)/'2.1ต้นทุนตามสัดส่วน (ผลิต)'!$E$70,0))</f>
        <v>0</v>
      </c>
      <c r="CA161" s="136">
        <f>(IF('2.1ต้นทุนตามสัดส่วน (ผลิต)'!$E$78&gt;0,(+J161*'2.1ต้นทุนตามสัดส่วน (ผลิต)'!$E$78)/'2.1ต้นทุนตามสัดส่วน (ผลิต)'!$E$80,0))</f>
        <v>0</v>
      </c>
      <c r="CB161" s="136">
        <f t="shared" si="135"/>
        <v>0</v>
      </c>
      <c r="CC161" s="136">
        <f t="shared" si="136"/>
        <v>0</v>
      </c>
      <c r="CD161" s="136">
        <f>(IF('2.1ต้นทุนตามสัดส่วน (ผลิต)'!$E$108&gt;0,(+M161*'2.1ต้นทุนตามสัดส่วน (ผลิต)'!$E$108)/'2.1ต้นทุนตามสัดส่วน (ผลิต)'!$E$110,0))</f>
        <v>0</v>
      </c>
      <c r="CE161" s="136">
        <f>(IF('2.1ต้นทุนตามสัดส่วน (ผลิต)'!$E$118&gt;0,(+N161*'2.1ต้นทุนตามสัดส่วน (ผลิต)'!$E$118)/'2.1ต้นทุนตามสัดส่วน (ผลิต)'!$E$120,0))</f>
        <v>0</v>
      </c>
      <c r="CF161" s="136">
        <f>(IF('2.1ต้นทุนตามสัดส่วน (ผลิต)'!$E$128&gt;0,(+O161*'2.1ต้นทุนตามสัดส่วน (ผลิต)'!$E$128)/'2.1ต้นทุนตามสัดส่วน (ผลิต)'!$E$130,0))</f>
        <v>0</v>
      </c>
      <c r="CG161" s="136">
        <f t="shared" si="137"/>
        <v>0</v>
      </c>
      <c r="CH161" s="136">
        <f t="shared" si="138"/>
        <v>0</v>
      </c>
      <c r="CI161" s="136">
        <f>(IF('2.1ต้นทุนตามสัดส่วน (ผลิต)'!$E$158&gt;0,(+R161*'2.1ต้นทุนตามสัดส่วน (ผลิต)'!$E$158)/'2.1ต้นทุนตามสัดส่วน (ผลิต)'!$E$160,0))</f>
        <v>0</v>
      </c>
      <c r="CJ161" s="136">
        <f>(IF('2.1ต้นทุนตามสัดส่วน (ผลิต)'!$E$168&gt;0,(+S161*'2.1ต้นทุนตามสัดส่วน (ผลิต)'!$E$168)/'2.1ต้นทุนตามสัดส่วน (ผลิต)'!$E$170,0))</f>
        <v>0</v>
      </c>
      <c r="CK161" s="136">
        <f>(IF('2.1ต้นทุนตามสัดส่วน (ผลิต)'!$E$178&gt;0,(+T161*'2.1ต้นทุนตามสัดส่วน (ผลิต)'!$E$178)/'2.1ต้นทุนตามสัดส่วน (ผลิต)'!$E$180,0))</f>
        <v>0</v>
      </c>
      <c r="CL161" s="136">
        <f t="shared" si="139"/>
        <v>0</v>
      </c>
      <c r="CM161" s="136">
        <f t="shared" si="119"/>
        <v>0</v>
      </c>
      <c r="CO161" s="140" t="s">
        <v>717</v>
      </c>
      <c r="CP161" s="135" t="s">
        <v>718</v>
      </c>
      <c r="CQ161" s="136">
        <f>(IF('2.1ต้นทุนตามสัดส่วน (ผลิต)'!$E$9&gt;0,(+C161*'2.1ต้นทุนตามสัดส่วน (ผลิต)'!$E$9)/'2.1ต้นทุนตามสัดส่วน (ผลิต)'!$E$10,0))</f>
        <v>0</v>
      </c>
      <c r="CR161" s="136">
        <f>(IF('2.1ต้นทุนตามสัดส่วน (ผลิต)'!$E$19&gt;0,(+D161*'2.1ต้นทุนตามสัดส่วน (ผลิต)'!$E$19)/'2.1ต้นทุนตามสัดส่วน (ผลิต)'!$E$20,0))</f>
        <v>0</v>
      </c>
      <c r="CS161" s="136">
        <f>(IF('2.1ต้นทุนตามสัดส่วน (ผลิต)'!$E$29&gt;0,(+E161*'2.1ต้นทุนตามสัดส่วน (ผลิต)'!$E$29)/'2.1ต้นทุนตามสัดส่วน (ผลิต)'!$E$30,0))</f>
        <v>0</v>
      </c>
      <c r="CT161" s="136">
        <f>(IF('2.1ต้นทุนตามสัดส่วน (ผลิต)'!$E$39&gt;0,(+F161*'2.1ต้นทุนตามสัดส่วน (ผลิต)'!$E$39)/'2.1ต้นทุนตามสัดส่วน (ผลิต)'!$E$40,0))</f>
        <v>0</v>
      </c>
      <c r="CU161" s="136">
        <f t="shared" si="140"/>
        <v>0</v>
      </c>
      <c r="CV161" s="136">
        <f>(IF('2.1ต้นทุนตามสัดส่วน (ผลิต)'!$E$59&gt;0,(+H161*'2.1ต้นทุนตามสัดส่วน (ผลิต)'!$E$59)/'2.1ต้นทุนตามสัดส่วน (ผลิต)'!$E$60,0))</f>
        <v>0</v>
      </c>
      <c r="CW161" s="136">
        <f>(IF('2.1ต้นทุนตามสัดส่วน (ผลิต)'!$E$69&gt;0,(+I161*'2.1ต้นทุนตามสัดส่วน (ผลิต)'!$E$69)/'2.1ต้นทุนตามสัดส่วน (ผลิต)'!$E$70,0))</f>
        <v>0</v>
      </c>
      <c r="CX161" s="136">
        <f>(IF('2.1ต้นทุนตามสัดส่วน (ผลิต)'!$E$79&gt;0,(+J161*'2.1ต้นทุนตามสัดส่วน (ผลิต)'!$E$79)/'2.1ต้นทุนตามสัดส่วน (ผลิต)'!$E$80,0))</f>
        <v>0</v>
      </c>
      <c r="CY161" s="136">
        <f t="shared" si="141"/>
        <v>0</v>
      </c>
      <c r="CZ161" s="136">
        <f t="shared" si="142"/>
        <v>0</v>
      </c>
      <c r="DA161" s="136">
        <f>(IF('2.1ต้นทุนตามสัดส่วน (ผลิต)'!$E$109&gt;0,(+M161*'2.1ต้นทุนตามสัดส่วน (ผลิต)'!$E$109)/'2.1ต้นทุนตามสัดส่วน (ผลิต)'!$E$110,0))</f>
        <v>0</v>
      </c>
      <c r="DB161" s="136">
        <f>(IF('2.1ต้นทุนตามสัดส่วน (ผลิต)'!$E$119&gt;0,(+N161*'2.1ต้นทุนตามสัดส่วน (ผลิต)'!$E$119)/'2.1ต้นทุนตามสัดส่วน (ผลิต)'!$E$120,0))</f>
        <v>0</v>
      </c>
      <c r="DC161" s="136">
        <f>(IF('2.1ต้นทุนตามสัดส่วน (ผลิต)'!$E$129&gt;0,(+O161*'2.1ต้นทุนตามสัดส่วน (ผลิต)'!$E$129)/'2.1ต้นทุนตามสัดส่วน (ผลิต)'!$E$130,0))</f>
        <v>0</v>
      </c>
      <c r="DD161" s="136">
        <f t="shared" si="143"/>
        <v>0</v>
      </c>
      <c r="DE161" s="136">
        <f t="shared" si="144"/>
        <v>0</v>
      </c>
      <c r="DF161" s="136">
        <f>(IF('2.1ต้นทุนตามสัดส่วน (ผลิต)'!$E$159&gt;0,(+R161*'2.1ต้นทุนตามสัดส่วน (ผลิต)'!$E$159)/'2.1ต้นทุนตามสัดส่วน (ผลิต)'!$E$160,0))</f>
        <v>0</v>
      </c>
      <c r="DG161" s="136">
        <f>(IF('2.1ต้นทุนตามสัดส่วน (ผลิต)'!$E$169&gt;0,(+S161*'2.1ต้นทุนตามสัดส่วน (ผลิต)'!$E$169)/'2.1ต้นทุนตามสัดส่วน (ผลิต)'!$E$170,0))</f>
        <v>0</v>
      </c>
      <c r="DH161" s="136">
        <f>(IF('2.1ต้นทุนตามสัดส่วน (ผลิต)'!$E$179&gt;0,(+T161*'2.1ต้นทุนตามสัดส่วน (ผลิต)'!$E$179)/'2.1ต้นทุนตามสัดส่วน (ผลิต)'!$E$180,0))</f>
        <v>0</v>
      </c>
      <c r="DI161" s="136">
        <f t="shared" si="145"/>
        <v>0</v>
      </c>
      <c r="DJ161" s="136">
        <f t="shared" si="120"/>
        <v>0</v>
      </c>
      <c r="DL161" s="140" t="s">
        <v>717</v>
      </c>
      <c r="DM161" s="135" t="s">
        <v>718</v>
      </c>
      <c r="DN161" s="136">
        <f t="shared" si="146"/>
        <v>0</v>
      </c>
      <c r="DO161" s="136">
        <f t="shared" si="147"/>
        <v>0</v>
      </c>
      <c r="DP161" s="136">
        <f t="shared" si="148"/>
        <v>0</v>
      </c>
      <c r="DQ161" s="136">
        <f t="shared" si="149"/>
        <v>0</v>
      </c>
      <c r="DR161" s="136">
        <f t="shared" si="150"/>
        <v>0</v>
      </c>
      <c r="DS161" s="136">
        <f t="shared" si="151"/>
        <v>0</v>
      </c>
      <c r="DT161" s="136">
        <f t="shared" si="152"/>
        <v>0</v>
      </c>
      <c r="DU161" s="136">
        <f t="shared" si="153"/>
        <v>0</v>
      </c>
      <c r="DV161" s="136">
        <f t="shared" si="154"/>
        <v>0</v>
      </c>
      <c r="DW161" s="136">
        <f t="shared" si="155"/>
        <v>0</v>
      </c>
      <c r="DX161" s="136">
        <f t="shared" si="156"/>
        <v>0</v>
      </c>
      <c r="DY161" s="136">
        <f t="shared" si="157"/>
        <v>0</v>
      </c>
      <c r="DZ161" s="136">
        <f t="shared" si="158"/>
        <v>0</v>
      </c>
      <c r="EA161" s="136">
        <f t="shared" si="159"/>
        <v>0</v>
      </c>
      <c r="EB161" s="136">
        <f t="shared" si="160"/>
        <v>0</v>
      </c>
      <c r="EC161" s="136">
        <f t="shared" si="161"/>
        <v>0</v>
      </c>
      <c r="ED161" s="136">
        <f t="shared" si="162"/>
        <v>0</v>
      </c>
      <c r="EE161" s="136">
        <f t="shared" si="163"/>
        <v>0</v>
      </c>
      <c r="EF161" s="136">
        <f t="shared" si="164"/>
        <v>0</v>
      </c>
      <c r="EG161" s="136">
        <f t="shared" si="165"/>
        <v>0</v>
      </c>
    </row>
    <row r="162" spans="1:137" ht="21">
      <c r="A162" s="140" t="s">
        <v>719</v>
      </c>
      <c r="B162" s="135" t="s">
        <v>720</v>
      </c>
      <c r="C162" s="44"/>
      <c r="D162" s="136"/>
      <c r="E162" s="136"/>
      <c r="F162" s="136"/>
      <c r="G162" s="136">
        <f t="shared" si="111"/>
        <v>0</v>
      </c>
      <c r="H162" s="136">
        <v>0</v>
      </c>
      <c r="I162" s="136">
        <v>0</v>
      </c>
      <c r="J162" s="136">
        <v>0</v>
      </c>
      <c r="K162" s="136">
        <f t="shared" si="112"/>
        <v>0</v>
      </c>
      <c r="L162" s="136">
        <f t="shared" si="121"/>
        <v>0</v>
      </c>
      <c r="M162" s="136">
        <v>0</v>
      </c>
      <c r="N162" s="136">
        <v>0</v>
      </c>
      <c r="O162" s="136">
        <v>0</v>
      </c>
      <c r="P162" s="136">
        <f t="shared" si="113"/>
        <v>0</v>
      </c>
      <c r="Q162" s="136">
        <f t="shared" si="122"/>
        <v>0</v>
      </c>
      <c r="R162" s="136">
        <v>0</v>
      </c>
      <c r="S162" s="136">
        <v>0</v>
      </c>
      <c r="T162" s="136">
        <v>0</v>
      </c>
      <c r="U162" s="136">
        <f t="shared" si="114"/>
        <v>0</v>
      </c>
      <c r="V162" s="136">
        <f t="shared" si="115"/>
        <v>0</v>
      </c>
      <c r="X162" s="140" t="s">
        <v>719</v>
      </c>
      <c r="Y162" s="138" t="s">
        <v>720</v>
      </c>
      <c r="Z162" s="44">
        <f>ROUND(IF('2.1ต้นทุนตามสัดส่วน (ผลิต)'!$E$6&gt;0,(+C162*'2.1ต้นทุนตามสัดส่วน (ผลิต)'!$E$6)/'2.1ต้นทุนตามสัดส่วน (ผลิต)'!$E$10,0),2)</f>
        <v>0</v>
      </c>
      <c r="AA162" s="139">
        <f>(IF('2.1ต้นทุนตามสัดส่วน (ผลิต)'!$E$16&gt;0,(+D162*'2.1ต้นทุนตามสัดส่วน (ผลิต)'!$E$16)/'2.1ต้นทุนตามสัดส่วน (ผลิต)'!$E$20,0))</f>
        <v>0</v>
      </c>
      <c r="AB162" s="139">
        <f>(IF('2.1ต้นทุนตามสัดส่วน (ผลิต)'!$E$26&gt;0,(+E162*'2.1ต้นทุนตามสัดส่วน (ผลิต)'!$E$26)/'2.1ต้นทุนตามสัดส่วน (ผลิต)'!$E$30,0))</f>
        <v>0</v>
      </c>
      <c r="AC162" s="139">
        <f>(IF('2.1ต้นทุนตามสัดส่วน (ผลิต)'!$E$36&gt;0,(+F162*'2.1ต้นทุนตามสัดส่วน (ผลิต)'!$E$36)/'2.1ต้นทุนตามสัดส่วน (ผลิต)'!$E$40,0))</f>
        <v>0</v>
      </c>
      <c r="AD162" s="139">
        <f t="shared" si="123"/>
        <v>0</v>
      </c>
      <c r="AE162" s="139">
        <f>(IF('2.1ต้นทุนตามสัดส่วน (ผลิต)'!$E$56&gt;0,(+H162*'2.1ต้นทุนตามสัดส่วน (ผลิต)'!$E$56)/'2.1ต้นทุนตามสัดส่วน (ผลิต)'!$E$60,0))</f>
        <v>0</v>
      </c>
      <c r="AF162" s="139">
        <f>(IF('2.1ต้นทุนตามสัดส่วน (ผลิต)'!$E$66&gt;0,(+I162*'2.1ต้นทุนตามสัดส่วน (ผลิต)'!$E$66)/'2.1ต้นทุนตามสัดส่วน (ผลิต)'!$E$70,0))</f>
        <v>0</v>
      </c>
      <c r="AG162" s="139">
        <f>(IF('2.1ต้นทุนตามสัดส่วน (ผลิต)'!$E$76&gt;0,(+J162*'2.1ต้นทุนตามสัดส่วน (ผลิต)'!$E$76)/'2.1ต้นทุนตามสัดส่วน (ผลิต)'!$E$80,0))</f>
        <v>0</v>
      </c>
      <c r="AH162" s="139">
        <f t="shared" si="124"/>
        <v>0</v>
      </c>
      <c r="AI162" s="139">
        <f t="shared" si="125"/>
        <v>0</v>
      </c>
      <c r="AJ162" s="139">
        <f>ROUND(IF('2.1ต้นทุนตามสัดส่วน (ผลิต)'!$E$106&gt;0,(+M162*'2.1ต้นทุนตามสัดส่วน (ผลิต)'!$E$106)/'2.1ต้นทุนตามสัดส่วน (ผลิต)'!$E$110,0),2)</f>
        <v>0</v>
      </c>
      <c r="AK162" s="139">
        <f>ROUND(IF('2.1ต้นทุนตามสัดส่วน (ผลิต)'!$E$116&gt;0,(+N162*'2.1ต้นทุนตามสัดส่วน (ผลิต)'!$E$116)/'2.1ต้นทุนตามสัดส่วน (ผลิต)'!$E$120,0),2)</f>
        <v>0</v>
      </c>
      <c r="AL162" s="139">
        <f>ROUND(IF('2.1ต้นทุนตามสัดส่วน (ผลิต)'!$E$126&gt;0,(+O162*'2.1ต้นทุนตามสัดส่วน (ผลิต)'!$E$126)/'2.1ต้นทุนตามสัดส่วน (ผลิต)'!$E$130,0),2)</f>
        <v>0</v>
      </c>
      <c r="AM162" s="139">
        <f t="shared" si="126"/>
        <v>0</v>
      </c>
      <c r="AN162" s="139">
        <f t="shared" si="127"/>
        <v>0</v>
      </c>
      <c r="AO162" s="139">
        <f>(IF('2.1ต้นทุนตามสัดส่วน (ผลิต)'!$E$156&gt;0,(+R162*'2.1ต้นทุนตามสัดส่วน (ผลิต)'!$E$156)/'2.1ต้นทุนตามสัดส่วน (ผลิต)'!$E$160,0))</f>
        <v>0</v>
      </c>
      <c r="AP162" s="139">
        <f>(IF('2.1ต้นทุนตามสัดส่วน (ผลิต)'!$E$166&gt;0,(+S162*'2.1ต้นทุนตามสัดส่วน (ผลิต)'!$E$166)/'2.1ต้นทุนตามสัดส่วน (ผลิต)'!$E$170,0))</f>
        <v>0</v>
      </c>
      <c r="AQ162" s="139">
        <f>(IF('2.1ต้นทุนตามสัดส่วน (ผลิต)'!$E$176&gt;0,(+T162*'2.1ต้นทุนตามสัดส่วน (ผลิต)'!$E$176)/'2.1ต้นทุนตามสัดส่วน (ผลิต)'!$E$180,0))</f>
        <v>0</v>
      </c>
      <c r="AR162" s="139">
        <f t="shared" si="116"/>
        <v>0</v>
      </c>
      <c r="AS162" s="139">
        <f t="shared" si="117"/>
        <v>0</v>
      </c>
      <c r="AU162" s="140" t="s">
        <v>719</v>
      </c>
      <c r="AV162" s="135" t="s">
        <v>720</v>
      </c>
      <c r="AW162" s="44">
        <f>(IF('2.1ต้นทุนตามสัดส่วน (ผลิต)'!$E$7&gt;0,(C162*'2.1ต้นทุนตามสัดส่วน (ผลิต)'!$E$7)/'2.1ต้นทุนตามสัดส่วน (ผลิต)'!$E$10,0))</f>
        <v>0</v>
      </c>
      <c r="AX162" s="136">
        <f>(IF('2.1ต้นทุนตามสัดส่วน (ผลิต)'!$E$17&gt;0,(D162*'2.1ต้นทุนตามสัดส่วน (ผลิต)'!$E$17)/'2.1ต้นทุนตามสัดส่วน (ผลิต)'!$E$20,0))</f>
        <v>0</v>
      </c>
      <c r="AY162" s="136">
        <f>(IF('2.1ต้นทุนตามสัดส่วน (ผลิต)'!$E$27&gt;0,(+E162*'2.1ต้นทุนตามสัดส่วน (ผลิต)'!$E$27)/'2.1ต้นทุนตามสัดส่วน (ผลิต)'!$E$30,0))</f>
        <v>0</v>
      </c>
      <c r="AZ162" s="136">
        <f>(IF('2.1ต้นทุนตามสัดส่วน (ผลิต)'!$E$37&gt;0,(+F162*'2.1ต้นทุนตามสัดส่วน (ผลิต)'!$E$37)/'2.1ต้นทุนตามสัดส่วน (ผลิต)'!$E$40,0))</f>
        <v>0</v>
      </c>
      <c r="BA162" s="136">
        <f t="shared" si="128"/>
        <v>0</v>
      </c>
      <c r="BB162" s="136">
        <f>(IF('2.1ต้นทุนตามสัดส่วน (ผลิต)'!$E$57&gt;0,(+H162*'2.1ต้นทุนตามสัดส่วน (ผลิต)'!$E$57)/'2.1ต้นทุนตามสัดส่วน (ผลิต)'!$E$60,0))</f>
        <v>0</v>
      </c>
      <c r="BC162" s="136">
        <f>(IF('2.1ต้นทุนตามสัดส่วน (ผลิต)'!$E$67&gt;0,(+I162*'2.1ต้นทุนตามสัดส่วน (ผลิต)'!$E$67)/'2.1ต้นทุนตามสัดส่วน (ผลิต)'!$E$70,0))</f>
        <v>0</v>
      </c>
      <c r="BD162" s="136">
        <f>(IF('2.1ต้นทุนตามสัดส่วน (ผลิต)'!$E$77&gt;0,(+J162*'2.1ต้นทุนตามสัดส่วน (ผลิต)'!$E$77)/'2.1ต้นทุนตามสัดส่วน (ผลิต)'!$E$80,0))</f>
        <v>0</v>
      </c>
      <c r="BE162" s="136">
        <f t="shared" si="129"/>
        <v>0</v>
      </c>
      <c r="BF162" s="136">
        <f t="shared" si="130"/>
        <v>0</v>
      </c>
      <c r="BG162" s="136">
        <f>(IF('2.1ต้นทุนตามสัดส่วน (ผลิต)'!$E$107&gt;0,(+M162*'2.1ต้นทุนตามสัดส่วน (ผลิต)'!$E$107)/'2.1ต้นทุนตามสัดส่วน (ผลิต)'!$E$110,0))</f>
        <v>0</v>
      </c>
      <c r="BH162" s="136">
        <f>(IF('2.1ต้นทุนตามสัดส่วน (ผลิต)'!$E$117&gt;0,(+N162*'2.1ต้นทุนตามสัดส่วน (ผลิต)'!$E$117)/'2.1ต้นทุนตามสัดส่วน (ผลิต)'!$E$120,0))</f>
        <v>0</v>
      </c>
      <c r="BI162" s="136">
        <f>(IF('2.1ต้นทุนตามสัดส่วน (ผลิต)'!$E$127&gt;0,(+O162*'2.1ต้นทุนตามสัดส่วน (ผลิต)'!$E$127)/'2.1ต้นทุนตามสัดส่วน (ผลิต)'!$E$130,0))</f>
        <v>0</v>
      </c>
      <c r="BJ162" s="136">
        <f t="shared" si="131"/>
        <v>0</v>
      </c>
      <c r="BK162" s="136">
        <f t="shared" si="132"/>
        <v>0</v>
      </c>
      <c r="BL162" s="136">
        <f>(IF('2.1ต้นทุนตามสัดส่วน (ผลิต)'!$E$157&gt;0,(+R162*'2.1ต้นทุนตามสัดส่วน (ผลิต)'!$E$157)/'2.1ต้นทุนตามสัดส่วน (ผลิต)'!$E$160,0))</f>
        <v>0</v>
      </c>
      <c r="BM162" s="136">
        <f>(IF('2.1ต้นทุนตามสัดส่วน (ผลิต)'!$E$167&gt;0,(+S162*'2.1ต้นทุนตามสัดส่วน (ผลิต)'!$E$167)/'2.1ต้นทุนตามสัดส่วน (ผลิต)'!$E$170,0))</f>
        <v>0</v>
      </c>
      <c r="BN162" s="136">
        <f>(IF('2.1ต้นทุนตามสัดส่วน (ผลิต)'!$E$177&gt;0,(+T162*'2.1ต้นทุนตามสัดส่วน (ผลิต)'!$E$177)/'2.1ต้นทุนตามสัดส่วน (ผลิต)'!$E$180,0))</f>
        <v>0</v>
      </c>
      <c r="BO162" s="136">
        <f t="shared" si="133"/>
        <v>0</v>
      </c>
      <c r="BP162" s="136">
        <f t="shared" si="118"/>
        <v>0</v>
      </c>
      <c r="BR162" s="140" t="s">
        <v>719</v>
      </c>
      <c r="BS162" s="135" t="s">
        <v>720</v>
      </c>
      <c r="BT162" s="44">
        <f>(IF('2.1ต้นทุนตามสัดส่วน (ผลิต)'!$E$8&gt;0,(+C162*'2.1ต้นทุนตามสัดส่วน (ผลิต)'!$E$8)/'2.1ต้นทุนตามสัดส่วน (ผลิต)'!$E$10,0))</f>
        <v>0</v>
      </c>
      <c r="BU162" s="136">
        <f>(IF('2.1ต้นทุนตามสัดส่วน (ผลิต)'!$E$18&gt;0,(+D162*'2.1ต้นทุนตามสัดส่วน (ผลิต)'!$E$18)/'2.1ต้นทุนตามสัดส่วน (ผลิต)'!$E$20,0))</f>
        <v>0</v>
      </c>
      <c r="BV162" s="136">
        <f>(IF('2.1ต้นทุนตามสัดส่วน (ผลิต)'!$E$28&gt;0,(+E162*'2.1ต้นทุนตามสัดส่วน (ผลิต)'!$E$28)/'2.1ต้นทุนตามสัดส่วน (ผลิต)'!$E$30,0))</f>
        <v>0</v>
      </c>
      <c r="BW162" s="136">
        <f>(IF('2.1ต้นทุนตามสัดส่วน (ผลิต)'!$E$38&gt;0,(+F162*'2.1ต้นทุนตามสัดส่วน (ผลิต)'!$E$38)/'2.1ต้นทุนตามสัดส่วน (ผลิต)'!$E$40,0))</f>
        <v>0</v>
      </c>
      <c r="BX162" s="136">
        <f t="shared" si="134"/>
        <v>0</v>
      </c>
      <c r="BY162" s="136">
        <f>(IF('2.1ต้นทุนตามสัดส่วน (ผลิต)'!$E$58&gt;0,(+H162*'2.1ต้นทุนตามสัดส่วน (ผลิต)'!$E$58)/'2.1ต้นทุนตามสัดส่วน (ผลิต)'!$E$60,0))</f>
        <v>0</v>
      </c>
      <c r="BZ162" s="136">
        <f>(IF('2.1ต้นทุนตามสัดส่วน (ผลิต)'!$E$68&gt;0,(+I162*'2.1ต้นทุนตามสัดส่วน (ผลิต)'!$E$68)/'2.1ต้นทุนตามสัดส่วน (ผลิต)'!$E$70,0))</f>
        <v>0</v>
      </c>
      <c r="CA162" s="136">
        <f>(IF('2.1ต้นทุนตามสัดส่วน (ผลิต)'!$E$78&gt;0,(+J162*'2.1ต้นทุนตามสัดส่วน (ผลิต)'!$E$78)/'2.1ต้นทุนตามสัดส่วน (ผลิต)'!$E$80,0))</f>
        <v>0</v>
      </c>
      <c r="CB162" s="136">
        <f t="shared" si="135"/>
        <v>0</v>
      </c>
      <c r="CC162" s="136">
        <f t="shared" si="136"/>
        <v>0</v>
      </c>
      <c r="CD162" s="136">
        <f>(IF('2.1ต้นทุนตามสัดส่วน (ผลิต)'!$E$108&gt;0,(+M162*'2.1ต้นทุนตามสัดส่วน (ผลิต)'!$E$108)/'2.1ต้นทุนตามสัดส่วน (ผลิต)'!$E$110,0))</f>
        <v>0</v>
      </c>
      <c r="CE162" s="136">
        <f>(IF('2.1ต้นทุนตามสัดส่วน (ผลิต)'!$E$118&gt;0,(+N162*'2.1ต้นทุนตามสัดส่วน (ผลิต)'!$E$118)/'2.1ต้นทุนตามสัดส่วน (ผลิต)'!$E$120,0))</f>
        <v>0</v>
      </c>
      <c r="CF162" s="136">
        <f>(IF('2.1ต้นทุนตามสัดส่วน (ผลิต)'!$E$128&gt;0,(+O162*'2.1ต้นทุนตามสัดส่วน (ผลิต)'!$E$128)/'2.1ต้นทุนตามสัดส่วน (ผลิต)'!$E$130,0))</f>
        <v>0</v>
      </c>
      <c r="CG162" s="136">
        <f t="shared" si="137"/>
        <v>0</v>
      </c>
      <c r="CH162" s="136">
        <f t="shared" si="138"/>
        <v>0</v>
      </c>
      <c r="CI162" s="136">
        <f>(IF('2.1ต้นทุนตามสัดส่วน (ผลิต)'!$E$158&gt;0,(+R162*'2.1ต้นทุนตามสัดส่วน (ผลิต)'!$E$158)/'2.1ต้นทุนตามสัดส่วน (ผลิต)'!$E$160,0))</f>
        <v>0</v>
      </c>
      <c r="CJ162" s="136">
        <f>(IF('2.1ต้นทุนตามสัดส่วน (ผลิต)'!$E$168&gt;0,(+S162*'2.1ต้นทุนตามสัดส่วน (ผลิต)'!$E$168)/'2.1ต้นทุนตามสัดส่วน (ผลิต)'!$E$170,0))</f>
        <v>0</v>
      </c>
      <c r="CK162" s="136">
        <f>(IF('2.1ต้นทุนตามสัดส่วน (ผลิต)'!$E$178&gt;0,(+T162*'2.1ต้นทุนตามสัดส่วน (ผลิต)'!$E$178)/'2.1ต้นทุนตามสัดส่วน (ผลิต)'!$E$180,0))</f>
        <v>0</v>
      </c>
      <c r="CL162" s="136">
        <f t="shared" si="139"/>
        <v>0</v>
      </c>
      <c r="CM162" s="136">
        <f t="shared" si="119"/>
        <v>0</v>
      </c>
      <c r="CO162" s="140" t="s">
        <v>719</v>
      </c>
      <c r="CP162" s="135" t="s">
        <v>720</v>
      </c>
      <c r="CQ162" s="136">
        <f>(IF('2.1ต้นทุนตามสัดส่วน (ผลิต)'!$E$9&gt;0,(+C162*'2.1ต้นทุนตามสัดส่วน (ผลิต)'!$E$9)/'2.1ต้นทุนตามสัดส่วน (ผลิต)'!$E$10,0))</f>
        <v>0</v>
      </c>
      <c r="CR162" s="136">
        <f>(IF('2.1ต้นทุนตามสัดส่วน (ผลิต)'!$E$19&gt;0,(+D162*'2.1ต้นทุนตามสัดส่วน (ผลิต)'!$E$19)/'2.1ต้นทุนตามสัดส่วน (ผลิต)'!$E$20,0))</f>
        <v>0</v>
      </c>
      <c r="CS162" s="136">
        <f>(IF('2.1ต้นทุนตามสัดส่วน (ผลิต)'!$E$29&gt;0,(+E162*'2.1ต้นทุนตามสัดส่วน (ผลิต)'!$E$29)/'2.1ต้นทุนตามสัดส่วน (ผลิต)'!$E$30,0))</f>
        <v>0</v>
      </c>
      <c r="CT162" s="136">
        <f>(IF('2.1ต้นทุนตามสัดส่วน (ผลิต)'!$E$39&gt;0,(+F162*'2.1ต้นทุนตามสัดส่วน (ผลิต)'!$E$39)/'2.1ต้นทุนตามสัดส่วน (ผลิต)'!$E$40,0))</f>
        <v>0</v>
      </c>
      <c r="CU162" s="136">
        <f t="shared" si="140"/>
        <v>0</v>
      </c>
      <c r="CV162" s="136">
        <f>(IF('2.1ต้นทุนตามสัดส่วน (ผลิต)'!$E$59&gt;0,(+H162*'2.1ต้นทุนตามสัดส่วน (ผลิต)'!$E$59)/'2.1ต้นทุนตามสัดส่วน (ผลิต)'!$E$60,0))</f>
        <v>0</v>
      </c>
      <c r="CW162" s="136">
        <f>(IF('2.1ต้นทุนตามสัดส่วน (ผลิต)'!$E$69&gt;0,(+I162*'2.1ต้นทุนตามสัดส่วน (ผลิต)'!$E$69)/'2.1ต้นทุนตามสัดส่วน (ผลิต)'!$E$70,0))</f>
        <v>0</v>
      </c>
      <c r="CX162" s="136">
        <f>(IF('2.1ต้นทุนตามสัดส่วน (ผลิต)'!$E$79&gt;0,(+J162*'2.1ต้นทุนตามสัดส่วน (ผลิต)'!$E$79)/'2.1ต้นทุนตามสัดส่วน (ผลิต)'!$E$80,0))</f>
        <v>0</v>
      </c>
      <c r="CY162" s="136">
        <f t="shared" si="141"/>
        <v>0</v>
      </c>
      <c r="CZ162" s="136">
        <f t="shared" si="142"/>
        <v>0</v>
      </c>
      <c r="DA162" s="136">
        <f>(IF('2.1ต้นทุนตามสัดส่วน (ผลิต)'!$E$109&gt;0,(+M162*'2.1ต้นทุนตามสัดส่วน (ผลิต)'!$E$109)/'2.1ต้นทุนตามสัดส่วน (ผลิต)'!$E$110,0))</f>
        <v>0</v>
      </c>
      <c r="DB162" s="136">
        <f>(IF('2.1ต้นทุนตามสัดส่วน (ผลิต)'!$E$119&gt;0,(+N162*'2.1ต้นทุนตามสัดส่วน (ผลิต)'!$E$119)/'2.1ต้นทุนตามสัดส่วน (ผลิต)'!$E$120,0))</f>
        <v>0</v>
      </c>
      <c r="DC162" s="136">
        <f>(IF('2.1ต้นทุนตามสัดส่วน (ผลิต)'!$E$129&gt;0,(+O162*'2.1ต้นทุนตามสัดส่วน (ผลิต)'!$E$129)/'2.1ต้นทุนตามสัดส่วน (ผลิต)'!$E$130,0))</f>
        <v>0</v>
      </c>
      <c r="DD162" s="136">
        <f t="shared" si="143"/>
        <v>0</v>
      </c>
      <c r="DE162" s="136">
        <f t="shared" si="144"/>
        <v>0</v>
      </c>
      <c r="DF162" s="136">
        <f>(IF('2.1ต้นทุนตามสัดส่วน (ผลิต)'!$E$159&gt;0,(+R162*'2.1ต้นทุนตามสัดส่วน (ผลิต)'!$E$159)/'2.1ต้นทุนตามสัดส่วน (ผลิต)'!$E$160,0))</f>
        <v>0</v>
      </c>
      <c r="DG162" s="136">
        <f>(IF('2.1ต้นทุนตามสัดส่วน (ผลิต)'!$E$169&gt;0,(+S162*'2.1ต้นทุนตามสัดส่วน (ผลิต)'!$E$169)/'2.1ต้นทุนตามสัดส่วน (ผลิต)'!$E$170,0))</f>
        <v>0</v>
      </c>
      <c r="DH162" s="136">
        <f>(IF('2.1ต้นทุนตามสัดส่วน (ผลิต)'!$E$179&gt;0,(+T162*'2.1ต้นทุนตามสัดส่วน (ผลิต)'!$E$179)/'2.1ต้นทุนตามสัดส่วน (ผลิต)'!$E$180,0))</f>
        <v>0</v>
      </c>
      <c r="DI162" s="136">
        <f t="shared" si="145"/>
        <v>0</v>
      </c>
      <c r="DJ162" s="136">
        <f t="shared" si="120"/>
        <v>0</v>
      </c>
      <c r="DL162" s="140" t="s">
        <v>719</v>
      </c>
      <c r="DM162" s="135" t="s">
        <v>720</v>
      </c>
      <c r="DN162" s="136">
        <f t="shared" si="146"/>
        <v>0</v>
      </c>
      <c r="DO162" s="136">
        <f t="shared" si="147"/>
        <v>0</v>
      </c>
      <c r="DP162" s="136">
        <f t="shared" si="148"/>
        <v>0</v>
      </c>
      <c r="DQ162" s="136">
        <f t="shared" si="149"/>
        <v>0</v>
      </c>
      <c r="DR162" s="136">
        <f t="shared" si="150"/>
        <v>0</v>
      </c>
      <c r="DS162" s="136">
        <f t="shared" si="151"/>
        <v>0</v>
      </c>
      <c r="DT162" s="136">
        <f t="shared" si="152"/>
        <v>0</v>
      </c>
      <c r="DU162" s="136">
        <f t="shared" si="153"/>
        <v>0</v>
      </c>
      <c r="DV162" s="136">
        <f t="shared" si="154"/>
        <v>0</v>
      </c>
      <c r="DW162" s="136">
        <f t="shared" si="155"/>
        <v>0</v>
      </c>
      <c r="DX162" s="136">
        <f t="shared" si="156"/>
        <v>0</v>
      </c>
      <c r="DY162" s="136">
        <f t="shared" si="157"/>
        <v>0</v>
      </c>
      <c r="DZ162" s="136">
        <f t="shared" si="158"/>
        <v>0</v>
      </c>
      <c r="EA162" s="136">
        <f t="shared" si="159"/>
        <v>0</v>
      </c>
      <c r="EB162" s="136">
        <f t="shared" si="160"/>
        <v>0</v>
      </c>
      <c r="EC162" s="136">
        <f t="shared" si="161"/>
        <v>0</v>
      </c>
      <c r="ED162" s="136">
        <f t="shared" si="162"/>
        <v>0</v>
      </c>
      <c r="EE162" s="136">
        <f t="shared" si="163"/>
        <v>0</v>
      </c>
      <c r="EF162" s="136">
        <f t="shared" si="164"/>
        <v>0</v>
      </c>
      <c r="EG162" s="136">
        <f t="shared" si="165"/>
        <v>0</v>
      </c>
    </row>
    <row r="163" spans="1:137" ht="21">
      <c r="A163" s="140" t="s">
        <v>721</v>
      </c>
      <c r="B163" s="135" t="s">
        <v>722</v>
      </c>
      <c r="C163" s="44"/>
      <c r="D163" s="136"/>
      <c r="E163" s="136"/>
      <c r="F163" s="136"/>
      <c r="G163" s="136">
        <f t="shared" si="111"/>
        <v>0</v>
      </c>
      <c r="H163" s="136">
        <v>0</v>
      </c>
      <c r="I163" s="136">
        <v>0</v>
      </c>
      <c r="J163" s="136">
        <v>0</v>
      </c>
      <c r="K163" s="136">
        <f t="shared" si="112"/>
        <v>0</v>
      </c>
      <c r="L163" s="136">
        <f t="shared" si="121"/>
        <v>0</v>
      </c>
      <c r="M163" s="136">
        <v>0</v>
      </c>
      <c r="N163" s="136">
        <v>0</v>
      </c>
      <c r="O163" s="136">
        <v>0</v>
      </c>
      <c r="P163" s="136">
        <f t="shared" si="113"/>
        <v>0</v>
      </c>
      <c r="Q163" s="136">
        <f t="shared" si="122"/>
        <v>0</v>
      </c>
      <c r="R163" s="136">
        <v>0</v>
      </c>
      <c r="S163" s="136">
        <v>0</v>
      </c>
      <c r="T163" s="136">
        <v>0</v>
      </c>
      <c r="U163" s="136">
        <f t="shared" si="114"/>
        <v>0</v>
      </c>
      <c r="V163" s="136">
        <f t="shared" si="115"/>
        <v>0</v>
      </c>
      <c r="X163" s="140" t="s">
        <v>721</v>
      </c>
      <c r="Y163" s="138" t="s">
        <v>722</v>
      </c>
      <c r="Z163" s="44">
        <f>ROUND(IF('2.1ต้นทุนตามสัดส่วน (ผลิต)'!$E$6&gt;0,(+C163*'2.1ต้นทุนตามสัดส่วน (ผลิต)'!$E$6)/'2.1ต้นทุนตามสัดส่วน (ผลิต)'!$E$10,0),2)</f>
        <v>0</v>
      </c>
      <c r="AA163" s="139">
        <f>(IF('2.1ต้นทุนตามสัดส่วน (ผลิต)'!$E$16&gt;0,(+D163*'2.1ต้นทุนตามสัดส่วน (ผลิต)'!$E$16)/'2.1ต้นทุนตามสัดส่วน (ผลิต)'!$E$20,0))</f>
        <v>0</v>
      </c>
      <c r="AB163" s="139">
        <f>(IF('2.1ต้นทุนตามสัดส่วน (ผลิต)'!$E$26&gt;0,(+E163*'2.1ต้นทุนตามสัดส่วน (ผลิต)'!$E$26)/'2.1ต้นทุนตามสัดส่วน (ผลิต)'!$E$30,0))</f>
        <v>0</v>
      </c>
      <c r="AC163" s="139">
        <f>(IF('2.1ต้นทุนตามสัดส่วน (ผลิต)'!$E$36&gt;0,(+F163*'2.1ต้นทุนตามสัดส่วน (ผลิต)'!$E$36)/'2.1ต้นทุนตามสัดส่วน (ผลิต)'!$E$40,0))</f>
        <v>0</v>
      </c>
      <c r="AD163" s="139">
        <f t="shared" si="123"/>
        <v>0</v>
      </c>
      <c r="AE163" s="139">
        <f>(IF('2.1ต้นทุนตามสัดส่วน (ผลิต)'!$E$56&gt;0,(+H163*'2.1ต้นทุนตามสัดส่วน (ผลิต)'!$E$56)/'2.1ต้นทุนตามสัดส่วน (ผลิต)'!$E$60,0))</f>
        <v>0</v>
      </c>
      <c r="AF163" s="139">
        <f>(IF('2.1ต้นทุนตามสัดส่วน (ผลิต)'!$E$66&gt;0,(+I163*'2.1ต้นทุนตามสัดส่วน (ผลิต)'!$E$66)/'2.1ต้นทุนตามสัดส่วน (ผลิต)'!$E$70,0))</f>
        <v>0</v>
      </c>
      <c r="AG163" s="139">
        <f>(IF('2.1ต้นทุนตามสัดส่วน (ผลิต)'!$E$76&gt;0,(+J163*'2.1ต้นทุนตามสัดส่วน (ผลิต)'!$E$76)/'2.1ต้นทุนตามสัดส่วน (ผลิต)'!$E$80,0))</f>
        <v>0</v>
      </c>
      <c r="AH163" s="139">
        <f t="shared" si="124"/>
        <v>0</v>
      </c>
      <c r="AI163" s="139">
        <f t="shared" si="125"/>
        <v>0</v>
      </c>
      <c r="AJ163" s="139">
        <f>ROUND(IF('2.1ต้นทุนตามสัดส่วน (ผลิต)'!$E$106&gt;0,(+M163*'2.1ต้นทุนตามสัดส่วน (ผลิต)'!$E$106)/'2.1ต้นทุนตามสัดส่วน (ผลิต)'!$E$110,0),2)</f>
        <v>0</v>
      </c>
      <c r="AK163" s="139">
        <f>ROUND(IF('2.1ต้นทุนตามสัดส่วน (ผลิต)'!$E$116&gt;0,(+N163*'2.1ต้นทุนตามสัดส่วน (ผลิต)'!$E$116)/'2.1ต้นทุนตามสัดส่วน (ผลิต)'!$E$120,0),2)</f>
        <v>0</v>
      </c>
      <c r="AL163" s="139">
        <f>ROUND(IF('2.1ต้นทุนตามสัดส่วน (ผลิต)'!$E$126&gt;0,(+O163*'2.1ต้นทุนตามสัดส่วน (ผลิต)'!$E$126)/'2.1ต้นทุนตามสัดส่วน (ผลิต)'!$E$130,0),2)</f>
        <v>0</v>
      </c>
      <c r="AM163" s="139">
        <f t="shared" si="126"/>
        <v>0</v>
      </c>
      <c r="AN163" s="139">
        <f t="shared" si="127"/>
        <v>0</v>
      </c>
      <c r="AO163" s="139">
        <f>(IF('2.1ต้นทุนตามสัดส่วน (ผลิต)'!$E$156&gt;0,(+R163*'2.1ต้นทุนตามสัดส่วน (ผลิต)'!$E$156)/'2.1ต้นทุนตามสัดส่วน (ผลิต)'!$E$160,0))</f>
        <v>0</v>
      </c>
      <c r="AP163" s="139">
        <f>(IF('2.1ต้นทุนตามสัดส่วน (ผลิต)'!$E$166&gt;0,(+S163*'2.1ต้นทุนตามสัดส่วน (ผลิต)'!$E$166)/'2.1ต้นทุนตามสัดส่วน (ผลิต)'!$E$170,0))</f>
        <v>0</v>
      </c>
      <c r="AQ163" s="139">
        <f>(IF('2.1ต้นทุนตามสัดส่วน (ผลิต)'!$E$176&gt;0,(+T163*'2.1ต้นทุนตามสัดส่วน (ผลิต)'!$E$176)/'2.1ต้นทุนตามสัดส่วน (ผลิต)'!$E$180,0))</f>
        <v>0</v>
      </c>
      <c r="AR163" s="139">
        <f t="shared" si="116"/>
        <v>0</v>
      </c>
      <c r="AS163" s="139">
        <f t="shared" si="117"/>
        <v>0</v>
      </c>
      <c r="AU163" s="140" t="s">
        <v>721</v>
      </c>
      <c r="AV163" s="135" t="s">
        <v>722</v>
      </c>
      <c r="AW163" s="44">
        <f>(IF('2.1ต้นทุนตามสัดส่วน (ผลิต)'!$E$7&gt;0,(C163*'2.1ต้นทุนตามสัดส่วน (ผลิต)'!$E$7)/'2.1ต้นทุนตามสัดส่วน (ผลิต)'!$E$10,0))</f>
        <v>0</v>
      </c>
      <c r="AX163" s="136">
        <f>(IF('2.1ต้นทุนตามสัดส่วน (ผลิต)'!$E$17&gt;0,(D163*'2.1ต้นทุนตามสัดส่วน (ผลิต)'!$E$17)/'2.1ต้นทุนตามสัดส่วน (ผลิต)'!$E$20,0))</f>
        <v>0</v>
      </c>
      <c r="AY163" s="136">
        <f>(IF('2.1ต้นทุนตามสัดส่วน (ผลิต)'!$E$27&gt;0,(+E163*'2.1ต้นทุนตามสัดส่วน (ผลิต)'!$E$27)/'2.1ต้นทุนตามสัดส่วน (ผลิต)'!$E$30,0))</f>
        <v>0</v>
      </c>
      <c r="AZ163" s="136">
        <f>(IF('2.1ต้นทุนตามสัดส่วน (ผลิต)'!$E$37&gt;0,(+F163*'2.1ต้นทุนตามสัดส่วน (ผลิต)'!$E$37)/'2.1ต้นทุนตามสัดส่วน (ผลิต)'!$E$40,0))</f>
        <v>0</v>
      </c>
      <c r="BA163" s="136">
        <f t="shared" si="128"/>
        <v>0</v>
      </c>
      <c r="BB163" s="136">
        <f>(IF('2.1ต้นทุนตามสัดส่วน (ผลิต)'!$E$57&gt;0,(+H163*'2.1ต้นทุนตามสัดส่วน (ผลิต)'!$E$57)/'2.1ต้นทุนตามสัดส่วน (ผลิต)'!$E$60,0))</f>
        <v>0</v>
      </c>
      <c r="BC163" s="136">
        <f>(IF('2.1ต้นทุนตามสัดส่วน (ผลิต)'!$E$67&gt;0,(+I163*'2.1ต้นทุนตามสัดส่วน (ผลิต)'!$E$67)/'2.1ต้นทุนตามสัดส่วน (ผลิต)'!$E$70,0))</f>
        <v>0</v>
      </c>
      <c r="BD163" s="136">
        <f>(IF('2.1ต้นทุนตามสัดส่วน (ผลิต)'!$E$77&gt;0,(+J163*'2.1ต้นทุนตามสัดส่วน (ผลิต)'!$E$77)/'2.1ต้นทุนตามสัดส่วน (ผลิต)'!$E$80,0))</f>
        <v>0</v>
      </c>
      <c r="BE163" s="136">
        <f t="shared" si="129"/>
        <v>0</v>
      </c>
      <c r="BF163" s="136">
        <f t="shared" si="130"/>
        <v>0</v>
      </c>
      <c r="BG163" s="136">
        <f>(IF('2.1ต้นทุนตามสัดส่วน (ผลิต)'!$E$107&gt;0,(+M163*'2.1ต้นทุนตามสัดส่วน (ผลิต)'!$E$107)/'2.1ต้นทุนตามสัดส่วน (ผลิต)'!$E$110,0))</f>
        <v>0</v>
      </c>
      <c r="BH163" s="136">
        <f>(IF('2.1ต้นทุนตามสัดส่วน (ผลิต)'!$E$117&gt;0,(+N163*'2.1ต้นทุนตามสัดส่วน (ผลิต)'!$E$117)/'2.1ต้นทุนตามสัดส่วน (ผลิต)'!$E$120,0))</f>
        <v>0</v>
      </c>
      <c r="BI163" s="136">
        <f>(IF('2.1ต้นทุนตามสัดส่วน (ผลิต)'!$E$127&gt;0,(+O163*'2.1ต้นทุนตามสัดส่วน (ผลิต)'!$E$127)/'2.1ต้นทุนตามสัดส่วน (ผลิต)'!$E$130,0))</f>
        <v>0</v>
      </c>
      <c r="BJ163" s="136">
        <f t="shared" si="131"/>
        <v>0</v>
      </c>
      <c r="BK163" s="136">
        <f t="shared" si="132"/>
        <v>0</v>
      </c>
      <c r="BL163" s="136">
        <f>(IF('2.1ต้นทุนตามสัดส่วน (ผลิต)'!$E$157&gt;0,(+R163*'2.1ต้นทุนตามสัดส่วน (ผลิต)'!$E$157)/'2.1ต้นทุนตามสัดส่วน (ผลิต)'!$E$160,0))</f>
        <v>0</v>
      </c>
      <c r="BM163" s="136">
        <f>(IF('2.1ต้นทุนตามสัดส่วน (ผลิต)'!$E$167&gt;0,(+S163*'2.1ต้นทุนตามสัดส่วน (ผลิต)'!$E$167)/'2.1ต้นทุนตามสัดส่วน (ผลิต)'!$E$170,0))</f>
        <v>0</v>
      </c>
      <c r="BN163" s="136">
        <f>(IF('2.1ต้นทุนตามสัดส่วน (ผลิต)'!$E$177&gt;0,(+T163*'2.1ต้นทุนตามสัดส่วน (ผลิต)'!$E$177)/'2.1ต้นทุนตามสัดส่วน (ผลิต)'!$E$180,0))</f>
        <v>0</v>
      </c>
      <c r="BO163" s="136">
        <f t="shared" si="133"/>
        <v>0</v>
      </c>
      <c r="BP163" s="136">
        <f t="shared" si="118"/>
        <v>0</v>
      </c>
      <c r="BR163" s="140" t="s">
        <v>721</v>
      </c>
      <c r="BS163" s="135" t="s">
        <v>722</v>
      </c>
      <c r="BT163" s="44">
        <f>(IF('2.1ต้นทุนตามสัดส่วน (ผลิต)'!$E$8&gt;0,(+C163*'2.1ต้นทุนตามสัดส่วน (ผลิต)'!$E$8)/'2.1ต้นทุนตามสัดส่วน (ผลิต)'!$E$10,0))</f>
        <v>0</v>
      </c>
      <c r="BU163" s="136">
        <f>(IF('2.1ต้นทุนตามสัดส่วน (ผลิต)'!$E$18&gt;0,(+D163*'2.1ต้นทุนตามสัดส่วน (ผลิต)'!$E$18)/'2.1ต้นทุนตามสัดส่วน (ผลิต)'!$E$20,0))</f>
        <v>0</v>
      </c>
      <c r="BV163" s="136">
        <f>(IF('2.1ต้นทุนตามสัดส่วน (ผลิต)'!$E$28&gt;0,(+E163*'2.1ต้นทุนตามสัดส่วน (ผลิต)'!$E$28)/'2.1ต้นทุนตามสัดส่วน (ผลิต)'!$E$30,0))</f>
        <v>0</v>
      </c>
      <c r="BW163" s="136">
        <f>(IF('2.1ต้นทุนตามสัดส่วน (ผลิต)'!$E$38&gt;0,(+F163*'2.1ต้นทุนตามสัดส่วน (ผลิต)'!$E$38)/'2.1ต้นทุนตามสัดส่วน (ผลิต)'!$E$40,0))</f>
        <v>0</v>
      </c>
      <c r="BX163" s="136">
        <f t="shared" si="134"/>
        <v>0</v>
      </c>
      <c r="BY163" s="136">
        <f>(IF('2.1ต้นทุนตามสัดส่วน (ผลิต)'!$E$58&gt;0,(+H163*'2.1ต้นทุนตามสัดส่วน (ผลิต)'!$E$58)/'2.1ต้นทุนตามสัดส่วน (ผลิต)'!$E$60,0))</f>
        <v>0</v>
      </c>
      <c r="BZ163" s="136">
        <f>(IF('2.1ต้นทุนตามสัดส่วน (ผลิต)'!$E$68&gt;0,(+I163*'2.1ต้นทุนตามสัดส่วน (ผลิต)'!$E$68)/'2.1ต้นทุนตามสัดส่วน (ผลิต)'!$E$70,0))</f>
        <v>0</v>
      </c>
      <c r="CA163" s="136">
        <f>(IF('2.1ต้นทุนตามสัดส่วน (ผลิต)'!$E$78&gt;0,(+J163*'2.1ต้นทุนตามสัดส่วน (ผลิต)'!$E$78)/'2.1ต้นทุนตามสัดส่วน (ผลิต)'!$E$80,0))</f>
        <v>0</v>
      </c>
      <c r="CB163" s="136">
        <f t="shared" si="135"/>
        <v>0</v>
      </c>
      <c r="CC163" s="136">
        <f t="shared" si="136"/>
        <v>0</v>
      </c>
      <c r="CD163" s="136">
        <f>(IF('2.1ต้นทุนตามสัดส่วน (ผลิต)'!$E$108&gt;0,(+M163*'2.1ต้นทุนตามสัดส่วน (ผลิต)'!$E$108)/'2.1ต้นทุนตามสัดส่วน (ผลิต)'!$E$110,0))</f>
        <v>0</v>
      </c>
      <c r="CE163" s="136">
        <f>(IF('2.1ต้นทุนตามสัดส่วน (ผลิต)'!$E$118&gt;0,(+N163*'2.1ต้นทุนตามสัดส่วน (ผลิต)'!$E$118)/'2.1ต้นทุนตามสัดส่วน (ผลิต)'!$E$120,0))</f>
        <v>0</v>
      </c>
      <c r="CF163" s="136">
        <f>(IF('2.1ต้นทุนตามสัดส่วน (ผลิต)'!$E$128&gt;0,(+O163*'2.1ต้นทุนตามสัดส่วน (ผลิต)'!$E$128)/'2.1ต้นทุนตามสัดส่วน (ผลิต)'!$E$130,0))</f>
        <v>0</v>
      </c>
      <c r="CG163" s="136">
        <f t="shared" si="137"/>
        <v>0</v>
      </c>
      <c r="CH163" s="136">
        <f t="shared" si="138"/>
        <v>0</v>
      </c>
      <c r="CI163" s="136">
        <f>(IF('2.1ต้นทุนตามสัดส่วน (ผลิต)'!$E$158&gt;0,(+R163*'2.1ต้นทุนตามสัดส่วน (ผลิต)'!$E$158)/'2.1ต้นทุนตามสัดส่วน (ผลิต)'!$E$160,0))</f>
        <v>0</v>
      </c>
      <c r="CJ163" s="136">
        <f>(IF('2.1ต้นทุนตามสัดส่วน (ผลิต)'!$E$168&gt;0,(+S163*'2.1ต้นทุนตามสัดส่วน (ผลิต)'!$E$168)/'2.1ต้นทุนตามสัดส่วน (ผลิต)'!$E$170,0))</f>
        <v>0</v>
      </c>
      <c r="CK163" s="136">
        <f>(IF('2.1ต้นทุนตามสัดส่วน (ผลิต)'!$E$178&gt;0,(+T163*'2.1ต้นทุนตามสัดส่วน (ผลิต)'!$E$178)/'2.1ต้นทุนตามสัดส่วน (ผลิต)'!$E$180,0))</f>
        <v>0</v>
      </c>
      <c r="CL163" s="136">
        <f t="shared" si="139"/>
        <v>0</v>
      </c>
      <c r="CM163" s="136">
        <f t="shared" si="119"/>
        <v>0</v>
      </c>
      <c r="CO163" s="140" t="s">
        <v>721</v>
      </c>
      <c r="CP163" s="135" t="s">
        <v>722</v>
      </c>
      <c r="CQ163" s="136">
        <f>(IF('2.1ต้นทุนตามสัดส่วน (ผลิต)'!$E$9&gt;0,(+C163*'2.1ต้นทุนตามสัดส่วน (ผลิต)'!$E$9)/'2.1ต้นทุนตามสัดส่วน (ผลิต)'!$E$10,0))</f>
        <v>0</v>
      </c>
      <c r="CR163" s="136">
        <f>(IF('2.1ต้นทุนตามสัดส่วน (ผลิต)'!$E$19&gt;0,(+D163*'2.1ต้นทุนตามสัดส่วน (ผลิต)'!$E$19)/'2.1ต้นทุนตามสัดส่วน (ผลิต)'!$E$20,0))</f>
        <v>0</v>
      </c>
      <c r="CS163" s="136">
        <f>(IF('2.1ต้นทุนตามสัดส่วน (ผลิต)'!$E$29&gt;0,(+E163*'2.1ต้นทุนตามสัดส่วน (ผลิต)'!$E$29)/'2.1ต้นทุนตามสัดส่วน (ผลิต)'!$E$30,0))</f>
        <v>0</v>
      </c>
      <c r="CT163" s="136">
        <f>(IF('2.1ต้นทุนตามสัดส่วน (ผลิต)'!$E$39&gt;0,(+F163*'2.1ต้นทุนตามสัดส่วน (ผลิต)'!$E$39)/'2.1ต้นทุนตามสัดส่วน (ผลิต)'!$E$40,0))</f>
        <v>0</v>
      </c>
      <c r="CU163" s="136">
        <f t="shared" si="140"/>
        <v>0</v>
      </c>
      <c r="CV163" s="136">
        <f>(IF('2.1ต้นทุนตามสัดส่วน (ผลิต)'!$E$59&gt;0,(+H163*'2.1ต้นทุนตามสัดส่วน (ผลิต)'!$E$59)/'2.1ต้นทุนตามสัดส่วน (ผลิต)'!$E$60,0))</f>
        <v>0</v>
      </c>
      <c r="CW163" s="136">
        <f>(IF('2.1ต้นทุนตามสัดส่วน (ผลิต)'!$E$69&gt;0,(+I163*'2.1ต้นทุนตามสัดส่วน (ผลิต)'!$E$69)/'2.1ต้นทุนตามสัดส่วน (ผลิต)'!$E$70,0))</f>
        <v>0</v>
      </c>
      <c r="CX163" s="136">
        <f>(IF('2.1ต้นทุนตามสัดส่วน (ผลิต)'!$E$79&gt;0,(+J163*'2.1ต้นทุนตามสัดส่วน (ผลิต)'!$E$79)/'2.1ต้นทุนตามสัดส่วน (ผลิต)'!$E$80,0))</f>
        <v>0</v>
      </c>
      <c r="CY163" s="136">
        <f t="shared" si="141"/>
        <v>0</v>
      </c>
      <c r="CZ163" s="136">
        <f t="shared" si="142"/>
        <v>0</v>
      </c>
      <c r="DA163" s="136">
        <f>(IF('2.1ต้นทุนตามสัดส่วน (ผลิต)'!$E$109&gt;0,(+M163*'2.1ต้นทุนตามสัดส่วน (ผลิต)'!$E$109)/'2.1ต้นทุนตามสัดส่วน (ผลิต)'!$E$110,0))</f>
        <v>0</v>
      </c>
      <c r="DB163" s="136">
        <f>(IF('2.1ต้นทุนตามสัดส่วน (ผลิต)'!$E$119&gt;0,(+N163*'2.1ต้นทุนตามสัดส่วน (ผลิต)'!$E$119)/'2.1ต้นทุนตามสัดส่วน (ผลิต)'!$E$120,0))</f>
        <v>0</v>
      </c>
      <c r="DC163" s="136">
        <f>(IF('2.1ต้นทุนตามสัดส่วน (ผลิต)'!$E$129&gt;0,(+O163*'2.1ต้นทุนตามสัดส่วน (ผลิต)'!$E$129)/'2.1ต้นทุนตามสัดส่วน (ผลิต)'!$E$130,0))</f>
        <v>0</v>
      </c>
      <c r="DD163" s="136">
        <f t="shared" si="143"/>
        <v>0</v>
      </c>
      <c r="DE163" s="136">
        <f t="shared" si="144"/>
        <v>0</v>
      </c>
      <c r="DF163" s="136">
        <f>(IF('2.1ต้นทุนตามสัดส่วน (ผลิต)'!$E$159&gt;0,(+R163*'2.1ต้นทุนตามสัดส่วน (ผลิต)'!$E$159)/'2.1ต้นทุนตามสัดส่วน (ผลิต)'!$E$160,0))</f>
        <v>0</v>
      </c>
      <c r="DG163" s="136">
        <f>(IF('2.1ต้นทุนตามสัดส่วน (ผลิต)'!$E$169&gt;0,(+S163*'2.1ต้นทุนตามสัดส่วน (ผลิต)'!$E$169)/'2.1ต้นทุนตามสัดส่วน (ผลิต)'!$E$170,0))</f>
        <v>0</v>
      </c>
      <c r="DH163" s="136">
        <f>(IF('2.1ต้นทุนตามสัดส่วน (ผลิต)'!$E$179&gt;0,(+T163*'2.1ต้นทุนตามสัดส่วน (ผลิต)'!$E$179)/'2.1ต้นทุนตามสัดส่วน (ผลิต)'!$E$180,0))</f>
        <v>0</v>
      </c>
      <c r="DI163" s="136">
        <f t="shared" si="145"/>
        <v>0</v>
      </c>
      <c r="DJ163" s="136">
        <f t="shared" si="120"/>
        <v>0</v>
      </c>
      <c r="DL163" s="140" t="s">
        <v>721</v>
      </c>
      <c r="DM163" s="135" t="s">
        <v>722</v>
      </c>
      <c r="DN163" s="136">
        <f t="shared" si="146"/>
        <v>0</v>
      </c>
      <c r="DO163" s="136">
        <f t="shared" si="147"/>
        <v>0</v>
      </c>
      <c r="DP163" s="136">
        <f t="shared" si="148"/>
        <v>0</v>
      </c>
      <c r="DQ163" s="136">
        <f t="shared" si="149"/>
        <v>0</v>
      </c>
      <c r="DR163" s="136">
        <f t="shared" si="150"/>
        <v>0</v>
      </c>
      <c r="DS163" s="136">
        <f t="shared" si="151"/>
        <v>0</v>
      </c>
      <c r="DT163" s="136">
        <f t="shared" si="152"/>
        <v>0</v>
      </c>
      <c r="DU163" s="136">
        <f t="shared" si="153"/>
        <v>0</v>
      </c>
      <c r="DV163" s="136">
        <f t="shared" si="154"/>
        <v>0</v>
      </c>
      <c r="DW163" s="136">
        <f t="shared" si="155"/>
        <v>0</v>
      </c>
      <c r="DX163" s="136">
        <f t="shared" si="156"/>
        <v>0</v>
      </c>
      <c r="DY163" s="136">
        <f t="shared" si="157"/>
        <v>0</v>
      </c>
      <c r="DZ163" s="136">
        <f t="shared" si="158"/>
        <v>0</v>
      </c>
      <c r="EA163" s="136">
        <f t="shared" si="159"/>
        <v>0</v>
      </c>
      <c r="EB163" s="136">
        <f t="shared" si="160"/>
        <v>0</v>
      </c>
      <c r="EC163" s="136">
        <f t="shared" si="161"/>
        <v>0</v>
      </c>
      <c r="ED163" s="136">
        <f t="shared" si="162"/>
        <v>0</v>
      </c>
      <c r="EE163" s="136">
        <f t="shared" si="163"/>
        <v>0</v>
      </c>
      <c r="EF163" s="136">
        <f t="shared" si="164"/>
        <v>0</v>
      </c>
      <c r="EG163" s="136">
        <f t="shared" si="165"/>
        <v>0</v>
      </c>
    </row>
    <row r="164" spans="1:137" ht="21">
      <c r="A164" s="140" t="s">
        <v>723</v>
      </c>
      <c r="B164" s="135" t="s">
        <v>724</v>
      </c>
      <c r="C164" s="44"/>
      <c r="D164" s="136"/>
      <c r="E164" s="136"/>
      <c r="F164" s="136"/>
      <c r="G164" s="136">
        <f t="shared" si="111"/>
        <v>0</v>
      </c>
      <c r="H164" s="136">
        <v>0</v>
      </c>
      <c r="I164" s="136">
        <v>0</v>
      </c>
      <c r="J164" s="136">
        <v>0</v>
      </c>
      <c r="K164" s="136">
        <f t="shared" si="112"/>
        <v>0</v>
      </c>
      <c r="L164" s="136">
        <f t="shared" si="121"/>
        <v>0</v>
      </c>
      <c r="M164" s="136">
        <v>0</v>
      </c>
      <c r="N164" s="136">
        <v>0</v>
      </c>
      <c r="O164" s="136">
        <v>0</v>
      </c>
      <c r="P164" s="136">
        <f t="shared" si="113"/>
        <v>0</v>
      </c>
      <c r="Q164" s="136">
        <f t="shared" si="122"/>
        <v>0</v>
      </c>
      <c r="R164" s="136">
        <v>0</v>
      </c>
      <c r="S164" s="136">
        <v>0</v>
      </c>
      <c r="T164" s="136">
        <v>0</v>
      </c>
      <c r="U164" s="136">
        <f t="shared" si="114"/>
        <v>0</v>
      </c>
      <c r="V164" s="136">
        <f t="shared" si="115"/>
        <v>0</v>
      </c>
      <c r="X164" s="140" t="s">
        <v>723</v>
      </c>
      <c r="Y164" s="138" t="s">
        <v>724</v>
      </c>
      <c r="Z164" s="44">
        <f>ROUND(IF('2.1ต้นทุนตามสัดส่วน (ผลิต)'!$E$6&gt;0,(+C164*'2.1ต้นทุนตามสัดส่วน (ผลิต)'!$E$6)/'2.1ต้นทุนตามสัดส่วน (ผลิต)'!$E$10,0),2)</f>
        <v>0</v>
      </c>
      <c r="AA164" s="139">
        <f>(IF('2.1ต้นทุนตามสัดส่วน (ผลิต)'!$E$16&gt;0,(+D164*'2.1ต้นทุนตามสัดส่วน (ผลิต)'!$E$16)/'2.1ต้นทุนตามสัดส่วน (ผลิต)'!$E$20,0))</f>
        <v>0</v>
      </c>
      <c r="AB164" s="139">
        <f>(IF('2.1ต้นทุนตามสัดส่วน (ผลิต)'!$E$26&gt;0,(+E164*'2.1ต้นทุนตามสัดส่วน (ผลิต)'!$E$26)/'2.1ต้นทุนตามสัดส่วน (ผลิต)'!$E$30,0))</f>
        <v>0</v>
      </c>
      <c r="AC164" s="139">
        <f>(IF('2.1ต้นทุนตามสัดส่วน (ผลิต)'!$E$36&gt;0,(+F164*'2.1ต้นทุนตามสัดส่วน (ผลิต)'!$E$36)/'2.1ต้นทุนตามสัดส่วน (ผลิต)'!$E$40,0))</f>
        <v>0</v>
      </c>
      <c r="AD164" s="139">
        <f t="shared" si="123"/>
        <v>0</v>
      </c>
      <c r="AE164" s="139">
        <f>(IF('2.1ต้นทุนตามสัดส่วน (ผลิต)'!$E$56&gt;0,(+H164*'2.1ต้นทุนตามสัดส่วน (ผลิต)'!$E$56)/'2.1ต้นทุนตามสัดส่วน (ผลิต)'!$E$60,0))</f>
        <v>0</v>
      </c>
      <c r="AF164" s="139">
        <f>(IF('2.1ต้นทุนตามสัดส่วน (ผลิต)'!$E$66&gt;0,(+I164*'2.1ต้นทุนตามสัดส่วน (ผลิต)'!$E$66)/'2.1ต้นทุนตามสัดส่วน (ผลิต)'!$E$70,0))</f>
        <v>0</v>
      </c>
      <c r="AG164" s="139">
        <f>(IF('2.1ต้นทุนตามสัดส่วน (ผลิต)'!$E$76&gt;0,(+J164*'2.1ต้นทุนตามสัดส่วน (ผลิต)'!$E$76)/'2.1ต้นทุนตามสัดส่วน (ผลิต)'!$E$80,0))</f>
        <v>0</v>
      </c>
      <c r="AH164" s="139">
        <f t="shared" si="124"/>
        <v>0</v>
      </c>
      <c r="AI164" s="139">
        <f t="shared" si="125"/>
        <v>0</v>
      </c>
      <c r="AJ164" s="139">
        <f>ROUND(IF('2.1ต้นทุนตามสัดส่วน (ผลิต)'!$E$106&gt;0,(+M164*'2.1ต้นทุนตามสัดส่วน (ผลิต)'!$E$106)/'2.1ต้นทุนตามสัดส่วน (ผลิต)'!$E$110,0),2)</f>
        <v>0</v>
      </c>
      <c r="AK164" s="139">
        <f>ROUND(IF('2.1ต้นทุนตามสัดส่วน (ผลิต)'!$E$116&gt;0,(+N164*'2.1ต้นทุนตามสัดส่วน (ผลิต)'!$E$116)/'2.1ต้นทุนตามสัดส่วน (ผลิต)'!$E$120,0),2)</f>
        <v>0</v>
      </c>
      <c r="AL164" s="139">
        <f>ROUND(IF('2.1ต้นทุนตามสัดส่วน (ผลิต)'!$E$126&gt;0,(+O164*'2.1ต้นทุนตามสัดส่วน (ผลิต)'!$E$126)/'2.1ต้นทุนตามสัดส่วน (ผลิต)'!$E$130,0),2)</f>
        <v>0</v>
      </c>
      <c r="AM164" s="139">
        <f t="shared" si="126"/>
        <v>0</v>
      </c>
      <c r="AN164" s="139">
        <f t="shared" si="127"/>
        <v>0</v>
      </c>
      <c r="AO164" s="139">
        <f>(IF('2.1ต้นทุนตามสัดส่วน (ผลิต)'!$E$156&gt;0,(+R164*'2.1ต้นทุนตามสัดส่วน (ผลิต)'!$E$156)/'2.1ต้นทุนตามสัดส่วน (ผลิต)'!$E$160,0))</f>
        <v>0</v>
      </c>
      <c r="AP164" s="139">
        <f>(IF('2.1ต้นทุนตามสัดส่วน (ผลิต)'!$E$166&gt;0,(+S164*'2.1ต้นทุนตามสัดส่วน (ผลิต)'!$E$166)/'2.1ต้นทุนตามสัดส่วน (ผลิต)'!$E$170,0))</f>
        <v>0</v>
      </c>
      <c r="AQ164" s="139">
        <f>(IF('2.1ต้นทุนตามสัดส่วน (ผลิต)'!$E$176&gt;0,(+T164*'2.1ต้นทุนตามสัดส่วน (ผลิต)'!$E$176)/'2.1ต้นทุนตามสัดส่วน (ผลิต)'!$E$180,0))</f>
        <v>0</v>
      </c>
      <c r="AR164" s="139">
        <f t="shared" si="116"/>
        <v>0</v>
      </c>
      <c r="AS164" s="139">
        <f t="shared" si="117"/>
        <v>0</v>
      </c>
      <c r="AU164" s="140" t="s">
        <v>723</v>
      </c>
      <c r="AV164" s="135" t="s">
        <v>724</v>
      </c>
      <c r="AW164" s="44">
        <f>(IF('2.1ต้นทุนตามสัดส่วน (ผลิต)'!$E$7&gt;0,(C164*'2.1ต้นทุนตามสัดส่วน (ผลิต)'!$E$7)/'2.1ต้นทุนตามสัดส่วน (ผลิต)'!$E$10,0))</f>
        <v>0</v>
      </c>
      <c r="AX164" s="136">
        <f>(IF('2.1ต้นทุนตามสัดส่วน (ผลิต)'!$E$17&gt;0,(D164*'2.1ต้นทุนตามสัดส่วน (ผลิต)'!$E$17)/'2.1ต้นทุนตามสัดส่วน (ผลิต)'!$E$20,0))</f>
        <v>0</v>
      </c>
      <c r="AY164" s="136">
        <f>(IF('2.1ต้นทุนตามสัดส่วน (ผลิต)'!$E$27&gt;0,(+E164*'2.1ต้นทุนตามสัดส่วน (ผลิต)'!$E$27)/'2.1ต้นทุนตามสัดส่วน (ผลิต)'!$E$30,0))</f>
        <v>0</v>
      </c>
      <c r="AZ164" s="136">
        <f>(IF('2.1ต้นทุนตามสัดส่วน (ผลิต)'!$E$37&gt;0,(+F164*'2.1ต้นทุนตามสัดส่วน (ผลิต)'!$E$37)/'2.1ต้นทุนตามสัดส่วน (ผลิต)'!$E$40,0))</f>
        <v>0</v>
      </c>
      <c r="BA164" s="136">
        <f t="shared" si="128"/>
        <v>0</v>
      </c>
      <c r="BB164" s="136">
        <f>(IF('2.1ต้นทุนตามสัดส่วน (ผลิต)'!$E$57&gt;0,(+H164*'2.1ต้นทุนตามสัดส่วน (ผลิต)'!$E$57)/'2.1ต้นทุนตามสัดส่วน (ผลิต)'!$E$60,0))</f>
        <v>0</v>
      </c>
      <c r="BC164" s="136">
        <f>(IF('2.1ต้นทุนตามสัดส่วน (ผลิต)'!$E$67&gt;0,(+I164*'2.1ต้นทุนตามสัดส่วน (ผลิต)'!$E$67)/'2.1ต้นทุนตามสัดส่วน (ผลิต)'!$E$70,0))</f>
        <v>0</v>
      </c>
      <c r="BD164" s="136">
        <f>(IF('2.1ต้นทุนตามสัดส่วน (ผลิต)'!$E$77&gt;0,(+J164*'2.1ต้นทุนตามสัดส่วน (ผลิต)'!$E$77)/'2.1ต้นทุนตามสัดส่วน (ผลิต)'!$E$80,0))</f>
        <v>0</v>
      </c>
      <c r="BE164" s="136">
        <f t="shared" si="129"/>
        <v>0</v>
      </c>
      <c r="BF164" s="136">
        <f t="shared" si="130"/>
        <v>0</v>
      </c>
      <c r="BG164" s="136">
        <f>(IF('2.1ต้นทุนตามสัดส่วน (ผลิต)'!$E$107&gt;0,(+M164*'2.1ต้นทุนตามสัดส่วน (ผลิต)'!$E$107)/'2.1ต้นทุนตามสัดส่วน (ผลิต)'!$E$110,0))</f>
        <v>0</v>
      </c>
      <c r="BH164" s="136">
        <f>(IF('2.1ต้นทุนตามสัดส่วน (ผลิต)'!$E$117&gt;0,(+N164*'2.1ต้นทุนตามสัดส่วน (ผลิต)'!$E$117)/'2.1ต้นทุนตามสัดส่วน (ผลิต)'!$E$120,0))</f>
        <v>0</v>
      </c>
      <c r="BI164" s="136">
        <f>(IF('2.1ต้นทุนตามสัดส่วน (ผลิต)'!$E$127&gt;0,(+O164*'2.1ต้นทุนตามสัดส่วน (ผลิต)'!$E$127)/'2.1ต้นทุนตามสัดส่วน (ผลิต)'!$E$130,0))</f>
        <v>0</v>
      </c>
      <c r="BJ164" s="136">
        <f t="shared" si="131"/>
        <v>0</v>
      </c>
      <c r="BK164" s="136">
        <f t="shared" si="132"/>
        <v>0</v>
      </c>
      <c r="BL164" s="136">
        <f>(IF('2.1ต้นทุนตามสัดส่วน (ผลิต)'!$E$157&gt;0,(+R164*'2.1ต้นทุนตามสัดส่วน (ผลิต)'!$E$157)/'2.1ต้นทุนตามสัดส่วน (ผลิต)'!$E$160,0))</f>
        <v>0</v>
      </c>
      <c r="BM164" s="136">
        <f>(IF('2.1ต้นทุนตามสัดส่วน (ผลิต)'!$E$167&gt;0,(+S164*'2.1ต้นทุนตามสัดส่วน (ผลิต)'!$E$167)/'2.1ต้นทุนตามสัดส่วน (ผลิต)'!$E$170,0))</f>
        <v>0</v>
      </c>
      <c r="BN164" s="136">
        <f>(IF('2.1ต้นทุนตามสัดส่วน (ผลิต)'!$E$177&gt;0,(+T164*'2.1ต้นทุนตามสัดส่วน (ผลิต)'!$E$177)/'2.1ต้นทุนตามสัดส่วน (ผลิต)'!$E$180,0))</f>
        <v>0</v>
      </c>
      <c r="BO164" s="136">
        <f t="shared" si="133"/>
        <v>0</v>
      </c>
      <c r="BP164" s="136">
        <f t="shared" si="118"/>
        <v>0</v>
      </c>
      <c r="BR164" s="140" t="s">
        <v>723</v>
      </c>
      <c r="BS164" s="135" t="s">
        <v>724</v>
      </c>
      <c r="BT164" s="44">
        <f>(IF('2.1ต้นทุนตามสัดส่วน (ผลิต)'!$E$8&gt;0,(+C164*'2.1ต้นทุนตามสัดส่วน (ผลิต)'!$E$8)/'2.1ต้นทุนตามสัดส่วน (ผลิต)'!$E$10,0))</f>
        <v>0</v>
      </c>
      <c r="BU164" s="136">
        <f>(IF('2.1ต้นทุนตามสัดส่วน (ผลิต)'!$E$18&gt;0,(+D164*'2.1ต้นทุนตามสัดส่วน (ผลิต)'!$E$18)/'2.1ต้นทุนตามสัดส่วน (ผลิต)'!$E$20,0))</f>
        <v>0</v>
      </c>
      <c r="BV164" s="136">
        <f>(IF('2.1ต้นทุนตามสัดส่วน (ผลิต)'!$E$28&gt;0,(+E164*'2.1ต้นทุนตามสัดส่วน (ผลิต)'!$E$28)/'2.1ต้นทุนตามสัดส่วน (ผลิต)'!$E$30,0))</f>
        <v>0</v>
      </c>
      <c r="BW164" s="136">
        <f>(IF('2.1ต้นทุนตามสัดส่วน (ผลิต)'!$E$38&gt;0,(+F164*'2.1ต้นทุนตามสัดส่วน (ผลิต)'!$E$38)/'2.1ต้นทุนตามสัดส่วน (ผลิต)'!$E$40,0))</f>
        <v>0</v>
      </c>
      <c r="BX164" s="136">
        <f t="shared" si="134"/>
        <v>0</v>
      </c>
      <c r="BY164" s="136">
        <f>(IF('2.1ต้นทุนตามสัดส่วน (ผลิต)'!$E$58&gt;0,(+H164*'2.1ต้นทุนตามสัดส่วน (ผลิต)'!$E$58)/'2.1ต้นทุนตามสัดส่วน (ผลิต)'!$E$60,0))</f>
        <v>0</v>
      </c>
      <c r="BZ164" s="136">
        <f>(IF('2.1ต้นทุนตามสัดส่วน (ผลิต)'!$E$68&gt;0,(+I164*'2.1ต้นทุนตามสัดส่วน (ผลิต)'!$E$68)/'2.1ต้นทุนตามสัดส่วน (ผลิต)'!$E$70,0))</f>
        <v>0</v>
      </c>
      <c r="CA164" s="136">
        <f>(IF('2.1ต้นทุนตามสัดส่วน (ผลิต)'!$E$78&gt;0,(+J164*'2.1ต้นทุนตามสัดส่วน (ผลิต)'!$E$78)/'2.1ต้นทุนตามสัดส่วน (ผลิต)'!$E$80,0))</f>
        <v>0</v>
      </c>
      <c r="CB164" s="136">
        <f t="shared" si="135"/>
        <v>0</v>
      </c>
      <c r="CC164" s="136">
        <f t="shared" si="136"/>
        <v>0</v>
      </c>
      <c r="CD164" s="136">
        <f>(IF('2.1ต้นทุนตามสัดส่วน (ผลิต)'!$E$108&gt;0,(+M164*'2.1ต้นทุนตามสัดส่วน (ผลิต)'!$E$108)/'2.1ต้นทุนตามสัดส่วน (ผลิต)'!$E$110,0))</f>
        <v>0</v>
      </c>
      <c r="CE164" s="136">
        <f>(IF('2.1ต้นทุนตามสัดส่วน (ผลิต)'!$E$118&gt;0,(+N164*'2.1ต้นทุนตามสัดส่วน (ผลิต)'!$E$118)/'2.1ต้นทุนตามสัดส่วน (ผลิต)'!$E$120,0))</f>
        <v>0</v>
      </c>
      <c r="CF164" s="136">
        <f>(IF('2.1ต้นทุนตามสัดส่วน (ผลิต)'!$E$128&gt;0,(+O164*'2.1ต้นทุนตามสัดส่วน (ผลิต)'!$E$128)/'2.1ต้นทุนตามสัดส่วน (ผลิต)'!$E$130,0))</f>
        <v>0</v>
      </c>
      <c r="CG164" s="136">
        <f t="shared" si="137"/>
        <v>0</v>
      </c>
      <c r="CH164" s="136">
        <f t="shared" si="138"/>
        <v>0</v>
      </c>
      <c r="CI164" s="136">
        <f>(IF('2.1ต้นทุนตามสัดส่วน (ผลิต)'!$E$158&gt;0,(+R164*'2.1ต้นทุนตามสัดส่วน (ผลิต)'!$E$158)/'2.1ต้นทุนตามสัดส่วน (ผลิต)'!$E$160,0))</f>
        <v>0</v>
      </c>
      <c r="CJ164" s="136">
        <f>(IF('2.1ต้นทุนตามสัดส่วน (ผลิต)'!$E$168&gt;0,(+S164*'2.1ต้นทุนตามสัดส่วน (ผลิต)'!$E$168)/'2.1ต้นทุนตามสัดส่วน (ผลิต)'!$E$170,0))</f>
        <v>0</v>
      </c>
      <c r="CK164" s="136">
        <f>(IF('2.1ต้นทุนตามสัดส่วน (ผลิต)'!$E$178&gt;0,(+T164*'2.1ต้นทุนตามสัดส่วน (ผลิต)'!$E$178)/'2.1ต้นทุนตามสัดส่วน (ผลิต)'!$E$180,0))</f>
        <v>0</v>
      </c>
      <c r="CL164" s="136">
        <f t="shared" si="139"/>
        <v>0</v>
      </c>
      <c r="CM164" s="136">
        <f t="shared" si="119"/>
        <v>0</v>
      </c>
      <c r="CO164" s="140" t="s">
        <v>723</v>
      </c>
      <c r="CP164" s="135" t="s">
        <v>724</v>
      </c>
      <c r="CQ164" s="136">
        <f>(IF('2.1ต้นทุนตามสัดส่วน (ผลิต)'!$E$9&gt;0,(+C164*'2.1ต้นทุนตามสัดส่วน (ผลิต)'!$E$9)/'2.1ต้นทุนตามสัดส่วน (ผลิต)'!$E$10,0))</f>
        <v>0</v>
      </c>
      <c r="CR164" s="136">
        <f>(IF('2.1ต้นทุนตามสัดส่วน (ผลิต)'!$E$19&gt;0,(+D164*'2.1ต้นทุนตามสัดส่วน (ผลิต)'!$E$19)/'2.1ต้นทุนตามสัดส่วน (ผลิต)'!$E$20,0))</f>
        <v>0</v>
      </c>
      <c r="CS164" s="136">
        <f>(IF('2.1ต้นทุนตามสัดส่วน (ผลิต)'!$E$29&gt;0,(+E164*'2.1ต้นทุนตามสัดส่วน (ผลิต)'!$E$29)/'2.1ต้นทุนตามสัดส่วน (ผลิต)'!$E$30,0))</f>
        <v>0</v>
      </c>
      <c r="CT164" s="136">
        <f>(IF('2.1ต้นทุนตามสัดส่วน (ผลิต)'!$E$39&gt;0,(+F164*'2.1ต้นทุนตามสัดส่วน (ผลิต)'!$E$39)/'2.1ต้นทุนตามสัดส่วน (ผลิต)'!$E$40,0))</f>
        <v>0</v>
      </c>
      <c r="CU164" s="136">
        <f t="shared" si="140"/>
        <v>0</v>
      </c>
      <c r="CV164" s="136">
        <f>(IF('2.1ต้นทุนตามสัดส่วน (ผลิต)'!$E$59&gt;0,(+H164*'2.1ต้นทุนตามสัดส่วน (ผลิต)'!$E$59)/'2.1ต้นทุนตามสัดส่วน (ผลิต)'!$E$60,0))</f>
        <v>0</v>
      </c>
      <c r="CW164" s="136">
        <f>(IF('2.1ต้นทุนตามสัดส่วน (ผลิต)'!$E$69&gt;0,(+I164*'2.1ต้นทุนตามสัดส่วน (ผลิต)'!$E$69)/'2.1ต้นทุนตามสัดส่วน (ผลิต)'!$E$70,0))</f>
        <v>0</v>
      </c>
      <c r="CX164" s="136">
        <f>(IF('2.1ต้นทุนตามสัดส่วน (ผลิต)'!$E$79&gt;0,(+J164*'2.1ต้นทุนตามสัดส่วน (ผลิต)'!$E$79)/'2.1ต้นทุนตามสัดส่วน (ผลิต)'!$E$80,0))</f>
        <v>0</v>
      </c>
      <c r="CY164" s="136">
        <f t="shared" si="141"/>
        <v>0</v>
      </c>
      <c r="CZ164" s="136">
        <f t="shared" si="142"/>
        <v>0</v>
      </c>
      <c r="DA164" s="136">
        <f>(IF('2.1ต้นทุนตามสัดส่วน (ผลิต)'!$E$109&gt;0,(+M164*'2.1ต้นทุนตามสัดส่วน (ผลิต)'!$E$109)/'2.1ต้นทุนตามสัดส่วน (ผลิต)'!$E$110,0))</f>
        <v>0</v>
      </c>
      <c r="DB164" s="136">
        <f>(IF('2.1ต้นทุนตามสัดส่วน (ผลิต)'!$E$119&gt;0,(+N164*'2.1ต้นทุนตามสัดส่วน (ผลิต)'!$E$119)/'2.1ต้นทุนตามสัดส่วน (ผลิต)'!$E$120,0))</f>
        <v>0</v>
      </c>
      <c r="DC164" s="136">
        <f>(IF('2.1ต้นทุนตามสัดส่วน (ผลิต)'!$E$129&gt;0,(+O164*'2.1ต้นทุนตามสัดส่วน (ผลิต)'!$E$129)/'2.1ต้นทุนตามสัดส่วน (ผลิต)'!$E$130,0))</f>
        <v>0</v>
      </c>
      <c r="DD164" s="136">
        <f t="shared" si="143"/>
        <v>0</v>
      </c>
      <c r="DE164" s="136">
        <f t="shared" si="144"/>
        <v>0</v>
      </c>
      <c r="DF164" s="136">
        <f>(IF('2.1ต้นทุนตามสัดส่วน (ผลิต)'!$E$159&gt;0,(+R164*'2.1ต้นทุนตามสัดส่วน (ผลิต)'!$E$159)/'2.1ต้นทุนตามสัดส่วน (ผลิต)'!$E$160,0))</f>
        <v>0</v>
      </c>
      <c r="DG164" s="136">
        <f>(IF('2.1ต้นทุนตามสัดส่วน (ผลิต)'!$E$169&gt;0,(+S164*'2.1ต้นทุนตามสัดส่วน (ผลิต)'!$E$169)/'2.1ต้นทุนตามสัดส่วน (ผลิต)'!$E$170,0))</f>
        <v>0</v>
      </c>
      <c r="DH164" s="136">
        <f>(IF('2.1ต้นทุนตามสัดส่วน (ผลิต)'!$E$179&gt;0,(+T164*'2.1ต้นทุนตามสัดส่วน (ผลิต)'!$E$179)/'2.1ต้นทุนตามสัดส่วน (ผลิต)'!$E$180,0))</f>
        <v>0</v>
      </c>
      <c r="DI164" s="136">
        <f t="shared" si="145"/>
        <v>0</v>
      </c>
      <c r="DJ164" s="136">
        <f t="shared" si="120"/>
        <v>0</v>
      </c>
      <c r="DL164" s="140" t="s">
        <v>723</v>
      </c>
      <c r="DM164" s="135" t="s">
        <v>724</v>
      </c>
      <c r="DN164" s="136">
        <f t="shared" si="146"/>
        <v>0</v>
      </c>
      <c r="DO164" s="136">
        <f t="shared" si="147"/>
        <v>0</v>
      </c>
      <c r="DP164" s="136">
        <f t="shared" si="148"/>
        <v>0</v>
      </c>
      <c r="DQ164" s="136">
        <f t="shared" si="149"/>
        <v>0</v>
      </c>
      <c r="DR164" s="136">
        <f t="shared" si="150"/>
        <v>0</v>
      </c>
      <c r="DS164" s="136">
        <f t="shared" si="151"/>
        <v>0</v>
      </c>
      <c r="DT164" s="136">
        <f t="shared" si="152"/>
        <v>0</v>
      </c>
      <c r="DU164" s="136">
        <f t="shared" si="153"/>
        <v>0</v>
      </c>
      <c r="DV164" s="136">
        <f t="shared" si="154"/>
        <v>0</v>
      </c>
      <c r="DW164" s="136">
        <f t="shared" si="155"/>
        <v>0</v>
      </c>
      <c r="DX164" s="136">
        <f t="shared" si="156"/>
        <v>0</v>
      </c>
      <c r="DY164" s="136">
        <f t="shared" si="157"/>
        <v>0</v>
      </c>
      <c r="DZ164" s="136">
        <f t="shared" si="158"/>
        <v>0</v>
      </c>
      <c r="EA164" s="136">
        <f t="shared" si="159"/>
        <v>0</v>
      </c>
      <c r="EB164" s="136">
        <f t="shared" si="160"/>
        <v>0</v>
      </c>
      <c r="EC164" s="136">
        <f t="shared" si="161"/>
        <v>0</v>
      </c>
      <c r="ED164" s="136">
        <f t="shared" si="162"/>
        <v>0</v>
      </c>
      <c r="EE164" s="136">
        <f t="shared" si="163"/>
        <v>0</v>
      </c>
      <c r="EF164" s="136">
        <f t="shared" si="164"/>
        <v>0</v>
      </c>
      <c r="EG164" s="136">
        <f t="shared" si="165"/>
        <v>0</v>
      </c>
    </row>
    <row r="165" spans="1:137" ht="21">
      <c r="A165" s="140" t="s">
        <v>725</v>
      </c>
      <c r="B165" s="135" t="s">
        <v>726</v>
      </c>
      <c r="C165" s="44"/>
      <c r="D165" s="136"/>
      <c r="E165" s="136"/>
      <c r="F165" s="136"/>
      <c r="G165" s="136">
        <f t="shared" si="111"/>
        <v>0</v>
      </c>
      <c r="H165" s="136"/>
      <c r="I165" s="136"/>
      <c r="J165" s="136"/>
      <c r="K165" s="136">
        <f t="shared" si="112"/>
        <v>0</v>
      </c>
      <c r="L165" s="136">
        <f t="shared" si="121"/>
        <v>0</v>
      </c>
      <c r="M165" s="136">
        <v>0</v>
      </c>
      <c r="N165" s="136">
        <v>0</v>
      </c>
      <c r="O165" s="136">
        <v>0</v>
      </c>
      <c r="P165" s="136">
        <f t="shared" si="113"/>
        <v>0</v>
      </c>
      <c r="Q165" s="136">
        <f t="shared" si="122"/>
        <v>0</v>
      </c>
      <c r="R165" s="136">
        <v>0</v>
      </c>
      <c r="S165" s="136">
        <v>0</v>
      </c>
      <c r="T165" s="136">
        <v>0</v>
      </c>
      <c r="U165" s="136">
        <f t="shared" si="114"/>
        <v>0</v>
      </c>
      <c r="V165" s="136">
        <f t="shared" si="115"/>
        <v>0</v>
      </c>
      <c r="X165" s="140" t="s">
        <v>725</v>
      </c>
      <c r="Y165" s="138" t="s">
        <v>726</v>
      </c>
      <c r="Z165" s="44">
        <f>ROUND(IF('2.1ต้นทุนตามสัดส่วน (ผลิต)'!$E$6&gt;0,(+C165*'2.1ต้นทุนตามสัดส่วน (ผลิต)'!$E$6)/'2.1ต้นทุนตามสัดส่วน (ผลิต)'!$E$10,0),2)</f>
        <v>0</v>
      </c>
      <c r="AA165" s="139">
        <f>(IF('2.1ต้นทุนตามสัดส่วน (ผลิต)'!$E$16&gt;0,(+D165*'2.1ต้นทุนตามสัดส่วน (ผลิต)'!$E$16)/'2.1ต้นทุนตามสัดส่วน (ผลิต)'!$E$20,0))</f>
        <v>0</v>
      </c>
      <c r="AB165" s="139">
        <f>(IF('2.1ต้นทุนตามสัดส่วน (ผลิต)'!$E$26&gt;0,(+E165*'2.1ต้นทุนตามสัดส่วน (ผลิต)'!$E$26)/'2.1ต้นทุนตามสัดส่วน (ผลิต)'!$E$30,0))</f>
        <v>0</v>
      </c>
      <c r="AC165" s="139">
        <f>(IF('2.1ต้นทุนตามสัดส่วน (ผลิต)'!$E$36&gt;0,(+F165*'2.1ต้นทุนตามสัดส่วน (ผลิต)'!$E$36)/'2.1ต้นทุนตามสัดส่วน (ผลิต)'!$E$40,0))</f>
        <v>0</v>
      </c>
      <c r="AD165" s="139">
        <f t="shared" si="123"/>
        <v>0</v>
      </c>
      <c r="AE165" s="139">
        <f>(IF('2.1ต้นทุนตามสัดส่วน (ผลิต)'!$E$56&gt;0,(+H165*'2.1ต้นทุนตามสัดส่วน (ผลิต)'!$E$56)/'2.1ต้นทุนตามสัดส่วน (ผลิต)'!$E$60,0))</f>
        <v>0</v>
      </c>
      <c r="AF165" s="139">
        <f>(IF('2.1ต้นทุนตามสัดส่วน (ผลิต)'!$E$66&gt;0,(+I165*'2.1ต้นทุนตามสัดส่วน (ผลิต)'!$E$66)/'2.1ต้นทุนตามสัดส่วน (ผลิต)'!$E$70,0))</f>
        <v>0</v>
      </c>
      <c r="AG165" s="139">
        <f>(IF('2.1ต้นทุนตามสัดส่วน (ผลิต)'!$E$76&gt;0,(+J165*'2.1ต้นทุนตามสัดส่วน (ผลิต)'!$E$76)/'2.1ต้นทุนตามสัดส่วน (ผลิต)'!$E$80,0))</f>
        <v>0</v>
      </c>
      <c r="AH165" s="139">
        <f t="shared" si="124"/>
        <v>0</v>
      </c>
      <c r="AI165" s="139">
        <f t="shared" si="125"/>
        <v>0</v>
      </c>
      <c r="AJ165" s="139">
        <f>ROUND(IF('2.1ต้นทุนตามสัดส่วน (ผลิต)'!$E$106&gt;0,(+M165*'2.1ต้นทุนตามสัดส่วน (ผลิต)'!$E$106)/'2.1ต้นทุนตามสัดส่วน (ผลิต)'!$E$110,0),2)</f>
        <v>0</v>
      </c>
      <c r="AK165" s="139">
        <f>ROUND(IF('2.1ต้นทุนตามสัดส่วน (ผลิต)'!$E$116&gt;0,(+N165*'2.1ต้นทุนตามสัดส่วน (ผลิต)'!$E$116)/'2.1ต้นทุนตามสัดส่วน (ผลิต)'!$E$120,0),2)</f>
        <v>0</v>
      </c>
      <c r="AL165" s="139">
        <f>ROUND(IF('2.1ต้นทุนตามสัดส่วน (ผลิต)'!$E$126&gt;0,(+O165*'2.1ต้นทุนตามสัดส่วน (ผลิต)'!$E$126)/'2.1ต้นทุนตามสัดส่วน (ผลิต)'!$E$130,0),2)</f>
        <v>0</v>
      </c>
      <c r="AM165" s="139">
        <f t="shared" si="126"/>
        <v>0</v>
      </c>
      <c r="AN165" s="139">
        <f t="shared" si="127"/>
        <v>0</v>
      </c>
      <c r="AO165" s="139">
        <f>(IF('2.1ต้นทุนตามสัดส่วน (ผลิต)'!$E$156&gt;0,(+R165*'2.1ต้นทุนตามสัดส่วน (ผลิต)'!$E$156)/'2.1ต้นทุนตามสัดส่วน (ผลิต)'!$E$160,0))</f>
        <v>0</v>
      </c>
      <c r="AP165" s="139">
        <f>(IF('2.1ต้นทุนตามสัดส่วน (ผลิต)'!$E$166&gt;0,(+S165*'2.1ต้นทุนตามสัดส่วน (ผลิต)'!$E$166)/'2.1ต้นทุนตามสัดส่วน (ผลิต)'!$E$170,0))</f>
        <v>0</v>
      </c>
      <c r="AQ165" s="139">
        <f>(IF('2.1ต้นทุนตามสัดส่วน (ผลิต)'!$E$176&gt;0,(+T165*'2.1ต้นทุนตามสัดส่วน (ผลิต)'!$E$176)/'2.1ต้นทุนตามสัดส่วน (ผลิต)'!$E$180,0))</f>
        <v>0</v>
      </c>
      <c r="AR165" s="139">
        <f t="shared" si="116"/>
        <v>0</v>
      </c>
      <c r="AS165" s="139">
        <f t="shared" si="117"/>
        <v>0</v>
      </c>
      <c r="AU165" s="140" t="s">
        <v>725</v>
      </c>
      <c r="AV165" s="135" t="s">
        <v>726</v>
      </c>
      <c r="AW165" s="44">
        <f>(IF('2.1ต้นทุนตามสัดส่วน (ผลิต)'!$E$7&gt;0,(C165*'2.1ต้นทุนตามสัดส่วน (ผลิต)'!$E$7)/'2.1ต้นทุนตามสัดส่วน (ผลิต)'!$E$10,0))</f>
        <v>0</v>
      </c>
      <c r="AX165" s="136">
        <f>(IF('2.1ต้นทุนตามสัดส่วน (ผลิต)'!$E$17&gt;0,(D165*'2.1ต้นทุนตามสัดส่วน (ผลิต)'!$E$17)/'2.1ต้นทุนตามสัดส่วน (ผลิต)'!$E$20,0))</f>
        <v>0</v>
      </c>
      <c r="AY165" s="136">
        <f>(IF('2.1ต้นทุนตามสัดส่วน (ผลิต)'!$E$27&gt;0,(+E165*'2.1ต้นทุนตามสัดส่วน (ผลิต)'!$E$27)/'2.1ต้นทุนตามสัดส่วน (ผลิต)'!$E$30,0))</f>
        <v>0</v>
      </c>
      <c r="AZ165" s="136">
        <f>(IF('2.1ต้นทุนตามสัดส่วน (ผลิต)'!$E$37&gt;0,(+F165*'2.1ต้นทุนตามสัดส่วน (ผลิต)'!$E$37)/'2.1ต้นทุนตามสัดส่วน (ผลิต)'!$E$40,0))</f>
        <v>0</v>
      </c>
      <c r="BA165" s="136">
        <f t="shared" si="128"/>
        <v>0</v>
      </c>
      <c r="BB165" s="136">
        <f>(IF('2.1ต้นทุนตามสัดส่วน (ผลิต)'!$E$57&gt;0,(+H165*'2.1ต้นทุนตามสัดส่วน (ผลิต)'!$E$57)/'2.1ต้นทุนตามสัดส่วน (ผลิต)'!$E$60,0))</f>
        <v>0</v>
      </c>
      <c r="BC165" s="136">
        <f>(IF('2.1ต้นทุนตามสัดส่วน (ผลิต)'!$E$67&gt;0,(+I165*'2.1ต้นทุนตามสัดส่วน (ผลิต)'!$E$67)/'2.1ต้นทุนตามสัดส่วน (ผลิต)'!$E$70,0))</f>
        <v>0</v>
      </c>
      <c r="BD165" s="136">
        <f>(IF('2.1ต้นทุนตามสัดส่วน (ผลิต)'!$E$77&gt;0,(+J165*'2.1ต้นทุนตามสัดส่วน (ผลิต)'!$E$77)/'2.1ต้นทุนตามสัดส่วน (ผลิต)'!$E$80,0))</f>
        <v>0</v>
      </c>
      <c r="BE165" s="136">
        <f t="shared" si="129"/>
        <v>0</v>
      </c>
      <c r="BF165" s="136">
        <f t="shared" si="130"/>
        <v>0</v>
      </c>
      <c r="BG165" s="136">
        <f>(IF('2.1ต้นทุนตามสัดส่วน (ผลิต)'!$E$107&gt;0,(+M165*'2.1ต้นทุนตามสัดส่วน (ผลิต)'!$E$107)/'2.1ต้นทุนตามสัดส่วน (ผลิต)'!$E$110,0))</f>
        <v>0</v>
      </c>
      <c r="BH165" s="136">
        <f>(IF('2.1ต้นทุนตามสัดส่วน (ผลิต)'!$E$117&gt;0,(+N165*'2.1ต้นทุนตามสัดส่วน (ผลิต)'!$E$117)/'2.1ต้นทุนตามสัดส่วน (ผลิต)'!$E$120,0))</f>
        <v>0</v>
      </c>
      <c r="BI165" s="136">
        <f>(IF('2.1ต้นทุนตามสัดส่วน (ผลิต)'!$E$127&gt;0,(+O165*'2.1ต้นทุนตามสัดส่วน (ผลิต)'!$E$127)/'2.1ต้นทุนตามสัดส่วน (ผลิต)'!$E$130,0))</f>
        <v>0</v>
      </c>
      <c r="BJ165" s="136">
        <f t="shared" si="131"/>
        <v>0</v>
      </c>
      <c r="BK165" s="136">
        <f t="shared" si="132"/>
        <v>0</v>
      </c>
      <c r="BL165" s="136">
        <f>(IF('2.1ต้นทุนตามสัดส่วน (ผลิต)'!$E$157&gt;0,(+R165*'2.1ต้นทุนตามสัดส่วน (ผลิต)'!$E$157)/'2.1ต้นทุนตามสัดส่วน (ผลิต)'!$E$160,0))</f>
        <v>0</v>
      </c>
      <c r="BM165" s="136">
        <f>(IF('2.1ต้นทุนตามสัดส่วน (ผลิต)'!$E$167&gt;0,(+S165*'2.1ต้นทุนตามสัดส่วน (ผลิต)'!$E$167)/'2.1ต้นทุนตามสัดส่วน (ผลิต)'!$E$170,0))</f>
        <v>0</v>
      </c>
      <c r="BN165" s="136">
        <f>(IF('2.1ต้นทุนตามสัดส่วน (ผลิต)'!$E$177&gt;0,(+T165*'2.1ต้นทุนตามสัดส่วน (ผลิต)'!$E$177)/'2.1ต้นทุนตามสัดส่วน (ผลิต)'!$E$180,0))</f>
        <v>0</v>
      </c>
      <c r="BO165" s="136">
        <f t="shared" si="133"/>
        <v>0</v>
      </c>
      <c r="BP165" s="136">
        <f t="shared" si="118"/>
        <v>0</v>
      </c>
      <c r="BR165" s="140" t="s">
        <v>725</v>
      </c>
      <c r="BS165" s="135" t="s">
        <v>726</v>
      </c>
      <c r="BT165" s="44">
        <f>(IF('2.1ต้นทุนตามสัดส่วน (ผลิต)'!$E$8&gt;0,(+C165*'2.1ต้นทุนตามสัดส่วน (ผลิต)'!$E$8)/'2.1ต้นทุนตามสัดส่วน (ผลิต)'!$E$10,0))</f>
        <v>0</v>
      </c>
      <c r="BU165" s="136">
        <f>(IF('2.1ต้นทุนตามสัดส่วน (ผลิต)'!$E$18&gt;0,(+D165*'2.1ต้นทุนตามสัดส่วน (ผลิต)'!$E$18)/'2.1ต้นทุนตามสัดส่วน (ผลิต)'!$E$20,0))</f>
        <v>0</v>
      </c>
      <c r="BV165" s="136">
        <f>(IF('2.1ต้นทุนตามสัดส่วน (ผลิต)'!$E$28&gt;0,(+E165*'2.1ต้นทุนตามสัดส่วน (ผลิต)'!$E$28)/'2.1ต้นทุนตามสัดส่วน (ผลิต)'!$E$30,0))</f>
        <v>0</v>
      </c>
      <c r="BW165" s="136">
        <f>(IF('2.1ต้นทุนตามสัดส่วน (ผลิต)'!$E$38&gt;0,(+F165*'2.1ต้นทุนตามสัดส่วน (ผลิต)'!$E$38)/'2.1ต้นทุนตามสัดส่วน (ผลิต)'!$E$40,0))</f>
        <v>0</v>
      </c>
      <c r="BX165" s="136">
        <f t="shared" si="134"/>
        <v>0</v>
      </c>
      <c r="BY165" s="136">
        <f>(IF('2.1ต้นทุนตามสัดส่วน (ผลิต)'!$E$58&gt;0,(+H165*'2.1ต้นทุนตามสัดส่วน (ผลิต)'!$E$58)/'2.1ต้นทุนตามสัดส่วน (ผลิต)'!$E$60,0))</f>
        <v>0</v>
      </c>
      <c r="BZ165" s="136">
        <f>(IF('2.1ต้นทุนตามสัดส่วน (ผลิต)'!$E$68&gt;0,(+I165*'2.1ต้นทุนตามสัดส่วน (ผลิต)'!$E$68)/'2.1ต้นทุนตามสัดส่วน (ผลิต)'!$E$70,0))</f>
        <v>0</v>
      </c>
      <c r="CA165" s="136">
        <f>(IF('2.1ต้นทุนตามสัดส่วน (ผลิต)'!$E$78&gt;0,(+J165*'2.1ต้นทุนตามสัดส่วน (ผลิต)'!$E$78)/'2.1ต้นทุนตามสัดส่วน (ผลิต)'!$E$80,0))</f>
        <v>0</v>
      </c>
      <c r="CB165" s="136">
        <f t="shared" si="135"/>
        <v>0</v>
      </c>
      <c r="CC165" s="136">
        <f t="shared" si="136"/>
        <v>0</v>
      </c>
      <c r="CD165" s="136">
        <f>(IF('2.1ต้นทุนตามสัดส่วน (ผลิต)'!$E$108&gt;0,(+M165*'2.1ต้นทุนตามสัดส่วน (ผลิต)'!$E$108)/'2.1ต้นทุนตามสัดส่วน (ผลิต)'!$E$110,0))</f>
        <v>0</v>
      </c>
      <c r="CE165" s="136">
        <f>(IF('2.1ต้นทุนตามสัดส่วน (ผลิต)'!$E$118&gt;0,(+N165*'2.1ต้นทุนตามสัดส่วน (ผลิต)'!$E$118)/'2.1ต้นทุนตามสัดส่วน (ผลิต)'!$E$120,0))</f>
        <v>0</v>
      </c>
      <c r="CF165" s="136">
        <f>(IF('2.1ต้นทุนตามสัดส่วน (ผลิต)'!$E$128&gt;0,(+O165*'2.1ต้นทุนตามสัดส่วน (ผลิต)'!$E$128)/'2.1ต้นทุนตามสัดส่วน (ผลิต)'!$E$130,0))</f>
        <v>0</v>
      </c>
      <c r="CG165" s="136">
        <f t="shared" si="137"/>
        <v>0</v>
      </c>
      <c r="CH165" s="136">
        <f t="shared" si="138"/>
        <v>0</v>
      </c>
      <c r="CI165" s="136">
        <f>(IF('2.1ต้นทุนตามสัดส่วน (ผลิต)'!$E$158&gt;0,(+R165*'2.1ต้นทุนตามสัดส่วน (ผลิต)'!$E$158)/'2.1ต้นทุนตามสัดส่วน (ผลิต)'!$E$160,0))</f>
        <v>0</v>
      </c>
      <c r="CJ165" s="136">
        <f>(IF('2.1ต้นทุนตามสัดส่วน (ผลิต)'!$E$168&gt;0,(+S165*'2.1ต้นทุนตามสัดส่วน (ผลิต)'!$E$168)/'2.1ต้นทุนตามสัดส่วน (ผลิต)'!$E$170,0))</f>
        <v>0</v>
      </c>
      <c r="CK165" s="136">
        <f>(IF('2.1ต้นทุนตามสัดส่วน (ผลิต)'!$E$178&gt;0,(+T165*'2.1ต้นทุนตามสัดส่วน (ผลิต)'!$E$178)/'2.1ต้นทุนตามสัดส่วน (ผลิต)'!$E$180,0))</f>
        <v>0</v>
      </c>
      <c r="CL165" s="136">
        <f t="shared" si="139"/>
        <v>0</v>
      </c>
      <c r="CM165" s="136">
        <f t="shared" si="119"/>
        <v>0</v>
      </c>
      <c r="CO165" s="140" t="s">
        <v>725</v>
      </c>
      <c r="CP165" s="135" t="s">
        <v>726</v>
      </c>
      <c r="CQ165" s="136">
        <f>(IF('2.1ต้นทุนตามสัดส่วน (ผลิต)'!$E$9&gt;0,(+C165*'2.1ต้นทุนตามสัดส่วน (ผลิต)'!$E$9)/'2.1ต้นทุนตามสัดส่วน (ผลิต)'!$E$10,0))</f>
        <v>0</v>
      </c>
      <c r="CR165" s="136">
        <f>(IF('2.1ต้นทุนตามสัดส่วน (ผลิต)'!$E$19&gt;0,(+D165*'2.1ต้นทุนตามสัดส่วน (ผลิต)'!$E$19)/'2.1ต้นทุนตามสัดส่วน (ผลิต)'!$E$20,0))</f>
        <v>0</v>
      </c>
      <c r="CS165" s="136">
        <f>(IF('2.1ต้นทุนตามสัดส่วน (ผลิต)'!$E$29&gt;0,(+E165*'2.1ต้นทุนตามสัดส่วน (ผลิต)'!$E$29)/'2.1ต้นทุนตามสัดส่วน (ผลิต)'!$E$30,0))</f>
        <v>0</v>
      </c>
      <c r="CT165" s="136">
        <f>(IF('2.1ต้นทุนตามสัดส่วน (ผลิต)'!$E$39&gt;0,(+F165*'2.1ต้นทุนตามสัดส่วน (ผลิต)'!$E$39)/'2.1ต้นทุนตามสัดส่วน (ผลิต)'!$E$40,0))</f>
        <v>0</v>
      </c>
      <c r="CU165" s="136">
        <f t="shared" si="140"/>
        <v>0</v>
      </c>
      <c r="CV165" s="136">
        <f>(IF('2.1ต้นทุนตามสัดส่วน (ผลิต)'!$E$59&gt;0,(+H165*'2.1ต้นทุนตามสัดส่วน (ผลิต)'!$E$59)/'2.1ต้นทุนตามสัดส่วน (ผลิต)'!$E$60,0))</f>
        <v>0</v>
      </c>
      <c r="CW165" s="136">
        <f>(IF('2.1ต้นทุนตามสัดส่วน (ผลิต)'!$E$69&gt;0,(+I165*'2.1ต้นทุนตามสัดส่วน (ผลิต)'!$E$69)/'2.1ต้นทุนตามสัดส่วน (ผลิต)'!$E$70,0))</f>
        <v>0</v>
      </c>
      <c r="CX165" s="136">
        <f>(IF('2.1ต้นทุนตามสัดส่วน (ผลิต)'!$E$79&gt;0,(+J165*'2.1ต้นทุนตามสัดส่วน (ผลิต)'!$E$79)/'2.1ต้นทุนตามสัดส่วน (ผลิต)'!$E$80,0))</f>
        <v>0</v>
      </c>
      <c r="CY165" s="136">
        <f t="shared" si="141"/>
        <v>0</v>
      </c>
      <c r="CZ165" s="136">
        <f t="shared" si="142"/>
        <v>0</v>
      </c>
      <c r="DA165" s="136">
        <f>(IF('2.1ต้นทุนตามสัดส่วน (ผลิต)'!$E$109&gt;0,(+M165*'2.1ต้นทุนตามสัดส่วน (ผลิต)'!$E$109)/'2.1ต้นทุนตามสัดส่วน (ผลิต)'!$E$110,0))</f>
        <v>0</v>
      </c>
      <c r="DB165" s="136">
        <f>(IF('2.1ต้นทุนตามสัดส่วน (ผลิต)'!$E$119&gt;0,(+N165*'2.1ต้นทุนตามสัดส่วน (ผลิต)'!$E$119)/'2.1ต้นทุนตามสัดส่วน (ผลิต)'!$E$120,0))</f>
        <v>0</v>
      </c>
      <c r="DC165" s="136">
        <f>(IF('2.1ต้นทุนตามสัดส่วน (ผลิต)'!$E$129&gt;0,(+O165*'2.1ต้นทุนตามสัดส่วน (ผลิต)'!$E$129)/'2.1ต้นทุนตามสัดส่วน (ผลิต)'!$E$130,0))</f>
        <v>0</v>
      </c>
      <c r="DD165" s="136">
        <f t="shared" si="143"/>
        <v>0</v>
      </c>
      <c r="DE165" s="136">
        <f t="shared" si="144"/>
        <v>0</v>
      </c>
      <c r="DF165" s="136">
        <f>(IF('2.1ต้นทุนตามสัดส่วน (ผลิต)'!$E$159&gt;0,(+R165*'2.1ต้นทุนตามสัดส่วน (ผลิต)'!$E$159)/'2.1ต้นทุนตามสัดส่วน (ผลิต)'!$E$160,0))</f>
        <v>0</v>
      </c>
      <c r="DG165" s="136">
        <f>(IF('2.1ต้นทุนตามสัดส่วน (ผลิต)'!$E$169&gt;0,(+S165*'2.1ต้นทุนตามสัดส่วน (ผลิต)'!$E$169)/'2.1ต้นทุนตามสัดส่วน (ผลิต)'!$E$170,0))</f>
        <v>0</v>
      </c>
      <c r="DH165" s="136">
        <f>(IF('2.1ต้นทุนตามสัดส่วน (ผลิต)'!$E$179&gt;0,(+T165*'2.1ต้นทุนตามสัดส่วน (ผลิต)'!$E$179)/'2.1ต้นทุนตามสัดส่วน (ผลิต)'!$E$180,0))</f>
        <v>0</v>
      </c>
      <c r="DI165" s="136">
        <f t="shared" si="145"/>
        <v>0</v>
      </c>
      <c r="DJ165" s="136">
        <f t="shared" si="120"/>
        <v>0</v>
      </c>
      <c r="DL165" s="140" t="s">
        <v>725</v>
      </c>
      <c r="DM165" s="135" t="s">
        <v>726</v>
      </c>
      <c r="DN165" s="136">
        <f t="shared" si="146"/>
        <v>0</v>
      </c>
      <c r="DO165" s="136">
        <f t="shared" si="147"/>
        <v>0</v>
      </c>
      <c r="DP165" s="136">
        <f t="shared" si="148"/>
        <v>0</v>
      </c>
      <c r="DQ165" s="136">
        <f t="shared" si="149"/>
        <v>0</v>
      </c>
      <c r="DR165" s="136">
        <f t="shared" si="150"/>
        <v>0</v>
      </c>
      <c r="DS165" s="136">
        <f t="shared" si="151"/>
        <v>0</v>
      </c>
      <c r="DT165" s="136">
        <f t="shared" si="152"/>
        <v>0</v>
      </c>
      <c r="DU165" s="136">
        <f t="shared" si="153"/>
        <v>0</v>
      </c>
      <c r="DV165" s="136">
        <f t="shared" si="154"/>
        <v>0</v>
      </c>
      <c r="DW165" s="136">
        <f t="shared" si="155"/>
        <v>0</v>
      </c>
      <c r="DX165" s="136">
        <f t="shared" si="156"/>
        <v>0</v>
      </c>
      <c r="DY165" s="136">
        <f t="shared" si="157"/>
        <v>0</v>
      </c>
      <c r="DZ165" s="136">
        <f t="shared" si="158"/>
        <v>0</v>
      </c>
      <c r="EA165" s="136">
        <f t="shared" si="159"/>
        <v>0</v>
      </c>
      <c r="EB165" s="136">
        <f t="shared" si="160"/>
        <v>0</v>
      </c>
      <c r="EC165" s="136">
        <f t="shared" si="161"/>
        <v>0</v>
      </c>
      <c r="ED165" s="136">
        <f t="shared" si="162"/>
        <v>0</v>
      </c>
      <c r="EE165" s="136">
        <f t="shared" si="163"/>
        <v>0</v>
      </c>
      <c r="EF165" s="136">
        <f t="shared" si="164"/>
        <v>0</v>
      </c>
      <c r="EG165" s="136">
        <f t="shared" si="165"/>
        <v>0</v>
      </c>
    </row>
    <row r="166" spans="1:137" ht="21">
      <c r="A166" s="140" t="s">
        <v>727</v>
      </c>
      <c r="B166" s="135" t="s">
        <v>728</v>
      </c>
      <c r="C166" s="44"/>
      <c r="D166" s="136"/>
      <c r="E166" s="136"/>
      <c r="F166" s="136"/>
      <c r="G166" s="136">
        <f t="shared" si="111"/>
        <v>0</v>
      </c>
      <c r="H166" s="136"/>
      <c r="I166" s="136"/>
      <c r="J166" s="136"/>
      <c r="K166" s="136">
        <f t="shared" si="112"/>
        <v>0</v>
      </c>
      <c r="L166" s="136">
        <f t="shared" si="121"/>
        <v>0</v>
      </c>
      <c r="M166" s="136">
        <v>0</v>
      </c>
      <c r="N166" s="136">
        <v>0</v>
      </c>
      <c r="O166" s="136">
        <v>0</v>
      </c>
      <c r="P166" s="136">
        <f t="shared" si="113"/>
        <v>0</v>
      </c>
      <c r="Q166" s="136">
        <f t="shared" si="122"/>
        <v>0</v>
      </c>
      <c r="R166" s="136">
        <v>0</v>
      </c>
      <c r="S166" s="136">
        <v>0</v>
      </c>
      <c r="T166" s="136">
        <v>0</v>
      </c>
      <c r="U166" s="136">
        <f t="shared" si="114"/>
        <v>0</v>
      </c>
      <c r="V166" s="136">
        <f t="shared" si="115"/>
        <v>0</v>
      </c>
      <c r="X166" s="140" t="s">
        <v>727</v>
      </c>
      <c r="Y166" s="138" t="s">
        <v>728</v>
      </c>
      <c r="Z166" s="44">
        <f>ROUND(IF('2.1ต้นทุนตามสัดส่วน (ผลิต)'!$E$6&gt;0,(+C166*'2.1ต้นทุนตามสัดส่วน (ผลิต)'!$E$6)/'2.1ต้นทุนตามสัดส่วน (ผลิต)'!$E$10,0),2)</f>
        <v>0</v>
      </c>
      <c r="AA166" s="139">
        <f>(IF('2.1ต้นทุนตามสัดส่วน (ผลิต)'!$E$16&gt;0,(+D166*'2.1ต้นทุนตามสัดส่วน (ผลิต)'!$E$16)/'2.1ต้นทุนตามสัดส่วน (ผลิต)'!$E$20,0))</f>
        <v>0</v>
      </c>
      <c r="AB166" s="139">
        <f>(IF('2.1ต้นทุนตามสัดส่วน (ผลิต)'!$E$26&gt;0,(+E166*'2.1ต้นทุนตามสัดส่วน (ผลิต)'!$E$26)/'2.1ต้นทุนตามสัดส่วน (ผลิต)'!$E$30,0))</f>
        <v>0</v>
      </c>
      <c r="AC166" s="139">
        <f>(IF('2.1ต้นทุนตามสัดส่วน (ผลิต)'!$E$36&gt;0,(+F166*'2.1ต้นทุนตามสัดส่วน (ผลิต)'!$E$36)/'2.1ต้นทุนตามสัดส่วน (ผลิต)'!$E$40,0))</f>
        <v>0</v>
      </c>
      <c r="AD166" s="139">
        <f t="shared" si="123"/>
        <v>0</v>
      </c>
      <c r="AE166" s="139">
        <f>(IF('2.1ต้นทุนตามสัดส่วน (ผลิต)'!$E$56&gt;0,(+H166*'2.1ต้นทุนตามสัดส่วน (ผลิต)'!$E$56)/'2.1ต้นทุนตามสัดส่วน (ผลิต)'!$E$60,0))</f>
        <v>0</v>
      </c>
      <c r="AF166" s="139">
        <f>(IF('2.1ต้นทุนตามสัดส่วน (ผลิต)'!$E$66&gt;0,(+I166*'2.1ต้นทุนตามสัดส่วน (ผลิต)'!$E$66)/'2.1ต้นทุนตามสัดส่วน (ผลิต)'!$E$70,0))</f>
        <v>0</v>
      </c>
      <c r="AG166" s="139">
        <f>(IF('2.1ต้นทุนตามสัดส่วน (ผลิต)'!$E$76&gt;0,(+J166*'2.1ต้นทุนตามสัดส่วน (ผลิต)'!$E$76)/'2.1ต้นทุนตามสัดส่วน (ผลิต)'!$E$80,0))</f>
        <v>0</v>
      </c>
      <c r="AH166" s="139">
        <f t="shared" si="124"/>
        <v>0</v>
      </c>
      <c r="AI166" s="139">
        <f t="shared" si="125"/>
        <v>0</v>
      </c>
      <c r="AJ166" s="139">
        <f>ROUND(IF('2.1ต้นทุนตามสัดส่วน (ผลิต)'!$E$106&gt;0,(+M166*'2.1ต้นทุนตามสัดส่วน (ผลิต)'!$E$106)/'2.1ต้นทุนตามสัดส่วน (ผลิต)'!$E$110,0),2)</f>
        <v>0</v>
      </c>
      <c r="AK166" s="139">
        <f>ROUND(IF('2.1ต้นทุนตามสัดส่วน (ผลิต)'!$E$116&gt;0,(+N166*'2.1ต้นทุนตามสัดส่วน (ผลิต)'!$E$116)/'2.1ต้นทุนตามสัดส่วน (ผลิต)'!$E$120,0),2)</f>
        <v>0</v>
      </c>
      <c r="AL166" s="139">
        <f>ROUND(IF('2.1ต้นทุนตามสัดส่วน (ผลิต)'!$E$126&gt;0,(+O166*'2.1ต้นทุนตามสัดส่วน (ผลิต)'!$E$126)/'2.1ต้นทุนตามสัดส่วน (ผลิต)'!$E$130,0),2)</f>
        <v>0</v>
      </c>
      <c r="AM166" s="139">
        <f t="shared" si="126"/>
        <v>0</v>
      </c>
      <c r="AN166" s="139">
        <f t="shared" si="127"/>
        <v>0</v>
      </c>
      <c r="AO166" s="139">
        <f>(IF('2.1ต้นทุนตามสัดส่วน (ผลิต)'!$E$156&gt;0,(+R166*'2.1ต้นทุนตามสัดส่วน (ผลิต)'!$E$156)/'2.1ต้นทุนตามสัดส่วน (ผลิต)'!$E$160,0))</f>
        <v>0</v>
      </c>
      <c r="AP166" s="139">
        <f>(IF('2.1ต้นทุนตามสัดส่วน (ผลิต)'!$E$166&gt;0,(+S166*'2.1ต้นทุนตามสัดส่วน (ผลิต)'!$E$166)/'2.1ต้นทุนตามสัดส่วน (ผลิต)'!$E$170,0))</f>
        <v>0</v>
      </c>
      <c r="AQ166" s="139">
        <f>(IF('2.1ต้นทุนตามสัดส่วน (ผลิต)'!$E$176&gt;0,(+T166*'2.1ต้นทุนตามสัดส่วน (ผลิต)'!$E$176)/'2.1ต้นทุนตามสัดส่วน (ผลิต)'!$E$180,0))</f>
        <v>0</v>
      </c>
      <c r="AR166" s="139">
        <f t="shared" si="116"/>
        <v>0</v>
      </c>
      <c r="AS166" s="139">
        <f t="shared" si="117"/>
        <v>0</v>
      </c>
      <c r="AU166" s="140" t="s">
        <v>727</v>
      </c>
      <c r="AV166" s="135" t="s">
        <v>728</v>
      </c>
      <c r="AW166" s="44">
        <f>(IF('2.1ต้นทุนตามสัดส่วน (ผลิต)'!$E$7&gt;0,(C166*'2.1ต้นทุนตามสัดส่วน (ผลิต)'!$E$7)/'2.1ต้นทุนตามสัดส่วน (ผลิต)'!$E$10,0))</f>
        <v>0</v>
      </c>
      <c r="AX166" s="136">
        <f>(IF('2.1ต้นทุนตามสัดส่วน (ผลิต)'!$E$17&gt;0,(D166*'2.1ต้นทุนตามสัดส่วน (ผลิต)'!$E$17)/'2.1ต้นทุนตามสัดส่วน (ผลิต)'!$E$20,0))</f>
        <v>0</v>
      </c>
      <c r="AY166" s="136">
        <f>(IF('2.1ต้นทุนตามสัดส่วน (ผลิต)'!$E$27&gt;0,(+E166*'2.1ต้นทุนตามสัดส่วน (ผลิต)'!$E$27)/'2.1ต้นทุนตามสัดส่วน (ผลิต)'!$E$30,0))</f>
        <v>0</v>
      </c>
      <c r="AZ166" s="136">
        <f>(IF('2.1ต้นทุนตามสัดส่วน (ผลิต)'!$E$37&gt;0,(+F166*'2.1ต้นทุนตามสัดส่วน (ผลิต)'!$E$37)/'2.1ต้นทุนตามสัดส่วน (ผลิต)'!$E$40,0))</f>
        <v>0</v>
      </c>
      <c r="BA166" s="136">
        <f t="shared" si="128"/>
        <v>0</v>
      </c>
      <c r="BB166" s="136">
        <f>(IF('2.1ต้นทุนตามสัดส่วน (ผลิต)'!$E$57&gt;0,(+H166*'2.1ต้นทุนตามสัดส่วน (ผลิต)'!$E$57)/'2.1ต้นทุนตามสัดส่วน (ผลิต)'!$E$60,0))</f>
        <v>0</v>
      </c>
      <c r="BC166" s="136">
        <f>(IF('2.1ต้นทุนตามสัดส่วน (ผลิต)'!$E$67&gt;0,(+I166*'2.1ต้นทุนตามสัดส่วน (ผลิต)'!$E$67)/'2.1ต้นทุนตามสัดส่วน (ผลิต)'!$E$70,0))</f>
        <v>0</v>
      </c>
      <c r="BD166" s="136">
        <f>(IF('2.1ต้นทุนตามสัดส่วน (ผลิต)'!$E$77&gt;0,(+J166*'2.1ต้นทุนตามสัดส่วน (ผลิต)'!$E$77)/'2.1ต้นทุนตามสัดส่วน (ผลิต)'!$E$80,0))</f>
        <v>0</v>
      </c>
      <c r="BE166" s="136">
        <f t="shared" si="129"/>
        <v>0</v>
      </c>
      <c r="BF166" s="136">
        <f t="shared" si="130"/>
        <v>0</v>
      </c>
      <c r="BG166" s="136">
        <f>(IF('2.1ต้นทุนตามสัดส่วน (ผลิต)'!$E$107&gt;0,(+M166*'2.1ต้นทุนตามสัดส่วน (ผลิต)'!$E$107)/'2.1ต้นทุนตามสัดส่วน (ผลิต)'!$E$110,0))</f>
        <v>0</v>
      </c>
      <c r="BH166" s="136">
        <f>(IF('2.1ต้นทุนตามสัดส่วน (ผลิต)'!$E$117&gt;0,(+N166*'2.1ต้นทุนตามสัดส่วน (ผลิต)'!$E$117)/'2.1ต้นทุนตามสัดส่วน (ผลิต)'!$E$120,0))</f>
        <v>0</v>
      </c>
      <c r="BI166" s="136">
        <f>(IF('2.1ต้นทุนตามสัดส่วน (ผลิต)'!$E$127&gt;0,(+O166*'2.1ต้นทุนตามสัดส่วน (ผลิต)'!$E$127)/'2.1ต้นทุนตามสัดส่วน (ผลิต)'!$E$130,0))</f>
        <v>0</v>
      </c>
      <c r="BJ166" s="136">
        <f t="shared" si="131"/>
        <v>0</v>
      </c>
      <c r="BK166" s="136">
        <f t="shared" si="132"/>
        <v>0</v>
      </c>
      <c r="BL166" s="136">
        <f>(IF('2.1ต้นทุนตามสัดส่วน (ผลิต)'!$E$157&gt;0,(+R166*'2.1ต้นทุนตามสัดส่วน (ผลิต)'!$E$157)/'2.1ต้นทุนตามสัดส่วน (ผลิต)'!$E$160,0))</f>
        <v>0</v>
      </c>
      <c r="BM166" s="136">
        <f>(IF('2.1ต้นทุนตามสัดส่วน (ผลิต)'!$E$167&gt;0,(+S166*'2.1ต้นทุนตามสัดส่วน (ผลิต)'!$E$167)/'2.1ต้นทุนตามสัดส่วน (ผลิต)'!$E$170,0))</f>
        <v>0</v>
      </c>
      <c r="BN166" s="136">
        <f>(IF('2.1ต้นทุนตามสัดส่วน (ผลิต)'!$E$177&gt;0,(+T166*'2.1ต้นทุนตามสัดส่วน (ผลิต)'!$E$177)/'2.1ต้นทุนตามสัดส่วน (ผลิต)'!$E$180,0))</f>
        <v>0</v>
      </c>
      <c r="BO166" s="136">
        <f t="shared" si="133"/>
        <v>0</v>
      </c>
      <c r="BP166" s="136">
        <f t="shared" si="118"/>
        <v>0</v>
      </c>
      <c r="BR166" s="140" t="s">
        <v>727</v>
      </c>
      <c r="BS166" s="135" t="s">
        <v>728</v>
      </c>
      <c r="BT166" s="44">
        <f>(IF('2.1ต้นทุนตามสัดส่วน (ผลิต)'!$E$8&gt;0,(+C166*'2.1ต้นทุนตามสัดส่วน (ผลิต)'!$E$8)/'2.1ต้นทุนตามสัดส่วน (ผลิต)'!$E$10,0))</f>
        <v>0</v>
      </c>
      <c r="BU166" s="136">
        <f>(IF('2.1ต้นทุนตามสัดส่วน (ผลิต)'!$E$18&gt;0,(+D166*'2.1ต้นทุนตามสัดส่วน (ผลิต)'!$E$18)/'2.1ต้นทุนตามสัดส่วน (ผลิต)'!$E$20,0))</f>
        <v>0</v>
      </c>
      <c r="BV166" s="136">
        <f>(IF('2.1ต้นทุนตามสัดส่วน (ผลิต)'!$E$28&gt;0,(+E166*'2.1ต้นทุนตามสัดส่วน (ผลิต)'!$E$28)/'2.1ต้นทุนตามสัดส่วน (ผลิต)'!$E$30,0))</f>
        <v>0</v>
      </c>
      <c r="BW166" s="136">
        <f>(IF('2.1ต้นทุนตามสัดส่วน (ผลิต)'!$E$38&gt;0,(+F166*'2.1ต้นทุนตามสัดส่วน (ผลิต)'!$E$38)/'2.1ต้นทุนตามสัดส่วน (ผลิต)'!$E$40,0))</f>
        <v>0</v>
      </c>
      <c r="BX166" s="136">
        <f t="shared" si="134"/>
        <v>0</v>
      </c>
      <c r="BY166" s="136">
        <f>(IF('2.1ต้นทุนตามสัดส่วน (ผลิต)'!$E$58&gt;0,(+H166*'2.1ต้นทุนตามสัดส่วน (ผลิต)'!$E$58)/'2.1ต้นทุนตามสัดส่วน (ผลิต)'!$E$60,0))</f>
        <v>0</v>
      </c>
      <c r="BZ166" s="136">
        <f>(IF('2.1ต้นทุนตามสัดส่วน (ผลิต)'!$E$68&gt;0,(+I166*'2.1ต้นทุนตามสัดส่วน (ผลิต)'!$E$68)/'2.1ต้นทุนตามสัดส่วน (ผลิต)'!$E$70,0))</f>
        <v>0</v>
      </c>
      <c r="CA166" s="136">
        <f>(IF('2.1ต้นทุนตามสัดส่วน (ผลิต)'!$E$78&gt;0,(+J166*'2.1ต้นทุนตามสัดส่วน (ผลิต)'!$E$78)/'2.1ต้นทุนตามสัดส่วน (ผลิต)'!$E$80,0))</f>
        <v>0</v>
      </c>
      <c r="CB166" s="136">
        <f t="shared" si="135"/>
        <v>0</v>
      </c>
      <c r="CC166" s="136">
        <f t="shared" si="136"/>
        <v>0</v>
      </c>
      <c r="CD166" s="136">
        <f>(IF('2.1ต้นทุนตามสัดส่วน (ผลิต)'!$E$108&gt;0,(+M166*'2.1ต้นทุนตามสัดส่วน (ผลิต)'!$E$108)/'2.1ต้นทุนตามสัดส่วน (ผลิต)'!$E$110,0))</f>
        <v>0</v>
      </c>
      <c r="CE166" s="136">
        <f>(IF('2.1ต้นทุนตามสัดส่วน (ผลิต)'!$E$118&gt;0,(+N166*'2.1ต้นทุนตามสัดส่วน (ผลิต)'!$E$118)/'2.1ต้นทุนตามสัดส่วน (ผลิต)'!$E$120,0))</f>
        <v>0</v>
      </c>
      <c r="CF166" s="136">
        <f>(IF('2.1ต้นทุนตามสัดส่วน (ผลิต)'!$E$128&gt;0,(+O166*'2.1ต้นทุนตามสัดส่วน (ผลิต)'!$E$128)/'2.1ต้นทุนตามสัดส่วน (ผลิต)'!$E$130,0))</f>
        <v>0</v>
      </c>
      <c r="CG166" s="136">
        <f t="shared" si="137"/>
        <v>0</v>
      </c>
      <c r="CH166" s="136">
        <f t="shared" si="138"/>
        <v>0</v>
      </c>
      <c r="CI166" s="136">
        <f>(IF('2.1ต้นทุนตามสัดส่วน (ผลิต)'!$E$158&gt;0,(+R166*'2.1ต้นทุนตามสัดส่วน (ผลิต)'!$E$158)/'2.1ต้นทุนตามสัดส่วน (ผลิต)'!$E$160,0))</f>
        <v>0</v>
      </c>
      <c r="CJ166" s="136">
        <f>(IF('2.1ต้นทุนตามสัดส่วน (ผลิต)'!$E$168&gt;0,(+S166*'2.1ต้นทุนตามสัดส่วน (ผลิต)'!$E$168)/'2.1ต้นทุนตามสัดส่วน (ผลิต)'!$E$170,0))</f>
        <v>0</v>
      </c>
      <c r="CK166" s="136">
        <f>(IF('2.1ต้นทุนตามสัดส่วน (ผลิต)'!$E$178&gt;0,(+T166*'2.1ต้นทุนตามสัดส่วน (ผลิต)'!$E$178)/'2.1ต้นทุนตามสัดส่วน (ผลิต)'!$E$180,0))</f>
        <v>0</v>
      </c>
      <c r="CL166" s="136">
        <f t="shared" si="139"/>
        <v>0</v>
      </c>
      <c r="CM166" s="136">
        <f t="shared" si="119"/>
        <v>0</v>
      </c>
      <c r="CO166" s="140" t="s">
        <v>727</v>
      </c>
      <c r="CP166" s="135" t="s">
        <v>728</v>
      </c>
      <c r="CQ166" s="136">
        <f>(IF('2.1ต้นทุนตามสัดส่วน (ผลิต)'!$E$9&gt;0,(+C166*'2.1ต้นทุนตามสัดส่วน (ผลิต)'!$E$9)/'2.1ต้นทุนตามสัดส่วน (ผลิต)'!$E$10,0))</f>
        <v>0</v>
      </c>
      <c r="CR166" s="136">
        <f>(IF('2.1ต้นทุนตามสัดส่วน (ผลิต)'!$E$19&gt;0,(+D166*'2.1ต้นทุนตามสัดส่วน (ผลิต)'!$E$19)/'2.1ต้นทุนตามสัดส่วน (ผลิต)'!$E$20,0))</f>
        <v>0</v>
      </c>
      <c r="CS166" s="136">
        <f>(IF('2.1ต้นทุนตามสัดส่วน (ผลิต)'!$E$29&gt;0,(+E166*'2.1ต้นทุนตามสัดส่วน (ผลิต)'!$E$29)/'2.1ต้นทุนตามสัดส่วน (ผลิต)'!$E$30,0))</f>
        <v>0</v>
      </c>
      <c r="CT166" s="136">
        <f>(IF('2.1ต้นทุนตามสัดส่วน (ผลิต)'!$E$39&gt;0,(+F166*'2.1ต้นทุนตามสัดส่วน (ผลิต)'!$E$39)/'2.1ต้นทุนตามสัดส่วน (ผลิต)'!$E$40,0))</f>
        <v>0</v>
      </c>
      <c r="CU166" s="136">
        <f t="shared" si="140"/>
        <v>0</v>
      </c>
      <c r="CV166" s="136">
        <f>(IF('2.1ต้นทุนตามสัดส่วน (ผลิต)'!$E$59&gt;0,(+H166*'2.1ต้นทุนตามสัดส่วน (ผลิต)'!$E$59)/'2.1ต้นทุนตามสัดส่วน (ผลิต)'!$E$60,0))</f>
        <v>0</v>
      </c>
      <c r="CW166" s="136">
        <f>(IF('2.1ต้นทุนตามสัดส่วน (ผลิต)'!$E$69&gt;0,(+I166*'2.1ต้นทุนตามสัดส่วน (ผลิต)'!$E$69)/'2.1ต้นทุนตามสัดส่วน (ผลิต)'!$E$70,0))</f>
        <v>0</v>
      </c>
      <c r="CX166" s="136">
        <f>(IF('2.1ต้นทุนตามสัดส่วน (ผลิต)'!$E$79&gt;0,(+J166*'2.1ต้นทุนตามสัดส่วน (ผลิต)'!$E$79)/'2.1ต้นทุนตามสัดส่วน (ผลิต)'!$E$80,0))</f>
        <v>0</v>
      </c>
      <c r="CY166" s="136">
        <f t="shared" si="141"/>
        <v>0</v>
      </c>
      <c r="CZ166" s="136">
        <f t="shared" si="142"/>
        <v>0</v>
      </c>
      <c r="DA166" s="136">
        <f>(IF('2.1ต้นทุนตามสัดส่วน (ผลิต)'!$E$109&gt;0,(+M166*'2.1ต้นทุนตามสัดส่วน (ผลิต)'!$E$109)/'2.1ต้นทุนตามสัดส่วน (ผลิต)'!$E$110,0))</f>
        <v>0</v>
      </c>
      <c r="DB166" s="136">
        <f>(IF('2.1ต้นทุนตามสัดส่วน (ผลิต)'!$E$119&gt;0,(+N166*'2.1ต้นทุนตามสัดส่วน (ผลิต)'!$E$119)/'2.1ต้นทุนตามสัดส่วน (ผลิต)'!$E$120,0))</f>
        <v>0</v>
      </c>
      <c r="DC166" s="136">
        <f>(IF('2.1ต้นทุนตามสัดส่วน (ผลิต)'!$E$129&gt;0,(+O166*'2.1ต้นทุนตามสัดส่วน (ผลิต)'!$E$129)/'2.1ต้นทุนตามสัดส่วน (ผลิต)'!$E$130,0))</f>
        <v>0</v>
      </c>
      <c r="DD166" s="136">
        <f t="shared" si="143"/>
        <v>0</v>
      </c>
      <c r="DE166" s="136">
        <f t="shared" si="144"/>
        <v>0</v>
      </c>
      <c r="DF166" s="136">
        <f>(IF('2.1ต้นทุนตามสัดส่วน (ผลิต)'!$E$159&gt;0,(+R166*'2.1ต้นทุนตามสัดส่วน (ผลิต)'!$E$159)/'2.1ต้นทุนตามสัดส่วน (ผลิต)'!$E$160,0))</f>
        <v>0</v>
      </c>
      <c r="DG166" s="136">
        <f>(IF('2.1ต้นทุนตามสัดส่วน (ผลิต)'!$E$169&gt;0,(+S166*'2.1ต้นทุนตามสัดส่วน (ผลิต)'!$E$169)/'2.1ต้นทุนตามสัดส่วน (ผลิต)'!$E$170,0))</f>
        <v>0</v>
      </c>
      <c r="DH166" s="136">
        <f>(IF('2.1ต้นทุนตามสัดส่วน (ผลิต)'!$E$179&gt;0,(+T166*'2.1ต้นทุนตามสัดส่วน (ผลิต)'!$E$179)/'2.1ต้นทุนตามสัดส่วน (ผลิต)'!$E$180,0))</f>
        <v>0</v>
      </c>
      <c r="DI166" s="136">
        <f t="shared" si="145"/>
        <v>0</v>
      </c>
      <c r="DJ166" s="136">
        <f t="shared" si="120"/>
        <v>0</v>
      </c>
      <c r="DL166" s="140" t="s">
        <v>727</v>
      </c>
      <c r="DM166" s="135" t="s">
        <v>728</v>
      </c>
      <c r="DN166" s="136">
        <f t="shared" si="146"/>
        <v>0</v>
      </c>
      <c r="DO166" s="136">
        <f t="shared" si="147"/>
        <v>0</v>
      </c>
      <c r="DP166" s="136">
        <f t="shared" si="148"/>
        <v>0</v>
      </c>
      <c r="DQ166" s="136">
        <f t="shared" si="149"/>
        <v>0</v>
      </c>
      <c r="DR166" s="136">
        <f t="shared" si="150"/>
        <v>0</v>
      </c>
      <c r="DS166" s="136">
        <f t="shared" si="151"/>
        <v>0</v>
      </c>
      <c r="DT166" s="136">
        <f t="shared" si="152"/>
        <v>0</v>
      </c>
      <c r="DU166" s="136">
        <f t="shared" si="153"/>
        <v>0</v>
      </c>
      <c r="DV166" s="136">
        <f t="shared" si="154"/>
        <v>0</v>
      </c>
      <c r="DW166" s="136">
        <f t="shared" si="155"/>
        <v>0</v>
      </c>
      <c r="DX166" s="136">
        <f t="shared" si="156"/>
        <v>0</v>
      </c>
      <c r="DY166" s="136">
        <f t="shared" si="157"/>
        <v>0</v>
      </c>
      <c r="DZ166" s="136">
        <f t="shared" si="158"/>
        <v>0</v>
      </c>
      <c r="EA166" s="136">
        <f t="shared" si="159"/>
        <v>0</v>
      </c>
      <c r="EB166" s="136">
        <f t="shared" si="160"/>
        <v>0</v>
      </c>
      <c r="EC166" s="136">
        <f t="shared" si="161"/>
        <v>0</v>
      </c>
      <c r="ED166" s="136">
        <f t="shared" si="162"/>
        <v>0</v>
      </c>
      <c r="EE166" s="136">
        <f t="shared" si="163"/>
        <v>0</v>
      </c>
      <c r="EF166" s="136">
        <f t="shared" si="164"/>
        <v>0</v>
      </c>
      <c r="EG166" s="136">
        <f t="shared" si="165"/>
        <v>0</v>
      </c>
    </row>
    <row r="167" spans="1:137" ht="21.75" thickBot="1">
      <c r="A167" s="142"/>
      <c r="B167" s="143" t="s">
        <v>5</v>
      </c>
      <c r="C167" s="45">
        <f t="shared" ref="C167:U167" si="221">SUM(C7:C166)</f>
        <v>0</v>
      </c>
      <c r="D167" s="144">
        <f t="shared" si="221"/>
        <v>0</v>
      </c>
      <c r="E167" s="144">
        <f t="shared" si="221"/>
        <v>0</v>
      </c>
      <c r="F167" s="144">
        <f t="shared" si="221"/>
        <v>0</v>
      </c>
      <c r="G167" s="144">
        <f t="shared" si="221"/>
        <v>0</v>
      </c>
      <c r="H167" s="144">
        <f t="shared" si="221"/>
        <v>0</v>
      </c>
      <c r="I167" s="144">
        <f t="shared" si="221"/>
        <v>0</v>
      </c>
      <c r="J167" s="144">
        <f t="shared" si="221"/>
        <v>0</v>
      </c>
      <c r="K167" s="144">
        <f t="shared" si="221"/>
        <v>0</v>
      </c>
      <c r="L167" s="136">
        <f t="shared" si="121"/>
        <v>0</v>
      </c>
      <c r="M167" s="144">
        <f t="shared" si="221"/>
        <v>0</v>
      </c>
      <c r="N167" s="144">
        <f t="shared" si="221"/>
        <v>0</v>
      </c>
      <c r="O167" s="144">
        <f t="shared" si="221"/>
        <v>0</v>
      </c>
      <c r="P167" s="144">
        <f t="shared" si="221"/>
        <v>0</v>
      </c>
      <c r="Q167" s="136">
        <f t="shared" si="122"/>
        <v>0</v>
      </c>
      <c r="R167" s="144">
        <f t="shared" si="221"/>
        <v>0</v>
      </c>
      <c r="S167" s="144">
        <f t="shared" si="221"/>
        <v>0</v>
      </c>
      <c r="T167" s="144">
        <f t="shared" si="221"/>
        <v>0</v>
      </c>
      <c r="U167" s="144">
        <f t="shared" si="221"/>
        <v>0</v>
      </c>
      <c r="V167" s="144">
        <f>SUM(V7:V166)</f>
        <v>0</v>
      </c>
      <c r="X167" s="142"/>
      <c r="Y167" s="145" t="s">
        <v>5</v>
      </c>
      <c r="Z167" s="45">
        <f>SUM(Z6:Z166)</f>
        <v>0</v>
      </c>
      <c r="AA167" s="139">
        <f>SUM(AA6:AA166)</f>
        <v>0</v>
      </c>
      <c r="AB167" s="139">
        <f t="shared" ref="AB167:AS167" si="222">SUM(AB6:AB166)</f>
        <v>0</v>
      </c>
      <c r="AC167" s="139">
        <f t="shared" si="222"/>
        <v>0</v>
      </c>
      <c r="AD167" s="139">
        <f t="shared" si="222"/>
        <v>0</v>
      </c>
      <c r="AE167" s="139">
        <f t="shared" si="222"/>
        <v>0</v>
      </c>
      <c r="AF167" s="139">
        <f t="shared" si="222"/>
        <v>0</v>
      </c>
      <c r="AG167" s="139">
        <f t="shared" si="222"/>
        <v>0</v>
      </c>
      <c r="AH167" s="139">
        <f t="shared" si="222"/>
        <v>0</v>
      </c>
      <c r="AI167" s="139">
        <f t="shared" si="222"/>
        <v>0</v>
      </c>
      <c r="AJ167" s="139">
        <f t="shared" si="222"/>
        <v>0</v>
      </c>
      <c r="AK167" s="139">
        <f t="shared" si="222"/>
        <v>0</v>
      </c>
      <c r="AL167" s="139">
        <f t="shared" si="222"/>
        <v>0</v>
      </c>
      <c r="AM167" s="139">
        <f t="shared" si="222"/>
        <v>0</v>
      </c>
      <c r="AN167" s="139">
        <f t="shared" si="222"/>
        <v>0</v>
      </c>
      <c r="AO167" s="139">
        <f t="shared" si="222"/>
        <v>0</v>
      </c>
      <c r="AP167" s="139">
        <f t="shared" si="222"/>
        <v>0</v>
      </c>
      <c r="AQ167" s="139">
        <f t="shared" si="222"/>
        <v>0</v>
      </c>
      <c r="AR167" s="139">
        <f t="shared" si="222"/>
        <v>0</v>
      </c>
      <c r="AS167" s="139">
        <f t="shared" si="222"/>
        <v>0</v>
      </c>
      <c r="AU167" s="142"/>
      <c r="AV167" s="143" t="s">
        <v>5</v>
      </c>
      <c r="AW167" s="45">
        <f t="shared" ref="AW167:BO167" si="223">SUM(AW7:AW166)</f>
        <v>0</v>
      </c>
      <c r="AX167" s="144">
        <f t="shared" si="223"/>
        <v>0</v>
      </c>
      <c r="AY167" s="144">
        <f t="shared" si="223"/>
        <v>0</v>
      </c>
      <c r="AZ167" s="144">
        <f t="shared" si="223"/>
        <v>0</v>
      </c>
      <c r="BA167" s="144">
        <f t="shared" si="223"/>
        <v>0</v>
      </c>
      <c r="BB167" s="144">
        <f t="shared" si="223"/>
        <v>0</v>
      </c>
      <c r="BC167" s="144">
        <f t="shared" si="223"/>
        <v>0</v>
      </c>
      <c r="BD167" s="144">
        <f t="shared" si="223"/>
        <v>0</v>
      </c>
      <c r="BE167" s="144">
        <f t="shared" si="223"/>
        <v>0</v>
      </c>
      <c r="BF167" s="144">
        <f t="shared" si="223"/>
        <v>0</v>
      </c>
      <c r="BG167" s="144">
        <f t="shared" si="223"/>
        <v>0</v>
      </c>
      <c r="BH167" s="144">
        <f t="shared" si="223"/>
        <v>0</v>
      </c>
      <c r="BI167" s="144">
        <f t="shared" si="223"/>
        <v>0</v>
      </c>
      <c r="BJ167" s="144">
        <f t="shared" si="223"/>
        <v>0</v>
      </c>
      <c r="BK167" s="144">
        <f t="shared" si="223"/>
        <v>0</v>
      </c>
      <c r="BL167" s="144">
        <f t="shared" si="223"/>
        <v>0</v>
      </c>
      <c r="BM167" s="144">
        <f t="shared" si="223"/>
        <v>0</v>
      </c>
      <c r="BN167" s="144">
        <f t="shared" si="223"/>
        <v>0</v>
      </c>
      <c r="BO167" s="144">
        <f t="shared" si="223"/>
        <v>0</v>
      </c>
      <c r="BP167" s="144">
        <f>SUM(BP7:BP166)</f>
        <v>0</v>
      </c>
      <c r="BR167" s="142"/>
      <c r="BS167" s="143" t="s">
        <v>5</v>
      </c>
      <c r="BT167" s="45">
        <f t="shared" ref="BT167:CL167" si="224">SUM(BT7:BT166)</f>
        <v>0</v>
      </c>
      <c r="BU167" s="144">
        <f t="shared" si="224"/>
        <v>0</v>
      </c>
      <c r="BV167" s="144">
        <f t="shared" si="224"/>
        <v>0</v>
      </c>
      <c r="BW167" s="144">
        <f t="shared" si="224"/>
        <v>0</v>
      </c>
      <c r="BX167" s="144">
        <f t="shared" si="224"/>
        <v>0</v>
      </c>
      <c r="BY167" s="144">
        <f t="shared" si="224"/>
        <v>0</v>
      </c>
      <c r="BZ167" s="144">
        <f t="shared" si="224"/>
        <v>0</v>
      </c>
      <c r="CA167" s="144">
        <f t="shared" si="224"/>
        <v>0</v>
      </c>
      <c r="CB167" s="144">
        <f t="shared" si="224"/>
        <v>0</v>
      </c>
      <c r="CC167" s="144">
        <f t="shared" si="224"/>
        <v>0</v>
      </c>
      <c r="CD167" s="144">
        <f t="shared" si="224"/>
        <v>0</v>
      </c>
      <c r="CE167" s="144">
        <f t="shared" si="224"/>
        <v>0</v>
      </c>
      <c r="CF167" s="144">
        <f t="shared" si="224"/>
        <v>0</v>
      </c>
      <c r="CG167" s="144">
        <f t="shared" si="224"/>
        <v>0</v>
      </c>
      <c r="CH167" s="144">
        <f t="shared" si="224"/>
        <v>0</v>
      </c>
      <c r="CI167" s="144">
        <f t="shared" si="224"/>
        <v>0</v>
      </c>
      <c r="CJ167" s="144">
        <f t="shared" si="224"/>
        <v>0</v>
      </c>
      <c r="CK167" s="144">
        <f t="shared" si="224"/>
        <v>0</v>
      </c>
      <c r="CL167" s="144">
        <f t="shared" si="224"/>
        <v>0</v>
      </c>
      <c r="CM167" s="144">
        <f>SUM(CM7:CM166)</f>
        <v>0</v>
      </c>
      <c r="CO167" s="142"/>
      <c r="CP167" s="143" t="s">
        <v>5</v>
      </c>
      <c r="CQ167" s="144">
        <f t="shared" ref="CQ167:CY167" si="225">SUM(CQ7:CQ166)</f>
        <v>0</v>
      </c>
      <c r="CR167" s="144">
        <f t="shared" si="225"/>
        <v>0</v>
      </c>
      <c r="CS167" s="144">
        <f t="shared" si="225"/>
        <v>0</v>
      </c>
      <c r="CT167" s="144">
        <f t="shared" si="225"/>
        <v>0</v>
      </c>
      <c r="CU167" s="144">
        <f t="shared" si="225"/>
        <v>0</v>
      </c>
      <c r="CV167" s="144">
        <f t="shared" si="225"/>
        <v>0</v>
      </c>
      <c r="CW167" s="144">
        <f t="shared" si="225"/>
        <v>0</v>
      </c>
      <c r="CX167" s="144">
        <f t="shared" si="225"/>
        <v>0</v>
      </c>
      <c r="CY167" s="144">
        <f t="shared" si="225"/>
        <v>0</v>
      </c>
      <c r="CZ167" s="144"/>
      <c r="DA167" s="144">
        <f t="shared" ref="DA167:DD167" si="226">SUM(DA7:DA166)</f>
        <v>0</v>
      </c>
      <c r="DB167" s="144">
        <f t="shared" si="226"/>
        <v>0</v>
      </c>
      <c r="DC167" s="144">
        <f t="shared" si="226"/>
        <v>0</v>
      </c>
      <c r="DD167" s="144">
        <f t="shared" si="226"/>
        <v>0</v>
      </c>
      <c r="DE167" s="144"/>
      <c r="DF167" s="144">
        <f t="shared" ref="DF167:DI167" si="227">SUM(DF7:DF166)</f>
        <v>0</v>
      </c>
      <c r="DG167" s="144">
        <f t="shared" si="227"/>
        <v>0</v>
      </c>
      <c r="DH167" s="144">
        <f t="shared" si="227"/>
        <v>0</v>
      </c>
      <c r="DI167" s="144">
        <f t="shared" si="227"/>
        <v>0</v>
      </c>
      <c r="DJ167" s="144">
        <f>SUM(DJ7:DJ166)</f>
        <v>0</v>
      </c>
      <c r="DL167" s="142"/>
      <c r="DM167" s="143" t="s">
        <v>5</v>
      </c>
      <c r="DN167" s="136">
        <f t="shared" si="146"/>
        <v>0</v>
      </c>
      <c r="DO167" s="136">
        <f t="shared" si="147"/>
        <v>0</v>
      </c>
      <c r="DP167" s="136">
        <f t="shared" si="148"/>
        <v>0</v>
      </c>
      <c r="DQ167" s="136">
        <f t="shared" si="149"/>
        <v>0</v>
      </c>
      <c r="DR167" s="136">
        <f t="shared" si="150"/>
        <v>0</v>
      </c>
      <c r="DS167" s="136">
        <f t="shared" si="151"/>
        <v>0</v>
      </c>
      <c r="DT167" s="136">
        <f t="shared" si="152"/>
        <v>0</v>
      </c>
      <c r="DU167" s="136">
        <f t="shared" si="153"/>
        <v>0</v>
      </c>
      <c r="DV167" s="136">
        <f t="shared" si="154"/>
        <v>0</v>
      </c>
      <c r="DW167" s="136">
        <f t="shared" si="155"/>
        <v>0</v>
      </c>
      <c r="DX167" s="136">
        <f t="shared" si="156"/>
        <v>0</v>
      </c>
      <c r="DY167" s="136">
        <f t="shared" si="157"/>
        <v>0</v>
      </c>
      <c r="DZ167" s="136">
        <f t="shared" si="158"/>
        <v>0</v>
      </c>
      <c r="EA167" s="136">
        <f t="shared" si="159"/>
        <v>0</v>
      </c>
      <c r="EB167" s="136">
        <f t="shared" si="160"/>
        <v>0</v>
      </c>
      <c r="EC167" s="136">
        <f t="shared" si="161"/>
        <v>0</v>
      </c>
      <c r="ED167" s="136">
        <f t="shared" si="162"/>
        <v>0</v>
      </c>
      <c r="EE167" s="136">
        <f t="shared" si="163"/>
        <v>0</v>
      </c>
      <c r="EF167" s="136">
        <f t="shared" si="164"/>
        <v>0</v>
      </c>
      <c r="EG167" s="136">
        <f t="shared" si="165"/>
        <v>0</v>
      </c>
    </row>
    <row r="168" spans="1:137" ht="15.75" thickTop="1">
      <c r="F168" s="148"/>
    </row>
    <row r="169" spans="1:137" ht="29.25">
      <c r="A169" s="150" t="s">
        <v>730</v>
      </c>
      <c r="AA169" s="149">
        <f>+AA167-AA168</f>
        <v>0</v>
      </c>
      <c r="AB169" s="149">
        <f>+AB167-AB168</f>
        <v>0</v>
      </c>
      <c r="AX169" s="129">
        <f>+AX167-AX168</f>
        <v>0</v>
      </c>
      <c r="AY169" s="129">
        <f>+AY167-AY168</f>
        <v>0</v>
      </c>
      <c r="BU169" s="129">
        <f>+BU167-BU168</f>
        <v>0</v>
      </c>
      <c r="BV169" s="129">
        <f>+BV167-BV168</f>
        <v>0</v>
      </c>
    </row>
  </sheetData>
  <mergeCells count="19">
    <mergeCell ref="AU1:BP1"/>
    <mergeCell ref="AU2:BP2"/>
    <mergeCell ref="AU3:BP3"/>
    <mergeCell ref="BR1:CM1"/>
    <mergeCell ref="BR2:CM2"/>
    <mergeCell ref="BR3:CM3"/>
    <mergeCell ref="A4:V4"/>
    <mergeCell ref="X1:AS1"/>
    <mergeCell ref="X2:AS2"/>
    <mergeCell ref="X3:AS3"/>
    <mergeCell ref="A1:V1"/>
    <mergeCell ref="A2:V2"/>
    <mergeCell ref="A3:V3"/>
    <mergeCell ref="CO1:DJ1"/>
    <mergeCell ref="CO2:DJ2"/>
    <mergeCell ref="CO3:DJ3"/>
    <mergeCell ref="DL1:EG1"/>
    <mergeCell ref="DL2:EG2"/>
    <mergeCell ref="DL3:EG3"/>
  </mergeCells>
  <pageMargins left="0.5" right="0.25" top="0.25" bottom="0.25" header="0.25" footer="0.25"/>
  <pageSetup paperSize="9" scale="39" fitToWidth="3" orientation="portrait" r:id="rId1"/>
  <colBreaks count="3" manualBreakCount="3">
    <brk id="22" max="159" man="1"/>
    <brk id="46" max="1048575" man="1"/>
    <brk id="6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EG174"/>
  <sheetViews>
    <sheetView view="pageBreakPreview" zoomScale="85" zoomScaleNormal="100" zoomScaleSheetLayoutView="85" workbookViewId="0">
      <pane xSplit="2" ySplit="6" topLeftCell="CS145" activePane="bottomRight" state="frozen"/>
      <selection activeCell="E24" sqref="E24"/>
      <selection pane="topRight" activeCell="E24" sqref="E24"/>
      <selection pane="bottomLeft" activeCell="E24" sqref="E24"/>
      <selection pane="bottomRight" activeCell="DM156" sqref="DM156"/>
    </sheetView>
  </sheetViews>
  <sheetFormatPr defaultRowHeight="15"/>
  <cols>
    <col min="1" max="1" width="13" style="146" customWidth="1"/>
    <col min="2" max="2" width="34.85546875" style="129" customWidth="1"/>
    <col min="3" max="3" width="16" style="129" bestFit="1" customWidth="1"/>
    <col min="4" max="5" width="14.7109375" style="147" bestFit="1" customWidth="1"/>
    <col min="6" max="6" width="12.85546875" style="147" customWidth="1"/>
    <col min="7" max="7" width="14.7109375" style="147" bestFit="1" customWidth="1"/>
    <col min="8" max="8" width="13.5703125" style="147" customWidth="1"/>
    <col min="9" max="9" width="6" style="147" bestFit="1" customWidth="1"/>
    <col min="10" max="10" width="5.85546875" style="147" bestFit="1" customWidth="1"/>
    <col min="11" max="11" width="10.5703125" style="147" bestFit="1" customWidth="1"/>
    <col min="12" max="12" width="14.7109375" style="147" bestFit="1" customWidth="1"/>
    <col min="13" max="15" width="5.85546875" style="147" bestFit="1" customWidth="1"/>
    <col min="16" max="16" width="10.5703125" style="147" bestFit="1" customWidth="1"/>
    <col min="17" max="17" width="14.7109375" style="147" bestFit="1" customWidth="1"/>
    <col min="18" max="18" width="5.85546875" style="147" bestFit="1" customWidth="1"/>
    <col min="19" max="19" width="6" style="147" bestFit="1" customWidth="1"/>
    <col min="20" max="20" width="5.7109375" style="147" bestFit="1" customWidth="1"/>
    <col min="21" max="21" width="10.5703125" style="147" bestFit="1" customWidth="1"/>
    <col min="22" max="22" width="14.7109375" style="147" bestFit="1" customWidth="1"/>
    <col min="23" max="23" width="2.7109375" style="129" customWidth="1"/>
    <col min="24" max="24" width="11" style="146" customWidth="1"/>
    <col min="25" max="25" width="25.7109375" style="149" customWidth="1"/>
    <col min="26" max="26" width="12.85546875" style="149" bestFit="1" customWidth="1"/>
    <col min="27" max="27" width="14.7109375" style="149" bestFit="1" customWidth="1"/>
    <col min="28" max="28" width="13.28515625" style="149" bestFit="1" customWidth="1"/>
    <col min="29" max="29" width="5.85546875" style="149" bestFit="1" customWidth="1"/>
    <col min="30" max="30" width="14.7109375" style="149" bestFit="1" customWidth="1"/>
    <col min="31" max="31" width="12.85546875" style="149" bestFit="1" customWidth="1"/>
    <col min="32" max="32" width="6" style="149" bestFit="1" customWidth="1"/>
    <col min="33" max="33" width="5.85546875" style="149" bestFit="1" customWidth="1"/>
    <col min="34" max="34" width="10.5703125" style="149" bestFit="1" customWidth="1"/>
    <col min="35" max="35" width="14.7109375" style="149" bestFit="1" customWidth="1"/>
    <col min="36" max="38" width="5.85546875" style="149" bestFit="1" customWidth="1"/>
    <col min="39" max="39" width="10.5703125" style="149" bestFit="1" customWidth="1"/>
    <col min="40" max="40" width="14.7109375" style="149" bestFit="1" customWidth="1"/>
    <col min="41" max="41" width="5.85546875" style="149" bestFit="1" customWidth="1"/>
    <col min="42" max="42" width="6" style="149" bestFit="1" customWidth="1"/>
    <col min="43" max="43" width="5.7109375" style="149" bestFit="1" customWidth="1"/>
    <col min="44" max="44" width="10.5703125" style="149" bestFit="1" customWidth="1"/>
    <col min="45" max="45" width="14.7109375" style="149" bestFit="1" customWidth="1"/>
    <col min="46" max="46" width="9.140625" style="129"/>
    <col min="47" max="47" width="9.7109375" style="146" customWidth="1"/>
    <col min="48" max="48" width="21.7109375" style="129" customWidth="1"/>
    <col min="49" max="49" width="11.7109375" style="129" bestFit="1" customWidth="1"/>
    <col min="50" max="50" width="14.7109375" style="129" bestFit="1" customWidth="1"/>
    <col min="51" max="51" width="12.85546875" style="129" bestFit="1" customWidth="1"/>
    <col min="52" max="52" width="5.85546875" style="129" bestFit="1" customWidth="1"/>
    <col min="53" max="53" width="14.7109375" style="129" bestFit="1" customWidth="1"/>
    <col min="54" max="54" width="6.5703125" style="129" bestFit="1" customWidth="1"/>
    <col min="55" max="55" width="6" style="129" bestFit="1" customWidth="1"/>
    <col min="56" max="56" width="5.85546875" style="129" bestFit="1" customWidth="1"/>
    <col min="57" max="57" width="10.5703125" style="129" bestFit="1" customWidth="1"/>
    <col min="58" max="58" width="14.7109375" style="129" customWidth="1"/>
    <col min="59" max="61" width="5.85546875" style="129" bestFit="1" customWidth="1"/>
    <col min="62" max="62" width="10.5703125" style="129" bestFit="1" customWidth="1"/>
    <col min="63" max="63" width="14.7109375" style="129" bestFit="1" customWidth="1"/>
    <col min="64" max="64" width="5.85546875" style="129" bestFit="1" customWidth="1"/>
    <col min="65" max="65" width="6" style="129" bestFit="1" customWidth="1"/>
    <col min="66" max="66" width="5.7109375" style="129" bestFit="1" customWidth="1"/>
    <col min="67" max="67" width="10.5703125" style="129" bestFit="1" customWidth="1"/>
    <col min="68" max="68" width="14.7109375" style="129" bestFit="1" customWidth="1"/>
    <col min="69" max="69" width="9.140625" style="129"/>
    <col min="70" max="70" width="13.5703125" style="146" customWidth="1"/>
    <col min="71" max="71" width="21.85546875" style="129" bestFit="1" customWidth="1"/>
    <col min="72" max="72" width="14.7109375" style="129" bestFit="1" customWidth="1"/>
    <col min="73" max="75" width="12.85546875" style="129" bestFit="1" customWidth="1"/>
    <col min="76" max="76" width="14.7109375" style="129" bestFit="1" customWidth="1"/>
    <col min="77" max="77" width="12.85546875" style="129" bestFit="1" customWidth="1"/>
    <col min="78" max="78" width="6" style="129" bestFit="1" customWidth="1"/>
    <col min="79" max="79" width="5.85546875" style="129" bestFit="1" customWidth="1"/>
    <col min="80" max="80" width="10.5703125" style="129" bestFit="1" customWidth="1"/>
    <col min="81" max="81" width="14.7109375" style="129" bestFit="1" customWidth="1"/>
    <col min="82" max="84" width="5.85546875" style="129" bestFit="1" customWidth="1"/>
    <col min="85" max="85" width="10.5703125" style="129" bestFit="1" customWidth="1"/>
    <col min="86" max="86" width="14.7109375" style="129" bestFit="1" customWidth="1"/>
    <col min="87" max="87" width="5.85546875" style="129" bestFit="1" customWidth="1"/>
    <col min="88" max="88" width="6" style="129" bestFit="1" customWidth="1"/>
    <col min="89" max="89" width="5.7109375" style="129" bestFit="1" customWidth="1"/>
    <col min="90" max="90" width="10.5703125" style="129" bestFit="1" customWidth="1"/>
    <col min="91" max="91" width="14.7109375" style="129" bestFit="1" customWidth="1"/>
    <col min="92" max="92" width="9.140625" style="129"/>
    <col min="93" max="93" width="10.7109375" style="129" customWidth="1"/>
    <col min="94" max="94" width="28.28515625" style="129" customWidth="1"/>
    <col min="95" max="95" width="14.7109375" style="129" bestFit="1" customWidth="1"/>
    <col min="96" max="98" width="12.85546875" style="129" bestFit="1" customWidth="1"/>
    <col min="99" max="99" width="14.7109375" style="129" bestFit="1" customWidth="1"/>
    <col min="100" max="100" width="12.85546875" style="129" bestFit="1" customWidth="1"/>
    <col min="101" max="101" width="6" style="129" bestFit="1" customWidth="1"/>
    <col min="102" max="102" width="5.85546875" style="129" bestFit="1" customWidth="1"/>
    <col min="103" max="103" width="12.85546875" style="129" bestFit="1" customWidth="1"/>
    <col min="104" max="104" width="14.140625" style="129" bestFit="1" customWidth="1"/>
    <col min="105" max="107" width="5.85546875" style="129" bestFit="1" customWidth="1"/>
    <col min="108" max="108" width="10.5703125" style="129" bestFit="1" customWidth="1"/>
    <col min="109" max="109" width="14.140625" style="129" bestFit="1" customWidth="1"/>
    <col min="110" max="110" width="5.85546875" style="129" bestFit="1" customWidth="1"/>
    <col min="111" max="111" width="6" style="129" bestFit="1" customWidth="1"/>
    <col min="112" max="112" width="5.7109375" style="129" bestFit="1" customWidth="1"/>
    <col min="113" max="113" width="10.5703125" style="129" bestFit="1" customWidth="1"/>
    <col min="114" max="114" width="12.85546875" style="129" bestFit="1" customWidth="1"/>
    <col min="115" max="115" width="9.140625" style="129"/>
    <col min="116" max="116" width="11.28515625" style="146" customWidth="1"/>
    <col min="117" max="117" width="22.85546875" style="129" customWidth="1"/>
    <col min="118" max="119" width="12.85546875" style="129" bestFit="1" customWidth="1"/>
    <col min="120" max="120" width="6" style="129" bestFit="1" customWidth="1"/>
    <col min="121" max="121" width="5.85546875" style="129" bestFit="1" customWidth="1"/>
    <col min="122" max="122" width="10.5703125" style="129" bestFit="1" customWidth="1"/>
    <col min="123" max="123" width="6.5703125" style="129" bestFit="1" customWidth="1"/>
    <col min="124" max="124" width="6" style="129" bestFit="1" customWidth="1"/>
    <col min="125" max="125" width="5.85546875" style="129" bestFit="1" customWidth="1"/>
    <col min="126" max="126" width="10.5703125" style="129" bestFit="1" customWidth="1"/>
    <col min="127" max="127" width="10.7109375" style="129" customWidth="1"/>
    <col min="128" max="130" width="5.85546875" style="129" bestFit="1" customWidth="1"/>
    <col min="131" max="131" width="10.5703125" style="129" bestFit="1" customWidth="1"/>
    <col min="132" max="132" width="10.7109375" style="129" customWidth="1"/>
    <col min="133" max="133" width="5.85546875" style="129" bestFit="1" customWidth="1"/>
    <col min="134" max="134" width="6" style="129" bestFit="1" customWidth="1"/>
    <col min="135" max="135" width="5.7109375" style="129" bestFit="1" customWidth="1"/>
    <col min="136" max="136" width="10.5703125" style="129" bestFit="1" customWidth="1"/>
    <col min="137" max="137" width="9.28515625" style="129" bestFit="1" customWidth="1"/>
    <col min="138" max="16384" width="9.140625" style="129"/>
  </cols>
  <sheetData>
    <row r="1" spans="1:137" ht="21">
      <c r="A1" s="203" t="s">
        <v>131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X1" s="203" t="s">
        <v>131</v>
      </c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U1" s="203" t="s">
        <v>131</v>
      </c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  <c r="BG1" s="203"/>
      <c r="BH1" s="203"/>
      <c r="BI1" s="203"/>
      <c r="BJ1" s="203"/>
      <c r="BK1" s="203"/>
      <c r="BL1" s="203"/>
      <c r="BM1" s="203"/>
      <c r="BN1" s="203"/>
      <c r="BO1" s="203"/>
      <c r="BP1" s="203"/>
      <c r="BR1" s="203" t="s">
        <v>131</v>
      </c>
      <c r="BS1" s="203"/>
      <c r="BT1" s="203"/>
      <c r="BU1" s="203"/>
      <c r="BV1" s="203"/>
      <c r="BW1" s="203"/>
      <c r="BX1" s="203"/>
      <c r="BY1" s="203"/>
      <c r="BZ1" s="203"/>
      <c r="CA1" s="203"/>
      <c r="CB1" s="203"/>
      <c r="CC1" s="203"/>
      <c r="CD1" s="203"/>
      <c r="CE1" s="203"/>
      <c r="CF1" s="203"/>
      <c r="CG1" s="203"/>
      <c r="CH1" s="203"/>
      <c r="CI1" s="203"/>
      <c r="CJ1" s="203"/>
      <c r="CK1" s="203"/>
      <c r="CL1" s="203"/>
      <c r="CM1" s="203"/>
      <c r="CO1" s="203" t="s">
        <v>131</v>
      </c>
      <c r="CP1" s="203"/>
      <c r="CQ1" s="203"/>
      <c r="CR1" s="203"/>
      <c r="CS1" s="203"/>
      <c r="CT1" s="203"/>
      <c r="CU1" s="203"/>
      <c r="CV1" s="203"/>
      <c r="CW1" s="203"/>
      <c r="CX1" s="203"/>
      <c r="CY1" s="203"/>
      <c r="CZ1" s="203"/>
      <c r="DA1" s="203"/>
      <c r="DB1" s="203"/>
      <c r="DC1" s="203"/>
      <c r="DD1" s="203"/>
      <c r="DE1" s="203"/>
      <c r="DF1" s="203"/>
      <c r="DG1" s="203"/>
      <c r="DH1" s="203"/>
      <c r="DI1" s="203"/>
      <c r="DJ1" s="203"/>
      <c r="DL1" s="203" t="s">
        <v>131</v>
      </c>
      <c r="DM1" s="203"/>
      <c r="DN1" s="203"/>
      <c r="DO1" s="203"/>
      <c r="DP1" s="203"/>
      <c r="DQ1" s="203"/>
      <c r="DR1" s="203"/>
      <c r="DS1" s="203"/>
      <c r="DT1" s="203"/>
      <c r="DU1" s="203"/>
      <c r="DV1" s="203"/>
      <c r="DW1" s="203"/>
      <c r="DX1" s="203"/>
      <c r="DY1" s="203"/>
      <c r="DZ1" s="203"/>
      <c r="EA1" s="203"/>
      <c r="EB1" s="203"/>
      <c r="EC1" s="203"/>
      <c r="ED1" s="203"/>
      <c r="EE1" s="203"/>
      <c r="EF1" s="203"/>
      <c r="EG1" s="203"/>
    </row>
    <row r="2" spans="1:137" ht="21">
      <c r="A2" s="203" t="s">
        <v>8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X2" s="203" t="s">
        <v>146</v>
      </c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U2" s="203" t="s">
        <v>147</v>
      </c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R2" s="203" t="s">
        <v>148</v>
      </c>
      <c r="BS2" s="203"/>
      <c r="BT2" s="203"/>
      <c r="BU2" s="203"/>
      <c r="BV2" s="203"/>
      <c r="BW2" s="203"/>
      <c r="BX2" s="203"/>
      <c r="BY2" s="203"/>
      <c r="BZ2" s="203"/>
      <c r="CA2" s="203"/>
      <c r="CB2" s="203"/>
      <c r="CC2" s="203"/>
      <c r="CD2" s="203"/>
      <c r="CE2" s="203"/>
      <c r="CF2" s="203"/>
      <c r="CG2" s="203"/>
      <c r="CH2" s="203"/>
      <c r="CI2" s="203"/>
      <c r="CJ2" s="203"/>
      <c r="CK2" s="203"/>
      <c r="CL2" s="203"/>
      <c r="CM2" s="203"/>
      <c r="CO2" s="203" t="s">
        <v>258</v>
      </c>
      <c r="CP2" s="203"/>
      <c r="CQ2" s="203"/>
      <c r="CR2" s="203"/>
      <c r="CS2" s="203"/>
      <c r="CT2" s="203"/>
      <c r="CU2" s="203"/>
      <c r="CV2" s="203"/>
      <c r="CW2" s="203"/>
      <c r="CX2" s="203"/>
      <c r="CY2" s="203"/>
      <c r="CZ2" s="203"/>
      <c r="DA2" s="203"/>
      <c r="DB2" s="203"/>
      <c r="DC2" s="203"/>
      <c r="DD2" s="203"/>
      <c r="DE2" s="203"/>
      <c r="DF2" s="203"/>
      <c r="DG2" s="203"/>
      <c r="DH2" s="203"/>
      <c r="DI2" s="203"/>
      <c r="DJ2" s="203"/>
      <c r="DL2" s="203" t="s">
        <v>138</v>
      </c>
      <c r="DM2" s="203"/>
      <c r="DN2" s="203"/>
      <c r="DO2" s="203"/>
      <c r="DP2" s="203"/>
      <c r="DQ2" s="203"/>
      <c r="DR2" s="203"/>
      <c r="DS2" s="203"/>
      <c r="DT2" s="203"/>
      <c r="DU2" s="203"/>
      <c r="DV2" s="203"/>
      <c r="DW2" s="203"/>
      <c r="DX2" s="203"/>
      <c r="DY2" s="203"/>
      <c r="DZ2" s="203"/>
      <c r="EA2" s="203"/>
      <c r="EB2" s="203"/>
      <c r="EC2" s="203"/>
      <c r="ED2" s="203"/>
      <c r="EE2" s="203"/>
      <c r="EF2" s="203"/>
      <c r="EG2" s="203"/>
    </row>
    <row r="3" spans="1:137" ht="21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R3" s="203"/>
      <c r="BS3" s="203"/>
      <c r="BT3" s="203"/>
      <c r="BU3" s="203"/>
      <c r="BV3" s="203"/>
      <c r="BW3" s="203"/>
      <c r="BX3" s="203"/>
      <c r="BY3" s="203"/>
      <c r="BZ3" s="203"/>
      <c r="CA3" s="203"/>
      <c r="CB3" s="203"/>
      <c r="CC3" s="203"/>
      <c r="CD3" s="203"/>
      <c r="CE3" s="203"/>
      <c r="CF3" s="203"/>
      <c r="CG3" s="203"/>
      <c r="CH3" s="203"/>
      <c r="CI3" s="203"/>
      <c r="CJ3" s="203"/>
      <c r="CK3" s="203"/>
      <c r="CL3" s="203"/>
      <c r="CM3" s="203"/>
      <c r="CO3" s="203"/>
      <c r="CP3" s="203"/>
      <c r="CQ3" s="203"/>
      <c r="CR3" s="203"/>
      <c r="CS3" s="203"/>
      <c r="CT3" s="203"/>
      <c r="CU3" s="203"/>
      <c r="CV3" s="203"/>
      <c r="CW3" s="203"/>
      <c r="CX3" s="203"/>
      <c r="CY3" s="203"/>
      <c r="CZ3" s="203"/>
      <c r="DA3" s="203"/>
      <c r="DB3" s="203"/>
      <c r="DC3" s="203"/>
      <c r="DD3" s="203"/>
      <c r="DE3" s="203"/>
      <c r="DF3" s="203"/>
      <c r="DG3" s="203"/>
      <c r="DH3" s="203"/>
      <c r="DI3" s="203"/>
      <c r="DJ3" s="203"/>
      <c r="DL3" s="203"/>
      <c r="DM3" s="203"/>
      <c r="DN3" s="203"/>
      <c r="DO3" s="203"/>
      <c r="DP3" s="203"/>
      <c r="DQ3" s="203"/>
      <c r="DR3" s="203"/>
      <c r="DS3" s="203"/>
      <c r="DT3" s="203"/>
      <c r="DU3" s="203"/>
      <c r="DV3" s="203"/>
      <c r="DW3" s="203"/>
      <c r="DX3" s="203"/>
      <c r="DY3" s="203"/>
      <c r="DZ3" s="203"/>
      <c r="EA3" s="203"/>
      <c r="EB3" s="203"/>
      <c r="EC3" s="203"/>
      <c r="ED3" s="203"/>
      <c r="EE3" s="203"/>
      <c r="EF3" s="203"/>
      <c r="EG3" s="203"/>
    </row>
    <row r="4" spans="1:137" ht="21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X4" s="130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>
        <f>+'2.1ต้นทุนตามสัดส่วน (ผลิต)'!D16</f>
        <v>9.59</v>
      </c>
      <c r="AU4" s="130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3">
        <f>+'2.1ต้นทุนตามสัดส่วน (ผลิต)'!D17</f>
        <v>19.170000000000002</v>
      </c>
      <c r="BR4" s="130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  <c r="CF4" s="132"/>
      <c r="CG4" s="132"/>
      <c r="CH4" s="132"/>
      <c r="CI4" s="132"/>
      <c r="CJ4" s="132"/>
      <c r="CK4" s="132"/>
      <c r="CL4" s="132"/>
      <c r="CM4" s="133">
        <f>+'2.1ต้นทุนตามสัดส่วน (ผลิต)'!D18</f>
        <v>27.45</v>
      </c>
      <c r="CO4" s="130"/>
      <c r="CP4" s="132"/>
      <c r="CQ4" s="132"/>
      <c r="CR4" s="132"/>
      <c r="CS4" s="132"/>
      <c r="CT4" s="132"/>
      <c r="CU4" s="132"/>
      <c r="CV4" s="132"/>
      <c r="CW4" s="132"/>
      <c r="CX4" s="132"/>
      <c r="CY4" s="132"/>
      <c r="CZ4" s="132"/>
      <c r="DA4" s="132"/>
      <c r="DB4" s="132"/>
      <c r="DC4" s="132"/>
      <c r="DD4" s="132"/>
      <c r="DE4" s="132"/>
      <c r="DF4" s="132"/>
      <c r="DG4" s="132"/>
      <c r="DH4" s="132"/>
      <c r="DI4" s="132"/>
      <c r="DJ4" s="133">
        <f>+'2.1ต้นทุนตามสัดส่วน (ผลิต)'!D19</f>
        <v>43.79</v>
      </c>
      <c r="DL4" s="130"/>
      <c r="DM4" s="132"/>
      <c r="DN4" s="132"/>
      <c r="DO4" s="132"/>
      <c r="DP4" s="132"/>
      <c r="DQ4" s="132"/>
      <c r="DR4" s="132"/>
      <c r="DS4" s="132"/>
      <c r="DT4" s="132"/>
      <c r="DU4" s="132"/>
      <c r="DV4" s="132"/>
      <c r="DW4" s="132"/>
      <c r="DX4" s="132"/>
      <c r="DY4" s="132"/>
      <c r="DZ4" s="132"/>
      <c r="EA4" s="132"/>
      <c r="EB4" s="132"/>
      <c r="EC4" s="132"/>
      <c r="ED4" s="132"/>
      <c r="EE4" s="132"/>
      <c r="EF4" s="132"/>
      <c r="EG4" s="132">
        <f>+'2.1ต้นทุนตามสัดส่วน (ผลิต)'!AB18</f>
        <v>0</v>
      </c>
    </row>
    <row r="5" spans="1:137" ht="21">
      <c r="A5" s="134" t="s">
        <v>6</v>
      </c>
      <c r="B5" s="135" t="s">
        <v>7</v>
      </c>
      <c r="C5" s="44" t="s">
        <v>132</v>
      </c>
      <c r="D5" s="136" t="s">
        <v>17</v>
      </c>
      <c r="E5" s="136" t="s">
        <v>36</v>
      </c>
      <c r="F5" s="136" t="s">
        <v>37</v>
      </c>
      <c r="G5" s="136" t="s">
        <v>38</v>
      </c>
      <c r="H5" s="136" t="s">
        <v>39</v>
      </c>
      <c r="I5" s="136" t="s">
        <v>40</v>
      </c>
      <c r="J5" s="136" t="s">
        <v>41</v>
      </c>
      <c r="K5" s="136" t="s">
        <v>46</v>
      </c>
      <c r="L5" s="136" t="s">
        <v>259</v>
      </c>
      <c r="M5" s="136" t="s">
        <v>42</v>
      </c>
      <c r="N5" s="136" t="s">
        <v>43</v>
      </c>
      <c r="O5" s="136" t="s">
        <v>44</v>
      </c>
      <c r="P5" s="136" t="s">
        <v>45</v>
      </c>
      <c r="Q5" s="136" t="s">
        <v>260</v>
      </c>
      <c r="R5" s="136" t="s">
        <v>47</v>
      </c>
      <c r="S5" s="136" t="s">
        <v>48</v>
      </c>
      <c r="T5" s="136" t="s">
        <v>49</v>
      </c>
      <c r="U5" s="136" t="s">
        <v>50</v>
      </c>
      <c r="V5" s="136" t="s">
        <v>51</v>
      </c>
      <c r="X5" s="134" t="s">
        <v>6</v>
      </c>
      <c r="Y5" s="135" t="s">
        <v>7</v>
      </c>
      <c r="Z5" s="44" t="s">
        <v>132</v>
      </c>
      <c r="AA5" s="136" t="s">
        <v>17</v>
      </c>
      <c r="AB5" s="136" t="s">
        <v>36</v>
      </c>
      <c r="AC5" s="136" t="s">
        <v>37</v>
      </c>
      <c r="AD5" s="136" t="s">
        <v>38</v>
      </c>
      <c r="AE5" s="136" t="s">
        <v>39</v>
      </c>
      <c r="AF5" s="136" t="s">
        <v>40</v>
      </c>
      <c r="AG5" s="136" t="s">
        <v>41</v>
      </c>
      <c r="AH5" s="136" t="s">
        <v>46</v>
      </c>
      <c r="AI5" s="136" t="s">
        <v>259</v>
      </c>
      <c r="AJ5" s="136" t="s">
        <v>42</v>
      </c>
      <c r="AK5" s="136" t="s">
        <v>43</v>
      </c>
      <c r="AL5" s="136" t="s">
        <v>44</v>
      </c>
      <c r="AM5" s="136" t="s">
        <v>45</v>
      </c>
      <c r="AN5" s="136" t="s">
        <v>260</v>
      </c>
      <c r="AO5" s="136" t="s">
        <v>47</v>
      </c>
      <c r="AP5" s="136" t="s">
        <v>48</v>
      </c>
      <c r="AQ5" s="136" t="s">
        <v>49</v>
      </c>
      <c r="AR5" s="136" t="s">
        <v>50</v>
      </c>
      <c r="AS5" s="136" t="s">
        <v>51</v>
      </c>
      <c r="AU5" s="134" t="s">
        <v>6</v>
      </c>
      <c r="AV5" s="135" t="s">
        <v>7</v>
      </c>
      <c r="AW5" s="44" t="s">
        <v>132</v>
      </c>
      <c r="AX5" s="136" t="s">
        <v>17</v>
      </c>
      <c r="AY5" s="136" t="s">
        <v>36</v>
      </c>
      <c r="AZ5" s="136" t="s">
        <v>37</v>
      </c>
      <c r="BA5" s="136" t="s">
        <v>38</v>
      </c>
      <c r="BB5" s="136" t="s">
        <v>39</v>
      </c>
      <c r="BC5" s="136" t="s">
        <v>40</v>
      </c>
      <c r="BD5" s="136" t="s">
        <v>41</v>
      </c>
      <c r="BE5" s="136" t="s">
        <v>46</v>
      </c>
      <c r="BF5" s="136" t="s">
        <v>259</v>
      </c>
      <c r="BG5" s="136" t="s">
        <v>42</v>
      </c>
      <c r="BH5" s="136" t="s">
        <v>43</v>
      </c>
      <c r="BI5" s="136" t="s">
        <v>44</v>
      </c>
      <c r="BJ5" s="136" t="s">
        <v>45</v>
      </c>
      <c r="BK5" s="136" t="s">
        <v>260</v>
      </c>
      <c r="BL5" s="136" t="s">
        <v>47</v>
      </c>
      <c r="BM5" s="136" t="s">
        <v>48</v>
      </c>
      <c r="BN5" s="136" t="s">
        <v>49</v>
      </c>
      <c r="BO5" s="136" t="s">
        <v>50</v>
      </c>
      <c r="BP5" s="136" t="s">
        <v>51</v>
      </c>
      <c r="BR5" s="134" t="s">
        <v>6</v>
      </c>
      <c r="BS5" s="135" t="s">
        <v>7</v>
      </c>
      <c r="BT5" s="44" t="s">
        <v>132</v>
      </c>
      <c r="BU5" s="136" t="s">
        <v>17</v>
      </c>
      <c r="BV5" s="136" t="s">
        <v>36</v>
      </c>
      <c r="BW5" s="136" t="s">
        <v>37</v>
      </c>
      <c r="BX5" s="136" t="s">
        <v>38</v>
      </c>
      <c r="BY5" s="136" t="s">
        <v>39</v>
      </c>
      <c r="BZ5" s="136" t="s">
        <v>40</v>
      </c>
      <c r="CA5" s="136" t="s">
        <v>41</v>
      </c>
      <c r="CB5" s="136" t="s">
        <v>46</v>
      </c>
      <c r="CC5" s="136" t="s">
        <v>259</v>
      </c>
      <c r="CD5" s="136" t="s">
        <v>42</v>
      </c>
      <c r="CE5" s="136" t="s">
        <v>43</v>
      </c>
      <c r="CF5" s="136" t="s">
        <v>44</v>
      </c>
      <c r="CG5" s="136" t="s">
        <v>45</v>
      </c>
      <c r="CH5" s="136" t="s">
        <v>260</v>
      </c>
      <c r="CI5" s="136" t="s">
        <v>47</v>
      </c>
      <c r="CJ5" s="136" t="s">
        <v>48</v>
      </c>
      <c r="CK5" s="136" t="s">
        <v>49</v>
      </c>
      <c r="CL5" s="136" t="s">
        <v>50</v>
      </c>
      <c r="CM5" s="136" t="s">
        <v>51</v>
      </c>
      <c r="CO5" s="134" t="s">
        <v>6</v>
      </c>
      <c r="CP5" s="135" t="s">
        <v>7</v>
      </c>
      <c r="CQ5" s="44" t="s">
        <v>132</v>
      </c>
      <c r="CR5" s="136" t="s">
        <v>17</v>
      </c>
      <c r="CS5" s="136" t="s">
        <v>36</v>
      </c>
      <c r="CT5" s="136" t="s">
        <v>37</v>
      </c>
      <c r="CU5" s="136" t="s">
        <v>38</v>
      </c>
      <c r="CV5" s="136" t="s">
        <v>39</v>
      </c>
      <c r="CW5" s="136" t="s">
        <v>40</v>
      </c>
      <c r="CX5" s="136" t="s">
        <v>41</v>
      </c>
      <c r="CY5" s="136" t="s">
        <v>46</v>
      </c>
      <c r="CZ5" s="136" t="s">
        <v>259</v>
      </c>
      <c r="DA5" s="136" t="s">
        <v>42</v>
      </c>
      <c r="DB5" s="136" t="s">
        <v>43</v>
      </c>
      <c r="DC5" s="136" t="s">
        <v>44</v>
      </c>
      <c r="DD5" s="136" t="s">
        <v>45</v>
      </c>
      <c r="DE5" s="136" t="s">
        <v>260</v>
      </c>
      <c r="DF5" s="136" t="s">
        <v>47</v>
      </c>
      <c r="DG5" s="136" t="s">
        <v>48</v>
      </c>
      <c r="DH5" s="136" t="s">
        <v>49</v>
      </c>
      <c r="DI5" s="136" t="s">
        <v>50</v>
      </c>
      <c r="DJ5" s="136" t="s">
        <v>51</v>
      </c>
      <c r="DL5" s="134" t="s">
        <v>6</v>
      </c>
      <c r="DM5" s="135" t="s">
        <v>7</v>
      </c>
      <c r="DN5" s="135" t="s">
        <v>132</v>
      </c>
      <c r="DO5" s="136" t="s">
        <v>17</v>
      </c>
      <c r="DP5" s="136" t="s">
        <v>36</v>
      </c>
      <c r="DQ5" s="136" t="s">
        <v>37</v>
      </c>
      <c r="DR5" s="136" t="s">
        <v>38</v>
      </c>
      <c r="DS5" s="136" t="s">
        <v>39</v>
      </c>
      <c r="DT5" s="136" t="s">
        <v>40</v>
      </c>
      <c r="DU5" s="136" t="s">
        <v>41</v>
      </c>
      <c r="DV5" s="136" t="s">
        <v>46</v>
      </c>
      <c r="DW5" s="136"/>
      <c r="DX5" s="136" t="s">
        <v>42</v>
      </c>
      <c r="DY5" s="136" t="s">
        <v>43</v>
      </c>
      <c r="DZ5" s="136" t="s">
        <v>44</v>
      </c>
      <c r="EA5" s="136" t="s">
        <v>45</v>
      </c>
      <c r="EB5" s="136"/>
      <c r="EC5" s="136" t="s">
        <v>47</v>
      </c>
      <c r="ED5" s="136" t="s">
        <v>48</v>
      </c>
      <c r="EE5" s="136" t="s">
        <v>49</v>
      </c>
      <c r="EF5" s="136" t="s">
        <v>50</v>
      </c>
      <c r="EG5" s="136" t="s">
        <v>51</v>
      </c>
    </row>
    <row r="6" spans="1:137" ht="21">
      <c r="A6" s="137"/>
      <c r="B6" s="135"/>
      <c r="C6" s="44"/>
      <c r="D6" s="136"/>
      <c r="E6" s="136"/>
      <c r="F6" s="136"/>
      <c r="G6" s="136">
        <f>+D6+E6+F6</f>
        <v>0</v>
      </c>
      <c r="H6" s="136"/>
      <c r="I6" s="136"/>
      <c r="J6" s="136"/>
      <c r="K6" s="136">
        <f>+H6+I6+J6</f>
        <v>0</v>
      </c>
      <c r="L6" s="136"/>
      <c r="M6" s="136"/>
      <c r="N6" s="136"/>
      <c r="O6" s="136"/>
      <c r="P6" s="136">
        <f>+M6+N6+O6</f>
        <v>0</v>
      </c>
      <c r="Q6" s="136"/>
      <c r="R6" s="136"/>
      <c r="S6" s="136"/>
      <c r="T6" s="136"/>
      <c r="U6" s="136">
        <f>+R6+S6+T6</f>
        <v>0</v>
      </c>
      <c r="V6" s="136">
        <f>+G6+K6+P6+U6</f>
        <v>0</v>
      </c>
      <c r="X6" s="137"/>
      <c r="Y6" s="135"/>
      <c r="Z6" s="44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U6" s="137"/>
      <c r="AV6" s="135"/>
      <c r="AW6" s="44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R6" s="137"/>
      <c r="BS6" s="135"/>
      <c r="BT6" s="44"/>
      <c r="BU6" s="136"/>
      <c r="BV6" s="136"/>
      <c r="BW6" s="136"/>
      <c r="BX6" s="136"/>
      <c r="BY6" s="136"/>
      <c r="BZ6" s="136"/>
      <c r="CA6" s="136"/>
      <c r="CB6" s="136"/>
      <c r="CC6" s="136"/>
      <c r="CD6" s="136"/>
      <c r="CE6" s="136"/>
      <c r="CF6" s="136"/>
      <c r="CG6" s="136"/>
      <c r="CH6" s="136"/>
      <c r="CI6" s="136"/>
      <c r="CJ6" s="136"/>
      <c r="CK6" s="136"/>
      <c r="CL6" s="136"/>
      <c r="CM6" s="136"/>
      <c r="CO6" s="137"/>
      <c r="CP6" s="135"/>
      <c r="CQ6" s="44"/>
      <c r="CR6" s="136"/>
      <c r="CS6" s="136"/>
      <c r="CT6" s="136"/>
      <c r="CU6" s="136"/>
      <c r="CV6" s="136"/>
      <c r="CW6" s="136"/>
      <c r="CX6" s="136"/>
      <c r="CY6" s="136"/>
      <c r="CZ6" s="136"/>
      <c r="DA6" s="136"/>
      <c r="DB6" s="136"/>
      <c r="DC6" s="136"/>
      <c r="DD6" s="136"/>
      <c r="DE6" s="136"/>
      <c r="DF6" s="136"/>
      <c r="DG6" s="136"/>
      <c r="DH6" s="136"/>
      <c r="DI6" s="136"/>
      <c r="DJ6" s="136"/>
      <c r="DL6" s="137"/>
      <c r="DM6" s="135"/>
      <c r="DN6" s="135"/>
      <c r="DO6" s="136"/>
      <c r="DP6" s="136"/>
      <c r="DQ6" s="136"/>
      <c r="DR6" s="136"/>
      <c r="DS6" s="136"/>
      <c r="DT6" s="136"/>
      <c r="DU6" s="136"/>
      <c r="DV6" s="136"/>
      <c r="DW6" s="136"/>
      <c r="DX6" s="136"/>
      <c r="DY6" s="136"/>
      <c r="DZ6" s="136"/>
      <c r="EA6" s="136"/>
      <c r="EB6" s="136"/>
      <c r="EC6" s="136"/>
      <c r="ED6" s="136"/>
      <c r="EE6" s="136"/>
      <c r="EF6" s="136"/>
      <c r="EG6" s="136"/>
    </row>
    <row r="7" spans="1:137" ht="21">
      <c r="A7" s="140" t="s">
        <v>729</v>
      </c>
      <c r="B7" s="135" t="s">
        <v>219</v>
      </c>
      <c r="C7" s="44"/>
      <c r="D7" s="136"/>
      <c r="E7" s="136"/>
      <c r="F7" s="136"/>
      <c r="G7" s="136">
        <f>+D7+E7+F7</f>
        <v>0</v>
      </c>
      <c r="H7" s="136"/>
      <c r="I7" s="136"/>
      <c r="J7" s="136"/>
      <c r="K7" s="136">
        <f>+H7+I7+J7</f>
        <v>0</v>
      </c>
      <c r="L7" s="136">
        <f>+G7+K7</f>
        <v>0</v>
      </c>
      <c r="M7" s="136"/>
      <c r="N7" s="136"/>
      <c r="O7" s="136"/>
      <c r="P7" s="136">
        <f>+M7+N7+O7</f>
        <v>0</v>
      </c>
      <c r="Q7" s="136">
        <f>+L7+P7</f>
        <v>0</v>
      </c>
      <c r="R7" s="136"/>
      <c r="S7" s="136"/>
      <c r="T7" s="136"/>
      <c r="U7" s="136">
        <f>+R7+S7+T7</f>
        <v>0</v>
      </c>
      <c r="V7" s="136">
        <f t="shared" ref="V7:V70" si="0">+G7+K7+P7+U7</f>
        <v>0</v>
      </c>
      <c r="X7" s="140" t="s">
        <v>729</v>
      </c>
      <c r="Y7" s="135" t="s">
        <v>219</v>
      </c>
      <c r="Z7" s="44">
        <f>ROUND(IF('2.1ต้นทุนตามสัดส่วน (ผลิต)'!$E$6&gt;0,(+C7*'2.1ต้นทุนตามสัดส่วน (ผลิต)'!$E$6)/'2.1ต้นทุนตามสัดส่วน (ผลิต)'!$E$10,0),2)</f>
        <v>0</v>
      </c>
      <c r="AA7" s="139">
        <f>ROUND(IF('2.1ต้นทุนตามสัดส่วน (ผลิต)'!$E$16&gt;0,(+D7*'2.1ต้นทุนตามสัดส่วน (ผลิต)'!$E$16)/'2.1ต้นทุนตามสัดส่วน (ผลิต)'!$E$20,0),2)</f>
        <v>0</v>
      </c>
      <c r="AB7" s="139">
        <f>ROUND(IF('2.1ต้นทุนตามสัดส่วน (ผลิต)'!$E$26&gt;0,(+E7*'2.1ต้นทุนตามสัดส่วน (ผลิต)'!$E$26)/'2.1ต้นทุนตามสัดส่วน (ผลิต)'!$E$30,0),2)</f>
        <v>0</v>
      </c>
      <c r="AC7" s="139">
        <f>ROUND(IF('2.1ต้นทุนตามสัดส่วน (ผลิต)'!$E$36&gt;0,(+F7*'2.1ต้นทุนตามสัดส่วน (ผลิต)'!$E$36)/'2.1ต้นทุนตามสัดส่วน (ผลิต)'!$E$40,0),2)</f>
        <v>0</v>
      </c>
      <c r="AD7" s="139">
        <f>+AA7+AB7+AC7</f>
        <v>0</v>
      </c>
      <c r="AE7" s="139">
        <f>ROUND(IF('2.1ต้นทุนตามสัดส่วน (ผลิต)'!$E$56&gt;0,(+H7*'2.1ต้นทุนตามสัดส่วน (ผลิต)'!$E$56)/'2.1ต้นทุนตามสัดส่วน (ผลิต)'!$E$60,0),2)</f>
        <v>0</v>
      </c>
      <c r="AF7" s="139">
        <f>ROUND(IF('2.1ต้นทุนตามสัดส่วน (ผลิต)'!$E$66&gt;0,(+I7*'2.1ต้นทุนตามสัดส่วน (ผลิต)'!$E$66)/'2.1ต้นทุนตามสัดส่วน (ผลิต)'!$E$70,0),2)</f>
        <v>0</v>
      </c>
      <c r="AG7" s="139">
        <f>ROUND(IF('2.1ต้นทุนตามสัดส่วน (ผลิต)'!$E$76&gt;0,(+J7*'2.1ต้นทุนตามสัดส่วน (ผลิต)'!$E$76)/'2.1ต้นทุนตามสัดส่วน (ผลิต)'!$E$80,0),2)</f>
        <v>0</v>
      </c>
      <c r="AH7" s="139">
        <f>+AE7+AF7+AG7</f>
        <v>0</v>
      </c>
      <c r="AI7" s="139">
        <f>+AD7+AH7</f>
        <v>0</v>
      </c>
      <c r="AJ7" s="139">
        <f>ROUND(IF('2.1ต้นทุนตามสัดส่วน (ผลิต)'!$E$106&gt;0,(+M7*'2.1ต้นทุนตามสัดส่วน (ผลิต)'!$E$106)/'2.1ต้นทุนตามสัดส่วน (ผลิต)'!$E$110,0),2)</f>
        <v>0</v>
      </c>
      <c r="AK7" s="139">
        <f>ROUND(IF('2.1ต้นทุนตามสัดส่วน (ผลิต)'!$E$116&gt;0,(+N7*'2.1ต้นทุนตามสัดส่วน (ผลิต)'!$E$116)/'2.1ต้นทุนตามสัดส่วน (ผลิต)'!$E$120,0),2)</f>
        <v>0</v>
      </c>
      <c r="AL7" s="139">
        <f>ROUND(IF('2.1ต้นทุนตามสัดส่วน (ผลิต)'!$E$126&gt;0,(+O7*'2.1ต้นทุนตามสัดส่วน (ผลิต)'!$E$126)/'2.1ต้นทุนตามสัดส่วน (ผลิต)'!$E$130,0),2)</f>
        <v>0</v>
      </c>
      <c r="AM7" s="139">
        <f>+AJ7+AK7+AL7</f>
        <v>0</v>
      </c>
      <c r="AN7" s="139">
        <f>+AI7+AM7</f>
        <v>0</v>
      </c>
      <c r="AO7" s="139">
        <f>ROUND(IF('2.1ต้นทุนตามสัดส่วน (ผลิต)'!$E$156&gt;0,(+R7*'2.1ต้นทุนตามสัดส่วน (ผลิต)'!$E$156)/'2.1ต้นทุนตามสัดส่วน (ผลิต)'!$E$160,0),2)</f>
        <v>0</v>
      </c>
      <c r="AP7" s="139">
        <f>ROUND(IF('2.1ต้นทุนตามสัดส่วน (ผลิต)'!$E$166&gt;0,(+S7*'2.1ต้นทุนตามสัดส่วน (ผลิต)'!$E$166)/'2.1ต้นทุนตามสัดส่วน (ผลิต)'!$E$170,0),2)</f>
        <v>0</v>
      </c>
      <c r="AQ7" s="139">
        <f>ROUND(IF('2.1ต้นทุนตามสัดส่วน (ผลิต)'!$E$176&gt;0,(+T7*'2.1ต้นทุนตามสัดส่วน (ผลิต)'!$E$176)/'2.1ต้นทุนตามสัดส่วน (ผลิต)'!$E$180,0),2)</f>
        <v>0</v>
      </c>
      <c r="AR7" s="139">
        <f t="shared" ref="AR7:AR70" si="1">+AO7+AP7+AQ7</f>
        <v>0</v>
      </c>
      <c r="AS7" s="139">
        <f t="shared" ref="AS7:AS70" si="2">+AD7+AH7+AM7+AR7</f>
        <v>0</v>
      </c>
      <c r="AU7" s="140" t="s">
        <v>729</v>
      </c>
      <c r="AV7" s="135" t="s">
        <v>219</v>
      </c>
      <c r="AW7" s="44">
        <f>ROUND(IF('2.1ต้นทุนตามสัดส่วน (ผลิต)'!$E$7&gt;0,(C7*'2.1ต้นทุนตามสัดส่วน (ผลิต)'!$E$7)/'2.1ต้นทุนตามสัดส่วน (ผลิต)'!$E$10,0),2)</f>
        <v>0</v>
      </c>
      <c r="AX7" s="136">
        <f>ROUND(IF('2.1ต้นทุนตามสัดส่วน (ผลิต)'!$E$17&gt;0,(D7*'2.1ต้นทุนตามสัดส่วน (ผลิต)'!$E$17)/'2.1ต้นทุนตามสัดส่วน (ผลิต)'!$E$20,0),2)</f>
        <v>0</v>
      </c>
      <c r="AY7" s="136">
        <f>ROUND(IF('2.1ต้นทุนตามสัดส่วน (ผลิต)'!$E$27&gt;0,(+E7*'2.1ต้นทุนตามสัดส่วน (ผลิต)'!$E$27)/'2.1ต้นทุนตามสัดส่วน (ผลิต)'!$E$30,0),2)</f>
        <v>0</v>
      </c>
      <c r="AZ7" s="136">
        <f>ROUND(IF('2.1ต้นทุนตามสัดส่วน (ผลิต)'!$E$37&gt;0,(+F7*'2.1ต้นทุนตามสัดส่วน (ผลิต)'!$E$37)/'2.1ต้นทุนตามสัดส่วน (ผลิต)'!$E$40,0),2)</f>
        <v>0</v>
      </c>
      <c r="BA7" s="136">
        <f>+AX7+AY7+AZ7</f>
        <v>0</v>
      </c>
      <c r="BB7" s="136">
        <f>ROUND(IF('2.1ต้นทุนตามสัดส่วน (ผลิต)'!$E$57&gt;0,(+H7*'2.1ต้นทุนตามสัดส่วน (ผลิต)'!$E$57)/'2.1ต้นทุนตามสัดส่วน (ผลิต)'!$E$60,0),2)</f>
        <v>0</v>
      </c>
      <c r="BC7" s="136">
        <f>ROUND(IF('2.1ต้นทุนตามสัดส่วน (ผลิต)'!$E$67&gt;0,(+I7*'2.1ต้นทุนตามสัดส่วน (ผลิต)'!$E$67)/'2.1ต้นทุนตามสัดส่วน (ผลิต)'!$E$70,0),2)</f>
        <v>0</v>
      </c>
      <c r="BD7" s="136">
        <f>ROUND(IF('2.1ต้นทุนตามสัดส่วน (ผลิต)'!$E$77&gt;0,(+J7*'2.1ต้นทุนตามสัดส่วน (ผลิต)'!$E$77)/'2.1ต้นทุนตามสัดส่วน (ผลิต)'!$E$80,0),2)</f>
        <v>0</v>
      </c>
      <c r="BE7" s="136">
        <f>+BB7+BC7+BD7</f>
        <v>0</v>
      </c>
      <c r="BF7" s="136">
        <f>+BA7+BE7</f>
        <v>0</v>
      </c>
      <c r="BG7" s="136">
        <f>ROUND(IF('2.1ต้นทุนตามสัดส่วน (ผลิต)'!$E$107&gt;0,(+M7*'2.1ต้นทุนตามสัดส่วน (ผลิต)'!$E$107)/'2.1ต้นทุนตามสัดส่วน (ผลิต)'!$E$110,0),2)</f>
        <v>0</v>
      </c>
      <c r="BH7" s="136">
        <f>ROUND(IF('2.1ต้นทุนตามสัดส่วน (ผลิต)'!$E$117&gt;0,(+N7*'2.1ต้นทุนตามสัดส่วน (ผลิต)'!$E$117)/'2.1ต้นทุนตามสัดส่วน (ผลิต)'!$E$120,0),2)</f>
        <v>0</v>
      </c>
      <c r="BI7" s="136">
        <f>ROUND(IF('2.1ต้นทุนตามสัดส่วน (ผลิต)'!$E$127&gt;0,(+O7*'2.1ต้นทุนตามสัดส่วน (ผลิต)'!$E$127)/'2.1ต้นทุนตามสัดส่วน (ผลิต)'!$E$130,0),2)</f>
        <v>0</v>
      </c>
      <c r="BJ7" s="136">
        <f>+BG7+BH7+BI7</f>
        <v>0</v>
      </c>
      <c r="BK7" s="136">
        <f>+BF7+BJ7</f>
        <v>0</v>
      </c>
      <c r="BL7" s="136">
        <f>ROUND(IF('2.1ต้นทุนตามสัดส่วน (ผลิต)'!$E$157&gt;0,(+R7*'2.1ต้นทุนตามสัดส่วน (ผลิต)'!$E$157)/'2.1ต้นทุนตามสัดส่วน (ผลิต)'!$E$160,0),2)</f>
        <v>0</v>
      </c>
      <c r="BM7" s="136">
        <f>ROUND(IF('2.1ต้นทุนตามสัดส่วน (ผลิต)'!$E$167&gt;0,(+S7*'2.1ต้นทุนตามสัดส่วน (ผลิต)'!$E$167)/'2.1ต้นทุนตามสัดส่วน (ผลิต)'!$E$170,0),2)</f>
        <v>0</v>
      </c>
      <c r="BN7" s="136">
        <f>ROUND(IF('2.1ต้นทุนตามสัดส่วน (ผลิต)'!$E$177&gt;0,(+T7*'2.1ต้นทุนตามสัดส่วน (ผลิต)'!$E$177)/'2.1ต้นทุนตามสัดส่วน (ผลิต)'!$E$180,0),2)</f>
        <v>0</v>
      </c>
      <c r="BO7" s="136">
        <f>+BL7+BM7+BN7</f>
        <v>0</v>
      </c>
      <c r="BP7" s="136">
        <f t="shared" ref="BP7:BP70" si="3">+BA7+BE7+BJ7+BO7</f>
        <v>0</v>
      </c>
      <c r="BR7" s="140" t="s">
        <v>729</v>
      </c>
      <c r="BS7" s="135" t="s">
        <v>219</v>
      </c>
      <c r="BT7" s="44">
        <f>ROUND(IF('2.1ต้นทุนตามสัดส่วน (ผลิต)'!$E$8&gt;0,(+C7*'2.1ต้นทุนตามสัดส่วน (ผลิต)'!$E$8)/'2.1ต้นทุนตามสัดส่วน (ผลิต)'!$E$10,0),2)</f>
        <v>0</v>
      </c>
      <c r="BU7" s="136">
        <f>ROUND(IF('2.1ต้นทุนตามสัดส่วน (ผลิต)'!$E$18&gt;0,(+D7*'2.1ต้นทุนตามสัดส่วน (ผลิต)'!$E$18)/'2.1ต้นทุนตามสัดส่วน (ผลิต)'!$E$20,0),2)</f>
        <v>0</v>
      </c>
      <c r="BV7" s="136">
        <f>ROUND(IF('2.1ต้นทุนตามสัดส่วน (ผลิต)'!$E$28&gt;0,(+E7*'2.1ต้นทุนตามสัดส่วน (ผลิต)'!$E$28)/'2.1ต้นทุนตามสัดส่วน (ผลิต)'!$E$30,0),2)</f>
        <v>0</v>
      </c>
      <c r="BW7" s="136">
        <f>ROUND(IF('2.1ต้นทุนตามสัดส่วน (ผลิต)'!$E$38&gt;0,(+F7*'2.1ต้นทุนตามสัดส่วน (ผลิต)'!$E$38)/'2.1ต้นทุนตามสัดส่วน (ผลิต)'!$E$40,0),2)</f>
        <v>0</v>
      </c>
      <c r="BX7" s="136">
        <f>+BU7+BV7+BW7</f>
        <v>0</v>
      </c>
      <c r="BY7" s="136">
        <f>ROUND(IF('2.1ต้นทุนตามสัดส่วน (ผลิต)'!$E$58&gt;0,(+H7*'2.1ต้นทุนตามสัดส่วน (ผลิต)'!$E$58)/'2.1ต้นทุนตามสัดส่วน (ผลิต)'!$E$60,0),2)</f>
        <v>0</v>
      </c>
      <c r="BZ7" s="136">
        <f>ROUND(IF('2.1ต้นทุนตามสัดส่วน (ผลิต)'!$E$68&gt;0,(+I7*'2.1ต้นทุนตามสัดส่วน (ผลิต)'!$E$68)/'2.1ต้นทุนตามสัดส่วน (ผลิต)'!$E$70,0),2)</f>
        <v>0</v>
      </c>
      <c r="CA7" s="136">
        <f>ROUND(IF('2.1ต้นทุนตามสัดส่วน (ผลิต)'!$E$78&gt;0,(+J7*'2.1ต้นทุนตามสัดส่วน (ผลิต)'!$E$78)/'2.1ต้นทุนตามสัดส่วน (ผลิต)'!$E$80,0),2)</f>
        <v>0</v>
      </c>
      <c r="CB7" s="136">
        <f>+BY7+BZ7+CA7</f>
        <v>0</v>
      </c>
      <c r="CC7" s="136">
        <f>+BX7+CB7</f>
        <v>0</v>
      </c>
      <c r="CD7" s="136">
        <f>ROUND(IF('2.1ต้นทุนตามสัดส่วน (ผลิต)'!$E$108&gt;0,(+M7*'2.1ต้นทุนตามสัดส่วน (ผลิต)'!$E$108)/'2.1ต้นทุนตามสัดส่วน (ผลิต)'!$E$110,0),2)</f>
        <v>0</v>
      </c>
      <c r="CE7" s="136">
        <f>ROUND(IF('2.1ต้นทุนตามสัดส่วน (ผลิต)'!$E$118&gt;0,(+N7*'2.1ต้นทุนตามสัดส่วน (ผลิต)'!$E$118)/'2.1ต้นทุนตามสัดส่วน (ผลิต)'!$E$120,0),2)</f>
        <v>0</v>
      </c>
      <c r="CF7" s="136">
        <f>ROUND(IF('2.1ต้นทุนตามสัดส่วน (ผลิต)'!$E$128&gt;0,(+O7*'2.1ต้นทุนตามสัดส่วน (ผลิต)'!$E$128)/'2.1ต้นทุนตามสัดส่วน (ผลิต)'!$E$130,0),2)</f>
        <v>0</v>
      </c>
      <c r="CG7" s="136">
        <f>+CD7+CE7+CF7</f>
        <v>0</v>
      </c>
      <c r="CH7" s="136">
        <f>+CC7+CG7</f>
        <v>0</v>
      </c>
      <c r="CI7" s="136">
        <f>ROUND(IF('2.1ต้นทุนตามสัดส่วน (ผลิต)'!$E$158&gt;0,(+R7*'2.1ต้นทุนตามสัดส่วน (ผลิต)'!$E$158)/'2.1ต้นทุนตามสัดส่วน (ผลิต)'!$E$160,0),2)</f>
        <v>0</v>
      </c>
      <c r="CJ7" s="136">
        <f>ROUND(IF('2.1ต้นทุนตามสัดส่วน (ผลิต)'!$E$168&gt;0,(+S7*'2.1ต้นทุนตามสัดส่วน (ผลิต)'!$E$168)/'2.1ต้นทุนตามสัดส่วน (ผลิต)'!$E$170,0),2)</f>
        <v>0</v>
      </c>
      <c r="CK7" s="136">
        <f>ROUND(IF('2.1ต้นทุนตามสัดส่วน (ผลิต)'!$E$178&gt;0,(+T7*'2.1ต้นทุนตามสัดส่วน (ผลิต)'!$E$178)/'2.1ต้นทุนตามสัดส่วน (ผลิต)'!$E$180,0),2)</f>
        <v>0</v>
      </c>
      <c r="CL7" s="136">
        <f>+CI7+CJ7+CK7</f>
        <v>0</v>
      </c>
      <c r="CM7" s="136">
        <f t="shared" ref="CM7:CM70" si="4">+BX7+CB7+CG7+CL7</f>
        <v>0</v>
      </c>
      <c r="CO7" s="140" t="s">
        <v>729</v>
      </c>
      <c r="CP7" s="135" t="s">
        <v>219</v>
      </c>
      <c r="CQ7" s="44">
        <f>ROUND(IF('2.1ต้นทุนตามสัดส่วน (ผลิต)'!$E$9&gt;0,(+C7*'2.1ต้นทุนตามสัดส่วน (ผลิต)'!$E$9)/'2.1ต้นทุนตามสัดส่วน (ผลิต)'!$E$10,0),2)</f>
        <v>0</v>
      </c>
      <c r="CR7" s="136">
        <f>ROUND(IF('2.1ต้นทุนตามสัดส่วน (ผลิต)'!$E$19&gt;0,(+D7*'2.1ต้นทุนตามสัดส่วน (ผลิต)'!$E$19)/'2.1ต้นทุนตามสัดส่วน (ผลิต)'!$E$20,0),2)</f>
        <v>0</v>
      </c>
      <c r="CS7" s="136">
        <f>ROUND(IF('2.1ต้นทุนตามสัดส่วน (ผลิต)'!$E$29&gt;0,(+E7*'2.1ต้นทุนตามสัดส่วน (ผลิต)'!$E$29)/'2.1ต้นทุนตามสัดส่วน (ผลิต)'!$E$30,0),2)</f>
        <v>0</v>
      </c>
      <c r="CT7" s="136">
        <f>ROUND(IF('2.1ต้นทุนตามสัดส่วน (ผลิต)'!$E$39&gt;0,(+F7*'2.1ต้นทุนตามสัดส่วน (ผลิต)'!$E$39)/'2.1ต้นทุนตามสัดส่วน (ผลิต)'!$E$40,0),2)</f>
        <v>0</v>
      </c>
      <c r="CU7" s="136">
        <f>+CR7+CS7+CT7</f>
        <v>0</v>
      </c>
      <c r="CV7" s="136">
        <f>ROUND(IF('2.1ต้นทุนตามสัดส่วน (ผลิต)'!$E$59&gt;0,(+H7*'2.1ต้นทุนตามสัดส่วน (ผลิต)'!$E$59)/'2.1ต้นทุนตามสัดส่วน (ผลิต)'!$E$60,0),2)</f>
        <v>0</v>
      </c>
      <c r="CW7" s="136">
        <f>ROUND(IF('2.1ต้นทุนตามสัดส่วน (ผลิต)'!$E$69&gt;0,(+I7*'2.1ต้นทุนตามสัดส่วน (ผลิต)'!$E$69)/'2.1ต้นทุนตามสัดส่วน (ผลิต)'!$E$70,0),2)</f>
        <v>0</v>
      </c>
      <c r="CX7" s="136">
        <f>ROUND(IF('2.1ต้นทุนตามสัดส่วน (ผลิต)'!$E$79&gt;0,(+J7*'2.1ต้นทุนตามสัดส่วน (ผลิต)'!$E$79)/'2.1ต้นทุนตามสัดส่วน (ผลิต)'!$E$80,0),2)</f>
        <v>0</v>
      </c>
      <c r="CY7" s="136">
        <f>+CV7+CW7+CX7</f>
        <v>0</v>
      </c>
      <c r="CZ7" s="136">
        <f>+CU7+CY7</f>
        <v>0</v>
      </c>
      <c r="DA7" s="136">
        <f>ROUND(IF('2.1ต้นทุนตามสัดส่วน (ผลิต)'!$E$109&gt;0,(+M7*'2.1ต้นทุนตามสัดส่วน (ผลิต)'!$E$109)/'2.1ต้นทุนตามสัดส่วน (ผลิต)'!$E$110,0),2)</f>
        <v>0</v>
      </c>
      <c r="DB7" s="136">
        <f>ROUND(IF('2.1ต้นทุนตามสัดส่วน (ผลิต)'!$E$119&gt;0,(+N7*'2.1ต้นทุนตามสัดส่วน (ผลิต)'!$E$119)/'2.1ต้นทุนตามสัดส่วน (ผลิต)'!$E$120,0),2)</f>
        <v>0</v>
      </c>
      <c r="DC7" s="136">
        <f>ROUND(IF('2.1ต้นทุนตามสัดส่วน (ผลิต)'!$E$129&gt;0,(+O7*'2.1ต้นทุนตามสัดส่วน (ผลิต)'!$E$129)/'2.1ต้นทุนตามสัดส่วน (ผลิต)'!$E$130,0),2)</f>
        <v>0</v>
      </c>
      <c r="DD7" s="136">
        <f>+DA7+DB7+DC7</f>
        <v>0</v>
      </c>
      <c r="DE7" s="136">
        <f>+CZ7+DD7</f>
        <v>0</v>
      </c>
      <c r="DF7" s="136">
        <f>ROUND(IF('2.1ต้นทุนตามสัดส่วน (ผลิต)'!$E$159&gt;0,(+R7*'2.1ต้นทุนตามสัดส่วน (ผลิต)'!$E$159)/'2.1ต้นทุนตามสัดส่วน (ผลิต)'!$E$160,0),2)</f>
        <v>0</v>
      </c>
      <c r="DG7" s="136">
        <f>ROUND(IF('2.1ต้นทุนตามสัดส่วน (ผลิต)'!$E$169&gt;0,(+S7*'2.1ต้นทุนตามสัดส่วน (ผลิต)'!$E$169)/'2.1ต้นทุนตามสัดส่วน (ผลิต)'!$E$170,0),2)</f>
        <v>0</v>
      </c>
      <c r="DH7" s="136">
        <f>ROUND(IF('2.1ต้นทุนตามสัดส่วน (ผลิต)'!$E$179&gt;0,(+T7*'2.1ต้นทุนตามสัดส่วน (ผลิต)'!$E$179)/'2.1ต้นทุนตามสัดส่วน (ผลิต)'!$E$180,0),2)</f>
        <v>0</v>
      </c>
      <c r="DI7" s="136">
        <f>+DF7+DG7+DH7</f>
        <v>0</v>
      </c>
      <c r="DJ7" s="136">
        <f t="shared" ref="DJ7:DJ70" si="5">+CU7+CY7+DD7+DI7</f>
        <v>0</v>
      </c>
      <c r="DL7" s="140" t="s">
        <v>729</v>
      </c>
      <c r="DM7" s="135" t="s">
        <v>219</v>
      </c>
      <c r="DN7" s="136">
        <f>+C7-Z7-AW7-BT7-CQ7</f>
        <v>0</v>
      </c>
      <c r="DO7" s="136">
        <f t="shared" ref="DO7:EG20" si="6">+D7-AA7-AX7-BU7-CR7</f>
        <v>0</v>
      </c>
      <c r="DP7" s="136">
        <f t="shared" si="6"/>
        <v>0</v>
      </c>
      <c r="DQ7" s="136">
        <f t="shared" si="6"/>
        <v>0</v>
      </c>
      <c r="DR7" s="136">
        <f t="shared" si="6"/>
        <v>0</v>
      </c>
      <c r="DS7" s="136">
        <f t="shared" si="6"/>
        <v>0</v>
      </c>
      <c r="DT7" s="136">
        <f t="shared" si="6"/>
        <v>0</v>
      </c>
      <c r="DU7" s="136">
        <f t="shared" si="6"/>
        <v>0</v>
      </c>
      <c r="DV7" s="136">
        <f t="shared" si="6"/>
        <v>0</v>
      </c>
      <c r="DW7" s="136">
        <f t="shared" si="6"/>
        <v>0</v>
      </c>
      <c r="DX7" s="136">
        <f t="shared" si="6"/>
        <v>0</v>
      </c>
      <c r="DY7" s="136">
        <f t="shared" si="6"/>
        <v>0</v>
      </c>
      <c r="DZ7" s="136">
        <f t="shared" si="6"/>
        <v>0</v>
      </c>
      <c r="EA7" s="136">
        <f t="shared" si="6"/>
        <v>0</v>
      </c>
      <c r="EB7" s="136">
        <f t="shared" si="6"/>
        <v>0</v>
      </c>
      <c r="EC7" s="136">
        <f t="shared" si="6"/>
        <v>0</v>
      </c>
      <c r="ED7" s="136">
        <f t="shared" si="6"/>
        <v>0</v>
      </c>
      <c r="EE7" s="136">
        <f t="shared" si="6"/>
        <v>0</v>
      </c>
      <c r="EF7" s="136">
        <f t="shared" si="6"/>
        <v>0</v>
      </c>
      <c r="EG7" s="136">
        <f t="shared" si="6"/>
        <v>0</v>
      </c>
    </row>
    <row r="8" spans="1:137" ht="21">
      <c r="A8" s="140" t="s">
        <v>685</v>
      </c>
      <c r="B8" s="135" t="s">
        <v>220</v>
      </c>
      <c r="C8" s="44"/>
      <c r="D8" s="136"/>
      <c r="E8" s="136"/>
      <c r="F8" s="136"/>
      <c r="G8" s="136">
        <f t="shared" ref="G8:G71" si="7">+D8+E8+F8</f>
        <v>0</v>
      </c>
      <c r="H8" s="136"/>
      <c r="I8" s="136"/>
      <c r="J8" s="136"/>
      <c r="K8" s="136">
        <f t="shared" ref="K8:K71" si="8">+H8+I8+J8</f>
        <v>0</v>
      </c>
      <c r="L8" s="136">
        <f t="shared" ref="L8:L71" si="9">+G8+K8</f>
        <v>0</v>
      </c>
      <c r="M8" s="136"/>
      <c r="N8" s="136"/>
      <c r="O8" s="136"/>
      <c r="P8" s="136">
        <f t="shared" ref="P8:P71" si="10">+M8+N8+O8</f>
        <v>0</v>
      </c>
      <c r="Q8" s="136">
        <f t="shared" ref="Q8:Q71" si="11">+L8+P8</f>
        <v>0</v>
      </c>
      <c r="R8" s="136"/>
      <c r="S8" s="136"/>
      <c r="T8" s="136"/>
      <c r="U8" s="136">
        <f t="shared" ref="U8:U71" si="12">+R8+S8+T8</f>
        <v>0</v>
      </c>
      <c r="V8" s="136">
        <f t="shared" si="0"/>
        <v>0</v>
      </c>
      <c r="X8" s="140" t="s">
        <v>685</v>
      </c>
      <c r="Y8" s="135" t="s">
        <v>220</v>
      </c>
      <c r="Z8" s="44">
        <f>ROUND(IF('2.1ต้นทุนตามสัดส่วน (ผลิต)'!$E$6&gt;0,(+C8*'2.1ต้นทุนตามสัดส่วน (ผลิต)'!$E$6)/'2.1ต้นทุนตามสัดส่วน (ผลิต)'!$E$10,0),2)</f>
        <v>0</v>
      </c>
      <c r="AA8" s="139">
        <f>ROUND(IF('2.1ต้นทุนตามสัดส่วน (ผลิต)'!$E$16&gt;0,(+D8*'2.1ต้นทุนตามสัดส่วน (ผลิต)'!$E$16)/'2.1ต้นทุนตามสัดส่วน (ผลิต)'!$E$20,0),2)</f>
        <v>0</v>
      </c>
      <c r="AB8" s="139">
        <f>ROUND(IF('2.1ต้นทุนตามสัดส่วน (ผลิต)'!$E$26&gt;0,(+E8*'2.1ต้นทุนตามสัดส่วน (ผลิต)'!$E$26)/'2.1ต้นทุนตามสัดส่วน (ผลิต)'!$E$30,0),2)</f>
        <v>0</v>
      </c>
      <c r="AC8" s="139">
        <f>ROUND(IF('2.1ต้นทุนตามสัดส่วน (ผลิต)'!$E$36&gt;0,(+F8*'2.1ต้นทุนตามสัดส่วน (ผลิต)'!$E$36)/'2.1ต้นทุนตามสัดส่วน (ผลิต)'!$E$40,0),2)</f>
        <v>0</v>
      </c>
      <c r="AD8" s="139">
        <f t="shared" ref="AD8:AD71" si="13">+AA8+AB8+AC8</f>
        <v>0</v>
      </c>
      <c r="AE8" s="139">
        <f>ROUND(IF('2.1ต้นทุนตามสัดส่วน (ผลิต)'!$E$56&gt;0,(+H8*'2.1ต้นทุนตามสัดส่วน (ผลิต)'!$E$56)/'2.1ต้นทุนตามสัดส่วน (ผลิต)'!$E$60,0),2)</f>
        <v>0</v>
      </c>
      <c r="AF8" s="139">
        <f>ROUND(IF('2.1ต้นทุนตามสัดส่วน (ผลิต)'!$E$66&gt;0,(+I8*'2.1ต้นทุนตามสัดส่วน (ผลิต)'!$E$66)/'2.1ต้นทุนตามสัดส่วน (ผลิต)'!$E$70,0),2)</f>
        <v>0</v>
      </c>
      <c r="AG8" s="139">
        <f>ROUND(IF('2.1ต้นทุนตามสัดส่วน (ผลิต)'!$E$76&gt;0,(+J8*'2.1ต้นทุนตามสัดส่วน (ผลิต)'!$E$76)/'2.1ต้นทุนตามสัดส่วน (ผลิต)'!$E$80,0),2)</f>
        <v>0</v>
      </c>
      <c r="AH8" s="139">
        <f t="shared" ref="AH8:AH71" si="14">+AE8+AF8+AG8</f>
        <v>0</v>
      </c>
      <c r="AI8" s="139">
        <f t="shared" ref="AI8:AI71" si="15">+AD8+AH8</f>
        <v>0</v>
      </c>
      <c r="AJ8" s="139">
        <f>ROUND(IF('2.1ต้นทุนตามสัดส่วน (ผลิต)'!$E$106&gt;0,(+M8*'2.1ต้นทุนตามสัดส่วน (ผลิต)'!$E$106)/'2.1ต้นทุนตามสัดส่วน (ผลิต)'!$E$110,0),2)</f>
        <v>0</v>
      </c>
      <c r="AK8" s="139">
        <f>ROUND(IF('2.1ต้นทุนตามสัดส่วน (ผลิต)'!$E$116&gt;0,(+N8*'2.1ต้นทุนตามสัดส่วน (ผลิต)'!$E$116)/'2.1ต้นทุนตามสัดส่วน (ผลิต)'!$E$120,0),2)</f>
        <v>0</v>
      </c>
      <c r="AL8" s="139">
        <f>ROUND(IF('2.1ต้นทุนตามสัดส่วน (ผลิต)'!$E$126&gt;0,(+O8*'2.1ต้นทุนตามสัดส่วน (ผลิต)'!$E$126)/'2.1ต้นทุนตามสัดส่วน (ผลิต)'!$E$130,0),2)</f>
        <v>0</v>
      </c>
      <c r="AM8" s="139">
        <f t="shared" ref="AM8:AM71" si="16">+AJ8+AK8+AL8</f>
        <v>0</v>
      </c>
      <c r="AN8" s="139">
        <f t="shared" ref="AN8:AN71" si="17">+AI8+AM8</f>
        <v>0</v>
      </c>
      <c r="AO8" s="139">
        <f>ROUND(IF('2.1ต้นทุนตามสัดส่วน (ผลิต)'!$E$156&gt;0,(+R8*'2.1ต้นทุนตามสัดส่วน (ผลิต)'!$E$156)/'2.1ต้นทุนตามสัดส่วน (ผลิต)'!$E$160,0),2)</f>
        <v>0</v>
      </c>
      <c r="AP8" s="139">
        <f>ROUND(IF('2.1ต้นทุนตามสัดส่วน (ผลิต)'!$E$166&gt;0,(+S8*'2.1ต้นทุนตามสัดส่วน (ผลิต)'!$E$166)/'2.1ต้นทุนตามสัดส่วน (ผลิต)'!$E$170,0),2)</f>
        <v>0</v>
      </c>
      <c r="AQ8" s="139">
        <f>ROUND(IF('2.1ต้นทุนตามสัดส่วน (ผลิต)'!$E$176&gt;0,(+T8*'2.1ต้นทุนตามสัดส่วน (ผลิต)'!$E$176)/'2.1ต้นทุนตามสัดส่วน (ผลิต)'!$E$180,0),2)</f>
        <v>0</v>
      </c>
      <c r="AR8" s="139">
        <f t="shared" si="1"/>
        <v>0</v>
      </c>
      <c r="AS8" s="139">
        <f t="shared" si="2"/>
        <v>0</v>
      </c>
      <c r="AU8" s="140" t="s">
        <v>685</v>
      </c>
      <c r="AV8" s="135" t="s">
        <v>220</v>
      </c>
      <c r="AW8" s="44">
        <f>ROUND(IF('2.1ต้นทุนตามสัดส่วน (ผลิต)'!$E$7&gt;0,(C8*'2.1ต้นทุนตามสัดส่วน (ผลิต)'!$E$7)/'2.1ต้นทุนตามสัดส่วน (ผลิต)'!$E$10,0),2)</f>
        <v>0</v>
      </c>
      <c r="AX8" s="136">
        <f>ROUND(IF('2.1ต้นทุนตามสัดส่วน (ผลิต)'!$E$17&gt;0,(D8*'2.1ต้นทุนตามสัดส่วน (ผลิต)'!$E$17)/'2.1ต้นทุนตามสัดส่วน (ผลิต)'!$E$20,0),2)</f>
        <v>0</v>
      </c>
      <c r="AY8" s="136">
        <f>ROUND(IF('2.1ต้นทุนตามสัดส่วน (ผลิต)'!$E$27&gt;0,(+E8*'2.1ต้นทุนตามสัดส่วน (ผลิต)'!$E$27)/'2.1ต้นทุนตามสัดส่วน (ผลิต)'!$E$30,0),2)</f>
        <v>0</v>
      </c>
      <c r="AZ8" s="136">
        <f>ROUND(IF('2.1ต้นทุนตามสัดส่วน (ผลิต)'!$E$37&gt;0,(+F8*'2.1ต้นทุนตามสัดส่วน (ผลิต)'!$E$37)/'2.1ต้นทุนตามสัดส่วน (ผลิต)'!$E$40,0),2)</f>
        <v>0</v>
      </c>
      <c r="BA8" s="136">
        <f t="shared" ref="BA8:BA71" si="18">+AX8+AY8+AZ8</f>
        <v>0</v>
      </c>
      <c r="BB8" s="136">
        <f>ROUND(IF('2.1ต้นทุนตามสัดส่วน (ผลิต)'!$E$57&gt;0,(+H8*'2.1ต้นทุนตามสัดส่วน (ผลิต)'!$E$57)/'2.1ต้นทุนตามสัดส่วน (ผลิต)'!$E$60,0),2)</f>
        <v>0</v>
      </c>
      <c r="BC8" s="136">
        <f>ROUND(IF('2.1ต้นทุนตามสัดส่วน (ผลิต)'!$E$67&gt;0,(+I8*'2.1ต้นทุนตามสัดส่วน (ผลิต)'!$E$67)/'2.1ต้นทุนตามสัดส่วน (ผลิต)'!$E$70,0),2)</f>
        <v>0</v>
      </c>
      <c r="BD8" s="136">
        <f>ROUND(IF('2.1ต้นทุนตามสัดส่วน (ผลิต)'!$E$77&gt;0,(+J8*'2.1ต้นทุนตามสัดส่วน (ผลิต)'!$E$77)/'2.1ต้นทุนตามสัดส่วน (ผลิต)'!$E$80,0),2)</f>
        <v>0</v>
      </c>
      <c r="BE8" s="136">
        <f t="shared" ref="BE8:BE71" si="19">+BB8+BC8+BD8</f>
        <v>0</v>
      </c>
      <c r="BF8" s="136">
        <f t="shared" ref="BF8:BF71" si="20">+BA8+BE8</f>
        <v>0</v>
      </c>
      <c r="BG8" s="136">
        <f>ROUND(IF('2.1ต้นทุนตามสัดส่วน (ผลิต)'!$E$107&gt;0,(+M8*'2.1ต้นทุนตามสัดส่วน (ผลิต)'!$E$107)/'2.1ต้นทุนตามสัดส่วน (ผลิต)'!$E$110,0),2)</f>
        <v>0</v>
      </c>
      <c r="BH8" s="136">
        <f>ROUND(IF('2.1ต้นทุนตามสัดส่วน (ผลิต)'!$E$117&gt;0,(+N8*'2.1ต้นทุนตามสัดส่วน (ผลิต)'!$E$117)/'2.1ต้นทุนตามสัดส่วน (ผลิต)'!$E$120,0),2)</f>
        <v>0</v>
      </c>
      <c r="BI8" s="136">
        <f>ROUND(IF('2.1ต้นทุนตามสัดส่วน (ผลิต)'!$E$127&gt;0,(+O8*'2.1ต้นทุนตามสัดส่วน (ผลิต)'!$E$127)/'2.1ต้นทุนตามสัดส่วน (ผลิต)'!$E$130,0),2)</f>
        <v>0</v>
      </c>
      <c r="BJ8" s="136">
        <f t="shared" ref="BJ8:BJ71" si="21">+BG8+BH8+BI8</f>
        <v>0</v>
      </c>
      <c r="BK8" s="136">
        <f t="shared" ref="BK8:BK71" si="22">+BF8+BJ8</f>
        <v>0</v>
      </c>
      <c r="BL8" s="136">
        <f>ROUND(IF('2.1ต้นทุนตามสัดส่วน (ผลิต)'!$E$157&gt;0,(+R8*'2.1ต้นทุนตามสัดส่วน (ผลิต)'!$E$157)/'2.1ต้นทุนตามสัดส่วน (ผลิต)'!$E$160,0),2)</f>
        <v>0</v>
      </c>
      <c r="BM8" s="136">
        <f>ROUND(IF('2.1ต้นทุนตามสัดส่วน (ผลิต)'!$E$167&gt;0,(+S8*'2.1ต้นทุนตามสัดส่วน (ผลิต)'!$E$167)/'2.1ต้นทุนตามสัดส่วน (ผลิต)'!$E$170,0),2)</f>
        <v>0</v>
      </c>
      <c r="BN8" s="136">
        <f>ROUND(IF('2.1ต้นทุนตามสัดส่วน (ผลิต)'!$E$177&gt;0,(+T8*'2.1ต้นทุนตามสัดส่วน (ผลิต)'!$E$177)/'2.1ต้นทุนตามสัดส่วน (ผลิต)'!$E$180,0),2)</f>
        <v>0</v>
      </c>
      <c r="BO8" s="136">
        <f t="shared" ref="BO8:BO71" si="23">+BL8+BM8+BN8</f>
        <v>0</v>
      </c>
      <c r="BP8" s="136">
        <f t="shared" si="3"/>
        <v>0</v>
      </c>
      <c r="BR8" s="140" t="s">
        <v>685</v>
      </c>
      <c r="BS8" s="135" t="s">
        <v>220</v>
      </c>
      <c r="BT8" s="44">
        <f>ROUND(IF('2.1ต้นทุนตามสัดส่วน (ผลิต)'!$E$8&gt;0,(+C8*'2.1ต้นทุนตามสัดส่วน (ผลิต)'!$E$8)/'2.1ต้นทุนตามสัดส่วน (ผลิต)'!$E$10,0),2)</f>
        <v>0</v>
      </c>
      <c r="BU8" s="136">
        <f>ROUND(IF('2.1ต้นทุนตามสัดส่วน (ผลิต)'!$E$18&gt;0,(+D8*'2.1ต้นทุนตามสัดส่วน (ผลิต)'!$E$18)/'2.1ต้นทุนตามสัดส่วน (ผลิต)'!$E$20,0),2)</f>
        <v>0</v>
      </c>
      <c r="BV8" s="136">
        <f>ROUND(IF('2.1ต้นทุนตามสัดส่วน (ผลิต)'!$E$28&gt;0,(+E8*'2.1ต้นทุนตามสัดส่วน (ผลิต)'!$E$28)/'2.1ต้นทุนตามสัดส่วน (ผลิต)'!$E$30,0),2)</f>
        <v>0</v>
      </c>
      <c r="BW8" s="136">
        <f>ROUND(IF('2.1ต้นทุนตามสัดส่วน (ผลิต)'!$E$38&gt;0,(+F8*'2.1ต้นทุนตามสัดส่วน (ผลิต)'!$E$38)/'2.1ต้นทุนตามสัดส่วน (ผลิต)'!$E$40,0),2)</f>
        <v>0</v>
      </c>
      <c r="BX8" s="136">
        <f t="shared" ref="BX8:BX71" si="24">+BU8+BV8+BW8</f>
        <v>0</v>
      </c>
      <c r="BY8" s="136">
        <f>ROUND(IF('2.1ต้นทุนตามสัดส่วน (ผลิต)'!$E$58&gt;0,(+H8*'2.1ต้นทุนตามสัดส่วน (ผลิต)'!$E$58)/'2.1ต้นทุนตามสัดส่วน (ผลิต)'!$E$60,0),2)</f>
        <v>0</v>
      </c>
      <c r="BZ8" s="136">
        <f>ROUND(IF('2.1ต้นทุนตามสัดส่วน (ผลิต)'!$E$68&gt;0,(+I8*'2.1ต้นทุนตามสัดส่วน (ผลิต)'!$E$68)/'2.1ต้นทุนตามสัดส่วน (ผลิต)'!$E$70,0),2)</f>
        <v>0</v>
      </c>
      <c r="CA8" s="136">
        <f>ROUND(IF('2.1ต้นทุนตามสัดส่วน (ผลิต)'!$E$78&gt;0,(+J8*'2.1ต้นทุนตามสัดส่วน (ผลิต)'!$E$78)/'2.1ต้นทุนตามสัดส่วน (ผลิต)'!$E$80,0),2)</f>
        <v>0</v>
      </c>
      <c r="CB8" s="136">
        <f t="shared" ref="CB8:CB71" si="25">+BY8+BZ8+CA8</f>
        <v>0</v>
      </c>
      <c r="CC8" s="136">
        <f t="shared" ref="CC8:CC71" si="26">+BX8+CB8</f>
        <v>0</v>
      </c>
      <c r="CD8" s="136">
        <f>ROUND(IF('2.1ต้นทุนตามสัดส่วน (ผลิต)'!$E$108&gt;0,(+M8*'2.1ต้นทุนตามสัดส่วน (ผลิต)'!$E$108)/'2.1ต้นทุนตามสัดส่วน (ผลิต)'!$E$110,0),2)</f>
        <v>0</v>
      </c>
      <c r="CE8" s="136">
        <f>ROUND(IF('2.1ต้นทุนตามสัดส่วน (ผลิต)'!$E$118&gt;0,(+N8*'2.1ต้นทุนตามสัดส่วน (ผลิต)'!$E$118)/'2.1ต้นทุนตามสัดส่วน (ผลิต)'!$E$120,0),2)</f>
        <v>0</v>
      </c>
      <c r="CF8" s="136">
        <f>ROUND(IF('2.1ต้นทุนตามสัดส่วน (ผลิต)'!$E$128&gt;0,(+O8*'2.1ต้นทุนตามสัดส่วน (ผลิต)'!$E$128)/'2.1ต้นทุนตามสัดส่วน (ผลิต)'!$E$130,0),2)</f>
        <v>0</v>
      </c>
      <c r="CG8" s="136">
        <f t="shared" ref="CG8:CG71" si="27">+CD8+CE8+CF8</f>
        <v>0</v>
      </c>
      <c r="CH8" s="136">
        <f t="shared" ref="CH8:CH71" si="28">+CC8+CG8</f>
        <v>0</v>
      </c>
      <c r="CI8" s="136">
        <f>ROUND(IF('2.1ต้นทุนตามสัดส่วน (ผลิต)'!$E$158&gt;0,(+R8*'2.1ต้นทุนตามสัดส่วน (ผลิต)'!$E$158)/'2.1ต้นทุนตามสัดส่วน (ผลิต)'!$E$160,0),2)</f>
        <v>0</v>
      </c>
      <c r="CJ8" s="136">
        <f>ROUND(IF('2.1ต้นทุนตามสัดส่วน (ผลิต)'!$E$168&gt;0,(+S8*'2.1ต้นทุนตามสัดส่วน (ผลิต)'!$E$168)/'2.1ต้นทุนตามสัดส่วน (ผลิต)'!$E$170,0),2)</f>
        <v>0</v>
      </c>
      <c r="CK8" s="136">
        <f>ROUND(IF('2.1ต้นทุนตามสัดส่วน (ผลิต)'!$E$178&gt;0,(+T8*'2.1ต้นทุนตามสัดส่วน (ผลิต)'!$E$178)/'2.1ต้นทุนตามสัดส่วน (ผลิต)'!$E$180,0),2)</f>
        <v>0</v>
      </c>
      <c r="CL8" s="136">
        <f t="shared" ref="CL8:CL71" si="29">+CI8+CJ8+CK8</f>
        <v>0</v>
      </c>
      <c r="CM8" s="136">
        <f t="shared" si="4"/>
        <v>0</v>
      </c>
      <c r="CO8" s="140" t="s">
        <v>685</v>
      </c>
      <c r="CP8" s="135" t="s">
        <v>220</v>
      </c>
      <c r="CQ8" s="44">
        <f>ROUND(IF('2.1ต้นทุนตามสัดส่วน (ผลิต)'!$E$9&gt;0,(+C8*'2.1ต้นทุนตามสัดส่วน (ผลิต)'!$E$9)/'2.1ต้นทุนตามสัดส่วน (ผลิต)'!$E$10,0),2)</f>
        <v>0</v>
      </c>
      <c r="CR8" s="136">
        <f>ROUND(IF('2.1ต้นทุนตามสัดส่วน (ผลิต)'!$E$19&gt;0,(+D8*'2.1ต้นทุนตามสัดส่วน (ผลิต)'!$E$19)/'2.1ต้นทุนตามสัดส่วน (ผลิต)'!$E$20,0),2)</f>
        <v>0</v>
      </c>
      <c r="CS8" s="136">
        <f>ROUND(IF('2.1ต้นทุนตามสัดส่วน (ผลิต)'!$E$29&gt;0,(+E8*'2.1ต้นทุนตามสัดส่วน (ผลิต)'!$E$29)/'2.1ต้นทุนตามสัดส่วน (ผลิต)'!$E$30,0),2)</f>
        <v>0</v>
      </c>
      <c r="CT8" s="136">
        <f>ROUND(IF('2.1ต้นทุนตามสัดส่วน (ผลิต)'!$E$39&gt;0,(+F8*'2.1ต้นทุนตามสัดส่วน (ผลิต)'!$E$39)/'2.1ต้นทุนตามสัดส่วน (ผลิต)'!$E$40,0),2)</f>
        <v>0</v>
      </c>
      <c r="CU8" s="136">
        <f t="shared" ref="CU8:CU71" si="30">+CR8+CS8+CT8</f>
        <v>0</v>
      </c>
      <c r="CV8" s="136">
        <f>ROUND(IF('2.1ต้นทุนตามสัดส่วน (ผลิต)'!$E$59&gt;0,(+H8*'2.1ต้นทุนตามสัดส่วน (ผลิต)'!$E$59)/'2.1ต้นทุนตามสัดส่วน (ผลิต)'!$E$60,0),2)</f>
        <v>0</v>
      </c>
      <c r="CW8" s="136">
        <f>ROUND(IF('2.1ต้นทุนตามสัดส่วน (ผลิต)'!$E$69&gt;0,(+I8*'2.1ต้นทุนตามสัดส่วน (ผลิต)'!$E$69)/'2.1ต้นทุนตามสัดส่วน (ผลิต)'!$E$70,0),2)</f>
        <v>0</v>
      </c>
      <c r="CX8" s="136">
        <f>ROUND(IF('2.1ต้นทุนตามสัดส่วน (ผลิต)'!$E$79&gt;0,(+J8*'2.1ต้นทุนตามสัดส่วน (ผลิต)'!$E$79)/'2.1ต้นทุนตามสัดส่วน (ผลิต)'!$E$80,0),2)</f>
        <v>0</v>
      </c>
      <c r="CY8" s="136">
        <f t="shared" ref="CY8:CY71" si="31">+CV8+CW8+CX8</f>
        <v>0</v>
      </c>
      <c r="CZ8" s="136">
        <f t="shared" ref="CZ8:CZ71" si="32">+CU8+CY8</f>
        <v>0</v>
      </c>
      <c r="DA8" s="136">
        <f>ROUND(IF('2.1ต้นทุนตามสัดส่วน (ผลิต)'!$E$109&gt;0,(+M8*'2.1ต้นทุนตามสัดส่วน (ผลิต)'!$E$109)/'2.1ต้นทุนตามสัดส่วน (ผลิต)'!$E$110,0),2)</f>
        <v>0</v>
      </c>
      <c r="DB8" s="136">
        <f>ROUND(IF('2.1ต้นทุนตามสัดส่วน (ผลิต)'!$E$119&gt;0,(+N8*'2.1ต้นทุนตามสัดส่วน (ผลิต)'!$E$119)/'2.1ต้นทุนตามสัดส่วน (ผลิต)'!$E$120,0),2)</f>
        <v>0</v>
      </c>
      <c r="DC8" s="136">
        <f>ROUND(IF('2.1ต้นทุนตามสัดส่วน (ผลิต)'!$E$129&gt;0,(+O8*'2.1ต้นทุนตามสัดส่วน (ผลิต)'!$E$129)/'2.1ต้นทุนตามสัดส่วน (ผลิต)'!$E$130,0),2)</f>
        <v>0</v>
      </c>
      <c r="DD8" s="136">
        <f t="shared" ref="DD8:DD71" si="33">+DA8+DB8+DC8</f>
        <v>0</v>
      </c>
      <c r="DE8" s="136">
        <f t="shared" ref="DE8:DE71" si="34">+CZ8+DD8</f>
        <v>0</v>
      </c>
      <c r="DF8" s="136">
        <f>ROUND(IF('2.1ต้นทุนตามสัดส่วน (ผลิต)'!$E$159&gt;0,(+R8*'2.1ต้นทุนตามสัดส่วน (ผลิต)'!$E$159)/'2.1ต้นทุนตามสัดส่วน (ผลิต)'!$E$160,0),2)</f>
        <v>0</v>
      </c>
      <c r="DG8" s="136">
        <f>ROUND(IF('2.1ต้นทุนตามสัดส่วน (ผลิต)'!$E$169&gt;0,(+S8*'2.1ต้นทุนตามสัดส่วน (ผลิต)'!$E$169)/'2.1ต้นทุนตามสัดส่วน (ผลิต)'!$E$170,0),2)</f>
        <v>0</v>
      </c>
      <c r="DH8" s="136">
        <f>ROUND(IF('2.1ต้นทุนตามสัดส่วน (ผลิต)'!$E$179&gt;0,(+T8*'2.1ต้นทุนตามสัดส่วน (ผลิต)'!$E$179)/'2.1ต้นทุนตามสัดส่วน (ผลิต)'!$E$180,0),2)</f>
        <v>0</v>
      </c>
      <c r="DI8" s="136">
        <f t="shared" ref="DI8:DI71" si="35">+DF8+DG8+DH8</f>
        <v>0</v>
      </c>
      <c r="DJ8" s="136">
        <f t="shared" si="5"/>
        <v>0</v>
      </c>
      <c r="DL8" s="140" t="s">
        <v>685</v>
      </c>
      <c r="DM8" s="135" t="s">
        <v>220</v>
      </c>
      <c r="DN8" s="136">
        <f t="shared" ref="DN8:DX47" si="36">+C8-Z8-AW8-BT8-CQ8</f>
        <v>0</v>
      </c>
      <c r="DO8" s="136">
        <f t="shared" si="6"/>
        <v>0</v>
      </c>
      <c r="DP8" s="136">
        <f t="shared" si="6"/>
        <v>0</v>
      </c>
      <c r="DQ8" s="136">
        <f t="shared" si="6"/>
        <v>0</v>
      </c>
      <c r="DR8" s="136">
        <f t="shared" si="6"/>
        <v>0</v>
      </c>
      <c r="DS8" s="136">
        <f t="shared" si="6"/>
        <v>0</v>
      </c>
      <c r="DT8" s="136">
        <f t="shared" si="6"/>
        <v>0</v>
      </c>
      <c r="DU8" s="136">
        <f t="shared" si="6"/>
        <v>0</v>
      </c>
      <c r="DV8" s="136">
        <f t="shared" si="6"/>
        <v>0</v>
      </c>
      <c r="DW8" s="136">
        <f t="shared" si="6"/>
        <v>0</v>
      </c>
      <c r="DX8" s="136">
        <f t="shared" si="6"/>
        <v>0</v>
      </c>
      <c r="DY8" s="136">
        <f t="shared" si="6"/>
        <v>0</v>
      </c>
      <c r="DZ8" s="136">
        <f t="shared" si="6"/>
        <v>0</v>
      </c>
      <c r="EA8" s="136">
        <f t="shared" si="6"/>
        <v>0</v>
      </c>
      <c r="EB8" s="136">
        <f t="shared" si="6"/>
        <v>0</v>
      </c>
      <c r="EC8" s="136">
        <f t="shared" si="6"/>
        <v>0</v>
      </c>
      <c r="ED8" s="136">
        <f t="shared" si="6"/>
        <v>0</v>
      </c>
      <c r="EE8" s="136">
        <f t="shared" si="6"/>
        <v>0</v>
      </c>
      <c r="EF8" s="136">
        <f t="shared" si="6"/>
        <v>0</v>
      </c>
      <c r="EG8" s="136">
        <f t="shared" si="6"/>
        <v>0</v>
      </c>
    </row>
    <row r="9" spans="1:137" ht="21">
      <c r="A9" s="140"/>
      <c r="B9" s="135"/>
      <c r="C9" s="44"/>
      <c r="D9" s="136"/>
      <c r="E9" s="136"/>
      <c r="F9" s="136"/>
      <c r="G9" s="136">
        <f t="shared" si="7"/>
        <v>0</v>
      </c>
      <c r="H9" s="136"/>
      <c r="I9" s="136"/>
      <c r="J9" s="136"/>
      <c r="K9" s="136">
        <f t="shared" si="8"/>
        <v>0</v>
      </c>
      <c r="L9" s="136">
        <f t="shared" si="9"/>
        <v>0</v>
      </c>
      <c r="M9" s="136"/>
      <c r="N9" s="136"/>
      <c r="O9" s="136"/>
      <c r="P9" s="136">
        <f t="shared" si="10"/>
        <v>0</v>
      </c>
      <c r="Q9" s="136">
        <f t="shared" si="11"/>
        <v>0</v>
      </c>
      <c r="R9" s="136"/>
      <c r="S9" s="136"/>
      <c r="T9" s="136"/>
      <c r="U9" s="136">
        <f t="shared" si="12"/>
        <v>0</v>
      </c>
      <c r="V9" s="136">
        <f t="shared" si="0"/>
        <v>0</v>
      </c>
      <c r="X9" s="140"/>
      <c r="Y9" s="135"/>
      <c r="Z9" s="44">
        <f>ROUND(IF('2.1ต้นทุนตามสัดส่วน (ผลิต)'!$E$6&gt;0,(+C9*'2.1ต้นทุนตามสัดส่วน (ผลิต)'!$E$6)/'2.1ต้นทุนตามสัดส่วน (ผลิต)'!$E$10,0),2)</f>
        <v>0</v>
      </c>
      <c r="AA9" s="139">
        <f>ROUND(IF('2.1ต้นทุนตามสัดส่วน (ผลิต)'!$E$16&gt;0,(+D9*'2.1ต้นทุนตามสัดส่วน (ผลิต)'!$E$16)/'2.1ต้นทุนตามสัดส่วน (ผลิต)'!$E$20,0),2)</f>
        <v>0</v>
      </c>
      <c r="AB9" s="139">
        <f>ROUND(IF('2.1ต้นทุนตามสัดส่วน (ผลิต)'!$E$26&gt;0,(+E9*'2.1ต้นทุนตามสัดส่วน (ผลิต)'!$E$26)/'2.1ต้นทุนตามสัดส่วน (ผลิต)'!$E$30,0),2)</f>
        <v>0</v>
      </c>
      <c r="AC9" s="139">
        <f>ROUND(IF('2.1ต้นทุนตามสัดส่วน (ผลิต)'!$E$36&gt;0,(+F9*'2.1ต้นทุนตามสัดส่วน (ผลิต)'!$E$36)/'2.1ต้นทุนตามสัดส่วน (ผลิต)'!$E$40,0),2)</f>
        <v>0</v>
      </c>
      <c r="AD9" s="139">
        <f t="shared" si="13"/>
        <v>0</v>
      </c>
      <c r="AE9" s="139">
        <f>ROUND(IF('2.1ต้นทุนตามสัดส่วน (ผลิต)'!$E$56&gt;0,(+H9*'2.1ต้นทุนตามสัดส่วน (ผลิต)'!$E$56)/'2.1ต้นทุนตามสัดส่วน (ผลิต)'!$E$60,0),2)</f>
        <v>0</v>
      </c>
      <c r="AF9" s="139">
        <f>ROUND(IF('2.1ต้นทุนตามสัดส่วน (ผลิต)'!$E$66&gt;0,(+I9*'2.1ต้นทุนตามสัดส่วน (ผลิต)'!$E$66)/'2.1ต้นทุนตามสัดส่วน (ผลิต)'!$E$70,0),2)</f>
        <v>0</v>
      </c>
      <c r="AG9" s="139">
        <f>ROUND(IF('2.1ต้นทุนตามสัดส่วน (ผลิต)'!$E$76&gt;0,(+J9*'2.1ต้นทุนตามสัดส่วน (ผลิต)'!$E$76)/'2.1ต้นทุนตามสัดส่วน (ผลิต)'!$E$80,0),2)</f>
        <v>0</v>
      </c>
      <c r="AH9" s="139">
        <f t="shared" si="14"/>
        <v>0</v>
      </c>
      <c r="AI9" s="139">
        <f t="shared" si="15"/>
        <v>0</v>
      </c>
      <c r="AJ9" s="139">
        <f>ROUND(IF('2.1ต้นทุนตามสัดส่วน (ผลิต)'!$E$106&gt;0,(+M9*'2.1ต้นทุนตามสัดส่วน (ผลิต)'!$E$106)/'2.1ต้นทุนตามสัดส่วน (ผลิต)'!$E$110,0),2)</f>
        <v>0</v>
      </c>
      <c r="AK9" s="139">
        <f>ROUND(IF('2.1ต้นทุนตามสัดส่วน (ผลิต)'!$E$116&gt;0,(+N9*'2.1ต้นทุนตามสัดส่วน (ผลิต)'!$E$116)/'2.1ต้นทุนตามสัดส่วน (ผลิต)'!$E$120,0),2)</f>
        <v>0</v>
      </c>
      <c r="AL9" s="139">
        <f>ROUND(IF('2.1ต้นทุนตามสัดส่วน (ผลิต)'!$E$126&gt;0,(+O9*'2.1ต้นทุนตามสัดส่วน (ผลิต)'!$E$126)/'2.1ต้นทุนตามสัดส่วน (ผลิต)'!$E$130,0),2)</f>
        <v>0</v>
      </c>
      <c r="AM9" s="139">
        <f t="shared" si="16"/>
        <v>0</v>
      </c>
      <c r="AN9" s="139">
        <f t="shared" si="17"/>
        <v>0</v>
      </c>
      <c r="AO9" s="139">
        <f>ROUND(IF('2.1ต้นทุนตามสัดส่วน (ผลิต)'!$E$156&gt;0,(+R9*'2.1ต้นทุนตามสัดส่วน (ผลิต)'!$E$156)/'2.1ต้นทุนตามสัดส่วน (ผลิต)'!$E$160,0),2)</f>
        <v>0</v>
      </c>
      <c r="AP9" s="139">
        <f>ROUND(IF('2.1ต้นทุนตามสัดส่วน (ผลิต)'!$E$166&gt;0,(+S9*'2.1ต้นทุนตามสัดส่วน (ผลิต)'!$E$166)/'2.1ต้นทุนตามสัดส่วน (ผลิต)'!$E$170,0),2)</f>
        <v>0</v>
      </c>
      <c r="AQ9" s="139">
        <f>ROUND(IF('2.1ต้นทุนตามสัดส่วน (ผลิต)'!$E$176&gt;0,(+T9*'2.1ต้นทุนตามสัดส่วน (ผลิต)'!$E$176)/'2.1ต้นทุนตามสัดส่วน (ผลิต)'!$E$180,0),2)</f>
        <v>0</v>
      </c>
      <c r="AR9" s="139">
        <f t="shared" si="1"/>
        <v>0</v>
      </c>
      <c r="AS9" s="139">
        <f t="shared" si="2"/>
        <v>0</v>
      </c>
      <c r="AU9" s="140"/>
      <c r="AV9" s="135"/>
      <c r="AW9" s="44">
        <f>ROUND(IF('2.1ต้นทุนตามสัดส่วน (ผลิต)'!$E$7&gt;0,(C9*'2.1ต้นทุนตามสัดส่วน (ผลิต)'!$E$7)/'2.1ต้นทุนตามสัดส่วน (ผลิต)'!$E$10,0),2)</f>
        <v>0</v>
      </c>
      <c r="AX9" s="136">
        <f>ROUND(IF('2.1ต้นทุนตามสัดส่วน (ผลิต)'!$E$17&gt;0,(D9*'2.1ต้นทุนตามสัดส่วน (ผลิต)'!$E$17)/'2.1ต้นทุนตามสัดส่วน (ผลิต)'!$E$20,0),2)</f>
        <v>0</v>
      </c>
      <c r="AY9" s="136">
        <f>ROUND(IF('2.1ต้นทุนตามสัดส่วน (ผลิต)'!$E$27&gt;0,(+E9*'2.1ต้นทุนตามสัดส่วน (ผลิต)'!$E$27)/'2.1ต้นทุนตามสัดส่วน (ผลิต)'!$E$30,0),2)</f>
        <v>0</v>
      </c>
      <c r="AZ9" s="136">
        <f>ROUND(IF('2.1ต้นทุนตามสัดส่วน (ผลิต)'!$E$37&gt;0,(+F9*'2.1ต้นทุนตามสัดส่วน (ผลิต)'!$E$37)/'2.1ต้นทุนตามสัดส่วน (ผลิต)'!$E$40,0),2)</f>
        <v>0</v>
      </c>
      <c r="BA9" s="136">
        <f t="shared" si="18"/>
        <v>0</v>
      </c>
      <c r="BB9" s="136">
        <f>ROUND(IF('2.1ต้นทุนตามสัดส่วน (ผลิต)'!$E$57&gt;0,(+H9*'2.1ต้นทุนตามสัดส่วน (ผลิต)'!$E$57)/'2.1ต้นทุนตามสัดส่วน (ผลิต)'!$E$60,0),2)</f>
        <v>0</v>
      </c>
      <c r="BC9" s="136">
        <f>ROUND(IF('2.1ต้นทุนตามสัดส่วน (ผลิต)'!$E$67&gt;0,(+I9*'2.1ต้นทุนตามสัดส่วน (ผลิต)'!$E$67)/'2.1ต้นทุนตามสัดส่วน (ผลิต)'!$E$70,0),2)</f>
        <v>0</v>
      </c>
      <c r="BD9" s="136">
        <f>ROUND(IF('2.1ต้นทุนตามสัดส่วน (ผลิต)'!$E$77&gt;0,(+J9*'2.1ต้นทุนตามสัดส่วน (ผลิต)'!$E$77)/'2.1ต้นทุนตามสัดส่วน (ผลิต)'!$E$80,0),2)</f>
        <v>0</v>
      </c>
      <c r="BE9" s="136">
        <f t="shared" si="19"/>
        <v>0</v>
      </c>
      <c r="BF9" s="136">
        <f t="shared" si="20"/>
        <v>0</v>
      </c>
      <c r="BG9" s="136">
        <f>ROUND(IF('2.1ต้นทุนตามสัดส่วน (ผลิต)'!$E$107&gt;0,(+M9*'2.1ต้นทุนตามสัดส่วน (ผลิต)'!$E$107)/'2.1ต้นทุนตามสัดส่วน (ผลิต)'!$E$110,0),2)</f>
        <v>0</v>
      </c>
      <c r="BH9" s="136">
        <f>ROUND(IF('2.1ต้นทุนตามสัดส่วน (ผลิต)'!$E$117&gt;0,(+N9*'2.1ต้นทุนตามสัดส่วน (ผลิต)'!$E$117)/'2.1ต้นทุนตามสัดส่วน (ผลิต)'!$E$120,0),2)</f>
        <v>0</v>
      </c>
      <c r="BI9" s="136">
        <f>ROUND(IF('2.1ต้นทุนตามสัดส่วน (ผลิต)'!$E$127&gt;0,(+O9*'2.1ต้นทุนตามสัดส่วน (ผลิต)'!$E$127)/'2.1ต้นทุนตามสัดส่วน (ผลิต)'!$E$130,0),2)</f>
        <v>0</v>
      </c>
      <c r="BJ9" s="136">
        <f t="shared" si="21"/>
        <v>0</v>
      </c>
      <c r="BK9" s="136">
        <f t="shared" si="22"/>
        <v>0</v>
      </c>
      <c r="BL9" s="136">
        <f>ROUND(IF('2.1ต้นทุนตามสัดส่วน (ผลิต)'!$E$157&gt;0,(+R9*'2.1ต้นทุนตามสัดส่วน (ผลิต)'!$E$157)/'2.1ต้นทุนตามสัดส่วน (ผลิต)'!$E$160,0),2)</f>
        <v>0</v>
      </c>
      <c r="BM9" s="136">
        <f>ROUND(IF('2.1ต้นทุนตามสัดส่วน (ผลิต)'!$E$167&gt;0,(+S9*'2.1ต้นทุนตามสัดส่วน (ผลิต)'!$E$167)/'2.1ต้นทุนตามสัดส่วน (ผลิต)'!$E$170,0),2)</f>
        <v>0</v>
      </c>
      <c r="BN9" s="136">
        <f>ROUND(IF('2.1ต้นทุนตามสัดส่วน (ผลิต)'!$E$177&gt;0,(+T9*'2.1ต้นทุนตามสัดส่วน (ผลิต)'!$E$177)/'2.1ต้นทุนตามสัดส่วน (ผลิต)'!$E$180,0),2)</f>
        <v>0</v>
      </c>
      <c r="BO9" s="136">
        <f t="shared" si="23"/>
        <v>0</v>
      </c>
      <c r="BP9" s="136">
        <f t="shared" si="3"/>
        <v>0</v>
      </c>
      <c r="BR9" s="140"/>
      <c r="BS9" s="135"/>
      <c r="BT9" s="44">
        <f>ROUND(IF('2.1ต้นทุนตามสัดส่วน (ผลิต)'!$E$8&gt;0,(+C9*'2.1ต้นทุนตามสัดส่วน (ผลิต)'!$E$8)/'2.1ต้นทุนตามสัดส่วน (ผลิต)'!$E$10,0),2)</f>
        <v>0</v>
      </c>
      <c r="BU9" s="136">
        <f>ROUND(IF('2.1ต้นทุนตามสัดส่วน (ผลิต)'!$E$18&gt;0,(+D9*'2.1ต้นทุนตามสัดส่วน (ผลิต)'!$E$18)/'2.1ต้นทุนตามสัดส่วน (ผลิต)'!$E$20,0),2)</f>
        <v>0</v>
      </c>
      <c r="BV9" s="136">
        <f>ROUND(IF('2.1ต้นทุนตามสัดส่วน (ผลิต)'!$E$28&gt;0,(+E9*'2.1ต้นทุนตามสัดส่วน (ผลิต)'!$E$28)/'2.1ต้นทุนตามสัดส่วน (ผลิต)'!$E$30,0),2)</f>
        <v>0</v>
      </c>
      <c r="BW9" s="136">
        <f>ROUND(IF('2.1ต้นทุนตามสัดส่วน (ผลิต)'!$E$38&gt;0,(+F9*'2.1ต้นทุนตามสัดส่วน (ผลิต)'!$E$38)/'2.1ต้นทุนตามสัดส่วน (ผลิต)'!$E$40,0),2)</f>
        <v>0</v>
      </c>
      <c r="BX9" s="136">
        <f t="shared" si="24"/>
        <v>0</v>
      </c>
      <c r="BY9" s="136">
        <f>ROUND(IF('2.1ต้นทุนตามสัดส่วน (ผลิต)'!$E$58&gt;0,(+H9*'2.1ต้นทุนตามสัดส่วน (ผลิต)'!$E$58)/'2.1ต้นทุนตามสัดส่วน (ผลิต)'!$E$60,0),2)</f>
        <v>0</v>
      </c>
      <c r="BZ9" s="136">
        <f>ROUND(IF('2.1ต้นทุนตามสัดส่วน (ผลิต)'!$E$68&gt;0,(+I9*'2.1ต้นทุนตามสัดส่วน (ผลิต)'!$E$68)/'2.1ต้นทุนตามสัดส่วน (ผลิต)'!$E$70,0),2)</f>
        <v>0</v>
      </c>
      <c r="CA9" s="136">
        <f>ROUND(IF('2.1ต้นทุนตามสัดส่วน (ผลิต)'!$E$78&gt;0,(+J9*'2.1ต้นทุนตามสัดส่วน (ผลิต)'!$E$78)/'2.1ต้นทุนตามสัดส่วน (ผลิต)'!$E$80,0),2)</f>
        <v>0</v>
      </c>
      <c r="CB9" s="136">
        <f t="shared" si="25"/>
        <v>0</v>
      </c>
      <c r="CC9" s="136">
        <f t="shared" si="26"/>
        <v>0</v>
      </c>
      <c r="CD9" s="136">
        <f>ROUND(IF('2.1ต้นทุนตามสัดส่วน (ผลิต)'!$E$108&gt;0,(+M9*'2.1ต้นทุนตามสัดส่วน (ผลิต)'!$E$108)/'2.1ต้นทุนตามสัดส่วน (ผลิต)'!$E$110,0),2)</f>
        <v>0</v>
      </c>
      <c r="CE9" s="136">
        <f>ROUND(IF('2.1ต้นทุนตามสัดส่วน (ผลิต)'!$E$118&gt;0,(+N9*'2.1ต้นทุนตามสัดส่วน (ผลิต)'!$E$118)/'2.1ต้นทุนตามสัดส่วน (ผลิต)'!$E$120,0),2)</f>
        <v>0</v>
      </c>
      <c r="CF9" s="136">
        <f>ROUND(IF('2.1ต้นทุนตามสัดส่วน (ผลิต)'!$E$128&gt;0,(+O9*'2.1ต้นทุนตามสัดส่วน (ผลิต)'!$E$128)/'2.1ต้นทุนตามสัดส่วน (ผลิต)'!$E$130,0),2)</f>
        <v>0</v>
      </c>
      <c r="CG9" s="136">
        <f t="shared" si="27"/>
        <v>0</v>
      </c>
      <c r="CH9" s="136">
        <f t="shared" si="28"/>
        <v>0</v>
      </c>
      <c r="CI9" s="136">
        <f>ROUND(IF('2.1ต้นทุนตามสัดส่วน (ผลิต)'!$E$158&gt;0,(+R9*'2.1ต้นทุนตามสัดส่วน (ผลิต)'!$E$158)/'2.1ต้นทุนตามสัดส่วน (ผลิต)'!$E$160,0),2)</f>
        <v>0</v>
      </c>
      <c r="CJ9" s="136">
        <f>ROUND(IF('2.1ต้นทุนตามสัดส่วน (ผลิต)'!$E$168&gt;0,(+S9*'2.1ต้นทุนตามสัดส่วน (ผลิต)'!$E$168)/'2.1ต้นทุนตามสัดส่วน (ผลิต)'!$E$170,0),2)</f>
        <v>0</v>
      </c>
      <c r="CK9" s="136">
        <f>ROUND(IF('2.1ต้นทุนตามสัดส่วน (ผลิต)'!$E$178&gt;0,(+T9*'2.1ต้นทุนตามสัดส่วน (ผลิต)'!$E$178)/'2.1ต้นทุนตามสัดส่วน (ผลิต)'!$E$180,0),2)</f>
        <v>0</v>
      </c>
      <c r="CL9" s="136">
        <f t="shared" si="29"/>
        <v>0</v>
      </c>
      <c r="CM9" s="136">
        <f t="shared" si="4"/>
        <v>0</v>
      </c>
      <c r="CO9" s="140"/>
      <c r="CP9" s="135"/>
      <c r="CQ9" s="44">
        <f>ROUND(IF('2.1ต้นทุนตามสัดส่วน (ผลิต)'!$E$9&gt;0,(+C9*'2.1ต้นทุนตามสัดส่วน (ผลิต)'!$E$9)/'2.1ต้นทุนตามสัดส่วน (ผลิต)'!$E$10,0),2)</f>
        <v>0</v>
      </c>
      <c r="CR9" s="136">
        <f>ROUND(IF('2.1ต้นทุนตามสัดส่วน (ผลิต)'!$E$19&gt;0,(+D9*'2.1ต้นทุนตามสัดส่วน (ผลิต)'!$E$19)/'2.1ต้นทุนตามสัดส่วน (ผลิต)'!$E$20,0),2)</f>
        <v>0</v>
      </c>
      <c r="CS9" s="136">
        <f>ROUND(IF('2.1ต้นทุนตามสัดส่วน (ผลิต)'!$E$29&gt;0,(+E9*'2.1ต้นทุนตามสัดส่วน (ผลิต)'!$E$29)/'2.1ต้นทุนตามสัดส่วน (ผลิต)'!$E$30,0),2)</f>
        <v>0</v>
      </c>
      <c r="CT9" s="136">
        <f>ROUND(IF('2.1ต้นทุนตามสัดส่วน (ผลิต)'!$E$39&gt;0,(+F9*'2.1ต้นทุนตามสัดส่วน (ผลิต)'!$E$39)/'2.1ต้นทุนตามสัดส่วน (ผลิต)'!$E$40,0),2)</f>
        <v>0</v>
      </c>
      <c r="CU9" s="136">
        <f t="shared" si="30"/>
        <v>0</v>
      </c>
      <c r="CV9" s="136">
        <f>ROUND(IF('2.1ต้นทุนตามสัดส่วน (ผลิต)'!$E$59&gt;0,(+H9*'2.1ต้นทุนตามสัดส่วน (ผลิต)'!$E$59)/'2.1ต้นทุนตามสัดส่วน (ผลิต)'!$E$60,0),2)</f>
        <v>0</v>
      </c>
      <c r="CW9" s="136">
        <f>ROUND(IF('2.1ต้นทุนตามสัดส่วน (ผลิต)'!$E$69&gt;0,(+I9*'2.1ต้นทุนตามสัดส่วน (ผลิต)'!$E$69)/'2.1ต้นทุนตามสัดส่วน (ผลิต)'!$E$70,0),2)</f>
        <v>0</v>
      </c>
      <c r="CX9" s="136">
        <f>ROUND(IF('2.1ต้นทุนตามสัดส่วน (ผลิต)'!$E$79&gt;0,(+J9*'2.1ต้นทุนตามสัดส่วน (ผลิต)'!$E$79)/'2.1ต้นทุนตามสัดส่วน (ผลิต)'!$E$80,0),2)</f>
        <v>0</v>
      </c>
      <c r="CY9" s="136">
        <f t="shared" si="31"/>
        <v>0</v>
      </c>
      <c r="CZ9" s="136">
        <f t="shared" si="32"/>
        <v>0</v>
      </c>
      <c r="DA9" s="136">
        <f>ROUND(IF('2.1ต้นทุนตามสัดส่วน (ผลิต)'!$E$109&gt;0,(+M9*'2.1ต้นทุนตามสัดส่วน (ผลิต)'!$E$109)/'2.1ต้นทุนตามสัดส่วน (ผลิต)'!$E$110,0),2)</f>
        <v>0</v>
      </c>
      <c r="DB9" s="136">
        <f>ROUND(IF('2.1ต้นทุนตามสัดส่วน (ผลิต)'!$E$119&gt;0,(+N9*'2.1ต้นทุนตามสัดส่วน (ผลิต)'!$E$119)/'2.1ต้นทุนตามสัดส่วน (ผลิต)'!$E$120,0),2)</f>
        <v>0</v>
      </c>
      <c r="DC9" s="136">
        <f>ROUND(IF('2.1ต้นทุนตามสัดส่วน (ผลิต)'!$E$129&gt;0,(+O9*'2.1ต้นทุนตามสัดส่วน (ผลิต)'!$E$129)/'2.1ต้นทุนตามสัดส่วน (ผลิต)'!$E$130,0),2)</f>
        <v>0</v>
      </c>
      <c r="DD9" s="136">
        <f t="shared" si="33"/>
        <v>0</v>
      </c>
      <c r="DE9" s="136">
        <f t="shared" si="34"/>
        <v>0</v>
      </c>
      <c r="DF9" s="136">
        <f>ROUND(IF('2.1ต้นทุนตามสัดส่วน (ผลิต)'!$E$159&gt;0,(+R9*'2.1ต้นทุนตามสัดส่วน (ผลิต)'!$E$159)/'2.1ต้นทุนตามสัดส่วน (ผลิต)'!$E$160,0),2)</f>
        <v>0</v>
      </c>
      <c r="DG9" s="136">
        <f>ROUND(IF('2.1ต้นทุนตามสัดส่วน (ผลิต)'!$E$169&gt;0,(+S9*'2.1ต้นทุนตามสัดส่วน (ผลิต)'!$E$169)/'2.1ต้นทุนตามสัดส่วน (ผลิต)'!$E$170,0),2)</f>
        <v>0</v>
      </c>
      <c r="DH9" s="136">
        <f>ROUND(IF('2.1ต้นทุนตามสัดส่วน (ผลิต)'!$E$179&gt;0,(+T9*'2.1ต้นทุนตามสัดส่วน (ผลิต)'!$E$179)/'2.1ต้นทุนตามสัดส่วน (ผลิต)'!$E$180,0),2)</f>
        <v>0</v>
      </c>
      <c r="DI9" s="136">
        <f t="shared" si="35"/>
        <v>0</v>
      </c>
      <c r="DJ9" s="136">
        <f t="shared" si="5"/>
        <v>0</v>
      </c>
      <c r="DL9" s="140"/>
      <c r="DM9" s="135"/>
      <c r="DN9" s="136">
        <f t="shared" si="36"/>
        <v>0</v>
      </c>
      <c r="DO9" s="136">
        <f t="shared" si="6"/>
        <v>0</v>
      </c>
      <c r="DP9" s="136">
        <f t="shared" si="6"/>
        <v>0</v>
      </c>
      <c r="DQ9" s="136">
        <f t="shared" si="6"/>
        <v>0</v>
      </c>
      <c r="DR9" s="136">
        <f t="shared" si="6"/>
        <v>0</v>
      </c>
      <c r="DS9" s="136">
        <f t="shared" si="6"/>
        <v>0</v>
      </c>
      <c r="DT9" s="136">
        <f t="shared" si="6"/>
        <v>0</v>
      </c>
      <c r="DU9" s="136">
        <f t="shared" si="6"/>
        <v>0</v>
      </c>
      <c r="DV9" s="136">
        <f t="shared" si="6"/>
        <v>0</v>
      </c>
      <c r="DW9" s="136">
        <f t="shared" si="6"/>
        <v>0</v>
      </c>
      <c r="DX9" s="136">
        <f t="shared" si="6"/>
        <v>0</v>
      </c>
      <c r="DY9" s="136">
        <f t="shared" si="6"/>
        <v>0</v>
      </c>
      <c r="DZ9" s="136">
        <f t="shared" si="6"/>
        <v>0</v>
      </c>
      <c r="EA9" s="136">
        <f t="shared" si="6"/>
        <v>0</v>
      </c>
      <c r="EB9" s="136">
        <f t="shared" si="6"/>
        <v>0</v>
      </c>
      <c r="EC9" s="136">
        <f t="shared" si="6"/>
        <v>0</v>
      </c>
      <c r="ED9" s="136">
        <f t="shared" si="6"/>
        <v>0</v>
      </c>
      <c r="EE9" s="136">
        <f t="shared" si="6"/>
        <v>0</v>
      </c>
      <c r="EF9" s="136">
        <f t="shared" si="6"/>
        <v>0</v>
      </c>
      <c r="EG9" s="136">
        <f t="shared" si="6"/>
        <v>0</v>
      </c>
    </row>
    <row r="10" spans="1:137" ht="21">
      <c r="A10" s="140"/>
      <c r="B10" s="135"/>
      <c r="C10" s="44"/>
      <c r="D10" s="136"/>
      <c r="E10" s="136"/>
      <c r="F10" s="136"/>
      <c r="G10" s="136">
        <f t="shared" si="7"/>
        <v>0</v>
      </c>
      <c r="H10" s="136"/>
      <c r="I10" s="136"/>
      <c r="J10" s="136"/>
      <c r="K10" s="136">
        <f t="shared" si="8"/>
        <v>0</v>
      </c>
      <c r="L10" s="136">
        <f t="shared" si="9"/>
        <v>0</v>
      </c>
      <c r="M10" s="136"/>
      <c r="N10" s="136"/>
      <c r="O10" s="136"/>
      <c r="P10" s="136">
        <f t="shared" si="10"/>
        <v>0</v>
      </c>
      <c r="Q10" s="136">
        <f t="shared" si="11"/>
        <v>0</v>
      </c>
      <c r="R10" s="136"/>
      <c r="S10" s="136"/>
      <c r="T10" s="136"/>
      <c r="U10" s="136">
        <f t="shared" si="12"/>
        <v>0</v>
      </c>
      <c r="V10" s="136">
        <f t="shared" si="0"/>
        <v>0</v>
      </c>
      <c r="X10" s="140"/>
      <c r="Y10" s="135"/>
      <c r="Z10" s="44">
        <f>ROUND(IF('2.1ต้นทุนตามสัดส่วน (ผลิต)'!$E$6&gt;0,(+C10*'2.1ต้นทุนตามสัดส่วน (ผลิต)'!$E$6)/'2.1ต้นทุนตามสัดส่วน (ผลิต)'!$E$10,0),2)</f>
        <v>0</v>
      </c>
      <c r="AA10" s="139">
        <f>ROUND(IF('2.1ต้นทุนตามสัดส่วน (ผลิต)'!$E$16&gt;0,(+D10*'2.1ต้นทุนตามสัดส่วน (ผลิต)'!$E$16)/'2.1ต้นทุนตามสัดส่วน (ผลิต)'!$E$20,0),2)</f>
        <v>0</v>
      </c>
      <c r="AB10" s="139">
        <f>ROUND(IF('2.1ต้นทุนตามสัดส่วน (ผลิต)'!$E$26&gt;0,(+E10*'2.1ต้นทุนตามสัดส่วน (ผลิต)'!$E$26)/'2.1ต้นทุนตามสัดส่วน (ผลิต)'!$E$30,0),2)</f>
        <v>0</v>
      </c>
      <c r="AC10" s="139">
        <f>ROUND(IF('2.1ต้นทุนตามสัดส่วน (ผลิต)'!$E$36&gt;0,(+F10*'2.1ต้นทุนตามสัดส่วน (ผลิต)'!$E$36)/'2.1ต้นทุนตามสัดส่วน (ผลิต)'!$E$40,0),2)</f>
        <v>0</v>
      </c>
      <c r="AD10" s="139">
        <f t="shared" si="13"/>
        <v>0</v>
      </c>
      <c r="AE10" s="139">
        <f>ROUND(IF('2.1ต้นทุนตามสัดส่วน (ผลิต)'!$E$56&gt;0,(+H10*'2.1ต้นทุนตามสัดส่วน (ผลิต)'!$E$56)/'2.1ต้นทุนตามสัดส่วน (ผลิต)'!$E$60,0),2)</f>
        <v>0</v>
      </c>
      <c r="AF10" s="139">
        <f>ROUND(IF('2.1ต้นทุนตามสัดส่วน (ผลิต)'!$E$66&gt;0,(+I10*'2.1ต้นทุนตามสัดส่วน (ผลิต)'!$E$66)/'2.1ต้นทุนตามสัดส่วน (ผลิต)'!$E$70,0),2)</f>
        <v>0</v>
      </c>
      <c r="AG10" s="139">
        <f>ROUND(IF('2.1ต้นทุนตามสัดส่วน (ผลิต)'!$E$76&gt;0,(+J10*'2.1ต้นทุนตามสัดส่วน (ผลิต)'!$E$76)/'2.1ต้นทุนตามสัดส่วน (ผลิต)'!$E$80,0),2)</f>
        <v>0</v>
      </c>
      <c r="AH10" s="139">
        <f t="shared" si="14"/>
        <v>0</v>
      </c>
      <c r="AI10" s="139">
        <f t="shared" si="15"/>
        <v>0</v>
      </c>
      <c r="AJ10" s="139">
        <f>ROUND(IF('2.1ต้นทุนตามสัดส่วน (ผลิต)'!$E$106&gt;0,(+M10*'2.1ต้นทุนตามสัดส่วน (ผลิต)'!$E$106)/'2.1ต้นทุนตามสัดส่วน (ผลิต)'!$E$110,0),2)</f>
        <v>0</v>
      </c>
      <c r="AK10" s="139">
        <f>ROUND(IF('2.1ต้นทุนตามสัดส่วน (ผลิต)'!$E$116&gt;0,(+N10*'2.1ต้นทุนตามสัดส่วน (ผลิต)'!$E$116)/'2.1ต้นทุนตามสัดส่วน (ผลิต)'!$E$120,0),2)</f>
        <v>0</v>
      </c>
      <c r="AL10" s="139">
        <f>ROUND(IF('2.1ต้นทุนตามสัดส่วน (ผลิต)'!$E$126&gt;0,(+O10*'2.1ต้นทุนตามสัดส่วน (ผลิต)'!$E$126)/'2.1ต้นทุนตามสัดส่วน (ผลิต)'!$E$130,0),2)</f>
        <v>0</v>
      </c>
      <c r="AM10" s="139">
        <f t="shared" si="16"/>
        <v>0</v>
      </c>
      <c r="AN10" s="139">
        <f t="shared" si="17"/>
        <v>0</v>
      </c>
      <c r="AO10" s="139">
        <f>ROUND(IF('2.1ต้นทุนตามสัดส่วน (ผลิต)'!$E$156&gt;0,(+R10*'2.1ต้นทุนตามสัดส่วน (ผลิต)'!$E$156)/'2.1ต้นทุนตามสัดส่วน (ผลิต)'!$E$160,0),2)</f>
        <v>0</v>
      </c>
      <c r="AP10" s="139">
        <f>ROUND(IF('2.1ต้นทุนตามสัดส่วน (ผลิต)'!$E$166&gt;0,(+S10*'2.1ต้นทุนตามสัดส่วน (ผลิต)'!$E$166)/'2.1ต้นทุนตามสัดส่วน (ผลิต)'!$E$170,0),2)</f>
        <v>0</v>
      </c>
      <c r="AQ10" s="139">
        <f>ROUND(IF('2.1ต้นทุนตามสัดส่วน (ผลิต)'!$E$176&gt;0,(+T10*'2.1ต้นทุนตามสัดส่วน (ผลิต)'!$E$176)/'2.1ต้นทุนตามสัดส่วน (ผลิต)'!$E$180,0),2)</f>
        <v>0</v>
      </c>
      <c r="AR10" s="139">
        <f t="shared" si="1"/>
        <v>0</v>
      </c>
      <c r="AS10" s="139">
        <f t="shared" si="2"/>
        <v>0</v>
      </c>
      <c r="AU10" s="140"/>
      <c r="AV10" s="135"/>
      <c r="AW10" s="44">
        <f>ROUND(IF('2.1ต้นทุนตามสัดส่วน (ผลิต)'!$E$7&gt;0,(C10*'2.1ต้นทุนตามสัดส่วน (ผลิต)'!$E$7)/'2.1ต้นทุนตามสัดส่วน (ผลิต)'!$E$10,0),2)</f>
        <v>0</v>
      </c>
      <c r="AX10" s="136">
        <f>ROUND(IF('2.1ต้นทุนตามสัดส่วน (ผลิต)'!$E$17&gt;0,(D10*'2.1ต้นทุนตามสัดส่วน (ผลิต)'!$E$17)/'2.1ต้นทุนตามสัดส่วน (ผลิต)'!$E$20,0),2)</f>
        <v>0</v>
      </c>
      <c r="AY10" s="136">
        <f>ROUND(IF('2.1ต้นทุนตามสัดส่วน (ผลิต)'!$E$27&gt;0,(+E10*'2.1ต้นทุนตามสัดส่วน (ผลิต)'!$E$27)/'2.1ต้นทุนตามสัดส่วน (ผลิต)'!$E$30,0),2)</f>
        <v>0</v>
      </c>
      <c r="AZ10" s="136">
        <f>ROUND(IF('2.1ต้นทุนตามสัดส่วน (ผลิต)'!$E$37&gt;0,(+F10*'2.1ต้นทุนตามสัดส่วน (ผลิต)'!$E$37)/'2.1ต้นทุนตามสัดส่วน (ผลิต)'!$E$40,0),2)</f>
        <v>0</v>
      </c>
      <c r="BA10" s="136">
        <f t="shared" si="18"/>
        <v>0</v>
      </c>
      <c r="BB10" s="136">
        <f>ROUND(IF('2.1ต้นทุนตามสัดส่วน (ผลิต)'!$E$57&gt;0,(+H10*'2.1ต้นทุนตามสัดส่วน (ผลิต)'!$E$57)/'2.1ต้นทุนตามสัดส่วน (ผลิต)'!$E$60,0),2)</f>
        <v>0</v>
      </c>
      <c r="BC10" s="136">
        <f>ROUND(IF('2.1ต้นทุนตามสัดส่วน (ผลิต)'!$E$67&gt;0,(+I10*'2.1ต้นทุนตามสัดส่วน (ผลิต)'!$E$67)/'2.1ต้นทุนตามสัดส่วน (ผลิต)'!$E$70,0),2)</f>
        <v>0</v>
      </c>
      <c r="BD10" s="136">
        <f>ROUND(IF('2.1ต้นทุนตามสัดส่วน (ผลิต)'!$E$77&gt;0,(+J10*'2.1ต้นทุนตามสัดส่วน (ผลิต)'!$E$77)/'2.1ต้นทุนตามสัดส่วน (ผลิต)'!$E$80,0),2)</f>
        <v>0</v>
      </c>
      <c r="BE10" s="136">
        <f t="shared" si="19"/>
        <v>0</v>
      </c>
      <c r="BF10" s="136">
        <f t="shared" si="20"/>
        <v>0</v>
      </c>
      <c r="BG10" s="136">
        <f>ROUND(IF('2.1ต้นทุนตามสัดส่วน (ผลิต)'!$E$107&gt;0,(+M10*'2.1ต้นทุนตามสัดส่วน (ผลิต)'!$E$107)/'2.1ต้นทุนตามสัดส่วน (ผลิต)'!$E$110,0),2)</f>
        <v>0</v>
      </c>
      <c r="BH10" s="136">
        <f>ROUND(IF('2.1ต้นทุนตามสัดส่วน (ผลิต)'!$E$117&gt;0,(+N10*'2.1ต้นทุนตามสัดส่วน (ผลิต)'!$E$117)/'2.1ต้นทุนตามสัดส่วน (ผลิต)'!$E$120,0),2)</f>
        <v>0</v>
      </c>
      <c r="BI10" s="136">
        <f>ROUND(IF('2.1ต้นทุนตามสัดส่วน (ผลิต)'!$E$127&gt;0,(+O10*'2.1ต้นทุนตามสัดส่วน (ผลิต)'!$E$127)/'2.1ต้นทุนตามสัดส่วน (ผลิต)'!$E$130,0),2)</f>
        <v>0</v>
      </c>
      <c r="BJ10" s="136">
        <f t="shared" si="21"/>
        <v>0</v>
      </c>
      <c r="BK10" s="136">
        <f t="shared" si="22"/>
        <v>0</v>
      </c>
      <c r="BL10" s="136">
        <f>ROUND(IF('2.1ต้นทุนตามสัดส่วน (ผลิต)'!$E$157&gt;0,(+R10*'2.1ต้นทุนตามสัดส่วน (ผลิต)'!$E$157)/'2.1ต้นทุนตามสัดส่วน (ผลิต)'!$E$160,0),2)</f>
        <v>0</v>
      </c>
      <c r="BM10" s="136">
        <f>ROUND(IF('2.1ต้นทุนตามสัดส่วน (ผลิต)'!$E$167&gt;0,(+S10*'2.1ต้นทุนตามสัดส่วน (ผลิต)'!$E$167)/'2.1ต้นทุนตามสัดส่วน (ผลิต)'!$E$170,0),2)</f>
        <v>0</v>
      </c>
      <c r="BN10" s="136">
        <f>ROUND(IF('2.1ต้นทุนตามสัดส่วน (ผลิต)'!$E$177&gt;0,(+T10*'2.1ต้นทุนตามสัดส่วน (ผลิต)'!$E$177)/'2.1ต้นทุนตามสัดส่วน (ผลิต)'!$E$180,0),2)</f>
        <v>0</v>
      </c>
      <c r="BO10" s="136">
        <f t="shared" si="23"/>
        <v>0</v>
      </c>
      <c r="BP10" s="136">
        <f t="shared" si="3"/>
        <v>0</v>
      </c>
      <c r="BR10" s="140"/>
      <c r="BS10" s="135"/>
      <c r="BT10" s="44">
        <f>ROUND(IF('2.1ต้นทุนตามสัดส่วน (ผลิต)'!$E$8&gt;0,(+C10*'2.1ต้นทุนตามสัดส่วน (ผลิต)'!$E$8)/'2.1ต้นทุนตามสัดส่วน (ผลิต)'!$E$10,0),2)</f>
        <v>0</v>
      </c>
      <c r="BU10" s="136">
        <f>ROUND(IF('2.1ต้นทุนตามสัดส่วน (ผลิต)'!$E$18&gt;0,(+D10*'2.1ต้นทุนตามสัดส่วน (ผลิต)'!$E$18)/'2.1ต้นทุนตามสัดส่วน (ผลิต)'!$E$20,0),2)</f>
        <v>0</v>
      </c>
      <c r="BV10" s="136">
        <f>ROUND(IF('2.1ต้นทุนตามสัดส่วน (ผลิต)'!$E$28&gt;0,(+E10*'2.1ต้นทุนตามสัดส่วน (ผลิต)'!$E$28)/'2.1ต้นทุนตามสัดส่วน (ผลิต)'!$E$30,0),2)</f>
        <v>0</v>
      </c>
      <c r="BW10" s="136">
        <f>ROUND(IF('2.1ต้นทุนตามสัดส่วน (ผลิต)'!$E$38&gt;0,(+F10*'2.1ต้นทุนตามสัดส่วน (ผลิต)'!$E$38)/'2.1ต้นทุนตามสัดส่วน (ผลิต)'!$E$40,0),2)</f>
        <v>0</v>
      </c>
      <c r="BX10" s="136">
        <f t="shared" si="24"/>
        <v>0</v>
      </c>
      <c r="BY10" s="136">
        <f>ROUND(IF('2.1ต้นทุนตามสัดส่วน (ผลิต)'!$E$58&gt;0,(+H10*'2.1ต้นทุนตามสัดส่วน (ผลิต)'!$E$58)/'2.1ต้นทุนตามสัดส่วน (ผลิต)'!$E$60,0),2)</f>
        <v>0</v>
      </c>
      <c r="BZ10" s="136">
        <f>ROUND(IF('2.1ต้นทุนตามสัดส่วน (ผลิต)'!$E$68&gt;0,(+I10*'2.1ต้นทุนตามสัดส่วน (ผลิต)'!$E$68)/'2.1ต้นทุนตามสัดส่วน (ผลิต)'!$E$70,0),2)</f>
        <v>0</v>
      </c>
      <c r="CA10" s="136">
        <f>ROUND(IF('2.1ต้นทุนตามสัดส่วน (ผลิต)'!$E$78&gt;0,(+J10*'2.1ต้นทุนตามสัดส่วน (ผลิต)'!$E$78)/'2.1ต้นทุนตามสัดส่วน (ผลิต)'!$E$80,0),2)</f>
        <v>0</v>
      </c>
      <c r="CB10" s="136">
        <f t="shared" si="25"/>
        <v>0</v>
      </c>
      <c r="CC10" s="136">
        <f t="shared" si="26"/>
        <v>0</v>
      </c>
      <c r="CD10" s="136">
        <f>ROUND(IF('2.1ต้นทุนตามสัดส่วน (ผลิต)'!$E$108&gt;0,(+M10*'2.1ต้นทุนตามสัดส่วน (ผลิต)'!$E$108)/'2.1ต้นทุนตามสัดส่วน (ผลิต)'!$E$110,0),2)</f>
        <v>0</v>
      </c>
      <c r="CE10" s="136">
        <f>ROUND(IF('2.1ต้นทุนตามสัดส่วน (ผลิต)'!$E$118&gt;0,(+N10*'2.1ต้นทุนตามสัดส่วน (ผลิต)'!$E$118)/'2.1ต้นทุนตามสัดส่วน (ผลิต)'!$E$120,0),2)</f>
        <v>0</v>
      </c>
      <c r="CF10" s="136">
        <f>ROUND(IF('2.1ต้นทุนตามสัดส่วน (ผลิต)'!$E$128&gt;0,(+O10*'2.1ต้นทุนตามสัดส่วน (ผลิต)'!$E$128)/'2.1ต้นทุนตามสัดส่วน (ผลิต)'!$E$130,0),2)</f>
        <v>0</v>
      </c>
      <c r="CG10" s="136">
        <f t="shared" si="27"/>
        <v>0</v>
      </c>
      <c r="CH10" s="136">
        <f t="shared" si="28"/>
        <v>0</v>
      </c>
      <c r="CI10" s="136">
        <f>ROUND(IF('2.1ต้นทุนตามสัดส่วน (ผลิต)'!$E$158&gt;0,(+R10*'2.1ต้นทุนตามสัดส่วน (ผลิต)'!$E$158)/'2.1ต้นทุนตามสัดส่วน (ผลิต)'!$E$160,0),2)</f>
        <v>0</v>
      </c>
      <c r="CJ10" s="136">
        <f>ROUND(IF('2.1ต้นทุนตามสัดส่วน (ผลิต)'!$E$168&gt;0,(+S10*'2.1ต้นทุนตามสัดส่วน (ผลิต)'!$E$168)/'2.1ต้นทุนตามสัดส่วน (ผลิต)'!$E$170,0),2)</f>
        <v>0</v>
      </c>
      <c r="CK10" s="136">
        <f>ROUND(IF('2.1ต้นทุนตามสัดส่วน (ผลิต)'!$E$178&gt;0,(+T10*'2.1ต้นทุนตามสัดส่วน (ผลิต)'!$E$178)/'2.1ต้นทุนตามสัดส่วน (ผลิต)'!$E$180,0),2)</f>
        <v>0</v>
      </c>
      <c r="CL10" s="136">
        <f t="shared" si="29"/>
        <v>0</v>
      </c>
      <c r="CM10" s="136">
        <f t="shared" si="4"/>
        <v>0</v>
      </c>
      <c r="CO10" s="140"/>
      <c r="CP10" s="135"/>
      <c r="CQ10" s="44">
        <f>ROUND(IF('2.1ต้นทุนตามสัดส่วน (ผลิต)'!$E$9&gt;0,(+C10*'2.1ต้นทุนตามสัดส่วน (ผลิต)'!$E$9)/'2.1ต้นทุนตามสัดส่วน (ผลิต)'!$E$10,0),2)</f>
        <v>0</v>
      </c>
      <c r="CR10" s="136">
        <f>ROUND(IF('2.1ต้นทุนตามสัดส่วน (ผลิต)'!$E$19&gt;0,(+D10*'2.1ต้นทุนตามสัดส่วน (ผลิต)'!$E$19)/'2.1ต้นทุนตามสัดส่วน (ผลิต)'!$E$20,0),2)</f>
        <v>0</v>
      </c>
      <c r="CS10" s="136">
        <f>ROUND(IF('2.1ต้นทุนตามสัดส่วน (ผลิต)'!$E$29&gt;0,(+E10*'2.1ต้นทุนตามสัดส่วน (ผลิต)'!$E$29)/'2.1ต้นทุนตามสัดส่วน (ผลิต)'!$E$30,0),2)</f>
        <v>0</v>
      </c>
      <c r="CT10" s="136">
        <f>ROUND(IF('2.1ต้นทุนตามสัดส่วน (ผลิต)'!$E$39&gt;0,(+F10*'2.1ต้นทุนตามสัดส่วน (ผลิต)'!$E$39)/'2.1ต้นทุนตามสัดส่วน (ผลิต)'!$E$40,0),2)</f>
        <v>0</v>
      </c>
      <c r="CU10" s="136">
        <f t="shared" si="30"/>
        <v>0</v>
      </c>
      <c r="CV10" s="136">
        <f>ROUND(IF('2.1ต้นทุนตามสัดส่วน (ผลิต)'!$E$59&gt;0,(+H10*'2.1ต้นทุนตามสัดส่วน (ผลิต)'!$E$59)/'2.1ต้นทุนตามสัดส่วน (ผลิต)'!$E$60,0),2)</f>
        <v>0</v>
      </c>
      <c r="CW10" s="136">
        <f>ROUND(IF('2.1ต้นทุนตามสัดส่วน (ผลิต)'!$E$69&gt;0,(+I10*'2.1ต้นทุนตามสัดส่วน (ผลิต)'!$E$69)/'2.1ต้นทุนตามสัดส่วน (ผลิต)'!$E$70,0),2)</f>
        <v>0</v>
      </c>
      <c r="CX10" s="136">
        <f>ROUND(IF('2.1ต้นทุนตามสัดส่วน (ผลิต)'!$E$79&gt;0,(+J10*'2.1ต้นทุนตามสัดส่วน (ผลิต)'!$E$79)/'2.1ต้นทุนตามสัดส่วน (ผลิต)'!$E$80,0),2)</f>
        <v>0</v>
      </c>
      <c r="CY10" s="136">
        <f t="shared" si="31"/>
        <v>0</v>
      </c>
      <c r="CZ10" s="136">
        <f t="shared" si="32"/>
        <v>0</v>
      </c>
      <c r="DA10" s="136">
        <f>ROUND(IF('2.1ต้นทุนตามสัดส่วน (ผลิต)'!$E$109&gt;0,(+M10*'2.1ต้นทุนตามสัดส่วน (ผลิต)'!$E$109)/'2.1ต้นทุนตามสัดส่วน (ผลิต)'!$E$110,0),2)</f>
        <v>0</v>
      </c>
      <c r="DB10" s="136">
        <f>ROUND(IF('2.1ต้นทุนตามสัดส่วน (ผลิต)'!$E$119&gt;0,(+N10*'2.1ต้นทุนตามสัดส่วน (ผลิต)'!$E$119)/'2.1ต้นทุนตามสัดส่วน (ผลิต)'!$E$120,0),2)</f>
        <v>0</v>
      </c>
      <c r="DC10" s="136">
        <f>ROUND(IF('2.1ต้นทุนตามสัดส่วน (ผลิต)'!$E$129&gt;0,(+O10*'2.1ต้นทุนตามสัดส่วน (ผลิต)'!$E$129)/'2.1ต้นทุนตามสัดส่วน (ผลิต)'!$E$130,0),2)</f>
        <v>0</v>
      </c>
      <c r="DD10" s="136">
        <f t="shared" si="33"/>
        <v>0</v>
      </c>
      <c r="DE10" s="136">
        <f t="shared" si="34"/>
        <v>0</v>
      </c>
      <c r="DF10" s="136">
        <f>ROUND(IF('2.1ต้นทุนตามสัดส่วน (ผลิต)'!$E$159&gt;0,(+R10*'2.1ต้นทุนตามสัดส่วน (ผลิต)'!$E$159)/'2.1ต้นทุนตามสัดส่วน (ผลิต)'!$E$160,0),2)</f>
        <v>0</v>
      </c>
      <c r="DG10" s="136">
        <f>ROUND(IF('2.1ต้นทุนตามสัดส่วน (ผลิต)'!$E$169&gt;0,(+S10*'2.1ต้นทุนตามสัดส่วน (ผลิต)'!$E$169)/'2.1ต้นทุนตามสัดส่วน (ผลิต)'!$E$170,0),2)</f>
        <v>0</v>
      </c>
      <c r="DH10" s="136">
        <f>ROUND(IF('2.1ต้นทุนตามสัดส่วน (ผลิต)'!$E$179&gt;0,(+T10*'2.1ต้นทุนตามสัดส่วน (ผลิต)'!$E$179)/'2.1ต้นทุนตามสัดส่วน (ผลิต)'!$E$180,0),2)</f>
        <v>0</v>
      </c>
      <c r="DI10" s="136">
        <f t="shared" si="35"/>
        <v>0</v>
      </c>
      <c r="DJ10" s="136">
        <f t="shared" si="5"/>
        <v>0</v>
      </c>
      <c r="DL10" s="140"/>
      <c r="DM10" s="135"/>
      <c r="DN10" s="136">
        <f t="shared" si="36"/>
        <v>0</v>
      </c>
      <c r="DO10" s="136">
        <f t="shared" si="6"/>
        <v>0</v>
      </c>
      <c r="DP10" s="136">
        <f t="shared" si="6"/>
        <v>0</v>
      </c>
      <c r="DQ10" s="136">
        <f t="shared" si="6"/>
        <v>0</v>
      </c>
      <c r="DR10" s="136">
        <f t="shared" si="6"/>
        <v>0</v>
      </c>
      <c r="DS10" s="136">
        <f t="shared" si="6"/>
        <v>0</v>
      </c>
      <c r="DT10" s="136">
        <f t="shared" si="6"/>
        <v>0</v>
      </c>
      <c r="DU10" s="136">
        <f t="shared" si="6"/>
        <v>0</v>
      </c>
      <c r="DV10" s="136">
        <f t="shared" si="6"/>
        <v>0</v>
      </c>
      <c r="DW10" s="136">
        <f t="shared" si="6"/>
        <v>0</v>
      </c>
      <c r="DX10" s="136">
        <f t="shared" si="6"/>
        <v>0</v>
      </c>
      <c r="DY10" s="136">
        <f t="shared" si="6"/>
        <v>0</v>
      </c>
      <c r="DZ10" s="136">
        <f t="shared" si="6"/>
        <v>0</v>
      </c>
      <c r="EA10" s="136">
        <f t="shared" si="6"/>
        <v>0</v>
      </c>
      <c r="EB10" s="136">
        <f t="shared" si="6"/>
        <v>0</v>
      </c>
      <c r="EC10" s="136">
        <f t="shared" si="6"/>
        <v>0</v>
      </c>
      <c r="ED10" s="136">
        <f t="shared" si="6"/>
        <v>0</v>
      </c>
      <c r="EE10" s="136">
        <f t="shared" si="6"/>
        <v>0</v>
      </c>
      <c r="EF10" s="136">
        <f t="shared" si="6"/>
        <v>0</v>
      </c>
      <c r="EG10" s="136">
        <f t="shared" si="6"/>
        <v>0</v>
      </c>
    </row>
    <row r="11" spans="1:137" ht="21">
      <c r="A11" s="140"/>
      <c r="B11" s="135"/>
      <c r="C11" s="44"/>
      <c r="D11" s="136"/>
      <c r="E11" s="136"/>
      <c r="F11" s="136"/>
      <c r="G11" s="136">
        <f t="shared" si="7"/>
        <v>0</v>
      </c>
      <c r="H11" s="136"/>
      <c r="I11" s="136"/>
      <c r="J11" s="136"/>
      <c r="K11" s="136">
        <f t="shared" si="8"/>
        <v>0</v>
      </c>
      <c r="L11" s="136">
        <f t="shared" si="9"/>
        <v>0</v>
      </c>
      <c r="M11" s="136"/>
      <c r="N11" s="136"/>
      <c r="O11" s="136"/>
      <c r="P11" s="136">
        <f t="shared" si="10"/>
        <v>0</v>
      </c>
      <c r="Q11" s="136">
        <f t="shared" si="11"/>
        <v>0</v>
      </c>
      <c r="R11" s="136"/>
      <c r="S11" s="136"/>
      <c r="T11" s="136"/>
      <c r="U11" s="136">
        <f t="shared" si="12"/>
        <v>0</v>
      </c>
      <c r="V11" s="136">
        <f t="shared" si="0"/>
        <v>0</v>
      </c>
      <c r="X11" s="140"/>
      <c r="Y11" s="135"/>
      <c r="Z11" s="44">
        <f>ROUND(IF('2.1ต้นทุนตามสัดส่วน (ผลิต)'!$E$6&gt;0,(+C11*'2.1ต้นทุนตามสัดส่วน (ผลิต)'!$E$6)/'2.1ต้นทุนตามสัดส่วน (ผลิต)'!$E$10,0),2)</f>
        <v>0</v>
      </c>
      <c r="AA11" s="139">
        <f>ROUND(IF('2.1ต้นทุนตามสัดส่วน (ผลิต)'!$E$16&gt;0,(+D11*'2.1ต้นทุนตามสัดส่วน (ผลิต)'!$E$16)/'2.1ต้นทุนตามสัดส่วน (ผลิต)'!$E$20,0),2)</f>
        <v>0</v>
      </c>
      <c r="AB11" s="139">
        <f>ROUND(IF('2.1ต้นทุนตามสัดส่วน (ผลิต)'!$E$26&gt;0,(+E11*'2.1ต้นทุนตามสัดส่วน (ผลิต)'!$E$26)/'2.1ต้นทุนตามสัดส่วน (ผลิต)'!$E$30,0),2)</f>
        <v>0</v>
      </c>
      <c r="AC11" s="139">
        <f>ROUND(IF('2.1ต้นทุนตามสัดส่วน (ผลิต)'!$E$36&gt;0,(+F11*'2.1ต้นทุนตามสัดส่วน (ผลิต)'!$E$36)/'2.1ต้นทุนตามสัดส่วน (ผลิต)'!$E$40,0),2)</f>
        <v>0</v>
      </c>
      <c r="AD11" s="139">
        <f t="shared" si="13"/>
        <v>0</v>
      </c>
      <c r="AE11" s="139">
        <f>ROUND(IF('2.1ต้นทุนตามสัดส่วน (ผลิต)'!$E$56&gt;0,(+H11*'2.1ต้นทุนตามสัดส่วน (ผลิต)'!$E$56)/'2.1ต้นทุนตามสัดส่วน (ผลิต)'!$E$60,0),2)</f>
        <v>0</v>
      </c>
      <c r="AF11" s="139">
        <f>ROUND(IF('2.1ต้นทุนตามสัดส่วน (ผลิต)'!$E$66&gt;0,(+I11*'2.1ต้นทุนตามสัดส่วน (ผลิต)'!$E$66)/'2.1ต้นทุนตามสัดส่วน (ผลิต)'!$E$70,0),2)</f>
        <v>0</v>
      </c>
      <c r="AG11" s="139">
        <f>ROUND(IF('2.1ต้นทุนตามสัดส่วน (ผลิต)'!$E$76&gt;0,(+J11*'2.1ต้นทุนตามสัดส่วน (ผลิต)'!$E$76)/'2.1ต้นทุนตามสัดส่วน (ผลิต)'!$E$80,0),2)</f>
        <v>0</v>
      </c>
      <c r="AH11" s="139">
        <f t="shared" si="14"/>
        <v>0</v>
      </c>
      <c r="AI11" s="139">
        <f t="shared" si="15"/>
        <v>0</v>
      </c>
      <c r="AJ11" s="139">
        <f>ROUND(IF('2.1ต้นทุนตามสัดส่วน (ผลิต)'!$E$106&gt;0,(+M11*'2.1ต้นทุนตามสัดส่วน (ผลิต)'!$E$106)/'2.1ต้นทุนตามสัดส่วน (ผลิต)'!$E$110,0),2)</f>
        <v>0</v>
      </c>
      <c r="AK11" s="139">
        <f>ROUND(IF('2.1ต้นทุนตามสัดส่วน (ผลิต)'!$E$116&gt;0,(+N11*'2.1ต้นทุนตามสัดส่วน (ผลิต)'!$E$116)/'2.1ต้นทุนตามสัดส่วน (ผลิต)'!$E$120,0),2)</f>
        <v>0</v>
      </c>
      <c r="AL11" s="139">
        <f>ROUND(IF('2.1ต้นทุนตามสัดส่วน (ผลิต)'!$E$126&gt;0,(+O11*'2.1ต้นทุนตามสัดส่วน (ผลิต)'!$E$126)/'2.1ต้นทุนตามสัดส่วน (ผลิต)'!$E$130,0),2)</f>
        <v>0</v>
      </c>
      <c r="AM11" s="139">
        <f t="shared" si="16"/>
        <v>0</v>
      </c>
      <c r="AN11" s="139">
        <f t="shared" si="17"/>
        <v>0</v>
      </c>
      <c r="AO11" s="139">
        <f>ROUND(IF('2.1ต้นทุนตามสัดส่วน (ผลิต)'!$E$156&gt;0,(+R11*'2.1ต้นทุนตามสัดส่วน (ผลิต)'!$E$156)/'2.1ต้นทุนตามสัดส่วน (ผลิต)'!$E$160,0),2)</f>
        <v>0</v>
      </c>
      <c r="AP11" s="139">
        <f>ROUND(IF('2.1ต้นทุนตามสัดส่วน (ผลิต)'!$E$166&gt;0,(+S11*'2.1ต้นทุนตามสัดส่วน (ผลิต)'!$E$166)/'2.1ต้นทุนตามสัดส่วน (ผลิต)'!$E$170,0),2)</f>
        <v>0</v>
      </c>
      <c r="AQ11" s="139">
        <f>ROUND(IF('2.1ต้นทุนตามสัดส่วน (ผลิต)'!$E$176&gt;0,(+T11*'2.1ต้นทุนตามสัดส่วน (ผลิต)'!$E$176)/'2.1ต้นทุนตามสัดส่วน (ผลิต)'!$E$180,0),2)</f>
        <v>0</v>
      </c>
      <c r="AR11" s="139">
        <f t="shared" si="1"/>
        <v>0</v>
      </c>
      <c r="AS11" s="139">
        <f t="shared" si="2"/>
        <v>0</v>
      </c>
      <c r="AU11" s="140"/>
      <c r="AV11" s="135"/>
      <c r="AW11" s="44">
        <f>ROUND(IF('2.1ต้นทุนตามสัดส่วน (ผลิต)'!$E$7&gt;0,(C11*'2.1ต้นทุนตามสัดส่วน (ผลิต)'!$E$7)/'2.1ต้นทุนตามสัดส่วน (ผลิต)'!$E$10,0),2)</f>
        <v>0</v>
      </c>
      <c r="AX11" s="136">
        <f>ROUND(IF('2.1ต้นทุนตามสัดส่วน (ผลิต)'!$E$17&gt;0,(D11*'2.1ต้นทุนตามสัดส่วน (ผลิต)'!$E$17)/'2.1ต้นทุนตามสัดส่วน (ผลิต)'!$E$20,0),2)</f>
        <v>0</v>
      </c>
      <c r="AY11" s="136">
        <f>ROUND(IF('2.1ต้นทุนตามสัดส่วน (ผลิต)'!$E$27&gt;0,(+E11*'2.1ต้นทุนตามสัดส่วน (ผลิต)'!$E$27)/'2.1ต้นทุนตามสัดส่วน (ผลิต)'!$E$30,0),2)</f>
        <v>0</v>
      </c>
      <c r="AZ11" s="136">
        <f>ROUND(IF('2.1ต้นทุนตามสัดส่วน (ผลิต)'!$E$37&gt;0,(+F11*'2.1ต้นทุนตามสัดส่วน (ผลิต)'!$E$37)/'2.1ต้นทุนตามสัดส่วน (ผลิต)'!$E$40,0),2)</f>
        <v>0</v>
      </c>
      <c r="BA11" s="136">
        <f t="shared" si="18"/>
        <v>0</v>
      </c>
      <c r="BB11" s="136">
        <f>ROUND(IF('2.1ต้นทุนตามสัดส่วน (ผลิต)'!$E$57&gt;0,(+H11*'2.1ต้นทุนตามสัดส่วน (ผลิต)'!$E$57)/'2.1ต้นทุนตามสัดส่วน (ผลิต)'!$E$60,0),2)</f>
        <v>0</v>
      </c>
      <c r="BC11" s="136">
        <f>ROUND(IF('2.1ต้นทุนตามสัดส่วน (ผลิต)'!$E$67&gt;0,(+I11*'2.1ต้นทุนตามสัดส่วน (ผลิต)'!$E$67)/'2.1ต้นทุนตามสัดส่วน (ผลิต)'!$E$70,0),2)</f>
        <v>0</v>
      </c>
      <c r="BD11" s="136">
        <f>ROUND(IF('2.1ต้นทุนตามสัดส่วน (ผลิต)'!$E$77&gt;0,(+J11*'2.1ต้นทุนตามสัดส่วน (ผลิต)'!$E$77)/'2.1ต้นทุนตามสัดส่วน (ผลิต)'!$E$80,0),2)</f>
        <v>0</v>
      </c>
      <c r="BE11" s="136">
        <f t="shared" si="19"/>
        <v>0</v>
      </c>
      <c r="BF11" s="136">
        <f t="shared" si="20"/>
        <v>0</v>
      </c>
      <c r="BG11" s="136">
        <f>ROUND(IF('2.1ต้นทุนตามสัดส่วน (ผลิต)'!$E$107&gt;0,(+M11*'2.1ต้นทุนตามสัดส่วน (ผลิต)'!$E$107)/'2.1ต้นทุนตามสัดส่วน (ผลิต)'!$E$110,0),2)</f>
        <v>0</v>
      </c>
      <c r="BH11" s="136">
        <f>ROUND(IF('2.1ต้นทุนตามสัดส่วน (ผลิต)'!$E$117&gt;0,(+N11*'2.1ต้นทุนตามสัดส่วน (ผลิต)'!$E$117)/'2.1ต้นทุนตามสัดส่วน (ผลิต)'!$E$120,0),2)</f>
        <v>0</v>
      </c>
      <c r="BI11" s="136">
        <f>ROUND(IF('2.1ต้นทุนตามสัดส่วน (ผลิต)'!$E$127&gt;0,(+O11*'2.1ต้นทุนตามสัดส่วน (ผลิต)'!$E$127)/'2.1ต้นทุนตามสัดส่วน (ผลิต)'!$E$130,0),2)</f>
        <v>0</v>
      </c>
      <c r="BJ11" s="136">
        <f t="shared" si="21"/>
        <v>0</v>
      </c>
      <c r="BK11" s="136">
        <f t="shared" si="22"/>
        <v>0</v>
      </c>
      <c r="BL11" s="136">
        <f>ROUND(IF('2.1ต้นทุนตามสัดส่วน (ผลิต)'!$E$157&gt;0,(+R11*'2.1ต้นทุนตามสัดส่วน (ผลิต)'!$E$157)/'2.1ต้นทุนตามสัดส่วน (ผลิต)'!$E$160,0),2)</f>
        <v>0</v>
      </c>
      <c r="BM11" s="136">
        <f>ROUND(IF('2.1ต้นทุนตามสัดส่วน (ผลิต)'!$E$167&gt;0,(+S11*'2.1ต้นทุนตามสัดส่วน (ผลิต)'!$E$167)/'2.1ต้นทุนตามสัดส่วน (ผลิต)'!$E$170,0),2)</f>
        <v>0</v>
      </c>
      <c r="BN11" s="136">
        <f>ROUND(IF('2.1ต้นทุนตามสัดส่วน (ผลิต)'!$E$177&gt;0,(+T11*'2.1ต้นทุนตามสัดส่วน (ผลิต)'!$E$177)/'2.1ต้นทุนตามสัดส่วน (ผลิต)'!$E$180,0),2)</f>
        <v>0</v>
      </c>
      <c r="BO11" s="136">
        <f t="shared" si="23"/>
        <v>0</v>
      </c>
      <c r="BP11" s="136">
        <f t="shared" si="3"/>
        <v>0</v>
      </c>
      <c r="BR11" s="140"/>
      <c r="BS11" s="135"/>
      <c r="BT11" s="44">
        <f>ROUND(IF('2.1ต้นทุนตามสัดส่วน (ผลิต)'!$E$8&gt;0,(+C11*'2.1ต้นทุนตามสัดส่วน (ผลิต)'!$E$8)/'2.1ต้นทุนตามสัดส่วน (ผลิต)'!$E$10,0),2)</f>
        <v>0</v>
      </c>
      <c r="BU11" s="136">
        <f>ROUND(IF('2.1ต้นทุนตามสัดส่วน (ผลิต)'!$E$18&gt;0,(+D11*'2.1ต้นทุนตามสัดส่วน (ผลิต)'!$E$18)/'2.1ต้นทุนตามสัดส่วน (ผลิต)'!$E$20,0),2)</f>
        <v>0</v>
      </c>
      <c r="BV11" s="136">
        <f>ROUND(IF('2.1ต้นทุนตามสัดส่วน (ผลิต)'!$E$28&gt;0,(+E11*'2.1ต้นทุนตามสัดส่วน (ผลิต)'!$E$28)/'2.1ต้นทุนตามสัดส่วน (ผลิต)'!$E$30,0),2)</f>
        <v>0</v>
      </c>
      <c r="BW11" s="136">
        <f>ROUND(IF('2.1ต้นทุนตามสัดส่วน (ผลิต)'!$E$38&gt;0,(+F11*'2.1ต้นทุนตามสัดส่วน (ผลิต)'!$E$38)/'2.1ต้นทุนตามสัดส่วน (ผลิต)'!$E$40,0),2)</f>
        <v>0</v>
      </c>
      <c r="BX11" s="136">
        <f t="shared" si="24"/>
        <v>0</v>
      </c>
      <c r="BY11" s="136">
        <f>ROUND(IF('2.1ต้นทุนตามสัดส่วน (ผลิต)'!$E$58&gt;0,(+H11*'2.1ต้นทุนตามสัดส่วน (ผลิต)'!$E$58)/'2.1ต้นทุนตามสัดส่วน (ผลิต)'!$E$60,0),2)</f>
        <v>0</v>
      </c>
      <c r="BZ11" s="136">
        <f>ROUND(IF('2.1ต้นทุนตามสัดส่วน (ผลิต)'!$E$68&gt;0,(+I11*'2.1ต้นทุนตามสัดส่วน (ผลิต)'!$E$68)/'2.1ต้นทุนตามสัดส่วน (ผลิต)'!$E$70,0),2)</f>
        <v>0</v>
      </c>
      <c r="CA11" s="136">
        <f>ROUND(IF('2.1ต้นทุนตามสัดส่วน (ผลิต)'!$E$78&gt;0,(+J11*'2.1ต้นทุนตามสัดส่วน (ผลิต)'!$E$78)/'2.1ต้นทุนตามสัดส่วน (ผลิต)'!$E$80,0),2)</f>
        <v>0</v>
      </c>
      <c r="CB11" s="136">
        <f t="shared" si="25"/>
        <v>0</v>
      </c>
      <c r="CC11" s="136">
        <f t="shared" si="26"/>
        <v>0</v>
      </c>
      <c r="CD11" s="136">
        <f>ROUND(IF('2.1ต้นทุนตามสัดส่วน (ผลิต)'!$E$108&gt;0,(+M11*'2.1ต้นทุนตามสัดส่วน (ผลิต)'!$E$108)/'2.1ต้นทุนตามสัดส่วน (ผลิต)'!$E$110,0),2)</f>
        <v>0</v>
      </c>
      <c r="CE11" s="136">
        <f>ROUND(IF('2.1ต้นทุนตามสัดส่วน (ผลิต)'!$E$118&gt;0,(+N11*'2.1ต้นทุนตามสัดส่วน (ผลิต)'!$E$118)/'2.1ต้นทุนตามสัดส่วน (ผลิต)'!$E$120,0),2)</f>
        <v>0</v>
      </c>
      <c r="CF11" s="136">
        <f>ROUND(IF('2.1ต้นทุนตามสัดส่วน (ผลิต)'!$E$128&gt;0,(+O11*'2.1ต้นทุนตามสัดส่วน (ผลิต)'!$E$128)/'2.1ต้นทุนตามสัดส่วน (ผลิต)'!$E$130,0),2)</f>
        <v>0</v>
      </c>
      <c r="CG11" s="136">
        <f t="shared" si="27"/>
        <v>0</v>
      </c>
      <c r="CH11" s="136">
        <f t="shared" si="28"/>
        <v>0</v>
      </c>
      <c r="CI11" s="136">
        <f>ROUND(IF('2.1ต้นทุนตามสัดส่วน (ผลิต)'!$E$158&gt;0,(+R11*'2.1ต้นทุนตามสัดส่วน (ผลิต)'!$E$158)/'2.1ต้นทุนตามสัดส่วน (ผลิต)'!$E$160,0),2)</f>
        <v>0</v>
      </c>
      <c r="CJ11" s="136">
        <f>ROUND(IF('2.1ต้นทุนตามสัดส่วน (ผลิต)'!$E$168&gt;0,(+S11*'2.1ต้นทุนตามสัดส่วน (ผลิต)'!$E$168)/'2.1ต้นทุนตามสัดส่วน (ผลิต)'!$E$170,0),2)</f>
        <v>0</v>
      </c>
      <c r="CK11" s="136">
        <f>ROUND(IF('2.1ต้นทุนตามสัดส่วน (ผลิต)'!$E$178&gt;0,(+T11*'2.1ต้นทุนตามสัดส่วน (ผลิต)'!$E$178)/'2.1ต้นทุนตามสัดส่วน (ผลิต)'!$E$180,0),2)</f>
        <v>0</v>
      </c>
      <c r="CL11" s="136">
        <f t="shared" si="29"/>
        <v>0</v>
      </c>
      <c r="CM11" s="136">
        <f t="shared" si="4"/>
        <v>0</v>
      </c>
      <c r="CO11" s="140"/>
      <c r="CP11" s="135"/>
      <c r="CQ11" s="44">
        <f>ROUND(IF('2.1ต้นทุนตามสัดส่วน (ผลิต)'!$E$9&gt;0,(+C11*'2.1ต้นทุนตามสัดส่วน (ผลิต)'!$E$9)/'2.1ต้นทุนตามสัดส่วน (ผลิต)'!$E$10,0),2)</f>
        <v>0</v>
      </c>
      <c r="CR11" s="136">
        <f>ROUND(IF('2.1ต้นทุนตามสัดส่วน (ผลิต)'!$E$19&gt;0,(+D11*'2.1ต้นทุนตามสัดส่วน (ผลิต)'!$E$19)/'2.1ต้นทุนตามสัดส่วน (ผลิต)'!$E$20,0),2)</f>
        <v>0</v>
      </c>
      <c r="CS11" s="136">
        <f>ROUND(IF('2.1ต้นทุนตามสัดส่วน (ผลิต)'!$E$29&gt;0,(+E11*'2.1ต้นทุนตามสัดส่วน (ผลิต)'!$E$29)/'2.1ต้นทุนตามสัดส่วน (ผลิต)'!$E$30,0),2)</f>
        <v>0</v>
      </c>
      <c r="CT11" s="136">
        <f>ROUND(IF('2.1ต้นทุนตามสัดส่วน (ผลิต)'!$E$39&gt;0,(+F11*'2.1ต้นทุนตามสัดส่วน (ผลิต)'!$E$39)/'2.1ต้นทุนตามสัดส่วน (ผลิต)'!$E$40,0),2)</f>
        <v>0</v>
      </c>
      <c r="CU11" s="136">
        <f t="shared" si="30"/>
        <v>0</v>
      </c>
      <c r="CV11" s="136">
        <f>ROUND(IF('2.1ต้นทุนตามสัดส่วน (ผลิต)'!$E$59&gt;0,(+H11*'2.1ต้นทุนตามสัดส่วน (ผลิต)'!$E$59)/'2.1ต้นทุนตามสัดส่วน (ผลิต)'!$E$60,0),2)</f>
        <v>0</v>
      </c>
      <c r="CW11" s="136">
        <f>ROUND(IF('2.1ต้นทุนตามสัดส่วน (ผลิต)'!$E$69&gt;0,(+I11*'2.1ต้นทุนตามสัดส่วน (ผลิต)'!$E$69)/'2.1ต้นทุนตามสัดส่วน (ผลิต)'!$E$70,0),2)</f>
        <v>0</v>
      </c>
      <c r="CX11" s="136">
        <f>ROUND(IF('2.1ต้นทุนตามสัดส่วน (ผลิต)'!$E$79&gt;0,(+J11*'2.1ต้นทุนตามสัดส่วน (ผลิต)'!$E$79)/'2.1ต้นทุนตามสัดส่วน (ผลิต)'!$E$80,0),2)</f>
        <v>0</v>
      </c>
      <c r="CY11" s="136">
        <f t="shared" si="31"/>
        <v>0</v>
      </c>
      <c r="CZ11" s="136">
        <f t="shared" si="32"/>
        <v>0</v>
      </c>
      <c r="DA11" s="136">
        <f>ROUND(IF('2.1ต้นทุนตามสัดส่วน (ผลิต)'!$E$109&gt;0,(+M11*'2.1ต้นทุนตามสัดส่วน (ผลิต)'!$E$109)/'2.1ต้นทุนตามสัดส่วน (ผลิต)'!$E$110,0),2)</f>
        <v>0</v>
      </c>
      <c r="DB11" s="136">
        <f>ROUND(IF('2.1ต้นทุนตามสัดส่วน (ผลิต)'!$E$119&gt;0,(+N11*'2.1ต้นทุนตามสัดส่วน (ผลิต)'!$E$119)/'2.1ต้นทุนตามสัดส่วน (ผลิต)'!$E$120,0),2)</f>
        <v>0</v>
      </c>
      <c r="DC11" s="136">
        <f>ROUND(IF('2.1ต้นทุนตามสัดส่วน (ผลิต)'!$E$129&gt;0,(+O11*'2.1ต้นทุนตามสัดส่วน (ผลิต)'!$E$129)/'2.1ต้นทุนตามสัดส่วน (ผลิต)'!$E$130,0),2)</f>
        <v>0</v>
      </c>
      <c r="DD11" s="136">
        <f t="shared" si="33"/>
        <v>0</v>
      </c>
      <c r="DE11" s="136">
        <f t="shared" si="34"/>
        <v>0</v>
      </c>
      <c r="DF11" s="136">
        <f>ROUND(IF('2.1ต้นทุนตามสัดส่วน (ผลิต)'!$E$159&gt;0,(+R11*'2.1ต้นทุนตามสัดส่วน (ผลิต)'!$E$159)/'2.1ต้นทุนตามสัดส่วน (ผลิต)'!$E$160,0),2)</f>
        <v>0</v>
      </c>
      <c r="DG11" s="136">
        <f>ROUND(IF('2.1ต้นทุนตามสัดส่วน (ผลิต)'!$E$169&gt;0,(+S11*'2.1ต้นทุนตามสัดส่วน (ผลิต)'!$E$169)/'2.1ต้นทุนตามสัดส่วน (ผลิต)'!$E$170,0),2)</f>
        <v>0</v>
      </c>
      <c r="DH11" s="136">
        <f>ROUND(IF('2.1ต้นทุนตามสัดส่วน (ผลิต)'!$E$179&gt;0,(+T11*'2.1ต้นทุนตามสัดส่วน (ผลิต)'!$E$179)/'2.1ต้นทุนตามสัดส่วน (ผลิต)'!$E$180,0),2)</f>
        <v>0</v>
      </c>
      <c r="DI11" s="136">
        <f t="shared" si="35"/>
        <v>0</v>
      </c>
      <c r="DJ11" s="136">
        <f t="shared" si="5"/>
        <v>0</v>
      </c>
      <c r="DL11" s="140"/>
      <c r="DM11" s="135"/>
      <c r="DN11" s="136">
        <f t="shared" si="36"/>
        <v>0</v>
      </c>
      <c r="DO11" s="136">
        <f t="shared" si="6"/>
        <v>0</v>
      </c>
      <c r="DP11" s="136">
        <f t="shared" si="6"/>
        <v>0</v>
      </c>
      <c r="DQ11" s="136">
        <f t="shared" si="6"/>
        <v>0</v>
      </c>
      <c r="DR11" s="136">
        <f t="shared" si="6"/>
        <v>0</v>
      </c>
      <c r="DS11" s="136">
        <f t="shared" si="6"/>
        <v>0</v>
      </c>
      <c r="DT11" s="136">
        <f t="shared" si="6"/>
        <v>0</v>
      </c>
      <c r="DU11" s="136">
        <f t="shared" si="6"/>
        <v>0</v>
      </c>
      <c r="DV11" s="136">
        <f t="shared" si="6"/>
        <v>0</v>
      </c>
      <c r="DW11" s="136">
        <f t="shared" si="6"/>
        <v>0</v>
      </c>
      <c r="DX11" s="136">
        <f t="shared" si="6"/>
        <v>0</v>
      </c>
      <c r="DY11" s="136">
        <f t="shared" si="6"/>
        <v>0</v>
      </c>
      <c r="DZ11" s="136">
        <f t="shared" si="6"/>
        <v>0</v>
      </c>
      <c r="EA11" s="136">
        <f t="shared" si="6"/>
        <v>0</v>
      </c>
      <c r="EB11" s="136">
        <f t="shared" si="6"/>
        <v>0</v>
      </c>
      <c r="EC11" s="136">
        <f t="shared" si="6"/>
        <v>0</v>
      </c>
      <c r="ED11" s="136">
        <f t="shared" si="6"/>
        <v>0</v>
      </c>
      <c r="EE11" s="136">
        <f t="shared" si="6"/>
        <v>0</v>
      </c>
      <c r="EF11" s="136">
        <f t="shared" si="6"/>
        <v>0</v>
      </c>
      <c r="EG11" s="136">
        <f t="shared" si="6"/>
        <v>0</v>
      </c>
    </row>
    <row r="12" spans="1:137" ht="21">
      <c r="A12" s="140"/>
      <c r="B12" s="135"/>
      <c r="C12" s="44"/>
      <c r="D12" s="136"/>
      <c r="E12" s="136"/>
      <c r="F12" s="136"/>
      <c r="G12" s="136">
        <f t="shared" si="7"/>
        <v>0</v>
      </c>
      <c r="H12" s="136"/>
      <c r="I12" s="136"/>
      <c r="J12" s="136"/>
      <c r="K12" s="136">
        <f t="shared" si="8"/>
        <v>0</v>
      </c>
      <c r="L12" s="136">
        <f t="shared" si="9"/>
        <v>0</v>
      </c>
      <c r="M12" s="136"/>
      <c r="N12" s="136"/>
      <c r="O12" s="136"/>
      <c r="P12" s="136">
        <f t="shared" si="10"/>
        <v>0</v>
      </c>
      <c r="Q12" s="136">
        <f t="shared" si="11"/>
        <v>0</v>
      </c>
      <c r="R12" s="136"/>
      <c r="S12" s="136"/>
      <c r="T12" s="136"/>
      <c r="U12" s="136">
        <f t="shared" si="12"/>
        <v>0</v>
      </c>
      <c r="V12" s="136">
        <f t="shared" si="0"/>
        <v>0</v>
      </c>
      <c r="X12" s="140"/>
      <c r="Y12" s="135"/>
      <c r="Z12" s="44">
        <f>ROUND(IF('2.1ต้นทุนตามสัดส่วน (ผลิต)'!$E$6&gt;0,(+C12*'2.1ต้นทุนตามสัดส่วน (ผลิต)'!$E$6)/'2.1ต้นทุนตามสัดส่วน (ผลิต)'!$E$10,0),2)</f>
        <v>0</v>
      </c>
      <c r="AA12" s="139">
        <f>ROUND(IF('2.1ต้นทุนตามสัดส่วน (ผลิต)'!$E$16&gt;0,(+D12*'2.1ต้นทุนตามสัดส่วน (ผลิต)'!$E$16)/'2.1ต้นทุนตามสัดส่วน (ผลิต)'!$E$20,0),2)</f>
        <v>0</v>
      </c>
      <c r="AB12" s="139">
        <f>ROUND(IF('2.1ต้นทุนตามสัดส่วน (ผลิต)'!$E$26&gt;0,(+E12*'2.1ต้นทุนตามสัดส่วน (ผลิต)'!$E$26)/'2.1ต้นทุนตามสัดส่วน (ผลิต)'!$E$30,0),2)</f>
        <v>0</v>
      </c>
      <c r="AC12" s="139">
        <f>ROUND(IF('2.1ต้นทุนตามสัดส่วน (ผลิต)'!$E$36&gt;0,(+F12*'2.1ต้นทุนตามสัดส่วน (ผลิต)'!$E$36)/'2.1ต้นทุนตามสัดส่วน (ผลิต)'!$E$40,0),2)</f>
        <v>0</v>
      </c>
      <c r="AD12" s="139">
        <f t="shared" si="13"/>
        <v>0</v>
      </c>
      <c r="AE12" s="139">
        <f>ROUND(IF('2.1ต้นทุนตามสัดส่วน (ผลิต)'!$E$56&gt;0,(+H12*'2.1ต้นทุนตามสัดส่วน (ผลิต)'!$E$56)/'2.1ต้นทุนตามสัดส่วน (ผลิต)'!$E$60,0),2)</f>
        <v>0</v>
      </c>
      <c r="AF12" s="139">
        <f>ROUND(IF('2.1ต้นทุนตามสัดส่วน (ผลิต)'!$E$66&gt;0,(+I12*'2.1ต้นทุนตามสัดส่วน (ผลิต)'!$E$66)/'2.1ต้นทุนตามสัดส่วน (ผลิต)'!$E$70,0),2)</f>
        <v>0</v>
      </c>
      <c r="AG12" s="139">
        <f>ROUND(IF('2.1ต้นทุนตามสัดส่วน (ผลิต)'!$E$76&gt;0,(+J12*'2.1ต้นทุนตามสัดส่วน (ผลิต)'!$E$76)/'2.1ต้นทุนตามสัดส่วน (ผลิต)'!$E$80,0),2)</f>
        <v>0</v>
      </c>
      <c r="AH12" s="139">
        <f t="shared" si="14"/>
        <v>0</v>
      </c>
      <c r="AI12" s="139">
        <f t="shared" si="15"/>
        <v>0</v>
      </c>
      <c r="AJ12" s="139">
        <f>ROUND(IF('2.1ต้นทุนตามสัดส่วน (ผลิต)'!$E$106&gt;0,(+M12*'2.1ต้นทุนตามสัดส่วน (ผลิต)'!$E$106)/'2.1ต้นทุนตามสัดส่วน (ผลิต)'!$E$110,0),2)</f>
        <v>0</v>
      </c>
      <c r="AK12" s="139">
        <f>ROUND(IF('2.1ต้นทุนตามสัดส่วน (ผลิต)'!$E$116&gt;0,(+N12*'2.1ต้นทุนตามสัดส่วน (ผลิต)'!$E$116)/'2.1ต้นทุนตามสัดส่วน (ผลิต)'!$E$120,0),2)</f>
        <v>0</v>
      </c>
      <c r="AL12" s="139">
        <f>ROUND(IF('2.1ต้นทุนตามสัดส่วน (ผลิต)'!$E$126&gt;0,(+O12*'2.1ต้นทุนตามสัดส่วน (ผลิต)'!$E$126)/'2.1ต้นทุนตามสัดส่วน (ผลิต)'!$E$130,0),2)</f>
        <v>0</v>
      </c>
      <c r="AM12" s="139">
        <f t="shared" si="16"/>
        <v>0</v>
      </c>
      <c r="AN12" s="139">
        <f t="shared" si="17"/>
        <v>0</v>
      </c>
      <c r="AO12" s="139">
        <f>ROUND(IF('2.1ต้นทุนตามสัดส่วน (ผลิต)'!$E$156&gt;0,(+R12*'2.1ต้นทุนตามสัดส่วน (ผลิต)'!$E$156)/'2.1ต้นทุนตามสัดส่วน (ผลิต)'!$E$160,0),2)</f>
        <v>0</v>
      </c>
      <c r="AP12" s="139">
        <f>ROUND(IF('2.1ต้นทุนตามสัดส่วน (ผลิต)'!$E$166&gt;0,(+S12*'2.1ต้นทุนตามสัดส่วน (ผลิต)'!$E$166)/'2.1ต้นทุนตามสัดส่วน (ผลิต)'!$E$170,0),2)</f>
        <v>0</v>
      </c>
      <c r="AQ12" s="139">
        <f>ROUND(IF('2.1ต้นทุนตามสัดส่วน (ผลิต)'!$E$176&gt;0,(+T12*'2.1ต้นทุนตามสัดส่วน (ผลิต)'!$E$176)/'2.1ต้นทุนตามสัดส่วน (ผลิต)'!$E$180,0),2)</f>
        <v>0</v>
      </c>
      <c r="AR12" s="139">
        <f t="shared" si="1"/>
        <v>0</v>
      </c>
      <c r="AS12" s="139">
        <f t="shared" si="2"/>
        <v>0</v>
      </c>
      <c r="AU12" s="140"/>
      <c r="AV12" s="135"/>
      <c r="AW12" s="44">
        <f>ROUND(IF('2.1ต้นทุนตามสัดส่วน (ผลิต)'!$E$7&gt;0,(C12*'2.1ต้นทุนตามสัดส่วน (ผลิต)'!$E$7)/'2.1ต้นทุนตามสัดส่วน (ผลิต)'!$E$10,0),2)</f>
        <v>0</v>
      </c>
      <c r="AX12" s="136">
        <f>ROUND(IF('2.1ต้นทุนตามสัดส่วน (ผลิต)'!$E$17&gt;0,(D12*'2.1ต้นทุนตามสัดส่วน (ผลิต)'!$E$17)/'2.1ต้นทุนตามสัดส่วน (ผลิต)'!$E$20,0),2)</f>
        <v>0</v>
      </c>
      <c r="AY12" s="136">
        <f>ROUND(IF('2.1ต้นทุนตามสัดส่วน (ผลิต)'!$E$27&gt;0,(+E12*'2.1ต้นทุนตามสัดส่วน (ผลิต)'!$E$27)/'2.1ต้นทุนตามสัดส่วน (ผลิต)'!$E$30,0),2)</f>
        <v>0</v>
      </c>
      <c r="AZ12" s="136">
        <f>ROUND(IF('2.1ต้นทุนตามสัดส่วน (ผลิต)'!$E$37&gt;0,(+F12*'2.1ต้นทุนตามสัดส่วน (ผลิต)'!$E$37)/'2.1ต้นทุนตามสัดส่วน (ผลิต)'!$E$40,0),2)</f>
        <v>0</v>
      </c>
      <c r="BA12" s="136">
        <f t="shared" si="18"/>
        <v>0</v>
      </c>
      <c r="BB12" s="136">
        <f>ROUND(IF('2.1ต้นทุนตามสัดส่วน (ผลิต)'!$E$57&gt;0,(+H12*'2.1ต้นทุนตามสัดส่วน (ผลิต)'!$E$57)/'2.1ต้นทุนตามสัดส่วน (ผลิต)'!$E$60,0),2)</f>
        <v>0</v>
      </c>
      <c r="BC12" s="136">
        <f>ROUND(IF('2.1ต้นทุนตามสัดส่วน (ผลิต)'!$E$67&gt;0,(+I12*'2.1ต้นทุนตามสัดส่วน (ผลิต)'!$E$67)/'2.1ต้นทุนตามสัดส่วน (ผลิต)'!$E$70,0),2)</f>
        <v>0</v>
      </c>
      <c r="BD12" s="136">
        <f>ROUND(IF('2.1ต้นทุนตามสัดส่วน (ผลิต)'!$E$77&gt;0,(+J12*'2.1ต้นทุนตามสัดส่วน (ผลิต)'!$E$77)/'2.1ต้นทุนตามสัดส่วน (ผลิต)'!$E$80,0),2)</f>
        <v>0</v>
      </c>
      <c r="BE12" s="136">
        <f t="shared" si="19"/>
        <v>0</v>
      </c>
      <c r="BF12" s="136">
        <f t="shared" si="20"/>
        <v>0</v>
      </c>
      <c r="BG12" s="136">
        <f>ROUND(IF('2.1ต้นทุนตามสัดส่วน (ผลิต)'!$E$107&gt;0,(+M12*'2.1ต้นทุนตามสัดส่วน (ผลิต)'!$E$107)/'2.1ต้นทุนตามสัดส่วน (ผลิต)'!$E$110,0),2)</f>
        <v>0</v>
      </c>
      <c r="BH12" s="136">
        <f>ROUND(IF('2.1ต้นทุนตามสัดส่วน (ผลิต)'!$E$117&gt;0,(+N12*'2.1ต้นทุนตามสัดส่วน (ผลิต)'!$E$117)/'2.1ต้นทุนตามสัดส่วน (ผลิต)'!$E$120,0),2)</f>
        <v>0</v>
      </c>
      <c r="BI12" s="136">
        <f>ROUND(IF('2.1ต้นทุนตามสัดส่วน (ผลิต)'!$E$127&gt;0,(+O12*'2.1ต้นทุนตามสัดส่วน (ผลิต)'!$E$127)/'2.1ต้นทุนตามสัดส่วน (ผลิต)'!$E$130,0),2)</f>
        <v>0</v>
      </c>
      <c r="BJ12" s="136">
        <f t="shared" si="21"/>
        <v>0</v>
      </c>
      <c r="BK12" s="136">
        <f t="shared" si="22"/>
        <v>0</v>
      </c>
      <c r="BL12" s="136">
        <f>ROUND(IF('2.1ต้นทุนตามสัดส่วน (ผลิต)'!$E$157&gt;0,(+R12*'2.1ต้นทุนตามสัดส่วน (ผลิต)'!$E$157)/'2.1ต้นทุนตามสัดส่วน (ผลิต)'!$E$160,0),2)</f>
        <v>0</v>
      </c>
      <c r="BM12" s="136">
        <f>ROUND(IF('2.1ต้นทุนตามสัดส่วน (ผลิต)'!$E$167&gt;0,(+S12*'2.1ต้นทุนตามสัดส่วน (ผลิต)'!$E$167)/'2.1ต้นทุนตามสัดส่วน (ผลิต)'!$E$170,0),2)</f>
        <v>0</v>
      </c>
      <c r="BN12" s="136">
        <f>ROUND(IF('2.1ต้นทุนตามสัดส่วน (ผลิต)'!$E$177&gt;0,(+T12*'2.1ต้นทุนตามสัดส่วน (ผลิต)'!$E$177)/'2.1ต้นทุนตามสัดส่วน (ผลิต)'!$E$180,0),2)</f>
        <v>0</v>
      </c>
      <c r="BO12" s="136">
        <f t="shared" si="23"/>
        <v>0</v>
      </c>
      <c r="BP12" s="136">
        <f t="shared" si="3"/>
        <v>0</v>
      </c>
      <c r="BR12" s="140"/>
      <c r="BS12" s="135"/>
      <c r="BT12" s="44">
        <f>ROUND(IF('2.1ต้นทุนตามสัดส่วน (ผลิต)'!$E$8&gt;0,(+C12*'2.1ต้นทุนตามสัดส่วน (ผลิต)'!$E$8)/'2.1ต้นทุนตามสัดส่วน (ผลิต)'!$E$10,0),2)</f>
        <v>0</v>
      </c>
      <c r="BU12" s="136">
        <f>ROUND(IF('2.1ต้นทุนตามสัดส่วน (ผลิต)'!$E$18&gt;0,(+D12*'2.1ต้นทุนตามสัดส่วน (ผลิต)'!$E$18)/'2.1ต้นทุนตามสัดส่วน (ผลิต)'!$E$20,0),2)</f>
        <v>0</v>
      </c>
      <c r="BV12" s="136">
        <f>ROUND(IF('2.1ต้นทุนตามสัดส่วน (ผลิต)'!$E$28&gt;0,(+E12*'2.1ต้นทุนตามสัดส่วน (ผลิต)'!$E$28)/'2.1ต้นทุนตามสัดส่วน (ผลิต)'!$E$30,0),2)</f>
        <v>0</v>
      </c>
      <c r="BW12" s="136">
        <f>ROUND(IF('2.1ต้นทุนตามสัดส่วน (ผลิต)'!$E$38&gt;0,(+F12*'2.1ต้นทุนตามสัดส่วน (ผลิต)'!$E$38)/'2.1ต้นทุนตามสัดส่วน (ผลิต)'!$E$40,0),2)</f>
        <v>0</v>
      </c>
      <c r="BX12" s="136">
        <f t="shared" si="24"/>
        <v>0</v>
      </c>
      <c r="BY12" s="136">
        <f>ROUND(IF('2.1ต้นทุนตามสัดส่วน (ผลิต)'!$E$58&gt;0,(+H12*'2.1ต้นทุนตามสัดส่วน (ผลิต)'!$E$58)/'2.1ต้นทุนตามสัดส่วน (ผลิต)'!$E$60,0),2)</f>
        <v>0</v>
      </c>
      <c r="BZ12" s="136">
        <f>ROUND(IF('2.1ต้นทุนตามสัดส่วน (ผลิต)'!$E$68&gt;0,(+I12*'2.1ต้นทุนตามสัดส่วน (ผลิต)'!$E$68)/'2.1ต้นทุนตามสัดส่วน (ผลิต)'!$E$70,0),2)</f>
        <v>0</v>
      </c>
      <c r="CA12" s="136">
        <f>ROUND(IF('2.1ต้นทุนตามสัดส่วน (ผลิต)'!$E$78&gt;0,(+J12*'2.1ต้นทุนตามสัดส่วน (ผลิต)'!$E$78)/'2.1ต้นทุนตามสัดส่วน (ผลิต)'!$E$80,0),2)</f>
        <v>0</v>
      </c>
      <c r="CB12" s="136">
        <f t="shared" si="25"/>
        <v>0</v>
      </c>
      <c r="CC12" s="136">
        <f t="shared" si="26"/>
        <v>0</v>
      </c>
      <c r="CD12" s="136">
        <f>ROUND(IF('2.1ต้นทุนตามสัดส่วน (ผลิต)'!$E$108&gt;0,(+M12*'2.1ต้นทุนตามสัดส่วน (ผลิต)'!$E$108)/'2.1ต้นทุนตามสัดส่วน (ผลิต)'!$E$110,0),2)</f>
        <v>0</v>
      </c>
      <c r="CE12" s="136">
        <f>ROUND(IF('2.1ต้นทุนตามสัดส่วน (ผลิต)'!$E$118&gt;0,(+N12*'2.1ต้นทุนตามสัดส่วน (ผลิต)'!$E$118)/'2.1ต้นทุนตามสัดส่วน (ผลิต)'!$E$120,0),2)</f>
        <v>0</v>
      </c>
      <c r="CF12" s="136">
        <f>ROUND(IF('2.1ต้นทุนตามสัดส่วน (ผลิต)'!$E$128&gt;0,(+O12*'2.1ต้นทุนตามสัดส่วน (ผลิต)'!$E$128)/'2.1ต้นทุนตามสัดส่วน (ผลิต)'!$E$130,0),2)</f>
        <v>0</v>
      </c>
      <c r="CG12" s="136">
        <f t="shared" si="27"/>
        <v>0</v>
      </c>
      <c r="CH12" s="136">
        <f t="shared" si="28"/>
        <v>0</v>
      </c>
      <c r="CI12" s="136">
        <f>ROUND(IF('2.1ต้นทุนตามสัดส่วน (ผลิต)'!$E$158&gt;0,(+R12*'2.1ต้นทุนตามสัดส่วน (ผลิต)'!$E$158)/'2.1ต้นทุนตามสัดส่วน (ผลิต)'!$E$160,0),2)</f>
        <v>0</v>
      </c>
      <c r="CJ12" s="136">
        <f>ROUND(IF('2.1ต้นทุนตามสัดส่วน (ผลิต)'!$E$168&gt;0,(+S12*'2.1ต้นทุนตามสัดส่วน (ผลิต)'!$E$168)/'2.1ต้นทุนตามสัดส่วน (ผลิต)'!$E$170,0),2)</f>
        <v>0</v>
      </c>
      <c r="CK12" s="136">
        <f>ROUND(IF('2.1ต้นทุนตามสัดส่วน (ผลิต)'!$E$178&gt;0,(+T12*'2.1ต้นทุนตามสัดส่วน (ผลิต)'!$E$178)/'2.1ต้นทุนตามสัดส่วน (ผลิต)'!$E$180,0),2)</f>
        <v>0</v>
      </c>
      <c r="CL12" s="136">
        <f t="shared" si="29"/>
        <v>0</v>
      </c>
      <c r="CM12" s="136">
        <f t="shared" si="4"/>
        <v>0</v>
      </c>
      <c r="CO12" s="140"/>
      <c r="CP12" s="135"/>
      <c r="CQ12" s="44">
        <f>ROUND(IF('2.1ต้นทุนตามสัดส่วน (ผลิต)'!$E$9&gt;0,(+C12*'2.1ต้นทุนตามสัดส่วน (ผลิต)'!$E$9)/'2.1ต้นทุนตามสัดส่วน (ผลิต)'!$E$10,0),2)</f>
        <v>0</v>
      </c>
      <c r="CR12" s="136">
        <f>ROUND(IF('2.1ต้นทุนตามสัดส่วน (ผลิต)'!$E$19&gt;0,(+D12*'2.1ต้นทุนตามสัดส่วน (ผลิต)'!$E$19)/'2.1ต้นทุนตามสัดส่วน (ผลิต)'!$E$20,0),2)</f>
        <v>0</v>
      </c>
      <c r="CS12" s="136">
        <f>ROUND(IF('2.1ต้นทุนตามสัดส่วน (ผลิต)'!$E$29&gt;0,(+E12*'2.1ต้นทุนตามสัดส่วน (ผลิต)'!$E$29)/'2.1ต้นทุนตามสัดส่วน (ผลิต)'!$E$30,0),2)</f>
        <v>0</v>
      </c>
      <c r="CT12" s="136">
        <f>ROUND(IF('2.1ต้นทุนตามสัดส่วน (ผลิต)'!$E$39&gt;0,(+F12*'2.1ต้นทุนตามสัดส่วน (ผลิต)'!$E$39)/'2.1ต้นทุนตามสัดส่วน (ผลิต)'!$E$40,0),2)</f>
        <v>0</v>
      </c>
      <c r="CU12" s="136">
        <f t="shared" si="30"/>
        <v>0</v>
      </c>
      <c r="CV12" s="136">
        <f>ROUND(IF('2.1ต้นทุนตามสัดส่วน (ผลิต)'!$E$59&gt;0,(+H12*'2.1ต้นทุนตามสัดส่วน (ผลิต)'!$E$59)/'2.1ต้นทุนตามสัดส่วน (ผลิต)'!$E$60,0),2)</f>
        <v>0</v>
      </c>
      <c r="CW12" s="136">
        <f>ROUND(IF('2.1ต้นทุนตามสัดส่วน (ผลิต)'!$E$69&gt;0,(+I12*'2.1ต้นทุนตามสัดส่วน (ผลิต)'!$E$69)/'2.1ต้นทุนตามสัดส่วน (ผลิต)'!$E$70,0),2)</f>
        <v>0</v>
      </c>
      <c r="CX12" s="136">
        <f>ROUND(IF('2.1ต้นทุนตามสัดส่วน (ผลิต)'!$E$79&gt;0,(+J12*'2.1ต้นทุนตามสัดส่วน (ผลิต)'!$E$79)/'2.1ต้นทุนตามสัดส่วน (ผลิต)'!$E$80,0),2)</f>
        <v>0</v>
      </c>
      <c r="CY12" s="136">
        <f t="shared" si="31"/>
        <v>0</v>
      </c>
      <c r="CZ12" s="136">
        <f t="shared" si="32"/>
        <v>0</v>
      </c>
      <c r="DA12" s="136">
        <f>ROUND(IF('2.1ต้นทุนตามสัดส่วน (ผลิต)'!$E$109&gt;0,(+M12*'2.1ต้นทุนตามสัดส่วน (ผลิต)'!$E$109)/'2.1ต้นทุนตามสัดส่วน (ผลิต)'!$E$110,0),2)</f>
        <v>0</v>
      </c>
      <c r="DB12" s="136">
        <f>ROUND(IF('2.1ต้นทุนตามสัดส่วน (ผลิต)'!$E$119&gt;0,(+N12*'2.1ต้นทุนตามสัดส่วน (ผลิต)'!$E$119)/'2.1ต้นทุนตามสัดส่วน (ผลิต)'!$E$120,0),2)</f>
        <v>0</v>
      </c>
      <c r="DC12" s="136">
        <f>ROUND(IF('2.1ต้นทุนตามสัดส่วน (ผลิต)'!$E$129&gt;0,(+O12*'2.1ต้นทุนตามสัดส่วน (ผลิต)'!$E$129)/'2.1ต้นทุนตามสัดส่วน (ผลิต)'!$E$130,0),2)</f>
        <v>0</v>
      </c>
      <c r="DD12" s="136">
        <f t="shared" si="33"/>
        <v>0</v>
      </c>
      <c r="DE12" s="136">
        <f t="shared" si="34"/>
        <v>0</v>
      </c>
      <c r="DF12" s="136">
        <f>ROUND(IF('2.1ต้นทุนตามสัดส่วน (ผลิต)'!$E$159&gt;0,(+R12*'2.1ต้นทุนตามสัดส่วน (ผลิต)'!$E$159)/'2.1ต้นทุนตามสัดส่วน (ผลิต)'!$E$160,0),2)</f>
        <v>0</v>
      </c>
      <c r="DG12" s="136">
        <f>ROUND(IF('2.1ต้นทุนตามสัดส่วน (ผลิต)'!$E$169&gt;0,(+S12*'2.1ต้นทุนตามสัดส่วน (ผลิต)'!$E$169)/'2.1ต้นทุนตามสัดส่วน (ผลิต)'!$E$170,0),2)</f>
        <v>0</v>
      </c>
      <c r="DH12" s="136">
        <f>ROUND(IF('2.1ต้นทุนตามสัดส่วน (ผลิต)'!$E$179&gt;0,(+T12*'2.1ต้นทุนตามสัดส่วน (ผลิต)'!$E$179)/'2.1ต้นทุนตามสัดส่วน (ผลิต)'!$E$180,0),2)</f>
        <v>0</v>
      </c>
      <c r="DI12" s="136">
        <f t="shared" si="35"/>
        <v>0</v>
      </c>
      <c r="DJ12" s="136">
        <f t="shared" si="5"/>
        <v>0</v>
      </c>
      <c r="DL12" s="140"/>
      <c r="DM12" s="135"/>
      <c r="DN12" s="136">
        <f t="shared" si="36"/>
        <v>0</v>
      </c>
      <c r="DO12" s="136">
        <f t="shared" si="6"/>
        <v>0</v>
      </c>
      <c r="DP12" s="136">
        <f t="shared" si="6"/>
        <v>0</v>
      </c>
      <c r="DQ12" s="136">
        <f t="shared" si="6"/>
        <v>0</v>
      </c>
      <c r="DR12" s="136">
        <f t="shared" si="6"/>
        <v>0</v>
      </c>
      <c r="DS12" s="136">
        <f t="shared" si="6"/>
        <v>0</v>
      </c>
      <c r="DT12" s="136">
        <f t="shared" si="6"/>
        <v>0</v>
      </c>
      <c r="DU12" s="136">
        <f t="shared" si="6"/>
        <v>0</v>
      </c>
      <c r="DV12" s="136">
        <f t="shared" si="6"/>
        <v>0</v>
      </c>
      <c r="DW12" s="136">
        <f t="shared" si="6"/>
        <v>0</v>
      </c>
      <c r="DX12" s="136">
        <f t="shared" si="6"/>
        <v>0</v>
      </c>
      <c r="DY12" s="136">
        <f t="shared" si="6"/>
        <v>0</v>
      </c>
      <c r="DZ12" s="136">
        <f t="shared" si="6"/>
        <v>0</v>
      </c>
      <c r="EA12" s="136">
        <f t="shared" si="6"/>
        <v>0</v>
      </c>
      <c r="EB12" s="136">
        <f t="shared" si="6"/>
        <v>0</v>
      </c>
      <c r="EC12" s="136">
        <f t="shared" si="6"/>
        <v>0</v>
      </c>
      <c r="ED12" s="136">
        <f t="shared" si="6"/>
        <v>0</v>
      </c>
      <c r="EE12" s="136">
        <f t="shared" si="6"/>
        <v>0</v>
      </c>
      <c r="EF12" s="136">
        <f t="shared" si="6"/>
        <v>0</v>
      </c>
      <c r="EG12" s="136">
        <f t="shared" si="6"/>
        <v>0</v>
      </c>
    </row>
    <row r="13" spans="1:137" ht="21">
      <c r="A13" s="140"/>
      <c r="B13" s="135"/>
      <c r="C13" s="44"/>
      <c r="D13" s="136"/>
      <c r="E13" s="136"/>
      <c r="F13" s="136"/>
      <c r="G13" s="136">
        <f t="shared" si="7"/>
        <v>0</v>
      </c>
      <c r="H13" s="136"/>
      <c r="I13" s="136"/>
      <c r="J13" s="136"/>
      <c r="K13" s="136">
        <f t="shared" si="8"/>
        <v>0</v>
      </c>
      <c r="L13" s="136">
        <f t="shared" si="9"/>
        <v>0</v>
      </c>
      <c r="M13" s="136"/>
      <c r="N13" s="136"/>
      <c r="O13" s="136"/>
      <c r="P13" s="136">
        <f t="shared" si="10"/>
        <v>0</v>
      </c>
      <c r="Q13" s="136">
        <f t="shared" si="11"/>
        <v>0</v>
      </c>
      <c r="R13" s="136"/>
      <c r="S13" s="136"/>
      <c r="T13" s="136"/>
      <c r="U13" s="136">
        <f t="shared" si="12"/>
        <v>0</v>
      </c>
      <c r="V13" s="136">
        <f t="shared" si="0"/>
        <v>0</v>
      </c>
      <c r="X13" s="140"/>
      <c r="Y13" s="135"/>
      <c r="Z13" s="44">
        <f>ROUND(IF('2.1ต้นทุนตามสัดส่วน (ผลิต)'!$E$6&gt;0,(+C13*'2.1ต้นทุนตามสัดส่วน (ผลิต)'!$E$6)/'2.1ต้นทุนตามสัดส่วน (ผลิต)'!$E$10,0),2)</f>
        <v>0</v>
      </c>
      <c r="AA13" s="139">
        <f>ROUND(IF('2.1ต้นทุนตามสัดส่วน (ผลิต)'!$E$16&gt;0,(+D13*'2.1ต้นทุนตามสัดส่วน (ผลิต)'!$E$16)/'2.1ต้นทุนตามสัดส่วน (ผลิต)'!$E$20,0),2)</f>
        <v>0</v>
      </c>
      <c r="AB13" s="139">
        <f>ROUND(IF('2.1ต้นทุนตามสัดส่วน (ผลิต)'!$E$26&gt;0,(+E13*'2.1ต้นทุนตามสัดส่วน (ผลิต)'!$E$26)/'2.1ต้นทุนตามสัดส่วน (ผลิต)'!$E$30,0),2)</f>
        <v>0</v>
      </c>
      <c r="AC13" s="139">
        <f>ROUND(IF('2.1ต้นทุนตามสัดส่วน (ผลิต)'!$E$36&gt;0,(+F13*'2.1ต้นทุนตามสัดส่วน (ผลิต)'!$E$36)/'2.1ต้นทุนตามสัดส่วน (ผลิต)'!$E$40,0),2)</f>
        <v>0</v>
      </c>
      <c r="AD13" s="139">
        <f t="shared" si="13"/>
        <v>0</v>
      </c>
      <c r="AE13" s="139">
        <f>ROUND(IF('2.1ต้นทุนตามสัดส่วน (ผลิต)'!$E$56&gt;0,(+H13*'2.1ต้นทุนตามสัดส่วน (ผลิต)'!$E$56)/'2.1ต้นทุนตามสัดส่วน (ผลิต)'!$E$60,0),2)</f>
        <v>0</v>
      </c>
      <c r="AF13" s="139">
        <f>ROUND(IF('2.1ต้นทุนตามสัดส่วน (ผลิต)'!$E$66&gt;0,(+I13*'2.1ต้นทุนตามสัดส่วน (ผลิต)'!$E$66)/'2.1ต้นทุนตามสัดส่วน (ผลิต)'!$E$70,0),2)</f>
        <v>0</v>
      </c>
      <c r="AG13" s="139">
        <f>ROUND(IF('2.1ต้นทุนตามสัดส่วน (ผลิต)'!$E$76&gt;0,(+J13*'2.1ต้นทุนตามสัดส่วน (ผลิต)'!$E$76)/'2.1ต้นทุนตามสัดส่วน (ผลิต)'!$E$80,0),2)</f>
        <v>0</v>
      </c>
      <c r="AH13" s="139">
        <f t="shared" si="14"/>
        <v>0</v>
      </c>
      <c r="AI13" s="139">
        <f t="shared" si="15"/>
        <v>0</v>
      </c>
      <c r="AJ13" s="139">
        <f>ROUND(IF('2.1ต้นทุนตามสัดส่วน (ผลิต)'!$E$106&gt;0,(+M13*'2.1ต้นทุนตามสัดส่วน (ผลิต)'!$E$106)/'2.1ต้นทุนตามสัดส่วน (ผลิต)'!$E$110,0),2)</f>
        <v>0</v>
      </c>
      <c r="AK13" s="139">
        <f>ROUND(IF('2.1ต้นทุนตามสัดส่วน (ผลิต)'!$E$116&gt;0,(+N13*'2.1ต้นทุนตามสัดส่วน (ผลิต)'!$E$116)/'2.1ต้นทุนตามสัดส่วน (ผลิต)'!$E$120,0),2)</f>
        <v>0</v>
      </c>
      <c r="AL13" s="139">
        <f>ROUND(IF('2.1ต้นทุนตามสัดส่วน (ผลิต)'!$E$126&gt;0,(+O13*'2.1ต้นทุนตามสัดส่วน (ผลิต)'!$E$126)/'2.1ต้นทุนตามสัดส่วน (ผลิต)'!$E$130,0),2)</f>
        <v>0</v>
      </c>
      <c r="AM13" s="139">
        <f t="shared" si="16"/>
        <v>0</v>
      </c>
      <c r="AN13" s="139">
        <f t="shared" si="17"/>
        <v>0</v>
      </c>
      <c r="AO13" s="139">
        <f>ROUND(IF('2.1ต้นทุนตามสัดส่วน (ผลิต)'!$E$156&gt;0,(+R13*'2.1ต้นทุนตามสัดส่วน (ผลิต)'!$E$156)/'2.1ต้นทุนตามสัดส่วน (ผลิต)'!$E$160,0),2)</f>
        <v>0</v>
      </c>
      <c r="AP13" s="139">
        <f>ROUND(IF('2.1ต้นทุนตามสัดส่วน (ผลิต)'!$E$166&gt;0,(+S13*'2.1ต้นทุนตามสัดส่วน (ผลิต)'!$E$166)/'2.1ต้นทุนตามสัดส่วน (ผลิต)'!$E$170,0),2)</f>
        <v>0</v>
      </c>
      <c r="AQ13" s="139">
        <f>ROUND(IF('2.1ต้นทุนตามสัดส่วน (ผลิต)'!$E$176&gt;0,(+T13*'2.1ต้นทุนตามสัดส่วน (ผลิต)'!$E$176)/'2.1ต้นทุนตามสัดส่วน (ผลิต)'!$E$180,0),2)</f>
        <v>0</v>
      </c>
      <c r="AR13" s="139">
        <f t="shared" si="1"/>
        <v>0</v>
      </c>
      <c r="AS13" s="139">
        <f t="shared" si="2"/>
        <v>0</v>
      </c>
      <c r="AU13" s="140"/>
      <c r="AV13" s="135"/>
      <c r="AW13" s="44">
        <f>ROUND(IF('2.1ต้นทุนตามสัดส่วน (ผลิต)'!$E$7&gt;0,(C13*'2.1ต้นทุนตามสัดส่วน (ผลิต)'!$E$7)/'2.1ต้นทุนตามสัดส่วน (ผลิต)'!$E$10,0),2)</f>
        <v>0</v>
      </c>
      <c r="AX13" s="136">
        <f>ROUND(IF('2.1ต้นทุนตามสัดส่วน (ผลิต)'!$E$17&gt;0,(D13*'2.1ต้นทุนตามสัดส่วน (ผลิต)'!$E$17)/'2.1ต้นทุนตามสัดส่วน (ผลิต)'!$E$20,0),2)</f>
        <v>0</v>
      </c>
      <c r="AY13" s="136">
        <f>ROUND(IF('2.1ต้นทุนตามสัดส่วน (ผลิต)'!$E$27&gt;0,(+E13*'2.1ต้นทุนตามสัดส่วน (ผลิต)'!$E$27)/'2.1ต้นทุนตามสัดส่วน (ผลิต)'!$E$30,0),2)</f>
        <v>0</v>
      </c>
      <c r="AZ13" s="136">
        <f>ROUND(IF('2.1ต้นทุนตามสัดส่วน (ผลิต)'!$E$37&gt;0,(+F13*'2.1ต้นทุนตามสัดส่วน (ผลิต)'!$E$37)/'2.1ต้นทุนตามสัดส่วน (ผลิต)'!$E$40,0),2)</f>
        <v>0</v>
      </c>
      <c r="BA13" s="136">
        <f t="shared" si="18"/>
        <v>0</v>
      </c>
      <c r="BB13" s="136">
        <f>ROUND(IF('2.1ต้นทุนตามสัดส่วน (ผลิต)'!$E$57&gt;0,(+H13*'2.1ต้นทุนตามสัดส่วน (ผลิต)'!$E$57)/'2.1ต้นทุนตามสัดส่วน (ผลิต)'!$E$60,0),2)</f>
        <v>0</v>
      </c>
      <c r="BC13" s="136">
        <f>ROUND(IF('2.1ต้นทุนตามสัดส่วน (ผลิต)'!$E$67&gt;0,(+I13*'2.1ต้นทุนตามสัดส่วน (ผลิต)'!$E$67)/'2.1ต้นทุนตามสัดส่วน (ผลิต)'!$E$70,0),2)</f>
        <v>0</v>
      </c>
      <c r="BD13" s="136">
        <f>ROUND(IF('2.1ต้นทุนตามสัดส่วน (ผลิต)'!$E$77&gt;0,(+J13*'2.1ต้นทุนตามสัดส่วน (ผลิต)'!$E$77)/'2.1ต้นทุนตามสัดส่วน (ผลิต)'!$E$80,0),2)</f>
        <v>0</v>
      </c>
      <c r="BE13" s="136">
        <f t="shared" si="19"/>
        <v>0</v>
      </c>
      <c r="BF13" s="136">
        <f t="shared" si="20"/>
        <v>0</v>
      </c>
      <c r="BG13" s="136">
        <f>ROUND(IF('2.1ต้นทุนตามสัดส่วน (ผลิต)'!$E$107&gt;0,(+M13*'2.1ต้นทุนตามสัดส่วน (ผลิต)'!$E$107)/'2.1ต้นทุนตามสัดส่วน (ผลิต)'!$E$110,0),2)</f>
        <v>0</v>
      </c>
      <c r="BH13" s="136">
        <f>ROUND(IF('2.1ต้นทุนตามสัดส่วน (ผลิต)'!$E$117&gt;0,(+N13*'2.1ต้นทุนตามสัดส่วน (ผลิต)'!$E$117)/'2.1ต้นทุนตามสัดส่วน (ผลิต)'!$E$120,0),2)</f>
        <v>0</v>
      </c>
      <c r="BI13" s="136">
        <f>ROUND(IF('2.1ต้นทุนตามสัดส่วน (ผลิต)'!$E$127&gt;0,(+O13*'2.1ต้นทุนตามสัดส่วน (ผลิต)'!$E$127)/'2.1ต้นทุนตามสัดส่วน (ผลิต)'!$E$130,0),2)</f>
        <v>0</v>
      </c>
      <c r="BJ13" s="136">
        <f t="shared" si="21"/>
        <v>0</v>
      </c>
      <c r="BK13" s="136">
        <f t="shared" si="22"/>
        <v>0</v>
      </c>
      <c r="BL13" s="136">
        <f>ROUND(IF('2.1ต้นทุนตามสัดส่วน (ผลิต)'!$E$157&gt;0,(+R13*'2.1ต้นทุนตามสัดส่วน (ผลิต)'!$E$157)/'2.1ต้นทุนตามสัดส่วน (ผลิต)'!$E$160,0),2)</f>
        <v>0</v>
      </c>
      <c r="BM13" s="136">
        <f>ROUND(IF('2.1ต้นทุนตามสัดส่วน (ผลิต)'!$E$167&gt;0,(+S13*'2.1ต้นทุนตามสัดส่วน (ผลิต)'!$E$167)/'2.1ต้นทุนตามสัดส่วน (ผลิต)'!$E$170,0),2)</f>
        <v>0</v>
      </c>
      <c r="BN13" s="136">
        <f>ROUND(IF('2.1ต้นทุนตามสัดส่วน (ผลิต)'!$E$177&gt;0,(+T13*'2.1ต้นทุนตามสัดส่วน (ผลิต)'!$E$177)/'2.1ต้นทุนตามสัดส่วน (ผลิต)'!$E$180,0),2)</f>
        <v>0</v>
      </c>
      <c r="BO13" s="136">
        <f t="shared" si="23"/>
        <v>0</v>
      </c>
      <c r="BP13" s="136">
        <f t="shared" si="3"/>
        <v>0</v>
      </c>
      <c r="BR13" s="140"/>
      <c r="BS13" s="135"/>
      <c r="BT13" s="44">
        <f>ROUND(IF('2.1ต้นทุนตามสัดส่วน (ผลิต)'!$E$8&gt;0,(+C13*'2.1ต้นทุนตามสัดส่วน (ผลิต)'!$E$8)/'2.1ต้นทุนตามสัดส่วน (ผลิต)'!$E$10,0),2)</f>
        <v>0</v>
      </c>
      <c r="BU13" s="136">
        <f>ROUND(IF('2.1ต้นทุนตามสัดส่วน (ผลิต)'!$E$18&gt;0,(+D13*'2.1ต้นทุนตามสัดส่วน (ผลิต)'!$E$18)/'2.1ต้นทุนตามสัดส่วน (ผลิต)'!$E$20,0),2)</f>
        <v>0</v>
      </c>
      <c r="BV13" s="136">
        <f>ROUND(IF('2.1ต้นทุนตามสัดส่วน (ผลิต)'!$E$28&gt;0,(+E13*'2.1ต้นทุนตามสัดส่วน (ผลิต)'!$E$28)/'2.1ต้นทุนตามสัดส่วน (ผลิต)'!$E$30,0),2)</f>
        <v>0</v>
      </c>
      <c r="BW13" s="136">
        <f>ROUND(IF('2.1ต้นทุนตามสัดส่วน (ผลิต)'!$E$38&gt;0,(+F13*'2.1ต้นทุนตามสัดส่วน (ผลิต)'!$E$38)/'2.1ต้นทุนตามสัดส่วน (ผลิต)'!$E$40,0),2)</f>
        <v>0</v>
      </c>
      <c r="BX13" s="136">
        <f t="shared" si="24"/>
        <v>0</v>
      </c>
      <c r="BY13" s="136">
        <f>ROUND(IF('2.1ต้นทุนตามสัดส่วน (ผลิต)'!$E$58&gt;0,(+H13*'2.1ต้นทุนตามสัดส่วน (ผลิต)'!$E$58)/'2.1ต้นทุนตามสัดส่วน (ผลิต)'!$E$60,0),2)</f>
        <v>0</v>
      </c>
      <c r="BZ13" s="136">
        <f>ROUND(IF('2.1ต้นทุนตามสัดส่วน (ผลิต)'!$E$68&gt;0,(+I13*'2.1ต้นทุนตามสัดส่วน (ผลิต)'!$E$68)/'2.1ต้นทุนตามสัดส่วน (ผลิต)'!$E$70,0),2)</f>
        <v>0</v>
      </c>
      <c r="CA13" s="136">
        <f>ROUND(IF('2.1ต้นทุนตามสัดส่วน (ผลิต)'!$E$78&gt;0,(+J13*'2.1ต้นทุนตามสัดส่วน (ผลิต)'!$E$78)/'2.1ต้นทุนตามสัดส่วน (ผลิต)'!$E$80,0),2)</f>
        <v>0</v>
      </c>
      <c r="CB13" s="136">
        <f t="shared" si="25"/>
        <v>0</v>
      </c>
      <c r="CC13" s="136">
        <f t="shared" si="26"/>
        <v>0</v>
      </c>
      <c r="CD13" s="136">
        <f>ROUND(IF('2.1ต้นทุนตามสัดส่วน (ผลิต)'!$E$108&gt;0,(+M13*'2.1ต้นทุนตามสัดส่วน (ผลิต)'!$E$108)/'2.1ต้นทุนตามสัดส่วน (ผลิต)'!$E$110,0),2)</f>
        <v>0</v>
      </c>
      <c r="CE13" s="136">
        <f>ROUND(IF('2.1ต้นทุนตามสัดส่วน (ผลิต)'!$E$118&gt;0,(+N13*'2.1ต้นทุนตามสัดส่วน (ผลิต)'!$E$118)/'2.1ต้นทุนตามสัดส่วน (ผลิต)'!$E$120,0),2)</f>
        <v>0</v>
      </c>
      <c r="CF13" s="136">
        <f>ROUND(IF('2.1ต้นทุนตามสัดส่วน (ผลิต)'!$E$128&gt;0,(+O13*'2.1ต้นทุนตามสัดส่วน (ผลิต)'!$E$128)/'2.1ต้นทุนตามสัดส่วน (ผลิต)'!$E$130,0),2)</f>
        <v>0</v>
      </c>
      <c r="CG13" s="136">
        <f t="shared" si="27"/>
        <v>0</v>
      </c>
      <c r="CH13" s="136">
        <f t="shared" si="28"/>
        <v>0</v>
      </c>
      <c r="CI13" s="136">
        <f>ROUND(IF('2.1ต้นทุนตามสัดส่วน (ผลิต)'!$E$158&gt;0,(+R13*'2.1ต้นทุนตามสัดส่วน (ผลิต)'!$E$158)/'2.1ต้นทุนตามสัดส่วน (ผลิต)'!$E$160,0),2)</f>
        <v>0</v>
      </c>
      <c r="CJ13" s="136">
        <f>ROUND(IF('2.1ต้นทุนตามสัดส่วน (ผลิต)'!$E$168&gt;0,(+S13*'2.1ต้นทุนตามสัดส่วน (ผลิต)'!$E$168)/'2.1ต้นทุนตามสัดส่วน (ผลิต)'!$E$170,0),2)</f>
        <v>0</v>
      </c>
      <c r="CK13" s="136">
        <f>ROUND(IF('2.1ต้นทุนตามสัดส่วน (ผลิต)'!$E$178&gt;0,(+T13*'2.1ต้นทุนตามสัดส่วน (ผลิต)'!$E$178)/'2.1ต้นทุนตามสัดส่วน (ผลิต)'!$E$180,0),2)</f>
        <v>0</v>
      </c>
      <c r="CL13" s="136">
        <f t="shared" si="29"/>
        <v>0</v>
      </c>
      <c r="CM13" s="136">
        <f t="shared" si="4"/>
        <v>0</v>
      </c>
      <c r="CO13" s="140"/>
      <c r="CP13" s="135"/>
      <c r="CQ13" s="44">
        <f>ROUND(IF('2.1ต้นทุนตามสัดส่วน (ผลิต)'!$E$9&gt;0,(+C13*'2.1ต้นทุนตามสัดส่วน (ผลิต)'!$E$9)/'2.1ต้นทุนตามสัดส่วน (ผลิต)'!$E$10,0),2)</f>
        <v>0</v>
      </c>
      <c r="CR13" s="136">
        <f>ROUND(IF('2.1ต้นทุนตามสัดส่วน (ผลิต)'!$E$19&gt;0,(+D13*'2.1ต้นทุนตามสัดส่วน (ผลิต)'!$E$19)/'2.1ต้นทุนตามสัดส่วน (ผลิต)'!$E$20,0),2)</f>
        <v>0</v>
      </c>
      <c r="CS13" s="136">
        <f>ROUND(IF('2.1ต้นทุนตามสัดส่วน (ผลิต)'!$E$29&gt;0,(+E13*'2.1ต้นทุนตามสัดส่วน (ผลิต)'!$E$29)/'2.1ต้นทุนตามสัดส่วน (ผลิต)'!$E$30,0),2)</f>
        <v>0</v>
      </c>
      <c r="CT13" s="136">
        <f>ROUND(IF('2.1ต้นทุนตามสัดส่วน (ผลิต)'!$E$39&gt;0,(+F13*'2.1ต้นทุนตามสัดส่วน (ผลิต)'!$E$39)/'2.1ต้นทุนตามสัดส่วน (ผลิต)'!$E$40,0),2)</f>
        <v>0</v>
      </c>
      <c r="CU13" s="136">
        <f t="shared" si="30"/>
        <v>0</v>
      </c>
      <c r="CV13" s="136">
        <f>ROUND(IF('2.1ต้นทุนตามสัดส่วน (ผลิต)'!$E$59&gt;0,(+H13*'2.1ต้นทุนตามสัดส่วน (ผลิต)'!$E$59)/'2.1ต้นทุนตามสัดส่วน (ผลิต)'!$E$60,0),2)</f>
        <v>0</v>
      </c>
      <c r="CW13" s="136">
        <f>ROUND(IF('2.1ต้นทุนตามสัดส่วน (ผลิต)'!$E$69&gt;0,(+I13*'2.1ต้นทุนตามสัดส่วน (ผลิต)'!$E$69)/'2.1ต้นทุนตามสัดส่วน (ผลิต)'!$E$70,0),2)</f>
        <v>0</v>
      </c>
      <c r="CX13" s="136">
        <f>ROUND(IF('2.1ต้นทุนตามสัดส่วน (ผลิต)'!$E$79&gt;0,(+J13*'2.1ต้นทุนตามสัดส่วน (ผลิต)'!$E$79)/'2.1ต้นทุนตามสัดส่วน (ผลิต)'!$E$80,0),2)</f>
        <v>0</v>
      </c>
      <c r="CY13" s="136">
        <f t="shared" si="31"/>
        <v>0</v>
      </c>
      <c r="CZ13" s="136">
        <f t="shared" si="32"/>
        <v>0</v>
      </c>
      <c r="DA13" s="136">
        <f>ROUND(IF('2.1ต้นทุนตามสัดส่วน (ผลิต)'!$E$109&gt;0,(+M13*'2.1ต้นทุนตามสัดส่วน (ผลิต)'!$E$109)/'2.1ต้นทุนตามสัดส่วน (ผลิต)'!$E$110,0),2)</f>
        <v>0</v>
      </c>
      <c r="DB13" s="136">
        <f>ROUND(IF('2.1ต้นทุนตามสัดส่วน (ผลิต)'!$E$119&gt;0,(+N13*'2.1ต้นทุนตามสัดส่วน (ผลิต)'!$E$119)/'2.1ต้นทุนตามสัดส่วน (ผลิต)'!$E$120,0),2)</f>
        <v>0</v>
      </c>
      <c r="DC13" s="136">
        <f>ROUND(IF('2.1ต้นทุนตามสัดส่วน (ผลิต)'!$E$129&gt;0,(+O13*'2.1ต้นทุนตามสัดส่วน (ผลิต)'!$E$129)/'2.1ต้นทุนตามสัดส่วน (ผลิต)'!$E$130,0),2)</f>
        <v>0</v>
      </c>
      <c r="DD13" s="136">
        <f t="shared" si="33"/>
        <v>0</v>
      </c>
      <c r="DE13" s="136">
        <f t="shared" si="34"/>
        <v>0</v>
      </c>
      <c r="DF13" s="136">
        <f>ROUND(IF('2.1ต้นทุนตามสัดส่วน (ผลิต)'!$E$159&gt;0,(+R13*'2.1ต้นทุนตามสัดส่วน (ผลิต)'!$E$159)/'2.1ต้นทุนตามสัดส่วน (ผลิต)'!$E$160,0),2)</f>
        <v>0</v>
      </c>
      <c r="DG13" s="136">
        <f>ROUND(IF('2.1ต้นทุนตามสัดส่วน (ผลิต)'!$E$169&gt;0,(+S13*'2.1ต้นทุนตามสัดส่วน (ผลิต)'!$E$169)/'2.1ต้นทุนตามสัดส่วน (ผลิต)'!$E$170,0),2)</f>
        <v>0</v>
      </c>
      <c r="DH13" s="136">
        <f>ROUND(IF('2.1ต้นทุนตามสัดส่วน (ผลิต)'!$E$179&gt;0,(+T13*'2.1ต้นทุนตามสัดส่วน (ผลิต)'!$E$179)/'2.1ต้นทุนตามสัดส่วน (ผลิต)'!$E$180,0),2)</f>
        <v>0</v>
      </c>
      <c r="DI13" s="136">
        <f t="shared" si="35"/>
        <v>0</v>
      </c>
      <c r="DJ13" s="136">
        <f t="shared" si="5"/>
        <v>0</v>
      </c>
      <c r="DL13" s="140"/>
      <c r="DM13" s="135"/>
      <c r="DN13" s="136">
        <f t="shared" si="36"/>
        <v>0</v>
      </c>
      <c r="DO13" s="136">
        <f t="shared" si="6"/>
        <v>0</v>
      </c>
      <c r="DP13" s="136">
        <f t="shared" si="6"/>
        <v>0</v>
      </c>
      <c r="DQ13" s="136">
        <f t="shared" si="6"/>
        <v>0</v>
      </c>
      <c r="DR13" s="136">
        <f t="shared" si="6"/>
        <v>0</v>
      </c>
      <c r="DS13" s="136">
        <f t="shared" si="6"/>
        <v>0</v>
      </c>
      <c r="DT13" s="136">
        <f t="shared" si="6"/>
        <v>0</v>
      </c>
      <c r="DU13" s="136">
        <f t="shared" si="6"/>
        <v>0</v>
      </c>
      <c r="DV13" s="136">
        <f t="shared" si="6"/>
        <v>0</v>
      </c>
      <c r="DW13" s="136">
        <f t="shared" si="6"/>
        <v>0</v>
      </c>
      <c r="DX13" s="136">
        <f t="shared" si="6"/>
        <v>0</v>
      </c>
      <c r="DY13" s="136">
        <f t="shared" si="6"/>
        <v>0</v>
      </c>
      <c r="DZ13" s="136">
        <f t="shared" si="6"/>
        <v>0</v>
      </c>
      <c r="EA13" s="136">
        <f t="shared" si="6"/>
        <v>0</v>
      </c>
      <c r="EB13" s="136">
        <f t="shared" si="6"/>
        <v>0</v>
      </c>
      <c r="EC13" s="136">
        <f t="shared" si="6"/>
        <v>0</v>
      </c>
      <c r="ED13" s="136">
        <f t="shared" si="6"/>
        <v>0</v>
      </c>
      <c r="EE13" s="136">
        <f t="shared" si="6"/>
        <v>0</v>
      </c>
      <c r="EF13" s="136">
        <f t="shared" si="6"/>
        <v>0</v>
      </c>
      <c r="EG13" s="136">
        <f t="shared" si="6"/>
        <v>0</v>
      </c>
    </row>
    <row r="14" spans="1:137" ht="21">
      <c r="A14" s="140"/>
      <c r="B14" s="135"/>
      <c r="C14" s="44"/>
      <c r="D14" s="136"/>
      <c r="E14" s="136"/>
      <c r="F14" s="136"/>
      <c r="G14" s="136">
        <f t="shared" si="7"/>
        <v>0</v>
      </c>
      <c r="H14" s="136"/>
      <c r="I14" s="136"/>
      <c r="J14" s="136"/>
      <c r="K14" s="136">
        <f t="shared" si="8"/>
        <v>0</v>
      </c>
      <c r="L14" s="136">
        <f t="shared" si="9"/>
        <v>0</v>
      </c>
      <c r="M14" s="136"/>
      <c r="N14" s="136"/>
      <c r="O14" s="136"/>
      <c r="P14" s="136">
        <f t="shared" si="10"/>
        <v>0</v>
      </c>
      <c r="Q14" s="136">
        <f t="shared" si="11"/>
        <v>0</v>
      </c>
      <c r="R14" s="136"/>
      <c r="S14" s="136"/>
      <c r="T14" s="136"/>
      <c r="U14" s="136">
        <f t="shared" si="12"/>
        <v>0</v>
      </c>
      <c r="V14" s="136">
        <f t="shared" si="0"/>
        <v>0</v>
      </c>
      <c r="X14" s="140"/>
      <c r="Y14" s="135"/>
      <c r="Z14" s="44">
        <f>ROUND(IF('2.1ต้นทุนตามสัดส่วน (ผลิต)'!$E$6&gt;0,(+C14*'2.1ต้นทุนตามสัดส่วน (ผลิต)'!$E$6)/'2.1ต้นทุนตามสัดส่วน (ผลิต)'!$E$10,0),2)</f>
        <v>0</v>
      </c>
      <c r="AA14" s="139">
        <f>ROUND(IF('2.1ต้นทุนตามสัดส่วน (ผลิต)'!$E$16&gt;0,(+D14*'2.1ต้นทุนตามสัดส่วน (ผลิต)'!$E$16)/'2.1ต้นทุนตามสัดส่วน (ผลิต)'!$E$20,0),2)</f>
        <v>0</v>
      </c>
      <c r="AB14" s="139">
        <f>ROUND(IF('2.1ต้นทุนตามสัดส่วน (ผลิต)'!$E$26&gt;0,(+E14*'2.1ต้นทุนตามสัดส่วน (ผลิต)'!$E$26)/'2.1ต้นทุนตามสัดส่วน (ผลิต)'!$E$30,0),2)</f>
        <v>0</v>
      </c>
      <c r="AC14" s="139">
        <f>ROUND(IF('2.1ต้นทุนตามสัดส่วน (ผลิต)'!$E$36&gt;0,(+F14*'2.1ต้นทุนตามสัดส่วน (ผลิต)'!$E$36)/'2.1ต้นทุนตามสัดส่วน (ผลิต)'!$E$40,0),2)</f>
        <v>0</v>
      </c>
      <c r="AD14" s="139">
        <f t="shared" si="13"/>
        <v>0</v>
      </c>
      <c r="AE14" s="139">
        <f>ROUND(IF('2.1ต้นทุนตามสัดส่วน (ผลิต)'!$E$56&gt;0,(+H14*'2.1ต้นทุนตามสัดส่วน (ผลิต)'!$E$56)/'2.1ต้นทุนตามสัดส่วน (ผลิต)'!$E$60,0),2)</f>
        <v>0</v>
      </c>
      <c r="AF14" s="139">
        <f>ROUND(IF('2.1ต้นทุนตามสัดส่วน (ผลิต)'!$E$66&gt;0,(+I14*'2.1ต้นทุนตามสัดส่วน (ผลิต)'!$E$66)/'2.1ต้นทุนตามสัดส่วน (ผลิต)'!$E$70,0),2)</f>
        <v>0</v>
      </c>
      <c r="AG14" s="139">
        <f>ROUND(IF('2.1ต้นทุนตามสัดส่วน (ผลิต)'!$E$76&gt;0,(+J14*'2.1ต้นทุนตามสัดส่วน (ผลิต)'!$E$76)/'2.1ต้นทุนตามสัดส่วน (ผลิต)'!$E$80,0),2)</f>
        <v>0</v>
      </c>
      <c r="AH14" s="139">
        <f t="shared" si="14"/>
        <v>0</v>
      </c>
      <c r="AI14" s="139">
        <f t="shared" si="15"/>
        <v>0</v>
      </c>
      <c r="AJ14" s="139">
        <f>ROUND(IF('2.1ต้นทุนตามสัดส่วน (ผลิต)'!$E$106&gt;0,(+M14*'2.1ต้นทุนตามสัดส่วน (ผลิต)'!$E$106)/'2.1ต้นทุนตามสัดส่วน (ผลิต)'!$E$110,0),2)</f>
        <v>0</v>
      </c>
      <c r="AK14" s="139">
        <f>ROUND(IF('2.1ต้นทุนตามสัดส่วน (ผลิต)'!$E$116&gt;0,(+N14*'2.1ต้นทุนตามสัดส่วน (ผลิต)'!$E$116)/'2.1ต้นทุนตามสัดส่วน (ผลิต)'!$E$120,0),2)</f>
        <v>0</v>
      </c>
      <c r="AL14" s="139">
        <f>ROUND(IF('2.1ต้นทุนตามสัดส่วน (ผลิต)'!$E$126&gt;0,(+O14*'2.1ต้นทุนตามสัดส่วน (ผลิต)'!$E$126)/'2.1ต้นทุนตามสัดส่วน (ผลิต)'!$E$130,0),2)</f>
        <v>0</v>
      </c>
      <c r="AM14" s="139">
        <f t="shared" si="16"/>
        <v>0</v>
      </c>
      <c r="AN14" s="139">
        <f t="shared" si="17"/>
        <v>0</v>
      </c>
      <c r="AO14" s="139">
        <f>ROUND(IF('2.1ต้นทุนตามสัดส่วน (ผลิต)'!$E$156&gt;0,(+R14*'2.1ต้นทุนตามสัดส่วน (ผลิต)'!$E$156)/'2.1ต้นทุนตามสัดส่วน (ผลิต)'!$E$160,0),2)</f>
        <v>0</v>
      </c>
      <c r="AP14" s="139">
        <f>ROUND(IF('2.1ต้นทุนตามสัดส่วน (ผลิต)'!$E$166&gt;0,(+S14*'2.1ต้นทุนตามสัดส่วน (ผลิต)'!$E$166)/'2.1ต้นทุนตามสัดส่วน (ผลิต)'!$E$170,0),2)</f>
        <v>0</v>
      </c>
      <c r="AQ14" s="139">
        <f>ROUND(IF('2.1ต้นทุนตามสัดส่วน (ผลิต)'!$E$176&gt;0,(+T14*'2.1ต้นทุนตามสัดส่วน (ผลิต)'!$E$176)/'2.1ต้นทุนตามสัดส่วน (ผลิต)'!$E$180,0),2)</f>
        <v>0</v>
      </c>
      <c r="AR14" s="139">
        <f t="shared" si="1"/>
        <v>0</v>
      </c>
      <c r="AS14" s="139">
        <f t="shared" si="2"/>
        <v>0</v>
      </c>
      <c r="AU14" s="140"/>
      <c r="AV14" s="135"/>
      <c r="AW14" s="44">
        <f>ROUND(IF('2.1ต้นทุนตามสัดส่วน (ผลิต)'!$E$7&gt;0,(C14*'2.1ต้นทุนตามสัดส่วน (ผลิต)'!$E$7)/'2.1ต้นทุนตามสัดส่วน (ผลิต)'!$E$10,0),2)</f>
        <v>0</v>
      </c>
      <c r="AX14" s="136">
        <f>ROUND(IF('2.1ต้นทุนตามสัดส่วน (ผลิต)'!$E$17&gt;0,(D14*'2.1ต้นทุนตามสัดส่วน (ผลิต)'!$E$17)/'2.1ต้นทุนตามสัดส่วน (ผลิต)'!$E$20,0),2)</f>
        <v>0</v>
      </c>
      <c r="AY14" s="136">
        <f>ROUND(IF('2.1ต้นทุนตามสัดส่วน (ผลิต)'!$E$27&gt;0,(+E14*'2.1ต้นทุนตามสัดส่วน (ผลิต)'!$E$27)/'2.1ต้นทุนตามสัดส่วน (ผลิต)'!$E$30,0),2)</f>
        <v>0</v>
      </c>
      <c r="AZ14" s="136">
        <f>ROUND(IF('2.1ต้นทุนตามสัดส่วน (ผลิต)'!$E$37&gt;0,(+F14*'2.1ต้นทุนตามสัดส่วน (ผลิต)'!$E$37)/'2.1ต้นทุนตามสัดส่วน (ผลิต)'!$E$40,0),2)</f>
        <v>0</v>
      </c>
      <c r="BA14" s="136">
        <f t="shared" si="18"/>
        <v>0</v>
      </c>
      <c r="BB14" s="136">
        <f>ROUND(IF('2.1ต้นทุนตามสัดส่วน (ผลิต)'!$E$57&gt;0,(+H14*'2.1ต้นทุนตามสัดส่วน (ผลิต)'!$E$57)/'2.1ต้นทุนตามสัดส่วน (ผลิต)'!$E$60,0),2)</f>
        <v>0</v>
      </c>
      <c r="BC14" s="136">
        <f>ROUND(IF('2.1ต้นทุนตามสัดส่วน (ผลิต)'!$E$67&gt;0,(+I14*'2.1ต้นทุนตามสัดส่วน (ผลิต)'!$E$67)/'2.1ต้นทุนตามสัดส่วน (ผลิต)'!$E$70,0),2)</f>
        <v>0</v>
      </c>
      <c r="BD14" s="136">
        <f>ROUND(IF('2.1ต้นทุนตามสัดส่วน (ผลิต)'!$E$77&gt;0,(+J14*'2.1ต้นทุนตามสัดส่วน (ผลิต)'!$E$77)/'2.1ต้นทุนตามสัดส่วน (ผลิต)'!$E$80,0),2)</f>
        <v>0</v>
      </c>
      <c r="BE14" s="136">
        <f t="shared" si="19"/>
        <v>0</v>
      </c>
      <c r="BF14" s="136">
        <f t="shared" si="20"/>
        <v>0</v>
      </c>
      <c r="BG14" s="136">
        <f>ROUND(IF('2.1ต้นทุนตามสัดส่วน (ผลิต)'!$E$107&gt;0,(+M14*'2.1ต้นทุนตามสัดส่วน (ผลิต)'!$E$107)/'2.1ต้นทุนตามสัดส่วน (ผลิต)'!$E$110,0),2)</f>
        <v>0</v>
      </c>
      <c r="BH14" s="136">
        <f>ROUND(IF('2.1ต้นทุนตามสัดส่วน (ผลิต)'!$E$117&gt;0,(+N14*'2.1ต้นทุนตามสัดส่วน (ผลิต)'!$E$117)/'2.1ต้นทุนตามสัดส่วน (ผลิต)'!$E$120,0),2)</f>
        <v>0</v>
      </c>
      <c r="BI14" s="136">
        <f>ROUND(IF('2.1ต้นทุนตามสัดส่วน (ผลิต)'!$E$127&gt;0,(+O14*'2.1ต้นทุนตามสัดส่วน (ผลิต)'!$E$127)/'2.1ต้นทุนตามสัดส่วน (ผลิต)'!$E$130,0),2)</f>
        <v>0</v>
      </c>
      <c r="BJ14" s="136">
        <f t="shared" si="21"/>
        <v>0</v>
      </c>
      <c r="BK14" s="136">
        <f t="shared" si="22"/>
        <v>0</v>
      </c>
      <c r="BL14" s="136">
        <f>ROUND(IF('2.1ต้นทุนตามสัดส่วน (ผลิต)'!$E$157&gt;0,(+R14*'2.1ต้นทุนตามสัดส่วน (ผลิต)'!$E$157)/'2.1ต้นทุนตามสัดส่วน (ผลิต)'!$E$160,0),2)</f>
        <v>0</v>
      </c>
      <c r="BM14" s="136">
        <f>ROUND(IF('2.1ต้นทุนตามสัดส่วน (ผลิต)'!$E$167&gt;0,(+S14*'2.1ต้นทุนตามสัดส่วน (ผลิต)'!$E$167)/'2.1ต้นทุนตามสัดส่วน (ผลิต)'!$E$170,0),2)</f>
        <v>0</v>
      </c>
      <c r="BN14" s="136">
        <f>ROUND(IF('2.1ต้นทุนตามสัดส่วน (ผลิต)'!$E$177&gt;0,(+T14*'2.1ต้นทุนตามสัดส่วน (ผลิต)'!$E$177)/'2.1ต้นทุนตามสัดส่วน (ผลิต)'!$E$180,0),2)</f>
        <v>0</v>
      </c>
      <c r="BO14" s="136">
        <f t="shared" si="23"/>
        <v>0</v>
      </c>
      <c r="BP14" s="136">
        <f t="shared" si="3"/>
        <v>0</v>
      </c>
      <c r="BR14" s="140"/>
      <c r="BS14" s="135"/>
      <c r="BT14" s="44">
        <f>ROUND(IF('2.1ต้นทุนตามสัดส่วน (ผลิต)'!$E$8&gt;0,(+C14*'2.1ต้นทุนตามสัดส่วน (ผลิต)'!$E$8)/'2.1ต้นทุนตามสัดส่วน (ผลิต)'!$E$10,0),2)</f>
        <v>0</v>
      </c>
      <c r="BU14" s="136">
        <f>ROUND(IF('2.1ต้นทุนตามสัดส่วน (ผลิต)'!$E$18&gt;0,(+D14*'2.1ต้นทุนตามสัดส่วน (ผลิต)'!$E$18)/'2.1ต้นทุนตามสัดส่วน (ผลิต)'!$E$20,0),2)</f>
        <v>0</v>
      </c>
      <c r="BV14" s="136">
        <f>ROUND(IF('2.1ต้นทุนตามสัดส่วน (ผลิต)'!$E$28&gt;0,(+E14*'2.1ต้นทุนตามสัดส่วน (ผลิต)'!$E$28)/'2.1ต้นทุนตามสัดส่วน (ผลิต)'!$E$30,0),2)</f>
        <v>0</v>
      </c>
      <c r="BW14" s="136">
        <f>ROUND(IF('2.1ต้นทุนตามสัดส่วน (ผลิต)'!$E$38&gt;0,(+F14*'2.1ต้นทุนตามสัดส่วน (ผลิต)'!$E$38)/'2.1ต้นทุนตามสัดส่วน (ผลิต)'!$E$40,0),2)</f>
        <v>0</v>
      </c>
      <c r="BX14" s="136">
        <f t="shared" si="24"/>
        <v>0</v>
      </c>
      <c r="BY14" s="136">
        <f>ROUND(IF('2.1ต้นทุนตามสัดส่วน (ผลิต)'!$E$58&gt;0,(+H14*'2.1ต้นทุนตามสัดส่วน (ผลิต)'!$E$58)/'2.1ต้นทุนตามสัดส่วน (ผลิต)'!$E$60,0),2)</f>
        <v>0</v>
      </c>
      <c r="BZ14" s="136">
        <f>ROUND(IF('2.1ต้นทุนตามสัดส่วน (ผลิต)'!$E$68&gt;0,(+I14*'2.1ต้นทุนตามสัดส่วน (ผลิต)'!$E$68)/'2.1ต้นทุนตามสัดส่วน (ผลิต)'!$E$70,0),2)</f>
        <v>0</v>
      </c>
      <c r="CA14" s="136">
        <f>ROUND(IF('2.1ต้นทุนตามสัดส่วน (ผลิต)'!$E$78&gt;0,(+J14*'2.1ต้นทุนตามสัดส่วน (ผลิต)'!$E$78)/'2.1ต้นทุนตามสัดส่วน (ผลิต)'!$E$80,0),2)</f>
        <v>0</v>
      </c>
      <c r="CB14" s="136">
        <f t="shared" si="25"/>
        <v>0</v>
      </c>
      <c r="CC14" s="136">
        <f t="shared" si="26"/>
        <v>0</v>
      </c>
      <c r="CD14" s="136">
        <f>ROUND(IF('2.1ต้นทุนตามสัดส่วน (ผลิต)'!$E$108&gt;0,(+M14*'2.1ต้นทุนตามสัดส่วน (ผลิต)'!$E$108)/'2.1ต้นทุนตามสัดส่วน (ผลิต)'!$E$110,0),2)</f>
        <v>0</v>
      </c>
      <c r="CE14" s="136">
        <f>ROUND(IF('2.1ต้นทุนตามสัดส่วน (ผลิต)'!$E$118&gt;0,(+N14*'2.1ต้นทุนตามสัดส่วน (ผลิต)'!$E$118)/'2.1ต้นทุนตามสัดส่วน (ผลิต)'!$E$120,0),2)</f>
        <v>0</v>
      </c>
      <c r="CF14" s="136">
        <f>ROUND(IF('2.1ต้นทุนตามสัดส่วน (ผลิต)'!$E$128&gt;0,(+O14*'2.1ต้นทุนตามสัดส่วน (ผลิต)'!$E$128)/'2.1ต้นทุนตามสัดส่วน (ผลิต)'!$E$130,0),2)</f>
        <v>0</v>
      </c>
      <c r="CG14" s="136">
        <f t="shared" si="27"/>
        <v>0</v>
      </c>
      <c r="CH14" s="136">
        <f t="shared" si="28"/>
        <v>0</v>
      </c>
      <c r="CI14" s="136">
        <f>ROUND(IF('2.1ต้นทุนตามสัดส่วน (ผลิต)'!$E$158&gt;0,(+R14*'2.1ต้นทุนตามสัดส่วน (ผลิต)'!$E$158)/'2.1ต้นทุนตามสัดส่วน (ผลิต)'!$E$160,0),2)</f>
        <v>0</v>
      </c>
      <c r="CJ14" s="136">
        <f>ROUND(IF('2.1ต้นทุนตามสัดส่วน (ผลิต)'!$E$168&gt;0,(+S14*'2.1ต้นทุนตามสัดส่วน (ผลิต)'!$E$168)/'2.1ต้นทุนตามสัดส่วน (ผลิต)'!$E$170,0),2)</f>
        <v>0</v>
      </c>
      <c r="CK14" s="136">
        <f>ROUND(IF('2.1ต้นทุนตามสัดส่วน (ผลิต)'!$E$178&gt;0,(+T14*'2.1ต้นทุนตามสัดส่วน (ผลิต)'!$E$178)/'2.1ต้นทุนตามสัดส่วน (ผลิต)'!$E$180,0),2)</f>
        <v>0</v>
      </c>
      <c r="CL14" s="136">
        <f t="shared" si="29"/>
        <v>0</v>
      </c>
      <c r="CM14" s="136">
        <f t="shared" si="4"/>
        <v>0</v>
      </c>
      <c r="CO14" s="140"/>
      <c r="CP14" s="135"/>
      <c r="CQ14" s="44">
        <f>ROUND(IF('2.1ต้นทุนตามสัดส่วน (ผลิต)'!$E$9&gt;0,(+C14*'2.1ต้นทุนตามสัดส่วน (ผลิต)'!$E$9)/'2.1ต้นทุนตามสัดส่วน (ผลิต)'!$E$10,0),2)</f>
        <v>0</v>
      </c>
      <c r="CR14" s="136">
        <f>ROUND(IF('2.1ต้นทุนตามสัดส่วน (ผลิต)'!$E$19&gt;0,(+D14*'2.1ต้นทุนตามสัดส่วน (ผลิต)'!$E$19)/'2.1ต้นทุนตามสัดส่วน (ผลิต)'!$E$20,0),2)</f>
        <v>0</v>
      </c>
      <c r="CS14" s="136">
        <f>ROUND(IF('2.1ต้นทุนตามสัดส่วน (ผลิต)'!$E$29&gt;0,(+E14*'2.1ต้นทุนตามสัดส่วน (ผลิต)'!$E$29)/'2.1ต้นทุนตามสัดส่วน (ผลิต)'!$E$30,0),2)</f>
        <v>0</v>
      </c>
      <c r="CT14" s="136">
        <f>ROUND(IF('2.1ต้นทุนตามสัดส่วน (ผลิต)'!$E$39&gt;0,(+F14*'2.1ต้นทุนตามสัดส่วน (ผลิต)'!$E$39)/'2.1ต้นทุนตามสัดส่วน (ผลิต)'!$E$40,0),2)</f>
        <v>0</v>
      </c>
      <c r="CU14" s="136">
        <f t="shared" si="30"/>
        <v>0</v>
      </c>
      <c r="CV14" s="136">
        <f>ROUND(IF('2.1ต้นทุนตามสัดส่วน (ผลิต)'!$E$59&gt;0,(+H14*'2.1ต้นทุนตามสัดส่วน (ผลิต)'!$E$59)/'2.1ต้นทุนตามสัดส่วน (ผลิต)'!$E$60,0),2)</f>
        <v>0</v>
      </c>
      <c r="CW14" s="136">
        <f>ROUND(IF('2.1ต้นทุนตามสัดส่วน (ผลิต)'!$E$69&gt;0,(+I14*'2.1ต้นทุนตามสัดส่วน (ผลิต)'!$E$69)/'2.1ต้นทุนตามสัดส่วน (ผลิต)'!$E$70,0),2)</f>
        <v>0</v>
      </c>
      <c r="CX14" s="136">
        <f>ROUND(IF('2.1ต้นทุนตามสัดส่วน (ผลิต)'!$E$79&gt;0,(+J14*'2.1ต้นทุนตามสัดส่วน (ผลิต)'!$E$79)/'2.1ต้นทุนตามสัดส่วน (ผลิต)'!$E$80,0),2)</f>
        <v>0</v>
      </c>
      <c r="CY14" s="136">
        <f t="shared" si="31"/>
        <v>0</v>
      </c>
      <c r="CZ14" s="136">
        <f t="shared" si="32"/>
        <v>0</v>
      </c>
      <c r="DA14" s="136">
        <f>ROUND(IF('2.1ต้นทุนตามสัดส่วน (ผลิต)'!$E$109&gt;0,(+M14*'2.1ต้นทุนตามสัดส่วน (ผลิต)'!$E$109)/'2.1ต้นทุนตามสัดส่วน (ผลิต)'!$E$110,0),2)</f>
        <v>0</v>
      </c>
      <c r="DB14" s="136">
        <f>ROUND(IF('2.1ต้นทุนตามสัดส่วน (ผลิต)'!$E$119&gt;0,(+N14*'2.1ต้นทุนตามสัดส่วน (ผลิต)'!$E$119)/'2.1ต้นทุนตามสัดส่วน (ผลิต)'!$E$120,0),2)</f>
        <v>0</v>
      </c>
      <c r="DC14" s="136">
        <f>ROUND(IF('2.1ต้นทุนตามสัดส่วน (ผลิต)'!$E$129&gt;0,(+O14*'2.1ต้นทุนตามสัดส่วน (ผลิต)'!$E$129)/'2.1ต้นทุนตามสัดส่วน (ผลิต)'!$E$130,0),2)</f>
        <v>0</v>
      </c>
      <c r="DD14" s="136">
        <f t="shared" si="33"/>
        <v>0</v>
      </c>
      <c r="DE14" s="136">
        <f t="shared" si="34"/>
        <v>0</v>
      </c>
      <c r="DF14" s="136">
        <f>ROUND(IF('2.1ต้นทุนตามสัดส่วน (ผลิต)'!$E$159&gt;0,(+R14*'2.1ต้นทุนตามสัดส่วน (ผลิต)'!$E$159)/'2.1ต้นทุนตามสัดส่วน (ผลิต)'!$E$160,0),2)</f>
        <v>0</v>
      </c>
      <c r="DG14" s="136">
        <f>ROUND(IF('2.1ต้นทุนตามสัดส่วน (ผลิต)'!$E$169&gt;0,(+S14*'2.1ต้นทุนตามสัดส่วน (ผลิต)'!$E$169)/'2.1ต้นทุนตามสัดส่วน (ผลิต)'!$E$170,0),2)</f>
        <v>0</v>
      </c>
      <c r="DH14" s="136">
        <f>ROUND(IF('2.1ต้นทุนตามสัดส่วน (ผลิต)'!$E$179&gt;0,(+T14*'2.1ต้นทุนตามสัดส่วน (ผลิต)'!$E$179)/'2.1ต้นทุนตามสัดส่วน (ผลิต)'!$E$180,0),2)</f>
        <v>0</v>
      </c>
      <c r="DI14" s="136">
        <f t="shared" si="35"/>
        <v>0</v>
      </c>
      <c r="DJ14" s="136">
        <f t="shared" si="5"/>
        <v>0</v>
      </c>
      <c r="DL14" s="140"/>
      <c r="DM14" s="135"/>
      <c r="DN14" s="136">
        <f t="shared" si="36"/>
        <v>0</v>
      </c>
      <c r="DO14" s="136">
        <f t="shared" si="6"/>
        <v>0</v>
      </c>
      <c r="DP14" s="136">
        <f t="shared" si="6"/>
        <v>0</v>
      </c>
      <c r="DQ14" s="136">
        <f t="shared" si="6"/>
        <v>0</v>
      </c>
      <c r="DR14" s="136">
        <f t="shared" si="6"/>
        <v>0</v>
      </c>
      <c r="DS14" s="136">
        <f t="shared" si="6"/>
        <v>0</v>
      </c>
      <c r="DT14" s="136">
        <f t="shared" si="6"/>
        <v>0</v>
      </c>
      <c r="DU14" s="136">
        <f t="shared" si="6"/>
        <v>0</v>
      </c>
      <c r="DV14" s="136">
        <f t="shared" si="6"/>
        <v>0</v>
      </c>
      <c r="DW14" s="136">
        <f t="shared" si="6"/>
        <v>0</v>
      </c>
      <c r="DX14" s="136">
        <f t="shared" si="6"/>
        <v>0</v>
      </c>
      <c r="DY14" s="136">
        <f t="shared" si="6"/>
        <v>0</v>
      </c>
      <c r="DZ14" s="136">
        <f t="shared" si="6"/>
        <v>0</v>
      </c>
      <c r="EA14" s="136">
        <f t="shared" si="6"/>
        <v>0</v>
      </c>
      <c r="EB14" s="136">
        <f t="shared" si="6"/>
        <v>0</v>
      </c>
      <c r="EC14" s="136">
        <f t="shared" si="6"/>
        <v>0</v>
      </c>
      <c r="ED14" s="136">
        <f t="shared" si="6"/>
        <v>0</v>
      </c>
      <c r="EE14" s="136">
        <f t="shared" si="6"/>
        <v>0</v>
      </c>
      <c r="EF14" s="136">
        <f t="shared" si="6"/>
        <v>0</v>
      </c>
      <c r="EG14" s="136">
        <f t="shared" si="6"/>
        <v>0</v>
      </c>
    </row>
    <row r="15" spans="1:137" ht="21">
      <c r="A15" s="141"/>
      <c r="B15" s="135"/>
      <c r="C15" s="44"/>
      <c r="D15" s="136"/>
      <c r="E15" s="136"/>
      <c r="F15" s="136"/>
      <c r="G15" s="136">
        <f t="shared" si="7"/>
        <v>0</v>
      </c>
      <c r="H15" s="136"/>
      <c r="I15" s="136"/>
      <c r="J15" s="136"/>
      <c r="K15" s="136">
        <f t="shared" si="8"/>
        <v>0</v>
      </c>
      <c r="L15" s="136">
        <f t="shared" si="9"/>
        <v>0</v>
      </c>
      <c r="M15" s="136"/>
      <c r="N15" s="136"/>
      <c r="O15" s="136"/>
      <c r="P15" s="136">
        <f t="shared" si="10"/>
        <v>0</v>
      </c>
      <c r="Q15" s="136">
        <f t="shared" si="11"/>
        <v>0</v>
      </c>
      <c r="R15" s="136"/>
      <c r="S15" s="136"/>
      <c r="T15" s="136"/>
      <c r="U15" s="136">
        <f t="shared" si="12"/>
        <v>0</v>
      </c>
      <c r="V15" s="136">
        <f t="shared" si="0"/>
        <v>0</v>
      </c>
      <c r="X15" s="141"/>
      <c r="Y15" s="135"/>
      <c r="Z15" s="44">
        <f>ROUND(IF('2.1ต้นทุนตามสัดส่วน (ผลิต)'!$E$6&gt;0,(+C15*'2.1ต้นทุนตามสัดส่วน (ผลิต)'!$E$6)/'2.1ต้นทุนตามสัดส่วน (ผลิต)'!$E$10,0),2)</f>
        <v>0</v>
      </c>
      <c r="AA15" s="139">
        <f>ROUND(IF('2.1ต้นทุนตามสัดส่วน (ผลิต)'!$E$16&gt;0,(+D15*'2.1ต้นทุนตามสัดส่วน (ผลิต)'!$E$16)/'2.1ต้นทุนตามสัดส่วน (ผลิต)'!$E$20,0),2)</f>
        <v>0</v>
      </c>
      <c r="AB15" s="139">
        <f>ROUND(IF('2.1ต้นทุนตามสัดส่วน (ผลิต)'!$E$26&gt;0,(+E15*'2.1ต้นทุนตามสัดส่วน (ผลิต)'!$E$26)/'2.1ต้นทุนตามสัดส่วน (ผลิต)'!$E$30,0),2)</f>
        <v>0</v>
      </c>
      <c r="AC15" s="139">
        <f>ROUND(IF('2.1ต้นทุนตามสัดส่วน (ผลิต)'!$E$36&gt;0,(+F15*'2.1ต้นทุนตามสัดส่วน (ผลิต)'!$E$36)/'2.1ต้นทุนตามสัดส่วน (ผลิต)'!$E$40,0),2)</f>
        <v>0</v>
      </c>
      <c r="AD15" s="139">
        <f t="shared" si="13"/>
        <v>0</v>
      </c>
      <c r="AE15" s="139">
        <f>ROUND(IF('2.1ต้นทุนตามสัดส่วน (ผลิต)'!$E$56&gt;0,(+H15*'2.1ต้นทุนตามสัดส่วน (ผลิต)'!$E$56)/'2.1ต้นทุนตามสัดส่วน (ผลิต)'!$E$60,0),2)</f>
        <v>0</v>
      </c>
      <c r="AF15" s="139">
        <f>ROUND(IF('2.1ต้นทุนตามสัดส่วน (ผลิต)'!$E$66&gt;0,(+I15*'2.1ต้นทุนตามสัดส่วน (ผลิต)'!$E$66)/'2.1ต้นทุนตามสัดส่วน (ผลิต)'!$E$70,0),2)</f>
        <v>0</v>
      </c>
      <c r="AG15" s="139">
        <f>ROUND(IF('2.1ต้นทุนตามสัดส่วน (ผลิต)'!$E$76&gt;0,(+J15*'2.1ต้นทุนตามสัดส่วน (ผลิต)'!$E$76)/'2.1ต้นทุนตามสัดส่วน (ผลิต)'!$E$80,0),2)</f>
        <v>0</v>
      </c>
      <c r="AH15" s="139">
        <f t="shared" si="14"/>
        <v>0</v>
      </c>
      <c r="AI15" s="139">
        <f t="shared" si="15"/>
        <v>0</v>
      </c>
      <c r="AJ15" s="139">
        <f>ROUND(IF('2.1ต้นทุนตามสัดส่วน (ผลิต)'!$E$106&gt;0,(+M15*'2.1ต้นทุนตามสัดส่วน (ผลิต)'!$E$106)/'2.1ต้นทุนตามสัดส่วน (ผลิต)'!$E$110,0),2)</f>
        <v>0</v>
      </c>
      <c r="AK15" s="139">
        <f>ROUND(IF('2.1ต้นทุนตามสัดส่วน (ผลิต)'!$E$116&gt;0,(+N15*'2.1ต้นทุนตามสัดส่วน (ผลิต)'!$E$116)/'2.1ต้นทุนตามสัดส่วน (ผลิต)'!$E$120,0),2)</f>
        <v>0</v>
      </c>
      <c r="AL15" s="139">
        <f>ROUND(IF('2.1ต้นทุนตามสัดส่วน (ผลิต)'!$E$126&gt;0,(+O15*'2.1ต้นทุนตามสัดส่วน (ผลิต)'!$E$126)/'2.1ต้นทุนตามสัดส่วน (ผลิต)'!$E$130,0),2)</f>
        <v>0</v>
      </c>
      <c r="AM15" s="139">
        <f t="shared" si="16"/>
        <v>0</v>
      </c>
      <c r="AN15" s="139">
        <f t="shared" si="17"/>
        <v>0</v>
      </c>
      <c r="AO15" s="139">
        <f>ROUND(IF('2.1ต้นทุนตามสัดส่วน (ผลิต)'!$E$156&gt;0,(+R15*'2.1ต้นทุนตามสัดส่วน (ผลิต)'!$E$156)/'2.1ต้นทุนตามสัดส่วน (ผลิต)'!$E$160,0),2)</f>
        <v>0</v>
      </c>
      <c r="AP15" s="139">
        <f>ROUND(IF('2.1ต้นทุนตามสัดส่วน (ผลิต)'!$E$166&gt;0,(+S15*'2.1ต้นทุนตามสัดส่วน (ผลิต)'!$E$166)/'2.1ต้นทุนตามสัดส่วน (ผลิต)'!$E$170,0),2)</f>
        <v>0</v>
      </c>
      <c r="AQ15" s="139">
        <f>ROUND(IF('2.1ต้นทุนตามสัดส่วน (ผลิต)'!$E$176&gt;0,(+T15*'2.1ต้นทุนตามสัดส่วน (ผลิต)'!$E$176)/'2.1ต้นทุนตามสัดส่วน (ผลิต)'!$E$180,0),2)</f>
        <v>0</v>
      </c>
      <c r="AR15" s="139">
        <f t="shared" si="1"/>
        <v>0</v>
      </c>
      <c r="AS15" s="139">
        <f t="shared" si="2"/>
        <v>0</v>
      </c>
      <c r="AU15" s="141"/>
      <c r="AV15" s="135"/>
      <c r="AW15" s="44">
        <f>ROUND(IF('2.1ต้นทุนตามสัดส่วน (ผลิต)'!$E$7&gt;0,(C15*'2.1ต้นทุนตามสัดส่วน (ผลิต)'!$E$7)/'2.1ต้นทุนตามสัดส่วน (ผลิต)'!$E$10,0),2)</f>
        <v>0</v>
      </c>
      <c r="AX15" s="136">
        <f>ROUND(IF('2.1ต้นทุนตามสัดส่วน (ผลิต)'!$E$17&gt;0,(D15*'2.1ต้นทุนตามสัดส่วน (ผลิต)'!$E$17)/'2.1ต้นทุนตามสัดส่วน (ผลิต)'!$E$20,0),2)</f>
        <v>0</v>
      </c>
      <c r="AY15" s="136">
        <f>ROUND(IF('2.1ต้นทุนตามสัดส่วน (ผลิต)'!$E$27&gt;0,(+E15*'2.1ต้นทุนตามสัดส่วน (ผลิต)'!$E$27)/'2.1ต้นทุนตามสัดส่วน (ผลิต)'!$E$30,0),2)</f>
        <v>0</v>
      </c>
      <c r="AZ15" s="136">
        <f>ROUND(IF('2.1ต้นทุนตามสัดส่วน (ผลิต)'!$E$37&gt;0,(+F15*'2.1ต้นทุนตามสัดส่วน (ผลิต)'!$E$37)/'2.1ต้นทุนตามสัดส่วน (ผลิต)'!$E$40,0),2)</f>
        <v>0</v>
      </c>
      <c r="BA15" s="136">
        <f t="shared" si="18"/>
        <v>0</v>
      </c>
      <c r="BB15" s="136">
        <f>ROUND(IF('2.1ต้นทุนตามสัดส่วน (ผลิต)'!$E$57&gt;0,(+H15*'2.1ต้นทุนตามสัดส่วน (ผลิต)'!$E$57)/'2.1ต้นทุนตามสัดส่วน (ผลิต)'!$E$60,0),2)</f>
        <v>0</v>
      </c>
      <c r="BC15" s="136">
        <f>ROUND(IF('2.1ต้นทุนตามสัดส่วน (ผลิต)'!$E$67&gt;0,(+I15*'2.1ต้นทุนตามสัดส่วน (ผลิต)'!$E$67)/'2.1ต้นทุนตามสัดส่วน (ผลิต)'!$E$70,0),2)</f>
        <v>0</v>
      </c>
      <c r="BD15" s="136">
        <f>ROUND(IF('2.1ต้นทุนตามสัดส่วน (ผลิต)'!$E$77&gt;0,(+J15*'2.1ต้นทุนตามสัดส่วน (ผลิต)'!$E$77)/'2.1ต้นทุนตามสัดส่วน (ผลิต)'!$E$80,0),2)</f>
        <v>0</v>
      </c>
      <c r="BE15" s="136">
        <f t="shared" si="19"/>
        <v>0</v>
      </c>
      <c r="BF15" s="136">
        <f t="shared" si="20"/>
        <v>0</v>
      </c>
      <c r="BG15" s="136">
        <f>ROUND(IF('2.1ต้นทุนตามสัดส่วน (ผลิต)'!$E$107&gt;0,(+M15*'2.1ต้นทุนตามสัดส่วน (ผลิต)'!$E$107)/'2.1ต้นทุนตามสัดส่วน (ผลิต)'!$E$110,0),2)</f>
        <v>0</v>
      </c>
      <c r="BH15" s="136">
        <f>ROUND(IF('2.1ต้นทุนตามสัดส่วน (ผลิต)'!$E$117&gt;0,(+N15*'2.1ต้นทุนตามสัดส่วน (ผลิต)'!$E$117)/'2.1ต้นทุนตามสัดส่วน (ผลิต)'!$E$120,0),2)</f>
        <v>0</v>
      </c>
      <c r="BI15" s="136">
        <f>ROUND(IF('2.1ต้นทุนตามสัดส่วน (ผลิต)'!$E$127&gt;0,(+O15*'2.1ต้นทุนตามสัดส่วน (ผลิต)'!$E$127)/'2.1ต้นทุนตามสัดส่วน (ผลิต)'!$E$130,0),2)</f>
        <v>0</v>
      </c>
      <c r="BJ15" s="136">
        <f t="shared" si="21"/>
        <v>0</v>
      </c>
      <c r="BK15" s="136">
        <f t="shared" si="22"/>
        <v>0</v>
      </c>
      <c r="BL15" s="136">
        <f>ROUND(IF('2.1ต้นทุนตามสัดส่วน (ผลิต)'!$E$157&gt;0,(+R15*'2.1ต้นทุนตามสัดส่วน (ผลิต)'!$E$157)/'2.1ต้นทุนตามสัดส่วน (ผลิต)'!$E$160,0),2)</f>
        <v>0</v>
      </c>
      <c r="BM15" s="136">
        <f>ROUND(IF('2.1ต้นทุนตามสัดส่วน (ผลิต)'!$E$167&gt;0,(+S15*'2.1ต้นทุนตามสัดส่วน (ผลิต)'!$E$167)/'2.1ต้นทุนตามสัดส่วน (ผลิต)'!$E$170,0),2)</f>
        <v>0</v>
      </c>
      <c r="BN15" s="136">
        <f>ROUND(IF('2.1ต้นทุนตามสัดส่วน (ผลิต)'!$E$177&gt;0,(+T15*'2.1ต้นทุนตามสัดส่วน (ผลิต)'!$E$177)/'2.1ต้นทุนตามสัดส่วน (ผลิต)'!$E$180,0),2)</f>
        <v>0</v>
      </c>
      <c r="BO15" s="136">
        <f t="shared" si="23"/>
        <v>0</v>
      </c>
      <c r="BP15" s="136">
        <f t="shared" si="3"/>
        <v>0</v>
      </c>
      <c r="BR15" s="141"/>
      <c r="BS15" s="135"/>
      <c r="BT15" s="44">
        <f>ROUND(IF('2.1ต้นทุนตามสัดส่วน (ผลิต)'!$E$8&gt;0,(+C15*'2.1ต้นทุนตามสัดส่วน (ผลิต)'!$E$8)/'2.1ต้นทุนตามสัดส่วน (ผลิต)'!$E$10,0),2)</f>
        <v>0</v>
      </c>
      <c r="BU15" s="136">
        <f>ROUND(IF('2.1ต้นทุนตามสัดส่วน (ผลิต)'!$E$18&gt;0,(+D15*'2.1ต้นทุนตามสัดส่วน (ผลิต)'!$E$18)/'2.1ต้นทุนตามสัดส่วน (ผลิต)'!$E$20,0),2)</f>
        <v>0</v>
      </c>
      <c r="BV15" s="136">
        <f>ROUND(IF('2.1ต้นทุนตามสัดส่วน (ผลิต)'!$E$28&gt;0,(+E15*'2.1ต้นทุนตามสัดส่วน (ผลิต)'!$E$28)/'2.1ต้นทุนตามสัดส่วน (ผลิต)'!$E$30,0),2)</f>
        <v>0</v>
      </c>
      <c r="BW15" s="136">
        <f>ROUND(IF('2.1ต้นทุนตามสัดส่วน (ผลิต)'!$E$38&gt;0,(+F15*'2.1ต้นทุนตามสัดส่วน (ผลิต)'!$E$38)/'2.1ต้นทุนตามสัดส่วน (ผลิต)'!$E$40,0),2)</f>
        <v>0</v>
      </c>
      <c r="BX15" s="136">
        <f t="shared" si="24"/>
        <v>0</v>
      </c>
      <c r="BY15" s="136">
        <f>ROUND(IF('2.1ต้นทุนตามสัดส่วน (ผลิต)'!$E$58&gt;0,(+H15*'2.1ต้นทุนตามสัดส่วน (ผลิต)'!$E$58)/'2.1ต้นทุนตามสัดส่วน (ผลิต)'!$E$60,0),2)</f>
        <v>0</v>
      </c>
      <c r="BZ15" s="136">
        <f>ROUND(IF('2.1ต้นทุนตามสัดส่วน (ผลิต)'!$E$68&gt;0,(+I15*'2.1ต้นทุนตามสัดส่วน (ผลิต)'!$E$68)/'2.1ต้นทุนตามสัดส่วน (ผลิต)'!$E$70,0),2)</f>
        <v>0</v>
      </c>
      <c r="CA15" s="136">
        <f>ROUND(IF('2.1ต้นทุนตามสัดส่วน (ผลิต)'!$E$78&gt;0,(+J15*'2.1ต้นทุนตามสัดส่วน (ผลิต)'!$E$78)/'2.1ต้นทุนตามสัดส่วน (ผลิต)'!$E$80,0),2)</f>
        <v>0</v>
      </c>
      <c r="CB15" s="136">
        <f t="shared" si="25"/>
        <v>0</v>
      </c>
      <c r="CC15" s="136">
        <f t="shared" si="26"/>
        <v>0</v>
      </c>
      <c r="CD15" s="136">
        <f>ROUND(IF('2.1ต้นทุนตามสัดส่วน (ผลิต)'!$E$108&gt;0,(+M15*'2.1ต้นทุนตามสัดส่วน (ผลิต)'!$E$108)/'2.1ต้นทุนตามสัดส่วน (ผลิต)'!$E$110,0),2)</f>
        <v>0</v>
      </c>
      <c r="CE15" s="136">
        <f>ROUND(IF('2.1ต้นทุนตามสัดส่วน (ผลิต)'!$E$118&gt;0,(+N15*'2.1ต้นทุนตามสัดส่วน (ผลิต)'!$E$118)/'2.1ต้นทุนตามสัดส่วน (ผลิต)'!$E$120,0),2)</f>
        <v>0</v>
      </c>
      <c r="CF15" s="136">
        <f>ROUND(IF('2.1ต้นทุนตามสัดส่วน (ผลิต)'!$E$128&gt;0,(+O15*'2.1ต้นทุนตามสัดส่วน (ผลิต)'!$E$128)/'2.1ต้นทุนตามสัดส่วน (ผลิต)'!$E$130,0),2)</f>
        <v>0</v>
      </c>
      <c r="CG15" s="136">
        <f t="shared" si="27"/>
        <v>0</v>
      </c>
      <c r="CH15" s="136">
        <f t="shared" si="28"/>
        <v>0</v>
      </c>
      <c r="CI15" s="136">
        <f>ROUND(IF('2.1ต้นทุนตามสัดส่วน (ผลิต)'!$E$158&gt;0,(+R15*'2.1ต้นทุนตามสัดส่วน (ผลิต)'!$E$158)/'2.1ต้นทุนตามสัดส่วน (ผลิต)'!$E$160,0),2)</f>
        <v>0</v>
      </c>
      <c r="CJ15" s="136">
        <f>ROUND(IF('2.1ต้นทุนตามสัดส่วน (ผลิต)'!$E$168&gt;0,(+S15*'2.1ต้นทุนตามสัดส่วน (ผลิต)'!$E$168)/'2.1ต้นทุนตามสัดส่วน (ผลิต)'!$E$170,0),2)</f>
        <v>0</v>
      </c>
      <c r="CK15" s="136">
        <f>ROUND(IF('2.1ต้นทุนตามสัดส่วน (ผลิต)'!$E$178&gt;0,(+T15*'2.1ต้นทุนตามสัดส่วน (ผลิต)'!$E$178)/'2.1ต้นทุนตามสัดส่วน (ผลิต)'!$E$180,0),2)</f>
        <v>0</v>
      </c>
      <c r="CL15" s="136">
        <f t="shared" si="29"/>
        <v>0</v>
      </c>
      <c r="CM15" s="136">
        <f t="shared" si="4"/>
        <v>0</v>
      </c>
      <c r="CO15" s="141"/>
      <c r="CP15" s="135"/>
      <c r="CQ15" s="44">
        <f>ROUND(IF('2.1ต้นทุนตามสัดส่วน (ผลิต)'!$E$9&gt;0,(+C15*'2.1ต้นทุนตามสัดส่วน (ผลิต)'!$E$9)/'2.1ต้นทุนตามสัดส่วน (ผลิต)'!$E$10,0),2)</f>
        <v>0</v>
      </c>
      <c r="CR15" s="136">
        <f>ROUND(IF('2.1ต้นทุนตามสัดส่วน (ผลิต)'!$E$19&gt;0,(+D15*'2.1ต้นทุนตามสัดส่วน (ผลิต)'!$E$19)/'2.1ต้นทุนตามสัดส่วน (ผลิต)'!$E$20,0),2)</f>
        <v>0</v>
      </c>
      <c r="CS15" s="136">
        <f>ROUND(IF('2.1ต้นทุนตามสัดส่วน (ผลิต)'!$E$29&gt;0,(+E15*'2.1ต้นทุนตามสัดส่วน (ผลิต)'!$E$29)/'2.1ต้นทุนตามสัดส่วน (ผลิต)'!$E$30,0),2)</f>
        <v>0</v>
      </c>
      <c r="CT15" s="136">
        <f>ROUND(IF('2.1ต้นทุนตามสัดส่วน (ผลิต)'!$E$39&gt;0,(+F15*'2.1ต้นทุนตามสัดส่วน (ผลิต)'!$E$39)/'2.1ต้นทุนตามสัดส่วน (ผลิต)'!$E$40,0),2)</f>
        <v>0</v>
      </c>
      <c r="CU15" s="136">
        <f t="shared" si="30"/>
        <v>0</v>
      </c>
      <c r="CV15" s="136">
        <f>ROUND(IF('2.1ต้นทุนตามสัดส่วน (ผลิต)'!$E$59&gt;0,(+H15*'2.1ต้นทุนตามสัดส่วน (ผลิต)'!$E$59)/'2.1ต้นทุนตามสัดส่วน (ผลิต)'!$E$60,0),2)</f>
        <v>0</v>
      </c>
      <c r="CW15" s="136">
        <f>ROUND(IF('2.1ต้นทุนตามสัดส่วน (ผลิต)'!$E$69&gt;0,(+I15*'2.1ต้นทุนตามสัดส่วน (ผลิต)'!$E$69)/'2.1ต้นทุนตามสัดส่วน (ผลิต)'!$E$70,0),2)</f>
        <v>0</v>
      </c>
      <c r="CX15" s="136">
        <f>ROUND(IF('2.1ต้นทุนตามสัดส่วน (ผลิต)'!$E$79&gt;0,(+J15*'2.1ต้นทุนตามสัดส่วน (ผลิต)'!$E$79)/'2.1ต้นทุนตามสัดส่วน (ผลิต)'!$E$80,0),2)</f>
        <v>0</v>
      </c>
      <c r="CY15" s="136">
        <f t="shared" si="31"/>
        <v>0</v>
      </c>
      <c r="CZ15" s="136">
        <f t="shared" si="32"/>
        <v>0</v>
      </c>
      <c r="DA15" s="136">
        <f>ROUND(IF('2.1ต้นทุนตามสัดส่วน (ผลิต)'!$E$109&gt;0,(+M15*'2.1ต้นทุนตามสัดส่วน (ผลิต)'!$E$109)/'2.1ต้นทุนตามสัดส่วน (ผลิต)'!$E$110,0),2)</f>
        <v>0</v>
      </c>
      <c r="DB15" s="136">
        <f>ROUND(IF('2.1ต้นทุนตามสัดส่วน (ผลิต)'!$E$119&gt;0,(+N15*'2.1ต้นทุนตามสัดส่วน (ผลิต)'!$E$119)/'2.1ต้นทุนตามสัดส่วน (ผลิต)'!$E$120,0),2)</f>
        <v>0</v>
      </c>
      <c r="DC15" s="136">
        <f>ROUND(IF('2.1ต้นทุนตามสัดส่วน (ผลิต)'!$E$129&gt;0,(+O15*'2.1ต้นทุนตามสัดส่วน (ผลิต)'!$E$129)/'2.1ต้นทุนตามสัดส่วน (ผลิต)'!$E$130,0),2)</f>
        <v>0</v>
      </c>
      <c r="DD15" s="136">
        <f t="shared" si="33"/>
        <v>0</v>
      </c>
      <c r="DE15" s="136">
        <f t="shared" si="34"/>
        <v>0</v>
      </c>
      <c r="DF15" s="136">
        <f>ROUND(IF('2.1ต้นทุนตามสัดส่วน (ผลิต)'!$E$159&gt;0,(+R15*'2.1ต้นทุนตามสัดส่วน (ผลิต)'!$E$159)/'2.1ต้นทุนตามสัดส่วน (ผลิต)'!$E$160,0),2)</f>
        <v>0</v>
      </c>
      <c r="DG15" s="136">
        <f>ROUND(IF('2.1ต้นทุนตามสัดส่วน (ผลิต)'!$E$169&gt;0,(+S15*'2.1ต้นทุนตามสัดส่วน (ผลิต)'!$E$169)/'2.1ต้นทุนตามสัดส่วน (ผลิต)'!$E$170,0),2)</f>
        <v>0</v>
      </c>
      <c r="DH15" s="136">
        <f>ROUND(IF('2.1ต้นทุนตามสัดส่วน (ผลิต)'!$E$179&gt;0,(+T15*'2.1ต้นทุนตามสัดส่วน (ผลิต)'!$E$179)/'2.1ต้นทุนตามสัดส่วน (ผลิต)'!$E$180,0),2)</f>
        <v>0</v>
      </c>
      <c r="DI15" s="136">
        <f t="shared" si="35"/>
        <v>0</v>
      </c>
      <c r="DJ15" s="136">
        <f t="shared" si="5"/>
        <v>0</v>
      </c>
      <c r="DL15" s="141"/>
      <c r="DM15" s="135"/>
      <c r="DN15" s="136">
        <f t="shared" si="36"/>
        <v>0</v>
      </c>
      <c r="DO15" s="136">
        <f t="shared" si="6"/>
        <v>0</v>
      </c>
      <c r="DP15" s="136">
        <f t="shared" si="6"/>
        <v>0</v>
      </c>
      <c r="DQ15" s="136">
        <f t="shared" si="6"/>
        <v>0</v>
      </c>
      <c r="DR15" s="136">
        <f t="shared" si="6"/>
        <v>0</v>
      </c>
      <c r="DS15" s="136">
        <f t="shared" si="6"/>
        <v>0</v>
      </c>
      <c r="DT15" s="136">
        <f t="shared" si="6"/>
        <v>0</v>
      </c>
      <c r="DU15" s="136">
        <f t="shared" si="6"/>
        <v>0</v>
      </c>
      <c r="DV15" s="136">
        <f t="shared" si="6"/>
        <v>0</v>
      </c>
      <c r="DW15" s="136">
        <f t="shared" si="6"/>
        <v>0</v>
      </c>
      <c r="DX15" s="136">
        <f t="shared" si="6"/>
        <v>0</v>
      </c>
      <c r="DY15" s="136">
        <f t="shared" si="6"/>
        <v>0</v>
      </c>
      <c r="DZ15" s="136">
        <f t="shared" si="6"/>
        <v>0</v>
      </c>
      <c r="EA15" s="136">
        <f t="shared" si="6"/>
        <v>0</v>
      </c>
      <c r="EB15" s="136">
        <f t="shared" si="6"/>
        <v>0</v>
      </c>
      <c r="EC15" s="136">
        <f t="shared" si="6"/>
        <v>0</v>
      </c>
      <c r="ED15" s="136">
        <f t="shared" si="6"/>
        <v>0</v>
      </c>
      <c r="EE15" s="136">
        <f t="shared" si="6"/>
        <v>0</v>
      </c>
      <c r="EF15" s="136">
        <f t="shared" si="6"/>
        <v>0</v>
      </c>
      <c r="EG15" s="136">
        <f t="shared" si="6"/>
        <v>0</v>
      </c>
    </row>
    <row r="16" spans="1:137" ht="21">
      <c r="A16" s="140"/>
      <c r="B16" s="135"/>
      <c r="C16" s="44"/>
      <c r="D16" s="136"/>
      <c r="E16" s="136"/>
      <c r="F16" s="136"/>
      <c r="G16" s="136">
        <f t="shared" si="7"/>
        <v>0</v>
      </c>
      <c r="H16" s="136"/>
      <c r="I16" s="136"/>
      <c r="J16" s="136"/>
      <c r="K16" s="136">
        <f t="shared" si="8"/>
        <v>0</v>
      </c>
      <c r="L16" s="136">
        <f t="shared" si="9"/>
        <v>0</v>
      </c>
      <c r="M16" s="136"/>
      <c r="N16" s="136"/>
      <c r="O16" s="136"/>
      <c r="P16" s="136">
        <f t="shared" si="10"/>
        <v>0</v>
      </c>
      <c r="Q16" s="136">
        <f t="shared" si="11"/>
        <v>0</v>
      </c>
      <c r="R16" s="136"/>
      <c r="S16" s="136"/>
      <c r="T16" s="136"/>
      <c r="U16" s="136">
        <f t="shared" si="12"/>
        <v>0</v>
      </c>
      <c r="V16" s="136">
        <f t="shared" si="0"/>
        <v>0</v>
      </c>
      <c r="X16" s="140"/>
      <c r="Y16" s="135"/>
      <c r="Z16" s="44">
        <f>ROUND(IF('2.1ต้นทุนตามสัดส่วน (ผลิต)'!$E$6&gt;0,(+C16*'2.1ต้นทุนตามสัดส่วน (ผลิต)'!$E$6)/'2.1ต้นทุนตามสัดส่วน (ผลิต)'!$E$10,0),2)</f>
        <v>0</v>
      </c>
      <c r="AA16" s="139">
        <f>ROUND(IF('2.1ต้นทุนตามสัดส่วน (ผลิต)'!$E$16&gt;0,(+D16*'2.1ต้นทุนตามสัดส่วน (ผลิต)'!$E$16)/'2.1ต้นทุนตามสัดส่วน (ผลิต)'!$E$20,0),2)</f>
        <v>0</v>
      </c>
      <c r="AB16" s="139">
        <f>ROUND(IF('2.1ต้นทุนตามสัดส่วน (ผลิต)'!$E$26&gt;0,(+E16*'2.1ต้นทุนตามสัดส่วน (ผลิต)'!$E$26)/'2.1ต้นทุนตามสัดส่วน (ผลิต)'!$E$30,0),2)</f>
        <v>0</v>
      </c>
      <c r="AC16" s="139">
        <f>ROUND(IF('2.1ต้นทุนตามสัดส่วน (ผลิต)'!$E$36&gt;0,(+F16*'2.1ต้นทุนตามสัดส่วน (ผลิต)'!$E$36)/'2.1ต้นทุนตามสัดส่วน (ผลิต)'!$E$40,0),2)</f>
        <v>0</v>
      </c>
      <c r="AD16" s="139">
        <f t="shared" si="13"/>
        <v>0</v>
      </c>
      <c r="AE16" s="139">
        <f>ROUND(IF('2.1ต้นทุนตามสัดส่วน (ผลิต)'!$E$56&gt;0,(+H16*'2.1ต้นทุนตามสัดส่วน (ผลิต)'!$E$56)/'2.1ต้นทุนตามสัดส่วน (ผลิต)'!$E$60,0),2)</f>
        <v>0</v>
      </c>
      <c r="AF16" s="139">
        <f>ROUND(IF('2.1ต้นทุนตามสัดส่วน (ผลิต)'!$E$66&gt;0,(+I16*'2.1ต้นทุนตามสัดส่วน (ผลิต)'!$E$66)/'2.1ต้นทุนตามสัดส่วน (ผลิต)'!$E$70,0),2)</f>
        <v>0</v>
      </c>
      <c r="AG16" s="139">
        <f>ROUND(IF('2.1ต้นทุนตามสัดส่วน (ผลิต)'!$E$76&gt;0,(+J16*'2.1ต้นทุนตามสัดส่วน (ผลิต)'!$E$76)/'2.1ต้นทุนตามสัดส่วน (ผลิต)'!$E$80,0),2)</f>
        <v>0</v>
      </c>
      <c r="AH16" s="139">
        <f t="shared" si="14"/>
        <v>0</v>
      </c>
      <c r="AI16" s="139">
        <f t="shared" si="15"/>
        <v>0</v>
      </c>
      <c r="AJ16" s="139">
        <f>ROUND(IF('2.1ต้นทุนตามสัดส่วน (ผลิต)'!$E$106&gt;0,(+M16*'2.1ต้นทุนตามสัดส่วน (ผลิต)'!$E$106)/'2.1ต้นทุนตามสัดส่วน (ผลิต)'!$E$110,0),2)</f>
        <v>0</v>
      </c>
      <c r="AK16" s="139">
        <f>ROUND(IF('2.1ต้นทุนตามสัดส่วน (ผลิต)'!$E$116&gt;0,(+N16*'2.1ต้นทุนตามสัดส่วน (ผลิต)'!$E$116)/'2.1ต้นทุนตามสัดส่วน (ผลิต)'!$E$120,0),2)</f>
        <v>0</v>
      </c>
      <c r="AL16" s="139">
        <f>ROUND(IF('2.1ต้นทุนตามสัดส่วน (ผลิต)'!$E$126&gt;0,(+O16*'2.1ต้นทุนตามสัดส่วน (ผลิต)'!$E$126)/'2.1ต้นทุนตามสัดส่วน (ผลิต)'!$E$130,0),2)</f>
        <v>0</v>
      </c>
      <c r="AM16" s="139">
        <f t="shared" si="16"/>
        <v>0</v>
      </c>
      <c r="AN16" s="139">
        <f t="shared" si="17"/>
        <v>0</v>
      </c>
      <c r="AO16" s="139">
        <f>ROUND(IF('2.1ต้นทุนตามสัดส่วน (ผลิต)'!$E$156&gt;0,(+R16*'2.1ต้นทุนตามสัดส่วน (ผลิต)'!$E$156)/'2.1ต้นทุนตามสัดส่วน (ผลิต)'!$E$160,0),2)</f>
        <v>0</v>
      </c>
      <c r="AP16" s="139">
        <f>ROUND(IF('2.1ต้นทุนตามสัดส่วน (ผลิต)'!$E$166&gt;0,(+S16*'2.1ต้นทุนตามสัดส่วน (ผลิต)'!$E$166)/'2.1ต้นทุนตามสัดส่วน (ผลิต)'!$E$170,0),2)</f>
        <v>0</v>
      </c>
      <c r="AQ16" s="139">
        <f>ROUND(IF('2.1ต้นทุนตามสัดส่วน (ผลิต)'!$E$176&gt;0,(+T16*'2.1ต้นทุนตามสัดส่วน (ผลิต)'!$E$176)/'2.1ต้นทุนตามสัดส่วน (ผลิต)'!$E$180,0),2)</f>
        <v>0</v>
      </c>
      <c r="AR16" s="139">
        <f t="shared" si="1"/>
        <v>0</v>
      </c>
      <c r="AS16" s="139">
        <f t="shared" si="2"/>
        <v>0</v>
      </c>
      <c r="AU16" s="140"/>
      <c r="AV16" s="135"/>
      <c r="AW16" s="44">
        <f>ROUND(IF('2.1ต้นทุนตามสัดส่วน (ผลิต)'!$E$7&gt;0,(C16*'2.1ต้นทุนตามสัดส่วน (ผลิต)'!$E$7)/'2.1ต้นทุนตามสัดส่วน (ผลิต)'!$E$10,0),2)</f>
        <v>0</v>
      </c>
      <c r="AX16" s="136">
        <f>ROUND(IF('2.1ต้นทุนตามสัดส่วน (ผลิต)'!$E$17&gt;0,(D16*'2.1ต้นทุนตามสัดส่วน (ผลิต)'!$E$17)/'2.1ต้นทุนตามสัดส่วน (ผลิต)'!$E$20,0),2)</f>
        <v>0</v>
      </c>
      <c r="AY16" s="136">
        <f>ROUND(IF('2.1ต้นทุนตามสัดส่วน (ผลิต)'!$E$27&gt;0,(+E16*'2.1ต้นทุนตามสัดส่วน (ผลิต)'!$E$27)/'2.1ต้นทุนตามสัดส่วน (ผลิต)'!$E$30,0),2)</f>
        <v>0</v>
      </c>
      <c r="AZ16" s="136">
        <f>ROUND(IF('2.1ต้นทุนตามสัดส่วน (ผลิต)'!$E$37&gt;0,(+F16*'2.1ต้นทุนตามสัดส่วน (ผลิต)'!$E$37)/'2.1ต้นทุนตามสัดส่วน (ผลิต)'!$E$40,0),2)</f>
        <v>0</v>
      </c>
      <c r="BA16" s="136">
        <f t="shared" si="18"/>
        <v>0</v>
      </c>
      <c r="BB16" s="136">
        <f>ROUND(IF('2.1ต้นทุนตามสัดส่วน (ผลิต)'!$E$57&gt;0,(+H16*'2.1ต้นทุนตามสัดส่วน (ผลิต)'!$E$57)/'2.1ต้นทุนตามสัดส่วน (ผลิต)'!$E$60,0),2)</f>
        <v>0</v>
      </c>
      <c r="BC16" s="136">
        <f>ROUND(IF('2.1ต้นทุนตามสัดส่วน (ผลิต)'!$E$67&gt;0,(+I16*'2.1ต้นทุนตามสัดส่วน (ผลิต)'!$E$67)/'2.1ต้นทุนตามสัดส่วน (ผลิต)'!$E$70,0),2)</f>
        <v>0</v>
      </c>
      <c r="BD16" s="136">
        <f>ROUND(IF('2.1ต้นทุนตามสัดส่วน (ผลิต)'!$E$77&gt;0,(+J16*'2.1ต้นทุนตามสัดส่วน (ผลิต)'!$E$77)/'2.1ต้นทุนตามสัดส่วน (ผลิต)'!$E$80,0),2)</f>
        <v>0</v>
      </c>
      <c r="BE16" s="136">
        <f t="shared" si="19"/>
        <v>0</v>
      </c>
      <c r="BF16" s="136">
        <f t="shared" si="20"/>
        <v>0</v>
      </c>
      <c r="BG16" s="136">
        <f>ROUND(IF('2.1ต้นทุนตามสัดส่วน (ผลิต)'!$E$107&gt;0,(+M16*'2.1ต้นทุนตามสัดส่วน (ผลิต)'!$E$107)/'2.1ต้นทุนตามสัดส่วน (ผลิต)'!$E$110,0),2)</f>
        <v>0</v>
      </c>
      <c r="BH16" s="136">
        <f>ROUND(IF('2.1ต้นทุนตามสัดส่วน (ผลิต)'!$E$117&gt;0,(+N16*'2.1ต้นทุนตามสัดส่วน (ผลิต)'!$E$117)/'2.1ต้นทุนตามสัดส่วน (ผลิต)'!$E$120,0),2)</f>
        <v>0</v>
      </c>
      <c r="BI16" s="136">
        <f>ROUND(IF('2.1ต้นทุนตามสัดส่วน (ผลิต)'!$E$127&gt;0,(+O16*'2.1ต้นทุนตามสัดส่วน (ผลิต)'!$E$127)/'2.1ต้นทุนตามสัดส่วน (ผลิต)'!$E$130,0),2)</f>
        <v>0</v>
      </c>
      <c r="BJ16" s="136">
        <f t="shared" si="21"/>
        <v>0</v>
      </c>
      <c r="BK16" s="136">
        <f t="shared" si="22"/>
        <v>0</v>
      </c>
      <c r="BL16" s="136">
        <f>ROUND(IF('2.1ต้นทุนตามสัดส่วน (ผลิต)'!$E$157&gt;0,(+R16*'2.1ต้นทุนตามสัดส่วน (ผลิต)'!$E$157)/'2.1ต้นทุนตามสัดส่วน (ผลิต)'!$E$160,0),2)</f>
        <v>0</v>
      </c>
      <c r="BM16" s="136">
        <f>ROUND(IF('2.1ต้นทุนตามสัดส่วน (ผลิต)'!$E$167&gt;0,(+S16*'2.1ต้นทุนตามสัดส่วน (ผลิต)'!$E$167)/'2.1ต้นทุนตามสัดส่วน (ผลิต)'!$E$170,0),2)</f>
        <v>0</v>
      </c>
      <c r="BN16" s="136">
        <f>ROUND(IF('2.1ต้นทุนตามสัดส่วน (ผลิต)'!$E$177&gt;0,(+T16*'2.1ต้นทุนตามสัดส่วน (ผลิต)'!$E$177)/'2.1ต้นทุนตามสัดส่วน (ผลิต)'!$E$180,0),2)</f>
        <v>0</v>
      </c>
      <c r="BO16" s="136">
        <f t="shared" si="23"/>
        <v>0</v>
      </c>
      <c r="BP16" s="136">
        <f t="shared" si="3"/>
        <v>0</v>
      </c>
      <c r="BR16" s="140"/>
      <c r="BS16" s="135"/>
      <c r="BT16" s="44">
        <f>ROUND(IF('2.1ต้นทุนตามสัดส่วน (ผลิต)'!$E$8&gt;0,(+C16*'2.1ต้นทุนตามสัดส่วน (ผลิต)'!$E$8)/'2.1ต้นทุนตามสัดส่วน (ผลิต)'!$E$10,0),2)</f>
        <v>0</v>
      </c>
      <c r="BU16" s="136">
        <f>ROUND(IF('2.1ต้นทุนตามสัดส่วน (ผลิต)'!$E$18&gt;0,(+D16*'2.1ต้นทุนตามสัดส่วน (ผลิต)'!$E$18)/'2.1ต้นทุนตามสัดส่วน (ผลิต)'!$E$20,0),2)</f>
        <v>0</v>
      </c>
      <c r="BV16" s="136">
        <f>ROUND(IF('2.1ต้นทุนตามสัดส่วน (ผลิต)'!$E$28&gt;0,(+E16*'2.1ต้นทุนตามสัดส่วน (ผลิต)'!$E$28)/'2.1ต้นทุนตามสัดส่วน (ผลิต)'!$E$30,0),2)</f>
        <v>0</v>
      </c>
      <c r="BW16" s="136">
        <f>ROUND(IF('2.1ต้นทุนตามสัดส่วน (ผลิต)'!$E$38&gt;0,(+F16*'2.1ต้นทุนตามสัดส่วน (ผลิต)'!$E$38)/'2.1ต้นทุนตามสัดส่วน (ผลิต)'!$E$40,0),2)</f>
        <v>0</v>
      </c>
      <c r="BX16" s="136">
        <f t="shared" si="24"/>
        <v>0</v>
      </c>
      <c r="BY16" s="136">
        <f>ROUND(IF('2.1ต้นทุนตามสัดส่วน (ผลิต)'!$E$58&gt;0,(+H16*'2.1ต้นทุนตามสัดส่วน (ผลิต)'!$E$58)/'2.1ต้นทุนตามสัดส่วน (ผลิต)'!$E$60,0),2)</f>
        <v>0</v>
      </c>
      <c r="BZ16" s="136">
        <f>ROUND(IF('2.1ต้นทุนตามสัดส่วน (ผลิต)'!$E$68&gt;0,(+I16*'2.1ต้นทุนตามสัดส่วน (ผลิต)'!$E$68)/'2.1ต้นทุนตามสัดส่วน (ผลิต)'!$E$70,0),2)</f>
        <v>0</v>
      </c>
      <c r="CA16" s="136">
        <f>ROUND(IF('2.1ต้นทุนตามสัดส่วน (ผลิต)'!$E$78&gt;0,(+J16*'2.1ต้นทุนตามสัดส่วน (ผลิต)'!$E$78)/'2.1ต้นทุนตามสัดส่วน (ผลิต)'!$E$80,0),2)</f>
        <v>0</v>
      </c>
      <c r="CB16" s="136">
        <f t="shared" si="25"/>
        <v>0</v>
      </c>
      <c r="CC16" s="136">
        <f t="shared" si="26"/>
        <v>0</v>
      </c>
      <c r="CD16" s="136">
        <f>ROUND(IF('2.1ต้นทุนตามสัดส่วน (ผลิต)'!$E$108&gt;0,(+M16*'2.1ต้นทุนตามสัดส่วน (ผลิต)'!$E$108)/'2.1ต้นทุนตามสัดส่วน (ผลิต)'!$E$110,0),2)</f>
        <v>0</v>
      </c>
      <c r="CE16" s="136">
        <f>ROUND(IF('2.1ต้นทุนตามสัดส่วน (ผลิต)'!$E$118&gt;0,(+N16*'2.1ต้นทุนตามสัดส่วน (ผลิต)'!$E$118)/'2.1ต้นทุนตามสัดส่วน (ผลิต)'!$E$120,0),2)</f>
        <v>0</v>
      </c>
      <c r="CF16" s="136">
        <f>ROUND(IF('2.1ต้นทุนตามสัดส่วน (ผลิต)'!$E$128&gt;0,(+O16*'2.1ต้นทุนตามสัดส่วน (ผลิต)'!$E$128)/'2.1ต้นทุนตามสัดส่วน (ผลิต)'!$E$130,0),2)</f>
        <v>0</v>
      </c>
      <c r="CG16" s="136">
        <f t="shared" si="27"/>
        <v>0</v>
      </c>
      <c r="CH16" s="136">
        <f t="shared" si="28"/>
        <v>0</v>
      </c>
      <c r="CI16" s="136">
        <f>ROUND(IF('2.1ต้นทุนตามสัดส่วน (ผลิต)'!$E$158&gt;0,(+R16*'2.1ต้นทุนตามสัดส่วน (ผลิต)'!$E$158)/'2.1ต้นทุนตามสัดส่วน (ผลิต)'!$E$160,0),2)</f>
        <v>0</v>
      </c>
      <c r="CJ16" s="136">
        <f>ROUND(IF('2.1ต้นทุนตามสัดส่วน (ผลิต)'!$E$168&gt;0,(+S16*'2.1ต้นทุนตามสัดส่วน (ผลิต)'!$E$168)/'2.1ต้นทุนตามสัดส่วน (ผลิต)'!$E$170,0),2)</f>
        <v>0</v>
      </c>
      <c r="CK16" s="136">
        <f>ROUND(IF('2.1ต้นทุนตามสัดส่วน (ผลิต)'!$E$178&gt;0,(+T16*'2.1ต้นทุนตามสัดส่วน (ผลิต)'!$E$178)/'2.1ต้นทุนตามสัดส่วน (ผลิต)'!$E$180,0),2)</f>
        <v>0</v>
      </c>
      <c r="CL16" s="136">
        <f t="shared" si="29"/>
        <v>0</v>
      </c>
      <c r="CM16" s="136">
        <f t="shared" si="4"/>
        <v>0</v>
      </c>
      <c r="CO16" s="140"/>
      <c r="CP16" s="135"/>
      <c r="CQ16" s="44">
        <f>ROUND(IF('2.1ต้นทุนตามสัดส่วน (ผลิต)'!$E$9&gt;0,(+C16*'2.1ต้นทุนตามสัดส่วน (ผลิต)'!$E$9)/'2.1ต้นทุนตามสัดส่วน (ผลิต)'!$E$10,0),2)</f>
        <v>0</v>
      </c>
      <c r="CR16" s="136">
        <f>ROUND(IF('2.1ต้นทุนตามสัดส่วน (ผลิต)'!$E$19&gt;0,(+D16*'2.1ต้นทุนตามสัดส่วน (ผลิต)'!$E$19)/'2.1ต้นทุนตามสัดส่วน (ผลิต)'!$E$20,0),2)</f>
        <v>0</v>
      </c>
      <c r="CS16" s="136">
        <f>ROUND(IF('2.1ต้นทุนตามสัดส่วน (ผลิต)'!$E$29&gt;0,(+E16*'2.1ต้นทุนตามสัดส่วน (ผลิต)'!$E$29)/'2.1ต้นทุนตามสัดส่วน (ผลิต)'!$E$30,0),2)</f>
        <v>0</v>
      </c>
      <c r="CT16" s="136">
        <f>ROUND(IF('2.1ต้นทุนตามสัดส่วน (ผลิต)'!$E$39&gt;0,(+F16*'2.1ต้นทุนตามสัดส่วน (ผลิต)'!$E$39)/'2.1ต้นทุนตามสัดส่วน (ผลิต)'!$E$40,0),2)</f>
        <v>0</v>
      </c>
      <c r="CU16" s="136">
        <f t="shared" si="30"/>
        <v>0</v>
      </c>
      <c r="CV16" s="136">
        <f>ROUND(IF('2.1ต้นทุนตามสัดส่วน (ผลิต)'!$E$59&gt;0,(+H16*'2.1ต้นทุนตามสัดส่วน (ผลิต)'!$E$59)/'2.1ต้นทุนตามสัดส่วน (ผลิต)'!$E$60,0),2)</f>
        <v>0</v>
      </c>
      <c r="CW16" s="136">
        <f>ROUND(IF('2.1ต้นทุนตามสัดส่วน (ผลิต)'!$E$69&gt;0,(+I16*'2.1ต้นทุนตามสัดส่วน (ผลิต)'!$E$69)/'2.1ต้นทุนตามสัดส่วน (ผลิต)'!$E$70,0),2)</f>
        <v>0</v>
      </c>
      <c r="CX16" s="136">
        <f>ROUND(IF('2.1ต้นทุนตามสัดส่วน (ผลิต)'!$E$79&gt;0,(+J16*'2.1ต้นทุนตามสัดส่วน (ผลิต)'!$E$79)/'2.1ต้นทุนตามสัดส่วน (ผลิต)'!$E$80,0),2)</f>
        <v>0</v>
      </c>
      <c r="CY16" s="136">
        <f t="shared" si="31"/>
        <v>0</v>
      </c>
      <c r="CZ16" s="136">
        <f t="shared" si="32"/>
        <v>0</v>
      </c>
      <c r="DA16" s="136">
        <f>ROUND(IF('2.1ต้นทุนตามสัดส่วน (ผลิต)'!$E$109&gt;0,(+M16*'2.1ต้นทุนตามสัดส่วน (ผลิต)'!$E$109)/'2.1ต้นทุนตามสัดส่วน (ผลิต)'!$E$110,0),2)</f>
        <v>0</v>
      </c>
      <c r="DB16" s="136">
        <f>ROUND(IF('2.1ต้นทุนตามสัดส่วน (ผลิต)'!$E$119&gt;0,(+N16*'2.1ต้นทุนตามสัดส่วน (ผลิต)'!$E$119)/'2.1ต้นทุนตามสัดส่วน (ผลิต)'!$E$120,0),2)</f>
        <v>0</v>
      </c>
      <c r="DC16" s="136">
        <f>ROUND(IF('2.1ต้นทุนตามสัดส่วน (ผลิต)'!$E$129&gt;0,(+O16*'2.1ต้นทุนตามสัดส่วน (ผลิต)'!$E$129)/'2.1ต้นทุนตามสัดส่วน (ผลิต)'!$E$130,0),2)</f>
        <v>0</v>
      </c>
      <c r="DD16" s="136">
        <f t="shared" si="33"/>
        <v>0</v>
      </c>
      <c r="DE16" s="136">
        <f t="shared" si="34"/>
        <v>0</v>
      </c>
      <c r="DF16" s="136">
        <f>ROUND(IF('2.1ต้นทุนตามสัดส่วน (ผลิต)'!$E$159&gt;0,(+R16*'2.1ต้นทุนตามสัดส่วน (ผลิต)'!$E$159)/'2.1ต้นทุนตามสัดส่วน (ผลิต)'!$E$160,0),2)</f>
        <v>0</v>
      </c>
      <c r="DG16" s="136">
        <f>ROUND(IF('2.1ต้นทุนตามสัดส่วน (ผลิต)'!$E$169&gt;0,(+S16*'2.1ต้นทุนตามสัดส่วน (ผลิต)'!$E$169)/'2.1ต้นทุนตามสัดส่วน (ผลิต)'!$E$170,0),2)</f>
        <v>0</v>
      </c>
      <c r="DH16" s="136">
        <f>ROUND(IF('2.1ต้นทุนตามสัดส่วน (ผลิต)'!$E$179&gt;0,(+T16*'2.1ต้นทุนตามสัดส่วน (ผลิต)'!$E$179)/'2.1ต้นทุนตามสัดส่วน (ผลิต)'!$E$180,0),2)</f>
        <v>0</v>
      </c>
      <c r="DI16" s="136">
        <f t="shared" si="35"/>
        <v>0</v>
      </c>
      <c r="DJ16" s="136">
        <f t="shared" si="5"/>
        <v>0</v>
      </c>
      <c r="DL16" s="140"/>
      <c r="DM16" s="135"/>
      <c r="DN16" s="136">
        <f t="shared" si="36"/>
        <v>0</v>
      </c>
      <c r="DO16" s="136">
        <f t="shared" si="6"/>
        <v>0</v>
      </c>
      <c r="DP16" s="136">
        <f t="shared" si="6"/>
        <v>0</v>
      </c>
      <c r="DQ16" s="136">
        <f t="shared" si="6"/>
        <v>0</v>
      </c>
      <c r="DR16" s="136">
        <f t="shared" si="6"/>
        <v>0</v>
      </c>
      <c r="DS16" s="136">
        <f t="shared" si="6"/>
        <v>0</v>
      </c>
      <c r="DT16" s="136">
        <f t="shared" si="6"/>
        <v>0</v>
      </c>
      <c r="DU16" s="136">
        <f t="shared" si="6"/>
        <v>0</v>
      </c>
      <c r="DV16" s="136">
        <f t="shared" si="6"/>
        <v>0</v>
      </c>
      <c r="DW16" s="136">
        <f t="shared" si="6"/>
        <v>0</v>
      </c>
      <c r="DX16" s="136">
        <f t="shared" si="6"/>
        <v>0</v>
      </c>
      <c r="DY16" s="136">
        <f t="shared" si="6"/>
        <v>0</v>
      </c>
      <c r="DZ16" s="136">
        <f t="shared" si="6"/>
        <v>0</v>
      </c>
      <c r="EA16" s="136">
        <f t="shared" si="6"/>
        <v>0</v>
      </c>
      <c r="EB16" s="136">
        <f t="shared" si="6"/>
        <v>0</v>
      </c>
      <c r="EC16" s="136">
        <f t="shared" si="6"/>
        <v>0</v>
      </c>
      <c r="ED16" s="136">
        <f t="shared" si="6"/>
        <v>0</v>
      </c>
      <c r="EE16" s="136">
        <f t="shared" si="6"/>
        <v>0</v>
      </c>
      <c r="EF16" s="136">
        <f t="shared" si="6"/>
        <v>0</v>
      </c>
      <c r="EG16" s="136">
        <f t="shared" si="6"/>
        <v>0</v>
      </c>
    </row>
    <row r="17" spans="1:137" ht="21">
      <c r="A17" s="140"/>
      <c r="B17" s="135"/>
      <c r="C17" s="44"/>
      <c r="D17" s="136"/>
      <c r="E17" s="136"/>
      <c r="F17" s="136"/>
      <c r="G17" s="136">
        <f t="shared" si="7"/>
        <v>0</v>
      </c>
      <c r="H17" s="136"/>
      <c r="I17" s="136"/>
      <c r="J17" s="136"/>
      <c r="K17" s="136">
        <f t="shared" si="8"/>
        <v>0</v>
      </c>
      <c r="L17" s="136">
        <f t="shared" si="9"/>
        <v>0</v>
      </c>
      <c r="M17" s="136"/>
      <c r="N17" s="136"/>
      <c r="O17" s="136"/>
      <c r="P17" s="136">
        <f t="shared" si="10"/>
        <v>0</v>
      </c>
      <c r="Q17" s="136">
        <f t="shared" si="11"/>
        <v>0</v>
      </c>
      <c r="R17" s="136"/>
      <c r="S17" s="136"/>
      <c r="T17" s="136"/>
      <c r="U17" s="136">
        <f t="shared" si="12"/>
        <v>0</v>
      </c>
      <c r="V17" s="136">
        <f t="shared" si="0"/>
        <v>0</v>
      </c>
      <c r="X17" s="140"/>
      <c r="Y17" s="135"/>
      <c r="Z17" s="44">
        <f>ROUND(IF('2.1ต้นทุนตามสัดส่วน (ผลิต)'!$E$6&gt;0,(+C17*'2.1ต้นทุนตามสัดส่วน (ผลิต)'!$E$6)/'2.1ต้นทุนตามสัดส่วน (ผลิต)'!$E$10,0),2)</f>
        <v>0</v>
      </c>
      <c r="AA17" s="139">
        <f>ROUND(IF('2.1ต้นทุนตามสัดส่วน (ผลิต)'!$E$16&gt;0,(+D17*'2.1ต้นทุนตามสัดส่วน (ผลิต)'!$E$16)/'2.1ต้นทุนตามสัดส่วน (ผลิต)'!$E$20,0),2)</f>
        <v>0</v>
      </c>
      <c r="AB17" s="139">
        <f>ROUND(IF('2.1ต้นทุนตามสัดส่วน (ผลิต)'!$E$26&gt;0,(+E17*'2.1ต้นทุนตามสัดส่วน (ผลิต)'!$E$26)/'2.1ต้นทุนตามสัดส่วน (ผลิต)'!$E$30,0),2)</f>
        <v>0</v>
      </c>
      <c r="AC17" s="139">
        <f>ROUND(IF('2.1ต้นทุนตามสัดส่วน (ผลิต)'!$E$36&gt;0,(+F17*'2.1ต้นทุนตามสัดส่วน (ผลิต)'!$E$36)/'2.1ต้นทุนตามสัดส่วน (ผลิต)'!$E$40,0),2)</f>
        <v>0</v>
      </c>
      <c r="AD17" s="139">
        <f t="shared" si="13"/>
        <v>0</v>
      </c>
      <c r="AE17" s="139">
        <f>ROUND(IF('2.1ต้นทุนตามสัดส่วน (ผลิต)'!$E$56&gt;0,(+H17*'2.1ต้นทุนตามสัดส่วน (ผลิต)'!$E$56)/'2.1ต้นทุนตามสัดส่วน (ผลิต)'!$E$60,0),2)</f>
        <v>0</v>
      </c>
      <c r="AF17" s="139">
        <f>ROUND(IF('2.1ต้นทุนตามสัดส่วน (ผลิต)'!$E$66&gt;0,(+I17*'2.1ต้นทุนตามสัดส่วน (ผลิต)'!$E$66)/'2.1ต้นทุนตามสัดส่วน (ผลิต)'!$E$70,0),2)</f>
        <v>0</v>
      </c>
      <c r="AG17" s="139">
        <f>ROUND(IF('2.1ต้นทุนตามสัดส่วน (ผลิต)'!$E$76&gt;0,(+J17*'2.1ต้นทุนตามสัดส่วน (ผลิต)'!$E$76)/'2.1ต้นทุนตามสัดส่วน (ผลิต)'!$E$80,0),2)</f>
        <v>0</v>
      </c>
      <c r="AH17" s="139">
        <f t="shared" si="14"/>
        <v>0</v>
      </c>
      <c r="AI17" s="139">
        <f t="shared" si="15"/>
        <v>0</v>
      </c>
      <c r="AJ17" s="139">
        <f>ROUND(IF('2.1ต้นทุนตามสัดส่วน (ผลิต)'!$E$106&gt;0,(+M17*'2.1ต้นทุนตามสัดส่วน (ผลิต)'!$E$106)/'2.1ต้นทุนตามสัดส่วน (ผลิต)'!$E$110,0),2)</f>
        <v>0</v>
      </c>
      <c r="AK17" s="139">
        <f>ROUND(IF('2.1ต้นทุนตามสัดส่วน (ผลิต)'!$E$116&gt;0,(+N17*'2.1ต้นทุนตามสัดส่วน (ผลิต)'!$E$116)/'2.1ต้นทุนตามสัดส่วน (ผลิต)'!$E$120,0),2)</f>
        <v>0</v>
      </c>
      <c r="AL17" s="139">
        <f>ROUND(IF('2.1ต้นทุนตามสัดส่วน (ผลิต)'!$E$126&gt;0,(+O17*'2.1ต้นทุนตามสัดส่วน (ผลิต)'!$E$126)/'2.1ต้นทุนตามสัดส่วน (ผลิต)'!$E$130,0),2)</f>
        <v>0</v>
      </c>
      <c r="AM17" s="139">
        <f t="shared" si="16"/>
        <v>0</v>
      </c>
      <c r="AN17" s="139">
        <f t="shared" si="17"/>
        <v>0</v>
      </c>
      <c r="AO17" s="139">
        <f>ROUND(IF('2.1ต้นทุนตามสัดส่วน (ผลิต)'!$E$156&gt;0,(+R17*'2.1ต้นทุนตามสัดส่วน (ผลิต)'!$E$156)/'2.1ต้นทุนตามสัดส่วน (ผลิต)'!$E$160,0),2)</f>
        <v>0</v>
      </c>
      <c r="AP17" s="139">
        <f>ROUND(IF('2.1ต้นทุนตามสัดส่วน (ผลิต)'!$E$166&gt;0,(+S17*'2.1ต้นทุนตามสัดส่วน (ผลิต)'!$E$166)/'2.1ต้นทุนตามสัดส่วน (ผลิต)'!$E$170,0),2)</f>
        <v>0</v>
      </c>
      <c r="AQ17" s="139">
        <f>ROUND(IF('2.1ต้นทุนตามสัดส่วน (ผลิต)'!$E$176&gt;0,(+T17*'2.1ต้นทุนตามสัดส่วน (ผลิต)'!$E$176)/'2.1ต้นทุนตามสัดส่วน (ผลิต)'!$E$180,0),2)</f>
        <v>0</v>
      </c>
      <c r="AR17" s="139">
        <f t="shared" si="1"/>
        <v>0</v>
      </c>
      <c r="AS17" s="139">
        <f t="shared" si="2"/>
        <v>0</v>
      </c>
      <c r="AU17" s="140"/>
      <c r="AV17" s="135"/>
      <c r="AW17" s="44">
        <f>ROUND(IF('2.1ต้นทุนตามสัดส่วน (ผลิต)'!$E$7&gt;0,(C17*'2.1ต้นทุนตามสัดส่วน (ผลิต)'!$E$7)/'2.1ต้นทุนตามสัดส่วน (ผลิต)'!$E$10,0),2)</f>
        <v>0</v>
      </c>
      <c r="AX17" s="136">
        <f>ROUND(IF('2.1ต้นทุนตามสัดส่วน (ผลิต)'!$E$17&gt;0,(D17*'2.1ต้นทุนตามสัดส่วน (ผลิต)'!$E$17)/'2.1ต้นทุนตามสัดส่วน (ผลิต)'!$E$20,0),2)</f>
        <v>0</v>
      </c>
      <c r="AY17" s="136">
        <f>ROUND(IF('2.1ต้นทุนตามสัดส่วน (ผลิต)'!$E$27&gt;0,(+E17*'2.1ต้นทุนตามสัดส่วน (ผลิต)'!$E$27)/'2.1ต้นทุนตามสัดส่วน (ผลิต)'!$E$30,0),2)</f>
        <v>0</v>
      </c>
      <c r="AZ17" s="136">
        <f>ROUND(IF('2.1ต้นทุนตามสัดส่วน (ผลิต)'!$E$37&gt;0,(+F17*'2.1ต้นทุนตามสัดส่วน (ผลิต)'!$E$37)/'2.1ต้นทุนตามสัดส่วน (ผลิต)'!$E$40,0),2)</f>
        <v>0</v>
      </c>
      <c r="BA17" s="136">
        <f t="shared" si="18"/>
        <v>0</v>
      </c>
      <c r="BB17" s="136">
        <f>ROUND(IF('2.1ต้นทุนตามสัดส่วน (ผลิต)'!$E$57&gt;0,(+H17*'2.1ต้นทุนตามสัดส่วน (ผลิต)'!$E$57)/'2.1ต้นทุนตามสัดส่วน (ผลิต)'!$E$60,0),2)</f>
        <v>0</v>
      </c>
      <c r="BC17" s="136">
        <f>ROUND(IF('2.1ต้นทุนตามสัดส่วน (ผลิต)'!$E$67&gt;0,(+I17*'2.1ต้นทุนตามสัดส่วน (ผลิต)'!$E$67)/'2.1ต้นทุนตามสัดส่วน (ผลิต)'!$E$70,0),2)</f>
        <v>0</v>
      </c>
      <c r="BD17" s="136">
        <f>ROUND(IF('2.1ต้นทุนตามสัดส่วน (ผลิต)'!$E$77&gt;0,(+J17*'2.1ต้นทุนตามสัดส่วน (ผลิต)'!$E$77)/'2.1ต้นทุนตามสัดส่วน (ผลิต)'!$E$80,0),2)</f>
        <v>0</v>
      </c>
      <c r="BE17" s="136">
        <f t="shared" si="19"/>
        <v>0</v>
      </c>
      <c r="BF17" s="136">
        <f t="shared" si="20"/>
        <v>0</v>
      </c>
      <c r="BG17" s="136">
        <f>ROUND(IF('2.1ต้นทุนตามสัดส่วน (ผลิต)'!$E$107&gt;0,(+M17*'2.1ต้นทุนตามสัดส่วน (ผลิต)'!$E$107)/'2.1ต้นทุนตามสัดส่วน (ผลิต)'!$E$110,0),2)</f>
        <v>0</v>
      </c>
      <c r="BH17" s="136">
        <f>ROUND(IF('2.1ต้นทุนตามสัดส่วน (ผลิต)'!$E$117&gt;0,(+N17*'2.1ต้นทุนตามสัดส่วน (ผลิต)'!$E$117)/'2.1ต้นทุนตามสัดส่วน (ผลิต)'!$E$120,0),2)</f>
        <v>0</v>
      </c>
      <c r="BI17" s="136">
        <f>ROUND(IF('2.1ต้นทุนตามสัดส่วน (ผลิต)'!$E$127&gt;0,(+O17*'2.1ต้นทุนตามสัดส่วน (ผลิต)'!$E$127)/'2.1ต้นทุนตามสัดส่วน (ผลิต)'!$E$130,0),2)</f>
        <v>0</v>
      </c>
      <c r="BJ17" s="136">
        <f t="shared" si="21"/>
        <v>0</v>
      </c>
      <c r="BK17" s="136">
        <f t="shared" si="22"/>
        <v>0</v>
      </c>
      <c r="BL17" s="136">
        <f>ROUND(IF('2.1ต้นทุนตามสัดส่วน (ผลิต)'!$E$157&gt;0,(+R17*'2.1ต้นทุนตามสัดส่วน (ผลิต)'!$E$157)/'2.1ต้นทุนตามสัดส่วน (ผลิต)'!$E$160,0),2)</f>
        <v>0</v>
      </c>
      <c r="BM17" s="136">
        <f>ROUND(IF('2.1ต้นทุนตามสัดส่วน (ผลิต)'!$E$167&gt;0,(+S17*'2.1ต้นทุนตามสัดส่วน (ผลิต)'!$E$167)/'2.1ต้นทุนตามสัดส่วน (ผลิต)'!$E$170,0),2)</f>
        <v>0</v>
      </c>
      <c r="BN17" s="136">
        <f>ROUND(IF('2.1ต้นทุนตามสัดส่วน (ผลิต)'!$E$177&gt;0,(+T17*'2.1ต้นทุนตามสัดส่วน (ผลิต)'!$E$177)/'2.1ต้นทุนตามสัดส่วน (ผลิต)'!$E$180,0),2)</f>
        <v>0</v>
      </c>
      <c r="BO17" s="136">
        <f t="shared" si="23"/>
        <v>0</v>
      </c>
      <c r="BP17" s="136">
        <f t="shared" si="3"/>
        <v>0</v>
      </c>
      <c r="BR17" s="140"/>
      <c r="BS17" s="135"/>
      <c r="BT17" s="44">
        <f>ROUND(IF('2.1ต้นทุนตามสัดส่วน (ผลิต)'!$E$8&gt;0,(+C17*'2.1ต้นทุนตามสัดส่วน (ผลิต)'!$E$8)/'2.1ต้นทุนตามสัดส่วน (ผลิต)'!$E$10,0),2)</f>
        <v>0</v>
      </c>
      <c r="BU17" s="136">
        <f>ROUND(IF('2.1ต้นทุนตามสัดส่วน (ผลิต)'!$E$18&gt;0,(+D17*'2.1ต้นทุนตามสัดส่วน (ผลิต)'!$E$18)/'2.1ต้นทุนตามสัดส่วน (ผลิต)'!$E$20,0),2)</f>
        <v>0</v>
      </c>
      <c r="BV17" s="136">
        <f>ROUND(IF('2.1ต้นทุนตามสัดส่วน (ผลิต)'!$E$28&gt;0,(+E17*'2.1ต้นทุนตามสัดส่วน (ผลิต)'!$E$28)/'2.1ต้นทุนตามสัดส่วน (ผลิต)'!$E$30,0),2)</f>
        <v>0</v>
      </c>
      <c r="BW17" s="136">
        <f>ROUND(IF('2.1ต้นทุนตามสัดส่วน (ผลิต)'!$E$38&gt;0,(+F17*'2.1ต้นทุนตามสัดส่วน (ผลิต)'!$E$38)/'2.1ต้นทุนตามสัดส่วน (ผลิต)'!$E$40,0),2)</f>
        <v>0</v>
      </c>
      <c r="BX17" s="136">
        <f t="shared" si="24"/>
        <v>0</v>
      </c>
      <c r="BY17" s="136">
        <f>ROUND(IF('2.1ต้นทุนตามสัดส่วน (ผลิต)'!$E$58&gt;0,(+H17*'2.1ต้นทุนตามสัดส่วน (ผลิต)'!$E$58)/'2.1ต้นทุนตามสัดส่วน (ผลิต)'!$E$60,0),2)</f>
        <v>0</v>
      </c>
      <c r="BZ17" s="136">
        <f>ROUND(IF('2.1ต้นทุนตามสัดส่วน (ผลิต)'!$E$68&gt;0,(+I17*'2.1ต้นทุนตามสัดส่วน (ผลิต)'!$E$68)/'2.1ต้นทุนตามสัดส่วน (ผลิต)'!$E$70,0),2)</f>
        <v>0</v>
      </c>
      <c r="CA17" s="136">
        <f>ROUND(IF('2.1ต้นทุนตามสัดส่วน (ผลิต)'!$E$78&gt;0,(+J17*'2.1ต้นทุนตามสัดส่วน (ผลิต)'!$E$78)/'2.1ต้นทุนตามสัดส่วน (ผลิต)'!$E$80,0),2)</f>
        <v>0</v>
      </c>
      <c r="CB17" s="136">
        <f t="shared" si="25"/>
        <v>0</v>
      </c>
      <c r="CC17" s="136">
        <f t="shared" si="26"/>
        <v>0</v>
      </c>
      <c r="CD17" s="136">
        <f>ROUND(IF('2.1ต้นทุนตามสัดส่วน (ผลิต)'!$E$108&gt;0,(+M17*'2.1ต้นทุนตามสัดส่วน (ผลิต)'!$E$108)/'2.1ต้นทุนตามสัดส่วน (ผลิต)'!$E$110,0),2)</f>
        <v>0</v>
      </c>
      <c r="CE17" s="136">
        <f>ROUND(IF('2.1ต้นทุนตามสัดส่วน (ผลิต)'!$E$118&gt;0,(+N17*'2.1ต้นทุนตามสัดส่วน (ผลิต)'!$E$118)/'2.1ต้นทุนตามสัดส่วน (ผลิต)'!$E$120,0),2)</f>
        <v>0</v>
      </c>
      <c r="CF17" s="136">
        <f>ROUND(IF('2.1ต้นทุนตามสัดส่วน (ผลิต)'!$E$128&gt;0,(+O17*'2.1ต้นทุนตามสัดส่วน (ผลิต)'!$E$128)/'2.1ต้นทุนตามสัดส่วน (ผลิต)'!$E$130,0),2)</f>
        <v>0</v>
      </c>
      <c r="CG17" s="136">
        <f t="shared" si="27"/>
        <v>0</v>
      </c>
      <c r="CH17" s="136">
        <f t="shared" si="28"/>
        <v>0</v>
      </c>
      <c r="CI17" s="136">
        <f>ROUND(IF('2.1ต้นทุนตามสัดส่วน (ผลิต)'!$E$158&gt;0,(+R17*'2.1ต้นทุนตามสัดส่วน (ผลิต)'!$E$158)/'2.1ต้นทุนตามสัดส่วน (ผลิต)'!$E$160,0),2)</f>
        <v>0</v>
      </c>
      <c r="CJ17" s="136">
        <f>ROUND(IF('2.1ต้นทุนตามสัดส่วน (ผลิต)'!$E$168&gt;0,(+S17*'2.1ต้นทุนตามสัดส่วน (ผลิต)'!$E$168)/'2.1ต้นทุนตามสัดส่วน (ผลิต)'!$E$170,0),2)</f>
        <v>0</v>
      </c>
      <c r="CK17" s="136">
        <f>ROUND(IF('2.1ต้นทุนตามสัดส่วน (ผลิต)'!$E$178&gt;0,(+T17*'2.1ต้นทุนตามสัดส่วน (ผลิต)'!$E$178)/'2.1ต้นทุนตามสัดส่วน (ผลิต)'!$E$180,0),2)</f>
        <v>0</v>
      </c>
      <c r="CL17" s="136">
        <f t="shared" si="29"/>
        <v>0</v>
      </c>
      <c r="CM17" s="136">
        <f t="shared" si="4"/>
        <v>0</v>
      </c>
      <c r="CO17" s="140"/>
      <c r="CP17" s="135"/>
      <c r="CQ17" s="44">
        <f>ROUND(IF('2.1ต้นทุนตามสัดส่วน (ผลิต)'!$E$9&gt;0,(+C17*'2.1ต้นทุนตามสัดส่วน (ผลิต)'!$E$9)/'2.1ต้นทุนตามสัดส่วน (ผลิต)'!$E$10,0),2)</f>
        <v>0</v>
      </c>
      <c r="CR17" s="136">
        <f>ROUND(IF('2.1ต้นทุนตามสัดส่วน (ผลิต)'!$E$19&gt;0,(+D17*'2.1ต้นทุนตามสัดส่วน (ผลิต)'!$E$19)/'2.1ต้นทุนตามสัดส่วน (ผลิต)'!$E$20,0),2)</f>
        <v>0</v>
      </c>
      <c r="CS17" s="136">
        <f>ROUND(IF('2.1ต้นทุนตามสัดส่วน (ผลิต)'!$E$29&gt;0,(+E17*'2.1ต้นทุนตามสัดส่วน (ผลิต)'!$E$29)/'2.1ต้นทุนตามสัดส่วน (ผลิต)'!$E$30,0),2)</f>
        <v>0</v>
      </c>
      <c r="CT17" s="136">
        <f>ROUND(IF('2.1ต้นทุนตามสัดส่วน (ผลิต)'!$E$39&gt;0,(+F17*'2.1ต้นทุนตามสัดส่วน (ผลิต)'!$E$39)/'2.1ต้นทุนตามสัดส่วน (ผลิต)'!$E$40,0),2)</f>
        <v>0</v>
      </c>
      <c r="CU17" s="136">
        <f t="shared" si="30"/>
        <v>0</v>
      </c>
      <c r="CV17" s="136">
        <f>ROUND(IF('2.1ต้นทุนตามสัดส่วน (ผลิต)'!$E$59&gt;0,(+H17*'2.1ต้นทุนตามสัดส่วน (ผลิต)'!$E$59)/'2.1ต้นทุนตามสัดส่วน (ผลิต)'!$E$60,0),2)</f>
        <v>0</v>
      </c>
      <c r="CW17" s="136">
        <f>ROUND(IF('2.1ต้นทุนตามสัดส่วน (ผลิต)'!$E$69&gt;0,(+I17*'2.1ต้นทุนตามสัดส่วน (ผลิต)'!$E$69)/'2.1ต้นทุนตามสัดส่วน (ผลิต)'!$E$70,0),2)</f>
        <v>0</v>
      </c>
      <c r="CX17" s="136">
        <f>ROUND(IF('2.1ต้นทุนตามสัดส่วน (ผลิต)'!$E$79&gt;0,(+J17*'2.1ต้นทุนตามสัดส่วน (ผลิต)'!$E$79)/'2.1ต้นทุนตามสัดส่วน (ผลิต)'!$E$80,0),2)</f>
        <v>0</v>
      </c>
      <c r="CY17" s="136">
        <f t="shared" si="31"/>
        <v>0</v>
      </c>
      <c r="CZ17" s="136">
        <f t="shared" si="32"/>
        <v>0</v>
      </c>
      <c r="DA17" s="136">
        <f>ROUND(IF('2.1ต้นทุนตามสัดส่วน (ผลิต)'!$E$109&gt;0,(+M17*'2.1ต้นทุนตามสัดส่วน (ผลิต)'!$E$109)/'2.1ต้นทุนตามสัดส่วน (ผลิต)'!$E$110,0),2)</f>
        <v>0</v>
      </c>
      <c r="DB17" s="136">
        <f>ROUND(IF('2.1ต้นทุนตามสัดส่วน (ผลิต)'!$E$119&gt;0,(+N17*'2.1ต้นทุนตามสัดส่วน (ผลิต)'!$E$119)/'2.1ต้นทุนตามสัดส่วน (ผลิต)'!$E$120,0),2)</f>
        <v>0</v>
      </c>
      <c r="DC17" s="136">
        <f>ROUND(IF('2.1ต้นทุนตามสัดส่วน (ผลิต)'!$E$129&gt;0,(+O17*'2.1ต้นทุนตามสัดส่วน (ผลิต)'!$E$129)/'2.1ต้นทุนตามสัดส่วน (ผลิต)'!$E$130,0),2)</f>
        <v>0</v>
      </c>
      <c r="DD17" s="136">
        <f t="shared" si="33"/>
        <v>0</v>
      </c>
      <c r="DE17" s="136">
        <f t="shared" si="34"/>
        <v>0</v>
      </c>
      <c r="DF17" s="136">
        <f>ROUND(IF('2.1ต้นทุนตามสัดส่วน (ผลิต)'!$E$159&gt;0,(+R17*'2.1ต้นทุนตามสัดส่วน (ผลิต)'!$E$159)/'2.1ต้นทุนตามสัดส่วน (ผลิต)'!$E$160,0),2)</f>
        <v>0</v>
      </c>
      <c r="DG17" s="136">
        <f>ROUND(IF('2.1ต้นทุนตามสัดส่วน (ผลิต)'!$E$169&gt;0,(+S17*'2.1ต้นทุนตามสัดส่วน (ผลิต)'!$E$169)/'2.1ต้นทุนตามสัดส่วน (ผลิต)'!$E$170,0),2)</f>
        <v>0</v>
      </c>
      <c r="DH17" s="136">
        <f>ROUND(IF('2.1ต้นทุนตามสัดส่วน (ผลิต)'!$E$179&gt;0,(+T17*'2.1ต้นทุนตามสัดส่วน (ผลิต)'!$E$179)/'2.1ต้นทุนตามสัดส่วน (ผลิต)'!$E$180,0),2)</f>
        <v>0</v>
      </c>
      <c r="DI17" s="136">
        <f t="shared" si="35"/>
        <v>0</v>
      </c>
      <c r="DJ17" s="136">
        <f t="shared" si="5"/>
        <v>0</v>
      </c>
      <c r="DL17" s="140"/>
      <c r="DM17" s="135"/>
      <c r="DN17" s="136">
        <f t="shared" si="36"/>
        <v>0</v>
      </c>
      <c r="DO17" s="136">
        <f t="shared" si="6"/>
        <v>0</v>
      </c>
      <c r="DP17" s="136">
        <f t="shared" si="6"/>
        <v>0</v>
      </c>
      <c r="DQ17" s="136">
        <f t="shared" si="6"/>
        <v>0</v>
      </c>
      <c r="DR17" s="136">
        <f t="shared" si="6"/>
        <v>0</v>
      </c>
      <c r="DS17" s="136">
        <f t="shared" si="6"/>
        <v>0</v>
      </c>
      <c r="DT17" s="136">
        <f t="shared" si="6"/>
        <v>0</v>
      </c>
      <c r="DU17" s="136">
        <f t="shared" si="6"/>
        <v>0</v>
      </c>
      <c r="DV17" s="136">
        <f t="shared" si="6"/>
        <v>0</v>
      </c>
      <c r="DW17" s="136">
        <f t="shared" si="6"/>
        <v>0</v>
      </c>
      <c r="DX17" s="136">
        <f t="shared" si="6"/>
        <v>0</v>
      </c>
      <c r="DY17" s="136">
        <f t="shared" si="6"/>
        <v>0</v>
      </c>
      <c r="DZ17" s="136">
        <f t="shared" si="6"/>
        <v>0</v>
      </c>
      <c r="EA17" s="136">
        <f t="shared" si="6"/>
        <v>0</v>
      </c>
      <c r="EB17" s="136">
        <f t="shared" si="6"/>
        <v>0</v>
      </c>
      <c r="EC17" s="136">
        <f t="shared" si="6"/>
        <v>0</v>
      </c>
      <c r="ED17" s="136">
        <f t="shared" si="6"/>
        <v>0</v>
      </c>
      <c r="EE17" s="136">
        <f t="shared" si="6"/>
        <v>0</v>
      </c>
      <c r="EF17" s="136">
        <f t="shared" si="6"/>
        <v>0</v>
      </c>
      <c r="EG17" s="136">
        <f t="shared" si="6"/>
        <v>0</v>
      </c>
    </row>
    <row r="18" spans="1:137" ht="21">
      <c r="A18" s="140"/>
      <c r="B18" s="135"/>
      <c r="C18" s="44"/>
      <c r="D18" s="136"/>
      <c r="E18" s="136"/>
      <c r="F18" s="136"/>
      <c r="G18" s="136">
        <f t="shared" si="7"/>
        <v>0</v>
      </c>
      <c r="H18" s="136"/>
      <c r="I18" s="136"/>
      <c r="J18" s="136"/>
      <c r="K18" s="136">
        <f t="shared" si="8"/>
        <v>0</v>
      </c>
      <c r="L18" s="136">
        <f t="shared" si="9"/>
        <v>0</v>
      </c>
      <c r="M18" s="136"/>
      <c r="N18" s="136"/>
      <c r="O18" s="136"/>
      <c r="P18" s="136">
        <f t="shared" si="10"/>
        <v>0</v>
      </c>
      <c r="Q18" s="136">
        <f t="shared" si="11"/>
        <v>0</v>
      </c>
      <c r="R18" s="136"/>
      <c r="S18" s="136"/>
      <c r="T18" s="136"/>
      <c r="U18" s="136">
        <f t="shared" si="12"/>
        <v>0</v>
      </c>
      <c r="V18" s="136">
        <f t="shared" si="0"/>
        <v>0</v>
      </c>
      <c r="X18" s="140"/>
      <c r="Y18" s="135"/>
      <c r="Z18" s="44">
        <f>ROUND(IF('2.1ต้นทุนตามสัดส่วน (ผลิต)'!$E$6&gt;0,(+C18*'2.1ต้นทุนตามสัดส่วน (ผลิต)'!$E$6)/'2.1ต้นทุนตามสัดส่วน (ผลิต)'!$E$10,0),2)</f>
        <v>0</v>
      </c>
      <c r="AA18" s="139">
        <f>ROUND(IF('2.1ต้นทุนตามสัดส่วน (ผลิต)'!$E$16&gt;0,(+D18*'2.1ต้นทุนตามสัดส่วน (ผลิต)'!$E$16)/'2.1ต้นทุนตามสัดส่วน (ผลิต)'!$E$20,0),2)</f>
        <v>0</v>
      </c>
      <c r="AB18" s="139">
        <f>ROUND(IF('2.1ต้นทุนตามสัดส่วน (ผลิต)'!$E$26&gt;0,(+E18*'2.1ต้นทุนตามสัดส่วน (ผลิต)'!$E$26)/'2.1ต้นทุนตามสัดส่วน (ผลิต)'!$E$30,0),2)</f>
        <v>0</v>
      </c>
      <c r="AC18" s="139">
        <f>ROUND(IF('2.1ต้นทุนตามสัดส่วน (ผลิต)'!$E$36&gt;0,(+F18*'2.1ต้นทุนตามสัดส่วน (ผลิต)'!$E$36)/'2.1ต้นทุนตามสัดส่วน (ผลิต)'!$E$40,0),2)</f>
        <v>0</v>
      </c>
      <c r="AD18" s="139">
        <f t="shared" si="13"/>
        <v>0</v>
      </c>
      <c r="AE18" s="139">
        <f>ROUND(IF('2.1ต้นทุนตามสัดส่วน (ผลิต)'!$E$56&gt;0,(+H18*'2.1ต้นทุนตามสัดส่วน (ผลิต)'!$E$56)/'2.1ต้นทุนตามสัดส่วน (ผลิต)'!$E$60,0),2)</f>
        <v>0</v>
      </c>
      <c r="AF18" s="139">
        <f>ROUND(IF('2.1ต้นทุนตามสัดส่วน (ผลิต)'!$E$66&gt;0,(+I18*'2.1ต้นทุนตามสัดส่วน (ผลิต)'!$E$66)/'2.1ต้นทุนตามสัดส่วน (ผลิต)'!$E$70,0),2)</f>
        <v>0</v>
      </c>
      <c r="AG18" s="139">
        <f>ROUND(IF('2.1ต้นทุนตามสัดส่วน (ผลิต)'!$E$76&gt;0,(+J18*'2.1ต้นทุนตามสัดส่วน (ผลิต)'!$E$76)/'2.1ต้นทุนตามสัดส่วน (ผลิต)'!$E$80,0),2)</f>
        <v>0</v>
      </c>
      <c r="AH18" s="139">
        <f t="shared" si="14"/>
        <v>0</v>
      </c>
      <c r="AI18" s="139">
        <f t="shared" si="15"/>
        <v>0</v>
      </c>
      <c r="AJ18" s="139">
        <f>ROUND(IF('2.1ต้นทุนตามสัดส่วน (ผลิต)'!$E$106&gt;0,(+M18*'2.1ต้นทุนตามสัดส่วน (ผลิต)'!$E$106)/'2.1ต้นทุนตามสัดส่วน (ผลิต)'!$E$110,0),2)</f>
        <v>0</v>
      </c>
      <c r="AK18" s="139">
        <f>ROUND(IF('2.1ต้นทุนตามสัดส่วน (ผลิต)'!$E$116&gt;0,(+N18*'2.1ต้นทุนตามสัดส่วน (ผลิต)'!$E$116)/'2.1ต้นทุนตามสัดส่วน (ผลิต)'!$E$120,0),2)</f>
        <v>0</v>
      </c>
      <c r="AL18" s="139">
        <f>ROUND(IF('2.1ต้นทุนตามสัดส่วน (ผลิต)'!$E$126&gt;0,(+O18*'2.1ต้นทุนตามสัดส่วน (ผลิต)'!$E$126)/'2.1ต้นทุนตามสัดส่วน (ผลิต)'!$E$130,0),2)</f>
        <v>0</v>
      </c>
      <c r="AM18" s="139">
        <f t="shared" si="16"/>
        <v>0</v>
      </c>
      <c r="AN18" s="139">
        <f t="shared" si="17"/>
        <v>0</v>
      </c>
      <c r="AO18" s="139">
        <f>ROUND(IF('2.1ต้นทุนตามสัดส่วน (ผลิต)'!$E$156&gt;0,(+R18*'2.1ต้นทุนตามสัดส่วน (ผลิต)'!$E$156)/'2.1ต้นทุนตามสัดส่วน (ผลิต)'!$E$160,0),2)</f>
        <v>0</v>
      </c>
      <c r="AP18" s="139">
        <f>ROUND(IF('2.1ต้นทุนตามสัดส่วน (ผลิต)'!$E$166&gt;0,(+S18*'2.1ต้นทุนตามสัดส่วน (ผลิต)'!$E$166)/'2.1ต้นทุนตามสัดส่วน (ผลิต)'!$E$170,0),2)</f>
        <v>0</v>
      </c>
      <c r="AQ18" s="139">
        <f>ROUND(IF('2.1ต้นทุนตามสัดส่วน (ผลิต)'!$E$176&gt;0,(+T18*'2.1ต้นทุนตามสัดส่วน (ผลิต)'!$E$176)/'2.1ต้นทุนตามสัดส่วน (ผลิต)'!$E$180,0),2)</f>
        <v>0</v>
      </c>
      <c r="AR18" s="139">
        <f t="shared" si="1"/>
        <v>0</v>
      </c>
      <c r="AS18" s="139">
        <f t="shared" si="2"/>
        <v>0</v>
      </c>
      <c r="AU18" s="140"/>
      <c r="AV18" s="135"/>
      <c r="AW18" s="44">
        <f>ROUND(IF('2.1ต้นทุนตามสัดส่วน (ผลิต)'!$E$7&gt;0,(C18*'2.1ต้นทุนตามสัดส่วน (ผลิต)'!$E$7)/'2.1ต้นทุนตามสัดส่วน (ผลิต)'!$E$10,0),2)</f>
        <v>0</v>
      </c>
      <c r="AX18" s="136">
        <f>ROUND(IF('2.1ต้นทุนตามสัดส่วน (ผลิต)'!$E$17&gt;0,(D18*'2.1ต้นทุนตามสัดส่วน (ผลิต)'!$E$17)/'2.1ต้นทุนตามสัดส่วน (ผลิต)'!$E$20,0),2)</f>
        <v>0</v>
      </c>
      <c r="AY18" s="136">
        <f>ROUND(IF('2.1ต้นทุนตามสัดส่วน (ผลิต)'!$E$27&gt;0,(+E18*'2.1ต้นทุนตามสัดส่วน (ผลิต)'!$E$27)/'2.1ต้นทุนตามสัดส่วน (ผลิต)'!$E$30,0),2)</f>
        <v>0</v>
      </c>
      <c r="AZ18" s="136">
        <f>ROUND(IF('2.1ต้นทุนตามสัดส่วน (ผลิต)'!$E$37&gt;0,(+F18*'2.1ต้นทุนตามสัดส่วน (ผลิต)'!$E$37)/'2.1ต้นทุนตามสัดส่วน (ผลิต)'!$E$40,0),2)</f>
        <v>0</v>
      </c>
      <c r="BA18" s="136">
        <f t="shared" si="18"/>
        <v>0</v>
      </c>
      <c r="BB18" s="136">
        <f>ROUND(IF('2.1ต้นทุนตามสัดส่วน (ผลิต)'!$E$57&gt;0,(+H18*'2.1ต้นทุนตามสัดส่วน (ผลิต)'!$E$57)/'2.1ต้นทุนตามสัดส่วน (ผลิต)'!$E$60,0),2)</f>
        <v>0</v>
      </c>
      <c r="BC18" s="136">
        <f>ROUND(IF('2.1ต้นทุนตามสัดส่วน (ผลิต)'!$E$67&gt;0,(+I18*'2.1ต้นทุนตามสัดส่วน (ผลิต)'!$E$67)/'2.1ต้นทุนตามสัดส่วน (ผลิต)'!$E$70,0),2)</f>
        <v>0</v>
      </c>
      <c r="BD18" s="136">
        <f>ROUND(IF('2.1ต้นทุนตามสัดส่วน (ผลิต)'!$E$77&gt;0,(+J18*'2.1ต้นทุนตามสัดส่วน (ผลิต)'!$E$77)/'2.1ต้นทุนตามสัดส่วน (ผลิต)'!$E$80,0),2)</f>
        <v>0</v>
      </c>
      <c r="BE18" s="136">
        <f t="shared" si="19"/>
        <v>0</v>
      </c>
      <c r="BF18" s="136">
        <f t="shared" si="20"/>
        <v>0</v>
      </c>
      <c r="BG18" s="136">
        <f>ROUND(IF('2.1ต้นทุนตามสัดส่วน (ผลิต)'!$E$107&gt;0,(+M18*'2.1ต้นทุนตามสัดส่วน (ผลิต)'!$E$107)/'2.1ต้นทุนตามสัดส่วน (ผลิต)'!$E$110,0),2)</f>
        <v>0</v>
      </c>
      <c r="BH18" s="136">
        <f>ROUND(IF('2.1ต้นทุนตามสัดส่วน (ผลิต)'!$E$117&gt;0,(+N18*'2.1ต้นทุนตามสัดส่วน (ผลิต)'!$E$117)/'2.1ต้นทุนตามสัดส่วน (ผลิต)'!$E$120,0),2)</f>
        <v>0</v>
      </c>
      <c r="BI18" s="136">
        <f>ROUND(IF('2.1ต้นทุนตามสัดส่วน (ผลิต)'!$E$127&gt;0,(+O18*'2.1ต้นทุนตามสัดส่วน (ผลิต)'!$E$127)/'2.1ต้นทุนตามสัดส่วน (ผลิต)'!$E$130,0),2)</f>
        <v>0</v>
      </c>
      <c r="BJ18" s="136">
        <f t="shared" si="21"/>
        <v>0</v>
      </c>
      <c r="BK18" s="136">
        <f t="shared" si="22"/>
        <v>0</v>
      </c>
      <c r="BL18" s="136">
        <f>ROUND(IF('2.1ต้นทุนตามสัดส่วน (ผลิต)'!$E$157&gt;0,(+R18*'2.1ต้นทุนตามสัดส่วน (ผลิต)'!$E$157)/'2.1ต้นทุนตามสัดส่วน (ผลิต)'!$E$160,0),2)</f>
        <v>0</v>
      </c>
      <c r="BM18" s="136">
        <f>ROUND(IF('2.1ต้นทุนตามสัดส่วน (ผลิต)'!$E$167&gt;0,(+S18*'2.1ต้นทุนตามสัดส่วน (ผลิต)'!$E$167)/'2.1ต้นทุนตามสัดส่วน (ผลิต)'!$E$170,0),2)</f>
        <v>0</v>
      </c>
      <c r="BN18" s="136">
        <f>ROUND(IF('2.1ต้นทุนตามสัดส่วน (ผลิต)'!$E$177&gt;0,(+T18*'2.1ต้นทุนตามสัดส่วน (ผลิต)'!$E$177)/'2.1ต้นทุนตามสัดส่วน (ผลิต)'!$E$180,0),2)</f>
        <v>0</v>
      </c>
      <c r="BO18" s="136">
        <f t="shared" si="23"/>
        <v>0</v>
      </c>
      <c r="BP18" s="136">
        <f t="shared" si="3"/>
        <v>0</v>
      </c>
      <c r="BR18" s="140"/>
      <c r="BS18" s="135"/>
      <c r="BT18" s="44">
        <f>ROUND(IF('2.1ต้นทุนตามสัดส่วน (ผลิต)'!$E$8&gt;0,(+C18*'2.1ต้นทุนตามสัดส่วน (ผลิต)'!$E$8)/'2.1ต้นทุนตามสัดส่วน (ผลิต)'!$E$10,0),2)</f>
        <v>0</v>
      </c>
      <c r="BU18" s="136">
        <f>ROUND(IF('2.1ต้นทุนตามสัดส่วน (ผลิต)'!$E$18&gt;0,(+D18*'2.1ต้นทุนตามสัดส่วน (ผลิต)'!$E$18)/'2.1ต้นทุนตามสัดส่วน (ผลิต)'!$E$20,0),2)</f>
        <v>0</v>
      </c>
      <c r="BV18" s="136">
        <f>ROUND(IF('2.1ต้นทุนตามสัดส่วน (ผลิต)'!$E$28&gt;0,(+E18*'2.1ต้นทุนตามสัดส่วน (ผลิต)'!$E$28)/'2.1ต้นทุนตามสัดส่วน (ผลิต)'!$E$30,0),2)</f>
        <v>0</v>
      </c>
      <c r="BW18" s="136">
        <f>ROUND(IF('2.1ต้นทุนตามสัดส่วน (ผลิต)'!$E$38&gt;0,(+F18*'2.1ต้นทุนตามสัดส่วน (ผลิต)'!$E$38)/'2.1ต้นทุนตามสัดส่วน (ผลิต)'!$E$40,0),2)</f>
        <v>0</v>
      </c>
      <c r="BX18" s="136">
        <f t="shared" si="24"/>
        <v>0</v>
      </c>
      <c r="BY18" s="136">
        <f>ROUND(IF('2.1ต้นทุนตามสัดส่วน (ผลิต)'!$E$58&gt;0,(+H18*'2.1ต้นทุนตามสัดส่วน (ผลิต)'!$E$58)/'2.1ต้นทุนตามสัดส่วน (ผลิต)'!$E$60,0),2)</f>
        <v>0</v>
      </c>
      <c r="BZ18" s="136">
        <f>ROUND(IF('2.1ต้นทุนตามสัดส่วน (ผลิต)'!$E$68&gt;0,(+I18*'2.1ต้นทุนตามสัดส่วน (ผลิต)'!$E$68)/'2.1ต้นทุนตามสัดส่วน (ผลิต)'!$E$70,0),2)</f>
        <v>0</v>
      </c>
      <c r="CA18" s="136">
        <f>ROUND(IF('2.1ต้นทุนตามสัดส่วน (ผลิต)'!$E$78&gt;0,(+J18*'2.1ต้นทุนตามสัดส่วน (ผลิต)'!$E$78)/'2.1ต้นทุนตามสัดส่วน (ผลิต)'!$E$80,0),2)</f>
        <v>0</v>
      </c>
      <c r="CB18" s="136">
        <f t="shared" si="25"/>
        <v>0</v>
      </c>
      <c r="CC18" s="136">
        <f t="shared" si="26"/>
        <v>0</v>
      </c>
      <c r="CD18" s="136">
        <f>ROUND(IF('2.1ต้นทุนตามสัดส่วน (ผลิต)'!$E$108&gt;0,(+M18*'2.1ต้นทุนตามสัดส่วน (ผลิต)'!$E$108)/'2.1ต้นทุนตามสัดส่วน (ผลิต)'!$E$110,0),2)</f>
        <v>0</v>
      </c>
      <c r="CE18" s="136">
        <f>ROUND(IF('2.1ต้นทุนตามสัดส่วน (ผลิต)'!$E$118&gt;0,(+N18*'2.1ต้นทุนตามสัดส่วน (ผลิต)'!$E$118)/'2.1ต้นทุนตามสัดส่วน (ผลิต)'!$E$120,0),2)</f>
        <v>0</v>
      </c>
      <c r="CF18" s="136">
        <f>ROUND(IF('2.1ต้นทุนตามสัดส่วน (ผลิต)'!$E$128&gt;0,(+O18*'2.1ต้นทุนตามสัดส่วน (ผลิต)'!$E$128)/'2.1ต้นทุนตามสัดส่วน (ผลิต)'!$E$130,0),2)</f>
        <v>0</v>
      </c>
      <c r="CG18" s="136">
        <f t="shared" si="27"/>
        <v>0</v>
      </c>
      <c r="CH18" s="136">
        <f t="shared" si="28"/>
        <v>0</v>
      </c>
      <c r="CI18" s="136">
        <f>ROUND(IF('2.1ต้นทุนตามสัดส่วน (ผลิต)'!$E$158&gt;0,(+R18*'2.1ต้นทุนตามสัดส่วน (ผลิต)'!$E$158)/'2.1ต้นทุนตามสัดส่วน (ผลิต)'!$E$160,0),2)</f>
        <v>0</v>
      </c>
      <c r="CJ18" s="136">
        <f>ROUND(IF('2.1ต้นทุนตามสัดส่วน (ผลิต)'!$E$168&gt;0,(+S18*'2.1ต้นทุนตามสัดส่วน (ผลิต)'!$E$168)/'2.1ต้นทุนตามสัดส่วน (ผลิต)'!$E$170,0),2)</f>
        <v>0</v>
      </c>
      <c r="CK18" s="136">
        <f>ROUND(IF('2.1ต้นทุนตามสัดส่วน (ผลิต)'!$E$178&gt;0,(+T18*'2.1ต้นทุนตามสัดส่วน (ผลิต)'!$E$178)/'2.1ต้นทุนตามสัดส่วน (ผลิต)'!$E$180,0),2)</f>
        <v>0</v>
      </c>
      <c r="CL18" s="136">
        <f t="shared" si="29"/>
        <v>0</v>
      </c>
      <c r="CM18" s="136">
        <f t="shared" si="4"/>
        <v>0</v>
      </c>
      <c r="CO18" s="140"/>
      <c r="CP18" s="135"/>
      <c r="CQ18" s="44">
        <f>ROUND(IF('2.1ต้นทุนตามสัดส่วน (ผลิต)'!$E$9&gt;0,(+C18*'2.1ต้นทุนตามสัดส่วน (ผลิต)'!$E$9)/'2.1ต้นทุนตามสัดส่วน (ผลิต)'!$E$10,0),2)</f>
        <v>0</v>
      </c>
      <c r="CR18" s="136">
        <f>ROUND(IF('2.1ต้นทุนตามสัดส่วน (ผลิต)'!$E$19&gt;0,(+D18*'2.1ต้นทุนตามสัดส่วน (ผลิต)'!$E$19)/'2.1ต้นทุนตามสัดส่วน (ผลิต)'!$E$20,0),2)</f>
        <v>0</v>
      </c>
      <c r="CS18" s="136">
        <f>ROUND(IF('2.1ต้นทุนตามสัดส่วน (ผลิต)'!$E$29&gt;0,(+E18*'2.1ต้นทุนตามสัดส่วน (ผลิต)'!$E$29)/'2.1ต้นทุนตามสัดส่วน (ผลิต)'!$E$30,0),2)</f>
        <v>0</v>
      </c>
      <c r="CT18" s="136">
        <f>ROUND(IF('2.1ต้นทุนตามสัดส่วน (ผลิต)'!$E$39&gt;0,(+F18*'2.1ต้นทุนตามสัดส่วน (ผลิต)'!$E$39)/'2.1ต้นทุนตามสัดส่วน (ผลิต)'!$E$40,0),2)</f>
        <v>0</v>
      </c>
      <c r="CU18" s="136">
        <f t="shared" si="30"/>
        <v>0</v>
      </c>
      <c r="CV18" s="136">
        <f>ROUND(IF('2.1ต้นทุนตามสัดส่วน (ผลิต)'!$E$59&gt;0,(+H18*'2.1ต้นทุนตามสัดส่วน (ผลิต)'!$E$59)/'2.1ต้นทุนตามสัดส่วน (ผลิต)'!$E$60,0),2)</f>
        <v>0</v>
      </c>
      <c r="CW18" s="136">
        <f>ROUND(IF('2.1ต้นทุนตามสัดส่วน (ผลิต)'!$E$69&gt;0,(+I18*'2.1ต้นทุนตามสัดส่วน (ผลิต)'!$E$69)/'2.1ต้นทุนตามสัดส่วน (ผลิต)'!$E$70,0),2)</f>
        <v>0</v>
      </c>
      <c r="CX18" s="136">
        <f>ROUND(IF('2.1ต้นทุนตามสัดส่วน (ผลิต)'!$E$79&gt;0,(+J18*'2.1ต้นทุนตามสัดส่วน (ผลิต)'!$E$79)/'2.1ต้นทุนตามสัดส่วน (ผลิต)'!$E$80,0),2)</f>
        <v>0</v>
      </c>
      <c r="CY18" s="136">
        <f t="shared" si="31"/>
        <v>0</v>
      </c>
      <c r="CZ18" s="136">
        <f t="shared" si="32"/>
        <v>0</v>
      </c>
      <c r="DA18" s="136">
        <f>ROUND(IF('2.1ต้นทุนตามสัดส่วน (ผลิต)'!$E$109&gt;0,(+M18*'2.1ต้นทุนตามสัดส่วน (ผลิต)'!$E$109)/'2.1ต้นทุนตามสัดส่วน (ผลิต)'!$E$110,0),2)</f>
        <v>0</v>
      </c>
      <c r="DB18" s="136">
        <f>ROUND(IF('2.1ต้นทุนตามสัดส่วน (ผลิต)'!$E$119&gt;0,(+N18*'2.1ต้นทุนตามสัดส่วน (ผลิต)'!$E$119)/'2.1ต้นทุนตามสัดส่วน (ผลิต)'!$E$120,0),2)</f>
        <v>0</v>
      </c>
      <c r="DC18" s="136">
        <f>ROUND(IF('2.1ต้นทุนตามสัดส่วน (ผลิต)'!$E$129&gt;0,(+O18*'2.1ต้นทุนตามสัดส่วน (ผลิต)'!$E$129)/'2.1ต้นทุนตามสัดส่วน (ผลิต)'!$E$130,0),2)</f>
        <v>0</v>
      </c>
      <c r="DD18" s="136">
        <f t="shared" si="33"/>
        <v>0</v>
      </c>
      <c r="DE18" s="136">
        <f t="shared" si="34"/>
        <v>0</v>
      </c>
      <c r="DF18" s="136">
        <f>ROUND(IF('2.1ต้นทุนตามสัดส่วน (ผลิต)'!$E$159&gt;0,(+R18*'2.1ต้นทุนตามสัดส่วน (ผลิต)'!$E$159)/'2.1ต้นทุนตามสัดส่วน (ผลิต)'!$E$160,0),2)</f>
        <v>0</v>
      </c>
      <c r="DG18" s="136">
        <f>ROUND(IF('2.1ต้นทุนตามสัดส่วน (ผลิต)'!$E$169&gt;0,(+S18*'2.1ต้นทุนตามสัดส่วน (ผลิต)'!$E$169)/'2.1ต้นทุนตามสัดส่วน (ผลิต)'!$E$170,0),2)</f>
        <v>0</v>
      </c>
      <c r="DH18" s="136">
        <f>ROUND(IF('2.1ต้นทุนตามสัดส่วน (ผลิต)'!$E$179&gt;0,(+T18*'2.1ต้นทุนตามสัดส่วน (ผลิต)'!$E$179)/'2.1ต้นทุนตามสัดส่วน (ผลิต)'!$E$180,0),2)</f>
        <v>0</v>
      </c>
      <c r="DI18" s="136">
        <f t="shared" si="35"/>
        <v>0</v>
      </c>
      <c r="DJ18" s="136">
        <f t="shared" si="5"/>
        <v>0</v>
      </c>
      <c r="DL18" s="140"/>
      <c r="DM18" s="135"/>
      <c r="DN18" s="136">
        <f t="shared" si="36"/>
        <v>0</v>
      </c>
      <c r="DO18" s="136">
        <f t="shared" si="6"/>
        <v>0</v>
      </c>
      <c r="DP18" s="136">
        <f t="shared" si="6"/>
        <v>0</v>
      </c>
      <c r="DQ18" s="136">
        <f t="shared" si="6"/>
        <v>0</v>
      </c>
      <c r="DR18" s="136">
        <f t="shared" si="6"/>
        <v>0</v>
      </c>
      <c r="DS18" s="136">
        <f t="shared" si="6"/>
        <v>0</v>
      </c>
      <c r="DT18" s="136">
        <f t="shared" si="6"/>
        <v>0</v>
      </c>
      <c r="DU18" s="136">
        <f t="shared" si="6"/>
        <v>0</v>
      </c>
      <c r="DV18" s="136">
        <f t="shared" si="6"/>
        <v>0</v>
      </c>
      <c r="DW18" s="136">
        <f t="shared" si="6"/>
        <v>0</v>
      </c>
      <c r="DX18" s="136">
        <f t="shared" si="6"/>
        <v>0</v>
      </c>
      <c r="DY18" s="136">
        <f t="shared" si="6"/>
        <v>0</v>
      </c>
      <c r="DZ18" s="136">
        <f t="shared" si="6"/>
        <v>0</v>
      </c>
      <c r="EA18" s="136">
        <f t="shared" si="6"/>
        <v>0</v>
      </c>
      <c r="EB18" s="136">
        <f t="shared" si="6"/>
        <v>0</v>
      </c>
      <c r="EC18" s="136">
        <f t="shared" si="6"/>
        <v>0</v>
      </c>
      <c r="ED18" s="136">
        <f t="shared" si="6"/>
        <v>0</v>
      </c>
      <c r="EE18" s="136">
        <f t="shared" si="6"/>
        <v>0</v>
      </c>
      <c r="EF18" s="136">
        <f t="shared" si="6"/>
        <v>0</v>
      </c>
      <c r="EG18" s="136">
        <f t="shared" si="6"/>
        <v>0</v>
      </c>
    </row>
    <row r="19" spans="1:137" ht="21">
      <c r="A19" s="140"/>
      <c r="B19" s="135"/>
      <c r="C19" s="44"/>
      <c r="D19" s="136"/>
      <c r="E19" s="136"/>
      <c r="F19" s="136"/>
      <c r="G19" s="136">
        <f t="shared" si="7"/>
        <v>0</v>
      </c>
      <c r="H19" s="136"/>
      <c r="I19" s="136"/>
      <c r="J19" s="136"/>
      <c r="K19" s="136">
        <f t="shared" si="8"/>
        <v>0</v>
      </c>
      <c r="L19" s="136">
        <f t="shared" si="9"/>
        <v>0</v>
      </c>
      <c r="M19" s="136"/>
      <c r="N19" s="136"/>
      <c r="O19" s="136"/>
      <c r="P19" s="136">
        <f t="shared" si="10"/>
        <v>0</v>
      </c>
      <c r="Q19" s="136">
        <f t="shared" si="11"/>
        <v>0</v>
      </c>
      <c r="R19" s="136"/>
      <c r="S19" s="136"/>
      <c r="T19" s="136"/>
      <c r="U19" s="136">
        <f t="shared" si="12"/>
        <v>0</v>
      </c>
      <c r="V19" s="136">
        <f t="shared" si="0"/>
        <v>0</v>
      </c>
      <c r="X19" s="140"/>
      <c r="Y19" s="135"/>
      <c r="Z19" s="44">
        <f>ROUND(IF('2.1ต้นทุนตามสัดส่วน (ผลิต)'!$E$6&gt;0,(+C19*'2.1ต้นทุนตามสัดส่วน (ผลิต)'!$E$6)/'2.1ต้นทุนตามสัดส่วน (ผลิต)'!$E$10,0),2)</f>
        <v>0</v>
      </c>
      <c r="AA19" s="139">
        <f>ROUND(IF('2.1ต้นทุนตามสัดส่วน (ผลิต)'!$E$16&gt;0,(+D19*'2.1ต้นทุนตามสัดส่วน (ผลิต)'!$E$16)/'2.1ต้นทุนตามสัดส่วน (ผลิต)'!$E$20,0),2)</f>
        <v>0</v>
      </c>
      <c r="AB19" s="139">
        <f>ROUND(IF('2.1ต้นทุนตามสัดส่วน (ผลิต)'!$E$26&gt;0,(+E19*'2.1ต้นทุนตามสัดส่วน (ผลิต)'!$E$26)/'2.1ต้นทุนตามสัดส่วน (ผลิต)'!$E$30,0),2)</f>
        <v>0</v>
      </c>
      <c r="AC19" s="139">
        <f>ROUND(IF('2.1ต้นทุนตามสัดส่วน (ผลิต)'!$E$36&gt;0,(+F19*'2.1ต้นทุนตามสัดส่วน (ผลิต)'!$E$36)/'2.1ต้นทุนตามสัดส่วน (ผลิต)'!$E$40,0),2)</f>
        <v>0</v>
      </c>
      <c r="AD19" s="139">
        <f t="shared" si="13"/>
        <v>0</v>
      </c>
      <c r="AE19" s="139">
        <f>ROUND(IF('2.1ต้นทุนตามสัดส่วน (ผลิต)'!$E$56&gt;0,(+H19*'2.1ต้นทุนตามสัดส่วน (ผลิต)'!$E$56)/'2.1ต้นทุนตามสัดส่วน (ผลิต)'!$E$60,0),2)</f>
        <v>0</v>
      </c>
      <c r="AF19" s="139">
        <f>ROUND(IF('2.1ต้นทุนตามสัดส่วน (ผลิต)'!$E$66&gt;0,(+I19*'2.1ต้นทุนตามสัดส่วน (ผลิต)'!$E$66)/'2.1ต้นทุนตามสัดส่วน (ผลิต)'!$E$70,0),2)</f>
        <v>0</v>
      </c>
      <c r="AG19" s="139">
        <f>ROUND(IF('2.1ต้นทุนตามสัดส่วน (ผลิต)'!$E$76&gt;0,(+J19*'2.1ต้นทุนตามสัดส่วน (ผลิต)'!$E$76)/'2.1ต้นทุนตามสัดส่วน (ผลิต)'!$E$80,0),2)</f>
        <v>0</v>
      </c>
      <c r="AH19" s="139">
        <f t="shared" si="14"/>
        <v>0</v>
      </c>
      <c r="AI19" s="139">
        <f t="shared" si="15"/>
        <v>0</v>
      </c>
      <c r="AJ19" s="139">
        <f>ROUND(IF('2.1ต้นทุนตามสัดส่วน (ผลิต)'!$E$106&gt;0,(+M19*'2.1ต้นทุนตามสัดส่วน (ผลิต)'!$E$106)/'2.1ต้นทุนตามสัดส่วน (ผลิต)'!$E$110,0),2)</f>
        <v>0</v>
      </c>
      <c r="AK19" s="139">
        <f>ROUND(IF('2.1ต้นทุนตามสัดส่วน (ผลิต)'!$E$116&gt;0,(+N19*'2.1ต้นทุนตามสัดส่วน (ผลิต)'!$E$116)/'2.1ต้นทุนตามสัดส่วน (ผลิต)'!$E$120,0),2)</f>
        <v>0</v>
      </c>
      <c r="AL19" s="139">
        <f>ROUND(IF('2.1ต้นทุนตามสัดส่วน (ผลิต)'!$E$126&gt;0,(+O19*'2.1ต้นทุนตามสัดส่วน (ผลิต)'!$E$126)/'2.1ต้นทุนตามสัดส่วน (ผลิต)'!$E$130,0),2)</f>
        <v>0</v>
      </c>
      <c r="AM19" s="139">
        <f t="shared" si="16"/>
        <v>0</v>
      </c>
      <c r="AN19" s="139">
        <f t="shared" si="17"/>
        <v>0</v>
      </c>
      <c r="AO19" s="139">
        <f>ROUND(IF('2.1ต้นทุนตามสัดส่วน (ผลิต)'!$E$156&gt;0,(+R19*'2.1ต้นทุนตามสัดส่วน (ผลิต)'!$E$156)/'2.1ต้นทุนตามสัดส่วน (ผลิต)'!$E$160,0),2)</f>
        <v>0</v>
      </c>
      <c r="AP19" s="139">
        <f>ROUND(IF('2.1ต้นทุนตามสัดส่วน (ผลิต)'!$E$166&gt;0,(+S19*'2.1ต้นทุนตามสัดส่วน (ผลิต)'!$E$166)/'2.1ต้นทุนตามสัดส่วน (ผลิต)'!$E$170,0),2)</f>
        <v>0</v>
      </c>
      <c r="AQ19" s="139">
        <f>ROUND(IF('2.1ต้นทุนตามสัดส่วน (ผลิต)'!$E$176&gt;0,(+T19*'2.1ต้นทุนตามสัดส่วน (ผลิต)'!$E$176)/'2.1ต้นทุนตามสัดส่วน (ผลิต)'!$E$180,0),2)</f>
        <v>0</v>
      </c>
      <c r="AR19" s="139">
        <f t="shared" si="1"/>
        <v>0</v>
      </c>
      <c r="AS19" s="139">
        <f t="shared" si="2"/>
        <v>0</v>
      </c>
      <c r="AU19" s="140"/>
      <c r="AV19" s="135"/>
      <c r="AW19" s="44">
        <f>ROUND(IF('2.1ต้นทุนตามสัดส่วน (ผลิต)'!$E$7&gt;0,(C19*'2.1ต้นทุนตามสัดส่วน (ผลิต)'!$E$7)/'2.1ต้นทุนตามสัดส่วน (ผลิต)'!$E$10,0),2)</f>
        <v>0</v>
      </c>
      <c r="AX19" s="136">
        <f>ROUND(IF('2.1ต้นทุนตามสัดส่วน (ผลิต)'!$E$17&gt;0,(D19*'2.1ต้นทุนตามสัดส่วน (ผลิต)'!$E$17)/'2.1ต้นทุนตามสัดส่วน (ผลิต)'!$E$20,0),2)</f>
        <v>0</v>
      </c>
      <c r="AY19" s="136">
        <f>ROUND(IF('2.1ต้นทุนตามสัดส่วน (ผลิต)'!$E$27&gt;0,(+E19*'2.1ต้นทุนตามสัดส่วน (ผลิต)'!$E$27)/'2.1ต้นทุนตามสัดส่วน (ผลิต)'!$E$30,0),2)</f>
        <v>0</v>
      </c>
      <c r="AZ19" s="136">
        <f>ROUND(IF('2.1ต้นทุนตามสัดส่วน (ผลิต)'!$E$37&gt;0,(+F19*'2.1ต้นทุนตามสัดส่วน (ผลิต)'!$E$37)/'2.1ต้นทุนตามสัดส่วน (ผลิต)'!$E$40,0),2)</f>
        <v>0</v>
      </c>
      <c r="BA19" s="136">
        <f t="shared" si="18"/>
        <v>0</v>
      </c>
      <c r="BB19" s="136">
        <f>ROUND(IF('2.1ต้นทุนตามสัดส่วน (ผลิต)'!$E$57&gt;0,(+H19*'2.1ต้นทุนตามสัดส่วน (ผลิต)'!$E$57)/'2.1ต้นทุนตามสัดส่วน (ผลิต)'!$E$60,0),2)</f>
        <v>0</v>
      </c>
      <c r="BC19" s="136">
        <f>ROUND(IF('2.1ต้นทุนตามสัดส่วน (ผลิต)'!$E$67&gt;0,(+I19*'2.1ต้นทุนตามสัดส่วน (ผลิต)'!$E$67)/'2.1ต้นทุนตามสัดส่วน (ผลิต)'!$E$70,0),2)</f>
        <v>0</v>
      </c>
      <c r="BD19" s="136">
        <f>ROUND(IF('2.1ต้นทุนตามสัดส่วน (ผลิต)'!$E$77&gt;0,(+J19*'2.1ต้นทุนตามสัดส่วน (ผลิต)'!$E$77)/'2.1ต้นทุนตามสัดส่วน (ผลิต)'!$E$80,0),2)</f>
        <v>0</v>
      </c>
      <c r="BE19" s="136">
        <f t="shared" si="19"/>
        <v>0</v>
      </c>
      <c r="BF19" s="136">
        <f t="shared" si="20"/>
        <v>0</v>
      </c>
      <c r="BG19" s="136">
        <f>ROUND(IF('2.1ต้นทุนตามสัดส่วน (ผลิต)'!$E$107&gt;0,(+M19*'2.1ต้นทุนตามสัดส่วน (ผลิต)'!$E$107)/'2.1ต้นทุนตามสัดส่วน (ผลิต)'!$E$110,0),2)</f>
        <v>0</v>
      </c>
      <c r="BH19" s="136">
        <f>ROUND(IF('2.1ต้นทุนตามสัดส่วน (ผลิต)'!$E$117&gt;0,(+N19*'2.1ต้นทุนตามสัดส่วน (ผลิต)'!$E$117)/'2.1ต้นทุนตามสัดส่วน (ผลิต)'!$E$120,0),2)</f>
        <v>0</v>
      </c>
      <c r="BI19" s="136">
        <f>ROUND(IF('2.1ต้นทุนตามสัดส่วน (ผลิต)'!$E$127&gt;0,(+O19*'2.1ต้นทุนตามสัดส่วน (ผลิต)'!$E$127)/'2.1ต้นทุนตามสัดส่วน (ผลิต)'!$E$130,0),2)</f>
        <v>0</v>
      </c>
      <c r="BJ19" s="136">
        <f t="shared" si="21"/>
        <v>0</v>
      </c>
      <c r="BK19" s="136">
        <f t="shared" si="22"/>
        <v>0</v>
      </c>
      <c r="BL19" s="136">
        <f>ROUND(IF('2.1ต้นทุนตามสัดส่วน (ผลิต)'!$E$157&gt;0,(+R19*'2.1ต้นทุนตามสัดส่วน (ผลิต)'!$E$157)/'2.1ต้นทุนตามสัดส่วน (ผลิต)'!$E$160,0),2)</f>
        <v>0</v>
      </c>
      <c r="BM19" s="136">
        <f>ROUND(IF('2.1ต้นทุนตามสัดส่วน (ผลิต)'!$E$167&gt;0,(+S19*'2.1ต้นทุนตามสัดส่วน (ผลิต)'!$E$167)/'2.1ต้นทุนตามสัดส่วน (ผลิต)'!$E$170,0),2)</f>
        <v>0</v>
      </c>
      <c r="BN19" s="136">
        <f>ROUND(IF('2.1ต้นทุนตามสัดส่วน (ผลิต)'!$E$177&gt;0,(+T19*'2.1ต้นทุนตามสัดส่วน (ผลิต)'!$E$177)/'2.1ต้นทุนตามสัดส่วน (ผลิต)'!$E$180,0),2)</f>
        <v>0</v>
      </c>
      <c r="BO19" s="136">
        <f t="shared" si="23"/>
        <v>0</v>
      </c>
      <c r="BP19" s="136">
        <f t="shared" si="3"/>
        <v>0</v>
      </c>
      <c r="BR19" s="140"/>
      <c r="BS19" s="135"/>
      <c r="BT19" s="44">
        <f>ROUND(IF('2.1ต้นทุนตามสัดส่วน (ผลิต)'!$E$8&gt;0,(+C19*'2.1ต้นทุนตามสัดส่วน (ผลิต)'!$E$8)/'2.1ต้นทุนตามสัดส่วน (ผลิต)'!$E$10,0),2)</f>
        <v>0</v>
      </c>
      <c r="BU19" s="136">
        <f>ROUND(IF('2.1ต้นทุนตามสัดส่วน (ผลิต)'!$E$18&gt;0,(+D19*'2.1ต้นทุนตามสัดส่วน (ผลิต)'!$E$18)/'2.1ต้นทุนตามสัดส่วน (ผลิต)'!$E$20,0),2)</f>
        <v>0</v>
      </c>
      <c r="BV19" s="136">
        <f>ROUND(IF('2.1ต้นทุนตามสัดส่วน (ผลิต)'!$E$28&gt;0,(+E19*'2.1ต้นทุนตามสัดส่วน (ผลิต)'!$E$28)/'2.1ต้นทุนตามสัดส่วน (ผลิต)'!$E$30,0),2)</f>
        <v>0</v>
      </c>
      <c r="BW19" s="136">
        <f>ROUND(IF('2.1ต้นทุนตามสัดส่วน (ผลิต)'!$E$38&gt;0,(+F19*'2.1ต้นทุนตามสัดส่วน (ผลิต)'!$E$38)/'2.1ต้นทุนตามสัดส่วน (ผลิต)'!$E$40,0),2)</f>
        <v>0</v>
      </c>
      <c r="BX19" s="136">
        <f t="shared" si="24"/>
        <v>0</v>
      </c>
      <c r="BY19" s="136">
        <f>ROUND(IF('2.1ต้นทุนตามสัดส่วน (ผลิต)'!$E$58&gt;0,(+H19*'2.1ต้นทุนตามสัดส่วน (ผลิต)'!$E$58)/'2.1ต้นทุนตามสัดส่วน (ผลิต)'!$E$60,0),2)</f>
        <v>0</v>
      </c>
      <c r="BZ19" s="136">
        <f>ROUND(IF('2.1ต้นทุนตามสัดส่วน (ผลิต)'!$E$68&gt;0,(+I19*'2.1ต้นทุนตามสัดส่วน (ผลิต)'!$E$68)/'2.1ต้นทุนตามสัดส่วน (ผลิต)'!$E$70,0),2)</f>
        <v>0</v>
      </c>
      <c r="CA19" s="136">
        <f>ROUND(IF('2.1ต้นทุนตามสัดส่วน (ผลิต)'!$E$78&gt;0,(+J19*'2.1ต้นทุนตามสัดส่วน (ผลิต)'!$E$78)/'2.1ต้นทุนตามสัดส่วน (ผลิต)'!$E$80,0),2)</f>
        <v>0</v>
      </c>
      <c r="CB19" s="136">
        <f t="shared" si="25"/>
        <v>0</v>
      </c>
      <c r="CC19" s="136">
        <f t="shared" si="26"/>
        <v>0</v>
      </c>
      <c r="CD19" s="136">
        <f>ROUND(IF('2.1ต้นทุนตามสัดส่วน (ผลิต)'!$E$108&gt;0,(+M19*'2.1ต้นทุนตามสัดส่วน (ผลิต)'!$E$108)/'2.1ต้นทุนตามสัดส่วน (ผลิต)'!$E$110,0),2)</f>
        <v>0</v>
      </c>
      <c r="CE19" s="136">
        <f>ROUND(IF('2.1ต้นทุนตามสัดส่วน (ผลิต)'!$E$118&gt;0,(+N19*'2.1ต้นทุนตามสัดส่วน (ผลิต)'!$E$118)/'2.1ต้นทุนตามสัดส่วน (ผลิต)'!$E$120,0),2)</f>
        <v>0</v>
      </c>
      <c r="CF19" s="136">
        <f>ROUND(IF('2.1ต้นทุนตามสัดส่วน (ผลิต)'!$E$128&gt;0,(+O19*'2.1ต้นทุนตามสัดส่วน (ผลิต)'!$E$128)/'2.1ต้นทุนตามสัดส่วน (ผลิต)'!$E$130,0),2)</f>
        <v>0</v>
      </c>
      <c r="CG19" s="136">
        <f t="shared" si="27"/>
        <v>0</v>
      </c>
      <c r="CH19" s="136">
        <f t="shared" si="28"/>
        <v>0</v>
      </c>
      <c r="CI19" s="136">
        <f>ROUND(IF('2.1ต้นทุนตามสัดส่วน (ผลิต)'!$E$158&gt;0,(+R19*'2.1ต้นทุนตามสัดส่วน (ผลิต)'!$E$158)/'2.1ต้นทุนตามสัดส่วน (ผลิต)'!$E$160,0),2)</f>
        <v>0</v>
      </c>
      <c r="CJ19" s="136">
        <f>ROUND(IF('2.1ต้นทุนตามสัดส่วน (ผลิต)'!$E$168&gt;0,(+S19*'2.1ต้นทุนตามสัดส่วน (ผลิต)'!$E$168)/'2.1ต้นทุนตามสัดส่วน (ผลิต)'!$E$170,0),2)</f>
        <v>0</v>
      </c>
      <c r="CK19" s="136">
        <f>ROUND(IF('2.1ต้นทุนตามสัดส่วน (ผลิต)'!$E$178&gt;0,(+T19*'2.1ต้นทุนตามสัดส่วน (ผลิต)'!$E$178)/'2.1ต้นทุนตามสัดส่วน (ผลิต)'!$E$180,0),2)</f>
        <v>0</v>
      </c>
      <c r="CL19" s="136">
        <f t="shared" si="29"/>
        <v>0</v>
      </c>
      <c r="CM19" s="136">
        <f t="shared" si="4"/>
        <v>0</v>
      </c>
      <c r="CO19" s="140"/>
      <c r="CP19" s="135"/>
      <c r="CQ19" s="44">
        <f>ROUND(IF('2.1ต้นทุนตามสัดส่วน (ผลิต)'!$E$9&gt;0,(+C19*'2.1ต้นทุนตามสัดส่วน (ผลิต)'!$E$9)/'2.1ต้นทุนตามสัดส่วน (ผลิต)'!$E$10,0),2)</f>
        <v>0</v>
      </c>
      <c r="CR19" s="136">
        <f>ROUND(IF('2.1ต้นทุนตามสัดส่วน (ผลิต)'!$E$19&gt;0,(+D19*'2.1ต้นทุนตามสัดส่วน (ผลิต)'!$E$19)/'2.1ต้นทุนตามสัดส่วน (ผลิต)'!$E$20,0),2)</f>
        <v>0</v>
      </c>
      <c r="CS19" s="136">
        <f>ROUND(IF('2.1ต้นทุนตามสัดส่วน (ผลิต)'!$E$29&gt;0,(+E19*'2.1ต้นทุนตามสัดส่วน (ผลิต)'!$E$29)/'2.1ต้นทุนตามสัดส่วน (ผลิต)'!$E$30,0),2)</f>
        <v>0</v>
      </c>
      <c r="CT19" s="136">
        <f>ROUND(IF('2.1ต้นทุนตามสัดส่วน (ผลิต)'!$E$39&gt;0,(+F19*'2.1ต้นทุนตามสัดส่วน (ผลิต)'!$E$39)/'2.1ต้นทุนตามสัดส่วน (ผลิต)'!$E$40,0),2)</f>
        <v>0</v>
      </c>
      <c r="CU19" s="136">
        <f t="shared" si="30"/>
        <v>0</v>
      </c>
      <c r="CV19" s="136">
        <f>ROUND(IF('2.1ต้นทุนตามสัดส่วน (ผลิต)'!$E$59&gt;0,(+H19*'2.1ต้นทุนตามสัดส่วน (ผลิต)'!$E$59)/'2.1ต้นทุนตามสัดส่วน (ผลิต)'!$E$60,0),2)</f>
        <v>0</v>
      </c>
      <c r="CW19" s="136">
        <f>ROUND(IF('2.1ต้นทุนตามสัดส่วน (ผลิต)'!$E$69&gt;0,(+I19*'2.1ต้นทุนตามสัดส่วน (ผลิต)'!$E$69)/'2.1ต้นทุนตามสัดส่วน (ผลิต)'!$E$70,0),2)</f>
        <v>0</v>
      </c>
      <c r="CX19" s="136">
        <f>ROUND(IF('2.1ต้นทุนตามสัดส่วน (ผลิต)'!$E$79&gt;0,(+J19*'2.1ต้นทุนตามสัดส่วน (ผลิต)'!$E$79)/'2.1ต้นทุนตามสัดส่วน (ผลิต)'!$E$80,0),2)</f>
        <v>0</v>
      </c>
      <c r="CY19" s="136">
        <f t="shared" si="31"/>
        <v>0</v>
      </c>
      <c r="CZ19" s="136">
        <f t="shared" si="32"/>
        <v>0</v>
      </c>
      <c r="DA19" s="136">
        <f>ROUND(IF('2.1ต้นทุนตามสัดส่วน (ผลิต)'!$E$109&gt;0,(+M19*'2.1ต้นทุนตามสัดส่วน (ผลิต)'!$E$109)/'2.1ต้นทุนตามสัดส่วน (ผลิต)'!$E$110,0),2)</f>
        <v>0</v>
      </c>
      <c r="DB19" s="136">
        <f>ROUND(IF('2.1ต้นทุนตามสัดส่วน (ผลิต)'!$E$119&gt;0,(+N19*'2.1ต้นทุนตามสัดส่วน (ผลิต)'!$E$119)/'2.1ต้นทุนตามสัดส่วน (ผลิต)'!$E$120,0),2)</f>
        <v>0</v>
      </c>
      <c r="DC19" s="136">
        <f>ROUND(IF('2.1ต้นทุนตามสัดส่วน (ผลิต)'!$E$129&gt;0,(+O19*'2.1ต้นทุนตามสัดส่วน (ผลิต)'!$E$129)/'2.1ต้นทุนตามสัดส่วน (ผลิต)'!$E$130,0),2)</f>
        <v>0</v>
      </c>
      <c r="DD19" s="136">
        <f t="shared" si="33"/>
        <v>0</v>
      </c>
      <c r="DE19" s="136">
        <f t="shared" si="34"/>
        <v>0</v>
      </c>
      <c r="DF19" s="136">
        <f>ROUND(IF('2.1ต้นทุนตามสัดส่วน (ผลิต)'!$E$159&gt;0,(+R19*'2.1ต้นทุนตามสัดส่วน (ผลิต)'!$E$159)/'2.1ต้นทุนตามสัดส่วน (ผลิต)'!$E$160,0),2)</f>
        <v>0</v>
      </c>
      <c r="DG19" s="136">
        <f>ROUND(IF('2.1ต้นทุนตามสัดส่วน (ผลิต)'!$E$169&gt;0,(+S19*'2.1ต้นทุนตามสัดส่วน (ผลิต)'!$E$169)/'2.1ต้นทุนตามสัดส่วน (ผลิต)'!$E$170,0),2)</f>
        <v>0</v>
      </c>
      <c r="DH19" s="136">
        <f>ROUND(IF('2.1ต้นทุนตามสัดส่วน (ผลิต)'!$E$179&gt;0,(+T19*'2.1ต้นทุนตามสัดส่วน (ผลิต)'!$E$179)/'2.1ต้นทุนตามสัดส่วน (ผลิต)'!$E$180,0),2)</f>
        <v>0</v>
      </c>
      <c r="DI19" s="136">
        <f t="shared" si="35"/>
        <v>0</v>
      </c>
      <c r="DJ19" s="136">
        <f t="shared" si="5"/>
        <v>0</v>
      </c>
      <c r="DL19" s="140"/>
      <c r="DM19" s="135"/>
      <c r="DN19" s="136">
        <f t="shared" si="36"/>
        <v>0</v>
      </c>
      <c r="DO19" s="136">
        <f t="shared" si="6"/>
        <v>0</v>
      </c>
      <c r="DP19" s="136">
        <f t="shared" si="6"/>
        <v>0</v>
      </c>
      <c r="DQ19" s="136">
        <f t="shared" si="6"/>
        <v>0</v>
      </c>
      <c r="DR19" s="136">
        <f t="shared" si="6"/>
        <v>0</v>
      </c>
      <c r="DS19" s="136">
        <f t="shared" si="6"/>
        <v>0</v>
      </c>
      <c r="DT19" s="136">
        <f t="shared" si="6"/>
        <v>0</v>
      </c>
      <c r="DU19" s="136">
        <f t="shared" si="6"/>
        <v>0</v>
      </c>
      <c r="DV19" s="136">
        <f t="shared" si="6"/>
        <v>0</v>
      </c>
      <c r="DW19" s="136">
        <f t="shared" si="6"/>
        <v>0</v>
      </c>
      <c r="DX19" s="136">
        <f t="shared" si="6"/>
        <v>0</v>
      </c>
      <c r="DY19" s="136">
        <f t="shared" si="6"/>
        <v>0</v>
      </c>
      <c r="DZ19" s="136">
        <f t="shared" si="6"/>
        <v>0</v>
      </c>
      <c r="EA19" s="136">
        <f t="shared" si="6"/>
        <v>0</v>
      </c>
      <c r="EB19" s="136">
        <f t="shared" si="6"/>
        <v>0</v>
      </c>
      <c r="EC19" s="136">
        <f t="shared" si="6"/>
        <v>0</v>
      </c>
      <c r="ED19" s="136">
        <f t="shared" si="6"/>
        <v>0</v>
      </c>
      <c r="EE19" s="136">
        <f t="shared" si="6"/>
        <v>0</v>
      </c>
      <c r="EF19" s="136">
        <f t="shared" si="6"/>
        <v>0</v>
      </c>
      <c r="EG19" s="136">
        <f t="shared" si="6"/>
        <v>0</v>
      </c>
    </row>
    <row r="20" spans="1:137" ht="21">
      <c r="A20" s="140"/>
      <c r="B20" s="135"/>
      <c r="C20" s="44"/>
      <c r="D20" s="136"/>
      <c r="E20" s="136"/>
      <c r="F20" s="136"/>
      <c r="G20" s="136">
        <f t="shared" si="7"/>
        <v>0</v>
      </c>
      <c r="H20" s="136"/>
      <c r="I20" s="136"/>
      <c r="J20" s="136"/>
      <c r="K20" s="136">
        <f t="shared" si="8"/>
        <v>0</v>
      </c>
      <c r="L20" s="136">
        <f t="shared" si="9"/>
        <v>0</v>
      </c>
      <c r="M20" s="136"/>
      <c r="N20" s="136"/>
      <c r="O20" s="136"/>
      <c r="P20" s="136">
        <f t="shared" si="10"/>
        <v>0</v>
      </c>
      <c r="Q20" s="136">
        <f t="shared" si="11"/>
        <v>0</v>
      </c>
      <c r="R20" s="136"/>
      <c r="S20" s="136"/>
      <c r="T20" s="136"/>
      <c r="U20" s="136">
        <f t="shared" si="12"/>
        <v>0</v>
      </c>
      <c r="V20" s="136">
        <f t="shared" si="0"/>
        <v>0</v>
      </c>
      <c r="X20" s="140"/>
      <c r="Y20" s="135"/>
      <c r="Z20" s="44">
        <f>ROUND(IF('2.1ต้นทุนตามสัดส่วน (ผลิต)'!$E$6&gt;0,(+C20*'2.1ต้นทุนตามสัดส่วน (ผลิต)'!$E$6)/'2.1ต้นทุนตามสัดส่วน (ผลิต)'!$E$10,0),2)</f>
        <v>0</v>
      </c>
      <c r="AA20" s="139">
        <f>ROUND(IF('2.1ต้นทุนตามสัดส่วน (ผลิต)'!$E$16&gt;0,(+D20*'2.1ต้นทุนตามสัดส่วน (ผลิต)'!$E$16)/'2.1ต้นทุนตามสัดส่วน (ผลิต)'!$E$20,0),2)</f>
        <v>0</v>
      </c>
      <c r="AB20" s="139">
        <f>ROUND(IF('2.1ต้นทุนตามสัดส่วน (ผลิต)'!$E$26&gt;0,(+E20*'2.1ต้นทุนตามสัดส่วน (ผลิต)'!$E$26)/'2.1ต้นทุนตามสัดส่วน (ผลิต)'!$E$30,0),2)</f>
        <v>0</v>
      </c>
      <c r="AC20" s="139">
        <f>ROUND(IF('2.1ต้นทุนตามสัดส่วน (ผลิต)'!$E$36&gt;0,(+F20*'2.1ต้นทุนตามสัดส่วน (ผลิต)'!$E$36)/'2.1ต้นทุนตามสัดส่วน (ผลิต)'!$E$40,0),2)</f>
        <v>0</v>
      </c>
      <c r="AD20" s="139">
        <f t="shared" si="13"/>
        <v>0</v>
      </c>
      <c r="AE20" s="139">
        <f>ROUND(IF('2.1ต้นทุนตามสัดส่วน (ผลิต)'!$E$56&gt;0,(+H20*'2.1ต้นทุนตามสัดส่วน (ผลิต)'!$E$56)/'2.1ต้นทุนตามสัดส่วน (ผลิต)'!$E$60,0),2)</f>
        <v>0</v>
      </c>
      <c r="AF20" s="139">
        <f>ROUND(IF('2.1ต้นทุนตามสัดส่วน (ผลิต)'!$E$66&gt;0,(+I20*'2.1ต้นทุนตามสัดส่วน (ผลิต)'!$E$66)/'2.1ต้นทุนตามสัดส่วน (ผลิต)'!$E$70,0),2)</f>
        <v>0</v>
      </c>
      <c r="AG20" s="139">
        <f>ROUND(IF('2.1ต้นทุนตามสัดส่วน (ผลิต)'!$E$76&gt;0,(+J20*'2.1ต้นทุนตามสัดส่วน (ผลิต)'!$E$76)/'2.1ต้นทุนตามสัดส่วน (ผลิต)'!$E$80,0),2)</f>
        <v>0</v>
      </c>
      <c r="AH20" s="139">
        <f t="shared" si="14"/>
        <v>0</v>
      </c>
      <c r="AI20" s="139">
        <f t="shared" si="15"/>
        <v>0</v>
      </c>
      <c r="AJ20" s="139">
        <f>ROUND(IF('2.1ต้นทุนตามสัดส่วน (ผลิต)'!$E$106&gt;0,(+M20*'2.1ต้นทุนตามสัดส่วน (ผลิต)'!$E$106)/'2.1ต้นทุนตามสัดส่วน (ผลิต)'!$E$110,0),2)</f>
        <v>0</v>
      </c>
      <c r="AK20" s="139">
        <f>ROUND(IF('2.1ต้นทุนตามสัดส่วน (ผลิต)'!$E$116&gt;0,(+N20*'2.1ต้นทุนตามสัดส่วน (ผลิต)'!$E$116)/'2.1ต้นทุนตามสัดส่วน (ผลิต)'!$E$120,0),2)</f>
        <v>0</v>
      </c>
      <c r="AL20" s="139">
        <f>ROUND(IF('2.1ต้นทุนตามสัดส่วน (ผลิต)'!$E$126&gt;0,(+O20*'2.1ต้นทุนตามสัดส่วน (ผลิต)'!$E$126)/'2.1ต้นทุนตามสัดส่วน (ผลิต)'!$E$130,0),2)</f>
        <v>0</v>
      </c>
      <c r="AM20" s="139">
        <f t="shared" si="16"/>
        <v>0</v>
      </c>
      <c r="AN20" s="139">
        <f t="shared" si="17"/>
        <v>0</v>
      </c>
      <c r="AO20" s="139">
        <f>ROUND(IF('2.1ต้นทุนตามสัดส่วน (ผลิต)'!$E$156&gt;0,(+R20*'2.1ต้นทุนตามสัดส่วน (ผลิต)'!$E$156)/'2.1ต้นทุนตามสัดส่วน (ผลิต)'!$E$160,0),2)</f>
        <v>0</v>
      </c>
      <c r="AP20" s="139">
        <f>ROUND(IF('2.1ต้นทุนตามสัดส่วน (ผลิต)'!$E$166&gt;0,(+S20*'2.1ต้นทุนตามสัดส่วน (ผลิต)'!$E$166)/'2.1ต้นทุนตามสัดส่วน (ผลิต)'!$E$170,0),2)</f>
        <v>0</v>
      </c>
      <c r="AQ20" s="139">
        <f>ROUND(IF('2.1ต้นทุนตามสัดส่วน (ผลิต)'!$E$176&gt;0,(+T20*'2.1ต้นทุนตามสัดส่วน (ผลิต)'!$E$176)/'2.1ต้นทุนตามสัดส่วน (ผลิต)'!$E$180,0),2)</f>
        <v>0</v>
      </c>
      <c r="AR20" s="139">
        <f t="shared" si="1"/>
        <v>0</v>
      </c>
      <c r="AS20" s="139">
        <f t="shared" si="2"/>
        <v>0</v>
      </c>
      <c r="AU20" s="140"/>
      <c r="AV20" s="135"/>
      <c r="AW20" s="44">
        <f>ROUND(IF('2.1ต้นทุนตามสัดส่วน (ผลิต)'!$E$7&gt;0,(C20*'2.1ต้นทุนตามสัดส่วน (ผลิต)'!$E$7)/'2.1ต้นทุนตามสัดส่วน (ผลิต)'!$E$10,0),2)</f>
        <v>0</v>
      </c>
      <c r="AX20" s="136">
        <f>ROUND(IF('2.1ต้นทุนตามสัดส่วน (ผลิต)'!$E$17&gt;0,(D20*'2.1ต้นทุนตามสัดส่วน (ผลิต)'!$E$17)/'2.1ต้นทุนตามสัดส่วน (ผลิต)'!$E$20,0),2)</f>
        <v>0</v>
      </c>
      <c r="AY20" s="136">
        <f>ROUND(IF('2.1ต้นทุนตามสัดส่วน (ผลิต)'!$E$27&gt;0,(+E20*'2.1ต้นทุนตามสัดส่วน (ผลิต)'!$E$27)/'2.1ต้นทุนตามสัดส่วน (ผลิต)'!$E$30,0),2)</f>
        <v>0</v>
      </c>
      <c r="AZ20" s="136">
        <f>ROUND(IF('2.1ต้นทุนตามสัดส่วน (ผลิต)'!$E$37&gt;0,(+F20*'2.1ต้นทุนตามสัดส่วน (ผลิต)'!$E$37)/'2.1ต้นทุนตามสัดส่วน (ผลิต)'!$E$40,0),2)</f>
        <v>0</v>
      </c>
      <c r="BA20" s="136">
        <f t="shared" si="18"/>
        <v>0</v>
      </c>
      <c r="BB20" s="136">
        <f>ROUND(IF('2.1ต้นทุนตามสัดส่วน (ผลิต)'!$E$57&gt;0,(+H20*'2.1ต้นทุนตามสัดส่วน (ผลิต)'!$E$57)/'2.1ต้นทุนตามสัดส่วน (ผลิต)'!$E$60,0),2)</f>
        <v>0</v>
      </c>
      <c r="BC20" s="136">
        <f>ROUND(IF('2.1ต้นทุนตามสัดส่วน (ผลิต)'!$E$67&gt;0,(+I20*'2.1ต้นทุนตามสัดส่วน (ผลิต)'!$E$67)/'2.1ต้นทุนตามสัดส่วน (ผลิต)'!$E$70,0),2)</f>
        <v>0</v>
      </c>
      <c r="BD20" s="136">
        <f>ROUND(IF('2.1ต้นทุนตามสัดส่วน (ผลิต)'!$E$77&gt;0,(+J20*'2.1ต้นทุนตามสัดส่วน (ผลิต)'!$E$77)/'2.1ต้นทุนตามสัดส่วน (ผลิต)'!$E$80,0),2)</f>
        <v>0</v>
      </c>
      <c r="BE20" s="136">
        <f t="shared" si="19"/>
        <v>0</v>
      </c>
      <c r="BF20" s="136">
        <f t="shared" si="20"/>
        <v>0</v>
      </c>
      <c r="BG20" s="136">
        <f>ROUND(IF('2.1ต้นทุนตามสัดส่วน (ผลิต)'!$E$107&gt;0,(+M20*'2.1ต้นทุนตามสัดส่วน (ผลิต)'!$E$107)/'2.1ต้นทุนตามสัดส่วน (ผลิต)'!$E$110,0),2)</f>
        <v>0</v>
      </c>
      <c r="BH20" s="136">
        <f>ROUND(IF('2.1ต้นทุนตามสัดส่วน (ผลิต)'!$E$117&gt;0,(+N20*'2.1ต้นทุนตามสัดส่วน (ผลิต)'!$E$117)/'2.1ต้นทุนตามสัดส่วน (ผลิต)'!$E$120,0),2)</f>
        <v>0</v>
      </c>
      <c r="BI20" s="136">
        <f>ROUND(IF('2.1ต้นทุนตามสัดส่วน (ผลิต)'!$E$127&gt;0,(+O20*'2.1ต้นทุนตามสัดส่วน (ผลิต)'!$E$127)/'2.1ต้นทุนตามสัดส่วน (ผลิต)'!$E$130,0),2)</f>
        <v>0</v>
      </c>
      <c r="BJ20" s="136">
        <f t="shared" si="21"/>
        <v>0</v>
      </c>
      <c r="BK20" s="136">
        <f t="shared" si="22"/>
        <v>0</v>
      </c>
      <c r="BL20" s="136">
        <f>ROUND(IF('2.1ต้นทุนตามสัดส่วน (ผลิต)'!$E$157&gt;0,(+R20*'2.1ต้นทุนตามสัดส่วน (ผลิต)'!$E$157)/'2.1ต้นทุนตามสัดส่วน (ผลิต)'!$E$160,0),2)</f>
        <v>0</v>
      </c>
      <c r="BM20" s="136">
        <f>ROUND(IF('2.1ต้นทุนตามสัดส่วน (ผลิต)'!$E$167&gt;0,(+S20*'2.1ต้นทุนตามสัดส่วน (ผลิต)'!$E$167)/'2.1ต้นทุนตามสัดส่วน (ผลิต)'!$E$170,0),2)</f>
        <v>0</v>
      </c>
      <c r="BN20" s="136">
        <f>ROUND(IF('2.1ต้นทุนตามสัดส่วน (ผลิต)'!$E$177&gt;0,(+T20*'2.1ต้นทุนตามสัดส่วน (ผลิต)'!$E$177)/'2.1ต้นทุนตามสัดส่วน (ผลิต)'!$E$180,0),2)</f>
        <v>0</v>
      </c>
      <c r="BO20" s="136">
        <f t="shared" si="23"/>
        <v>0</v>
      </c>
      <c r="BP20" s="136">
        <f t="shared" si="3"/>
        <v>0</v>
      </c>
      <c r="BR20" s="140"/>
      <c r="BS20" s="135"/>
      <c r="BT20" s="44">
        <f>ROUND(IF('2.1ต้นทุนตามสัดส่วน (ผลิต)'!$E$8&gt;0,(+C20*'2.1ต้นทุนตามสัดส่วน (ผลิต)'!$E$8)/'2.1ต้นทุนตามสัดส่วน (ผลิต)'!$E$10,0),2)</f>
        <v>0</v>
      </c>
      <c r="BU20" s="136">
        <f>ROUND(IF('2.1ต้นทุนตามสัดส่วน (ผลิต)'!$E$18&gt;0,(+D20*'2.1ต้นทุนตามสัดส่วน (ผลิต)'!$E$18)/'2.1ต้นทุนตามสัดส่วน (ผลิต)'!$E$20,0),2)</f>
        <v>0</v>
      </c>
      <c r="BV20" s="136">
        <f>ROUND(IF('2.1ต้นทุนตามสัดส่วน (ผลิต)'!$E$28&gt;0,(+E20*'2.1ต้นทุนตามสัดส่วน (ผลิต)'!$E$28)/'2.1ต้นทุนตามสัดส่วน (ผลิต)'!$E$30,0),2)</f>
        <v>0</v>
      </c>
      <c r="BW20" s="136">
        <f>ROUND(IF('2.1ต้นทุนตามสัดส่วน (ผลิต)'!$E$38&gt;0,(+F20*'2.1ต้นทุนตามสัดส่วน (ผลิต)'!$E$38)/'2.1ต้นทุนตามสัดส่วน (ผลิต)'!$E$40,0),2)</f>
        <v>0</v>
      </c>
      <c r="BX20" s="136">
        <f t="shared" si="24"/>
        <v>0</v>
      </c>
      <c r="BY20" s="136">
        <f>ROUND(IF('2.1ต้นทุนตามสัดส่วน (ผลิต)'!$E$58&gt;0,(+H20*'2.1ต้นทุนตามสัดส่วน (ผลิต)'!$E$58)/'2.1ต้นทุนตามสัดส่วน (ผลิต)'!$E$60,0),2)</f>
        <v>0</v>
      </c>
      <c r="BZ20" s="136">
        <f>ROUND(IF('2.1ต้นทุนตามสัดส่วน (ผลิต)'!$E$68&gt;0,(+I20*'2.1ต้นทุนตามสัดส่วน (ผลิต)'!$E$68)/'2.1ต้นทุนตามสัดส่วน (ผลิต)'!$E$70,0),2)</f>
        <v>0</v>
      </c>
      <c r="CA20" s="136">
        <f>ROUND(IF('2.1ต้นทุนตามสัดส่วน (ผลิต)'!$E$78&gt;0,(+J20*'2.1ต้นทุนตามสัดส่วน (ผลิต)'!$E$78)/'2.1ต้นทุนตามสัดส่วน (ผลิต)'!$E$80,0),2)</f>
        <v>0</v>
      </c>
      <c r="CB20" s="136">
        <f t="shared" si="25"/>
        <v>0</v>
      </c>
      <c r="CC20" s="136">
        <f t="shared" si="26"/>
        <v>0</v>
      </c>
      <c r="CD20" s="136">
        <f>ROUND(IF('2.1ต้นทุนตามสัดส่วน (ผลิต)'!$E$108&gt;0,(+M20*'2.1ต้นทุนตามสัดส่วน (ผลิต)'!$E$108)/'2.1ต้นทุนตามสัดส่วน (ผลิต)'!$E$110,0),2)</f>
        <v>0</v>
      </c>
      <c r="CE20" s="136">
        <f>ROUND(IF('2.1ต้นทุนตามสัดส่วน (ผลิต)'!$E$118&gt;0,(+N20*'2.1ต้นทุนตามสัดส่วน (ผลิต)'!$E$118)/'2.1ต้นทุนตามสัดส่วน (ผลิต)'!$E$120,0),2)</f>
        <v>0</v>
      </c>
      <c r="CF20" s="136">
        <f>ROUND(IF('2.1ต้นทุนตามสัดส่วน (ผลิต)'!$E$128&gt;0,(+O20*'2.1ต้นทุนตามสัดส่วน (ผลิต)'!$E$128)/'2.1ต้นทุนตามสัดส่วน (ผลิต)'!$E$130,0),2)</f>
        <v>0</v>
      </c>
      <c r="CG20" s="136">
        <f t="shared" si="27"/>
        <v>0</v>
      </c>
      <c r="CH20" s="136">
        <f t="shared" si="28"/>
        <v>0</v>
      </c>
      <c r="CI20" s="136">
        <f>ROUND(IF('2.1ต้นทุนตามสัดส่วน (ผลิต)'!$E$158&gt;0,(+R20*'2.1ต้นทุนตามสัดส่วน (ผลิต)'!$E$158)/'2.1ต้นทุนตามสัดส่วน (ผลิต)'!$E$160,0),2)</f>
        <v>0</v>
      </c>
      <c r="CJ20" s="136">
        <f>ROUND(IF('2.1ต้นทุนตามสัดส่วน (ผลิต)'!$E$168&gt;0,(+S20*'2.1ต้นทุนตามสัดส่วน (ผลิต)'!$E$168)/'2.1ต้นทุนตามสัดส่วน (ผลิต)'!$E$170,0),2)</f>
        <v>0</v>
      </c>
      <c r="CK20" s="136">
        <f>ROUND(IF('2.1ต้นทุนตามสัดส่วน (ผลิต)'!$E$178&gt;0,(+T20*'2.1ต้นทุนตามสัดส่วน (ผลิต)'!$E$178)/'2.1ต้นทุนตามสัดส่วน (ผลิต)'!$E$180,0),2)</f>
        <v>0</v>
      </c>
      <c r="CL20" s="136">
        <f t="shared" si="29"/>
        <v>0</v>
      </c>
      <c r="CM20" s="136">
        <f t="shared" si="4"/>
        <v>0</v>
      </c>
      <c r="CO20" s="140"/>
      <c r="CP20" s="135"/>
      <c r="CQ20" s="44">
        <f>ROUND(IF('2.1ต้นทุนตามสัดส่วน (ผลิต)'!$E$9&gt;0,(+C20*'2.1ต้นทุนตามสัดส่วน (ผลิต)'!$E$9)/'2.1ต้นทุนตามสัดส่วน (ผลิต)'!$E$10,0),2)</f>
        <v>0</v>
      </c>
      <c r="CR20" s="136">
        <f>ROUND(IF('2.1ต้นทุนตามสัดส่วน (ผลิต)'!$E$19&gt;0,(+D20*'2.1ต้นทุนตามสัดส่วน (ผลิต)'!$E$19)/'2.1ต้นทุนตามสัดส่วน (ผลิต)'!$E$20,0),2)</f>
        <v>0</v>
      </c>
      <c r="CS20" s="136">
        <f>ROUND(IF('2.1ต้นทุนตามสัดส่วน (ผลิต)'!$E$29&gt;0,(+E20*'2.1ต้นทุนตามสัดส่วน (ผลิต)'!$E$29)/'2.1ต้นทุนตามสัดส่วน (ผลิต)'!$E$30,0),2)</f>
        <v>0</v>
      </c>
      <c r="CT20" s="136">
        <f>ROUND(IF('2.1ต้นทุนตามสัดส่วน (ผลิต)'!$E$39&gt;0,(+F20*'2.1ต้นทุนตามสัดส่วน (ผลิต)'!$E$39)/'2.1ต้นทุนตามสัดส่วน (ผลิต)'!$E$40,0),2)</f>
        <v>0</v>
      </c>
      <c r="CU20" s="136">
        <f t="shared" si="30"/>
        <v>0</v>
      </c>
      <c r="CV20" s="136">
        <f>ROUND(IF('2.1ต้นทุนตามสัดส่วน (ผลิต)'!$E$59&gt;0,(+H20*'2.1ต้นทุนตามสัดส่วน (ผลิต)'!$E$59)/'2.1ต้นทุนตามสัดส่วน (ผลิต)'!$E$60,0),2)</f>
        <v>0</v>
      </c>
      <c r="CW20" s="136">
        <f>ROUND(IF('2.1ต้นทุนตามสัดส่วน (ผลิต)'!$E$69&gt;0,(+I20*'2.1ต้นทุนตามสัดส่วน (ผลิต)'!$E$69)/'2.1ต้นทุนตามสัดส่วน (ผลิต)'!$E$70,0),2)</f>
        <v>0</v>
      </c>
      <c r="CX20" s="136">
        <f>ROUND(IF('2.1ต้นทุนตามสัดส่วน (ผลิต)'!$E$79&gt;0,(+J20*'2.1ต้นทุนตามสัดส่วน (ผลิต)'!$E$79)/'2.1ต้นทุนตามสัดส่วน (ผลิต)'!$E$80,0),2)</f>
        <v>0</v>
      </c>
      <c r="CY20" s="136">
        <f t="shared" si="31"/>
        <v>0</v>
      </c>
      <c r="CZ20" s="136">
        <f t="shared" si="32"/>
        <v>0</v>
      </c>
      <c r="DA20" s="136">
        <f>ROUND(IF('2.1ต้นทุนตามสัดส่วน (ผลิต)'!$E$109&gt;0,(+M20*'2.1ต้นทุนตามสัดส่วน (ผลิต)'!$E$109)/'2.1ต้นทุนตามสัดส่วน (ผลิต)'!$E$110,0),2)</f>
        <v>0</v>
      </c>
      <c r="DB20" s="136">
        <f>ROUND(IF('2.1ต้นทุนตามสัดส่วน (ผลิต)'!$E$119&gt;0,(+N20*'2.1ต้นทุนตามสัดส่วน (ผลิต)'!$E$119)/'2.1ต้นทุนตามสัดส่วน (ผลิต)'!$E$120,0),2)</f>
        <v>0</v>
      </c>
      <c r="DC20" s="136">
        <f>ROUND(IF('2.1ต้นทุนตามสัดส่วน (ผลิต)'!$E$129&gt;0,(+O20*'2.1ต้นทุนตามสัดส่วน (ผลิต)'!$E$129)/'2.1ต้นทุนตามสัดส่วน (ผลิต)'!$E$130,0),2)</f>
        <v>0</v>
      </c>
      <c r="DD20" s="136">
        <f t="shared" si="33"/>
        <v>0</v>
      </c>
      <c r="DE20" s="136">
        <f t="shared" si="34"/>
        <v>0</v>
      </c>
      <c r="DF20" s="136">
        <f>ROUND(IF('2.1ต้นทุนตามสัดส่วน (ผลิต)'!$E$159&gt;0,(+R20*'2.1ต้นทุนตามสัดส่วน (ผลิต)'!$E$159)/'2.1ต้นทุนตามสัดส่วน (ผลิต)'!$E$160,0),2)</f>
        <v>0</v>
      </c>
      <c r="DG20" s="136">
        <f>ROUND(IF('2.1ต้นทุนตามสัดส่วน (ผลิต)'!$E$169&gt;0,(+S20*'2.1ต้นทุนตามสัดส่วน (ผลิต)'!$E$169)/'2.1ต้นทุนตามสัดส่วน (ผลิต)'!$E$170,0),2)</f>
        <v>0</v>
      </c>
      <c r="DH20" s="136">
        <f>ROUND(IF('2.1ต้นทุนตามสัดส่วน (ผลิต)'!$E$179&gt;0,(+T20*'2.1ต้นทุนตามสัดส่วน (ผลิต)'!$E$179)/'2.1ต้นทุนตามสัดส่วน (ผลิต)'!$E$180,0),2)</f>
        <v>0</v>
      </c>
      <c r="DI20" s="136">
        <f t="shared" si="35"/>
        <v>0</v>
      </c>
      <c r="DJ20" s="136">
        <f t="shared" si="5"/>
        <v>0</v>
      </c>
      <c r="DL20" s="140"/>
      <c r="DM20" s="135"/>
      <c r="DN20" s="136">
        <f t="shared" si="36"/>
        <v>0</v>
      </c>
      <c r="DO20" s="136">
        <f t="shared" si="6"/>
        <v>0</v>
      </c>
      <c r="DP20" s="136">
        <f t="shared" si="6"/>
        <v>0</v>
      </c>
      <c r="DQ20" s="136">
        <f t="shared" si="6"/>
        <v>0</v>
      </c>
      <c r="DR20" s="136">
        <f t="shared" si="6"/>
        <v>0</v>
      </c>
      <c r="DS20" s="136">
        <f t="shared" si="6"/>
        <v>0</v>
      </c>
      <c r="DT20" s="136">
        <f t="shared" si="6"/>
        <v>0</v>
      </c>
      <c r="DU20" s="136">
        <f t="shared" si="6"/>
        <v>0</v>
      </c>
      <c r="DV20" s="136">
        <f t="shared" si="6"/>
        <v>0</v>
      </c>
      <c r="DW20" s="136">
        <f t="shared" ref="DW20:EG43" si="37">+L20-AI20-BF20-CC20-CZ20</f>
        <v>0</v>
      </c>
      <c r="DX20" s="136">
        <f t="shared" si="37"/>
        <v>0</v>
      </c>
      <c r="DY20" s="136">
        <f t="shared" si="37"/>
        <v>0</v>
      </c>
      <c r="DZ20" s="136">
        <f t="shared" si="37"/>
        <v>0</v>
      </c>
      <c r="EA20" s="136">
        <f t="shared" si="37"/>
        <v>0</v>
      </c>
      <c r="EB20" s="136">
        <f t="shared" si="37"/>
        <v>0</v>
      </c>
      <c r="EC20" s="136">
        <f t="shared" si="37"/>
        <v>0</v>
      </c>
      <c r="ED20" s="136">
        <f t="shared" si="37"/>
        <v>0</v>
      </c>
      <c r="EE20" s="136">
        <f t="shared" si="37"/>
        <v>0</v>
      </c>
      <c r="EF20" s="136">
        <f t="shared" si="37"/>
        <v>0</v>
      </c>
      <c r="EG20" s="136">
        <f t="shared" si="37"/>
        <v>0</v>
      </c>
    </row>
    <row r="21" spans="1:137" ht="21">
      <c r="A21" s="140"/>
      <c r="B21" s="135"/>
      <c r="C21" s="44"/>
      <c r="D21" s="136"/>
      <c r="E21" s="136"/>
      <c r="F21" s="136"/>
      <c r="G21" s="136">
        <f t="shared" si="7"/>
        <v>0</v>
      </c>
      <c r="H21" s="136"/>
      <c r="I21" s="136"/>
      <c r="J21" s="136"/>
      <c r="K21" s="136">
        <f t="shared" si="8"/>
        <v>0</v>
      </c>
      <c r="L21" s="136">
        <f t="shared" si="9"/>
        <v>0</v>
      </c>
      <c r="M21" s="136"/>
      <c r="N21" s="136"/>
      <c r="O21" s="136"/>
      <c r="P21" s="136">
        <f t="shared" si="10"/>
        <v>0</v>
      </c>
      <c r="Q21" s="136">
        <f t="shared" si="11"/>
        <v>0</v>
      </c>
      <c r="R21" s="136"/>
      <c r="S21" s="136"/>
      <c r="T21" s="136"/>
      <c r="U21" s="136">
        <f t="shared" si="12"/>
        <v>0</v>
      </c>
      <c r="V21" s="136">
        <f t="shared" si="0"/>
        <v>0</v>
      </c>
      <c r="X21" s="140"/>
      <c r="Y21" s="135"/>
      <c r="Z21" s="44">
        <f>ROUND(IF('2.1ต้นทุนตามสัดส่วน (ผลิต)'!$E$6&gt;0,(+C21*'2.1ต้นทุนตามสัดส่วน (ผลิต)'!$E$6)/'2.1ต้นทุนตามสัดส่วน (ผลิต)'!$E$10,0),2)</f>
        <v>0</v>
      </c>
      <c r="AA21" s="139">
        <f>ROUND(IF('2.1ต้นทุนตามสัดส่วน (ผลิต)'!$E$16&gt;0,(+D21*'2.1ต้นทุนตามสัดส่วน (ผลิต)'!$E$16)/'2.1ต้นทุนตามสัดส่วน (ผลิต)'!$E$20,0),2)</f>
        <v>0</v>
      </c>
      <c r="AB21" s="139">
        <f>ROUND(IF('2.1ต้นทุนตามสัดส่วน (ผลิต)'!$E$26&gt;0,(+E21*'2.1ต้นทุนตามสัดส่วน (ผลิต)'!$E$26)/'2.1ต้นทุนตามสัดส่วน (ผลิต)'!$E$30,0),2)</f>
        <v>0</v>
      </c>
      <c r="AC21" s="139">
        <f>ROUND(IF('2.1ต้นทุนตามสัดส่วน (ผลิต)'!$E$36&gt;0,(+F21*'2.1ต้นทุนตามสัดส่วน (ผลิต)'!$E$36)/'2.1ต้นทุนตามสัดส่วน (ผลิต)'!$E$40,0),2)</f>
        <v>0</v>
      </c>
      <c r="AD21" s="139">
        <f t="shared" si="13"/>
        <v>0</v>
      </c>
      <c r="AE21" s="139">
        <f>ROUND(IF('2.1ต้นทุนตามสัดส่วน (ผลิต)'!$E$56&gt;0,(+H21*'2.1ต้นทุนตามสัดส่วน (ผลิต)'!$E$56)/'2.1ต้นทุนตามสัดส่วน (ผลิต)'!$E$60,0),2)</f>
        <v>0</v>
      </c>
      <c r="AF21" s="139">
        <f>ROUND(IF('2.1ต้นทุนตามสัดส่วน (ผลิต)'!$E$66&gt;0,(+I21*'2.1ต้นทุนตามสัดส่วน (ผลิต)'!$E$66)/'2.1ต้นทุนตามสัดส่วน (ผลิต)'!$E$70,0),2)</f>
        <v>0</v>
      </c>
      <c r="AG21" s="139">
        <f>ROUND(IF('2.1ต้นทุนตามสัดส่วน (ผลิต)'!$E$76&gt;0,(+J21*'2.1ต้นทุนตามสัดส่วน (ผลิต)'!$E$76)/'2.1ต้นทุนตามสัดส่วน (ผลิต)'!$E$80,0),2)</f>
        <v>0</v>
      </c>
      <c r="AH21" s="139">
        <f t="shared" si="14"/>
        <v>0</v>
      </c>
      <c r="AI21" s="139">
        <f t="shared" si="15"/>
        <v>0</v>
      </c>
      <c r="AJ21" s="139">
        <f>ROUND(IF('2.1ต้นทุนตามสัดส่วน (ผลิต)'!$E$106&gt;0,(+M21*'2.1ต้นทุนตามสัดส่วน (ผลิต)'!$E$106)/'2.1ต้นทุนตามสัดส่วน (ผลิต)'!$E$110,0),2)</f>
        <v>0</v>
      </c>
      <c r="AK21" s="139">
        <f>ROUND(IF('2.1ต้นทุนตามสัดส่วน (ผลิต)'!$E$116&gt;0,(+N21*'2.1ต้นทุนตามสัดส่วน (ผลิต)'!$E$116)/'2.1ต้นทุนตามสัดส่วน (ผลิต)'!$E$120,0),2)</f>
        <v>0</v>
      </c>
      <c r="AL21" s="139">
        <f>ROUND(IF('2.1ต้นทุนตามสัดส่วน (ผลิต)'!$E$126&gt;0,(+O21*'2.1ต้นทุนตามสัดส่วน (ผลิต)'!$E$126)/'2.1ต้นทุนตามสัดส่วน (ผลิต)'!$E$130,0),2)</f>
        <v>0</v>
      </c>
      <c r="AM21" s="139">
        <f t="shared" si="16"/>
        <v>0</v>
      </c>
      <c r="AN21" s="139">
        <f t="shared" si="17"/>
        <v>0</v>
      </c>
      <c r="AO21" s="139">
        <f>ROUND(IF('2.1ต้นทุนตามสัดส่วน (ผลิต)'!$E$156&gt;0,(+R21*'2.1ต้นทุนตามสัดส่วน (ผลิต)'!$E$156)/'2.1ต้นทุนตามสัดส่วน (ผลิต)'!$E$160,0),2)</f>
        <v>0</v>
      </c>
      <c r="AP21" s="139">
        <f>ROUND(IF('2.1ต้นทุนตามสัดส่วน (ผลิต)'!$E$166&gt;0,(+S21*'2.1ต้นทุนตามสัดส่วน (ผลิต)'!$E$166)/'2.1ต้นทุนตามสัดส่วน (ผลิต)'!$E$170,0),2)</f>
        <v>0</v>
      </c>
      <c r="AQ21" s="139">
        <f>ROUND(IF('2.1ต้นทุนตามสัดส่วน (ผลิต)'!$E$176&gt;0,(+T21*'2.1ต้นทุนตามสัดส่วน (ผลิต)'!$E$176)/'2.1ต้นทุนตามสัดส่วน (ผลิต)'!$E$180,0),2)</f>
        <v>0</v>
      </c>
      <c r="AR21" s="139">
        <f t="shared" si="1"/>
        <v>0</v>
      </c>
      <c r="AS21" s="139">
        <f t="shared" si="2"/>
        <v>0</v>
      </c>
      <c r="AU21" s="140"/>
      <c r="AV21" s="135"/>
      <c r="AW21" s="44">
        <f>ROUND(IF('2.1ต้นทุนตามสัดส่วน (ผลิต)'!$E$7&gt;0,(C21*'2.1ต้นทุนตามสัดส่วน (ผลิต)'!$E$7)/'2.1ต้นทุนตามสัดส่วน (ผลิต)'!$E$10,0),2)</f>
        <v>0</v>
      </c>
      <c r="AX21" s="136">
        <f>ROUND(IF('2.1ต้นทุนตามสัดส่วน (ผลิต)'!$E$17&gt;0,(D21*'2.1ต้นทุนตามสัดส่วน (ผลิต)'!$E$17)/'2.1ต้นทุนตามสัดส่วน (ผลิต)'!$E$20,0),2)</f>
        <v>0</v>
      </c>
      <c r="AY21" s="136">
        <f>ROUND(IF('2.1ต้นทุนตามสัดส่วน (ผลิต)'!$E$27&gt;0,(+E21*'2.1ต้นทุนตามสัดส่วน (ผลิต)'!$E$27)/'2.1ต้นทุนตามสัดส่วน (ผลิต)'!$E$30,0),2)</f>
        <v>0</v>
      </c>
      <c r="AZ21" s="136">
        <f>ROUND(IF('2.1ต้นทุนตามสัดส่วน (ผลิต)'!$E$37&gt;0,(+F21*'2.1ต้นทุนตามสัดส่วน (ผลิต)'!$E$37)/'2.1ต้นทุนตามสัดส่วน (ผลิต)'!$E$40,0),2)</f>
        <v>0</v>
      </c>
      <c r="BA21" s="136">
        <f t="shared" si="18"/>
        <v>0</v>
      </c>
      <c r="BB21" s="136">
        <f>ROUND(IF('2.1ต้นทุนตามสัดส่วน (ผลิต)'!$E$57&gt;0,(+H21*'2.1ต้นทุนตามสัดส่วน (ผลิต)'!$E$57)/'2.1ต้นทุนตามสัดส่วน (ผลิต)'!$E$60,0),2)</f>
        <v>0</v>
      </c>
      <c r="BC21" s="136">
        <f>ROUND(IF('2.1ต้นทุนตามสัดส่วน (ผลิต)'!$E$67&gt;0,(+I21*'2.1ต้นทุนตามสัดส่วน (ผลิต)'!$E$67)/'2.1ต้นทุนตามสัดส่วน (ผลิต)'!$E$70,0),2)</f>
        <v>0</v>
      </c>
      <c r="BD21" s="136">
        <f>ROUND(IF('2.1ต้นทุนตามสัดส่วน (ผลิต)'!$E$77&gt;0,(+J21*'2.1ต้นทุนตามสัดส่วน (ผลิต)'!$E$77)/'2.1ต้นทุนตามสัดส่วน (ผลิต)'!$E$80,0),2)</f>
        <v>0</v>
      </c>
      <c r="BE21" s="136">
        <f t="shared" si="19"/>
        <v>0</v>
      </c>
      <c r="BF21" s="136">
        <f t="shared" si="20"/>
        <v>0</v>
      </c>
      <c r="BG21" s="136">
        <f>ROUND(IF('2.1ต้นทุนตามสัดส่วน (ผลิต)'!$E$107&gt;0,(+M21*'2.1ต้นทุนตามสัดส่วน (ผลิต)'!$E$107)/'2.1ต้นทุนตามสัดส่วน (ผลิต)'!$E$110,0),2)</f>
        <v>0</v>
      </c>
      <c r="BH21" s="136">
        <f>ROUND(IF('2.1ต้นทุนตามสัดส่วน (ผลิต)'!$E$117&gt;0,(+N21*'2.1ต้นทุนตามสัดส่วน (ผลิต)'!$E$117)/'2.1ต้นทุนตามสัดส่วน (ผลิต)'!$E$120,0),2)</f>
        <v>0</v>
      </c>
      <c r="BI21" s="136">
        <f>ROUND(IF('2.1ต้นทุนตามสัดส่วน (ผลิต)'!$E$127&gt;0,(+O21*'2.1ต้นทุนตามสัดส่วน (ผลิต)'!$E$127)/'2.1ต้นทุนตามสัดส่วน (ผลิต)'!$E$130,0),2)</f>
        <v>0</v>
      </c>
      <c r="BJ21" s="136">
        <f t="shared" si="21"/>
        <v>0</v>
      </c>
      <c r="BK21" s="136">
        <f t="shared" si="22"/>
        <v>0</v>
      </c>
      <c r="BL21" s="136">
        <f>ROUND(IF('2.1ต้นทุนตามสัดส่วน (ผลิต)'!$E$157&gt;0,(+R21*'2.1ต้นทุนตามสัดส่วน (ผลิต)'!$E$157)/'2.1ต้นทุนตามสัดส่วน (ผลิต)'!$E$160,0),2)</f>
        <v>0</v>
      </c>
      <c r="BM21" s="136">
        <f>ROUND(IF('2.1ต้นทุนตามสัดส่วน (ผลิต)'!$E$167&gt;0,(+S21*'2.1ต้นทุนตามสัดส่วน (ผลิต)'!$E$167)/'2.1ต้นทุนตามสัดส่วน (ผลิต)'!$E$170,0),2)</f>
        <v>0</v>
      </c>
      <c r="BN21" s="136">
        <f>ROUND(IF('2.1ต้นทุนตามสัดส่วน (ผลิต)'!$E$177&gt;0,(+T21*'2.1ต้นทุนตามสัดส่วน (ผลิต)'!$E$177)/'2.1ต้นทุนตามสัดส่วน (ผลิต)'!$E$180,0),2)</f>
        <v>0</v>
      </c>
      <c r="BO21" s="136">
        <f t="shared" si="23"/>
        <v>0</v>
      </c>
      <c r="BP21" s="136">
        <f t="shared" si="3"/>
        <v>0</v>
      </c>
      <c r="BR21" s="140"/>
      <c r="BS21" s="135"/>
      <c r="BT21" s="44">
        <f>ROUND(IF('2.1ต้นทุนตามสัดส่วน (ผลิต)'!$E$8&gt;0,(+C21*'2.1ต้นทุนตามสัดส่วน (ผลิต)'!$E$8)/'2.1ต้นทุนตามสัดส่วน (ผลิต)'!$E$10,0),2)</f>
        <v>0</v>
      </c>
      <c r="BU21" s="136">
        <f>ROUND(IF('2.1ต้นทุนตามสัดส่วน (ผลิต)'!$E$18&gt;0,(+D21*'2.1ต้นทุนตามสัดส่วน (ผลิต)'!$E$18)/'2.1ต้นทุนตามสัดส่วน (ผลิต)'!$E$20,0),2)</f>
        <v>0</v>
      </c>
      <c r="BV21" s="136">
        <f>ROUND(IF('2.1ต้นทุนตามสัดส่วน (ผลิต)'!$E$28&gt;0,(+E21*'2.1ต้นทุนตามสัดส่วน (ผลิต)'!$E$28)/'2.1ต้นทุนตามสัดส่วน (ผลิต)'!$E$30,0),2)</f>
        <v>0</v>
      </c>
      <c r="BW21" s="136">
        <f>ROUND(IF('2.1ต้นทุนตามสัดส่วน (ผลิต)'!$E$38&gt;0,(+F21*'2.1ต้นทุนตามสัดส่วน (ผลิต)'!$E$38)/'2.1ต้นทุนตามสัดส่วน (ผลิต)'!$E$40,0),2)</f>
        <v>0</v>
      </c>
      <c r="BX21" s="136">
        <f t="shared" si="24"/>
        <v>0</v>
      </c>
      <c r="BY21" s="136">
        <f>ROUND(IF('2.1ต้นทุนตามสัดส่วน (ผลิต)'!$E$58&gt;0,(+H21*'2.1ต้นทุนตามสัดส่วน (ผลิต)'!$E$58)/'2.1ต้นทุนตามสัดส่วน (ผลิต)'!$E$60,0),2)</f>
        <v>0</v>
      </c>
      <c r="BZ21" s="136">
        <f>ROUND(IF('2.1ต้นทุนตามสัดส่วน (ผลิต)'!$E$68&gt;0,(+I21*'2.1ต้นทุนตามสัดส่วน (ผลิต)'!$E$68)/'2.1ต้นทุนตามสัดส่วน (ผลิต)'!$E$70,0),2)</f>
        <v>0</v>
      </c>
      <c r="CA21" s="136">
        <f>ROUND(IF('2.1ต้นทุนตามสัดส่วน (ผลิต)'!$E$78&gt;0,(+J21*'2.1ต้นทุนตามสัดส่วน (ผลิต)'!$E$78)/'2.1ต้นทุนตามสัดส่วน (ผลิต)'!$E$80,0),2)</f>
        <v>0</v>
      </c>
      <c r="CB21" s="136">
        <f t="shared" si="25"/>
        <v>0</v>
      </c>
      <c r="CC21" s="136">
        <f t="shared" si="26"/>
        <v>0</v>
      </c>
      <c r="CD21" s="136">
        <f>ROUND(IF('2.1ต้นทุนตามสัดส่วน (ผลิต)'!$E$108&gt;0,(+M21*'2.1ต้นทุนตามสัดส่วน (ผลิต)'!$E$108)/'2.1ต้นทุนตามสัดส่วน (ผลิต)'!$E$110,0),2)</f>
        <v>0</v>
      </c>
      <c r="CE21" s="136">
        <f>ROUND(IF('2.1ต้นทุนตามสัดส่วน (ผลิต)'!$E$118&gt;0,(+N21*'2.1ต้นทุนตามสัดส่วน (ผลิต)'!$E$118)/'2.1ต้นทุนตามสัดส่วน (ผลิต)'!$E$120,0),2)</f>
        <v>0</v>
      </c>
      <c r="CF21" s="136">
        <f>ROUND(IF('2.1ต้นทุนตามสัดส่วน (ผลิต)'!$E$128&gt;0,(+O21*'2.1ต้นทุนตามสัดส่วน (ผลิต)'!$E$128)/'2.1ต้นทุนตามสัดส่วน (ผลิต)'!$E$130,0),2)</f>
        <v>0</v>
      </c>
      <c r="CG21" s="136">
        <f t="shared" si="27"/>
        <v>0</v>
      </c>
      <c r="CH21" s="136">
        <f t="shared" si="28"/>
        <v>0</v>
      </c>
      <c r="CI21" s="136">
        <f>ROUND(IF('2.1ต้นทุนตามสัดส่วน (ผลิต)'!$E$158&gt;0,(+R21*'2.1ต้นทุนตามสัดส่วน (ผลิต)'!$E$158)/'2.1ต้นทุนตามสัดส่วน (ผลิต)'!$E$160,0),2)</f>
        <v>0</v>
      </c>
      <c r="CJ21" s="136">
        <f>ROUND(IF('2.1ต้นทุนตามสัดส่วน (ผลิต)'!$E$168&gt;0,(+S21*'2.1ต้นทุนตามสัดส่วน (ผลิต)'!$E$168)/'2.1ต้นทุนตามสัดส่วน (ผลิต)'!$E$170,0),2)</f>
        <v>0</v>
      </c>
      <c r="CK21" s="136">
        <f>ROUND(IF('2.1ต้นทุนตามสัดส่วน (ผลิต)'!$E$178&gt;0,(+T21*'2.1ต้นทุนตามสัดส่วน (ผลิต)'!$E$178)/'2.1ต้นทุนตามสัดส่วน (ผลิต)'!$E$180,0),2)</f>
        <v>0</v>
      </c>
      <c r="CL21" s="136">
        <f t="shared" si="29"/>
        <v>0</v>
      </c>
      <c r="CM21" s="136">
        <f t="shared" si="4"/>
        <v>0</v>
      </c>
      <c r="CO21" s="140"/>
      <c r="CP21" s="135"/>
      <c r="CQ21" s="44">
        <f>ROUND(IF('2.1ต้นทุนตามสัดส่วน (ผลิต)'!$E$9&gt;0,(+C21*'2.1ต้นทุนตามสัดส่วน (ผลิต)'!$E$9)/'2.1ต้นทุนตามสัดส่วน (ผลิต)'!$E$10,0),2)</f>
        <v>0</v>
      </c>
      <c r="CR21" s="136">
        <f>ROUND(IF('2.1ต้นทุนตามสัดส่วน (ผลิต)'!$E$19&gt;0,(+D21*'2.1ต้นทุนตามสัดส่วน (ผลิต)'!$E$19)/'2.1ต้นทุนตามสัดส่วน (ผลิต)'!$E$20,0),2)</f>
        <v>0</v>
      </c>
      <c r="CS21" s="136">
        <f>ROUND(IF('2.1ต้นทุนตามสัดส่วน (ผลิต)'!$E$29&gt;0,(+E21*'2.1ต้นทุนตามสัดส่วน (ผลิต)'!$E$29)/'2.1ต้นทุนตามสัดส่วน (ผลิต)'!$E$30,0),2)</f>
        <v>0</v>
      </c>
      <c r="CT21" s="136">
        <f>ROUND(IF('2.1ต้นทุนตามสัดส่วน (ผลิต)'!$E$39&gt;0,(+F21*'2.1ต้นทุนตามสัดส่วน (ผลิต)'!$E$39)/'2.1ต้นทุนตามสัดส่วน (ผลิต)'!$E$40,0),2)</f>
        <v>0</v>
      </c>
      <c r="CU21" s="136">
        <f t="shared" si="30"/>
        <v>0</v>
      </c>
      <c r="CV21" s="136">
        <f>ROUND(IF('2.1ต้นทุนตามสัดส่วน (ผลิต)'!$E$59&gt;0,(+H21*'2.1ต้นทุนตามสัดส่วน (ผลิต)'!$E$59)/'2.1ต้นทุนตามสัดส่วน (ผลิต)'!$E$60,0),2)</f>
        <v>0</v>
      </c>
      <c r="CW21" s="136">
        <f>ROUND(IF('2.1ต้นทุนตามสัดส่วน (ผลิต)'!$E$69&gt;0,(+I21*'2.1ต้นทุนตามสัดส่วน (ผลิต)'!$E$69)/'2.1ต้นทุนตามสัดส่วน (ผลิต)'!$E$70,0),2)</f>
        <v>0</v>
      </c>
      <c r="CX21" s="136">
        <f>ROUND(IF('2.1ต้นทุนตามสัดส่วน (ผลิต)'!$E$79&gt;0,(+J21*'2.1ต้นทุนตามสัดส่วน (ผลิต)'!$E$79)/'2.1ต้นทุนตามสัดส่วน (ผลิต)'!$E$80,0),2)</f>
        <v>0</v>
      </c>
      <c r="CY21" s="136">
        <f t="shared" si="31"/>
        <v>0</v>
      </c>
      <c r="CZ21" s="136">
        <f t="shared" si="32"/>
        <v>0</v>
      </c>
      <c r="DA21" s="136">
        <f>ROUND(IF('2.1ต้นทุนตามสัดส่วน (ผลิต)'!$E$109&gt;0,(+M21*'2.1ต้นทุนตามสัดส่วน (ผลิต)'!$E$109)/'2.1ต้นทุนตามสัดส่วน (ผลิต)'!$E$110,0),2)</f>
        <v>0</v>
      </c>
      <c r="DB21" s="136">
        <f>ROUND(IF('2.1ต้นทุนตามสัดส่วน (ผลิต)'!$E$119&gt;0,(+N21*'2.1ต้นทุนตามสัดส่วน (ผลิต)'!$E$119)/'2.1ต้นทุนตามสัดส่วน (ผลิต)'!$E$120,0),2)</f>
        <v>0</v>
      </c>
      <c r="DC21" s="136">
        <f>ROUND(IF('2.1ต้นทุนตามสัดส่วน (ผลิต)'!$E$129&gt;0,(+O21*'2.1ต้นทุนตามสัดส่วน (ผลิต)'!$E$129)/'2.1ต้นทุนตามสัดส่วน (ผลิต)'!$E$130,0),2)</f>
        <v>0</v>
      </c>
      <c r="DD21" s="136">
        <f t="shared" si="33"/>
        <v>0</v>
      </c>
      <c r="DE21" s="136">
        <f t="shared" si="34"/>
        <v>0</v>
      </c>
      <c r="DF21" s="136">
        <f>ROUND(IF('2.1ต้นทุนตามสัดส่วน (ผลิต)'!$E$159&gt;0,(+R21*'2.1ต้นทุนตามสัดส่วน (ผลิต)'!$E$159)/'2.1ต้นทุนตามสัดส่วน (ผลิต)'!$E$160,0),2)</f>
        <v>0</v>
      </c>
      <c r="DG21" s="136">
        <f>ROUND(IF('2.1ต้นทุนตามสัดส่วน (ผลิต)'!$E$169&gt;0,(+S21*'2.1ต้นทุนตามสัดส่วน (ผลิต)'!$E$169)/'2.1ต้นทุนตามสัดส่วน (ผลิต)'!$E$170,0),2)</f>
        <v>0</v>
      </c>
      <c r="DH21" s="136">
        <f>ROUND(IF('2.1ต้นทุนตามสัดส่วน (ผลิต)'!$E$179&gt;0,(+T21*'2.1ต้นทุนตามสัดส่วน (ผลิต)'!$E$179)/'2.1ต้นทุนตามสัดส่วน (ผลิต)'!$E$180,0),2)</f>
        <v>0</v>
      </c>
      <c r="DI21" s="136">
        <f t="shared" si="35"/>
        <v>0</v>
      </c>
      <c r="DJ21" s="136">
        <f t="shared" si="5"/>
        <v>0</v>
      </c>
      <c r="DL21" s="140"/>
      <c r="DM21" s="135"/>
      <c r="DN21" s="136">
        <f t="shared" si="36"/>
        <v>0</v>
      </c>
      <c r="DO21" s="136">
        <f t="shared" si="36"/>
        <v>0</v>
      </c>
      <c r="DP21" s="136">
        <f t="shared" si="36"/>
        <v>0</v>
      </c>
      <c r="DQ21" s="136">
        <f t="shared" si="36"/>
        <v>0</v>
      </c>
      <c r="DR21" s="136">
        <f t="shared" si="36"/>
        <v>0</v>
      </c>
      <c r="DS21" s="136">
        <f t="shared" si="36"/>
        <v>0</v>
      </c>
      <c r="DT21" s="136">
        <f t="shared" si="36"/>
        <v>0</v>
      </c>
      <c r="DU21" s="136">
        <f t="shared" si="36"/>
        <v>0</v>
      </c>
      <c r="DV21" s="136">
        <f t="shared" si="36"/>
        <v>0</v>
      </c>
      <c r="DW21" s="136">
        <f t="shared" si="37"/>
        <v>0</v>
      </c>
      <c r="DX21" s="136">
        <f t="shared" si="37"/>
        <v>0</v>
      </c>
      <c r="DY21" s="136">
        <f t="shared" si="37"/>
        <v>0</v>
      </c>
      <c r="DZ21" s="136">
        <f t="shared" si="37"/>
        <v>0</v>
      </c>
      <c r="EA21" s="136">
        <f t="shared" si="37"/>
        <v>0</v>
      </c>
      <c r="EB21" s="136">
        <f t="shared" si="37"/>
        <v>0</v>
      </c>
      <c r="EC21" s="136">
        <f t="shared" si="37"/>
        <v>0</v>
      </c>
      <c r="ED21" s="136">
        <f t="shared" si="37"/>
        <v>0</v>
      </c>
      <c r="EE21" s="136">
        <f t="shared" si="37"/>
        <v>0</v>
      </c>
      <c r="EF21" s="136">
        <f t="shared" si="37"/>
        <v>0</v>
      </c>
      <c r="EG21" s="136">
        <f t="shared" si="37"/>
        <v>0</v>
      </c>
    </row>
    <row r="22" spans="1:137" ht="21">
      <c r="A22" s="140"/>
      <c r="B22" s="135"/>
      <c r="C22" s="44"/>
      <c r="D22" s="136"/>
      <c r="E22" s="136"/>
      <c r="F22" s="136"/>
      <c r="G22" s="136">
        <f t="shared" si="7"/>
        <v>0</v>
      </c>
      <c r="H22" s="136"/>
      <c r="I22" s="136"/>
      <c r="J22" s="136"/>
      <c r="K22" s="136">
        <f t="shared" si="8"/>
        <v>0</v>
      </c>
      <c r="L22" s="136">
        <f t="shared" si="9"/>
        <v>0</v>
      </c>
      <c r="M22" s="136"/>
      <c r="N22" s="136"/>
      <c r="O22" s="136"/>
      <c r="P22" s="136">
        <f t="shared" si="10"/>
        <v>0</v>
      </c>
      <c r="Q22" s="136">
        <f t="shared" si="11"/>
        <v>0</v>
      </c>
      <c r="R22" s="136"/>
      <c r="S22" s="136"/>
      <c r="T22" s="136"/>
      <c r="U22" s="136">
        <f t="shared" si="12"/>
        <v>0</v>
      </c>
      <c r="V22" s="136">
        <f t="shared" si="0"/>
        <v>0</v>
      </c>
      <c r="X22" s="140"/>
      <c r="Y22" s="135"/>
      <c r="Z22" s="44">
        <f>ROUND(IF('2.1ต้นทุนตามสัดส่วน (ผลิต)'!$E$6&gt;0,(+C22*'2.1ต้นทุนตามสัดส่วน (ผลิต)'!$E$6)/'2.1ต้นทุนตามสัดส่วน (ผลิต)'!$E$10,0),2)</f>
        <v>0</v>
      </c>
      <c r="AA22" s="139">
        <f>ROUND(IF('2.1ต้นทุนตามสัดส่วน (ผลิต)'!$E$16&gt;0,(+D22*'2.1ต้นทุนตามสัดส่วน (ผลิต)'!$E$16)/'2.1ต้นทุนตามสัดส่วน (ผลิต)'!$E$20,0),2)</f>
        <v>0</v>
      </c>
      <c r="AB22" s="139">
        <f>ROUND(IF('2.1ต้นทุนตามสัดส่วน (ผลิต)'!$E$26&gt;0,(+E22*'2.1ต้นทุนตามสัดส่วน (ผลิต)'!$E$26)/'2.1ต้นทุนตามสัดส่วน (ผลิต)'!$E$30,0),2)</f>
        <v>0</v>
      </c>
      <c r="AC22" s="139">
        <f>ROUND(IF('2.1ต้นทุนตามสัดส่วน (ผลิต)'!$E$36&gt;0,(+F22*'2.1ต้นทุนตามสัดส่วน (ผลิต)'!$E$36)/'2.1ต้นทุนตามสัดส่วน (ผลิต)'!$E$40,0),2)</f>
        <v>0</v>
      </c>
      <c r="AD22" s="139">
        <f t="shared" si="13"/>
        <v>0</v>
      </c>
      <c r="AE22" s="139">
        <f>ROUND(IF('2.1ต้นทุนตามสัดส่วน (ผลิต)'!$E$56&gt;0,(+H22*'2.1ต้นทุนตามสัดส่วน (ผลิต)'!$E$56)/'2.1ต้นทุนตามสัดส่วน (ผลิต)'!$E$60,0),2)</f>
        <v>0</v>
      </c>
      <c r="AF22" s="139">
        <f>ROUND(IF('2.1ต้นทุนตามสัดส่วน (ผลิต)'!$E$66&gt;0,(+I22*'2.1ต้นทุนตามสัดส่วน (ผลิต)'!$E$66)/'2.1ต้นทุนตามสัดส่วน (ผลิต)'!$E$70,0),2)</f>
        <v>0</v>
      </c>
      <c r="AG22" s="139">
        <f>ROUND(IF('2.1ต้นทุนตามสัดส่วน (ผลิต)'!$E$76&gt;0,(+J22*'2.1ต้นทุนตามสัดส่วน (ผลิต)'!$E$76)/'2.1ต้นทุนตามสัดส่วน (ผลิต)'!$E$80,0),2)</f>
        <v>0</v>
      </c>
      <c r="AH22" s="139">
        <f t="shared" si="14"/>
        <v>0</v>
      </c>
      <c r="AI22" s="139">
        <f t="shared" si="15"/>
        <v>0</v>
      </c>
      <c r="AJ22" s="139">
        <f>ROUND(IF('2.1ต้นทุนตามสัดส่วน (ผลิต)'!$E$106&gt;0,(+M22*'2.1ต้นทุนตามสัดส่วน (ผลิต)'!$E$106)/'2.1ต้นทุนตามสัดส่วน (ผลิต)'!$E$110,0),2)</f>
        <v>0</v>
      </c>
      <c r="AK22" s="139">
        <f>ROUND(IF('2.1ต้นทุนตามสัดส่วน (ผลิต)'!$E$116&gt;0,(+N22*'2.1ต้นทุนตามสัดส่วน (ผลิต)'!$E$116)/'2.1ต้นทุนตามสัดส่วน (ผลิต)'!$E$120,0),2)</f>
        <v>0</v>
      </c>
      <c r="AL22" s="139">
        <f>ROUND(IF('2.1ต้นทุนตามสัดส่วน (ผลิต)'!$E$126&gt;0,(+O22*'2.1ต้นทุนตามสัดส่วน (ผลิต)'!$E$126)/'2.1ต้นทุนตามสัดส่วน (ผลิต)'!$E$130,0),2)</f>
        <v>0</v>
      </c>
      <c r="AM22" s="139">
        <f t="shared" si="16"/>
        <v>0</v>
      </c>
      <c r="AN22" s="139">
        <f t="shared" si="17"/>
        <v>0</v>
      </c>
      <c r="AO22" s="139">
        <f>ROUND(IF('2.1ต้นทุนตามสัดส่วน (ผลิต)'!$E$156&gt;0,(+R22*'2.1ต้นทุนตามสัดส่วน (ผลิต)'!$E$156)/'2.1ต้นทุนตามสัดส่วน (ผลิต)'!$E$160,0),2)</f>
        <v>0</v>
      </c>
      <c r="AP22" s="139">
        <f>ROUND(IF('2.1ต้นทุนตามสัดส่วน (ผลิต)'!$E$166&gt;0,(+S22*'2.1ต้นทุนตามสัดส่วน (ผลิต)'!$E$166)/'2.1ต้นทุนตามสัดส่วน (ผลิต)'!$E$170,0),2)</f>
        <v>0</v>
      </c>
      <c r="AQ22" s="139">
        <f>ROUND(IF('2.1ต้นทุนตามสัดส่วน (ผลิต)'!$E$176&gt;0,(+T22*'2.1ต้นทุนตามสัดส่วน (ผลิต)'!$E$176)/'2.1ต้นทุนตามสัดส่วน (ผลิต)'!$E$180,0),2)</f>
        <v>0</v>
      </c>
      <c r="AR22" s="139">
        <f t="shared" si="1"/>
        <v>0</v>
      </c>
      <c r="AS22" s="139">
        <f t="shared" si="2"/>
        <v>0</v>
      </c>
      <c r="AU22" s="140"/>
      <c r="AV22" s="135"/>
      <c r="AW22" s="44">
        <f>ROUND(IF('2.1ต้นทุนตามสัดส่วน (ผลิต)'!$E$7&gt;0,(C22*'2.1ต้นทุนตามสัดส่วน (ผลิต)'!$E$7)/'2.1ต้นทุนตามสัดส่วน (ผลิต)'!$E$10,0),2)</f>
        <v>0</v>
      </c>
      <c r="AX22" s="136">
        <f>ROUND(IF('2.1ต้นทุนตามสัดส่วน (ผลิต)'!$E$17&gt;0,(D22*'2.1ต้นทุนตามสัดส่วน (ผลิต)'!$E$17)/'2.1ต้นทุนตามสัดส่วน (ผลิต)'!$E$20,0),2)</f>
        <v>0</v>
      </c>
      <c r="AY22" s="136">
        <f>ROUND(IF('2.1ต้นทุนตามสัดส่วน (ผลิต)'!$E$27&gt;0,(+E22*'2.1ต้นทุนตามสัดส่วน (ผลิต)'!$E$27)/'2.1ต้นทุนตามสัดส่วน (ผลิต)'!$E$30,0),2)</f>
        <v>0</v>
      </c>
      <c r="AZ22" s="136">
        <f>ROUND(IF('2.1ต้นทุนตามสัดส่วน (ผลิต)'!$E$37&gt;0,(+F22*'2.1ต้นทุนตามสัดส่วน (ผลิต)'!$E$37)/'2.1ต้นทุนตามสัดส่วน (ผลิต)'!$E$40,0),2)</f>
        <v>0</v>
      </c>
      <c r="BA22" s="136">
        <f t="shared" si="18"/>
        <v>0</v>
      </c>
      <c r="BB22" s="136">
        <f>ROUND(IF('2.1ต้นทุนตามสัดส่วน (ผลิต)'!$E$57&gt;0,(+H22*'2.1ต้นทุนตามสัดส่วน (ผลิต)'!$E$57)/'2.1ต้นทุนตามสัดส่วน (ผลิต)'!$E$60,0),2)</f>
        <v>0</v>
      </c>
      <c r="BC22" s="136">
        <f>ROUND(IF('2.1ต้นทุนตามสัดส่วน (ผลิต)'!$E$67&gt;0,(+I22*'2.1ต้นทุนตามสัดส่วน (ผลิต)'!$E$67)/'2.1ต้นทุนตามสัดส่วน (ผลิต)'!$E$70,0),2)</f>
        <v>0</v>
      </c>
      <c r="BD22" s="136">
        <f>ROUND(IF('2.1ต้นทุนตามสัดส่วน (ผลิต)'!$E$77&gt;0,(+J22*'2.1ต้นทุนตามสัดส่วน (ผลิต)'!$E$77)/'2.1ต้นทุนตามสัดส่วน (ผลิต)'!$E$80,0),2)</f>
        <v>0</v>
      </c>
      <c r="BE22" s="136">
        <f t="shared" si="19"/>
        <v>0</v>
      </c>
      <c r="BF22" s="136">
        <f t="shared" si="20"/>
        <v>0</v>
      </c>
      <c r="BG22" s="136">
        <f>ROUND(IF('2.1ต้นทุนตามสัดส่วน (ผลิต)'!$E$107&gt;0,(+M22*'2.1ต้นทุนตามสัดส่วน (ผลิต)'!$E$107)/'2.1ต้นทุนตามสัดส่วน (ผลิต)'!$E$110,0),2)</f>
        <v>0</v>
      </c>
      <c r="BH22" s="136">
        <f>ROUND(IF('2.1ต้นทุนตามสัดส่วน (ผลิต)'!$E$117&gt;0,(+N22*'2.1ต้นทุนตามสัดส่วน (ผลิต)'!$E$117)/'2.1ต้นทุนตามสัดส่วน (ผลิต)'!$E$120,0),2)</f>
        <v>0</v>
      </c>
      <c r="BI22" s="136">
        <f>ROUND(IF('2.1ต้นทุนตามสัดส่วน (ผลิต)'!$E$127&gt;0,(+O22*'2.1ต้นทุนตามสัดส่วน (ผลิต)'!$E$127)/'2.1ต้นทุนตามสัดส่วน (ผลิต)'!$E$130,0),2)</f>
        <v>0</v>
      </c>
      <c r="BJ22" s="136">
        <f t="shared" si="21"/>
        <v>0</v>
      </c>
      <c r="BK22" s="136">
        <f t="shared" si="22"/>
        <v>0</v>
      </c>
      <c r="BL22" s="136">
        <f>ROUND(IF('2.1ต้นทุนตามสัดส่วน (ผลิต)'!$E$157&gt;0,(+R22*'2.1ต้นทุนตามสัดส่วน (ผลิต)'!$E$157)/'2.1ต้นทุนตามสัดส่วน (ผลิต)'!$E$160,0),2)</f>
        <v>0</v>
      </c>
      <c r="BM22" s="136">
        <f>ROUND(IF('2.1ต้นทุนตามสัดส่วน (ผลิต)'!$E$167&gt;0,(+S22*'2.1ต้นทุนตามสัดส่วน (ผลิต)'!$E$167)/'2.1ต้นทุนตามสัดส่วน (ผลิต)'!$E$170,0),2)</f>
        <v>0</v>
      </c>
      <c r="BN22" s="136">
        <f>ROUND(IF('2.1ต้นทุนตามสัดส่วน (ผลิต)'!$E$177&gt;0,(+T22*'2.1ต้นทุนตามสัดส่วน (ผลิต)'!$E$177)/'2.1ต้นทุนตามสัดส่วน (ผลิต)'!$E$180,0),2)</f>
        <v>0</v>
      </c>
      <c r="BO22" s="136">
        <f t="shared" si="23"/>
        <v>0</v>
      </c>
      <c r="BP22" s="136">
        <f t="shared" si="3"/>
        <v>0</v>
      </c>
      <c r="BR22" s="140"/>
      <c r="BS22" s="135"/>
      <c r="BT22" s="44">
        <f>ROUND(IF('2.1ต้นทุนตามสัดส่วน (ผลิต)'!$E$8&gt;0,(+C22*'2.1ต้นทุนตามสัดส่วน (ผลิต)'!$E$8)/'2.1ต้นทุนตามสัดส่วน (ผลิต)'!$E$10,0),2)</f>
        <v>0</v>
      </c>
      <c r="BU22" s="136">
        <f>ROUND(IF('2.1ต้นทุนตามสัดส่วน (ผลิต)'!$E$18&gt;0,(+D22*'2.1ต้นทุนตามสัดส่วน (ผลิต)'!$E$18)/'2.1ต้นทุนตามสัดส่วน (ผลิต)'!$E$20,0),2)</f>
        <v>0</v>
      </c>
      <c r="BV22" s="136">
        <f>ROUND(IF('2.1ต้นทุนตามสัดส่วน (ผลิต)'!$E$28&gt;0,(+E22*'2.1ต้นทุนตามสัดส่วน (ผลิต)'!$E$28)/'2.1ต้นทุนตามสัดส่วน (ผลิต)'!$E$30,0),2)</f>
        <v>0</v>
      </c>
      <c r="BW22" s="136">
        <f>ROUND(IF('2.1ต้นทุนตามสัดส่วน (ผลิต)'!$E$38&gt;0,(+F22*'2.1ต้นทุนตามสัดส่วน (ผลิต)'!$E$38)/'2.1ต้นทุนตามสัดส่วน (ผลิต)'!$E$40,0),2)</f>
        <v>0</v>
      </c>
      <c r="BX22" s="136">
        <f t="shared" si="24"/>
        <v>0</v>
      </c>
      <c r="BY22" s="136">
        <f>ROUND(IF('2.1ต้นทุนตามสัดส่วน (ผลิต)'!$E$58&gt;0,(+H22*'2.1ต้นทุนตามสัดส่วน (ผลิต)'!$E$58)/'2.1ต้นทุนตามสัดส่วน (ผลิต)'!$E$60,0),2)</f>
        <v>0</v>
      </c>
      <c r="BZ22" s="136">
        <f>ROUND(IF('2.1ต้นทุนตามสัดส่วน (ผลิต)'!$E$68&gt;0,(+I22*'2.1ต้นทุนตามสัดส่วน (ผลิต)'!$E$68)/'2.1ต้นทุนตามสัดส่วน (ผลิต)'!$E$70,0),2)</f>
        <v>0</v>
      </c>
      <c r="CA22" s="136">
        <f>ROUND(IF('2.1ต้นทุนตามสัดส่วน (ผลิต)'!$E$78&gt;0,(+J22*'2.1ต้นทุนตามสัดส่วน (ผลิต)'!$E$78)/'2.1ต้นทุนตามสัดส่วน (ผลิต)'!$E$80,0),2)</f>
        <v>0</v>
      </c>
      <c r="CB22" s="136">
        <f t="shared" si="25"/>
        <v>0</v>
      </c>
      <c r="CC22" s="136">
        <f t="shared" si="26"/>
        <v>0</v>
      </c>
      <c r="CD22" s="136">
        <f>ROUND(IF('2.1ต้นทุนตามสัดส่วน (ผลิต)'!$E$108&gt;0,(+M22*'2.1ต้นทุนตามสัดส่วน (ผลิต)'!$E$108)/'2.1ต้นทุนตามสัดส่วน (ผลิต)'!$E$110,0),2)</f>
        <v>0</v>
      </c>
      <c r="CE22" s="136">
        <f>ROUND(IF('2.1ต้นทุนตามสัดส่วน (ผลิต)'!$E$118&gt;0,(+N22*'2.1ต้นทุนตามสัดส่วน (ผลิต)'!$E$118)/'2.1ต้นทุนตามสัดส่วน (ผลิต)'!$E$120,0),2)</f>
        <v>0</v>
      </c>
      <c r="CF22" s="136">
        <f>ROUND(IF('2.1ต้นทุนตามสัดส่วน (ผลิต)'!$E$128&gt;0,(+O22*'2.1ต้นทุนตามสัดส่วน (ผลิต)'!$E$128)/'2.1ต้นทุนตามสัดส่วน (ผลิต)'!$E$130,0),2)</f>
        <v>0</v>
      </c>
      <c r="CG22" s="136">
        <f t="shared" si="27"/>
        <v>0</v>
      </c>
      <c r="CH22" s="136">
        <f t="shared" si="28"/>
        <v>0</v>
      </c>
      <c r="CI22" s="136">
        <f>ROUND(IF('2.1ต้นทุนตามสัดส่วน (ผลิต)'!$E$158&gt;0,(+R22*'2.1ต้นทุนตามสัดส่วน (ผลิต)'!$E$158)/'2.1ต้นทุนตามสัดส่วน (ผลิต)'!$E$160,0),2)</f>
        <v>0</v>
      </c>
      <c r="CJ22" s="136">
        <f>ROUND(IF('2.1ต้นทุนตามสัดส่วน (ผลิต)'!$E$168&gt;0,(+S22*'2.1ต้นทุนตามสัดส่วน (ผลิต)'!$E$168)/'2.1ต้นทุนตามสัดส่วน (ผลิต)'!$E$170,0),2)</f>
        <v>0</v>
      </c>
      <c r="CK22" s="136">
        <f>ROUND(IF('2.1ต้นทุนตามสัดส่วน (ผลิต)'!$E$178&gt;0,(+T22*'2.1ต้นทุนตามสัดส่วน (ผลิต)'!$E$178)/'2.1ต้นทุนตามสัดส่วน (ผลิต)'!$E$180,0),2)</f>
        <v>0</v>
      </c>
      <c r="CL22" s="136">
        <f t="shared" si="29"/>
        <v>0</v>
      </c>
      <c r="CM22" s="136">
        <f t="shared" si="4"/>
        <v>0</v>
      </c>
      <c r="CO22" s="140"/>
      <c r="CP22" s="135"/>
      <c r="CQ22" s="44">
        <f>ROUND(IF('2.1ต้นทุนตามสัดส่วน (ผลิต)'!$E$9&gt;0,(+C22*'2.1ต้นทุนตามสัดส่วน (ผลิต)'!$E$9)/'2.1ต้นทุนตามสัดส่วน (ผลิต)'!$E$10,0),2)</f>
        <v>0</v>
      </c>
      <c r="CR22" s="136">
        <f>ROUND(IF('2.1ต้นทุนตามสัดส่วน (ผลิต)'!$E$19&gt;0,(+D22*'2.1ต้นทุนตามสัดส่วน (ผลิต)'!$E$19)/'2.1ต้นทุนตามสัดส่วน (ผลิต)'!$E$20,0),2)</f>
        <v>0</v>
      </c>
      <c r="CS22" s="136">
        <f>ROUND(IF('2.1ต้นทุนตามสัดส่วน (ผลิต)'!$E$29&gt;0,(+E22*'2.1ต้นทุนตามสัดส่วน (ผลิต)'!$E$29)/'2.1ต้นทุนตามสัดส่วน (ผลิต)'!$E$30,0),2)</f>
        <v>0</v>
      </c>
      <c r="CT22" s="136">
        <f>ROUND(IF('2.1ต้นทุนตามสัดส่วน (ผลิต)'!$E$39&gt;0,(+F22*'2.1ต้นทุนตามสัดส่วน (ผลิต)'!$E$39)/'2.1ต้นทุนตามสัดส่วน (ผลิต)'!$E$40,0),2)</f>
        <v>0</v>
      </c>
      <c r="CU22" s="136">
        <f t="shared" si="30"/>
        <v>0</v>
      </c>
      <c r="CV22" s="136">
        <f>ROUND(IF('2.1ต้นทุนตามสัดส่วน (ผลิต)'!$E$59&gt;0,(+H22*'2.1ต้นทุนตามสัดส่วน (ผลิต)'!$E$59)/'2.1ต้นทุนตามสัดส่วน (ผลิต)'!$E$60,0),2)</f>
        <v>0</v>
      </c>
      <c r="CW22" s="136">
        <f>ROUND(IF('2.1ต้นทุนตามสัดส่วน (ผลิต)'!$E$69&gt;0,(+I22*'2.1ต้นทุนตามสัดส่วน (ผลิต)'!$E$69)/'2.1ต้นทุนตามสัดส่วน (ผลิต)'!$E$70,0),2)</f>
        <v>0</v>
      </c>
      <c r="CX22" s="136">
        <f>ROUND(IF('2.1ต้นทุนตามสัดส่วน (ผลิต)'!$E$79&gt;0,(+J22*'2.1ต้นทุนตามสัดส่วน (ผลิต)'!$E$79)/'2.1ต้นทุนตามสัดส่วน (ผลิต)'!$E$80,0),2)</f>
        <v>0</v>
      </c>
      <c r="CY22" s="136">
        <f t="shared" si="31"/>
        <v>0</v>
      </c>
      <c r="CZ22" s="136">
        <f t="shared" si="32"/>
        <v>0</v>
      </c>
      <c r="DA22" s="136">
        <f>ROUND(IF('2.1ต้นทุนตามสัดส่วน (ผลิต)'!$E$109&gt;0,(+M22*'2.1ต้นทุนตามสัดส่วน (ผลิต)'!$E$109)/'2.1ต้นทุนตามสัดส่วน (ผลิต)'!$E$110,0),2)</f>
        <v>0</v>
      </c>
      <c r="DB22" s="136">
        <f>ROUND(IF('2.1ต้นทุนตามสัดส่วน (ผลิต)'!$E$119&gt;0,(+N22*'2.1ต้นทุนตามสัดส่วน (ผลิต)'!$E$119)/'2.1ต้นทุนตามสัดส่วน (ผลิต)'!$E$120,0),2)</f>
        <v>0</v>
      </c>
      <c r="DC22" s="136">
        <f>ROUND(IF('2.1ต้นทุนตามสัดส่วน (ผลิต)'!$E$129&gt;0,(+O22*'2.1ต้นทุนตามสัดส่วน (ผลิต)'!$E$129)/'2.1ต้นทุนตามสัดส่วน (ผลิต)'!$E$130,0),2)</f>
        <v>0</v>
      </c>
      <c r="DD22" s="136">
        <f t="shared" si="33"/>
        <v>0</v>
      </c>
      <c r="DE22" s="136">
        <f t="shared" si="34"/>
        <v>0</v>
      </c>
      <c r="DF22" s="136">
        <f>ROUND(IF('2.1ต้นทุนตามสัดส่วน (ผลิต)'!$E$159&gt;0,(+R22*'2.1ต้นทุนตามสัดส่วน (ผลิต)'!$E$159)/'2.1ต้นทุนตามสัดส่วน (ผลิต)'!$E$160,0),2)</f>
        <v>0</v>
      </c>
      <c r="DG22" s="136">
        <f>ROUND(IF('2.1ต้นทุนตามสัดส่วน (ผลิต)'!$E$169&gt;0,(+S22*'2.1ต้นทุนตามสัดส่วน (ผลิต)'!$E$169)/'2.1ต้นทุนตามสัดส่วน (ผลิต)'!$E$170,0),2)</f>
        <v>0</v>
      </c>
      <c r="DH22" s="136">
        <f>ROUND(IF('2.1ต้นทุนตามสัดส่วน (ผลิต)'!$E$179&gt;0,(+T22*'2.1ต้นทุนตามสัดส่วน (ผลิต)'!$E$179)/'2.1ต้นทุนตามสัดส่วน (ผลิต)'!$E$180,0),2)</f>
        <v>0</v>
      </c>
      <c r="DI22" s="136">
        <f t="shared" si="35"/>
        <v>0</v>
      </c>
      <c r="DJ22" s="136">
        <f t="shared" si="5"/>
        <v>0</v>
      </c>
      <c r="DL22" s="140"/>
      <c r="DM22" s="135"/>
      <c r="DN22" s="136">
        <f t="shared" si="36"/>
        <v>0</v>
      </c>
      <c r="DO22" s="136">
        <f t="shared" si="36"/>
        <v>0</v>
      </c>
      <c r="DP22" s="136">
        <f t="shared" si="36"/>
        <v>0</v>
      </c>
      <c r="DQ22" s="136">
        <f t="shared" si="36"/>
        <v>0</v>
      </c>
      <c r="DR22" s="136">
        <f t="shared" si="36"/>
        <v>0</v>
      </c>
      <c r="DS22" s="136">
        <f t="shared" si="36"/>
        <v>0</v>
      </c>
      <c r="DT22" s="136">
        <f t="shared" si="36"/>
        <v>0</v>
      </c>
      <c r="DU22" s="136">
        <f t="shared" si="36"/>
        <v>0</v>
      </c>
      <c r="DV22" s="136">
        <f t="shared" si="36"/>
        <v>0</v>
      </c>
      <c r="DW22" s="136">
        <f t="shared" si="37"/>
        <v>0</v>
      </c>
      <c r="DX22" s="136">
        <f t="shared" si="37"/>
        <v>0</v>
      </c>
      <c r="DY22" s="136">
        <f t="shared" si="37"/>
        <v>0</v>
      </c>
      <c r="DZ22" s="136">
        <f t="shared" si="37"/>
        <v>0</v>
      </c>
      <c r="EA22" s="136">
        <f t="shared" si="37"/>
        <v>0</v>
      </c>
      <c r="EB22" s="136">
        <f t="shared" si="37"/>
        <v>0</v>
      </c>
      <c r="EC22" s="136">
        <f t="shared" si="37"/>
        <v>0</v>
      </c>
      <c r="ED22" s="136">
        <f t="shared" si="37"/>
        <v>0</v>
      </c>
      <c r="EE22" s="136">
        <f t="shared" si="37"/>
        <v>0</v>
      </c>
      <c r="EF22" s="136">
        <f t="shared" si="37"/>
        <v>0</v>
      </c>
      <c r="EG22" s="136">
        <f t="shared" si="37"/>
        <v>0</v>
      </c>
    </row>
    <row r="23" spans="1:137" ht="21">
      <c r="A23" s="141"/>
      <c r="B23" s="135"/>
      <c r="C23" s="44"/>
      <c r="D23" s="136"/>
      <c r="E23" s="136"/>
      <c r="F23" s="136"/>
      <c r="G23" s="136">
        <f t="shared" si="7"/>
        <v>0</v>
      </c>
      <c r="H23" s="136"/>
      <c r="I23" s="136"/>
      <c r="J23" s="136"/>
      <c r="K23" s="136">
        <f t="shared" si="8"/>
        <v>0</v>
      </c>
      <c r="L23" s="136">
        <f t="shared" si="9"/>
        <v>0</v>
      </c>
      <c r="M23" s="136"/>
      <c r="N23" s="136"/>
      <c r="O23" s="136"/>
      <c r="P23" s="136">
        <f t="shared" si="10"/>
        <v>0</v>
      </c>
      <c r="Q23" s="136">
        <f t="shared" si="11"/>
        <v>0</v>
      </c>
      <c r="R23" s="136"/>
      <c r="S23" s="136"/>
      <c r="T23" s="136"/>
      <c r="U23" s="136">
        <f t="shared" si="12"/>
        <v>0</v>
      </c>
      <c r="V23" s="136">
        <f t="shared" si="0"/>
        <v>0</v>
      </c>
      <c r="X23" s="141"/>
      <c r="Y23" s="135"/>
      <c r="Z23" s="44">
        <f>ROUND(IF('2.1ต้นทุนตามสัดส่วน (ผลิต)'!$E$6&gt;0,(+C23*'2.1ต้นทุนตามสัดส่วน (ผลิต)'!$E$6)/'2.1ต้นทุนตามสัดส่วน (ผลิต)'!$E$10,0),2)</f>
        <v>0</v>
      </c>
      <c r="AA23" s="139">
        <f>ROUND(IF('2.1ต้นทุนตามสัดส่วน (ผลิต)'!$E$16&gt;0,(+D23*'2.1ต้นทุนตามสัดส่วน (ผลิต)'!$E$16)/'2.1ต้นทุนตามสัดส่วน (ผลิต)'!$E$20,0),2)</f>
        <v>0</v>
      </c>
      <c r="AB23" s="139">
        <f>ROUND(IF('2.1ต้นทุนตามสัดส่วน (ผลิต)'!$E$26&gt;0,(+E23*'2.1ต้นทุนตามสัดส่วน (ผลิต)'!$E$26)/'2.1ต้นทุนตามสัดส่วน (ผลิต)'!$E$30,0),2)</f>
        <v>0</v>
      </c>
      <c r="AC23" s="139">
        <f>ROUND(IF('2.1ต้นทุนตามสัดส่วน (ผลิต)'!$E$36&gt;0,(+F23*'2.1ต้นทุนตามสัดส่วน (ผลิต)'!$E$36)/'2.1ต้นทุนตามสัดส่วน (ผลิต)'!$E$40,0),2)</f>
        <v>0</v>
      </c>
      <c r="AD23" s="139">
        <f t="shared" si="13"/>
        <v>0</v>
      </c>
      <c r="AE23" s="139">
        <f>ROUND(IF('2.1ต้นทุนตามสัดส่วน (ผลิต)'!$E$56&gt;0,(+H23*'2.1ต้นทุนตามสัดส่วน (ผลิต)'!$E$56)/'2.1ต้นทุนตามสัดส่วน (ผลิต)'!$E$60,0),2)</f>
        <v>0</v>
      </c>
      <c r="AF23" s="139">
        <f>ROUND(IF('2.1ต้นทุนตามสัดส่วน (ผลิต)'!$E$66&gt;0,(+I23*'2.1ต้นทุนตามสัดส่วน (ผลิต)'!$E$66)/'2.1ต้นทุนตามสัดส่วน (ผลิต)'!$E$70,0),2)</f>
        <v>0</v>
      </c>
      <c r="AG23" s="139">
        <f>ROUND(IF('2.1ต้นทุนตามสัดส่วน (ผลิต)'!$E$76&gt;0,(+J23*'2.1ต้นทุนตามสัดส่วน (ผลิต)'!$E$76)/'2.1ต้นทุนตามสัดส่วน (ผลิต)'!$E$80,0),2)</f>
        <v>0</v>
      </c>
      <c r="AH23" s="139">
        <f t="shared" si="14"/>
        <v>0</v>
      </c>
      <c r="AI23" s="139">
        <f t="shared" si="15"/>
        <v>0</v>
      </c>
      <c r="AJ23" s="139">
        <f>ROUND(IF('2.1ต้นทุนตามสัดส่วน (ผลิต)'!$E$106&gt;0,(+M23*'2.1ต้นทุนตามสัดส่วน (ผลิต)'!$E$106)/'2.1ต้นทุนตามสัดส่วน (ผลิต)'!$E$110,0),2)</f>
        <v>0</v>
      </c>
      <c r="AK23" s="139">
        <f>ROUND(IF('2.1ต้นทุนตามสัดส่วน (ผลิต)'!$E$116&gt;0,(+N23*'2.1ต้นทุนตามสัดส่วน (ผลิต)'!$E$116)/'2.1ต้นทุนตามสัดส่วน (ผลิต)'!$E$120,0),2)</f>
        <v>0</v>
      </c>
      <c r="AL23" s="139">
        <f>ROUND(IF('2.1ต้นทุนตามสัดส่วน (ผลิต)'!$E$126&gt;0,(+O23*'2.1ต้นทุนตามสัดส่วน (ผลิต)'!$E$126)/'2.1ต้นทุนตามสัดส่วน (ผลิต)'!$E$130,0),2)</f>
        <v>0</v>
      </c>
      <c r="AM23" s="139">
        <f t="shared" si="16"/>
        <v>0</v>
      </c>
      <c r="AN23" s="139">
        <f t="shared" si="17"/>
        <v>0</v>
      </c>
      <c r="AO23" s="139">
        <f>ROUND(IF('2.1ต้นทุนตามสัดส่วน (ผลิต)'!$E$156&gt;0,(+R23*'2.1ต้นทุนตามสัดส่วน (ผลิต)'!$E$156)/'2.1ต้นทุนตามสัดส่วน (ผลิต)'!$E$160,0),2)</f>
        <v>0</v>
      </c>
      <c r="AP23" s="139">
        <f>ROUND(IF('2.1ต้นทุนตามสัดส่วน (ผลิต)'!$E$166&gt;0,(+S23*'2.1ต้นทุนตามสัดส่วน (ผลิต)'!$E$166)/'2.1ต้นทุนตามสัดส่วน (ผลิต)'!$E$170,0),2)</f>
        <v>0</v>
      </c>
      <c r="AQ23" s="139">
        <f>ROUND(IF('2.1ต้นทุนตามสัดส่วน (ผลิต)'!$E$176&gt;0,(+T23*'2.1ต้นทุนตามสัดส่วน (ผลิต)'!$E$176)/'2.1ต้นทุนตามสัดส่วน (ผลิต)'!$E$180,0),2)</f>
        <v>0</v>
      </c>
      <c r="AR23" s="139">
        <f t="shared" si="1"/>
        <v>0</v>
      </c>
      <c r="AS23" s="139">
        <f t="shared" si="2"/>
        <v>0</v>
      </c>
      <c r="AU23" s="141"/>
      <c r="AV23" s="135"/>
      <c r="AW23" s="44">
        <f>ROUND(IF('2.1ต้นทุนตามสัดส่วน (ผลิต)'!$E$7&gt;0,(C23*'2.1ต้นทุนตามสัดส่วน (ผลิต)'!$E$7)/'2.1ต้นทุนตามสัดส่วน (ผลิต)'!$E$10,0),2)</f>
        <v>0</v>
      </c>
      <c r="AX23" s="136">
        <f>ROUND(IF('2.1ต้นทุนตามสัดส่วน (ผลิต)'!$E$17&gt;0,(D23*'2.1ต้นทุนตามสัดส่วน (ผลิต)'!$E$17)/'2.1ต้นทุนตามสัดส่วน (ผลิต)'!$E$20,0),2)</f>
        <v>0</v>
      </c>
      <c r="AY23" s="136">
        <f>ROUND(IF('2.1ต้นทุนตามสัดส่วน (ผลิต)'!$E$27&gt;0,(+E23*'2.1ต้นทุนตามสัดส่วน (ผลิต)'!$E$27)/'2.1ต้นทุนตามสัดส่วน (ผลิต)'!$E$30,0),2)</f>
        <v>0</v>
      </c>
      <c r="AZ23" s="136">
        <f>ROUND(IF('2.1ต้นทุนตามสัดส่วน (ผลิต)'!$E$37&gt;0,(+F23*'2.1ต้นทุนตามสัดส่วน (ผลิต)'!$E$37)/'2.1ต้นทุนตามสัดส่วน (ผลิต)'!$E$40,0),2)</f>
        <v>0</v>
      </c>
      <c r="BA23" s="136">
        <f t="shared" si="18"/>
        <v>0</v>
      </c>
      <c r="BB23" s="136">
        <f>ROUND(IF('2.1ต้นทุนตามสัดส่วน (ผลิต)'!$E$57&gt;0,(+H23*'2.1ต้นทุนตามสัดส่วน (ผลิต)'!$E$57)/'2.1ต้นทุนตามสัดส่วน (ผลิต)'!$E$60,0),2)</f>
        <v>0</v>
      </c>
      <c r="BC23" s="136">
        <f>ROUND(IF('2.1ต้นทุนตามสัดส่วน (ผลิต)'!$E$67&gt;0,(+I23*'2.1ต้นทุนตามสัดส่วน (ผลิต)'!$E$67)/'2.1ต้นทุนตามสัดส่วน (ผลิต)'!$E$70,0),2)</f>
        <v>0</v>
      </c>
      <c r="BD23" s="136">
        <f>ROUND(IF('2.1ต้นทุนตามสัดส่วน (ผลิต)'!$E$77&gt;0,(+J23*'2.1ต้นทุนตามสัดส่วน (ผลิต)'!$E$77)/'2.1ต้นทุนตามสัดส่วน (ผลิต)'!$E$80,0),2)</f>
        <v>0</v>
      </c>
      <c r="BE23" s="136">
        <f t="shared" si="19"/>
        <v>0</v>
      </c>
      <c r="BF23" s="136">
        <f t="shared" si="20"/>
        <v>0</v>
      </c>
      <c r="BG23" s="136">
        <f>ROUND(IF('2.1ต้นทุนตามสัดส่วน (ผลิต)'!$E$107&gt;0,(+M23*'2.1ต้นทุนตามสัดส่วน (ผลิต)'!$E$107)/'2.1ต้นทุนตามสัดส่วน (ผลิต)'!$E$110,0),2)</f>
        <v>0</v>
      </c>
      <c r="BH23" s="136">
        <f>ROUND(IF('2.1ต้นทุนตามสัดส่วน (ผลิต)'!$E$117&gt;0,(+N23*'2.1ต้นทุนตามสัดส่วน (ผลิต)'!$E$117)/'2.1ต้นทุนตามสัดส่วน (ผลิต)'!$E$120,0),2)</f>
        <v>0</v>
      </c>
      <c r="BI23" s="136">
        <f>ROUND(IF('2.1ต้นทุนตามสัดส่วน (ผลิต)'!$E$127&gt;0,(+O23*'2.1ต้นทุนตามสัดส่วน (ผลิต)'!$E$127)/'2.1ต้นทุนตามสัดส่วน (ผลิต)'!$E$130,0),2)</f>
        <v>0</v>
      </c>
      <c r="BJ23" s="136">
        <f t="shared" si="21"/>
        <v>0</v>
      </c>
      <c r="BK23" s="136">
        <f t="shared" si="22"/>
        <v>0</v>
      </c>
      <c r="BL23" s="136">
        <f>ROUND(IF('2.1ต้นทุนตามสัดส่วน (ผลิต)'!$E$157&gt;0,(+R23*'2.1ต้นทุนตามสัดส่วน (ผลิต)'!$E$157)/'2.1ต้นทุนตามสัดส่วน (ผลิต)'!$E$160,0),2)</f>
        <v>0</v>
      </c>
      <c r="BM23" s="136">
        <f>ROUND(IF('2.1ต้นทุนตามสัดส่วน (ผลิต)'!$E$167&gt;0,(+S23*'2.1ต้นทุนตามสัดส่วน (ผลิต)'!$E$167)/'2.1ต้นทุนตามสัดส่วน (ผลิต)'!$E$170,0),2)</f>
        <v>0</v>
      </c>
      <c r="BN23" s="136">
        <f>ROUND(IF('2.1ต้นทุนตามสัดส่วน (ผลิต)'!$E$177&gt;0,(+T23*'2.1ต้นทุนตามสัดส่วน (ผลิต)'!$E$177)/'2.1ต้นทุนตามสัดส่วน (ผลิต)'!$E$180,0),2)</f>
        <v>0</v>
      </c>
      <c r="BO23" s="136">
        <f t="shared" si="23"/>
        <v>0</v>
      </c>
      <c r="BP23" s="136">
        <f t="shared" si="3"/>
        <v>0</v>
      </c>
      <c r="BR23" s="141"/>
      <c r="BS23" s="135"/>
      <c r="BT23" s="44">
        <f>ROUND(IF('2.1ต้นทุนตามสัดส่วน (ผลิต)'!$E$8&gt;0,(+C23*'2.1ต้นทุนตามสัดส่วน (ผลิต)'!$E$8)/'2.1ต้นทุนตามสัดส่วน (ผลิต)'!$E$10,0),2)</f>
        <v>0</v>
      </c>
      <c r="BU23" s="136">
        <f>ROUND(IF('2.1ต้นทุนตามสัดส่วน (ผลิต)'!$E$18&gt;0,(+D23*'2.1ต้นทุนตามสัดส่วน (ผลิต)'!$E$18)/'2.1ต้นทุนตามสัดส่วน (ผลิต)'!$E$20,0),2)</f>
        <v>0</v>
      </c>
      <c r="BV23" s="136">
        <f>ROUND(IF('2.1ต้นทุนตามสัดส่วน (ผลิต)'!$E$28&gt;0,(+E23*'2.1ต้นทุนตามสัดส่วน (ผลิต)'!$E$28)/'2.1ต้นทุนตามสัดส่วน (ผลิต)'!$E$30,0),2)</f>
        <v>0</v>
      </c>
      <c r="BW23" s="136">
        <f>ROUND(IF('2.1ต้นทุนตามสัดส่วน (ผลิต)'!$E$38&gt;0,(+F23*'2.1ต้นทุนตามสัดส่วน (ผลิต)'!$E$38)/'2.1ต้นทุนตามสัดส่วน (ผลิต)'!$E$40,0),2)</f>
        <v>0</v>
      </c>
      <c r="BX23" s="136">
        <f t="shared" si="24"/>
        <v>0</v>
      </c>
      <c r="BY23" s="136">
        <f>ROUND(IF('2.1ต้นทุนตามสัดส่วน (ผลิต)'!$E$58&gt;0,(+H23*'2.1ต้นทุนตามสัดส่วน (ผลิต)'!$E$58)/'2.1ต้นทุนตามสัดส่วน (ผลิต)'!$E$60,0),2)</f>
        <v>0</v>
      </c>
      <c r="BZ23" s="136">
        <f>ROUND(IF('2.1ต้นทุนตามสัดส่วน (ผลิต)'!$E$68&gt;0,(+I23*'2.1ต้นทุนตามสัดส่วน (ผลิต)'!$E$68)/'2.1ต้นทุนตามสัดส่วน (ผลิต)'!$E$70,0),2)</f>
        <v>0</v>
      </c>
      <c r="CA23" s="136">
        <f>ROUND(IF('2.1ต้นทุนตามสัดส่วน (ผลิต)'!$E$78&gt;0,(+J23*'2.1ต้นทุนตามสัดส่วน (ผลิต)'!$E$78)/'2.1ต้นทุนตามสัดส่วน (ผลิต)'!$E$80,0),2)</f>
        <v>0</v>
      </c>
      <c r="CB23" s="136">
        <f t="shared" si="25"/>
        <v>0</v>
      </c>
      <c r="CC23" s="136">
        <f t="shared" si="26"/>
        <v>0</v>
      </c>
      <c r="CD23" s="136">
        <f>ROUND(IF('2.1ต้นทุนตามสัดส่วน (ผลิต)'!$E$108&gt;0,(+M23*'2.1ต้นทุนตามสัดส่วน (ผลิต)'!$E$108)/'2.1ต้นทุนตามสัดส่วน (ผลิต)'!$E$110,0),2)</f>
        <v>0</v>
      </c>
      <c r="CE23" s="136">
        <f>ROUND(IF('2.1ต้นทุนตามสัดส่วน (ผลิต)'!$E$118&gt;0,(+N23*'2.1ต้นทุนตามสัดส่วน (ผลิต)'!$E$118)/'2.1ต้นทุนตามสัดส่วน (ผลิต)'!$E$120,0),2)</f>
        <v>0</v>
      </c>
      <c r="CF23" s="136">
        <f>ROUND(IF('2.1ต้นทุนตามสัดส่วน (ผลิต)'!$E$128&gt;0,(+O23*'2.1ต้นทุนตามสัดส่วน (ผลิต)'!$E$128)/'2.1ต้นทุนตามสัดส่วน (ผลิต)'!$E$130,0),2)</f>
        <v>0</v>
      </c>
      <c r="CG23" s="136">
        <f t="shared" si="27"/>
        <v>0</v>
      </c>
      <c r="CH23" s="136">
        <f t="shared" si="28"/>
        <v>0</v>
      </c>
      <c r="CI23" s="136">
        <f>ROUND(IF('2.1ต้นทุนตามสัดส่วน (ผลิต)'!$E$158&gt;0,(+R23*'2.1ต้นทุนตามสัดส่วน (ผลิต)'!$E$158)/'2.1ต้นทุนตามสัดส่วน (ผลิต)'!$E$160,0),2)</f>
        <v>0</v>
      </c>
      <c r="CJ23" s="136">
        <f>ROUND(IF('2.1ต้นทุนตามสัดส่วน (ผลิต)'!$E$168&gt;0,(+S23*'2.1ต้นทุนตามสัดส่วน (ผลิต)'!$E$168)/'2.1ต้นทุนตามสัดส่วน (ผลิต)'!$E$170,0),2)</f>
        <v>0</v>
      </c>
      <c r="CK23" s="136">
        <f>ROUND(IF('2.1ต้นทุนตามสัดส่วน (ผลิต)'!$E$178&gt;0,(+T23*'2.1ต้นทุนตามสัดส่วน (ผลิต)'!$E$178)/'2.1ต้นทุนตามสัดส่วน (ผลิต)'!$E$180,0),2)</f>
        <v>0</v>
      </c>
      <c r="CL23" s="136">
        <f t="shared" si="29"/>
        <v>0</v>
      </c>
      <c r="CM23" s="136">
        <f t="shared" si="4"/>
        <v>0</v>
      </c>
      <c r="CO23" s="141"/>
      <c r="CP23" s="135"/>
      <c r="CQ23" s="44">
        <f>ROUND(IF('2.1ต้นทุนตามสัดส่วน (ผลิต)'!$E$9&gt;0,(+C23*'2.1ต้นทุนตามสัดส่วน (ผลิต)'!$E$9)/'2.1ต้นทุนตามสัดส่วน (ผลิต)'!$E$10,0),2)</f>
        <v>0</v>
      </c>
      <c r="CR23" s="136">
        <f>ROUND(IF('2.1ต้นทุนตามสัดส่วน (ผลิต)'!$E$19&gt;0,(+D23*'2.1ต้นทุนตามสัดส่วน (ผลิต)'!$E$19)/'2.1ต้นทุนตามสัดส่วน (ผลิต)'!$E$20,0),2)</f>
        <v>0</v>
      </c>
      <c r="CS23" s="136">
        <f>ROUND(IF('2.1ต้นทุนตามสัดส่วน (ผลิต)'!$E$29&gt;0,(+E23*'2.1ต้นทุนตามสัดส่วน (ผลิต)'!$E$29)/'2.1ต้นทุนตามสัดส่วน (ผลิต)'!$E$30,0),2)</f>
        <v>0</v>
      </c>
      <c r="CT23" s="136">
        <f>ROUND(IF('2.1ต้นทุนตามสัดส่วน (ผลิต)'!$E$39&gt;0,(+F23*'2.1ต้นทุนตามสัดส่วน (ผลิต)'!$E$39)/'2.1ต้นทุนตามสัดส่วน (ผลิต)'!$E$40,0),2)</f>
        <v>0</v>
      </c>
      <c r="CU23" s="136">
        <f t="shared" si="30"/>
        <v>0</v>
      </c>
      <c r="CV23" s="136">
        <f>ROUND(IF('2.1ต้นทุนตามสัดส่วน (ผลิต)'!$E$59&gt;0,(+H23*'2.1ต้นทุนตามสัดส่วน (ผลิต)'!$E$59)/'2.1ต้นทุนตามสัดส่วน (ผลิต)'!$E$60,0),2)</f>
        <v>0</v>
      </c>
      <c r="CW23" s="136">
        <f>ROUND(IF('2.1ต้นทุนตามสัดส่วน (ผลิต)'!$E$69&gt;0,(+I23*'2.1ต้นทุนตามสัดส่วน (ผลิต)'!$E$69)/'2.1ต้นทุนตามสัดส่วน (ผลิต)'!$E$70,0),2)</f>
        <v>0</v>
      </c>
      <c r="CX23" s="136">
        <f>ROUND(IF('2.1ต้นทุนตามสัดส่วน (ผลิต)'!$E$79&gt;0,(+J23*'2.1ต้นทุนตามสัดส่วน (ผลิต)'!$E$79)/'2.1ต้นทุนตามสัดส่วน (ผลิต)'!$E$80,0),2)</f>
        <v>0</v>
      </c>
      <c r="CY23" s="136">
        <f t="shared" si="31"/>
        <v>0</v>
      </c>
      <c r="CZ23" s="136">
        <f t="shared" si="32"/>
        <v>0</v>
      </c>
      <c r="DA23" s="136">
        <f>ROUND(IF('2.1ต้นทุนตามสัดส่วน (ผลิต)'!$E$109&gt;0,(+M23*'2.1ต้นทุนตามสัดส่วน (ผลิต)'!$E$109)/'2.1ต้นทุนตามสัดส่วน (ผลิต)'!$E$110,0),2)</f>
        <v>0</v>
      </c>
      <c r="DB23" s="136">
        <f>ROUND(IF('2.1ต้นทุนตามสัดส่วน (ผลิต)'!$E$119&gt;0,(+N23*'2.1ต้นทุนตามสัดส่วน (ผลิต)'!$E$119)/'2.1ต้นทุนตามสัดส่วน (ผลิต)'!$E$120,0),2)</f>
        <v>0</v>
      </c>
      <c r="DC23" s="136">
        <f>ROUND(IF('2.1ต้นทุนตามสัดส่วน (ผลิต)'!$E$129&gt;0,(+O23*'2.1ต้นทุนตามสัดส่วน (ผลิต)'!$E$129)/'2.1ต้นทุนตามสัดส่วน (ผลิต)'!$E$130,0),2)</f>
        <v>0</v>
      </c>
      <c r="DD23" s="136">
        <f t="shared" si="33"/>
        <v>0</v>
      </c>
      <c r="DE23" s="136">
        <f t="shared" si="34"/>
        <v>0</v>
      </c>
      <c r="DF23" s="136">
        <f>ROUND(IF('2.1ต้นทุนตามสัดส่วน (ผลิต)'!$E$159&gt;0,(+R23*'2.1ต้นทุนตามสัดส่วน (ผลิต)'!$E$159)/'2.1ต้นทุนตามสัดส่วน (ผลิต)'!$E$160,0),2)</f>
        <v>0</v>
      </c>
      <c r="DG23" s="136">
        <f>ROUND(IF('2.1ต้นทุนตามสัดส่วน (ผลิต)'!$E$169&gt;0,(+S23*'2.1ต้นทุนตามสัดส่วน (ผลิต)'!$E$169)/'2.1ต้นทุนตามสัดส่วน (ผลิต)'!$E$170,0),2)</f>
        <v>0</v>
      </c>
      <c r="DH23" s="136">
        <f>ROUND(IF('2.1ต้นทุนตามสัดส่วน (ผลิต)'!$E$179&gt;0,(+T23*'2.1ต้นทุนตามสัดส่วน (ผลิต)'!$E$179)/'2.1ต้นทุนตามสัดส่วน (ผลิต)'!$E$180,0),2)</f>
        <v>0</v>
      </c>
      <c r="DI23" s="136">
        <f t="shared" si="35"/>
        <v>0</v>
      </c>
      <c r="DJ23" s="136">
        <f t="shared" si="5"/>
        <v>0</v>
      </c>
      <c r="DL23" s="141"/>
      <c r="DM23" s="135"/>
      <c r="DN23" s="136">
        <f t="shared" si="36"/>
        <v>0</v>
      </c>
      <c r="DO23" s="136">
        <f t="shared" si="36"/>
        <v>0</v>
      </c>
      <c r="DP23" s="136">
        <f t="shared" si="36"/>
        <v>0</v>
      </c>
      <c r="DQ23" s="136">
        <f t="shared" si="36"/>
        <v>0</v>
      </c>
      <c r="DR23" s="136">
        <f t="shared" si="36"/>
        <v>0</v>
      </c>
      <c r="DS23" s="136">
        <f t="shared" si="36"/>
        <v>0</v>
      </c>
      <c r="DT23" s="136">
        <f t="shared" si="36"/>
        <v>0</v>
      </c>
      <c r="DU23" s="136">
        <f t="shared" si="36"/>
        <v>0</v>
      </c>
      <c r="DV23" s="136">
        <f t="shared" si="36"/>
        <v>0</v>
      </c>
      <c r="DW23" s="136">
        <f t="shared" si="37"/>
        <v>0</v>
      </c>
      <c r="DX23" s="136">
        <f t="shared" si="37"/>
        <v>0</v>
      </c>
      <c r="DY23" s="136">
        <f t="shared" si="37"/>
        <v>0</v>
      </c>
      <c r="DZ23" s="136">
        <f t="shared" si="37"/>
        <v>0</v>
      </c>
      <c r="EA23" s="136">
        <f t="shared" si="37"/>
        <v>0</v>
      </c>
      <c r="EB23" s="136">
        <f t="shared" si="37"/>
        <v>0</v>
      </c>
      <c r="EC23" s="136">
        <f t="shared" si="37"/>
        <v>0</v>
      </c>
      <c r="ED23" s="136">
        <f t="shared" si="37"/>
        <v>0</v>
      </c>
      <c r="EE23" s="136">
        <f t="shared" si="37"/>
        <v>0</v>
      </c>
      <c r="EF23" s="136">
        <f t="shared" si="37"/>
        <v>0</v>
      </c>
      <c r="EG23" s="136">
        <f t="shared" si="37"/>
        <v>0</v>
      </c>
    </row>
    <row r="24" spans="1:137" ht="21">
      <c r="A24" s="140"/>
      <c r="B24" s="135"/>
      <c r="C24" s="44"/>
      <c r="D24" s="136"/>
      <c r="E24" s="136"/>
      <c r="F24" s="136"/>
      <c r="G24" s="136">
        <f t="shared" si="7"/>
        <v>0</v>
      </c>
      <c r="H24" s="136"/>
      <c r="I24" s="136"/>
      <c r="J24" s="136"/>
      <c r="K24" s="136">
        <f t="shared" si="8"/>
        <v>0</v>
      </c>
      <c r="L24" s="136">
        <f t="shared" si="9"/>
        <v>0</v>
      </c>
      <c r="M24" s="136"/>
      <c r="N24" s="136"/>
      <c r="O24" s="136"/>
      <c r="P24" s="136">
        <f t="shared" si="10"/>
        <v>0</v>
      </c>
      <c r="Q24" s="136">
        <f t="shared" si="11"/>
        <v>0</v>
      </c>
      <c r="R24" s="136"/>
      <c r="S24" s="136"/>
      <c r="T24" s="136"/>
      <c r="U24" s="136">
        <f t="shared" si="12"/>
        <v>0</v>
      </c>
      <c r="V24" s="136">
        <f t="shared" si="0"/>
        <v>0</v>
      </c>
      <c r="X24" s="140"/>
      <c r="Y24" s="135"/>
      <c r="Z24" s="44">
        <f>ROUND(IF('2.1ต้นทุนตามสัดส่วน (ผลิต)'!$E$6&gt;0,(+C24*'2.1ต้นทุนตามสัดส่วน (ผลิต)'!$E$6)/'2.1ต้นทุนตามสัดส่วน (ผลิต)'!$E$10,0),2)</f>
        <v>0</v>
      </c>
      <c r="AA24" s="139">
        <f>ROUND(IF('2.1ต้นทุนตามสัดส่วน (ผลิต)'!$E$16&gt;0,(+D24*'2.1ต้นทุนตามสัดส่วน (ผลิต)'!$E$16)/'2.1ต้นทุนตามสัดส่วน (ผลิต)'!$E$20,0),2)</f>
        <v>0</v>
      </c>
      <c r="AB24" s="139">
        <f>ROUND(IF('2.1ต้นทุนตามสัดส่วน (ผลิต)'!$E$26&gt;0,(+E24*'2.1ต้นทุนตามสัดส่วน (ผลิต)'!$E$26)/'2.1ต้นทุนตามสัดส่วน (ผลิต)'!$E$30,0),2)</f>
        <v>0</v>
      </c>
      <c r="AC24" s="139">
        <f>ROUND(IF('2.1ต้นทุนตามสัดส่วน (ผลิต)'!$E$36&gt;0,(+F24*'2.1ต้นทุนตามสัดส่วน (ผลิต)'!$E$36)/'2.1ต้นทุนตามสัดส่วน (ผลิต)'!$E$40,0),2)</f>
        <v>0</v>
      </c>
      <c r="AD24" s="139">
        <f t="shared" si="13"/>
        <v>0</v>
      </c>
      <c r="AE24" s="139">
        <f>ROUND(IF('2.1ต้นทุนตามสัดส่วน (ผลิต)'!$E$56&gt;0,(+H24*'2.1ต้นทุนตามสัดส่วน (ผลิต)'!$E$56)/'2.1ต้นทุนตามสัดส่วน (ผลิต)'!$E$60,0),2)</f>
        <v>0</v>
      </c>
      <c r="AF24" s="139">
        <f>ROUND(IF('2.1ต้นทุนตามสัดส่วน (ผลิต)'!$E$66&gt;0,(+I24*'2.1ต้นทุนตามสัดส่วน (ผลิต)'!$E$66)/'2.1ต้นทุนตามสัดส่วน (ผลิต)'!$E$70,0),2)</f>
        <v>0</v>
      </c>
      <c r="AG24" s="139">
        <f>ROUND(IF('2.1ต้นทุนตามสัดส่วน (ผลิต)'!$E$76&gt;0,(+J24*'2.1ต้นทุนตามสัดส่วน (ผลิต)'!$E$76)/'2.1ต้นทุนตามสัดส่วน (ผลิต)'!$E$80,0),2)</f>
        <v>0</v>
      </c>
      <c r="AH24" s="139">
        <f t="shared" si="14"/>
        <v>0</v>
      </c>
      <c r="AI24" s="139">
        <f t="shared" si="15"/>
        <v>0</v>
      </c>
      <c r="AJ24" s="139">
        <f>ROUND(IF('2.1ต้นทุนตามสัดส่วน (ผลิต)'!$E$106&gt;0,(+M24*'2.1ต้นทุนตามสัดส่วน (ผลิต)'!$E$106)/'2.1ต้นทุนตามสัดส่วน (ผลิต)'!$E$110,0),2)</f>
        <v>0</v>
      </c>
      <c r="AK24" s="139">
        <f>ROUND(IF('2.1ต้นทุนตามสัดส่วน (ผลิต)'!$E$116&gt;0,(+N24*'2.1ต้นทุนตามสัดส่วน (ผลิต)'!$E$116)/'2.1ต้นทุนตามสัดส่วน (ผลิต)'!$E$120,0),2)</f>
        <v>0</v>
      </c>
      <c r="AL24" s="139">
        <f>ROUND(IF('2.1ต้นทุนตามสัดส่วน (ผลิต)'!$E$126&gt;0,(+O24*'2.1ต้นทุนตามสัดส่วน (ผลิต)'!$E$126)/'2.1ต้นทุนตามสัดส่วน (ผลิต)'!$E$130,0),2)</f>
        <v>0</v>
      </c>
      <c r="AM24" s="139">
        <f t="shared" si="16"/>
        <v>0</v>
      </c>
      <c r="AN24" s="139">
        <f t="shared" si="17"/>
        <v>0</v>
      </c>
      <c r="AO24" s="139">
        <f>ROUND(IF('2.1ต้นทุนตามสัดส่วน (ผลิต)'!$E$156&gt;0,(+R24*'2.1ต้นทุนตามสัดส่วน (ผลิต)'!$E$156)/'2.1ต้นทุนตามสัดส่วน (ผลิต)'!$E$160,0),2)</f>
        <v>0</v>
      </c>
      <c r="AP24" s="139">
        <f>ROUND(IF('2.1ต้นทุนตามสัดส่วน (ผลิต)'!$E$166&gt;0,(+S24*'2.1ต้นทุนตามสัดส่วน (ผลิต)'!$E$166)/'2.1ต้นทุนตามสัดส่วน (ผลิต)'!$E$170,0),2)</f>
        <v>0</v>
      </c>
      <c r="AQ24" s="139">
        <f>ROUND(IF('2.1ต้นทุนตามสัดส่วน (ผลิต)'!$E$176&gt;0,(+T24*'2.1ต้นทุนตามสัดส่วน (ผลิต)'!$E$176)/'2.1ต้นทุนตามสัดส่วน (ผลิต)'!$E$180,0),2)</f>
        <v>0</v>
      </c>
      <c r="AR24" s="139">
        <f t="shared" si="1"/>
        <v>0</v>
      </c>
      <c r="AS24" s="139">
        <f t="shared" si="2"/>
        <v>0</v>
      </c>
      <c r="AU24" s="140"/>
      <c r="AV24" s="135"/>
      <c r="AW24" s="44">
        <f>ROUND(IF('2.1ต้นทุนตามสัดส่วน (ผลิต)'!$E$7&gt;0,(C24*'2.1ต้นทุนตามสัดส่วน (ผลิต)'!$E$7)/'2.1ต้นทุนตามสัดส่วน (ผลิต)'!$E$10,0),2)</f>
        <v>0</v>
      </c>
      <c r="AX24" s="136">
        <f>ROUND(IF('2.1ต้นทุนตามสัดส่วน (ผลิต)'!$E$17&gt;0,(D24*'2.1ต้นทุนตามสัดส่วน (ผลิต)'!$E$17)/'2.1ต้นทุนตามสัดส่วน (ผลิต)'!$E$20,0),2)</f>
        <v>0</v>
      </c>
      <c r="AY24" s="136">
        <f>ROUND(IF('2.1ต้นทุนตามสัดส่วน (ผลิต)'!$E$27&gt;0,(+E24*'2.1ต้นทุนตามสัดส่วน (ผลิต)'!$E$27)/'2.1ต้นทุนตามสัดส่วน (ผลิต)'!$E$30,0),2)</f>
        <v>0</v>
      </c>
      <c r="AZ24" s="136">
        <f>ROUND(IF('2.1ต้นทุนตามสัดส่วน (ผลิต)'!$E$37&gt;0,(+F24*'2.1ต้นทุนตามสัดส่วน (ผลิต)'!$E$37)/'2.1ต้นทุนตามสัดส่วน (ผลิต)'!$E$40,0),2)</f>
        <v>0</v>
      </c>
      <c r="BA24" s="136">
        <f t="shared" si="18"/>
        <v>0</v>
      </c>
      <c r="BB24" s="136">
        <f>ROUND(IF('2.1ต้นทุนตามสัดส่วน (ผลิต)'!$E$57&gt;0,(+H24*'2.1ต้นทุนตามสัดส่วน (ผลิต)'!$E$57)/'2.1ต้นทุนตามสัดส่วน (ผลิต)'!$E$60,0),2)</f>
        <v>0</v>
      </c>
      <c r="BC24" s="136">
        <f>ROUND(IF('2.1ต้นทุนตามสัดส่วน (ผลิต)'!$E$67&gt;0,(+I24*'2.1ต้นทุนตามสัดส่วน (ผลิต)'!$E$67)/'2.1ต้นทุนตามสัดส่วน (ผลิต)'!$E$70,0),2)</f>
        <v>0</v>
      </c>
      <c r="BD24" s="136">
        <f>ROUND(IF('2.1ต้นทุนตามสัดส่วน (ผลิต)'!$E$77&gt;0,(+J24*'2.1ต้นทุนตามสัดส่วน (ผลิต)'!$E$77)/'2.1ต้นทุนตามสัดส่วน (ผลิต)'!$E$80,0),2)</f>
        <v>0</v>
      </c>
      <c r="BE24" s="136">
        <f t="shared" si="19"/>
        <v>0</v>
      </c>
      <c r="BF24" s="136">
        <f t="shared" si="20"/>
        <v>0</v>
      </c>
      <c r="BG24" s="136">
        <f>ROUND(IF('2.1ต้นทุนตามสัดส่วน (ผลิต)'!$E$107&gt;0,(+M24*'2.1ต้นทุนตามสัดส่วน (ผลิต)'!$E$107)/'2.1ต้นทุนตามสัดส่วน (ผลิต)'!$E$110,0),2)</f>
        <v>0</v>
      </c>
      <c r="BH24" s="136">
        <f>ROUND(IF('2.1ต้นทุนตามสัดส่วน (ผลิต)'!$E$117&gt;0,(+N24*'2.1ต้นทุนตามสัดส่วน (ผลิต)'!$E$117)/'2.1ต้นทุนตามสัดส่วน (ผลิต)'!$E$120,0),2)</f>
        <v>0</v>
      </c>
      <c r="BI24" s="136">
        <f>ROUND(IF('2.1ต้นทุนตามสัดส่วน (ผลิต)'!$E$127&gt;0,(+O24*'2.1ต้นทุนตามสัดส่วน (ผลิต)'!$E$127)/'2.1ต้นทุนตามสัดส่วน (ผลิต)'!$E$130,0),2)</f>
        <v>0</v>
      </c>
      <c r="BJ24" s="136">
        <f t="shared" si="21"/>
        <v>0</v>
      </c>
      <c r="BK24" s="136">
        <f t="shared" si="22"/>
        <v>0</v>
      </c>
      <c r="BL24" s="136">
        <f>ROUND(IF('2.1ต้นทุนตามสัดส่วน (ผลิต)'!$E$157&gt;0,(+R24*'2.1ต้นทุนตามสัดส่วน (ผลิต)'!$E$157)/'2.1ต้นทุนตามสัดส่วน (ผลิต)'!$E$160,0),2)</f>
        <v>0</v>
      </c>
      <c r="BM24" s="136">
        <f>ROUND(IF('2.1ต้นทุนตามสัดส่วน (ผลิต)'!$E$167&gt;0,(+S24*'2.1ต้นทุนตามสัดส่วน (ผลิต)'!$E$167)/'2.1ต้นทุนตามสัดส่วน (ผลิต)'!$E$170,0),2)</f>
        <v>0</v>
      </c>
      <c r="BN24" s="136">
        <f>ROUND(IF('2.1ต้นทุนตามสัดส่วน (ผลิต)'!$E$177&gt;0,(+T24*'2.1ต้นทุนตามสัดส่วน (ผลิต)'!$E$177)/'2.1ต้นทุนตามสัดส่วน (ผลิต)'!$E$180,0),2)</f>
        <v>0</v>
      </c>
      <c r="BO24" s="136">
        <f t="shared" si="23"/>
        <v>0</v>
      </c>
      <c r="BP24" s="136">
        <f t="shared" si="3"/>
        <v>0</v>
      </c>
      <c r="BR24" s="140"/>
      <c r="BS24" s="135"/>
      <c r="BT24" s="44">
        <f>ROUND(IF('2.1ต้นทุนตามสัดส่วน (ผลิต)'!$E$8&gt;0,(+C24*'2.1ต้นทุนตามสัดส่วน (ผลิต)'!$E$8)/'2.1ต้นทุนตามสัดส่วน (ผลิต)'!$E$10,0),2)</f>
        <v>0</v>
      </c>
      <c r="BU24" s="136">
        <f>ROUND(IF('2.1ต้นทุนตามสัดส่วน (ผลิต)'!$E$18&gt;0,(+D24*'2.1ต้นทุนตามสัดส่วน (ผลิต)'!$E$18)/'2.1ต้นทุนตามสัดส่วน (ผลิต)'!$E$20,0),2)</f>
        <v>0</v>
      </c>
      <c r="BV24" s="136">
        <f>ROUND(IF('2.1ต้นทุนตามสัดส่วน (ผลิต)'!$E$28&gt;0,(+E24*'2.1ต้นทุนตามสัดส่วน (ผลิต)'!$E$28)/'2.1ต้นทุนตามสัดส่วน (ผลิต)'!$E$30,0),2)</f>
        <v>0</v>
      </c>
      <c r="BW24" s="136">
        <f>ROUND(IF('2.1ต้นทุนตามสัดส่วน (ผลิต)'!$E$38&gt;0,(+F24*'2.1ต้นทุนตามสัดส่วน (ผลิต)'!$E$38)/'2.1ต้นทุนตามสัดส่วน (ผลิต)'!$E$40,0),2)</f>
        <v>0</v>
      </c>
      <c r="BX24" s="136">
        <f t="shared" si="24"/>
        <v>0</v>
      </c>
      <c r="BY24" s="136">
        <f>ROUND(IF('2.1ต้นทุนตามสัดส่วน (ผลิต)'!$E$58&gt;0,(+H24*'2.1ต้นทุนตามสัดส่วน (ผลิต)'!$E$58)/'2.1ต้นทุนตามสัดส่วน (ผลิต)'!$E$60,0),2)</f>
        <v>0</v>
      </c>
      <c r="BZ24" s="136">
        <f>ROUND(IF('2.1ต้นทุนตามสัดส่วน (ผลิต)'!$E$68&gt;0,(+I24*'2.1ต้นทุนตามสัดส่วน (ผลิต)'!$E$68)/'2.1ต้นทุนตามสัดส่วน (ผลิต)'!$E$70,0),2)</f>
        <v>0</v>
      </c>
      <c r="CA24" s="136">
        <f>ROUND(IF('2.1ต้นทุนตามสัดส่วน (ผลิต)'!$E$78&gt;0,(+J24*'2.1ต้นทุนตามสัดส่วน (ผลิต)'!$E$78)/'2.1ต้นทุนตามสัดส่วน (ผลิต)'!$E$80,0),2)</f>
        <v>0</v>
      </c>
      <c r="CB24" s="136">
        <f t="shared" si="25"/>
        <v>0</v>
      </c>
      <c r="CC24" s="136">
        <f t="shared" si="26"/>
        <v>0</v>
      </c>
      <c r="CD24" s="136">
        <f>ROUND(IF('2.1ต้นทุนตามสัดส่วน (ผลิต)'!$E$108&gt;0,(+M24*'2.1ต้นทุนตามสัดส่วน (ผลิต)'!$E$108)/'2.1ต้นทุนตามสัดส่วน (ผลิต)'!$E$110,0),2)</f>
        <v>0</v>
      </c>
      <c r="CE24" s="136">
        <f>ROUND(IF('2.1ต้นทุนตามสัดส่วน (ผลิต)'!$E$118&gt;0,(+N24*'2.1ต้นทุนตามสัดส่วน (ผลิต)'!$E$118)/'2.1ต้นทุนตามสัดส่วน (ผลิต)'!$E$120,0),2)</f>
        <v>0</v>
      </c>
      <c r="CF24" s="136">
        <f>ROUND(IF('2.1ต้นทุนตามสัดส่วน (ผลิต)'!$E$128&gt;0,(+O24*'2.1ต้นทุนตามสัดส่วน (ผลิต)'!$E$128)/'2.1ต้นทุนตามสัดส่วน (ผลิต)'!$E$130,0),2)</f>
        <v>0</v>
      </c>
      <c r="CG24" s="136">
        <f t="shared" si="27"/>
        <v>0</v>
      </c>
      <c r="CH24" s="136">
        <f t="shared" si="28"/>
        <v>0</v>
      </c>
      <c r="CI24" s="136">
        <f>ROUND(IF('2.1ต้นทุนตามสัดส่วน (ผลิต)'!$E$158&gt;0,(+R24*'2.1ต้นทุนตามสัดส่วน (ผลิต)'!$E$158)/'2.1ต้นทุนตามสัดส่วน (ผลิต)'!$E$160,0),2)</f>
        <v>0</v>
      </c>
      <c r="CJ24" s="136">
        <f>ROUND(IF('2.1ต้นทุนตามสัดส่วน (ผลิต)'!$E$168&gt;0,(+S24*'2.1ต้นทุนตามสัดส่วน (ผลิต)'!$E$168)/'2.1ต้นทุนตามสัดส่วน (ผลิต)'!$E$170,0),2)</f>
        <v>0</v>
      </c>
      <c r="CK24" s="136">
        <f>ROUND(IF('2.1ต้นทุนตามสัดส่วน (ผลิต)'!$E$178&gt;0,(+T24*'2.1ต้นทุนตามสัดส่วน (ผลิต)'!$E$178)/'2.1ต้นทุนตามสัดส่วน (ผลิต)'!$E$180,0),2)</f>
        <v>0</v>
      </c>
      <c r="CL24" s="136">
        <f t="shared" si="29"/>
        <v>0</v>
      </c>
      <c r="CM24" s="136">
        <f t="shared" si="4"/>
        <v>0</v>
      </c>
      <c r="CO24" s="140"/>
      <c r="CP24" s="135"/>
      <c r="CQ24" s="44">
        <f>ROUND(IF('2.1ต้นทุนตามสัดส่วน (ผลิต)'!$E$9&gt;0,(+C24*'2.1ต้นทุนตามสัดส่วน (ผลิต)'!$E$9)/'2.1ต้นทุนตามสัดส่วน (ผลิต)'!$E$10,0),2)</f>
        <v>0</v>
      </c>
      <c r="CR24" s="136">
        <f>ROUND(IF('2.1ต้นทุนตามสัดส่วน (ผลิต)'!$E$19&gt;0,(+D24*'2.1ต้นทุนตามสัดส่วน (ผลิต)'!$E$19)/'2.1ต้นทุนตามสัดส่วน (ผลิต)'!$E$20,0),2)</f>
        <v>0</v>
      </c>
      <c r="CS24" s="136">
        <f>ROUND(IF('2.1ต้นทุนตามสัดส่วน (ผลิต)'!$E$29&gt;0,(+E24*'2.1ต้นทุนตามสัดส่วน (ผลิต)'!$E$29)/'2.1ต้นทุนตามสัดส่วน (ผลิต)'!$E$30,0),2)</f>
        <v>0</v>
      </c>
      <c r="CT24" s="136">
        <f>ROUND(IF('2.1ต้นทุนตามสัดส่วน (ผลิต)'!$E$39&gt;0,(+F24*'2.1ต้นทุนตามสัดส่วน (ผลิต)'!$E$39)/'2.1ต้นทุนตามสัดส่วน (ผลิต)'!$E$40,0),2)</f>
        <v>0</v>
      </c>
      <c r="CU24" s="136">
        <f t="shared" si="30"/>
        <v>0</v>
      </c>
      <c r="CV24" s="136">
        <f>ROUND(IF('2.1ต้นทุนตามสัดส่วน (ผลิต)'!$E$59&gt;0,(+H24*'2.1ต้นทุนตามสัดส่วน (ผลิต)'!$E$59)/'2.1ต้นทุนตามสัดส่วน (ผลิต)'!$E$60,0),2)</f>
        <v>0</v>
      </c>
      <c r="CW24" s="136">
        <f>ROUND(IF('2.1ต้นทุนตามสัดส่วน (ผลิต)'!$E$69&gt;0,(+I24*'2.1ต้นทุนตามสัดส่วน (ผลิต)'!$E$69)/'2.1ต้นทุนตามสัดส่วน (ผลิต)'!$E$70,0),2)</f>
        <v>0</v>
      </c>
      <c r="CX24" s="136">
        <f>ROUND(IF('2.1ต้นทุนตามสัดส่วน (ผลิต)'!$E$79&gt;0,(+J24*'2.1ต้นทุนตามสัดส่วน (ผลิต)'!$E$79)/'2.1ต้นทุนตามสัดส่วน (ผลิต)'!$E$80,0),2)</f>
        <v>0</v>
      </c>
      <c r="CY24" s="136">
        <f t="shared" si="31"/>
        <v>0</v>
      </c>
      <c r="CZ24" s="136">
        <f t="shared" si="32"/>
        <v>0</v>
      </c>
      <c r="DA24" s="136">
        <f>ROUND(IF('2.1ต้นทุนตามสัดส่วน (ผลิต)'!$E$109&gt;0,(+M24*'2.1ต้นทุนตามสัดส่วน (ผลิต)'!$E$109)/'2.1ต้นทุนตามสัดส่วน (ผลิต)'!$E$110,0),2)</f>
        <v>0</v>
      </c>
      <c r="DB24" s="136">
        <f>ROUND(IF('2.1ต้นทุนตามสัดส่วน (ผลิต)'!$E$119&gt;0,(+N24*'2.1ต้นทุนตามสัดส่วน (ผลิต)'!$E$119)/'2.1ต้นทุนตามสัดส่วน (ผลิต)'!$E$120,0),2)</f>
        <v>0</v>
      </c>
      <c r="DC24" s="136">
        <f>ROUND(IF('2.1ต้นทุนตามสัดส่วน (ผลิต)'!$E$129&gt;0,(+O24*'2.1ต้นทุนตามสัดส่วน (ผลิต)'!$E$129)/'2.1ต้นทุนตามสัดส่วน (ผลิต)'!$E$130,0),2)</f>
        <v>0</v>
      </c>
      <c r="DD24" s="136">
        <f t="shared" si="33"/>
        <v>0</v>
      </c>
      <c r="DE24" s="136">
        <f t="shared" si="34"/>
        <v>0</v>
      </c>
      <c r="DF24" s="136">
        <f>ROUND(IF('2.1ต้นทุนตามสัดส่วน (ผลิต)'!$E$159&gt;0,(+R24*'2.1ต้นทุนตามสัดส่วน (ผลิต)'!$E$159)/'2.1ต้นทุนตามสัดส่วน (ผลิต)'!$E$160,0),2)</f>
        <v>0</v>
      </c>
      <c r="DG24" s="136">
        <f>ROUND(IF('2.1ต้นทุนตามสัดส่วน (ผลิต)'!$E$169&gt;0,(+S24*'2.1ต้นทุนตามสัดส่วน (ผลิต)'!$E$169)/'2.1ต้นทุนตามสัดส่วน (ผลิต)'!$E$170,0),2)</f>
        <v>0</v>
      </c>
      <c r="DH24" s="136">
        <f>ROUND(IF('2.1ต้นทุนตามสัดส่วน (ผลิต)'!$E$179&gt;0,(+T24*'2.1ต้นทุนตามสัดส่วน (ผลิต)'!$E$179)/'2.1ต้นทุนตามสัดส่วน (ผลิต)'!$E$180,0),2)</f>
        <v>0</v>
      </c>
      <c r="DI24" s="136">
        <f t="shared" si="35"/>
        <v>0</v>
      </c>
      <c r="DJ24" s="136">
        <f t="shared" si="5"/>
        <v>0</v>
      </c>
      <c r="DL24" s="140"/>
      <c r="DM24" s="135"/>
      <c r="DN24" s="136">
        <f t="shared" si="36"/>
        <v>0</v>
      </c>
      <c r="DO24" s="136">
        <f t="shared" si="36"/>
        <v>0</v>
      </c>
      <c r="DP24" s="136">
        <f t="shared" si="36"/>
        <v>0</v>
      </c>
      <c r="DQ24" s="136">
        <f t="shared" si="36"/>
        <v>0</v>
      </c>
      <c r="DR24" s="136">
        <f t="shared" si="36"/>
        <v>0</v>
      </c>
      <c r="DS24" s="136">
        <f t="shared" si="36"/>
        <v>0</v>
      </c>
      <c r="DT24" s="136">
        <f t="shared" si="36"/>
        <v>0</v>
      </c>
      <c r="DU24" s="136">
        <f t="shared" si="36"/>
        <v>0</v>
      </c>
      <c r="DV24" s="136">
        <f t="shared" si="36"/>
        <v>0</v>
      </c>
      <c r="DW24" s="136">
        <f t="shared" si="37"/>
        <v>0</v>
      </c>
      <c r="DX24" s="136">
        <f t="shared" si="37"/>
        <v>0</v>
      </c>
      <c r="DY24" s="136">
        <f t="shared" si="37"/>
        <v>0</v>
      </c>
      <c r="DZ24" s="136">
        <f t="shared" si="37"/>
        <v>0</v>
      </c>
      <c r="EA24" s="136">
        <f t="shared" si="37"/>
        <v>0</v>
      </c>
      <c r="EB24" s="136">
        <f t="shared" si="37"/>
        <v>0</v>
      </c>
      <c r="EC24" s="136">
        <f t="shared" si="37"/>
        <v>0</v>
      </c>
      <c r="ED24" s="136">
        <f t="shared" si="37"/>
        <v>0</v>
      </c>
      <c r="EE24" s="136">
        <f t="shared" si="37"/>
        <v>0</v>
      </c>
      <c r="EF24" s="136">
        <f t="shared" si="37"/>
        <v>0</v>
      </c>
      <c r="EG24" s="136">
        <f t="shared" si="37"/>
        <v>0</v>
      </c>
    </row>
    <row r="25" spans="1:137" ht="21">
      <c r="A25" s="140"/>
      <c r="B25" s="135"/>
      <c r="C25" s="44"/>
      <c r="D25" s="136"/>
      <c r="E25" s="136"/>
      <c r="F25" s="136"/>
      <c r="G25" s="136">
        <f t="shared" si="7"/>
        <v>0</v>
      </c>
      <c r="H25" s="136"/>
      <c r="I25" s="136"/>
      <c r="J25" s="136"/>
      <c r="K25" s="136">
        <f t="shared" si="8"/>
        <v>0</v>
      </c>
      <c r="L25" s="136">
        <f t="shared" si="9"/>
        <v>0</v>
      </c>
      <c r="M25" s="136"/>
      <c r="N25" s="136"/>
      <c r="O25" s="136"/>
      <c r="P25" s="136">
        <f t="shared" si="10"/>
        <v>0</v>
      </c>
      <c r="Q25" s="136">
        <f t="shared" si="11"/>
        <v>0</v>
      </c>
      <c r="R25" s="136"/>
      <c r="S25" s="136"/>
      <c r="T25" s="136"/>
      <c r="U25" s="136">
        <f t="shared" si="12"/>
        <v>0</v>
      </c>
      <c r="V25" s="136">
        <f t="shared" si="0"/>
        <v>0</v>
      </c>
      <c r="X25" s="140"/>
      <c r="Y25" s="135"/>
      <c r="Z25" s="44">
        <f>ROUND(IF('2.1ต้นทุนตามสัดส่วน (ผลิต)'!$E$6&gt;0,(+C25*'2.1ต้นทุนตามสัดส่วน (ผลิต)'!$E$6)/'2.1ต้นทุนตามสัดส่วน (ผลิต)'!$E$10,0),2)</f>
        <v>0</v>
      </c>
      <c r="AA25" s="139">
        <f>ROUND(IF('2.1ต้นทุนตามสัดส่วน (ผลิต)'!$E$16&gt;0,(+D25*'2.1ต้นทุนตามสัดส่วน (ผลิต)'!$E$16)/'2.1ต้นทุนตามสัดส่วน (ผลิต)'!$E$20,0),2)</f>
        <v>0</v>
      </c>
      <c r="AB25" s="139">
        <f>ROUND(IF('2.1ต้นทุนตามสัดส่วน (ผลิต)'!$E$26&gt;0,(+E25*'2.1ต้นทุนตามสัดส่วน (ผลิต)'!$E$26)/'2.1ต้นทุนตามสัดส่วน (ผลิต)'!$E$30,0),2)</f>
        <v>0</v>
      </c>
      <c r="AC25" s="139">
        <f>ROUND(IF('2.1ต้นทุนตามสัดส่วน (ผลิต)'!$E$36&gt;0,(+F25*'2.1ต้นทุนตามสัดส่วน (ผลิต)'!$E$36)/'2.1ต้นทุนตามสัดส่วน (ผลิต)'!$E$40,0),2)</f>
        <v>0</v>
      </c>
      <c r="AD25" s="139">
        <f t="shared" si="13"/>
        <v>0</v>
      </c>
      <c r="AE25" s="139">
        <f>ROUND(IF('2.1ต้นทุนตามสัดส่วน (ผลิต)'!$E$56&gt;0,(+H25*'2.1ต้นทุนตามสัดส่วน (ผลิต)'!$E$56)/'2.1ต้นทุนตามสัดส่วน (ผลิต)'!$E$60,0),2)</f>
        <v>0</v>
      </c>
      <c r="AF25" s="139">
        <f>ROUND(IF('2.1ต้นทุนตามสัดส่วน (ผลิต)'!$E$66&gt;0,(+I25*'2.1ต้นทุนตามสัดส่วน (ผลิต)'!$E$66)/'2.1ต้นทุนตามสัดส่วน (ผลิต)'!$E$70,0),2)</f>
        <v>0</v>
      </c>
      <c r="AG25" s="139">
        <f>ROUND(IF('2.1ต้นทุนตามสัดส่วน (ผลิต)'!$E$76&gt;0,(+J25*'2.1ต้นทุนตามสัดส่วน (ผลิต)'!$E$76)/'2.1ต้นทุนตามสัดส่วน (ผลิต)'!$E$80,0),2)</f>
        <v>0</v>
      </c>
      <c r="AH25" s="139">
        <f t="shared" si="14"/>
        <v>0</v>
      </c>
      <c r="AI25" s="139">
        <f t="shared" si="15"/>
        <v>0</v>
      </c>
      <c r="AJ25" s="139">
        <f>ROUND(IF('2.1ต้นทุนตามสัดส่วน (ผลิต)'!$E$106&gt;0,(+M25*'2.1ต้นทุนตามสัดส่วน (ผลิต)'!$E$106)/'2.1ต้นทุนตามสัดส่วน (ผลิต)'!$E$110,0),2)</f>
        <v>0</v>
      </c>
      <c r="AK25" s="139">
        <f>ROUND(IF('2.1ต้นทุนตามสัดส่วน (ผลิต)'!$E$116&gt;0,(+N25*'2.1ต้นทุนตามสัดส่วน (ผลิต)'!$E$116)/'2.1ต้นทุนตามสัดส่วน (ผลิต)'!$E$120,0),2)</f>
        <v>0</v>
      </c>
      <c r="AL25" s="139">
        <f>ROUND(IF('2.1ต้นทุนตามสัดส่วน (ผลิต)'!$E$126&gt;0,(+O25*'2.1ต้นทุนตามสัดส่วน (ผลิต)'!$E$126)/'2.1ต้นทุนตามสัดส่วน (ผลิต)'!$E$130,0),2)</f>
        <v>0</v>
      </c>
      <c r="AM25" s="139">
        <f t="shared" si="16"/>
        <v>0</v>
      </c>
      <c r="AN25" s="139">
        <f t="shared" si="17"/>
        <v>0</v>
      </c>
      <c r="AO25" s="139">
        <f>ROUND(IF('2.1ต้นทุนตามสัดส่วน (ผลิต)'!$E$156&gt;0,(+R25*'2.1ต้นทุนตามสัดส่วน (ผลิต)'!$E$156)/'2.1ต้นทุนตามสัดส่วน (ผลิต)'!$E$160,0),2)</f>
        <v>0</v>
      </c>
      <c r="AP25" s="139">
        <f>ROUND(IF('2.1ต้นทุนตามสัดส่วน (ผลิต)'!$E$166&gt;0,(+S25*'2.1ต้นทุนตามสัดส่วน (ผลิต)'!$E$166)/'2.1ต้นทุนตามสัดส่วน (ผลิต)'!$E$170,0),2)</f>
        <v>0</v>
      </c>
      <c r="AQ25" s="139">
        <f>ROUND(IF('2.1ต้นทุนตามสัดส่วน (ผลิต)'!$E$176&gt;0,(+T25*'2.1ต้นทุนตามสัดส่วน (ผลิต)'!$E$176)/'2.1ต้นทุนตามสัดส่วน (ผลิต)'!$E$180,0),2)</f>
        <v>0</v>
      </c>
      <c r="AR25" s="139">
        <f t="shared" si="1"/>
        <v>0</v>
      </c>
      <c r="AS25" s="139">
        <f t="shared" si="2"/>
        <v>0</v>
      </c>
      <c r="AU25" s="140"/>
      <c r="AV25" s="135"/>
      <c r="AW25" s="44">
        <f>ROUND(IF('2.1ต้นทุนตามสัดส่วน (ผลิต)'!$E$7&gt;0,(C25*'2.1ต้นทุนตามสัดส่วน (ผลิต)'!$E$7)/'2.1ต้นทุนตามสัดส่วน (ผลิต)'!$E$10,0),2)</f>
        <v>0</v>
      </c>
      <c r="AX25" s="136">
        <f>ROUND(IF('2.1ต้นทุนตามสัดส่วน (ผลิต)'!$E$17&gt;0,(D25*'2.1ต้นทุนตามสัดส่วน (ผลิต)'!$E$17)/'2.1ต้นทุนตามสัดส่วน (ผลิต)'!$E$20,0),2)</f>
        <v>0</v>
      </c>
      <c r="AY25" s="136">
        <f>ROUND(IF('2.1ต้นทุนตามสัดส่วน (ผลิต)'!$E$27&gt;0,(+E25*'2.1ต้นทุนตามสัดส่วน (ผลิต)'!$E$27)/'2.1ต้นทุนตามสัดส่วน (ผลิต)'!$E$30,0),2)</f>
        <v>0</v>
      </c>
      <c r="AZ25" s="136">
        <f>ROUND(IF('2.1ต้นทุนตามสัดส่วน (ผลิต)'!$E$37&gt;0,(+F25*'2.1ต้นทุนตามสัดส่วน (ผลิต)'!$E$37)/'2.1ต้นทุนตามสัดส่วน (ผลิต)'!$E$40,0),2)</f>
        <v>0</v>
      </c>
      <c r="BA25" s="136">
        <f t="shared" si="18"/>
        <v>0</v>
      </c>
      <c r="BB25" s="136">
        <f>ROUND(IF('2.1ต้นทุนตามสัดส่วน (ผลิต)'!$E$57&gt;0,(+H25*'2.1ต้นทุนตามสัดส่วน (ผลิต)'!$E$57)/'2.1ต้นทุนตามสัดส่วน (ผลิต)'!$E$60,0),2)</f>
        <v>0</v>
      </c>
      <c r="BC25" s="136">
        <f>ROUND(IF('2.1ต้นทุนตามสัดส่วน (ผลิต)'!$E$67&gt;0,(+I25*'2.1ต้นทุนตามสัดส่วน (ผลิต)'!$E$67)/'2.1ต้นทุนตามสัดส่วน (ผลิต)'!$E$70,0),2)</f>
        <v>0</v>
      </c>
      <c r="BD25" s="136">
        <f>ROUND(IF('2.1ต้นทุนตามสัดส่วน (ผลิต)'!$E$77&gt;0,(+J25*'2.1ต้นทุนตามสัดส่วน (ผลิต)'!$E$77)/'2.1ต้นทุนตามสัดส่วน (ผลิต)'!$E$80,0),2)</f>
        <v>0</v>
      </c>
      <c r="BE25" s="136">
        <f t="shared" si="19"/>
        <v>0</v>
      </c>
      <c r="BF25" s="136">
        <f t="shared" si="20"/>
        <v>0</v>
      </c>
      <c r="BG25" s="136">
        <f>ROUND(IF('2.1ต้นทุนตามสัดส่วน (ผลิต)'!$E$107&gt;0,(+M25*'2.1ต้นทุนตามสัดส่วน (ผลิต)'!$E$107)/'2.1ต้นทุนตามสัดส่วน (ผลิต)'!$E$110,0),2)</f>
        <v>0</v>
      </c>
      <c r="BH25" s="136">
        <f>ROUND(IF('2.1ต้นทุนตามสัดส่วน (ผลิต)'!$E$117&gt;0,(+N25*'2.1ต้นทุนตามสัดส่วน (ผลิต)'!$E$117)/'2.1ต้นทุนตามสัดส่วน (ผลิต)'!$E$120,0),2)</f>
        <v>0</v>
      </c>
      <c r="BI25" s="136">
        <f>ROUND(IF('2.1ต้นทุนตามสัดส่วน (ผลิต)'!$E$127&gt;0,(+O25*'2.1ต้นทุนตามสัดส่วน (ผลิต)'!$E$127)/'2.1ต้นทุนตามสัดส่วน (ผลิต)'!$E$130,0),2)</f>
        <v>0</v>
      </c>
      <c r="BJ25" s="136">
        <f t="shared" si="21"/>
        <v>0</v>
      </c>
      <c r="BK25" s="136">
        <f t="shared" si="22"/>
        <v>0</v>
      </c>
      <c r="BL25" s="136">
        <f>ROUND(IF('2.1ต้นทุนตามสัดส่วน (ผลิต)'!$E$157&gt;0,(+R25*'2.1ต้นทุนตามสัดส่วน (ผลิต)'!$E$157)/'2.1ต้นทุนตามสัดส่วน (ผลิต)'!$E$160,0),2)</f>
        <v>0</v>
      </c>
      <c r="BM25" s="136">
        <f>ROUND(IF('2.1ต้นทุนตามสัดส่วน (ผลิต)'!$E$167&gt;0,(+S25*'2.1ต้นทุนตามสัดส่วน (ผลิต)'!$E$167)/'2.1ต้นทุนตามสัดส่วน (ผลิต)'!$E$170,0),2)</f>
        <v>0</v>
      </c>
      <c r="BN25" s="136">
        <f>ROUND(IF('2.1ต้นทุนตามสัดส่วน (ผลิต)'!$E$177&gt;0,(+T25*'2.1ต้นทุนตามสัดส่วน (ผลิต)'!$E$177)/'2.1ต้นทุนตามสัดส่วน (ผลิต)'!$E$180,0),2)</f>
        <v>0</v>
      </c>
      <c r="BO25" s="136">
        <f t="shared" si="23"/>
        <v>0</v>
      </c>
      <c r="BP25" s="136">
        <f t="shared" si="3"/>
        <v>0</v>
      </c>
      <c r="BR25" s="140"/>
      <c r="BS25" s="135"/>
      <c r="BT25" s="44">
        <f>ROUND(IF('2.1ต้นทุนตามสัดส่วน (ผลิต)'!$E$8&gt;0,(+C25*'2.1ต้นทุนตามสัดส่วน (ผลิต)'!$E$8)/'2.1ต้นทุนตามสัดส่วน (ผลิต)'!$E$10,0),2)</f>
        <v>0</v>
      </c>
      <c r="BU25" s="136">
        <f>ROUND(IF('2.1ต้นทุนตามสัดส่วน (ผลิต)'!$E$18&gt;0,(+D25*'2.1ต้นทุนตามสัดส่วน (ผลิต)'!$E$18)/'2.1ต้นทุนตามสัดส่วน (ผลิต)'!$E$20,0),2)</f>
        <v>0</v>
      </c>
      <c r="BV25" s="136">
        <f>ROUND(IF('2.1ต้นทุนตามสัดส่วน (ผลิต)'!$E$28&gt;0,(+E25*'2.1ต้นทุนตามสัดส่วน (ผลิต)'!$E$28)/'2.1ต้นทุนตามสัดส่วน (ผลิต)'!$E$30,0),2)</f>
        <v>0</v>
      </c>
      <c r="BW25" s="136">
        <f>ROUND(IF('2.1ต้นทุนตามสัดส่วน (ผลิต)'!$E$38&gt;0,(+F25*'2.1ต้นทุนตามสัดส่วน (ผลิต)'!$E$38)/'2.1ต้นทุนตามสัดส่วน (ผลิต)'!$E$40,0),2)</f>
        <v>0</v>
      </c>
      <c r="BX25" s="136">
        <f t="shared" si="24"/>
        <v>0</v>
      </c>
      <c r="BY25" s="136">
        <f>ROUND(IF('2.1ต้นทุนตามสัดส่วน (ผลิต)'!$E$58&gt;0,(+H25*'2.1ต้นทุนตามสัดส่วน (ผลิต)'!$E$58)/'2.1ต้นทุนตามสัดส่วน (ผลิต)'!$E$60,0),2)</f>
        <v>0</v>
      </c>
      <c r="BZ25" s="136">
        <f>ROUND(IF('2.1ต้นทุนตามสัดส่วน (ผลิต)'!$E$68&gt;0,(+I25*'2.1ต้นทุนตามสัดส่วน (ผลิต)'!$E$68)/'2.1ต้นทุนตามสัดส่วน (ผลิต)'!$E$70,0),2)</f>
        <v>0</v>
      </c>
      <c r="CA25" s="136">
        <f>ROUND(IF('2.1ต้นทุนตามสัดส่วน (ผลิต)'!$E$78&gt;0,(+J25*'2.1ต้นทุนตามสัดส่วน (ผลิต)'!$E$78)/'2.1ต้นทุนตามสัดส่วน (ผลิต)'!$E$80,0),2)</f>
        <v>0</v>
      </c>
      <c r="CB25" s="136">
        <f t="shared" si="25"/>
        <v>0</v>
      </c>
      <c r="CC25" s="136">
        <f t="shared" si="26"/>
        <v>0</v>
      </c>
      <c r="CD25" s="136">
        <f>ROUND(IF('2.1ต้นทุนตามสัดส่วน (ผลิต)'!$E$108&gt;0,(+M25*'2.1ต้นทุนตามสัดส่วน (ผลิต)'!$E$108)/'2.1ต้นทุนตามสัดส่วน (ผลิต)'!$E$110,0),2)</f>
        <v>0</v>
      </c>
      <c r="CE25" s="136">
        <f>ROUND(IF('2.1ต้นทุนตามสัดส่วน (ผลิต)'!$E$118&gt;0,(+N25*'2.1ต้นทุนตามสัดส่วน (ผลิต)'!$E$118)/'2.1ต้นทุนตามสัดส่วน (ผลิต)'!$E$120,0),2)</f>
        <v>0</v>
      </c>
      <c r="CF25" s="136">
        <f>ROUND(IF('2.1ต้นทุนตามสัดส่วน (ผลิต)'!$E$128&gt;0,(+O25*'2.1ต้นทุนตามสัดส่วน (ผลิต)'!$E$128)/'2.1ต้นทุนตามสัดส่วน (ผลิต)'!$E$130,0),2)</f>
        <v>0</v>
      </c>
      <c r="CG25" s="136">
        <f t="shared" si="27"/>
        <v>0</v>
      </c>
      <c r="CH25" s="136">
        <f t="shared" si="28"/>
        <v>0</v>
      </c>
      <c r="CI25" s="136">
        <f>ROUND(IF('2.1ต้นทุนตามสัดส่วน (ผลิต)'!$E$158&gt;0,(+R25*'2.1ต้นทุนตามสัดส่วน (ผลิต)'!$E$158)/'2.1ต้นทุนตามสัดส่วน (ผลิต)'!$E$160,0),2)</f>
        <v>0</v>
      </c>
      <c r="CJ25" s="136">
        <f>ROUND(IF('2.1ต้นทุนตามสัดส่วน (ผลิต)'!$E$168&gt;0,(+S25*'2.1ต้นทุนตามสัดส่วน (ผลิต)'!$E$168)/'2.1ต้นทุนตามสัดส่วน (ผลิต)'!$E$170,0),2)</f>
        <v>0</v>
      </c>
      <c r="CK25" s="136">
        <f>ROUND(IF('2.1ต้นทุนตามสัดส่วน (ผลิต)'!$E$178&gt;0,(+T25*'2.1ต้นทุนตามสัดส่วน (ผลิต)'!$E$178)/'2.1ต้นทุนตามสัดส่วน (ผลิต)'!$E$180,0),2)</f>
        <v>0</v>
      </c>
      <c r="CL25" s="136">
        <f t="shared" si="29"/>
        <v>0</v>
      </c>
      <c r="CM25" s="136">
        <f t="shared" si="4"/>
        <v>0</v>
      </c>
      <c r="CO25" s="140"/>
      <c r="CP25" s="135"/>
      <c r="CQ25" s="44">
        <f>ROUND(IF('2.1ต้นทุนตามสัดส่วน (ผลิต)'!$E$9&gt;0,(+C25*'2.1ต้นทุนตามสัดส่วน (ผลิต)'!$E$9)/'2.1ต้นทุนตามสัดส่วน (ผลิต)'!$E$10,0),2)</f>
        <v>0</v>
      </c>
      <c r="CR25" s="136">
        <f>ROUND(IF('2.1ต้นทุนตามสัดส่วน (ผลิต)'!$E$19&gt;0,(+D25*'2.1ต้นทุนตามสัดส่วน (ผลิต)'!$E$19)/'2.1ต้นทุนตามสัดส่วน (ผลิต)'!$E$20,0),2)</f>
        <v>0</v>
      </c>
      <c r="CS25" s="136">
        <f>ROUND(IF('2.1ต้นทุนตามสัดส่วน (ผลิต)'!$E$29&gt;0,(+E25*'2.1ต้นทุนตามสัดส่วน (ผลิต)'!$E$29)/'2.1ต้นทุนตามสัดส่วน (ผลิต)'!$E$30,0),2)</f>
        <v>0</v>
      </c>
      <c r="CT25" s="136">
        <f>ROUND(IF('2.1ต้นทุนตามสัดส่วน (ผลิต)'!$E$39&gt;0,(+F25*'2.1ต้นทุนตามสัดส่วน (ผลิต)'!$E$39)/'2.1ต้นทุนตามสัดส่วน (ผลิต)'!$E$40,0),2)</f>
        <v>0</v>
      </c>
      <c r="CU25" s="136">
        <f t="shared" si="30"/>
        <v>0</v>
      </c>
      <c r="CV25" s="136">
        <f>ROUND(IF('2.1ต้นทุนตามสัดส่วน (ผลิต)'!$E$59&gt;0,(+H25*'2.1ต้นทุนตามสัดส่วน (ผลิต)'!$E$59)/'2.1ต้นทุนตามสัดส่วน (ผลิต)'!$E$60,0),2)</f>
        <v>0</v>
      </c>
      <c r="CW25" s="136">
        <f>ROUND(IF('2.1ต้นทุนตามสัดส่วน (ผลิต)'!$E$69&gt;0,(+I25*'2.1ต้นทุนตามสัดส่วน (ผลิต)'!$E$69)/'2.1ต้นทุนตามสัดส่วน (ผลิต)'!$E$70,0),2)</f>
        <v>0</v>
      </c>
      <c r="CX25" s="136">
        <f>ROUND(IF('2.1ต้นทุนตามสัดส่วน (ผลิต)'!$E$79&gt;0,(+J25*'2.1ต้นทุนตามสัดส่วน (ผลิต)'!$E$79)/'2.1ต้นทุนตามสัดส่วน (ผลิต)'!$E$80,0),2)</f>
        <v>0</v>
      </c>
      <c r="CY25" s="136">
        <f t="shared" si="31"/>
        <v>0</v>
      </c>
      <c r="CZ25" s="136">
        <f t="shared" si="32"/>
        <v>0</v>
      </c>
      <c r="DA25" s="136">
        <f>ROUND(IF('2.1ต้นทุนตามสัดส่วน (ผลิต)'!$E$109&gt;0,(+M25*'2.1ต้นทุนตามสัดส่วน (ผลิต)'!$E$109)/'2.1ต้นทุนตามสัดส่วน (ผลิต)'!$E$110,0),2)</f>
        <v>0</v>
      </c>
      <c r="DB25" s="136">
        <f>ROUND(IF('2.1ต้นทุนตามสัดส่วน (ผลิต)'!$E$119&gt;0,(+N25*'2.1ต้นทุนตามสัดส่วน (ผลิต)'!$E$119)/'2.1ต้นทุนตามสัดส่วน (ผลิต)'!$E$120,0),2)</f>
        <v>0</v>
      </c>
      <c r="DC25" s="136">
        <f>ROUND(IF('2.1ต้นทุนตามสัดส่วน (ผลิต)'!$E$129&gt;0,(+O25*'2.1ต้นทุนตามสัดส่วน (ผลิต)'!$E$129)/'2.1ต้นทุนตามสัดส่วน (ผลิต)'!$E$130,0),2)</f>
        <v>0</v>
      </c>
      <c r="DD25" s="136">
        <f t="shared" si="33"/>
        <v>0</v>
      </c>
      <c r="DE25" s="136">
        <f t="shared" si="34"/>
        <v>0</v>
      </c>
      <c r="DF25" s="136">
        <f>ROUND(IF('2.1ต้นทุนตามสัดส่วน (ผลิต)'!$E$159&gt;0,(+R25*'2.1ต้นทุนตามสัดส่วน (ผลิต)'!$E$159)/'2.1ต้นทุนตามสัดส่วน (ผลิต)'!$E$160,0),2)</f>
        <v>0</v>
      </c>
      <c r="DG25" s="136">
        <f>ROUND(IF('2.1ต้นทุนตามสัดส่วน (ผลิต)'!$E$169&gt;0,(+S25*'2.1ต้นทุนตามสัดส่วน (ผลิต)'!$E$169)/'2.1ต้นทุนตามสัดส่วน (ผลิต)'!$E$170,0),2)</f>
        <v>0</v>
      </c>
      <c r="DH25" s="136">
        <f>ROUND(IF('2.1ต้นทุนตามสัดส่วน (ผลิต)'!$E$179&gt;0,(+T25*'2.1ต้นทุนตามสัดส่วน (ผลิต)'!$E$179)/'2.1ต้นทุนตามสัดส่วน (ผลิต)'!$E$180,0),2)</f>
        <v>0</v>
      </c>
      <c r="DI25" s="136">
        <f t="shared" si="35"/>
        <v>0</v>
      </c>
      <c r="DJ25" s="136">
        <f t="shared" si="5"/>
        <v>0</v>
      </c>
      <c r="DL25" s="140"/>
      <c r="DM25" s="135"/>
      <c r="DN25" s="136">
        <f t="shared" si="36"/>
        <v>0</v>
      </c>
      <c r="DO25" s="136">
        <f t="shared" si="36"/>
        <v>0</v>
      </c>
      <c r="DP25" s="136">
        <f t="shared" si="36"/>
        <v>0</v>
      </c>
      <c r="DQ25" s="136">
        <f t="shared" si="36"/>
        <v>0</v>
      </c>
      <c r="DR25" s="136">
        <f t="shared" si="36"/>
        <v>0</v>
      </c>
      <c r="DS25" s="136">
        <f t="shared" si="36"/>
        <v>0</v>
      </c>
      <c r="DT25" s="136">
        <f t="shared" si="36"/>
        <v>0</v>
      </c>
      <c r="DU25" s="136">
        <f t="shared" si="36"/>
        <v>0</v>
      </c>
      <c r="DV25" s="136">
        <f t="shared" si="36"/>
        <v>0</v>
      </c>
      <c r="DW25" s="136">
        <f t="shared" si="37"/>
        <v>0</v>
      </c>
      <c r="DX25" s="136">
        <f t="shared" si="37"/>
        <v>0</v>
      </c>
      <c r="DY25" s="136">
        <f t="shared" si="37"/>
        <v>0</v>
      </c>
      <c r="DZ25" s="136">
        <f t="shared" si="37"/>
        <v>0</v>
      </c>
      <c r="EA25" s="136">
        <f t="shared" si="37"/>
        <v>0</v>
      </c>
      <c r="EB25" s="136">
        <f t="shared" si="37"/>
        <v>0</v>
      </c>
      <c r="EC25" s="136">
        <f t="shared" si="37"/>
        <v>0</v>
      </c>
      <c r="ED25" s="136">
        <f t="shared" si="37"/>
        <v>0</v>
      </c>
      <c r="EE25" s="136">
        <f t="shared" si="37"/>
        <v>0</v>
      </c>
      <c r="EF25" s="136">
        <f t="shared" si="37"/>
        <v>0</v>
      </c>
      <c r="EG25" s="136">
        <f t="shared" si="37"/>
        <v>0</v>
      </c>
    </row>
    <row r="26" spans="1:137" ht="21">
      <c r="A26" s="140"/>
      <c r="B26" s="135"/>
      <c r="C26" s="44"/>
      <c r="D26" s="136"/>
      <c r="E26" s="136"/>
      <c r="F26" s="136"/>
      <c r="G26" s="136">
        <f t="shared" si="7"/>
        <v>0</v>
      </c>
      <c r="H26" s="136"/>
      <c r="I26" s="136"/>
      <c r="J26" s="136"/>
      <c r="K26" s="136">
        <f t="shared" si="8"/>
        <v>0</v>
      </c>
      <c r="L26" s="136">
        <f t="shared" si="9"/>
        <v>0</v>
      </c>
      <c r="M26" s="136"/>
      <c r="N26" s="136"/>
      <c r="O26" s="136"/>
      <c r="P26" s="136">
        <f t="shared" si="10"/>
        <v>0</v>
      </c>
      <c r="Q26" s="136">
        <f t="shared" si="11"/>
        <v>0</v>
      </c>
      <c r="R26" s="136"/>
      <c r="S26" s="136"/>
      <c r="T26" s="136"/>
      <c r="U26" s="136">
        <f t="shared" si="12"/>
        <v>0</v>
      </c>
      <c r="V26" s="136">
        <f t="shared" si="0"/>
        <v>0</v>
      </c>
      <c r="X26" s="140"/>
      <c r="Y26" s="135"/>
      <c r="Z26" s="44">
        <f>ROUND(IF('2.1ต้นทุนตามสัดส่วน (ผลิต)'!$E$6&gt;0,(+C26*'2.1ต้นทุนตามสัดส่วน (ผลิต)'!$E$6)/'2.1ต้นทุนตามสัดส่วน (ผลิต)'!$E$10,0),2)</f>
        <v>0</v>
      </c>
      <c r="AA26" s="139">
        <f>ROUND(IF('2.1ต้นทุนตามสัดส่วน (ผลิต)'!$E$16&gt;0,(+D26*'2.1ต้นทุนตามสัดส่วน (ผลิต)'!$E$16)/'2.1ต้นทุนตามสัดส่วน (ผลิต)'!$E$20,0),2)</f>
        <v>0</v>
      </c>
      <c r="AB26" s="139">
        <f>ROUND(IF('2.1ต้นทุนตามสัดส่วน (ผลิต)'!$E$26&gt;0,(+E26*'2.1ต้นทุนตามสัดส่วน (ผลิต)'!$E$26)/'2.1ต้นทุนตามสัดส่วน (ผลิต)'!$E$30,0),2)</f>
        <v>0</v>
      </c>
      <c r="AC26" s="139">
        <f>ROUND(IF('2.1ต้นทุนตามสัดส่วน (ผลิต)'!$E$36&gt;0,(+F26*'2.1ต้นทุนตามสัดส่วน (ผลิต)'!$E$36)/'2.1ต้นทุนตามสัดส่วน (ผลิต)'!$E$40,0),2)</f>
        <v>0</v>
      </c>
      <c r="AD26" s="139">
        <f t="shared" si="13"/>
        <v>0</v>
      </c>
      <c r="AE26" s="139">
        <f>ROUND(IF('2.1ต้นทุนตามสัดส่วน (ผลิต)'!$E$56&gt;0,(+H26*'2.1ต้นทุนตามสัดส่วน (ผลิต)'!$E$56)/'2.1ต้นทุนตามสัดส่วน (ผลิต)'!$E$60,0),2)</f>
        <v>0</v>
      </c>
      <c r="AF26" s="139">
        <f>ROUND(IF('2.1ต้นทุนตามสัดส่วน (ผลิต)'!$E$66&gt;0,(+I26*'2.1ต้นทุนตามสัดส่วน (ผลิต)'!$E$66)/'2.1ต้นทุนตามสัดส่วน (ผลิต)'!$E$70,0),2)</f>
        <v>0</v>
      </c>
      <c r="AG26" s="139">
        <f>ROUND(IF('2.1ต้นทุนตามสัดส่วน (ผลิต)'!$E$76&gt;0,(+J26*'2.1ต้นทุนตามสัดส่วน (ผลิต)'!$E$76)/'2.1ต้นทุนตามสัดส่วน (ผลิต)'!$E$80,0),2)</f>
        <v>0</v>
      </c>
      <c r="AH26" s="139">
        <f t="shared" si="14"/>
        <v>0</v>
      </c>
      <c r="AI26" s="139">
        <f t="shared" si="15"/>
        <v>0</v>
      </c>
      <c r="AJ26" s="139">
        <f>ROUND(IF('2.1ต้นทุนตามสัดส่วน (ผลิต)'!$E$106&gt;0,(+M26*'2.1ต้นทุนตามสัดส่วน (ผลิต)'!$E$106)/'2.1ต้นทุนตามสัดส่วน (ผลิต)'!$E$110,0),2)</f>
        <v>0</v>
      </c>
      <c r="AK26" s="139">
        <f>ROUND(IF('2.1ต้นทุนตามสัดส่วน (ผลิต)'!$E$116&gt;0,(+N26*'2.1ต้นทุนตามสัดส่วน (ผลิต)'!$E$116)/'2.1ต้นทุนตามสัดส่วน (ผลิต)'!$E$120,0),2)</f>
        <v>0</v>
      </c>
      <c r="AL26" s="139">
        <f>ROUND(IF('2.1ต้นทุนตามสัดส่วน (ผลิต)'!$E$126&gt;0,(+O26*'2.1ต้นทุนตามสัดส่วน (ผลิต)'!$E$126)/'2.1ต้นทุนตามสัดส่วน (ผลิต)'!$E$130,0),2)</f>
        <v>0</v>
      </c>
      <c r="AM26" s="139">
        <f t="shared" si="16"/>
        <v>0</v>
      </c>
      <c r="AN26" s="139">
        <f t="shared" si="17"/>
        <v>0</v>
      </c>
      <c r="AO26" s="139">
        <f>ROUND(IF('2.1ต้นทุนตามสัดส่วน (ผลิต)'!$E$156&gt;0,(+R26*'2.1ต้นทุนตามสัดส่วน (ผลิต)'!$E$156)/'2.1ต้นทุนตามสัดส่วน (ผลิต)'!$E$160,0),2)</f>
        <v>0</v>
      </c>
      <c r="AP26" s="139">
        <f>ROUND(IF('2.1ต้นทุนตามสัดส่วน (ผลิต)'!$E$166&gt;0,(+S26*'2.1ต้นทุนตามสัดส่วน (ผลิต)'!$E$166)/'2.1ต้นทุนตามสัดส่วน (ผลิต)'!$E$170,0),2)</f>
        <v>0</v>
      </c>
      <c r="AQ26" s="139">
        <f>ROUND(IF('2.1ต้นทุนตามสัดส่วน (ผลิต)'!$E$176&gt;0,(+T26*'2.1ต้นทุนตามสัดส่วน (ผลิต)'!$E$176)/'2.1ต้นทุนตามสัดส่วน (ผลิต)'!$E$180,0),2)</f>
        <v>0</v>
      </c>
      <c r="AR26" s="139">
        <f t="shared" si="1"/>
        <v>0</v>
      </c>
      <c r="AS26" s="139">
        <f t="shared" si="2"/>
        <v>0</v>
      </c>
      <c r="AU26" s="140"/>
      <c r="AV26" s="135"/>
      <c r="AW26" s="44">
        <f>ROUND(IF('2.1ต้นทุนตามสัดส่วน (ผลิต)'!$E$7&gt;0,(C26*'2.1ต้นทุนตามสัดส่วน (ผลิต)'!$E$7)/'2.1ต้นทุนตามสัดส่วน (ผลิต)'!$E$10,0),2)</f>
        <v>0</v>
      </c>
      <c r="AX26" s="136">
        <f>ROUND(IF('2.1ต้นทุนตามสัดส่วน (ผลิต)'!$E$17&gt;0,(D26*'2.1ต้นทุนตามสัดส่วน (ผลิต)'!$E$17)/'2.1ต้นทุนตามสัดส่วน (ผลิต)'!$E$20,0),2)</f>
        <v>0</v>
      </c>
      <c r="AY26" s="136">
        <f>ROUND(IF('2.1ต้นทุนตามสัดส่วน (ผลิต)'!$E$27&gt;0,(+E26*'2.1ต้นทุนตามสัดส่วน (ผลิต)'!$E$27)/'2.1ต้นทุนตามสัดส่วน (ผลิต)'!$E$30,0),2)</f>
        <v>0</v>
      </c>
      <c r="AZ26" s="136">
        <f>ROUND(IF('2.1ต้นทุนตามสัดส่วน (ผลิต)'!$E$37&gt;0,(+F26*'2.1ต้นทุนตามสัดส่วน (ผลิต)'!$E$37)/'2.1ต้นทุนตามสัดส่วน (ผลิต)'!$E$40,0),2)</f>
        <v>0</v>
      </c>
      <c r="BA26" s="136">
        <f t="shared" si="18"/>
        <v>0</v>
      </c>
      <c r="BB26" s="136">
        <f>ROUND(IF('2.1ต้นทุนตามสัดส่วน (ผลิต)'!$E$57&gt;0,(+H26*'2.1ต้นทุนตามสัดส่วน (ผลิต)'!$E$57)/'2.1ต้นทุนตามสัดส่วน (ผลิต)'!$E$60,0),2)</f>
        <v>0</v>
      </c>
      <c r="BC26" s="136">
        <f>ROUND(IF('2.1ต้นทุนตามสัดส่วน (ผลิต)'!$E$67&gt;0,(+I26*'2.1ต้นทุนตามสัดส่วน (ผลิต)'!$E$67)/'2.1ต้นทุนตามสัดส่วน (ผลิต)'!$E$70,0),2)</f>
        <v>0</v>
      </c>
      <c r="BD26" s="136">
        <f>ROUND(IF('2.1ต้นทุนตามสัดส่วน (ผลิต)'!$E$77&gt;0,(+J26*'2.1ต้นทุนตามสัดส่วน (ผลิต)'!$E$77)/'2.1ต้นทุนตามสัดส่วน (ผลิต)'!$E$80,0),2)</f>
        <v>0</v>
      </c>
      <c r="BE26" s="136">
        <f t="shared" si="19"/>
        <v>0</v>
      </c>
      <c r="BF26" s="136">
        <f t="shared" si="20"/>
        <v>0</v>
      </c>
      <c r="BG26" s="136">
        <f>ROUND(IF('2.1ต้นทุนตามสัดส่วน (ผลิต)'!$E$107&gt;0,(+M26*'2.1ต้นทุนตามสัดส่วน (ผลิต)'!$E$107)/'2.1ต้นทุนตามสัดส่วน (ผลิต)'!$E$110,0),2)</f>
        <v>0</v>
      </c>
      <c r="BH26" s="136">
        <f>ROUND(IF('2.1ต้นทุนตามสัดส่วน (ผลิต)'!$E$117&gt;0,(+N26*'2.1ต้นทุนตามสัดส่วน (ผลิต)'!$E$117)/'2.1ต้นทุนตามสัดส่วน (ผลิต)'!$E$120,0),2)</f>
        <v>0</v>
      </c>
      <c r="BI26" s="136">
        <f>ROUND(IF('2.1ต้นทุนตามสัดส่วน (ผลิต)'!$E$127&gt;0,(+O26*'2.1ต้นทุนตามสัดส่วน (ผลิต)'!$E$127)/'2.1ต้นทุนตามสัดส่วน (ผลิต)'!$E$130,0),2)</f>
        <v>0</v>
      </c>
      <c r="BJ26" s="136">
        <f t="shared" si="21"/>
        <v>0</v>
      </c>
      <c r="BK26" s="136">
        <f t="shared" si="22"/>
        <v>0</v>
      </c>
      <c r="BL26" s="136">
        <f>ROUND(IF('2.1ต้นทุนตามสัดส่วน (ผลิต)'!$E$157&gt;0,(+R26*'2.1ต้นทุนตามสัดส่วน (ผลิต)'!$E$157)/'2.1ต้นทุนตามสัดส่วน (ผลิต)'!$E$160,0),2)</f>
        <v>0</v>
      </c>
      <c r="BM26" s="136">
        <f>ROUND(IF('2.1ต้นทุนตามสัดส่วน (ผลิต)'!$E$167&gt;0,(+S26*'2.1ต้นทุนตามสัดส่วน (ผลิต)'!$E$167)/'2.1ต้นทุนตามสัดส่วน (ผลิต)'!$E$170,0),2)</f>
        <v>0</v>
      </c>
      <c r="BN26" s="136">
        <f>ROUND(IF('2.1ต้นทุนตามสัดส่วน (ผลิต)'!$E$177&gt;0,(+T26*'2.1ต้นทุนตามสัดส่วน (ผลิต)'!$E$177)/'2.1ต้นทุนตามสัดส่วน (ผลิต)'!$E$180,0),2)</f>
        <v>0</v>
      </c>
      <c r="BO26" s="136">
        <f t="shared" si="23"/>
        <v>0</v>
      </c>
      <c r="BP26" s="136">
        <f t="shared" si="3"/>
        <v>0</v>
      </c>
      <c r="BR26" s="140"/>
      <c r="BS26" s="135"/>
      <c r="BT26" s="44">
        <f>ROUND(IF('2.1ต้นทุนตามสัดส่วน (ผลิต)'!$E$8&gt;0,(+C26*'2.1ต้นทุนตามสัดส่วน (ผลิต)'!$E$8)/'2.1ต้นทุนตามสัดส่วน (ผลิต)'!$E$10,0),2)</f>
        <v>0</v>
      </c>
      <c r="BU26" s="136">
        <f>ROUND(IF('2.1ต้นทุนตามสัดส่วน (ผลิต)'!$E$18&gt;0,(+D26*'2.1ต้นทุนตามสัดส่วน (ผลิต)'!$E$18)/'2.1ต้นทุนตามสัดส่วน (ผลิต)'!$E$20,0),2)</f>
        <v>0</v>
      </c>
      <c r="BV26" s="136">
        <f>ROUND(IF('2.1ต้นทุนตามสัดส่วน (ผลิต)'!$E$28&gt;0,(+E26*'2.1ต้นทุนตามสัดส่วน (ผลิต)'!$E$28)/'2.1ต้นทุนตามสัดส่วน (ผลิต)'!$E$30,0),2)</f>
        <v>0</v>
      </c>
      <c r="BW26" s="136">
        <f>ROUND(IF('2.1ต้นทุนตามสัดส่วน (ผลิต)'!$E$38&gt;0,(+F26*'2.1ต้นทุนตามสัดส่วน (ผลิต)'!$E$38)/'2.1ต้นทุนตามสัดส่วน (ผลิต)'!$E$40,0),2)</f>
        <v>0</v>
      </c>
      <c r="BX26" s="136">
        <f t="shared" si="24"/>
        <v>0</v>
      </c>
      <c r="BY26" s="136">
        <f>ROUND(IF('2.1ต้นทุนตามสัดส่วน (ผลิต)'!$E$58&gt;0,(+H26*'2.1ต้นทุนตามสัดส่วน (ผลิต)'!$E$58)/'2.1ต้นทุนตามสัดส่วน (ผลิต)'!$E$60,0),2)</f>
        <v>0</v>
      </c>
      <c r="BZ26" s="136">
        <f>ROUND(IF('2.1ต้นทุนตามสัดส่วน (ผลิต)'!$E$68&gt;0,(+I26*'2.1ต้นทุนตามสัดส่วน (ผลิต)'!$E$68)/'2.1ต้นทุนตามสัดส่วน (ผลิต)'!$E$70,0),2)</f>
        <v>0</v>
      </c>
      <c r="CA26" s="136">
        <f>ROUND(IF('2.1ต้นทุนตามสัดส่วน (ผลิต)'!$E$78&gt;0,(+J26*'2.1ต้นทุนตามสัดส่วน (ผลิต)'!$E$78)/'2.1ต้นทุนตามสัดส่วน (ผลิต)'!$E$80,0),2)</f>
        <v>0</v>
      </c>
      <c r="CB26" s="136">
        <f t="shared" si="25"/>
        <v>0</v>
      </c>
      <c r="CC26" s="136">
        <f t="shared" si="26"/>
        <v>0</v>
      </c>
      <c r="CD26" s="136">
        <f>ROUND(IF('2.1ต้นทุนตามสัดส่วน (ผลิต)'!$E$108&gt;0,(+M26*'2.1ต้นทุนตามสัดส่วน (ผลิต)'!$E$108)/'2.1ต้นทุนตามสัดส่วน (ผลิต)'!$E$110,0),2)</f>
        <v>0</v>
      </c>
      <c r="CE26" s="136">
        <f>ROUND(IF('2.1ต้นทุนตามสัดส่วน (ผลิต)'!$E$118&gt;0,(+N26*'2.1ต้นทุนตามสัดส่วน (ผลิต)'!$E$118)/'2.1ต้นทุนตามสัดส่วน (ผลิต)'!$E$120,0),2)</f>
        <v>0</v>
      </c>
      <c r="CF26" s="136">
        <f>ROUND(IF('2.1ต้นทุนตามสัดส่วน (ผลิต)'!$E$128&gt;0,(+O26*'2.1ต้นทุนตามสัดส่วน (ผลิต)'!$E$128)/'2.1ต้นทุนตามสัดส่วน (ผลิต)'!$E$130,0),2)</f>
        <v>0</v>
      </c>
      <c r="CG26" s="136">
        <f t="shared" si="27"/>
        <v>0</v>
      </c>
      <c r="CH26" s="136">
        <f t="shared" si="28"/>
        <v>0</v>
      </c>
      <c r="CI26" s="136">
        <f>ROUND(IF('2.1ต้นทุนตามสัดส่วน (ผลิต)'!$E$158&gt;0,(+R26*'2.1ต้นทุนตามสัดส่วน (ผลิต)'!$E$158)/'2.1ต้นทุนตามสัดส่วน (ผลิต)'!$E$160,0),2)</f>
        <v>0</v>
      </c>
      <c r="CJ26" s="136">
        <f>ROUND(IF('2.1ต้นทุนตามสัดส่วน (ผลิต)'!$E$168&gt;0,(+S26*'2.1ต้นทุนตามสัดส่วน (ผลิต)'!$E$168)/'2.1ต้นทุนตามสัดส่วน (ผลิต)'!$E$170,0),2)</f>
        <v>0</v>
      </c>
      <c r="CK26" s="136">
        <f>ROUND(IF('2.1ต้นทุนตามสัดส่วน (ผลิต)'!$E$178&gt;0,(+T26*'2.1ต้นทุนตามสัดส่วน (ผลิต)'!$E$178)/'2.1ต้นทุนตามสัดส่วน (ผลิต)'!$E$180,0),2)</f>
        <v>0</v>
      </c>
      <c r="CL26" s="136">
        <f t="shared" si="29"/>
        <v>0</v>
      </c>
      <c r="CM26" s="136">
        <f t="shared" si="4"/>
        <v>0</v>
      </c>
      <c r="CO26" s="140"/>
      <c r="CP26" s="135"/>
      <c r="CQ26" s="44">
        <f>ROUND(IF('2.1ต้นทุนตามสัดส่วน (ผลิต)'!$E$9&gt;0,(+C26*'2.1ต้นทุนตามสัดส่วน (ผลิต)'!$E$9)/'2.1ต้นทุนตามสัดส่วน (ผลิต)'!$E$10,0),2)</f>
        <v>0</v>
      </c>
      <c r="CR26" s="136">
        <f>ROUND(IF('2.1ต้นทุนตามสัดส่วน (ผลิต)'!$E$19&gt;0,(+D26*'2.1ต้นทุนตามสัดส่วน (ผลิต)'!$E$19)/'2.1ต้นทุนตามสัดส่วน (ผลิต)'!$E$20,0),2)</f>
        <v>0</v>
      </c>
      <c r="CS26" s="136">
        <f>ROUND(IF('2.1ต้นทุนตามสัดส่วน (ผลิต)'!$E$29&gt;0,(+E26*'2.1ต้นทุนตามสัดส่วน (ผลิต)'!$E$29)/'2.1ต้นทุนตามสัดส่วน (ผลิต)'!$E$30,0),2)</f>
        <v>0</v>
      </c>
      <c r="CT26" s="136">
        <f>ROUND(IF('2.1ต้นทุนตามสัดส่วน (ผลิต)'!$E$39&gt;0,(+F26*'2.1ต้นทุนตามสัดส่วน (ผลิต)'!$E$39)/'2.1ต้นทุนตามสัดส่วน (ผลิต)'!$E$40,0),2)</f>
        <v>0</v>
      </c>
      <c r="CU26" s="136">
        <f t="shared" si="30"/>
        <v>0</v>
      </c>
      <c r="CV26" s="136">
        <f>ROUND(IF('2.1ต้นทุนตามสัดส่วน (ผลิต)'!$E$59&gt;0,(+H26*'2.1ต้นทุนตามสัดส่วน (ผลิต)'!$E$59)/'2.1ต้นทุนตามสัดส่วน (ผลิต)'!$E$60,0),2)</f>
        <v>0</v>
      </c>
      <c r="CW26" s="136">
        <f>ROUND(IF('2.1ต้นทุนตามสัดส่วน (ผลิต)'!$E$69&gt;0,(+I26*'2.1ต้นทุนตามสัดส่วน (ผลิต)'!$E$69)/'2.1ต้นทุนตามสัดส่วน (ผลิต)'!$E$70,0),2)</f>
        <v>0</v>
      </c>
      <c r="CX26" s="136">
        <f>ROUND(IF('2.1ต้นทุนตามสัดส่วน (ผลิต)'!$E$79&gt;0,(+J26*'2.1ต้นทุนตามสัดส่วน (ผลิต)'!$E$79)/'2.1ต้นทุนตามสัดส่วน (ผลิต)'!$E$80,0),2)</f>
        <v>0</v>
      </c>
      <c r="CY26" s="136">
        <f t="shared" si="31"/>
        <v>0</v>
      </c>
      <c r="CZ26" s="136">
        <f t="shared" si="32"/>
        <v>0</v>
      </c>
      <c r="DA26" s="136">
        <f>ROUND(IF('2.1ต้นทุนตามสัดส่วน (ผลิต)'!$E$109&gt;0,(+M26*'2.1ต้นทุนตามสัดส่วน (ผลิต)'!$E$109)/'2.1ต้นทุนตามสัดส่วน (ผลิต)'!$E$110,0),2)</f>
        <v>0</v>
      </c>
      <c r="DB26" s="136">
        <f>ROUND(IF('2.1ต้นทุนตามสัดส่วน (ผลิต)'!$E$119&gt;0,(+N26*'2.1ต้นทุนตามสัดส่วน (ผลิต)'!$E$119)/'2.1ต้นทุนตามสัดส่วน (ผลิต)'!$E$120,0),2)</f>
        <v>0</v>
      </c>
      <c r="DC26" s="136">
        <f>ROUND(IF('2.1ต้นทุนตามสัดส่วน (ผลิต)'!$E$129&gt;0,(+O26*'2.1ต้นทุนตามสัดส่วน (ผลิต)'!$E$129)/'2.1ต้นทุนตามสัดส่วน (ผลิต)'!$E$130,0),2)</f>
        <v>0</v>
      </c>
      <c r="DD26" s="136">
        <f t="shared" si="33"/>
        <v>0</v>
      </c>
      <c r="DE26" s="136">
        <f t="shared" si="34"/>
        <v>0</v>
      </c>
      <c r="DF26" s="136">
        <f>ROUND(IF('2.1ต้นทุนตามสัดส่วน (ผลิต)'!$E$159&gt;0,(+R26*'2.1ต้นทุนตามสัดส่วน (ผลิต)'!$E$159)/'2.1ต้นทุนตามสัดส่วน (ผลิต)'!$E$160,0),2)</f>
        <v>0</v>
      </c>
      <c r="DG26" s="136">
        <f>ROUND(IF('2.1ต้นทุนตามสัดส่วน (ผลิต)'!$E$169&gt;0,(+S26*'2.1ต้นทุนตามสัดส่วน (ผลิต)'!$E$169)/'2.1ต้นทุนตามสัดส่วน (ผลิต)'!$E$170,0),2)</f>
        <v>0</v>
      </c>
      <c r="DH26" s="136">
        <f>ROUND(IF('2.1ต้นทุนตามสัดส่วน (ผลิต)'!$E$179&gt;0,(+T26*'2.1ต้นทุนตามสัดส่วน (ผลิต)'!$E$179)/'2.1ต้นทุนตามสัดส่วน (ผลิต)'!$E$180,0),2)</f>
        <v>0</v>
      </c>
      <c r="DI26" s="136">
        <f t="shared" si="35"/>
        <v>0</v>
      </c>
      <c r="DJ26" s="136">
        <f t="shared" si="5"/>
        <v>0</v>
      </c>
      <c r="DL26" s="140"/>
      <c r="DM26" s="135"/>
      <c r="DN26" s="136">
        <f t="shared" si="36"/>
        <v>0</v>
      </c>
      <c r="DO26" s="136">
        <f t="shared" si="36"/>
        <v>0</v>
      </c>
      <c r="DP26" s="136">
        <f t="shared" si="36"/>
        <v>0</v>
      </c>
      <c r="DQ26" s="136">
        <f t="shared" si="36"/>
        <v>0</v>
      </c>
      <c r="DR26" s="136">
        <f t="shared" si="36"/>
        <v>0</v>
      </c>
      <c r="DS26" s="136">
        <f t="shared" si="36"/>
        <v>0</v>
      </c>
      <c r="DT26" s="136">
        <f t="shared" si="36"/>
        <v>0</v>
      </c>
      <c r="DU26" s="136">
        <f t="shared" si="36"/>
        <v>0</v>
      </c>
      <c r="DV26" s="136">
        <f t="shared" si="36"/>
        <v>0</v>
      </c>
      <c r="DW26" s="136">
        <f t="shared" si="37"/>
        <v>0</v>
      </c>
      <c r="DX26" s="136">
        <f t="shared" si="37"/>
        <v>0</v>
      </c>
      <c r="DY26" s="136">
        <f t="shared" si="37"/>
        <v>0</v>
      </c>
      <c r="DZ26" s="136">
        <f t="shared" si="37"/>
        <v>0</v>
      </c>
      <c r="EA26" s="136">
        <f t="shared" si="37"/>
        <v>0</v>
      </c>
      <c r="EB26" s="136">
        <f t="shared" si="37"/>
        <v>0</v>
      </c>
      <c r="EC26" s="136">
        <f t="shared" si="37"/>
        <v>0</v>
      </c>
      <c r="ED26" s="136">
        <f t="shared" si="37"/>
        <v>0</v>
      </c>
      <c r="EE26" s="136">
        <f t="shared" si="37"/>
        <v>0</v>
      </c>
      <c r="EF26" s="136">
        <f t="shared" si="37"/>
        <v>0</v>
      </c>
      <c r="EG26" s="136">
        <f t="shared" si="37"/>
        <v>0</v>
      </c>
    </row>
    <row r="27" spans="1:137" ht="21">
      <c r="A27" s="140"/>
      <c r="B27" s="135"/>
      <c r="C27" s="44"/>
      <c r="D27" s="136"/>
      <c r="E27" s="136"/>
      <c r="F27" s="136"/>
      <c r="G27" s="136">
        <f t="shared" si="7"/>
        <v>0</v>
      </c>
      <c r="H27" s="136"/>
      <c r="I27" s="136"/>
      <c r="J27" s="136"/>
      <c r="K27" s="136">
        <f t="shared" si="8"/>
        <v>0</v>
      </c>
      <c r="L27" s="136">
        <f t="shared" si="9"/>
        <v>0</v>
      </c>
      <c r="M27" s="136"/>
      <c r="N27" s="136"/>
      <c r="O27" s="136"/>
      <c r="P27" s="136">
        <f t="shared" si="10"/>
        <v>0</v>
      </c>
      <c r="Q27" s="136">
        <f t="shared" si="11"/>
        <v>0</v>
      </c>
      <c r="R27" s="136"/>
      <c r="S27" s="136"/>
      <c r="T27" s="136"/>
      <c r="U27" s="136">
        <f t="shared" si="12"/>
        <v>0</v>
      </c>
      <c r="V27" s="136">
        <f t="shared" si="0"/>
        <v>0</v>
      </c>
      <c r="X27" s="140"/>
      <c r="Y27" s="135"/>
      <c r="Z27" s="44">
        <f>ROUND(IF('2.1ต้นทุนตามสัดส่วน (ผลิต)'!$E$6&gt;0,(+C27*'2.1ต้นทุนตามสัดส่วน (ผลิต)'!$E$6)/'2.1ต้นทุนตามสัดส่วน (ผลิต)'!$E$10,0),2)</f>
        <v>0</v>
      </c>
      <c r="AA27" s="139">
        <f>ROUND(IF('2.1ต้นทุนตามสัดส่วน (ผลิต)'!$E$16&gt;0,(+D27*'2.1ต้นทุนตามสัดส่วน (ผลิต)'!$E$16)/'2.1ต้นทุนตามสัดส่วน (ผลิต)'!$E$20,0),2)</f>
        <v>0</v>
      </c>
      <c r="AB27" s="139">
        <f>ROUND(IF('2.1ต้นทุนตามสัดส่วน (ผลิต)'!$E$26&gt;0,(+E27*'2.1ต้นทุนตามสัดส่วน (ผลิต)'!$E$26)/'2.1ต้นทุนตามสัดส่วน (ผลิต)'!$E$30,0),2)</f>
        <v>0</v>
      </c>
      <c r="AC27" s="139">
        <f>ROUND(IF('2.1ต้นทุนตามสัดส่วน (ผลิต)'!$E$36&gt;0,(+F27*'2.1ต้นทุนตามสัดส่วน (ผลิต)'!$E$36)/'2.1ต้นทุนตามสัดส่วน (ผลิต)'!$E$40,0),2)</f>
        <v>0</v>
      </c>
      <c r="AD27" s="139">
        <f t="shared" si="13"/>
        <v>0</v>
      </c>
      <c r="AE27" s="139">
        <f>ROUND(IF('2.1ต้นทุนตามสัดส่วน (ผลิต)'!$E$56&gt;0,(+H27*'2.1ต้นทุนตามสัดส่วน (ผลิต)'!$E$56)/'2.1ต้นทุนตามสัดส่วน (ผลิต)'!$E$60,0),2)</f>
        <v>0</v>
      </c>
      <c r="AF27" s="139">
        <f>ROUND(IF('2.1ต้นทุนตามสัดส่วน (ผลิต)'!$E$66&gt;0,(+I27*'2.1ต้นทุนตามสัดส่วน (ผลิต)'!$E$66)/'2.1ต้นทุนตามสัดส่วน (ผลิต)'!$E$70,0),2)</f>
        <v>0</v>
      </c>
      <c r="AG27" s="139">
        <f>ROUND(IF('2.1ต้นทุนตามสัดส่วน (ผลิต)'!$E$76&gt;0,(+J27*'2.1ต้นทุนตามสัดส่วน (ผลิต)'!$E$76)/'2.1ต้นทุนตามสัดส่วน (ผลิต)'!$E$80,0),2)</f>
        <v>0</v>
      </c>
      <c r="AH27" s="139">
        <f t="shared" si="14"/>
        <v>0</v>
      </c>
      <c r="AI27" s="139">
        <f t="shared" si="15"/>
        <v>0</v>
      </c>
      <c r="AJ27" s="139">
        <f>ROUND(IF('2.1ต้นทุนตามสัดส่วน (ผลิต)'!$E$106&gt;0,(+M27*'2.1ต้นทุนตามสัดส่วน (ผลิต)'!$E$106)/'2.1ต้นทุนตามสัดส่วน (ผลิต)'!$E$110,0),2)</f>
        <v>0</v>
      </c>
      <c r="AK27" s="139">
        <f>ROUND(IF('2.1ต้นทุนตามสัดส่วน (ผลิต)'!$E$116&gt;0,(+N27*'2.1ต้นทุนตามสัดส่วน (ผลิต)'!$E$116)/'2.1ต้นทุนตามสัดส่วน (ผลิต)'!$E$120,0),2)</f>
        <v>0</v>
      </c>
      <c r="AL27" s="139">
        <f>ROUND(IF('2.1ต้นทุนตามสัดส่วน (ผลิต)'!$E$126&gt;0,(+O27*'2.1ต้นทุนตามสัดส่วน (ผลิต)'!$E$126)/'2.1ต้นทุนตามสัดส่วน (ผลิต)'!$E$130,0),2)</f>
        <v>0</v>
      </c>
      <c r="AM27" s="139">
        <f t="shared" si="16"/>
        <v>0</v>
      </c>
      <c r="AN27" s="139">
        <f t="shared" si="17"/>
        <v>0</v>
      </c>
      <c r="AO27" s="139">
        <f>ROUND(IF('2.1ต้นทุนตามสัดส่วน (ผลิต)'!$E$156&gt;0,(+R27*'2.1ต้นทุนตามสัดส่วน (ผลิต)'!$E$156)/'2.1ต้นทุนตามสัดส่วน (ผลิต)'!$E$160,0),2)</f>
        <v>0</v>
      </c>
      <c r="AP27" s="139">
        <f>ROUND(IF('2.1ต้นทุนตามสัดส่วน (ผลิต)'!$E$166&gt;0,(+S27*'2.1ต้นทุนตามสัดส่วน (ผลิต)'!$E$166)/'2.1ต้นทุนตามสัดส่วน (ผลิต)'!$E$170,0),2)</f>
        <v>0</v>
      </c>
      <c r="AQ27" s="139">
        <f>ROUND(IF('2.1ต้นทุนตามสัดส่วน (ผลิต)'!$E$176&gt;0,(+T27*'2.1ต้นทุนตามสัดส่วน (ผลิต)'!$E$176)/'2.1ต้นทุนตามสัดส่วน (ผลิต)'!$E$180,0),2)</f>
        <v>0</v>
      </c>
      <c r="AR27" s="139">
        <f t="shared" si="1"/>
        <v>0</v>
      </c>
      <c r="AS27" s="139">
        <f t="shared" si="2"/>
        <v>0</v>
      </c>
      <c r="AU27" s="140"/>
      <c r="AV27" s="135"/>
      <c r="AW27" s="44">
        <f>ROUND(IF('2.1ต้นทุนตามสัดส่วน (ผลิต)'!$E$7&gt;0,(C27*'2.1ต้นทุนตามสัดส่วน (ผลิต)'!$E$7)/'2.1ต้นทุนตามสัดส่วน (ผลิต)'!$E$10,0),2)</f>
        <v>0</v>
      </c>
      <c r="AX27" s="136">
        <f>ROUND(IF('2.1ต้นทุนตามสัดส่วน (ผลิต)'!$E$17&gt;0,(D27*'2.1ต้นทุนตามสัดส่วน (ผลิต)'!$E$17)/'2.1ต้นทุนตามสัดส่วน (ผลิต)'!$E$20,0),2)</f>
        <v>0</v>
      </c>
      <c r="AY27" s="136">
        <f>ROUND(IF('2.1ต้นทุนตามสัดส่วน (ผลิต)'!$E$27&gt;0,(+E27*'2.1ต้นทุนตามสัดส่วน (ผลิต)'!$E$27)/'2.1ต้นทุนตามสัดส่วน (ผลิต)'!$E$30,0),2)</f>
        <v>0</v>
      </c>
      <c r="AZ27" s="136">
        <f>ROUND(IF('2.1ต้นทุนตามสัดส่วน (ผลิต)'!$E$37&gt;0,(+F27*'2.1ต้นทุนตามสัดส่วน (ผลิต)'!$E$37)/'2.1ต้นทุนตามสัดส่วน (ผลิต)'!$E$40,0),2)</f>
        <v>0</v>
      </c>
      <c r="BA27" s="136">
        <f t="shared" si="18"/>
        <v>0</v>
      </c>
      <c r="BB27" s="136">
        <f>ROUND(IF('2.1ต้นทุนตามสัดส่วน (ผลิต)'!$E$57&gt;0,(+H27*'2.1ต้นทุนตามสัดส่วน (ผลิต)'!$E$57)/'2.1ต้นทุนตามสัดส่วน (ผลิต)'!$E$60,0),2)</f>
        <v>0</v>
      </c>
      <c r="BC27" s="136">
        <f>ROUND(IF('2.1ต้นทุนตามสัดส่วน (ผลิต)'!$E$67&gt;0,(+I27*'2.1ต้นทุนตามสัดส่วน (ผลิต)'!$E$67)/'2.1ต้นทุนตามสัดส่วน (ผลิต)'!$E$70,0),2)</f>
        <v>0</v>
      </c>
      <c r="BD27" s="136">
        <f>ROUND(IF('2.1ต้นทุนตามสัดส่วน (ผลิต)'!$E$77&gt;0,(+J27*'2.1ต้นทุนตามสัดส่วน (ผลิต)'!$E$77)/'2.1ต้นทุนตามสัดส่วน (ผลิต)'!$E$80,0),2)</f>
        <v>0</v>
      </c>
      <c r="BE27" s="136">
        <f t="shared" si="19"/>
        <v>0</v>
      </c>
      <c r="BF27" s="136">
        <f t="shared" si="20"/>
        <v>0</v>
      </c>
      <c r="BG27" s="136">
        <f>ROUND(IF('2.1ต้นทุนตามสัดส่วน (ผลิต)'!$E$107&gt;0,(+M27*'2.1ต้นทุนตามสัดส่วน (ผลิต)'!$E$107)/'2.1ต้นทุนตามสัดส่วน (ผลิต)'!$E$110,0),2)</f>
        <v>0</v>
      </c>
      <c r="BH27" s="136">
        <f>ROUND(IF('2.1ต้นทุนตามสัดส่วน (ผลิต)'!$E$117&gt;0,(+N27*'2.1ต้นทุนตามสัดส่วน (ผลิต)'!$E$117)/'2.1ต้นทุนตามสัดส่วน (ผลิต)'!$E$120,0),2)</f>
        <v>0</v>
      </c>
      <c r="BI27" s="136">
        <f>ROUND(IF('2.1ต้นทุนตามสัดส่วน (ผลิต)'!$E$127&gt;0,(+O27*'2.1ต้นทุนตามสัดส่วน (ผลิต)'!$E$127)/'2.1ต้นทุนตามสัดส่วน (ผลิต)'!$E$130,0),2)</f>
        <v>0</v>
      </c>
      <c r="BJ27" s="136">
        <f t="shared" si="21"/>
        <v>0</v>
      </c>
      <c r="BK27" s="136">
        <f t="shared" si="22"/>
        <v>0</v>
      </c>
      <c r="BL27" s="136">
        <f>ROUND(IF('2.1ต้นทุนตามสัดส่วน (ผลิต)'!$E$157&gt;0,(+R27*'2.1ต้นทุนตามสัดส่วน (ผลิต)'!$E$157)/'2.1ต้นทุนตามสัดส่วน (ผลิต)'!$E$160,0),2)</f>
        <v>0</v>
      </c>
      <c r="BM27" s="136">
        <f>ROUND(IF('2.1ต้นทุนตามสัดส่วน (ผลิต)'!$E$167&gt;0,(+S27*'2.1ต้นทุนตามสัดส่วน (ผลิต)'!$E$167)/'2.1ต้นทุนตามสัดส่วน (ผลิต)'!$E$170,0),2)</f>
        <v>0</v>
      </c>
      <c r="BN27" s="136">
        <f>ROUND(IF('2.1ต้นทุนตามสัดส่วน (ผลิต)'!$E$177&gt;0,(+T27*'2.1ต้นทุนตามสัดส่วน (ผลิต)'!$E$177)/'2.1ต้นทุนตามสัดส่วน (ผลิต)'!$E$180,0),2)</f>
        <v>0</v>
      </c>
      <c r="BO27" s="136">
        <f t="shared" si="23"/>
        <v>0</v>
      </c>
      <c r="BP27" s="136">
        <f t="shared" si="3"/>
        <v>0</v>
      </c>
      <c r="BR27" s="140"/>
      <c r="BS27" s="135"/>
      <c r="BT27" s="44">
        <f>ROUND(IF('2.1ต้นทุนตามสัดส่วน (ผลิต)'!$E$8&gt;0,(+C27*'2.1ต้นทุนตามสัดส่วน (ผลิต)'!$E$8)/'2.1ต้นทุนตามสัดส่วน (ผลิต)'!$E$10,0),2)</f>
        <v>0</v>
      </c>
      <c r="BU27" s="136">
        <f>ROUND(IF('2.1ต้นทุนตามสัดส่วน (ผลิต)'!$E$18&gt;0,(+D27*'2.1ต้นทุนตามสัดส่วน (ผลิต)'!$E$18)/'2.1ต้นทุนตามสัดส่วน (ผลิต)'!$E$20,0),2)</f>
        <v>0</v>
      </c>
      <c r="BV27" s="136">
        <f>ROUND(IF('2.1ต้นทุนตามสัดส่วน (ผลิต)'!$E$28&gt;0,(+E27*'2.1ต้นทุนตามสัดส่วน (ผลิต)'!$E$28)/'2.1ต้นทุนตามสัดส่วน (ผลิต)'!$E$30,0),2)</f>
        <v>0</v>
      </c>
      <c r="BW27" s="136">
        <f>ROUND(IF('2.1ต้นทุนตามสัดส่วน (ผลิต)'!$E$38&gt;0,(+F27*'2.1ต้นทุนตามสัดส่วน (ผลิต)'!$E$38)/'2.1ต้นทุนตามสัดส่วน (ผลิต)'!$E$40,0),2)</f>
        <v>0</v>
      </c>
      <c r="BX27" s="136">
        <f t="shared" si="24"/>
        <v>0</v>
      </c>
      <c r="BY27" s="136">
        <f>ROUND(IF('2.1ต้นทุนตามสัดส่วน (ผลิต)'!$E$58&gt;0,(+H27*'2.1ต้นทุนตามสัดส่วน (ผลิต)'!$E$58)/'2.1ต้นทุนตามสัดส่วน (ผลิต)'!$E$60,0),2)</f>
        <v>0</v>
      </c>
      <c r="BZ27" s="136">
        <f>ROUND(IF('2.1ต้นทุนตามสัดส่วน (ผลิต)'!$E$68&gt;0,(+I27*'2.1ต้นทุนตามสัดส่วน (ผลิต)'!$E$68)/'2.1ต้นทุนตามสัดส่วน (ผลิต)'!$E$70,0),2)</f>
        <v>0</v>
      </c>
      <c r="CA27" s="136">
        <f>ROUND(IF('2.1ต้นทุนตามสัดส่วน (ผลิต)'!$E$78&gt;0,(+J27*'2.1ต้นทุนตามสัดส่วน (ผลิต)'!$E$78)/'2.1ต้นทุนตามสัดส่วน (ผลิต)'!$E$80,0),2)</f>
        <v>0</v>
      </c>
      <c r="CB27" s="136">
        <f t="shared" si="25"/>
        <v>0</v>
      </c>
      <c r="CC27" s="136">
        <f t="shared" si="26"/>
        <v>0</v>
      </c>
      <c r="CD27" s="136">
        <f>ROUND(IF('2.1ต้นทุนตามสัดส่วน (ผลิต)'!$E$108&gt;0,(+M27*'2.1ต้นทุนตามสัดส่วน (ผลิต)'!$E$108)/'2.1ต้นทุนตามสัดส่วน (ผลิต)'!$E$110,0),2)</f>
        <v>0</v>
      </c>
      <c r="CE27" s="136">
        <f>ROUND(IF('2.1ต้นทุนตามสัดส่วน (ผลิต)'!$E$118&gt;0,(+N27*'2.1ต้นทุนตามสัดส่วน (ผลิต)'!$E$118)/'2.1ต้นทุนตามสัดส่วน (ผลิต)'!$E$120,0),2)</f>
        <v>0</v>
      </c>
      <c r="CF27" s="136">
        <f>ROUND(IF('2.1ต้นทุนตามสัดส่วน (ผลิต)'!$E$128&gt;0,(+O27*'2.1ต้นทุนตามสัดส่วน (ผลิต)'!$E$128)/'2.1ต้นทุนตามสัดส่วน (ผลิต)'!$E$130,0),2)</f>
        <v>0</v>
      </c>
      <c r="CG27" s="136">
        <f t="shared" si="27"/>
        <v>0</v>
      </c>
      <c r="CH27" s="136">
        <f t="shared" si="28"/>
        <v>0</v>
      </c>
      <c r="CI27" s="136">
        <f>ROUND(IF('2.1ต้นทุนตามสัดส่วน (ผลิต)'!$E$158&gt;0,(+R27*'2.1ต้นทุนตามสัดส่วน (ผลิต)'!$E$158)/'2.1ต้นทุนตามสัดส่วน (ผลิต)'!$E$160,0),2)</f>
        <v>0</v>
      </c>
      <c r="CJ27" s="136">
        <f>ROUND(IF('2.1ต้นทุนตามสัดส่วน (ผลิต)'!$E$168&gt;0,(+S27*'2.1ต้นทุนตามสัดส่วน (ผลิต)'!$E$168)/'2.1ต้นทุนตามสัดส่วน (ผลิต)'!$E$170,0),2)</f>
        <v>0</v>
      </c>
      <c r="CK27" s="136">
        <f>ROUND(IF('2.1ต้นทุนตามสัดส่วน (ผลิต)'!$E$178&gt;0,(+T27*'2.1ต้นทุนตามสัดส่วน (ผลิต)'!$E$178)/'2.1ต้นทุนตามสัดส่วน (ผลิต)'!$E$180,0),2)</f>
        <v>0</v>
      </c>
      <c r="CL27" s="136">
        <f t="shared" si="29"/>
        <v>0</v>
      </c>
      <c r="CM27" s="136">
        <f t="shared" si="4"/>
        <v>0</v>
      </c>
      <c r="CO27" s="140"/>
      <c r="CP27" s="135"/>
      <c r="CQ27" s="44">
        <f>ROUND(IF('2.1ต้นทุนตามสัดส่วน (ผลิต)'!$E$9&gt;0,(+C27*'2.1ต้นทุนตามสัดส่วน (ผลิต)'!$E$9)/'2.1ต้นทุนตามสัดส่วน (ผลิต)'!$E$10,0),2)</f>
        <v>0</v>
      </c>
      <c r="CR27" s="136">
        <f>ROUND(IF('2.1ต้นทุนตามสัดส่วน (ผลิต)'!$E$19&gt;0,(+D27*'2.1ต้นทุนตามสัดส่วน (ผลิต)'!$E$19)/'2.1ต้นทุนตามสัดส่วน (ผลิต)'!$E$20,0),2)</f>
        <v>0</v>
      </c>
      <c r="CS27" s="136">
        <f>ROUND(IF('2.1ต้นทุนตามสัดส่วน (ผลิต)'!$E$29&gt;0,(+E27*'2.1ต้นทุนตามสัดส่วน (ผลิต)'!$E$29)/'2.1ต้นทุนตามสัดส่วน (ผลิต)'!$E$30,0),2)</f>
        <v>0</v>
      </c>
      <c r="CT27" s="136">
        <f>ROUND(IF('2.1ต้นทุนตามสัดส่วน (ผลิต)'!$E$39&gt;0,(+F27*'2.1ต้นทุนตามสัดส่วน (ผลิต)'!$E$39)/'2.1ต้นทุนตามสัดส่วน (ผลิต)'!$E$40,0),2)</f>
        <v>0</v>
      </c>
      <c r="CU27" s="136">
        <f t="shared" si="30"/>
        <v>0</v>
      </c>
      <c r="CV27" s="136">
        <f>ROUND(IF('2.1ต้นทุนตามสัดส่วน (ผลิต)'!$E$59&gt;0,(+H27*'2.1ต้นทุนตามสัดส่วน (ผลิต)'!$E$59)/'2.1ต้นทุนตามสัดส่วน (ผลิต)'!$E$60,0),2)</f>
        <v>0</v>
      </c>
      <c r="CW27" s="136">
        <f>ROUND(IF('2.1ต้นทุนตามสัดส่วน (ผลิต)'!$E$69&gt;0,(+I27*'2.1ต้นทุนตามสัดส่วน (ผลิต)'!$E$69)/'2.1ต้นทุนตามสัดส่วน (ผลิต)'!$E$70,0),2)</f>
        <v>0</v>
      </c>
      <c r="CX27" s="136">
        <f>ROUND(IF('2.1ต้นทุนตามสัดส่วน (ผลิต)'!$E$79&gt;0,(+J27*'2.1ต้นทุนตามสัดส่วน (ผลิต)'!$E$79)/'2.1ต้นทุนตามสัดส่วน (ผลิต)'!$E$80,0),2)</f>
        <v>0</v>
      </c>
      <c r="CY27" s="136">
        <f t="shared" si="31"/>
        <v>0</v>
      </c>
      <c r="CZ27" s="136">
        <f t="shared" si="32"/>
        <v>0</v>
      </c>
      <c r="DA27" s="136">
        <f>ROUND(IF('2.1ต้นทุนตามสัดส่วน (ผลิต)'!$E$109&gt;0,(+M27*'2.1ต้นทุนตามสัดส่วน (ผลิต)'!$E$109)/'2.1ต้นทุนตามสัดส่วน (ผลิต)'!$E$110,0),2)</f>
        <v>0</v>
      </c>
      <c r="DB27" s="136">
        <f>ROUND(IF('2.1ต้นทุนตามสัดส่วน (ผลิต)'!$E$119&gt;0,(+N27*'2.1ต้นทุนตามสัดส่วน (ผลิต)'!$E$119)/'2.1ต้นทุนตามสัดส่วน (ผลิต)'!$E$120,0),2)</f>
        <v>0</v>
      </c>
      <c r="DC27" s="136">
        <f>ROUND(IF('2.1ต้นทุนตามสัดส่วน (ผลิต)'!$E$129&gt;0,(+O27*'2.1ต้นทุนตามสัดส่วน (ผลิต)'!$E$129)/'2.1ต้นทุนตามสัดส่วน (ผลิต)'!$E$130,0),2)</f>
        <v>0</v>
      </c>
      <c r="DD27" s="136">
        <f t="shared" si="33"/>
        <v>0</v>
      </c>
      <c r="DE27" s="136">
        <f t="shared" si="34"/>
        <v>0</v>
      </c>
      <c r="DF27" s="136">
        <f>ROUND(IF('2.1ต้นทุนตามสัดส่วน (ผลิต)'!$E$159&gt;0,(+R27*'2.1ต้นทุนตามสัดส่วน (ผลิต)'!$E$159)/'2.1ต้นทุนตามสัดส่วน (ผลิต)'!$E$160,0),2)</f>
        <v>0</v>
      </c>
      <c r="DG27" s="136">
        <f>ROUND(IF('2.1ต้นทุนตามสัดส่วน (ผลิต)'!$E$169&gt;0,(+S27*'2.1ต้นทุนตามสัดส่วน (ผลิต)'!$E$169)/'2.1ต้นทุนตามสัดส่วน (ผลิต)'!$E$170,0),2)</f>
        <v>0</v>
      </c>
      <c r="DH27" s="136">
        <f>ROUND(IF('2.1ต้นทุนตามสัดส่วน (ผลิต)'!$E$179&gt;0,(+T27*'2.1ต้นทุนตามสัดส่วน (ผลิต)'!$E$179)/'2.1ต้นทุนตามสัดส่วน (ผลิต)'!$E$180,0),2)</f>
        <v>0</v>
      </c>
      <c r="DI27" s="136">
        <f t="shared" si="35"/>
        <v>0</v>
      </c>
      <c r="DJ27" s="136">
        <f t="shared" si="5"/>
        <v>0</v>
      </c>
      <c r="DL27" s="140"/>
      <c r="DM27" s="135"/>
      <c r="DN27" s="136">
        <f t="shared" si="36"/>
        <v>0</v>
      </c>
      <c r="DO27" s="136">
        <f t="shared" si="36"/>
        <v>0</v>
      </c>
      <c r="DP27" s="136">
        <f t="shared" si="36"/>
        <v>0</v>
      </c>
      <c r="DQ27" s="136">
        <f t="shared" si="36"/>
        <v>0</v>
      </c>
      <c r="DR27" s="136">
        <f t="shared" si="36"/>
        <v>0</v>
      </c>
      <c r="DS27" s="136">
        <f t="shared" si="36"/>
        <v>0</v>
      </c>
      <c r="DT27" s="136">
        <f t="shared" si="36"/>
        <v>0</v>
      </c>
      <c r="DU27" s="136">
        <f t="shared" si="36"/>
        <v>0</v>
      </c>
      <c r="DV27" s="136">
        <f t="shared" si="36"/>
        <v>0</v>
      </c>
      <c r="DW27" s="136">
        <f t="shared" si="37"/>
        <v>0</v>
      </c>
      <c r="DX27" s="136">
        <f t="shared" si="37"/>
        <v>0</v>
      </c>
      <c r="DY27" s="136">
        <f t="shared" si="37"/>
        <v>0</v>
      </c>
      <c r="DZ27" s="136">
        <f t="shared" si="37"/>
        <v>0</v>
      </c>
      <c r="EA27" s="136">
        <f t="shared" si="37"/>
        <v>0</v>
      </c>
      <c r="EB27" s="136">
        <f t="shared" si="37"/>
        <v>0</v>
      </c>
      <c r="EC27" s="136">
        <f t="shared" si="37"/>
        <v>0</v>
      </c>
      <c r="ED27" s="136">
        <f t="shared" si="37"/>
        <v>0</v>
      </c>
      <c r="EE27" s="136">
        <f t="shared" si="37"/>
        <v>0</v>
      </c>
      <c r="EF27" s="136">
        <f t="shared" si="37"/>
        <v>0</v>
      </c>
      <c r="EG27" s="136">
        <f t="shared" si="37"/>
        <v>0</v>
      </c>
    </row>
    <row r="28" spans="1:137" ht="21">
      <c r="A28" s="140"/>
      <c r="B28" s="135"/>
      <c r="C28" s="44"/>
      <c r="D28" s="136"/>
      <c r="E28" s="136"/>
      <c r="F28" s="136"/>
      <c r="G28" s="136">
        <f t="shared" si="7"/>
        <v>0</v>
      </c>
      <c r="H28" s="136"/>
      <c r="I28" s="136"/>
      <c r="J28" s="136"/>
      <c r="K28" s="136">
        <f t="shared" si="8"/>
        <v>0</v>
      </c>
      <c r="L28" s="136">
        <f t="shared" si="9"/>
        <v>0</v>
      </c>
      <c r="M28" s="136"/>
      <c r="N28" s="136"/>
      <c r="O28" s="136"/>
      <c r="P28" s="136">
        <f t="shared" si="10"/>
        <v>0</v>
      </c>
      <c r="Q28" s="136">
        <f t="shared" si="11"/>
        <v>0</v>
      </c>
      <c r="R28" s="136"/>
      <c r="S28" s="136"/>
      <c r="T28" s="136"/>
      <c r="U28" s="136">
        <f t="shared" si="12"/>
        <v>0</v>
      </c>
      <c r="V28" s="136">
        <f t="shared" si="0"/>
        <v>0</v>
      </c>
      <c r="X28" s="140"/>
      <c r="Y28" s="135"/>
      <c r="Z28" s="44">
        <f>ROUND(IF('2.1ต้นทุนตามสัดส่วน (ผลิต)'!$E$6&gt;0,(+C28*'2.1ต้นทุนตามสัดส่วน (ผลิต)'!$E$6)/'2.1ต้นทุนตามสัดส่วน (ผลิต)'!$E$10,0),2)</f>
        <v>0</v>
      </c>
      <c r="AA28" s="139">
        <f>ROUND(IF('2.1ต้นทุนตามสัดส่วน (ผลิต)'!$E$16&gt;0,(+D28*'2.1ต้นทุนตามสัดส่วน (ผลิต)'!$E$16)/'2.1ต้นทุนตามสัดส่วน (ผลิต)'!$E$20,0),2)</f>
        <v>0</v>
      </c>
      <c r="AB28" s="139">
        <f>ROUND(IF('2.1ต้นทุนตามสัดส่วน (ผลิต)'!$E$26&gt;0,(+E28*'2.1ต้นทุนตามสัดส่วน (ผลิต)'!$E$26)/'2.1ต้นทุนตามสัดส่วน (ผลิต)'!$E$30,0),2)</f>
        <v>0</v>
      </c>
      <c r="AC28" s="139">
        <f>ROUND(IF('2.1ต้นทุนตามสัดส่วน (ผลิต)'!$E$36&gt;0,(+F28*'2.1ต้นทุนตามสัดส่วน (ผลิต)'!$E$36)/'2.1ต้นทุนตามสัดส่วน (ผลิต)'!$E$40,0),2)</f>
        <v>0</v>
      </c>
      <c r="AD28" s="139">
        <f t="shared" si="13"/>
        <v>0</v>
      </c>
      <c r="AE28" s="139">
        <f>ROUND(IF('2.1ต้นทุนตามสัดส่วน (ผลิต)'!$E$56&gt;0,(+H28*'2.1ต้นทุนตามสัดส่วน (ผลิต)'!$E$56)/'2.1ต้นทุนตามสัดส่วน (ผลิต)'!$E$60,0),2)</f>
        <v>0</v>
      </c>
      <c r="AF28" s="139">
        <f>ROUND(IF('2.1ต้นทุนตามสัดส่วน (ผลิต)'!$E$66&gt;0,(+I28*'2.1ต้นทุนตามสัดส่วน (ผลิต)'!$E$66)/'2.1ต้นทุนตามสัดส่วน (ผลิต)'!$E$70,0),2)</f>
        <v>0</v>
      </c>
      <c r="AG28" s="139">
        <f>ROUND(IF('2.1ต้นทุนตามสัดส่วน (ผลิต)'!$E$76&gt;0,(+J28*'2.1ต้นทุนตามสัดส่วน (ผลิต)'!$E$76)/'2.1ต้นทุนตามสัดส่วน (ผลิต)'!$E$80,0),2)</f>
        <v>0</v>
      </c>
      <c r="AH28" s="139">
        <f t="shared" si="14"/>
        <v>0</v>
      </c>
      <c r="AI28" s="139">
        <f t="shared" si="15"/>
        <v>0</v>
      </c>
      <c r="AJ28" s="139">
        <f>ROUND(IF('2.1ต้นทุนตามสัดส่วน (ผลิต)'!$E$106&gt;0,(+M28*'2.1ต้นทุนตามสัดส่วน (ผลิต)'!$E$106)/'2.1ต้นทุนตามสัดส่วน (ผลิต)'!$E$110,0),2)</f>
        <v>0</v>
      </c>
      <c r="AK28" s="139">
        <f>ROUND(IF('2.1ต้นทุนตามสัดส่วน (ผลิต)'!$E$116&gt;0,(+N28*'2.1ต้นทุนตามสัดส่วน (ผลิต)'!$E$116)/'2.1ต้นทุนตามสัดส่วน (ผลิต)'!$E$120,0),2)</f>
        <v>0</v>
      </c>
      <c r="AL28" s="139">
        <f>ROUND(IF('2.1ต้นทุนตามสัดส่วน (ผลิต)'!$E$126&gt;0,(+O28*'2.1ต้นทุนตามสัดส่วน (ผลิต)'!$E$126)/'2.1ต้นทุนตามสัดส่วน (ผลิต)'!$E$130,0),2)</f>
        <v>0</v>
      </c>
      <c r="AM28" s="139">
        <f t="shared" si="16"/>
        <v>0</v>
      </c>
      <c r="AN28" s="139">
        <f t="shared" si="17"/>
        <v>0</v>
      </c>
      <c r="AO28" s="139">
        <f>ROUND(IF('2.1ต้นทุนตามสัดส่วน (ผลิต)'!$E$156&gt;0,(+R28*'2.1ต้นทุนตามสัดส่วน (ผลิต)'!$E$156)/'2.1ต้นทุนตามสัดส่วน (ผลิต)'!$E$160,0),2)</f>
        <v>0</v>
      </c>
      <c r="AP28" s="139">
        <f>ROUND(IF('2.1ต้นทุนตามสัดส่วน (ผลิต)'!$E$166&gt;0,(+S28*'2.1ต้นทุนตามสัดส่วน (ผลิต)'!$E$166)/'2.1ต้นทุนตามสัดส่วน (ผลิต)'!$E$170,0),2)</f>
        <v>0</v>
      </c>
      <c r="AQ28" s="139">
        <f>ROUND(IF('2.1ต้นทุนตามสัดส่วน (ผลิต)'!$E$176&gt;0,(+T28*'2.1ต้นทุนตามสัดส่วน (ผลิต)'!$E$176)/'2.1ต้นทุนตามสัดส่วน (ผลิต)'!$E$180,0),2)</f>
        <v>0</v>
      </c>
      <c r="AR28" s="139">
        <f t="shared" si="1"/>
        <v>0</v>
      </c>
      <c r="AS28" s="139">
        <f t="shared" si="2"/>
        <v>0</v>
      </c>
      <c r="AU28" s="140"/>
      <c r="AV28" s="135"/>
      <c r="AW28" s="44">
        <f>ROUND(IF('2.1ต้นทุนตามสัดส่วน (ผลิต)'!$E$7&gt;0,(C28*'2.1ต้นทุนตามสัดส่วน (ผลิต)'!$E$7)/'2.1ต้นทุนตามสัดส่วน (ผลิต)'!$E$10,0),2)</f>
        <v>0</v>
      </c>
      <c r="AX28" s="136">
        <f>ROUND(IF('2.1ต้นทุนตามสัดส่วน (ผลิต)'!$E$17&gt;0,(D28*'2.1ต้นทุนตามสัดส่วน (ผลิต)'!$E$17)/'2.1ต้นทุนตามสัดส่วน (ผลิต)'!$E$20,0),2)</f>
        <v>0</v>
      </c>
      <c r="AY28" s="136">
        <f>ROUND(IF('2.1ต้นทุนตามสัดส่วน (ผลิต)'!$E$27&gt;0,(+E28*'2.1ต้นทุนตามสัดส่วน (ผลิต)'!$E$27)/'2.1ต้นทุนตามสัดส่วน (ผลิต)'!$E$30,0),2)</f>
        <v>0</v>
      </c>
      <c r="AZ28" s="136">
        <f>ROUND(IF('2.1ต้นทุนตามสัดส่วน (ผลิต)'!$E$37&gt;0,(+F28*'2.1ต้นทุนตามสัดส่วน (ผลิต)'!$E$37)/'2.1ต้นทุนตามสัดส่วน (ผลิต)'!$E$40,0),2)</f>
        <v>0</v>
      </c>
      <c r="BA28" s="136">
        <f t="shared" si="18"/>
        <v>0</v>
      </c>
      <c r="BB28" s="136">
        <f>ROUND(IF('2.1ต้นทุนตามสัดส่วน (ผลิต)'!$E$57&gt;0,(+H28*'2.1ต้นทุนตามสัดส่วน (ผลิต)'!$E$57)/'2.1ต้นทุนตามสัดส่วน (ผลิต)'!$E$60,0),2)</f>
        <v>0</v>
      </c>
      <c r="BC28" s="136">
        <f>ROUND(IF('2.1ต้นทุนตามสัดส่วน (ผลิต)'!$E$67&gt;0,(+I28*'2.1ต้นทุนตามสัดส่วน (ผลิต)'!$E$67)/'2.1ต้นทุนตามสัดส่วน (ผลิต)'!$E$70,0),2)</f>
        <v>0</v>
      </c>
      <c r="BD28" s="136">
        <f>ROUND(IF('2.1ต้นทุนตามสัดส่วน (ผลิต)'!$E$77&gt;0,(+J28*'2.1ต้นทุนตามสัดส่วน (ผลิต)'!$E$77)/'2.1ต้นทุนตามสัดส่วน (ผลิต)'!$E$80,0),2)</f>
        <v>0</v>
      </c>
      <c r="BE28" s="136">
        <f t="shared" si="19"/>
        <v>0</v>
      </c>
      <c r="BF28" s="136">
        <f t="shared" si="20"/>
        <v>0</v>
      </c>
      <c r="BG28" s="136">
        <f>ROUND(IF('2.1ต้นทุนตามสัดส่วน (ผลิต)'!$E$107&gt;0,(+M28*'2.1ต้นทุนตามสัดส่วน (ผลิต)'!$E$107)/'2.1ต้นทุนตามสัดส่วน (ผลิต)'!$E$110,0),2)</f>
        <v>0</v>
      </c>
      <c r="BH28" s="136">
        <f>ROUND(IF('2.1ต้นทุนตามสัดส่วน (ผลิต)'!$E$117&gt;0,(+N28*'2.1ต้นทุนตามสัดส่วน (ผลิต)'!$E$117)/'2.1ต้นทุนตามสัดส่วน (ผลิต)'!$E$120,0),2)</f>
        <v>0</v>
      </c>
      <c r="BI28" s="136">
        <f>ROUND(IF('2.1ต้นทุนตามสัดส่วน (ผลิต)'!$E$127&gt;0,(+O28*'2.1ต้นทุนตามสัดส่วน (ผลิต)'!$E$127)/'2.1ต้นทุนตามสัดส่วน (ผลิต)'!$E$130,0),2)</f>
        <v>0</v>
      </c>
      <c r="BJ28" s="136">
        <f t="shared" si="21"/>
        <v>0</v>
      </c>
      <c r="BK28" s="136">
        <f t="shared" si="22"/>
        <v>0</v>
      </c>
      <c r="BL28" s="136">
        <f>ROUND(IF('2.1ต้นทุนตามสัดส่วน (ผลิต)'!$E$157&gt;0,(+R28*'2.1ต้นทุนตามสัดส่วน (ผลิต)'!$E$157)/'2.1ต้นทุนตามสัดส่วน (ผลิต)'!$E$160,0),2)</f>
        <v>0</v>
      </c>
      <c r="BM28" s="136">
        <f>ROUND(IF('2.1ต้นทุนตามสัดส่วน (ผลิต)'!$E$167&gt;0,(+S28*'2.1ต้นทุนตามสัดส่วน (ผลิต)'!$E$167)/'2.1ต้นทุนตามสัดส่วน (ผลิต)'!$E$170,0),2)</f>
        <v>0</v>
      </c>
      <c r="BN28" s="136">
        <f>ROUND(IF('2.1ต้นทุนตามสัดส่วน (ผลิต)'!$E$177&gt;0,(+T28*'2.1ต้นทุนตามสัดส่วน (ผลิต)'!$E$177)/'2.1ต้นทุนตามสัดส่วน (ผลิต)'!$E$180,0),2)</f>
        <v>0</v>
      </c>
      <c r="BO28" s="136">
        <f t="shared" si="23"/>
        <v>0</v>
      </c>
      <c r="BP28" s="136">
        <f t="shared" si="3"/>
        <v>0</v>
      </c>
      <c r="BR28" s="140"/>
      <c r="BS28" s="135"/>
      <c r="BT28" s="44">
        <f>ROUND(IF('2.1ต้นทุนตามสัดส่วน (ผลิต)'!$E$8&gt;0,(+C28*'2.1ต้นทุนตามสัดส่วน (ผลิต)'!$E$8)/'2.1ต้นทุนตามสัดส่วน (ผลิต)'!$E$10,0),2)</f>
        <v>0</v>
      </c>
      <c r="BU28" s="136">
        <f>ROUND(IF('2.1ต้นทุนตามสัดส่วน (ผลิต)'!$E$18&gt;0,(+D28*'2.1ต้นทุนตามสัดส่วน (ผลิต)'!$E$18)/'2.1ต้นทุนตามสัดส่วน (ผลิต)'!$E$20,0),2)</f>
        <v>0</v>
      </c>
      <c r="BV28" s="136">
        <f>ROUND(IF('2.1ต้นทุนตามสัดส่วน (ผลิต)'!$E$28&gt;0,(+E28*'2.1ต้นทุนตามสัดส่วน (ผลิต)'!$E$28)/'2.1ต้นทุนตามสัดส่วน (ผลิต)'!$E$30,0),2)</f>
        <v>0</v>
      </c>
      <c r="BW28" s="136">
        <f>ROUND(IF('2.1ต้นทุนตามสัดส่วน (ผลิต)'!$E$38&gt;0,(+F28*'2.1ต้นทุนตามสัดส่วน (ผลิต)'!$E$38)/'2.1ต้นทุนตามสัดส่วน (ผลิต)'!$E$40,0),2)</f>
        <v>0</v>
      </c>
      <c r="BX28" s="136">
        <f t="shared" si="24"/>
        <v>0</v>
      </c>
      <c r="BY28" s="136">
        <f>ROUND(IF('2.1ต้นทุนตามสัดส่วน (ผลิต)'!$E$58&gt;0,(+H28*'2.1ต้นทุนตามสัดส่วน (ผลิต)'!$E$58)/'2.1ต้นทุนตามสัดส่วน (ผลิต)'!$E$60,0),2)</f>
        <v>0</v>
      </c>
      <c r="BZ28" s="136">
        <f>ROUND(IF('2.1ต้นทุนตามสัดส่วน (ผลิต)'!$E$68&gt;0,(+I28*'2.1ต้นทุนตามสัดส่วน (ผลิต)'!$E$68)/'2.1ต้นทุนตามสัดส่วน (ผลิต)'!$E$70,0),2)</f>
        <v>0</v>
      </c>
      <c r="CA28" s="136">
        <f>ROUND(IF('2.1ต้นทุนตามสัดส่วน (ผลิต)'!$E$78&gt;0,(+J28*'2.1ต้นทุนตามสัดส่วน (ผลิต)'!$E$78)/'2.1ต้นทุนตามสัดส่วน (ผลิต)'!$E$80,0),2)</f>
        <v>0</v>
      </c>
      <c r="CB28" s="136">
        <f t="shared" si="25"/>
        <v>0</v>
      </c>
      <c r="CC28" s="136">
        <f t="shared" si="26"/>
        <v>0</v>
      </c>
      <c r="CD28" s="136">
        <f>ROUND(IF('2.1ต้นทุนตามสัดส่วน (ผลิต)'!$E$108&gt;0,(+M28*'2.1ต้นทุนตามสัดส่วน (ผลิต)'!$E$108)/'2.1ต้นทุนตามสัดส่วน (ผลิต)'!$E$110,0),2)</f>
        <v>0</v>
      </c>
      <c r="CE28" s="136">
        <f>ROUND(IF('2.1ต้นทุนตามสัดส่วน (ผลิต)'!$E$118&gt;0,(+N28*'2.1ต้นทุนตามสัดส่วน (ผลิต)'!$E$118)/'2.1ต้นทุนตามสัดส่วน (ผลิต)'!$E$120,0),2)</f>
        <v>0</v>
      </c>
      <c r="CF28" s="136">
        <f>ROUND(IF('2.1ต้นทุนตามสัดส่วน (ผลิต)'!$E$128&gt;0,(+O28*'2.1ต้นทุนตามสัดส่วน (ผลิต)'!$E$128)/'2.1ต้นทุนตามสัดส่วน (ผลิต)'!$E$130,0),2)</f>
        <v>0</v>
      </c>
      <c r="CG28" s="136">
        <f t="shared" si="27"/>
        <v>0</v>
      </c>
      <c r="CH28" s="136">
        <f t="shared" si="28"/>
        <v>0</v>
      </c>
      <c r="CI28" s="136">
        <f>ROUND(IF('2.1ต้นทุนตามสัดส่วน (ผลิต)'!$E$158&gt;0,(+R28*'2.1ต้นทุนตามสัดส่วน (ผลิต)'!$E$158)/'2.1ต้นทุนตามสัดส่วน (ผลิต)'!$E$160,0),2)</f>
        <v>0</v>
      </c>
      <c r="CJ28" s="136">
        <f>ROUND(IF('2.1ต้นทุนตามสัดส่วน (ผลิต)'!$E$168&gt;0,(+S28*'2.1ต้นทุนตามสัดส่วน (ผลิต)'!$E$168)/'2.1ต้นทุนตามสัดส่วน (ผลิต)'!$E$170,0),2)</f>
        <v>0</v>
      </c>
      <c r="CK28" s="136">
        <f>ROUND(IF('2.1ต้นทุนตามสัดส่วน (ผลิต)'!$E$178&gt;0,(+T28*'2.1ต้นทุนตามสัดส่วน (ผลิต)'!$E$178)/'2.1ต้นทุนตามสัดส่วน (ผลิต)'!$E$180,0),2)</f>
        <v>0</v>
      </c>
      <c r="CL28" s="136">
        <f t="shared" si="29"/>
        <v>0</v>
      </c>
      <c r="CM28" s="136">
        <f t="shared" si="4"/>
        <v>0</v>
      </c>
      <c r="CO28" s="140"/>
      <c r="CP28" s="135"/>
      <c r="CQ28" s="44">
        <f>ROUND(IF('2.1ต้นทุนตามสัดส่วน (ผลิต)'!$E$9&gt;0,(+C28*'2.1ต้นทุนตามสัดส่วน (ผลิต)'!$E$9)/'2.1ต้นทุนตามสัดส่วน (ผลิต)'!$E$10,0),2)</f>
        <v>0</v>
      </c>
      <c r="CR28" s="136">
        <f>ROUND(IF('2.1ต้นทุนตามสัดส่วน (ผลิต)'!$E$19&gt;0,(+D28*'2.1ต้นทุนตามสัดส่วน (ผลิต)'!$E$19)/'2.1ต้นทุนตามสัดส่วน (ผลิต)'!$E$20,0),2)</f>
        <v>0</v>
      </c>
      <c r="CS28" s="136">
        <f>ROUND(IF('2.1ต้นทุนตามสัดส่วน (ผลิต)'!$E$29&gt;0,(+E28*'2.1ต้นทุนตามสัดส่วน (ผลิต)'!$E$29)/'2.1ต้นทุนตามสัดส่วน (ผลิต)'!$E$30,0),2)</f>
        <v>0</v>
      </c>
      <c r="CT28" s="136">
        <f>ROUND(IF('2.1ต้นทุนตามสัดส่วน (ผลิต)'!$E$39&gt;0,(+F28*'2.1ต้นทุนตามสัดส่วน (ผลิต)'!$E$39)/'2.1ต้นทุนตามสัดส่วน (ผลิต)'!$E$40,0),2)</f>
        <v>0</v>
      </c>
      <c r="CU28" s="136">
        <f t="shared" si="30"/>
        <v>0</v>
      </c>
      <c r="CV28" s="136">
        <f>ROUND(IF('2.1ต้นทุนตามสัดส่วน (ผลิต)'!$E$59&gt;0,(+H28*'2.1ต้นทุนตามสัดส่วน (ผลิต)'!$E$59)/'2.1ต้นทุนตามสัดส่วน (ผลิต)'!$E$60,0),2)</f>
        <v>0</v>
      </c>
      <c r="CW28" s="136">
        <f>ROUND(IF('2.1ต้นทุนตามสัดส่วน (ผลิต)'!$E$69&gt;0,(+I28*'2.1ต้นทุนตามสัดส่วน (ผลิต)'!$E$69)/'2.1ต้นทุนตามสัดส่วน (ผลิต)'!$E$70,0),2)</f>
        <v>0</v>
      </c>
      <c r="CX28" s="136">
        <f>ROUND(IF('2.1ต้นทุนตามสัดส่วน (ผลิต)'!$E$79&gt;0,(+J28*'2.1ต้นทุนตามสัดส่วน (ผลิต)'!$E$79)/'2.1ต้นทุนตามสัดส่วน (ผลิต)'!$E$80,0),2)</f>
        <v>0</v>
      </c>
      <c r="CY28" s="136">
        <f t="shared" si="31"/>
        <v>0</v>
      </c>
      <c r="CZ28" s="136">
        <f t="shared" si="32"/>
        <v>0</v>
      </c>
      <c r="DA28" s="136">
        <f>ROUND(IF('2.1ต้นทุนตามสัดส่วน (ผลิต)'!$E$109&gt;0,(+M28*'2.1ต้นทุนตามสัดส่วน (ผลิต)'!$E$109)/'2.1ต้นทุนตามสัดส่วน (ผลิต)'!$E$110,0),2)</f>
        <v>0</v>
      </c>
      <c r="DB28" s="136">
        <f>ROUND(IF('2.1ต้นทุนตามสัดส่วน (ผลิต)'!$E$119&gt;0,(+N28*'2.1ต้นทุนตามสัดส่วน (ผลิต)'!$E$119)/'2.1ต้นทุนตามสัดส่วน (ผลิต)'!$E$120,0),2)</f>
        <v>0</v>
      </c>
      <c r="DC28" s="136">
        <f>ROUND(IF('2.1ต้นทุนตามสัดส่วน (ผลิต)'!$E$129&gt;0,(+O28*'2.1ต้นทุนตามสัดส่วน (ผลิต)'!$E$129)/'2.1ต้นทุนตามสัดส่วน (ผลิต)'!$E$130,0),2)</f>
        <v>0</v>
      </c>
      <c r="DD28" s="136">
        <f t="shared" si="33"/>
        <v>0</v>
      </c>
      <c r="DE28" s="136">
        <f t="shared" si="34"/>
        <v>0</v>
      </c>
      <c r="DF28" s="136">
        <f>ROUND(IF('2.1ต้นทุนตามสัดส่วน (ผลิต)'!$E$159&gt;0,(+R28*'2.1ต้นทุนตามสัดส่วน (ผลิต)'!$E$159)/'2.1ต้นทุนตามสัดส่วน (ผลิต)'!$E$160,0),2)</f>
        <v>0</v>
      </c>
      <c r="DG28" s="136">
        <f>ROUND(IF('2.1ต้นทุนตามสัดส่วน (ผลิต)'!$E$169&gt;0,(+S28*'2.1ต้นทุนตามสัดส่วน (ผลิต)'!$E$169)/'2.1ต้นทุนตามสัดส่วน (ผลิต)'!$E$170,0),2)</f>
        <v>0</v>
      </c>
      <c r="DH28" s="136">
        <f>ROUND(IF('2.1ต้นทุนตามสัดส่วน (ผลิต)'!$E$179&gt;0,(+T28*'2.1ต้นทุนตามสัดส่วน (ผลิต)'!$E$179)/'2.1ต้นทุนตามสัดส่วน (ผลิต)'!$E$180,0),2)</f>
        <v>0</v>
      </c>
      <c r="DI28" s="136">
        <f t="shared" si="35"/>
        <v>0</v>
      </c>
      <c r="DJ28" s="136">
        <f t="shared" si="5"/>
        <v>0</v>
      </c>
      <c r="DL28" s="140"/>
      <c r="DM28" s="135"/>
      <c r="DN28" s="136">
        <f t="shared" si="36"/>
        <v>0</v>
      </c>
      <c r="DO28" s="136">
        <f t="shared" si="36"/>
        <v>0</v>
      </c>
      <c r="DP28" s="136">
        <f t="shared" si="36"/>
        <v>0</v>
      </c>
      <c r="DQ28" s="136">
        <f t="shared" si="36"/>
        <v>0</v>
      </c>
      <c r="DR28" s="136">
        <f t="shared" si="36"/>
        <v>0</v>
      </c>
      <c r="DS28" s="136">
        <f t="shared" si="36"/>
        <v>0</v>
      </c>
      <c r="DT28" s="136">
        <f t="shared" si="36"/>
        <v>0</v>
      </c>
      <c r="DU28" s="136">
        <f t="shared" si="36"/>
        <v>0</v>
      </c>
      <c r="DV28" s="136">
        <f t="shared" si="36"/>
        <v>0</v>
      </c>
      <c r="DW28" s="136">
        <f t="shared" si="37"/>
        <v>0</v>
      </c>
      <c r="DX28" s="136">
        <f t="shared" si="37"/>
        <v>0</v>
      </c>
      <c r="DY28" s="136">
        <f t="shared" si="37"/>
        <v>0</v>
      </c>
      <c r="DZ28" s="136">
        <f t="shared" si="37"/>
        <v>0</v>
      </c>
      <c r="EA28" s="136">
        <f t="shared" si="37"/>
        <v>0</v>
      </c>
      <c r="EB28" s="136">
        <f t="shared" si="37"/>
        <v>0</v>
      </c>
      <c r="EC28" s="136">
        <f t="shared" si="37"/>
        <v>0</v>
      </c>
      <c r="ED28" s="136">
        <f t="shared" si="37"/>
        <v>0</v>
      </c>
      <c r="EE28" s="136">
        <f t="shared" si="37"/>
        <v>0</v>
      </c>
      <c r="EF28" s="136">
        <f t="shared" si="37"/>
        <v>0</v>
      </c>
      <c r="EG28" s="136">
        <f t="shared" si="37"/>
        <v>0</v>
      </c>
    </row>
    <row r="29" spans="1:137" ht="21">
      <c r="A29" s="140"/>
      <c r="B29" s="135"/>
      <c r="C29" s="44"/>
      <c r="D29" s="136"/>
      <c r="E29" s="136"/>
      <c r="F29" s="136"/>
      <c r="G29" s="136">
        <f t="shared" si="7"/>
        <v>0</v>
      </c>
      <c r="H29" s="136"/>
      <c r="I29" s="136"/>
      <c r="J29" s="136"/>
      <c r="K29" s="136">
        <f t="shared" si="8"/>
        <v>0</v>
      </c>
      <c r="L29" s="136">
        <f t="shared" si="9"/>
        <v>0</v>
      </c>
      <c r="M29" s="136"/>
      <c r="N29" s="136"/>
      <c r="O29" s="136"/>
      <c r="P29" s="136">
        <f t="shared" si="10"/>
        <v>0</v>
      </c>
      <c r="Q29" s="136">
        <f t="shared" si="11"/>
        <v>0</v>
      </c>
      <c r="R29" s="136"/>
      <c r="S29" s="136"/>
      <c r="T29" s="136"/>
      <c r="U29" s="136">
        <f t="shared" si="12"/>
        <v>0</v>
      </c>
      <c r="V29" s="136">
        <f t="shared" si="0"/>
        <v>0</v>
      </c>
      <c r="X29" s="140"/>
      <c r="Y29" s="135"/>
      <c r="Z29" s="44">
        <f>ROUND(IF('2.1ต้นทุนตามสัดส่วน (ผลิต)'!$E$6&gt;0,(+C29*'2.1ต้นทุนตามสัดส่วน (ผลิต)'!$E$6)/'2.1ต้นทุนตามสัดส่วน (ผลิต)'!$E$10,0),2)</f>
        <v>0</v>
      </c>
      <c r="AA29" s="139">
        <f>ROUND(IF('2.1ต้นทุนตามสัดส่วน (ผลิต)'!$E$16&gt;0,(+D29*'2.1ต้นทุนตามสัดส่วน (ผลิต)'!$E$16)/'2.1ต้นทุนตามสัดส่วน (ผลิต)'!$E$20,0),2)</f>
        <v>0</v>
      </c>
      <c r="AB29" s="139">
        <f>ROUND(IF('2.1ต้นทุนตามสัดส่วน (ผลิต)'!$E$26&gt;0,(+E29*'2.1ต้นทุนตามสัดส่วน (ผลิต)'!$E$26)/'2.1ต้นทุนตามสัดส่วน (ผลิต)'!$E$30,0),2)</f>
        <v>0</v>
      </c>
      <c r="AC29" s="139">
        <f>ROUND(IF('2.1ต้นทุนตามสัดส่วน (ผลิต)'!$E$36&gt;0,(+F29*'2.1ต้นทุนตามสัดส่วน (ผลิต)'!$E$36)/'2.1ต้นทุนตามสัดส่วน (ผลิต)'!$E$40,0),2)</f>
        <v>0</v>
      </c>
      <c r="AD29" s="139">
        <f t="shared" si="13"/>
        <v>0</v>
      </c>
      <c r="AE29" s="139">
        <f>ROUND(IF('2.1ต้นทุนตามสัดส่วน (ผลิต)'!$E$56&gt;0,(+H29*'2.1ต้นทุนตามสัดส่วน (ผลิต)'!$E$56)/'2.1ต้นทุนตามสัดส่วน (ผลิต)'!$E$60,0),2)</f>
        <v>0</v>
      </c>
      <c r="AF29" s="139">
        <f>ROUND(IF('2.1ต้นทุนตามสัดส่วน (ผลิต)'!$E$66&gt;0,(+I29*'2.1ต้นทุนตามสัดส่วน (ผลิต)'!$E$66)/'2.1ต้นทุนตามสัดส่วน (ผลิต)'!$E$70,0),2)</f>
        <v>0</v>
      </c>
      <c r="AG29" s="139">
        <f>ROUND(IF('2.1ต้นทุนตามสัดส่วน (ผลิต)'!$E$76&gt;0,(+J29*'2.1ต้นทุนตามสัดส่วน (ผลิต)'!$E$76)/'2.1ต้นทุนตามสัดส่วน (ผลิต)'!$E$80,0),2)</f>
        <v>0</v>
      </c>
      <c r="AH29" s="139">
        <f t="shared" si="14"/>
        <v>0</v>
      </c>
      <c r="AI29" s="139">
        <f t="shared" si="15"/>
        <v>0</v>
      </c>
      <c r="AJ29" s="139">
        <f>ROUND(IF('2.1ต้นทุนตามสัดส่วน (ผลิต)'!$E$106&gt;0,(+M29*'2.1ต้นทุนตามสัดส่วน (ผลิต)'!$E$106)/'2.1ต้นทุนตามสัดส่วน (ผลิต)'!$E$110,0),2)</f>
        <v>0</v>
      </c>
      <c r="AK29" s="139">
        <f>ROUND(IF('2.1ต้นทุนตามสัดส่วน (ผลิต)'!$E$116&gt;0,(+N29*'2.1ต้นทุนตามสัดส่วน (ผลิต)'!$E$116)/'2.1ต้นทุนตามสัดส่วน (ผลิต)'!$E$120,0),2)</f>
        <v>0</v>
      </c>
      <c r="AL29" s="139">
        <f>ROUND(IF('2.1ต้นทุนตามสัดส่วน (ผลิต)'!$E$126&gt;0,(+O29*'2.1ต้นทุนตามสัดส่วน (ผลิต)'!$E$126)/'2.1ต้นทุนตามสัดส่วน (ผลิต)'!$E$130,0),2)</f>
        <v>0</v>
      </c>
      <c r="AM29" s="139">
        <f t="shared" si="16"/>
        <v>0</v>
      </c>
      <c r="AN29" s="139">
        <f t="shared" si="17"/>
        <v>0</v>
      </c>
      <c r="AO29" s="139">
        <f>ROUND(IF('2.1ต้นทุนตามสัดส่วน (ผลิต)'!$E$156&gt;0,(+R29*'2.1ต้นทุนตามสัดส่วน (ผลิต)'!$E$156)/'2.1ต้นทุนตามสัดส่วน (ผลิต)'!$E$160,0),2)</f>
        <v>0</v>
      </c>
      <c r="AP29" s="139">
        <f>ROUND(IF('2.1ต้นทุนตามสัดส่วน (ผลิต)'!$E$166&gt;0,(+S29*'2.1ต้นทุนตามสัดส่วน (ผลิต)'!$E$166)/'2.1ต้นทุนตามสัดส่วน (ผลิต)'!$E$170,0),2)</f>
        <v>0</v>
      </c>
      <c r="AQ29" s="139">
        <f>ROUND(IF('2.1ต้นทุนตามสัดส่วน (ผลิต)'!$E$176&gt;0,(+T29*'2.1ต้นทุนตามสัดส่วน (ผลิต)'!$E$176)/'2.1ต้นทุนตามสัดส่วน (ผลิต)'!$E$180,0),2)</f>
        <v>0</v>
      </c>
      <c r="AR29" s="139">
        <f t="shared" si="1"/>
        <v>0</v>
      </c>
      <c r="AS29" s="139">
        <f t="shared" si="2"/>
        <v>0</v>
      </c>
      <c r="AU29" s="140"/>
      <c r="AV29" s="135"/>
      <c r="AW29" s="44">
        <f>ROUND(IF('2.1ต้นทุนตามสัดส่วน (ผลิต)'!$E$7&gt;0,(C29*'2.1ต้นทุนตามสัดส่วน (ผลิต)'!$E$7)/'2.1ต้นทุนตามสัดส่วน (ผลิต)'!$E$10,0),2)</f>
        <v>0</v>
      </c>
      <c r="AX29" s="136">
        <f>ROUND(IF('2.1ต้นทุนตามสัดส่วน (ผลิต)'!$E$17&gt;0,(D29*'2.1ต้นทุนตามสัดส่วน (ผลิต)'!$E$17)/'2.1ต้นทุนตามสัดส่วน (ผลิต)'!$E$20,0),2)</f>
        <v>0</v>
      </c>
      <c r="AY29" s="136">
        <f>ROUND(IF('2.1ต้นทุนตามสัดส่วน (ผลิต)'!$E$27&gt;0,(+E29*'2.1ต้นทุนตามสัดส่วน (ผลิต)'!$E$27)/'2.1ต้นทุนตามสัดส่วน (ผลิต)'!$E$30,0),2)</f>
        <v>0</v>
      </c>
      <c r="AZ29" s="136">
        <f>ROUND(IF('2.1ต้นทุนตามสัดส่วน (ผลิต)'!$E$37&gt;0,(+F29*'2.1ต้นทุนตามสัดส่วน (ผลิต)'!$E$37)/'2.1ต้นทุนตามสัดส่วน (ผลิต)'!$E$40,0),2)</f>
        <v>0</v>
      </c>
      <c r="BA29" s="136">
        <f t="shared" si="18"/>
        <v>0</v>
      </c>
      <c r="BB29" s="136">
        <f>ROUND(IF('2.1ต้นทุนตามสัดส่วน (ผลิต)'!$E$57&gt;0,(+H29*'2.1ต้นทุนตามสัดส่วน (ผลิต)'!$E$57)/'2.1ต้นทุนตามสัดส่วน (ผลิต)'!$E$60,0),2)</f>
        <v>0</v>
      </c>
      <c r="BC29" s="136">
        <f>ROUND(IF('2.1ต้นทุนตามสัดส่วน (ผลิต)'!$E$67&gt;0,(+I29*'2.1ต้นทุนตามสัดส่วน (ผลิต)'!$E$67)/'2.1ต้นทุนตามสัดส่วน (ผลิต)'!$E$70,0),2)</f>
        <v>0</v>
      </c>
      <c r="BD29" s="136">
        <f>ROUND(IF('2.1ต้นทุนตามสัดส่วน (ผลิต)'!$E$77&gt;0,(+J29*'2.1ต้นทุนตามสัดส่วน (ผลิต)'!$E$77)/'2.1ต้นทุนตามสัดส่วน (ผลิต)'!$E$80,0),2)</f>
        <v>0</v>
      </c>
      <c r="BE29" s="136">
        <f t="shared" si="19"/>
        <v>0</v>
      </c>
      <c r="BF29" s="136">
        <f t="shared" si="20"/>
        <v>0</v>
      </c>
      <c r="BG29" s="136">
        <f>ROUND(IF('2.1ต้นทุนตามสัดส่วน (ผลิต)'!$E$107&gt;0,(+M29*'2.1ต้นทุนตามสัดส่วน (ผลิต)'!$E$107)/'2.1ต้นทุนตามสัดส่วน (ผลิต)'!$E$110,0),2)</f>
        <v>0</v>
      </c>
      <c r="BH29" s="136">
        <f>ROUND(IF('2.1ต้นทุนตามสัดส่วน (ผลิต)'!$E$117&gt;0,(+N29*'2.1ต้นทุนตามสัดส่วน (ผลิต)'!$E$117)/'2.1ต้นทุนตามสัดส่วน (ผลิต)'!$E$120,0),2)</f>
        <v>0</v>
      </c>
      <c r="BI29" s="136">
        <f>ROUND(IF('2.1ต้นทุนตามสัดส่วน (ผลิต)'!$E$127&gt;0,(+O29*'2.1ต้นทุนตามสัดส่วน (ผลิต)'!$E$127)/'2.1ต้นทุนตามสัดส่วน (ผลิต)'!$E$130,0),2)</f>
        <v>0</v>
      </c>
      <c r="BJ29" s="136">
        <f t="shared" si="21"/>
        <v>0</v>
      </c>
      <c r="BK29" s="136">
        <f t="shared" si="22"/>
        <v>0</v>
      </c>
      <c r="BL29" s="136">
        <f>ROUND(IF('2.1ต้นทุนตามสัดส่วน (ผลิต)'!$E$157&gt;0,(+R29*'2.1ต้นทุนตามสัดส่วน (ผลิต)'!$E$157)/'2.1ต้นทุนตามสัดส่วน (ผลิต)'!$E$160,0),2)</f>
        <v>0</v>
      </c>
      <c r="BM29" s="136">
        <f>ROUND(IF('2.1ต้นทุนตามสัดส่วน (ผลิต)'!$E$167&gt;0,(+S29*'2.1ต้นทุนตามสัดส่วน (ผลิต)'!$E$167)/'2.1ต้นทุนตามสัดส่วน (ผลิต)'!$E$170,0),2)</f>
        <v>0</v>
      </c>
      <c r="BN29" s="136">
        <f>ROUND(IF('2.1ต้นทุนตามสัดส่วน (ผลิต)'!$E$177&gt;0,(+T29*'2.1ต้นทุนตามสัดส่วน (ผลิต)'!$E$177)/'2.1ต้นทุนตามสัดส่วน (ผลิต)'!$E$180,0),2)</f>
        <v>0</v>
      </c>
      <c r="BO29" s="136">
        <f t="shared" si="23"/>
        <v>0</v>
      </c>
      <c r="BP29" s="136">
        <f t="shared" si="3"/>
        <v>0</v>
      </c>
      <c r="BR29" s="140"/>
      <c r="BS29" s="135"/>
      <c r="BT29" s="44">
        <f>ROUND(IF('2.1ต้นทุนตามสัดส่วน (ผลิต)'!$E$8&gt;0,(+C29*'2.1ต้นทุนตามสัดส่วน (ผลิต)'!$E$8)/'2.1ต้นทุนตามสัดส่วน (ผลิต)'!$E$10,0),2)</f>
        <v>0</v>
      </c>
      <c r="BU29" s="136">
        <f>ROUND(IF('2.1ต้นทุนตามสัดส่วน (ผลิต)'!$E$18&gt;0,(+D29*'2.1ต้นทุนตามสัดส่วน (ผลิต)'!$E$18)/'2.1ต้นทุนตามสัดส่วน (ผลิต)'!$E$20,0),2)</f>
        <v>0</v>
      </c>
      <c r="BV29" s="136">
        <f>ROUND(IF('2.1ต้นทุนตามสัดส่วน (ผลิต)'!$E$28&gt;0,(+E29*'2.1ต้นทุนตามสัดส่วน (ผลิต)'!$E$28)/'2.1ต้นทุนตามสัดส่วน (ผลิต)'!$E$30,0),2)</f>
        <v>0</v>
      </c>
      <c r="BW29" s="136">
        <f>ROUND(IF('2.1ต้นทุนตามสัดส่วน (ผลิต)'!$E$38&gt;0,(+F29*'2.1ต้นทุนตามสัดส่วน (ผลิต)'!$E$38)/'2.1ต้นทุนตามสัดส่วน (ผลิต)'!$E$40,0),2)</f>
        <v>0</v>
      </c>
      <c r="BX29" s="136">
        <f t="shared" si="24"/>
        <v>0</v>
      </c>
      <c r="BY29" s="136">
        <f>ROUND(IF('2.1ต้นทุนตามสัดส่วน (ผลิต)'!$E$58&gt;0,(+H29*'2.1ต้นทุนตามสัดส่วน (ผลิต)'!$E$58)/'2.1ต้นทุนตามสัดส่วน (ผลิต)'!$E$60,0),2)</f>
        <v>0</v>
      </c>
      <c r="BZ29" s="136">
        <f>ROUND(IF('2.1ต้นทุนตามสัดส่วน (ผลิต)'!$E$68&gt;0,(+I29*'2.1ต้นทุนตามสัดส่วน (ผลิต)'!$E$68)/'2.1ต้นทุนตามสัดส่วน (ผลิต)'!$E$70,0),2)</f>
        <v>0</v>
      </c>
      <c r="CA29" s="136">
        <f>ROUND(IF('2.1ต้นทุนตามสัดส่วน (ผลิต)'!$E$78&gt;0,(+J29*'2.1ต้นทุนตามสัดส่วน (ผลิต)'!$E$78)/'2.1ต้นทุนตามสัดส่วน (ผลิต)'!$E$80,0),2)</f>
        <v>0</v>
      </c>
      <c r="CB29" s="136">
        <f t="shared" si="25"/>
        <v>0</v>
      </c>
      <c r="CC29" s="136">
        <f t="shared" si="26"/>
        <v>0</v>
      </c>
      <c r="CD29" s="136">
        <f>ROUND(IF('2.1ต้นทุนตามสัดส่วน (ผลิต)'!$E$108&gt;0,(+M29*'2.1ต้นทุนตามสัดส่วน (ผลิต)'!$E$108)/'2.1ต้นทุนตามสัดส่วน (ผลิต)'!$E$110,0),2)</f>
        <v>0</v>
      </c>
      <c r="CE29" s="136">
        <f>ROUND(IF('2.1ต้นทุนตามสัดส่วน (ผลิต)'!$E$118&gt;0,(+N29*'2.1ต้นทุนตามสัดส่วน (ผลิต)'!$E$118)/'2.1ต้นทุนตามสัดส่วน (ผลิต)'!$E$120,0),2)</f>
        <v>0</v>
      </c>
      <c r="CF29" s="136">
        <f>ROUND(IF('2.1ต้นทุนตามสัดส่วน (ผลิต)'!$E$128&gt;0,(+O29*'2.1ต้นทุนตามสัดส่วน (ผลิต)'!$E$128)/'2.1ต้นทุนตามสัดส่วน (ผลิต)'!$E$130,0),2)</f>
        <v>0</v>
      </c>
      <c r="CG29" s="136">
        <f t="shared" si="27"/>
        <v>0</v>
      </c>
      <c r="CH29" s="136">
        <f t="shared" si="28"/>
        <v>0</v>
      </c>
      <c r="CI29" s="136">
        <f>ROUND(IF('2.1ต้นทุนตามสัดส่วน (ผลิต)'!$E$158&gt;0,(+R29*'2.1ต้นทุนตามสัดส่วน (ผลิต)'!$E$158)/'2.1ต้นทุนตามสัดส่วน (ผลิต)'!$E$160,0),2)</f>
        <v>0</v>
      </c>
      <c r="CJ29" s="136">
        <f>ROUND(IF('2.1ต้นทุนตามสัดส่วน (ผลิต)'!$E$168&gt;0,(+S29*'2.1ต้นทุนตามสัดส่วน (ผลิต)'!$E$168)/'2.1ต้นทุนตามสัดส่วน (ผลิต)'!$E$170,0),2)</f>
        <v>0</v>
      </c>
      <c r="CK29" s="136">
        <f>ROUND(IF('2.1ต้นทุนตามสัดส่วน (ผลิต)'!$E$178&gt;0,(+T29*'2.1ต้นทุนตามสัดส่วน (ผลิต)'!$E$178)/'2.1ต้นทุนตามสัดส่วน (ผลิต)'!$E$180,0),2)</f>
        <v>0</v>
      </c>
      <c r="CL29" s="136">
        <f t="shared" si="29"/>
        <v>0</v>
      </c>
      <c r="CM29" s="136">
        <f t="shared" si="4"/>
        <v>0</v>
      </c>
      <c r="CO29" s="140"/>
      <c r="CP29" s="135"/>
      <c r="CQ29" s="44">
        <f>ROUND(IF('2.1ต้นทุนตามสัดส่วน (ผลิต)'!$E$9&gt;0,(+C29*'2.1ต้นทุนตามสัดส่วน (ผลิต)'!$E$9)/'2.1ต้นทุนตามสัดส่วน (ผลิต)'!$E$10,0),2)</f>
        <v>0</v>
      </c>
      <c r="CR29" s="136">
        <f>ROUND(IF('2.1ต้นทุนตามสัดส่วน (ผลิต)'!$E$19&gt;0,(+D29*'2.1ต้นทุนตามสัดส่วน (ผลิต)'!$E$19)/'2.1ต้นทุนตามสัดส่วน (ผลิต)'!$E$20,0),2)</f>
        <v>0</v>
      </c>
      <c r="CS29" s="136">
        <f>ROUND(IF('2.1ต้นทุนตามสัดส่วน (ผลิต)'!$E$29&gt;0,(+E29*'2.1ต้นทุนตามสัดส่วน (ผลิต)'!$E$29)/'2.1ต้นทุนตามสัดส่วน (ผลิต)'!$E$30,0),2)</f>
        <v>0</v>
      </c>
      <c r="CT29" s="136">
        <f>ROUND(IF('2.1ต้นทุนตามสัดส่วน (ผลิต)'!$E$39&gt;0,(+F29*'2.1ต้นทุนตามสัดส่วน (ผลิต)'!$E$39)/'2.1ต้นทุนตามสัดส่วน (ผลิต)'!$E$40,0),2)</f>
        <v>0</v>
      </c>
      <c r="CU29" s="136">
        <f t="shared" si="30"/>
        <v>0</v>
      </c>
      <c r="CV29" s="136">
        <f>ROUND(IF('2.1ต้นทุนตามสัดส่วน (ผลิต)'!$E$59&gt;0,(+H29*'2.1ต้นทุนตามสัดส่วน (ผลิต)'!$E$59)/'2.1ต้นทุนตามสัดส่วน (ผลิต)'!$E$60,0),2)</f>
        <v>0</v>
      </c>
      <c r="CW29" s="136">
        <f>ROUND(IF('2.1ต้นทุนตามสัดส่วน (ผลิต)'!$E$69&gt;0,(+I29*'2.1ต้นทุนตามสัดส่วน (ผลิต)'!$E$69)/'2.1ต้นทุนตามสัดส่วน (ผลิต)'!$E$70,0),2)</f>
        <v>0</v>
      </c>
      <c r="CX29" s="136">
        <f>ROUND(IF('2.1ต้นทุนตามสัดส่วน (ผลิต)'!$E$79&gt;0,(+J29*'2.1ต้นทุนตามสัดส่วน (ผลิต)'!$E$79)/'2.1ต้นทุนตามสัดส่วน (ผลิต)'!$E$80,0),2)</f>
        <v>0</v>
      </c>
      <c r="CY29" s="136">
        <f t="shared" si="31"/>
        <v>0</v>
      </c>
      <c r="CZ29" s="136">
        <f t="shared" si="32"/>
        <v>0</v>
      </c>
      <c r="DA29" s="136">
        <f>ROUND(IF('2.1ต้นทุนตามสัดส่วน (ผลิต)'!$E$109&gt;0,(+M29*'2.1ต้นทุนตามสัดส่วน (ผลิต)'!$E$109)/'2.1ต้นทุนตามสัดส่วน (ผลิต)'!$E$110,0),2)</f>
        <v>0</v>
      </c>
      <c r="DB29" s="136">
        <f>ROUND(IF('2.1ต้นทุนตามสัดส่วน (ผลิต)'!$E$119&gt;0,(+N29*'2.1ต้นทุนตามสัดส่วน (ผลิต)'!$E$119)/'2.1ต้นทุนตามสัดส่วน (ผลิต)'!$E$120,0),2)</f>
        <v>0</v>
      </c>
      <c r="DC29" s="136">
        <f>ROUND(IF('2.1ต้นทุนตามสัดส่วน (ผลิต)'!$E$129&gt;0,(+O29*'2.1ต้นทุนตามสัดส่วน (ผลิต)'!$E$129)/'2.1ต้นทุนตามสัดส่วน (ผลิต)'!$E$130,0),2)</f>
        <v>0</v>
      </c>
      <c r="DD29" s="136">
        <f t="shared" si="33"/>
        <v>0</v>
      </c>
      <c r="DE29" s="136">
        <f t="shared" si="34"/>
        <v>0</v>
      </c>
      <c r="DF29" s="136">
        <f>ROUND(IF('2.1ต้นทุนตามสัดส่วน (ผลิต)'!$E$159&gt;0,(+R29*'2.1ต้นทุนตามสัดส่วน (ผลิต)'!$E$159)/'2.1ต้นทุนตามสัดส่วน (ผลิต)'!$E$160,0),2)</f>
        <v>0</v>
      </c>
      <c r="DG29" s="136">
        <f>ROUND(IF('2.1ต้นทุนตามสัดส่วน (ผลิต)'!$E$169&gt;0,(+S29*'2.1ต้นทุนตามสัดส่วน (ผลิต)'!$E$169)/'2.1ต้นทุนตามสัดส่วน (ผลิต)'!$E$170,0),2)</f>
        <v>0</v>
      </c>
      <c r="DH29" s="136">
        <f>ROUND(IF('2.1ต้นทุนตามสัดส่วน (ผลิต)'!$E$179&gt;0,(+T29*'2.1ต้นทุนตามสัดส่วน (ผลิต)'!$E$179)/'2.1ต้นทุนตามสัดส่วน (ผลิต)'!$E$180,0),2)</f>
        <v>0</v>
      </c>
      <c r="DI29" s="136">
        <f t="shared" si="35"/>
        <v>0</v>
      </c>
      <c r="DJ29" s="136">
        <f t="shared" si="5"/>
        <v>0</v>
      </c>
      <c r="DL29" s="140"/>
      <c r="DM29" s="135"/>
      <c r="DN29" s="136">
        <f t="shared" si="36"/>
        <v>0</v>
      </c>
      <c r="DO29" s="136">
        <f t="shared" si="36"/>
        <v>0</v>
      </c>
      <c r="DP29" s="136">
        <f t="shared" si="36"/>
        <v>0</v>
      </c>
      <c r="DQ29" s="136">
        <f t="shared" si="36"/>
        <v>0</v>
      </c>
      <c r="DR29" s="136">
        <f t="shared" si="36"/>
        <v>0</v>
      </c>
      <c r="DS29" s="136">
        <f t="shared" si="36"/>
        <v>0</v>
      </c>
      <c r="DT29" s="136">
        <f t="shared" si="36"/>
        <v>0</v>
      </c>
      <c r="DU29" s="136">
        <f t="shared" si="36"/>
        <v>0</v>
      </c>
      <c r="DV29" s="136">
        <f t="shared" si="36"/>
        <v>0</v>
      </c>
      <c r="DW29" s="136">
        <f t="shared" si="37"/>
        <v>0</v>
      </c>
      <c r="DX29" s="136">
        <f t="shared" si="37"/>
        <v>0</v>
      </c>
      <c r="DY29" s="136">
        <f t="shared" si="37"/>
        <v>0</v>
      </c>
      <c r="DZ29" s="136">
        <f t="shared" si="37"/>
        <v>0</v>
      </c>
      <c r="EA29" s="136">
        <f t="shared" si="37"/>
        <v>0</v>
      </c>
      <c r="EB29" s="136">
        <f t="shared" si="37"/>
        <v>0</v>
      </c>
      <c r="EC29" s="136">
        <f t="shared" si="37"/>
        <v>0</v>
      </c>
      <c r="ED29" s="136">
        <f t="shared" si="37"/>
        <v>0</v>
      </c>
      <c r="EE29" s="136">
        <f t="shared" si="37"/>
        <v>0</v>
      </c>
      <c r="EF29" s="136">
        <f t="shared" si="37"/>
        <v>0</v>
      </c>
      <c r="EG29" s="136">
        <f t="shared" si="37"/>
        <v>0</v>
      </c>
    </row>
    <row r="30" spans="1:137" ht="21">
      <c r="A30" s="140"/>
      <c r="B30" s="135"/>
      <c r="C30" s="44"/>
      <c r="D30" s="136"/>
      <c r="E30" s="136"/>
      <c r="F30" s="136"/>
      <c r="G30" s="136">
        <f t="shared" si="7"/>
        <v>0</v>
      </c>
      <c r="H30" s="136"/>
      <c r="I30" s="136"/>
      <c r="J30" s="136"/>
      <c r="K30" s="136">
        <f t="shared" si="8"/>
        <v>0</v>
      </c>
      <c r="L30" s="136">
        <f t="shared" si="9"/>
        <v>0</v>
      </c>
      <c r="M30" s="136"/>
      <c r="N30" s="136"/>
      <c r="O30" s="136"/>
      <c r="P30" s="136">
        <f t="shared" si="10"/>
        <v>0</v>
      </c>
      <c r="Q30" s="136">
        <f t="shared" si="11"/>
        <v>0</v>
      </c>
      <c r="R30" s="136"/>
      <c r="S30" s="136"/>
      <c r="T30" s="136"/>
      <c r="U30" s="136">
        <f t="shared" si="12"/>
        <v>0</v>
      </c>
      <c r="V30" s="136">
        <f t="shared" si="0"/>
        <v>0</v>
      </c>
      <c r="X30" s="140"/>
      <c r="Y30" s="135"/>
      <c r="Z30" s="44">
        <f>ROUND(IF('2.1ต้นทุนตามสัดส่วน (ผลิต)'!$E$6&gt;0,(+C30*'2.1ต้นทุนตามสัดส่วน (ผลิต)'!$E$6)/'2.1ต้นทุนตามสัดส่วน (ผลิต)'!$E$10,0),2)</f>
        <v>0</v>
      </c>
      <c r="AA30" s="139">
        <f>ROUND(IF('2.1ต้นทุนตามสัดส่วน (ผลิต)'!$E$16&gt;0,(+D30*'2.1ต้นทุนตามสัดส่วน (ผลิต)'!$E$16)/'2.1ต้นทุนตามสัดส่วน (ผลิต)'!$E$20,0),2)</f>
        <v>0</v>
      </c>
      <c r="AB30" s="139">
        <f>ROUND(IF('2.1ต้นทุนตามสัดส่วน (ผลิต)'!$E$26&gt;0,(+E30*'2.1ต้นทุนตามสัดส่วน (ผลิต)'!$E$26)/'2.1ต้นทุนตามสัดส่วน (ผลิต)'!$E$30,0),2)</f>
        <v>0</v>
      </c>
      <c r="AC30" s="139">
        <f>ROUND(IF('2.1ต้นทุนตามสัดส่วน (ผลิต)'!$E$36&gt;0,(+F30*'2.1ต้นทุนตามสัดส่วน (ผลิต)'!$E$36)/'2.1ต้นทุนตามสัดส่วน (ผลิต)'!$E$40,0),2)</f>
        <v>0</v>
      </c>
      <c r="AD30" s="139">
        <f t="shared" si="13"/>
        <v>0</v>
      </c>
      <c r="AE30" s="139">
        <f>ROUND(IF('2.1ต้นทุนตามสัดส่วน (ผลิต)'!$E$56&gt;0,(+H30*'2.1ต้นทุนตามสัดส่วน (ผลิต)'!$E$56)/'2.1ต้นทุนตามสัดส่วน (ผลิต)'!$E$60,0),2)</f>
        <v>0</v>
      </c>
      <c r="AF30" s="139">
        <f>ROUND(IF('2.1ต้นทุนตามสัดส่วน (ผลิต)'!$E$66&gt;0,(+I30*'2.1ต้นทุนตามสัดส่วน (ผลิต)'!$E$66)/'2.1ต้นทุนตามสัดส่วน (ผลิต)'!$E$70,0),2)</f>
        <v>0</v>
      </c>
      <c r="AG30" s="139">
        <f>ROUND(IF('2.1ต้นทุนตามสัดส่วน (ผลิต)'!$E$76&gt;0,(+J30*'2.1ต้นทุนตามสัดส่วน (ผลิต)'!$E$76)/'2.1ต้นทุนตามสัดส่วน (ผลิต)'!$E$80,0),2)</f>
        <v>0</v>
      </c>
      <c r="AH30" s="139">
        <f t="shared" si="14"/>
        <v>0</v>
      </c>
      <c r="AI30" s="139">
        <f t="shared" si="15"/>
        <v>0</v>
      </c>
      <c r="AJ30" s="139">
        <f>ROUND(IF('2.1ต้นทุนตามสัดส่วน (ผลิต)'!$E$106&gt;0,(+M30*'2.1ต้นทุนตามสัดส่วน (ผลิต)'!$E$106)/'2.1ต้นทุนตามสัดส่วน (ผลิต)'!$E$110,0),2)</f>
        <v>0</v>
      </c>
      <c r="AK30" s="139">
        <f>ROUND(IF('2.1ต้นทุนตามสัดส่วน (ผลิต)'!$E$116&gt;0,(+N30*'2.1ต้นทุนตามสัดส่วน (ผลิต)'!$E$116)/'2.1ต้นทุนตามสัดส่วน (ผลิต)'!$E$120,0),2)</f>
        <v>0</v>
      </c>
      <c r="AL30" s="139">
        <f>ROUND(IF('2.1ต้นทุนตามสัดส่วน (ผลิต)'!$E$126&gt;0,(+O30*'2.1ต้นทุนตามสัดส่วน (ผลิต)'!$E$126)/'2.1ต้นทุนตามสัดส่วน (ผลิต)'!$E$130,0),2)</f>
        <v>0</v>
      </c>
      <c r="AM30" s="139">
        <f t="shared" si="16"/>
        <v>0</v>
      </c>
      <c r="AN30" s="139">
        <f t="shared" si="17"/>
        <v>0</v>
      </c>
      <c r="AO30" s="139">
        <f>ROUND(IF('2.1ต้นทุนตามสัดส่วน (ผลิต)'!$E$156&gt;0,(+R30*'2.1ต้นทุนตามสัดส่วน (ผลิต)'!$E$156)/'2.1ต้นทุนตามสัดส่วน (ผลิต)'!$E$160,0),2)</f>
        <v>0</v>
      </c>
      <c r="AP30" s="139">
        <f>ROUND(IF('2.1ต้นทุนตามสัดส่วน (ผลิต)'!$E$166&gt;0,(+S30*'2.1ต้นทุนตามสัดส่วน (ผลิต)'!$E$166)/'2.1ต้นทุนตามสัดส่วน (ผลิต)'!$E$170,0),2)</f>
        <v>0</v>
      </c>
      <c r="AQ30" s="139">
        <f>ROUND(IF('2.1ต้นทุนตามสัดส่วน (ผลิต)'!$E$176&gt;0,(+T30*'2.1ต้นทุนตามสัดส่วน (ผลิต)'!$E$176)/'2.1ต้นทุนตามสัดส่วน (ผลิต)'!$E$180,0),2)</f>
        <v>0</v>
      </c>
      <c r="AR30" s="139">
        <f t="shared" si="1"/>
        <v>0</v>
      </c>
      <c r="AS30" s="139">
        <f t="shared" si="2"/>
        <v>0</v>
      </c>
      <c r="AU30" s="140"/>
      <c r="AV30" s="135"/>
      <c r="AW30" s="44">
        <f>ROUND(IF('2.1ต้นทุนตามสัดส่วน (ผลิต)'!$E$7&gt;0,(C30*'2.1ต้นทุนตามสัดส่วน (ผลิต)'!$E$7)/'2.1ต้นทุนตามสัดส่วน (ผลิต)'!$E$10,0),2)</f>
        <v>0</v>
      </c>
      <c r="AX30" s="136">
        <f>ROUND(IF('2.1ต้นทุนตามสัดส่วน (ผลิต)'!$E$17&gt;0,(D30*'2.1ต้นทุนตามสัดส่วน (ผลิต)'!$E$17)/'2.1ต้นทุนตามสัดส่วน (ผลิต)'!$E$20,0),2)</f>
        <v>0</v>
      </c>
      <c r="AY30" s="136">
        <f>ROUND(IF('2.1ต้นทุนตามสัดส่วน (ผลิต)'!$E$27&gt;0,(+E30*'2.1ต้นทุนตามสัดส่วน (ผลิต)'!$E$27)/'2.1ต้นทุนตามสัดส่วน (ผลิต)'!$E$30,0),2)</f>
        <v>0</v>
      </c>
      <c r="AZ30" s="136">
        <f>ROUND(IF('2.1ต้นทุนตามสัดส่วน (ผลิต)'!$E$37&gt;0,(+F30*'2.1ต้นทุนตามสัดส่วน (ผลิต)'!$E$37)/'2.1ต้นทุนตามสัดส่วน (ผลิต)'!$E$40,0),2)</f>
        <v>0</v>
      </c>
      <c r="BA30" s="136">
        <f t="shared" si="18"/>
        <v>0</v>
      </c>
      <c r="BB30" s="136">
        <f>ROUND(IF('2.1ต้นทุนตามสัดส่วน (ผลิต)'!$E$57&gt;0,(+H30*'2.1ต้นทุนตามสัดส่วน (ผลิต)'!$E$57)/'2.1ต้นทุนตามสัดส่วน (ผลิต)'!$E$60,0),2)</f>
        <v>0</v>
      </c>
      <c r="BC30" s="136">
        <f>ROUND(IF('2.1ต้นทุนตามสัดส่วน (ผลิต)'!$E$67&gt;0,(+I30*'2.1ต้นทุนตามสัดส่วน (ผลิต)'!$E$67)/'2.1ต้นทุนตามสัดส่วน (ผลิต)'!$E$70,0),2)</f>
        <v>0</v>
      </c>
      <c r="BD30" s="136">
        <f>ROUND(IF('2.1ต้นทุนตามสัดส่วน (ผลิต)'!$E$77&gt;0,(+J30*'2.1ต้นทุนตามสัดส่วน (ผลิต)'!$E$77)/'2.1ต้นทุนตามสัดส่วน (ผลิต)'!$E$80,0),2)</f>
        <v>0</v>
      </c>
      <c r="BE30" s="136">
        <f t="shared" si="19"/>
        <v>0</v>
      </c>
      <c r="BF30" s="136">
        <f t="shared" si="20"/>
        <v>0</v>
      </c>
      <c r="BG30" s="136">
        <f>ROUND(IF('2.1ต้นทุนตามสัดส่วน (ผลิต)'!$E$107&gt;0,(+M30*'2.1ต้นทุนตามสัดส่วน (ผลิต)'!$E$107)/'2.1ต้นทุนตามสัดส่วน (ผลิต)'!$E$110,0),2)</f>
        <v>0</v>
      </c>
      <c r="BH30" s="136">
        <f>ROUND(IF('2.1ต้นทุนตามสัดส่วน (ผลิต)'!$E$117&gt;0,(+N30*'2.1ต้นทุนตามสัดส่วน (ผลิต)'!$E$117)/'2.1ต้นทุนตามสัดส่วน (ผลิต)'!$E$120,0),2)</f>
        <v>0</v>
      </c>
      <c r="BI30" s="136">
        <f>ROUND(IF('2.1ต้นทุนตามสัดส่วน (ผลิต)'!$E$127&gt;0,(+O30*'2.1ต้นทุนตามสัดส่วน (ผลิต)'!$E$127)/'2.1ต้นทุนตามสัดส่วน (ผลิต)'!$E$130,0),2)</f>
        <v>0</v>
      </c>
      <c r="BJ30" s="136">
        <f t="shared" si="21"/>
        <v>0</v>
      </c>
      <c r="BK30" s="136">
        <f t="shared" si="22"/>
        <v>0</v>
      </c>
      <c r="BL30" s="136">
        <f>ROUND(IF('2.1ต้นทุนตามสัดส่วน (ผลิต)'!$E$157&gt;0,(+R30*'2.1ต้นทุนตามสัดส่วน (ผลิต)'!$E$157)/'2.1ต้นทุนตามสัดส่วน (ผลิต)'!$E$160,0),2)</f>
        <v>0</v>
      </c>
      <c r="BM30" s="136">
        <f>ROUND(IF('2.1ต้นทุนตามสัดส่วน (ผลิต)'!$E$167&gt;0,(+S30*'2.1ต้นทุนตามสัดส่วน (ผลิต)'!$E$167)/'2.1ต้นทุนตามสัดส่วน (ผลิต)'!$E$170,0),2)</f>
        <v>0</v>
      </c>
      <c r="BN30" s="136">
        <f>ROUND(IF('2.1ต้นทุนตามสัดส่วน (ผลิต)'!$E$177&gt;0,(+T30*'2.1ต้นทุนตามสัดส่วน (ผลิต)'!$E$177)/'2.1ต้นทุนตามสัดส่วน (ผลิต)'!$E$180,0),2)</f>
        <v>0</v>
      </c>
      <c r="BO30" s="136">
        <f t="shared" si="23"/>
        <v>0</v>
      </c>
      <c r="BP30" s="136">
        <f t="shared" si="3"/>
        <v>0</v>
      </c>
      <c r="BR30" s="140"/>
      <c r="BS30" s="135"/>
      <c r="BT30" s="44">
        <f>ROUND(IF('2.1ต้นทุนตามสัดส่วน (ผลิต)'!$E$8&gt;0,(+C30*'2.1ต้นทุนตามสัดส่วน (ผลิต)'!$E$8)/'2.1ต้นทุนตามสัดส่วน (ผลิต)'!$E$10,0),2)</f>
        <v>0</v>
      </c>
      <c r="BU30" s="136">
        <f>ROUND(IF('2.1ต้นทุนตามสัดส่วน (ผลิต)'!$E$18&gt;0,(+D30*'2.1ต้นทุนตามสัดส่วน (ผลิต)'!$E$18)/'2.1ต้นทุนตามสัดส่วน (ผลิต)'!$E$20,0),2)</f>
        <v>0</v>
      </c>
      <c r="BV30" s="136">
        <f>ROUND(IF('2.1ต้นทุนตามสัดส่วน (ผลิต)'!$E$28&gt;0,(+E30*'2.1ต้นทุนตามสัดส่วน (ผลิต)'!$E$28)/'2.1ต้นทุนตามสัดส่วน (ผลิต)'!$E$30,0),2)</f>
        <v>0</v>
      </c>
      <c r="BW30" s="136">
        <f>ROUND(IF('2.1ต้นทุนตามสัดส่วน (ผลิต)'!$E$38&gt;0,(+F30*'2.1ต้นทุนตามสัดส่วน (ผลิต)'!$E$38)/'2.1ต้นทุนตามสัดส่วน (ผลิต)'!$E$40,0),2)</f>
        <v>0</v>
      </c>
      <c r="BX30" s="136">
        <f t="shared" si="24"/>
        <v>0</v>
      </c>
      <c r="BY30" s="136">
        <f>ROUND(IF('2.1ต้นทุนตามสัดส่วน (ผลิต)'!$E$58&gt;0,(+H30*'2.1ต้นทุนตามสัดส่วน (ผลิต)'!$E$58)/'2.1ต้นทุนตามสัดส่วน (ผลิต)'!$E$60,0),2)</f>
        <v>0</v>
      </c>
      <c r="BZ30" s="136">
        <f>ROUND(IF('2.1ต้นทุนตามสัดส่วน (ผลิต)'!$E$68&gt;0,(+I30*'2.1ต้นทุนตามสัดส่วน (ผลิต)'!$E$68)/'2.1ต้นทุนตามสัดส่วน (ผลิต)'!$E$70,0),2)</f>
        <v>0</v>
      </c>
      <c r="CA30" s="136">
        <f>ROUND(IF('2.1ต้นทุนตามสัดส่วน (ผลิต)'!$E$78&gt;0,(+J30*'2.1ต้นทุนตามสัดส่วน (ผลิต)'!$E$78)/'2.1ต้นทุนตามสัดส่วน (ผลิต)'!$E$80,0),2)</f>
        <v>0</v>
      </c>
      <c r="CB30" s="136">
        <f t="shared" si="25"/>
        <v>0</v>
      </c>
      <c r="CC30" s="136">
        <f t="shared" si="26"/>
        <v>0</v>
      </c>
      <c r="CD30" s="136">
        <f>ROUND(IF('2.1ต้นทุนตามสัดส่วน (ผลิต)'!$E$108&gt;0,(+M30*'2.1ต้นทุนตามสัดส่วน (ผลิต)'!$E$108)/'2.1ต้นทุนตามสัดส่วน (ผลิต)'!$E$110,0),2)</f>
        <v>0</v>
      </c>
      <c r="CE30" s="136">
        <f>ROUND(IF('2.1ต้นทุนตามสัดส่วน (ผลิต)'!$E$118&gt;0,(+N30*'2.1ต้นทุนตามสัดส่วน (ผลิต)'!$E$118)/'2.1ต้นทุนตามสัดส่วน (ผลิต)'!$E$120,0),2)</f>
        <v>0</v>
      </c>
      <c r="CF30" s="136">
        <f>ROUND(IF('2.1ต้นทุนตามสัดส่วน (ผลิต)'!$E$128&gt;0,(+O30*'2.1ต้นทุนตามสัดส่วน (ผลิต)'!$E$128)/'2.1ต้นทุนตามสัดส่วน (ผลิต)'!$E$130,0),2)</f>
        <v>0</v>
      </c>
      <c r="CG30" s="136">
        <f t="shared" si="27"/>
        <v>0</v>
      </c>
      <c r="CH30" s="136">
        <f t="shared" si="28"/>
        <v>0</v>
      </c>
      <c r="CI30" s="136">
        <f>ROUND(IF('2.1ต้นทุนตามสัดส่วน (ผลิต)'!$E$158&gt;0,(+R30*'2.1ต้นทุนตามสัดส่วน (ผลิต)'!$E$158)/'2.1ต้นทุนตามสัดส่วน (ผลิต)'!$E$160,0),2)</f>
        <v>0</v>
      </c>
      <c r="CJ30" s="136">
        <f>ROUND(IF('2.1ต้นทุนตามสัดส่วน (ผลิต)'!$E$168&gt;0,(+S30*'2.1ต้นทุนตามสัดส่วน (ผลิต)'!$E$168)/'2.1ต้นทุนตามสัดส่วน (ผลิต)'!$E$170,0),2)</f>
        <v>0</v>
      </c>
      <c r="CK30" s="136">
        <f>ROUND(IF('2.1ต้นทุนตามสัดส่วน (ผลิต)'!$E$178&gt;0,(+T30*'2.1ต้นทุนตามสัดส่วน (ผลิต)'!$E$178)/'2.1ต้นทุนตามสัดส่วน (ผลิต)'!$E$180,0),2)</f>
        <v>0</v>
      </c>
      <c r="CL30" s="136">
        <f t="shared" si="29"/>
        <v>0</v>
      </c>
      <c r="CM30" s="136">
        <f t="shared" si="4"/>
        <v>0</v>
      </c>
      <c r="CO30" s="140"/>
      <c r="CP30" s="135"/>
      <c r="CQ30" s="44">
        <f>ROUND(IF('2.1ต้นทุนตามสัดส่วน (ผลิต)'!$E$9&gt;0,(+C30*'2.1ต้นทุนตามสัดส่วน (ผลิต)'!$E$9)/'2.1ต้นทุนตามสัดส่วน (ผลิต)'!$E$10,0),2)</f>
        <v>0</v>
      </c>
      <c r="CR30" s="136">
        <f>ROUND(IF('2.1ต้นทุนตามสัดส่วน (ผลิต)'!$E$19&gt;0,(+D30*'2.1ต้นทุนตามสัดส่วน (ผลิต)'!$E$19)/'2.1ต้นทุนตามสัดส่วน (ผลิต)'!$E$20,0),2)</f>
        <v>0</v>
      </c>
      <c r="CS30" s="136">
        <f>ROUND(IF('2.1ต้นทุนตามสัดส่วน (ผลิต)'!$E$29&gt;0,(+E30*'2.1ต้นทุนตามสัดส่วน (ผลิต)'!$E$29)/'2.1ต้นทุนตามสัดส่วน (ผลิต)'!$E$30,0),2)</f>
        <v>0</v>
      </c>
      <c r="CT30" s="136">
        <f>ROUND(IF('2.1ต้นทุนตามสัดส่วน (ผลิต)'!$E$39&gt;0,(+F30*'2.1ต้นทุนตามสัดส่วน (ผลิต)'!$E$39)/'2.1ต้นทุนตามสัดส่วน (ผลิต)'!$E$40,0),2)</f>
        <v>0</v>
      </c>
      <c r="CU30" s="136">
        <f t="shared" si="30"/>
        <v>0</v>
      </c>
      <c r="CV30" s="136">
        <f>ROUND(IF('2.1ต้นทุนตามสัดส่วน (ผลิต)'!$E$59&gt;0,(+H30*'2.1ต้นทุนตามสัดส่วน (ผลิต)'!$E$59)/'2.1ต้นทุนตามสัดส่วน (ผลิต)'!$E$60,0),2)</f>
        <v>0</v>
      </c>
      <c r="CW30" s="136">
        <f>ROUND(IF('2.1ต้นทุนตามสัดส่วน (ผลิต)'!$E$69&gt;0,(+I30*'2.1ต้นทุนตามสัดส่วน (ผลิต)'!$E$69)/'2.1ต้นทุนตามสัดส่วน (ผลิต)'!$E$70,0),2)</f>
        <v>0</v>
      </c>
      <c r="CX30" s="136">
        <f>ROUND(IF('2.1ต้นทุนตามสัดส่วน (ผลิต)'!$E$79&gt;0,(+J30*'2.1ต้นทุนตามสัดส่วน (ผลิต)'!$E$79)/'2.1ต้นทุนตามสัดส่วน (ผลิต)'!$E$80,0),2)</f>
        <v>0</v>
      </c>
      <c r="CY30" s="136">
        <f t="shared" si="31"/>
        <v>0</v>
      </c>
      <c r="CZ30" s="136">
        <f t="shared" si="32"/>
        <v>0</v>
      </c>
      <c r="DA30" s="136">
        <f>ROUND(IF('2.1ต้นทุนตามสัดส่วน (ผลิต)'!$E$109&gt;0,(+M30*'2.1ต้นทุนตามสัดส่วน (ผลิต)'!$E$109)/'2.1ต้นทุนตามสัดส่วน (ผลิต)'!$E$110,0),2)</f>
        <v>0</v>
      </c>
      <c r="DB30" s="136">
        <f>ROUND(IF('2.1ต้นทุนตามสัดส่วน (ผลิต)'!$E$119&gt;0,(+N30*'2.1ต้นทุนตามสัดส่วน (ผลิต)'!$E$119)/'2.1ต้นทุนตามสัดส่วน (ผลิต)'!$E$120,0),2)</f>
        <v>0</v>
      </c>
      <c r="DC30" s="136">
        <f>ROUND(IF('2.1ต้นทุนตามสัดส่วน (ผลิต)'!$E$129&gt;0,(+O30*'2.1ต้นทุนตามสัดส่วน (ผลิต)'!$E$129)/'2.1ต้นทุนตามสัดส่วน (ผลิต)'!$E$130,0),2)</f>
        <v>0</v>
      </c>
      <c r="DD30" s="136">
        <f t="shared" si="33"/>
        <v>0</v>
      </c>
      <c r="DE30" s="136">
        <f t="shared" si="34"/>
        <v>0</v>
      </c>
      <c r="DF30" s="136">
        <f>ROUND(IF('2.1ต้นทุนตามสัดส่วน (ผลิต)'!$E$159&gt;0,(+R30*'2.1ต้นทุนตามสัดส่วน (ผลิต)'!$E$159)/'2.1ต้นทุนตามสัดส่วน (ผลิต)'!$E$160,0),2)</f>
        <v>0</v>
      </c>
      <c r="DG30" s="136">
        <f>ROUND(IF('2.1ต้นทุนตามสัดส่วน (ผลิต)'!$E$169&gt;0,(+S30*'2.1ต้นทุนตามสัดส่วน (ผลิต)'!$E$169)/'2.1ต้นทุนตามสัดส่วน (ผลิต)'!$E$170,0),2)</f>
        <v>0</v>
      </c>
      <c r="DH30" s="136">
        <f>ROUND(IF('2.1ต้นทุนตามสัดส่วน (ผลิต)'!$E$179&gt;0,(+T30*'2.1ต้นทุนตามสัดส่วน (ผลิต)'!$E$179)/'2.1ต้นทุนตามสัดส่วน (ผลิต)'!$E$180,0),2)</f>
        <v>0</v>
      </c>
      <c r="DI30" s="136">
        <f t="shared" si="35"/>
        <v>0</v>
      </c>
      <c r="DJ30" s="136">
        <f t="shared" si="5"/>
        <v>0</v>
      </c>
      <c r="DL30" s="140"/>
      <c r="DM30" s="135"/>
      <c r="DN30" s="136">
        <f t="shared" si="36"/>
        <v>0</v>
      </c>
      <c r="DO30" s="136">
        <f t="shared" si="36"/>
        <v>0</v>
      </c>
      <c r="DP30" s="136">
        <f t="shared" si="36"/>
        <v>0</v>
      </c>
      <c r="DQ30" s="136">
        <f t="shared" si="36"/>
        <v>0</v>
      </c>
      <c r="DR30" s="136">
        <f t="shared" si="36"/>
        <v>0</v>
      </c>
      <c r="DS30" s="136">
        <f t="shared" si="36"/>
        <v>0</v>
      </c>
      <c r="DT30" s="136">
        <f t="shared" si="36"/>
        <v>0</v>
      </c>
      <c r="DU30" s="136">
        <f t="shared" si="36"/>
        <v>0</v>
      </c>
      <c r="DV30" s="136">
        <f t="shared" si="36"/>
        <v>0</v>
      </c>
      <c r="DW30" s="136">
        <f t="shared" si="37"/>
        <v>0</v>
      </c>
      <c r="DX30" s="136">
        <f t="shared" si="37"/>
        <v>0</v>
      </c>
      <c r="DY30" s="136">
        <f t="shared" si="37"/>
        <v>0</v>
      </c>
      <c r="DZ30" s="136">
        <f t="shared" si="37"/>
        <v>0</v>
      </c>
      <c r="EA30" s="136">
        <f t="shared" si="37"/>
        <v>0</v>
      </c>
      <c r="EB30" s="136">
        <f t="shared" si="37"/>
        <v>0</v>
      </c>
      <c r="EC30" s="136">
        <f t="shared" si="37"/>
        <v>0</v>
      </c>
      <c r="ED30" s="136">
        <f t="shared" si="37"/>
        <v>0</v>
      </c>
      <c r="EE30" s="136">
        <f t="shared" si="37"/>
        <v>0</v>
      </c>
      <c r="EF30" s="136">
        <f t="shared" si="37"/>
        <v>0</v>
      </c>
      <c r="EG30" s="136">
        <f t="shared" si="37"/>
        <v>0</v>
      </c>
    </row>
    <row r="31" spans="1:137" ht="21">
      <c r="A31" s="141"/>
      <c r="B31" s="135"/>
      <c r="C31" s="44"/>
      <c r="D31" s="136"/>
      <c r="E31" s="136"/>
      <c r="F31" s="136"/>
      <c r="G31" s="136">
        <f t="shared" si="7"/>
        <v>0</v>
      </c>
      <c r="H31" s="136"/>
      <c r="I31" s="136"/>
      <c r="J31" s="136"/>
      <c r="K31" s="136">
        <f t="shared" si="8"/>
        <v>0</v>
      </c>
      <c r="L31" s="136">
        <f t="shared" si="9"/>
        <v>0</v>
      </c>
      <c r="M31" s="136"/>
      <c r="N31" s="136"/>
      <c r="O31" s="136"/>
      <c r="P31" s="136">
        <f t="shared" si="10"/>
        <v>0</v>
      </c>
      <c r="Q31" s="136">
        <f t="shared" si="11"/>
        <v>0</v>
      </c>
      <c r="R31" s="136"/>
      <c r="S31" s="136"/>
      <c r="T31" s="136"/>
      <c r="U31" s="136">
        <f t="shared" si="12"/>
        <v>0</v>
      </c>
      <c r="V31" s="136">
        <f t="shared" si="0"/>
        <v>0</v>
      </c>
      <c r="X31" s="141"/>
      <c r="Y31" s="135"/>
      <c r="Z31" s="44">
        <f>ROUND(IF('2.1ต้นทุนตามสัดส่วน (ผลิต)'!$E$6&gt;0,(+C31*'2.1ต้นทุนตามสัดส่วน (ผลิต)'!$E$6)/'2.1ต้นทุนตามสัดส่วน (ผลิต)'!$E$10,0),2)</f>
        <v>0</v>
      </c>
      <c r="AA31" s="139">
        <f>ROUND(IF('2.1ต้นทุนตามสัดส่วน (ผลิต)'!$E$16&gt;0,(+D31*'2.1ต้นทุนตามสัดส่วน (ผลิต)'!$E$16)/'2.1ต้นทุนตามสัดส่วน (ผลิต)'!$E$20,0),2)</f>
        <v>0</v>
      </c>
      <c r="AB31" s="139">
        <f>ROUND(IF('2.1ต้นทุนตามสัดส่วน (ผลิต)'!$E$26&gt;0,(+E31*'2.1ต้นทุนตามสัดส่วน (ผลิต)'!$E$26)/'2.1ต้นทุนตามสัดส่วน (ผลิต)'!$E$30,0),2)</f>
        <v>0</v>
      </c>
      <c r="AC31" s="139">
        <f>ROUND(IF('2.1ต้นทุนตามสัดส่วน (ผลิต)'!$E$36&gt;0,(+F31*'2.1ต้นทุนตามสัดส่วน (ผลิต)'!$E$36)/'2.1ต้นทุนตามสัดส่วน (ผลิต)'!$E$40,0),2)</f>
        <v>0</v>
      </c>
      <c r="AD31" s="139">
        <f t="shared" si="13"/>
        <v>0</v>
      </c>
      <c r="AE31" s="139">
        <f>ROUND(IF('2.1ต้นทุนตามสัดส่วน (ผลิต)'!$E$56&gt;0,(+H31*'2.1ต้นทุนตามสัดส่วน (ผลิต)'!$E$56)/'2.1ต้นทุนตามสัดส่วน (ผลิต)'!$E$60,0),2)</f>
        <v>0</v>
      </c>
      <c r="AF31" s="139">
        <f>ROUND(IF('2.1ต้นทุนตามสัดส่วน (ผลิต)'!$E$66&gt;0,(+I31*'2.1ต้นทุนตามสัดส่วน (ผลิต)'!$E$66)/'2.1ต้นทุนตามสัดส่วน (ผลิต)'!$E$70,0),2)</f>
        <v>0</v>
      </c>
      <c r="AG31" s="139">
        <f>ROUND(IF('2.1ต้นทุนตามสัดส่วน (ผลิต)'!$E$76&gt;0,(+J31*'2.1ต้นทุนตามสัดส่วน (ผลิต)'!$E$76)/'2.1ต้นทุนตามสัดส่วน (ผลิต)'!$E$80,0),2)</f>
        <v>0</v>
      </c>
      <c r="AH31" s="139">
        <f t="shared" si="14"/>
        <v>0</v>
      </c>
      <c r="AI31" s="139">
        <f t="shared" si="15"/>
        <v>0</v>
      </c>
      <c r="AJ31" s="139">
        <f>ROUND(IF('2.1ต้นทุนตามสัดส่วน (ผลิต)'!$E$106&gt;0,(+M31*'2.1ต้นทุนตามสัดส่วน (ผลิต)'!$E$106)/'2.1ต้นทุนตามสัดส่วน (ผลิต)'!$E$110,0),2)</f>
        <v>0</v>
      </c>
      <c r="AK31" s="139">
        <f>ROUND(IF('2.1ต้นทุนตามสัดส่วน (ผลิต)'!$E$116&gt;0,(+N31*'2.1ต้นทุนตามสัดส่วน (ผลิต)'!$E$116)/'2.1ต้นทุนตามสัดส่วน (ผลิต)'!$E$120,0),2)</f>
        <v>0</v>
      </c>
      <c r="AL31" s="139">
        <f>ROUND(IF('2.1ต้นทุนตามสัดส่วน (ผลิต)'!$E$126&gt;0,(+O31*'2.1ต้นทุนตามสัดส่วน (ผลิต)'!$E$126)/'2.1ต้นทุนตามสัดส่วน (ผลิต)'!$E$130,0),2)</f>
        <v>0</v>
      </c>
      <c r="AM31" s="139">
        <f t="shared" si="16"/>
        <v>0</v>
      </c>
      <c r="AN31" s="139">
        <f t="shared" si="17"/>
        <v>0</v>
      </c>
      <c r="AO31" s="139">
        <f>ROUND(IF('2.1ต้นทุนตามสัดส่วน (ผลิต)'!$E$156&gt;0,(+R31*'2.1ต้นทุนตามสัดส่วน (ผลิต)'!$E$156)/'2.1ต้นทุนตามสัดส่วน (ผลิต)'!$E$160,0),2)</f>
        <v>0</v>
      </c>
      <c r="AP31" s="139">
        <f>ROUND(IF('2.1ต้นทุนตามสัดส่วน (ผลิต)'!$E$166&gt;0,(+S31*'2.1ต้นทุนตามสัดส่วน (ผลิต)'!$E$166)/'2.1ต้นทุนตามสัดส่วน (ผลิต)'!$E$170,0),2)</f>
        <v>0</v>
      </c>
      <c r="AQ31" s="139">
        <f>ROUND(IF('2.1ต้นทุนตามสัดส่วน (ผลิต)'!$E$176&gt;0,(+T31*'2.1ต้นทุนตามสัดส่วน (ผลิต)'!$E$176)/'2.1ต้นทุนตามสัดส่วน (ผลิต)'!$E$180,0),2)</f>
        <v>0</v>
      </c>
      <c r="AR31" s="139">
        <f t="shared" si="1"/>
        <v>0</v>
      </c>
      <c r="AS31" s="139">
        <f t="shared" si="2"/>
        <v>0</v>
      </c>
      <c r="AU31" s="141"/>
      <c r="AV31" s="135"/>
      <c r="AW31" s="44">
        <f>ROUND(IF('2.1ต้นทุนตามสัดส่วน (ผลิต)'!$E$7&gt;0,(C31*'2.1ต้นทุนตามสัดส่วน (ผลิต)'!$E$7)/'2.1ต้นทุนตามสัดส่วน (ผลิต)'!$E$10,0),2)</f>
        <v>0</v>
      </c>
      <c r="AX31" s="136">
        <f>ROUND(IF('2.1ต้นทุนตามสัดส่วน (ผลิต)'!$E$17&gt;0,(D31*'2.1ต้นทุนตามสัดส่วน (ผลิต)'!$E$17)/'2.1ต้นทุนตามสัดส่วน (ผลิต)'!$E$20,0),2)</f>
        <v>0</v>
      </c>
      <c r="AY31" s="136">
        <f>ROUND(IF('2.1ต้นทุนตามสัดส่วน (ผลิต)'!$E$27&gt;0,(+E31*'2.1ต้นทุนตามสัดส่วน (ผลิต)'!$E$27)/'2.1ต้นทุนตามสัดส่วน (ผลิต)'!$E$30,0),2)</f>
        <v>0</v>
      </c>
      <c r="AZ31" s="136">
        <f>ROUND(IF('2.1ต้นทุนตามสัดส่วน (ผลิต)'!$E$37&gt;0,(+F31*'2.1ต้นทุนตามสัดส่วน (ผลิต)'!$E$37)/'2.1ต้นทุนตามสัดส่วน (ผลิต)'!$E$40,0),2)</f>
        <v>0</v>
      </c>
      <c r="BA31" s="136">
        <f t="shared" si="18"/>
        <v>0</v>
      </c>
      <c r="BB31" s="136">
        <f>ROUND(IF('2.1ต้นทุนตามสัดส่วน (ผลิต)'!$E$57&gt;0,(+H31*'2.1ต้นทุนตามสัดส่วน (ผลิต)'!$E$57)/'2.1ต้นทุนตามสัดส่วน (ผลิต)'!$E$60,0),2)</f>
        <v>0</v>
      </c>
      <c r="BC31" s="136">
        <f>ROUND(IF('2.1ต้นทุนตามสัดส่วน (ผลิต)'!$E$67&gt;0,(+I31*'2.1ต้นทุนตามสัดส่วน (ผลิต)'!$E$67)/'2.1ต้นทุนตามสัดส่วน (ผลิต)'!$E$70,0),2)</f>
        <v>0</v>
      </c>
      <c r="BD31" s="136">
        <f>ROUND(IF('2.1ต้นทุนตามสัดส่วน (ผลิต)'!$E$77&gt;0,(+J31*'2.1ต้นทุนตามสัดส่วน (ผลิต)'!$E$77)/'2.1ต้นทุนตามสัดส่วน (ผลิต)'!$E$80,0),2)</f>
        <v>0</v>
      </c>
      <c r="BE31" s="136">
        <f t="shared" si="19"/>
        <v>0</v>
      </c>
      <c r="BF31" s="136">
        <f t="shared" si="20"/>
        <v>0</v>
      </c>
      <c r="BG31" s="136">
        <f>ROUND(IF('2.1ต้นทุนตามสัดส่วน (ผลิต)'!$E$107&gt;0,(+M31*'2.1ต้นทุนตามสัดส่วน (ผลิต)'!$E$107)/'2.1ต้นทุนตามสัดส่วน (ผลิต)'!$E$110,0),2)</f>
        <v>0</v>
      </c>
      <c r="BH31" s="136">
        <f>ROUND(IF('2.1ต้นทุนตามสัดส่วน (ผลิต)'!$E$117&gt;0,(+N31*'2.1ต้นทุนตามสัดส่วน (ผลิต)'!$E$117)/'2.1ต้นทุนตามสัดส่วน (ผลิต)'!$E$120,0),2)</f>
        <v>0</v>
      </c>
      <c r="BI31" s="136">
        <f>ROUND(IF('2.1ต้นทุนตามสัดส่วน (ผลิต)'!$E$127&gt;0,(+O31*'2.1ต้นทุนตามสัดส่วน (ผลิต)'!$E$127)/'2.1ต้นทุนตามสัดส่วน (ผลิต)'!$E$130,0),2)</f>
        <v>0</v>
      </c>
      <c r="BJ31" s="136">
        <f t="shared" si="21"/>
        <v>0</v>
      </c>
      <c r="BK31" s="136">
        <f t="shared" si="22"/>
        <v>0</v>
      </c>
      <c r="BL31" s="136">
        <f>ROUND(IF('2.1ต้นทุนตามสัดส่วน (ผลิต)'!$E$157&gt;0,(+R31*'2.1ต้นทุนตามสัดส่วน (ผลิต)'!$E$157)/'2.1ต้นทุนตามสัดส่วน (ผลิต)'!$E$160,0),2)</f>
        <v>0</v>
      </c>
      <c r="BM31" s="136">
        <f>ROUND(IF('2.1ต้นทุนตามสัดส่วน (ผลิต)'!$E$167&gt;0,(+S31*'2.1ต้นทุนตามสัดส่วน (ผลิต)'!$E$167)/'2.1ต้นทุนตามสัดส่วน (ผลิต)'!$E$170,0),2)</f>
        <v>0</v>
      </c>
      <c r="BN31" s="136">
        <f>ROUND(IF('2.1ต้นทุนตามสัดส่วน (ผลิต)'!$E$177&gt;0,(+T31*'2.1ต้นทุนตามสัดส่วน (ผลิต)'!$E$177)/'2.1ต้นทุนตามสัดส่วน (ผลิต)'!$E$180,0),2)</f>
        <v>0</v>
      </c>
      <c r="BO31" s="136">
        <f t="shared" si="23"/>
        <v>0</v>
      </c>
      <c r="BP31" s="136">
        <f t="shared" si="3"/>
        <v>0</v>
      </c>
      <c r="BR31" s="141"/>
      <c r="BS31" s="135"/>
      <c r="BT31" s="44">
        <f>ROUND(IF('2.1ต้นทุนตามสัดส่วน (ผลิต)'!$E$8&gt;0,(+C31*'2.1ต้นทุนตามสัดส่วน (ผลิต)'!$E$8)/'2.1ต้นทุนตามสัดส่วน (ผลิต)'!$E$10,0),2)</f>
        <v>0</v>
      </c>
      <c r="BU31" s="136">
        <f>ROUND(IF('2.1ต้นทุนตามสัดส่วน (ผลิต)'!$E$18&gt;0,(+D31*'2.1ต้นทุนตามสัดส่วน (ผลิต)'!$E$18)/'2.1ต้นทุนตามสัดส่วน (ผลิต)'!$E$20,0),2)</f>
        <v>0</v>
      </c>
      <c r="BV31" s="136">
        <f>ROUND(IF('2.1ต้นทุนตามสัดส่วน (ผลิต)'!$E$28&gt;0,(+E31*'2.1ต้นทุนตามสัดส่วน (ผลิต)'!$E$28)/'2.1ต้นทุนตามสัดส่วน (ผลิต)'!$E$30,0),2)</f>
        <v>0</v>
      </c>
      <c r="BW31" s="136">
        <f>ROUND(IF('2.1ต้นทุนตามสัดส่วน (ผลิต)'!$E$38&gt;0,(+F31*'2.1ต้นทุนตามสัดส่วน (ผลิต)'!$E$38)/'2.1ต้นทุนตามสัดส่วน (ผลิต)'!$E$40,0),2)</f>
        <v>0</v>
      </c>
      <c r="BX31" s="136">
        <f t="shared" si="24"/>
        <v>0</v>
      </c>
      <c r="BY31" s="136">
        <f>ROUND(IF('2.1ต้นทุนตามสัดส่วน (ผลิต)'!$E$58&gt;0,(+H31*'2.1ต้นทุนตามสัดส่วน (ผลิต)'!$E$58)/'2.1ต้นทุนตามสัดส่วน (ผลิต)'!$E$60,0),2)</f>
        <v>0</v>
      </c>
      <c r="BZ31" s="136">
        <f>ROUND(IF('2.1ต้นทุนตามสัดส่วน (ผลิต)'!$E$68&gt;0,(+I31*'2.1ต้นทุนตามสัดส่วน (ผลิต)'!$E$68)/'2.1ต้นทุนตามสัดส่วน (ผลิต)'!$E$70,0),2)</f>
        <v>0</v>
      </c>
      <c r="CA31" s="136">
        <f>ROUND(IF('2.1ต้นทุนตามสัดส่วน (ผลิต)'!$E$78&gt;0,(+J31*'2.1ต้นทุนตามสัดส่วน (ผลิต)'!$E$78)/'2.1ต้นทุนตามสัดส่วน (ผลิต)'!$E$80,0),2)</f>
        <v>0</v>
      </c>
      <c r="CB31" s="136">
        <f t="shared" si="25"/>
        <v>0</v>
      </c>
      <c r="CC31" s="136">
        <f t="shared" si="26"/>
        <v>0</v>
      </c>
      <c r="CD31" s="136">
        <f>ROUND(IF('2.1ต้นทุนตามสัดส่วน (ผลิต)'!$E$108&gt;0,(+M31*'2.1ต้นทุนตามสัดส่วน (ผลิต)'!$E$108)/'2.1ต้นทุนตามสัดส่วน (ผลิต)'!$E$110,0),2)</f>
        <v>0</v>
      </c>
      <c r="CE31" s="136">
        <f>ROUND(IF('2.1ต้นทุนตามสัดส่วน (ผลิต)'!$E$118&gt;0,(+N31*'2.1ต้นทุนตามสัดส่วน (ผลิต)'!$E$118)/'2.1ต้นทุนตามสัดส่วน (ผลิต)'!$E$120,0),2)</f>
        <v>0</v>
      </c>
      <c r="CF31" s="136">
        <f>ROUND(IF('2.1ต้นทุนตามสัดส่วน (ผลิต)'!$E$128&gt;0,(+O31*'2.1ต้นทุนตามสัดส่วน (ผลิต)'!$E$128)/'2.1ต้นทุนตามสัดส่วน (ผลิต)'!$E$130,0),2)</f>
        <v>0</v>
      </c>
      <c r="CG31" s="136">
        <f t="shared" si="27"/>
        <v>0</v>
      </c>
      <c r="CH31" s="136">
        <f t="shared" si="28"/>
        <v>0</v>
      </c>
      <c r="CI31" s="136">
        <f>ROUND(IF('2.1ต้นทุนตามสัดส่วน (ผลิต)'!$E$158&gt;0,(+R31*'2.1ต้นทุนตามสัดส่วน (ผลิต)'!$E$158)/'2.1ต้นทุนตามสัดส่วน (ผลิต)'!$E$160,0),2)</f>
        <v>0</v>
      </c>
      <c r="CJ31" s="136">
        <f>ROUND(IF('2.1ต้นทุนตามสัดส่วน (ผลิต)'!$E$168&gt;0,(+S31*'2.1ต้นทุนตามสัดส่วน (ผลิต)'!$E$168)/'2.1ต้นทุนตามสัดส่วน (ผลิต)'!$E$170,0),2)</f>
        <v>0</v>
      </c>
      <c r="CK31" s="136">
        <f>ROUND(IF('2.1ต้นทุนตามสัดส่วน (ผลิต)'!$E$178&gt;0,(+T31*'2.1ต้นทุนตามสัดส่วน (ผลิต)'!$E$178)/'2.1ต้นทุนตามสัดส่วน (ผลิต)'!$E$180,0),2)</f>
        <v>0</v>
      </c>
      <c r="CL31" s="136">
        <f t="shared" si="29"/>
        <v>0</v>
      </c>
      <c r="CM31" s="136">
        <f t="shared" si="4"/>
        <v>0</v>
      </c>
      <c r="CO31" s="141"/>
      <c r="CP31" s="135"/>
      <c r="CQ31" s="44">
        <f>ROUND(IF('2.1ต้นทุนตามสัดส่วน (ผลิต)'!$E$9&gt;0,(+C31*'2.1ต้นทุนตามสัดส่วน (ผลิต)'!$E$9)/'2.1ต้นทุนตามสัดส่วน (ผลิต)'!$E$10,0),2)</f>
        <v>0</v>
      </c>
      <c r="CR31" s="136">
        <f>ROUND(IF('2.1ต้นทุนตามสัดส่วน (ผลิต)'!$E$19&gt;0,(+D31*'2.1ต้นทุนตามสัดส่วน (ผลิต)'!$E$19)/'2.1ต้นทุนตามสัดส่วน (ผลิต)'!$E$20,0),2)</f>
        <v>0</v>
      </c>
      <c r="CS31" s="136">
        <f>ROUND(IF('2.1ต้นทุนตามสัดส่วน (ผลิต)'!$E$29&gt;0,(+E31*'2.1ต้นทุนตามสัดส่วน (ผลิต)'!$E$29)/'2.1ต้นทุนตามสัดส่วน (ผลิต)'!$E$30,0),2)</f>
        <v>0</v>
      </c>
      <c r="CT31" s="136">
        <f>ROUND(IF('2.1ต้นทุนตามสัดส่วน (ผลิต)'!$E$39&gt;0,(+F31*'2.1ต้นทุนตามสัดส่วน (ผลิต)'!$E$39)/'2.1ต้นทุนตามสัดส่วน (ผลิต)'!$E$40,0),2)</f>
        <v>0</v>
      </c>
      <c r="CU31" s="136">
        <f t="shared" si="30"/>
        <v>0</v>
      </c>
      <c r="CV31" s="136">
        <f>ROUND(IF('2.1ต้นทุนตามสัดส่วน (ผลิต)'!$E$59&gt;0,(+H31*'2.1ต้นทุนตามสัดส่วน (ผลิต)'!$E$59)/'2.1ต้นทุนตามสัดส่วน (ผลิต)'!$E$60,0),2)</f>
        <v>0</v>
      </c>
      <c r="CW31" s="136">
        <f>ROUND(IF('2.1ต้นทุนตามสัดส่วน (ผลิต)'!$E$69&gt;0,(+I31*'2.1ต้นทุนตามสัดส่วน (ผลิต)'!$E$69)/'2.1ต้นทุนตามสัดส่วน (ผลิต)'!$E$70,0),2)</f>
        <v>0</v>
      </c>
      <c r="CX31" s="136">
        <f>ROUND(IF('2.1ต้นทุนตามสัดส่วน (ผลิต)'!$E$79&gt;0,(+J31*'2.1ต้นทุนตามสัดส่วน (ผลิต)'!$E$79)/'2.1ต้นทุนตามสัดส่วน (ผลิต)'!$E$80,0),2)</f>
        <v>0</v>
      </c>
      <c r="CY31" s="136">
        <f t="shared" si="31"/>
        <v>0</v>
      </c>
      <c r="CZ31" s="136">
        <f t="shared" si="32"/>
        <v>0</v>
      </c>
      <c r="DA31" s="136">
        <f>ROUND(IF('2.1ต้นทุนตามสัดส่วน (ผลิต)'!$E$109&gt;0,(+M31*'2.1ต้นทุนตามสัดส่วน (ผลิต)'!$E$109)/'2.1ต้นทุนตามสัดส่วน (ผลิต)'!$E$110,0),2)</f>
        <v>0</v>
      </c>
      <c r="DB31" s="136">
        <f>ROUND(IF('2.1ต้นทุนตามสัดส่วน (ผลิต)'!$E$119&gt;0,(+N31*'2.1ต้นทุนตามสัดส่วน (ผลิต)'!$E$119)/'2.1ต้นทุนตามสัดส่วน (ผลิต)'!$E$120,0),2)</f>
        <v>0</v>
      </c>
      <c r="DC31" s="136">
        <f>ROUND(IF('2.1ต้นทุนตามสัดส่วน (ผลิต)'!$E$129&gt;0,(+O31*'2.1ต้นทุนตามสัดส่วน (ผลิต)'!$E$129)/'2.1ต้นทุนตามสัดส่วน (ผลิต)'!$E$130,0),2)</f>
        <v>0</v>
      </c>
      <c r="DD31" s="136">
        <f t="shared" si="33"/>
        <v>0</v>
      </c>
      <c r="DE31" s="136">
        <f t="shared" si="34"/>
        <v>0</v>
      </c>
      <c r="DF31" s="136">
        <f>ROUND(IF('2.1ต้นทุนตามสัดส่วน (ผลิต)'!$E$159&gt;0,(+R31*'2.1ต้นทุนตามสัดส่วน (ผลิต)'!$E$159)/'2.1ต้นทุนตามสัดส่วน (ผลิต)'!$E$160,0),2)</f>
        <v>0</v>
      </c>
      <c r="DG31" s="136">
        <f>ROUND(IF('2.1ต้นทุนตามสัดส่วน (ผลิต)'!$E$169&gt;0,(+S31*'2.1ต้นทุนตามสัดส่วน (ผลิต)'!$E$169)/'2.1ต้นทุนตามสัดส่วน (ผลิต)'!$E$170,0),2)</f>
        <v>0</v>
      </c>
      <c r="DH31" s="136">
        <f>ROUND(IF('2.1ต้นทุนตามสัดส่วน (ผลิต)'!$E$179&gt;0,(+T31*'2.1ต้นทุนตามสัดส่วน (ผลิต)'!$E$179)/'2.1ต้นทุนตามสัดส่วน (ผลิต)'!$E$180,0),2)</f>
        <v>0</v>
      </c>
      <c r="DI31" s="136">
        <f t="shared" si="35"/>
        <v>0</v>
      </c>
      <c r="DJ31" s="136">
        <f t="shared" si="5"/>
        <v>0</v>
      </c>
      <c r="DL31" s="141"/>
      <c r="DM31" s="135"/>
      <c r="DN31" s="136">
        <f t="shared" si="36"/>
        <v>0</v>
      </c>
      <c r="DO31" s="136">
        <f t="shared" si="36"/>
        <v>0</v>
      </c>
      <c r="DP31" s="136">
        <f t="shared" si="36"/>
        <v>0</v>
      </c>
      <c r="DQ31" s="136">
        <f t="shared" si="36"/>
        <v>0</v>
      </c>
      <c r="DR31" s="136">
        <f t="shared" si="36"/>
        <v>0</v>
      </c>
      <c r="DS31" s="136">
        <f t="shared" si="36"/>
        <v>0</v>
      </c>
      <c r="DT31" s="136">
        <f t="shared" si="36"/>
        <v>0</v>
      </c>
      <c r="DU31" s="136">
        <f t="shared" si="36"/>
        <v>0</v>
      </c>
      <c r="DV31" s="136">
        <f t="shared" si="36"/>
        <v>0</v>
      </c>
      <c r="DW31" s="136">
        <f t="shared" si="37"/>
        <v>0</v>
      </c>
      <c r="DX31" s="136">
        <f t="shared" si="37"/>
        <v>0</v>
      </c>
      <c r="DY31" s="136">
        <f t="shared" si="37"/>
        <v>0</v>
      </c>
      <c r="DZ31" s="136">
        <f t="shared" si="37"/>
        <v>0</v>
      </c>
      <c r="EA31" s="136">
        <f t="shared" si="37"/>
        <v>0</v>
      </c>
      <c r="EB31" s="136">
        <f t="shared" si="37"/>
        <v>0</v>
      </c>
      <c r="EC31" s="136">
        <f t="shared" si="37"/>
        <v>0</v>
      </c>
      <c r="ED31" s="136">
        <f t="shared" si="37"/>
        <v>0</v>
      </c>
      <c r="EE31" s="136">
        <f t="shared" si="37"/>
        <v>0</v>
      </c>
      <c r="EF31" s="136">
        <f t="shared" si="37"/>
        <v>0</v>
      </c>
      <c r="EG31" s="136">
        <f t="shared" si="37"/>
        <v>0</v>
      </c>
    </row>
    <row r="32" spans="1:137" ht="21">
      <c r="A32" s="140"/>
      <c r="B32" s="135"/>
      <c r="C32" s="44"/>
      <c r="D32" s="136"/>
      <c r="E32" s="136"/>
      <c r="F32" s="136"/>
      <c r="G32" s="136">
        <f t="shared" si="7"/>
        <v>0</v>
      </c>
      <c r="H32" s="136"/>
      <c r="I32" s="136"/>
      <c r="J32" s="136"/>
      <c r="K32" s="136">
        <f t="shared" si="8"/>
        <v>0</v>
      </c>
      <c r="L32" s="136">
        <f t="shared" si="9"/>
        <v>0</v>
      </c>
      <c r="M32" s="136"/>
      <c r="N32" s="136"/>
      <c r="O32" s="136"/>
      <c r="P32" s="136">
        <f t="shared" si="10"/>
        <v>0</v>
      </c>
      <c r="Q32" s="136">
        <f t="shared" si="11"/>
        <v>0</v>
      </c>
      <c r="R32" s="136"/>
      <c r="S32" s="136"/>
      <c r="T32" s="136"/>
      <c r="U32" s="136">
        <f t="shared" si="12"/>
        <v>0</v>
      </c>
      <c r="V32" s="136">
        <f t="shared" si="0"/>
        <v>0</v>
      </c>
      <c r="X32" s="140"/>
      <c r="Y32" s="135"/>
      <c r="Z32" s="44">
        <f>ROUND(IF('2.1ต้นทุนตามสัดส่วน (ผลิต)'!$E$6&gt;0,(+C32*'2.1ต้นทุนตามสัดส่วน (ผลิต)'!$E$6)/'2.1ต้นทุนตามสัดส่วน (ผลิต)'!$E$10,0),2)</f>
        <v>0</v>
      </c>
      <c r="AA32" s="139">
        <f>ROUND(IF('2.1ต้นทุนตามสัดส่วน (ผลิต)'!$E$16&gt;0,(+D32*'2.1ต้นทุนตามสัดส่วน (ผลิต)'!$E$16)/'2.1ต้นทุนตามสัดส่วน (ผลิต)'!$E$20,0),2)</f>
        <v>0</v>
      </c>
      <c r="AB32" s="139">
        <f>ROUND(IF('2.1ต้นทุนตามสัดส่วน (ผลิต)'!$E$26&gt;0,(+E32*'2.1ต้นทุนตามสัดส่วน (ผลิต)'!$E$26)/'2.1ต้นทุนตามสัดส่วน (ผลิต)'!$E$30,0),2)</f>
        <v>0</v>
      </c>
      <c r="AC32" s="139">
        <f>ROUND(IF('2.1ต้นทุนตามสัดส่วน (ผลิต)'!$E$36&gt;0,(+F32*'2.1ต้นทุนตามสัดส่วน (ผลิต)'!$E$36)/'2.1ต้นทุนตามสัดส่วน (ผลิต)'!$E$40,0),2)</f>
        <v>0</v>
      </c>
      <c r="AD32" s="139">
        <f t="shared" si="13"/>
        <v>0</v>
      </c>
      <c r="AE32" s="139">
        <f>ROUND(IF('2.1ต้นทุนตามสัดส่วน (ผลิต)'!$E$56&gt;0,(+H32*'2.1ต้นทุนตามสัดส่วน (ผลิต)'!$E$56)/'2.1ต้นทุนตามสัดส่วน (ผลิต)'!$E$60,0),2)</f>
        <v>0</v>
      </c>
      <c r="AF32" s="139">
        <f>ROUND(IF('2.1ต้นทุนตามสัดส่วน (ผลิต)'!$E$66&gt;0,(+I32*'2.1ต้นทุนตามสัดส่วน (ผลิต)'!$E$66)/'2.1ต้นทุนตามสัดส่วน (ผลิต)'!$E$70,0),2)</f>
        <v>0</v>
      </c>
      <c r="AG32" s="139">
        <f>ROUND(IF('2.1ต้นทุนตามสัดส่วน (ผลิต)'!$E$76&gt;0,(+J32*'2.1ต้นทุนตามสัดส่วน (ผลิต)'!$E$76)/'2.1ต้นทุนตามสัดส่วน (ผลิต)'!$E$80,0),2)</f>
        <v>0</v>
      </c>
      <c r="AH32" s="139">
        <f t="shared" si="14"/>
        <v>0</v>
      </c>
      <c r="AI32" s="139">
        <f t="shared" si="15"/>
        <v>0</v>
      </c>
      <c r="AJ32" s="139">
        <f>ROUND(IF('2.1ต้นทุนตามสัดส่วน (ผลิต)'!$E$106&gt;0,(+M32*'2.1ต้นทุนตามสัดส่วน (ผลิต)'!$E$106)/'2.1ต้นทุนตามสัดส่วน (ผลิต)'!$E$110,0),2)</f>
        <v>0</v>
      </c>
      <c r="AK32" s="139">
        <f>ROUND(IF('2.1ต้นทุนตามสัดส่วน (ผลิต)'!$E$116&gt;0,(+N32*'2.1ต้นทุนตามสัดส่วน (ผลิต)'!$E$116)/'2.1ต้นทุนตามสัดส่วน (ผลิต)'!$E$120,0),2)</f>
        <v>0</v>
      </c>
      <c r="AL32" s="139">
        <f>ROUND(IF('2.1ต้นทุนตามสัดส่วน (ผลิต)'!$E$126&gt;0,(+O32*'2.1ต้นทุนตามสัดส่วน (ผลิต)'!$E$126)/'2.1ต้นทุนตามสัดส่วน (ผลิต)'!$E$130,0),2)</f>
        <v>0</v>
      </c>
      <c r="AM32" s="139">
        <f t="shared" si="16"/>
        <v>0</v>
      </c>
      <c r="AN32" s="139">
        <f t="shared" si="17"/>
        <v>0</v>
      </c>
      <c r="AO32" s="139">
        <f>ROUND(IF('2.1ต้นทุนตามสัดส่วน (ผลิต)'!$E$156&gt;0,(+R32*'2.1ต้นทุนตามสัดส่วน (ผลิต)'!$E$156)/'2.1ต้นทุนตามสัดส่วน (ผลิต)'!$E$160,0),2)</f>
        <v>0</v>
      </c>
      <c r="AP32" s="139">
        <f>ROUND(IF('2.1ต้นทุนตามสัดส่วน (ผลิต)'!$E$166&gt;0,(+S32*'2.1ต้นทุนตามสัดส่วน (ผลิต)'!$E$166)/'2.1ต้นทุนตามสัดส่วน (ผลิต)'!$E$170,0),2)</f>
        <v>0</v>
      </c>
      <c r="AQ32" s="139">
        <f>ROUND(IF('2.1ต้นทุนตามสัดส่วน (ผลิต)'!$E$176&gt;0,(+T32*'2.1ต้นทุนตามสัดส่วน (ผลิต)'!$E$176)/'2.1ต้นทุนตามสัดส่วน (ผลิต)'!$E$180,0),2)</f>
        <v>0</v>
      </c>
      <c r="AR32" s="139">
        <f t="shared" si="1"/>
        <v>0</v>
      </c>
      <c r="AS32" s="139">
        <f t="shared" si="2"/>
        <v>0</v>
      </c>
      <c r="AU32" s="140"/>
      <c r="AV32" s="135"/>
      <c r="AW32" s="44">
        <f>ROUND(IF('2.1ต้นทุนตามสัดส่วน (ผลิต)'!$E$7&gt;0,(C32*'2.1ต้นทุนตามสัดส่วน (ผลิต)'!$E$7)/'2.1ต้นทุนตามสัดส่วน (ผลิต)'!$E$10,0),2)</f>
        <v>0</v>
      </c>
      <c r="AX32" s="136">
        <f>ROUND(IF('2.1ต้นทุนตามสัดส่วน (ผลิต)'!$E$17&gt;0,(D32*'2.1ต้นทุนตามสัดส่วน (ผลิต)'!$E$17)/'2.1ต้นทุนตามสัดส่วน (ผลิต)'!$E$20,0),2)</f>
        <v>0</v>
      </c>
      <c r="AY32" s="136">
        <f>ROUND(IF('2.1ต้นทุนตามสัดส่วน (ผลิต)'!$E$27&gt;0,(+E32*'2.1ต้นทุนตามสัดส่วน (ผลิต)'!$E$27)/'2.1ต้นทุนตามสัดส่วน (ผลิต)'!$E$30,0),2)</f>
        <v>0</v>
      </c>
      <c r="AZ32" s="136">
        <f>ROUND(IF('2.1ต้นทุนตามสัดส่วน (ผลิต)'!$E$37&gt;0,(+F32*'2.1ต้นทุนตามสัดส่วน (ผลิต)'!$E$37)/'2.1ต้นทุนตามสัดส่วน (ผลิต)'!$E$40,0),2)</f>
        <v>0</v>
      </c>
      <c r="BA32" s="136">
        <f t="shared" si="18"/>
        <v>0</v>
      </c>
      <c r="BB32" s="136">
        <f>ROUND(IF('2.1ต้นทุนตามสัดส่วน (ผลิต)'!$E$57&gt;0,(+H32*'2.1ต้นทุนตามสัดส่วน (ผลิต)'!$E$57)/'2.1ต้นทุนตามสัดส่วน (ผลิต)'!$E$60,0),2)</f>
        <v>0</v>
      </c>
      <c r="BC32" s="136">
        <f>ROUND(IF('2.1ต้นทุนตามสัดส่วน (ผลิต)'!$E$67&gt;0,(+I32*'2.1ต้นทุนตามสัดส่วน (ผลิต)'!$E$67)/'2.1ต้นทุนตามสัดส่วน (ผลิต)'!$E$70,0),2)</f>
        <v>0</v>
      </c>
      <c r="BD32" s="136">
        <f>ROUND(IF('2.1ต้นทุนตามสัดส่วน (ผลิต)'!$E$77&gt;0,(+J32*'2.1ต้นทุนตามสัดส่วน (ผลิต)'!$E$77)/'2.1ต้นทุนตามสัดส่วน (ผลิต)'!$E$80,0),2)</f>
        <v>0</v>
      </c>
      <c r="BE32" s="136">
        <f t="shared" si="19"/>
        <v>0</v>
      </c>
      <c r="BF32" s="136">
        <f t="shared" si="20"/>
        <v>0</v>
      </c>
      <c r="BG32" s="136">
        <f>ROUND(IF('2.1ต้นทุนตามสัดส่วน (ผลิต)'!$E$107&gt;0,(+M32*'2.1ต้นทุนตามสัดส่วน (ผลิต)'!$E$107)/'2.1ต้นทุนตามสัดส่วน (ผลิต)'!$E$110,0),2)</f>
        <v>0</v>
      </c>
      <c r="BH32" s="136">
        <f>ROUND(IF('2.1ต้นทุนตามสัดส่วน (ผลิต)'!$E$117&gt;0,(+N32*'2.1ต้นทุนตามสัดส่วน (ผลิต)'!$E$117)/'2.1ต้นทุนตามสัดส่วน (ผลิต)'!$E$120,0),2)</f>
        <v>0</v>
      </c>
      <c r="BI32" s="136">
        <f>ROUND(IF('2.1ต้นทุนตามสัดส่วน (ผลิต)'!$E$127&gt;0,(+O32*'2.1ต้นทุนตามสัดส่วน (ผลิต)'!$E$127)/'2.1ต้นทุนตามสัดส่วน (ผลิต)'!$E$130,0),2)</f>
        <v>0</v>
      </c>
      <c r="BJ32" s="136">
        <f t="shared" si="21"/>
        <v>0</v>
      </c>
      <c r="BK32" s="136">
        <f t="shared" si="22"/>
        <v>0</v>
      </c>
      <c r="BL32" s="136">
        <f>ROUND(IF('2.1ต้นทุนตามสัดส่วน (ผลิต)'!$E$157&gt;0,(+R32*'2.1ต้นทุนตามสัดส่วน (ผลิต)'!$E$157)/'2.1ต้นทุนตามสัดส่วน (ผลิต)'!$E$160,0),2)</f>
        <v>0</v>
      </c>
      <c r="BM32" s="136">
        <f>ROUND(IF('2.1ต้นทุนตามสัดส่วน (ผลิต)'!$E$167&gt;0,(+S32*'2.1ต้นทุนตามสัดส่วน (ผลิต)'!$E$167)/'2.1ต้นทุนตามสัดส่วน (ผลิต)'!$E$170,0),2)</f>
        <v>0</v>
      </c>
      <c r="BN32" s="136">
        <f>ROUND(IF('2.1ต้นทุนตามสัดส่วน (ผลิต)'!$E$177&gt;0,(+T32*'2.1ต้นทุนตามสัดส่วน (ผลิต)'!$E$177)/'2.1ต้นทุนตามสัดส่วน (ผลิต)'!$E$180,0),2)</f>
        <v>0</v>
      </c>
      <c r="BO32" s="136">
        <f t="shared" si="23"/>
        <v>0</v>
      </c>
      <c r="BP32" s="136">
        <f t="shared" si="3"/>
        <v>0</v>
      </c>
      <c r="BR32" s="140"/>
      <c r="BS32" s="135"/>
      <c r="BT32" s="44">
        <f>ROUND(IF('2.1ต้นทุนตามสัดส่วน (ผลิต)'!$E$8&gt;0,(+C32*'2.1ต้นทุนตามสัดส่วน (ผลิต)'!$E$8)/'2.1ต้นทุนตามสัดส่วน (ผลิต)'!$E$10,0),2)</f>
        <v>0</v>
      </c>
      <c r="BU32" s="136">
        <f>ROUND(IF('2.1ต้นทุนตามสัดส่วน (ผลิต)'!$E$18&gt;0,(+D32*'2.1ต้นทุนตามสัดส่วน (ผลิต)'!$E$18)/'2.1ต้นทุนตามสัดส่วน (ผลิต)'!$E$20,0),2)</f>
        <v>0</v>
      </c>
      <c r="BV32" s="136">
        <f>ROUND(IF('2.1ต้นทุนตามสัดส่วน (ผลิต)'!$E$28&gt;0,(+E32*'2.1ต้นทุนตามสัดส่วน (ผลิต)'!$E$28)/'2.1ต้นทุนตามสัดส่วน (ผลิต)'!$E$30,0),2)</f>
        <v>0</v>
      </c>
      <c r="BW32" s="136">
        <f>ROUND(IF('2.1ต้นทุนตามสัดส่วน (ผลิต)'!$E$38&gt;0,(+F32*'2.1ต้นทุนตามสัดส่วน (ผลิต)'!$E$38)/'2.1ต้นทุนตามสัดส่วน (ผลิต)'!$E$40,0),2)</f>
        <v>0</v>
      </c>
      <c r="BX32" s="136">
        <f t="shared" si="24"/>
        <v>0</v>
      </c>
      <c r="BY32" s="136">
        <f>ROUND(IF('2.1ต้นทุนตามสัดส่วน (ผลิต)'!$E$58&gt;0,(+H32*'2.1ต้นทุนตามสัดส่วน (ผลิต)'!$E$58)/'2.1ต้นทุนตามสัดส่วน (ผลิต)'!$E$60,0),2)</f>
        <v>0</v>
      </c>
      <c r="BZ32" s="136">
        <f>ROUND(IF('2.1ต้นทุนตามสัดส่วน (ผลิต)'!$E$68&gt;0,(+I32*'2.1ต้นทุนตามสัดส่วน (ผลิต)'!$E$68)/'2.1ต้นทุนตามสัดส่วน (ผลิต)'!$E$70,0),2)</f>
        <v>0</v>
      </c>
      <c r="CA32" s="136">
        <f>ROUND(IF('2.1ต้นทุนตามสัดส่วน (ผลิต)'!$E$78&gt;0,(+J32*'2.1ต้นทุนตามสัดส่วน (ผลิต)'!$E$78)/'2.1ต้นทุนตามสัดส่วน (ผลิต)'!$E$80,0),2)</f>
        <v>0</v>
      </c>
      <c r="CB32" s="136">
        <f t="shared" si="25"/>
        <v>0</v>
      </c>
      <c r="CC32" s="136">
        <f t="shared" si="26"/>
        <v>0</v>
      </c>
      <c r="CD32" s="136">
        <f>ROUND(IF('2.1ต้นทุนตามสัดส่วน (ผลิต)'!$E$108&gt;0,(+M32*'2.1ต้นทุนตามสัดส่วน (ผลิต)'!$E$108)/'2.1ต้นทุนตามสัดส่วน (ผลิต)'!$E$110,0),2)</f>
        <v>0</v>
      </c>
      <c r="CE32" s="136">
        <f>ROUND(IF('2.1ต้นทุนตามสัดส่วน (ผลิต)'!$E$118&gt;0,(+N32*'2.1ต้นทุนตามสัดส่วน (ผลิต)'!$E$118)/'2.1ต้นทุนตามสัดส่วน (ผลิต)'!$E$120,0),2)</f>
        <v>0</v>
      </c>
      <c r="CF32" s="136">
        <f>ROUND(IF('2.1ต้นทุนตามสัดส่วน (ผลิต)'!$E$128&gt;0,(+O32*'2.1ต้นทุนตามสัดส่วน (ผลิต)'!$E$128)/'2.1ต้นทุนตามสัดส่วน (ผลิต)'!$E$130,0),2)</f>
        <v>0</v>
      </c>
      <c r="CG32" s="136">
        <f t="shared" si="27"/>
        <v>0</v>
      </c>
      <c r="CH32" s="136">
        <f t="shared" si="28"/>
        <v>0</v>
      </c>
      <c r="CI32" s="136">
        <f>ROUND(IF('2.1ต้นทุนตามสัดส่วน (ผลิต)'!$E$158&gt;0,(+R32*'2.1ต้นทุนตามสัดส่วน (ผลิต)'!$E$158)/'2.1ต้นทุนตามสัดส่วน (ผลิต)'!$E$160,0),2)</f>
        <v>0</v>
      </c>
      <c r="CJ32" s="136">
        <f>ROUND(IF('2.1ต้นทุนตามสัดส่วน (ผลิต)'!$E$168&gt;0,(+S32*'2.1ต้นทุนตามสัดส่วน (ผลิต)'!$E$168)/'2.1ต้นทุนตามสัดส่วน (ผลิต)'!$E$170,0),2)</f>
        <v>0</v>
      </c>
      <c r="CK32" s="136">
        <f>ROUND(IF('2.1ต้นทุนตามสัดส่วน (ผลิต)'!$E$178&gt;0,(+T32*'2.1ต้นทุนตามสัดส่วน (ผลิต)'!$E$178)/'2.1ต้นทุนตามสัดส่วน (ผลิต)'!$E$180,0),2)</f>
        <v>0</v>
      </c>
      <c r="CL32" s="136">
        <f t="shared" si="29"/>
        <v>0</v>
      </c>
      <c r="CM32" s="136">
        <f t="shared" si="4"/>
        <v>0</v>
      </c>
      <c r="CO32" s="140"/>
      <c r="CP32" s="135"/>
      <c r="CQ32" s="44">
        <f>ROUND(IF('2.1ต้นทุนตามสัดส่วน (ผลิต)'!$E$9&gt;0,(+C32*'2.1ต้นทุนตามสัดส่วน (ผลิต)'!$E$9)/'2.1ต้นทุนตามสัดส่วน (ผลิต)'!$E$10,0),2)</f>
        <v>0</v>
      </c>
      <c r="CR32" s="136">
        <f>ROUND(IF('2.1ต้นทุนตามสัดส่วน (ผลิต)'!$E$19&gt;0,(+D32*'2.1ต้นทุนตามสัดส่วน (ผลิต)'!$E$19)/'2.1ต้นทุนตามสัดส่วน (ผลิต)'!$E$20,0),2)</f>
        <v>0</v>
      </c>
      <c r="CS32" s="136">
        <f>ROUND(IF('2.1ต้นทุนตามสัดส่วน (ผลิต)'!$E$29&gt;0,(+E32*'2.1ต้นทุนตามสัดส่วน (ผลิต)'!$E$29)/'2.1ต้นทุนตามสัดส่วน (ผลิต)'!$E$30,0),2)</f>
        <v>0</v>
      </c>
      <c r="CT32" s="136">
        <f>ROUND(IF('2.1ต้นทุนตามสัดส่วน (ผลิต)'!$E$39&gt;0,(+F32*'2.1ต้นทุนตามสัดส่วน (ผลิต)'!$E$39)/'2.1ต้นทุนตามสัดส่วน (ผลิต)'!$E$40,0),2)</f>
        <v>0</v>
      </c>
      <c r="CU32" s="136">
        <f t="shared" si="30"/>
        <v>0</v>
      </c>
      <c r="CV32" s="136">
        <f>ROUND(IF('2.1ต้นทุนตามสัดส่วน (ผลิต)'!$E$59&gt;0,(+H32*'2.1ต้นทุนตามสัดส่วน (ผลิต)'!$E$59)/'2.1ต้นทุนตามสัดส่วน (ผลิต)'!$E$60,0),2)</f>
        <v>0</v>
      </c>
      <c r="CW32" s="136">
        <f>ROUND(IF('2.1ต้นทุนตามสัดส่วน (ผลิต)'!$E$69&gt;0,(+I32*'2.1ต้นทุนตามสัดส่วน (ผลิต)'!$E$69)/'2.1ต้นทุนตามสัดส่วน (ผลิต)'!$E$70,0),2)</f>
        <v>0</v>
      </c>
      <c r="CX32" s="136">
        <f>ROUND(IF('2.1ต้นทุนตามสัดส่วน (ผลิต)'!$E$79&gt;0,(+J32*'2.1ต้นทุนตามสัดส่วน (ผลิต)'!$E$79)/'2.1ต้นทุนตามสัดส่วน (ผลิต)'!$E$80,0),2)</f>
        <v>0</v>
      </c>
      <c r="CY32" s="136">
        <f t="shared" si="31"/>
        <v>0</v>
      </c>
      <c r="CZ32" s="136">
        <f t="shared" si="32"/>
        <v>0</v>
      </c>
      <c r="DA32" s="136">
        <f>ROUND(IF('2.1ต้นทุนตามสัดส่วน (ผลิต)'!$E$109&gt;0,(+M32*'2.1ต้นทุนตามสัดส่วน (ผลิต)'!$E$109)/'2.1ต้นทุนตามสัดส่วน (ผลิต)'!$E$110,0),2)</f>
        <v>0</v>
      </c>
      <c r="DB32" s="136">
        <f>ROUND(IF('2.1ต้นทุนตามสัดส่วน (ผลิต)'!$E$119&gt;0,(+N32*'2.1ต้นทุนตามสัดส่วน (ผลิต)'!$E$119)/'2.1ต้นทุนตามสัดส่วน (ผลิต)'!$E$120,0),2)</f>
        <v>0</v>
      </c>
      <c r="DC32" s="136">
        <f>ROUND(IF('2.1ต้นทุนตามสัดส่วน (ผลิต)'!$E$129&gt;0,(+O32*'2.1ต้นทุนตามสัดส่วน (ผลิต)'!$E$129)/'2.1ต้นทุนตามสัดส่วน (ผลิต)'!$E$130,0),2)</f>
        <v>0</v>
      </c>
      <c r="DD32" s="136">
        <f t="shared" si="33"/>
        <v>0</v>
      </c>
      <c r="DE32" s="136">
        <f t="shared" si="34"/>
        <v>0</v>
      </c>
      <c r="DF32" s="136">
        <f>ROUND(IF('2.1ต้นทุนตามสัดส่วน (ผลิต)'!$E$159&gt;0,(+R32*'2.1ต้นทุนตามสัดส่วน (ผลิต)'!$E$159)/'2.1ต้นทุนตามสัดส่วน (ผลิต)'!$E$160,0),2)</f>
        <v>0</v>
      </c>
      <c r="DG32" s="136">
        <f>ROUND(IF('2.1ต้นทุนตามสัดส่วน (ผลิต)'!$E$169&gt;0,(+S32*'2.1ต้นทุนตามสัดส่วน (ผลิต)'!$E$169)/'2.1ต้นทุนตามสัดส่วน (ผลิต)'!$E$170,0),2)</f>
        <v>0</v>
      </c>
      <c r="DH32" s="136">
        <f>ROUND(IF('2.1ต้นทุนตามสัดส่วน (ผลิต)'!$E$179&gt;0,(+T32*'2.1ต้นทุนตามสัดส่วน (ผลิต)'!$E$179)/'2.1ต้นทุนตามสัดส่วน (ผลิต)'!$E$180,0),2)</f>
        <v>0</v>
      </c>
      <c r="DI32" s="136">
        <f t="shared" si="35"/>
        <v>0</v>
      </c>
      <c r="DJ32" s="136">
        <f t="shared" si="5"/>
        <v>0</v>
      </c>
      <c r="DL32" s="140"/>
      <c r="DM32" s="135"/>
      <c r="DN32" s="136">
        <f t="shared" si="36"/>
        <v>0</v>
      </c>
      <c r="DO32" s="136">
        <f t="shared" si="36"/>
        <v>0</v>
      </c>
      <c r="DP32" s="136">
        <f t="shared" si="36"/>
        <v>0</v>
      </c>
      <c r="DQ32" s="136">
        <f t="shared" si="36"/>
        <v>0</v>
      </c>
      <c r="DR32" s="136">
        <f t="shared" si="36"/>
        <v>0</v>
      </c>
      <c r="DS32" s="136">
        <f t="shared" si="36"/>
        <v>0</v>
      </c>
      <c r="DT32" s="136">
        <f t="shared" si="36"/>
        <v>0</v>
      </c>
      <c r="DU32" s="136">
        <f t="shared" si="36"/>
        <v>0</v>
      </c>
      <c r="DV32" s="136">
        <f t="shared" si="36"/>
        <v>0</v>
      </c>
      <c r="DW32" s="136">
        <f t="shared" si="37"/>
        <v>0</v>
      </c>
      <c r="DX32" s="136">
        <f t="shared" si="37"/>
        <v>0</v>
      </c>
      <c r="DY32" s="136">
        <f t="shared" si="37"/>
        <v>0</v>
      </c>
      <c r="DZ32" s="136">
        <f t="shared" si="37"/>
        <v>0</v>
      </c>
      <c r="EA32" s="136">
        <f t="shared" si="37"/>
        <v>0</v>
      </c>
      <c r="EB32" s="136">
        <f t="shared" si="37"/>
        <v>0</v>
      </c>
      <c r="EC32" s="136">
        <f t="shared" si="37"/>
        <v>0</v>
      </c>
      <c r="ED32" s="136">
        <f t="shared" si="37"/>
        <v>0</v>
      </c>
      <c r="EE32" s="136">
        <f t="shared" si="37"/>
        <v>0</v>
      </c>
      <c r="EF32" s="136">
        <f t="shared" si="37"/>
        <v>0</v>
      </c>
      <c r="EG32" s="136">
        <f t="shared" si="37"/>
        <v>0</v>
      </c>
    </row>
    <row r="33" spans="1:137" ht="21">
      <c r="A33" s="140"/>
      <c r="B33" s="135"/>
      <c r="C33" s="44"/>
      <c r="D33" s="136"/>
      <c r="E33" s="136"/>
      <c r="F33" s="136"/>
      <c r="G33" s="136">
        <f t="shared" si="7"/>
        <v>0</v>
      </c>
      <c r="H33" s="136"/>
      <c r="I33" s="136"/>
      <c r="J33" s="136"/>
      <c r="K33" s="136">
        <f t="shared" si="8"/>
        <v>0</v>
      </c>
      <c r="L33" s="136">
        <f t="shared" si="9"/>
        <v>0</v>
      </c>
      <c r="M33" s="136"/>
      <c r="N33" s="136"/>
      <c r="O33" s="136"/>
      <c r="P33" s="136">
        <f t="shared" si="10"/>
        <v>0</v>
      </c>
      <c r="Q33" s="136">
        <f t="shared" si="11"/>
        <v>0</v>
      </c>
      <c r="R33" s="136"/>
      <c r="S33" s="136"/>
      <c r="T33" s="136"/>
      <c r="U33" s="136">
        <f t="shared" si="12"/>
        <v>0</v>
      </c>
      <c r="V33" s="136">
        <f t="shared" si="0"/>
        <v>0</v>
      </c>
      <c r="X33" s="140"/>
      <c r="Y33" s="135"/>
      <c r="Z33" s="44">
        <f>ROUND(IF('2.1ต้นทุนตามสัดส่วน (ผลิต)'!$E$6&gt;0,(+C33*'2.1ต้นทุนตามสัดส่วน (ผลิต)'!$E$6)/'2.1ต้นทุนตามสัดส่วน (ผลิต)'!$E$10,0),2)</f>
        <v>0</v>
      </c>
      <c r="AA33" s="139">
        <f>ROUND(IF('2.1ต้นทุนตามสัดส่วน (ผลิต)'!$E$16&gt;0,(+D33*'2.1ต้นทุนตามสัดส่วน (ผลิต)'!$E$16)/'2.1ต้นทุนตามสัดส่วน (ผลิต)'!$E$20,0),2)</f>
        <v>0</v>
      </c>
      <c r="AB33" s="139">
        <f>ROUND(IF('2.1ต้นทุนตามสัดส่วน (ผลิต)'!$E$26&gt;0,(+E33*'2.1ต้นทุนตามสัดส่วน (ผลิต)'!$E$26)/'2.1ต้นทุนตามสัดส่วน (ผลิต)'!$E$30,0),2)</f>
        <v>0</v>
      </c>
      <c r="AC33" s="139">
        <f>ROUND(IF('2.1ต้นทุนตามสัดส่วน (ผลิต)'!$E$36&gt;0,(+F33*'2.1ต้นทุนตามสัดส่วน (ผลิต)'!$E$36)/'2.1ต้นทุนตามสัดส่วน (ผลิต)'!$E$40,0),2)</f>
        <v>0</v>
      </c>
      <c r="AD33" s="139">
        <f t="shared" si="13"/>
        <v>0</v>
      </c>
      <c r="AE33" s="139">
        <f>ROUND(IF('2.1ต้นทุนตามสัดส่วน (ผลิต)'!$E$56&gt;0,(+H33*'2.1ต้นทุนตามสัดส่วน (ผลิต)'!$E$56)/'2.1ต้นทุนตามสัดส่วน (ผลิต)'!$E$60,0),2)</f>
        <v>0</v>
      </c>
      <c r="AF33" s="139">
        <f>ROUND(IF('2.1ต้นทุนตามสัดส่วน (ผลิต)'!$E$66&gt;0,(+I33*'2.1ต้นทุนตามสัดส่วน (ผลิต)'!$E$66)/'2.1ต้นทุนตามสัดส่วน (ผลิต)'!$E$70,0),2)</f>
        <v>0</v>
      </c>
      <c r="AG33" s="139">
        <f>ROUND(IF('2.1ต้นทุนตามสัดส่วน (ผลิต)'!$E$76&gt;0,(+J33*'2.1ต้นทุนตามสัดส่วน (ผลิต)'!$E$76)/'2.1ต้นทุนตามสัดส่วน (ผลิต)'!$E$80,0),2)</f>
        <v>0</v>
      </c>
      <c r="AH33" s="139">
        <f t="shared" si="14"/>
        <v>0</v>
      </c>
      <c r="AI33" s="139">
        <f t="shared" si="15"/>
        <v>0</v>
      </c>
      <c r="AJ33" s="139">
        <f>ROUND(IF('2.1ต้นทุนตามสัดส่วน (ผลิต)'!$E$106&gt;0,(+M33*'2.1ต้นทุนตามสัดส่วน (ผลิต)'!$E$106)/'2.1ต้นทุนตามสัดส่วน (ผลิต)'!$E$110,0),2)</f>
        <v>0</v>
      </c>
      <c r="AK33" s="139">
        <f>ROUND(IF('2.1ต้นทุนตามสัดส่วน (ผลิต)'!$E$116&gt;0,(+N33*'2.1ต้นทุนตามสัดส่วน (ผลิต)'!$E$116)/'2.1ต้นทุนตามสัดส่วน (ผลิต)'!$E$120,0),2)</f>
        <v>0</v>
      </c>
      <c r="AL33" s="139">
        <f>ROUND(IF('2.1ต้นทุนตามสัดส่วน (ผลิต)'!$E$126&gt;0,(+O33*'2.1ต้นทุนตามสัดส่วน (ผลิต)'!$E$126)/'2.1ต้นทุนตามสัดส่วน (ผลิต)'!$E$130,0),2)</f>
        <v>0</v>
      </c>
      <c r="AM33" s="139">
        <f t="shared" si="16"/>
        <v>0</v>
      </c>
      <c r="AN33" s="139">
        <f t="shared" si="17"/>
        <v>0</v>
      </c>
      <c r="AO33" s="139">
        <f>ROUND(IF('2.1ต้นทุนตามสัดส่วน (ผลิต)'!$E$156&gt;0,(+R33*'2.1ต้นทุนตามสัดส่วน (ผลิต)'!$E$156)/'2.1ต้นทุนตามสัดส่วน (ผลิต)'!$E$160,0),2)</f>
        <v>0</v>
      </c>
      <c r="AP33" s="139">
        <f>ROUND(IF('2.1ต้นทุนตามสัดส่วน (ผลิต)'!$E$166&gt;0,(+S33*'2.1ต้นทุนตามสัดส่วน (ผลิต)'!$E$166)/'2.1ต้นทุนตามสัดส่วน (ผลิต)'!$E$170,0),2)</f>
        <v>0</v>
      </c>
      <c r="AQ33" s="139">
        <f>ROUND(IF('2.1ต้นทุนตามสัดส่วน (ผลิต)'!$E$176&gt;0,(+T33*'2.1ต้นทุนตามสัดส่วน (ผลิต)'!$E$176)/'2.1ต้นทุนตามสัดส่วน (ผลิต)'!$E$180,0),2)</f>
        <v>0</v>
      </c>
      <c r="AR33" s="139">
        <f t="shared" si="1"/>
        <v>0</v>
      </c>
      <c r="AS33" s="139">
        <f t="shared" si="2"/>
        <v>0</v>
      </c>
      <c r="AU33" s="140"/>
      <c r="AV33" s="135"/>
      <c r="AW33" s="44">
        <f>ROUND(IF('2.1ต้นทุนตามสัดส่วน (ผลิต)'!$E$7&gt;0,(C33*'2.1ต้นทุนตามสัดส่วน (ผลิต)'!$E$7)/'2.1ต้นทุนตามสัดส่วน (ผลิต)'!$E$10,0),2)</f>
        <v>0</v>
      </c>
      <c r="AX33" s="136">
        <f>ROUND(IF('2.1ต้นทุนตามสัดส่วน (ผลิต)'!$E$17&gt;0,(D33*'2.1ต้นทุนตามสัดส่วน (ผลิต)'!$E$17)/'2.1ต้นทุนตามสัดส่วน (ผลิต)'!$E$20,0),2)</f>
        <v>0</v>
      </c>
      <c r="AY33" s="136">
        <f>ROUND(IF('2.1ต้นทุนตามสัดส่วน (ผลิต)'!$E$27&gt;0,(+E33*'2.1ต้นทุนตามสัดส่วน (ผลิต)'!$E$27)/'2.1ต้นทุนตามสัดส่วน (ผลิต)'!$E$30,0),2)</f>
        <v>0</v>
      </c>
      <c r="AZ33" s="136">
        <f>ROUND(IF('2.1ต้นทุนตามสัดส่วน (ผลิต)'!$E$37&gt;0,(+F33*'2.1ต้นทุนตามสัดส่วน (ผลิต)'!$E$37)/'2.1ต้นทุนตามสัดส่วน (ผลิต)'!$E$40,0),2)</f>
        <v>0</v>
      </c>
      <c r="BA33" s="136">
        <f t="shared" si="18"/>
        <v>0</v>
      </c>
      <c r="BB33" s="136">
        <f>ROUND(IF('2.1ต้นทุนตามสัดส่วน (ผลิต)'!$E$57&gt;0,(+H33*'2.1ต้นทุนตามสัดส่วน (ผลิต)'!$E$57)/'2.1ต้นทุนตามสัดส่วน (ผลิต)'!$E$60,0),2)</f>
        <v>0</v>
      </c>
      <c r="BC33" s="136">
        <f>ROUND(IF('2.1ต้นทุนตามสัดส่วน (ผลิต)'!$E$67&gt;0,(+I33*'2.1ต้นทุนตามสัดส่วน (ผลิต)'!$E$67)/'2.1ต้นทุนตามสัดส่วน (ผลิต)'!$E$70,0),2)</f>
        <v>0</v>
      </c>
      <c r="BD33" s="136">
        <f>ROUND(IF('2.1ต้นทุนตามสัดส่วน (ผลิต)'!$E$77&gt;0,(+J33*'2.1ต้นทุนตามสัดส่วน (ผลิต)'!$E$77)/'2.1ต้นทุนตามสัดส่วน (ผลิต)'!$E$80,0),2)</f>
        <v>0</v>
      </c>
      <c r="BE33" s="136">
        <f t="shared" si="19"/>
        <v>0</v>
      </c>
      <c r="BF33" s="136">
        <f t="shared" si="20"/>
        <v>0</v>
      </c>
      <c r="BG33" s="136">
        <f>ROUND(IF('2.1ต้นทุนตามสัดส่วน (ผลิต)'!$E$107&gt;0,(+M33*'2.1ต้นทุนตามสัดส่วน (ผลิต)'!$E$107)/'2.1ต้นทุนตามสัดส่วน (ผลิต)'!$E$110,0),2)</f>
        <v>0</v>
      </c>
      <c r="BH33" s="136">
        <f>ROUND(IF('2.1ต้นทุนตามสัดส่วน (ผลิต)'!$E$117&gt;0,(+N33*'2.1ต้นทุนตามสัดส่วน (ผลิต)'!$E$117)/'2.1ต้นทุนตามสัดส่วน (ผลิต)'!$E$120,0),2)</f>
        <v>0</v>
      </c>
      <c r="BI33" s="136">
        <f>ROUND(IF('2.1ต้นทุนตามสัดส่วน (ผลิต)'!$E$127&gt;0,(+O33*'2.1ต้นทุนตามสัดส่วน (ผลิต)'!$E$127)/'2.1ต้นทุนตามสัดส่วน (ผลิต)'!$E$130,0),2)</f>
        <v>0</v>
      </c>
      <c r="BJ33" s="136">
        <f t="shared" si="21"/>
        <v>0</v>
      </c>
      <c r="BK33" s="136">
        <f t="shared" si="22"/>
        <v>0</v>
      </c>
      <c r="BL33" s="136">
        <f>ROUND(IF('2.1ต้นทุนตามสัดส่วน (ผลิต)'!$E$157&gt;0,(+R33*'2.1ต้นทุนตามสัดส่วน (ผลิต)'!$E$157)/'2.1ต้นทุนตามสัดส่วน (ผลิต)'!$E$160,0),2)</f>
        <v>0</v>
      </c>
      <c r="BM33" s="136">
        <f>ROUND(IF('2.1ต้นทุนตามสัดส่วน (ผลิต)'!$E$167&gt;0,(+S33*'2.1ต้นทุนตามสัดส่วน (ผลิต)'!$E$167)/'2.1ต้นทุนตามสัดส่วน (ผลิต)'!$E$170,0),2)</f>
        <v>0</v>
      </c>
      <c r="BN33" s="136">
        <f>ROUND(IF('2.1ต้นทุนตามสัดส่วน (ผลิต)'!$E$177&gt;0,(+T33*'2.1ต้นทุนตามสัดส่วน (ผลิต)'!$E$177)/'2.1ต้นทุนตามสัดส่วน (ผลิต)'!$E$180,0),2)</f>
        <v>0</v>
      </c>
      <c r="BO33" s="136">
        <f t="shared" si="23"/>
        <v>0</v>
      </c>
      <c r="BP33" s="136">
        <f t="shared" si="3"/>
        <v>0</v>
      </c>
      <c r="BR33" s="140"/>
      <c r="BS33" s="135"/>
      <c r="BT33" s="44">
        <f>ROUND(IF('2.1ต้นทุนตามสัดส่วน (ผลิต)'!$E$8&gt;0,(+C33*'2.1ต้นทุนตามสัดส่วน (ผลิต)'!$E$8)/'2.1ต้นทุนตามสัดส่วน (ผลิต)'!$E$10,0),2)</f>
        <v>0</v>
      </c>
      <c r="BU33" s="136">
        <f>ROUND(IF('2.1ต้นทุนตามสัดส่วน (ผลิต)'!$E$18&gt;0,(+D33*'2.1ต้นทุนตามสัดส่วน (ผลิต)'!$E$18)/'2.1ต้นทุนตามสัดส่วน (ผลิต)'!$E$20,0),2)</f>
        <v>0</v>
      </c>
      <c r="BV33" s="136">
        <f>ROUND(IF('2.1ต้นทุนตามสัดส่วน (ผลิต)'!$E$28&gt;0,(+E33*'2.1ต้นทุนตามสัดส่วน (ผลิต)'!$E$28)/'2.1ต้นทุนตามสัดส่วน (ผลิต)'!$E$30,0),2)</f>
        <v>0</v>
      </c>
      <c r="BW33" s="136">
        <f>ROUND(IF('2.1ต้นทุนตามสัดส่วน (ผลิต)'!$E$38&gt;0,(+F33*'2.1ต้นทุนตามสัดส่วน (ผลิต)'!$E$38)/'2.1ต้นทุนตามสัดส่วน (ผลิต)'!$E$40,0),2)</f>
        <v>0</v>
      </c>
      <c r="BX33" s="136">
        <f t="shared" si="24"/>
        <v>0</v>
      </c>
      <c r="BY33" s="136">
        <f>ROUND(IF('2.1ต้นทุนตามสัดส่วน (ผลิต)'!$E$58&gt;0,(+H33*'2.1ต้นทุนตามสัดส่วน (ผลิต)'!$E$58)/'2.1ต้นทุนตามสัดส่วน (ผลิต)'!$E$60,0),2)</f>
        <v>0</v>
      </c>
      <c r="BZ33" s="136">
        <f>ROUND(IF('2.1ต้นทุนตามสัดส่วน (ผลิต)'!$E$68&gt;0,(+I33*'2.1ต้นทุนตามสัดส่วน (ผลิต)'!$E$68)/'2.1ต้นทุนตามสัดส่วน (ผลิต)'!$E$70,0),2)</f>
        <v>0</v>
      </c>
      <c r="CA33" s="136">
        <f>ROUND(IF('2.1ต้นทุนตามสัดส่วน (ผลิต)'!$E$78&gt;0,(+J33*'2.1ต้นทุนตามสัดส่วน (ผลิต)'!$E$78)/'2.1ต้นทุนตามสัดส่วน (ผลิต)'!$E$80,0),2)</f>
        <v>0</v>
      </c>
      <c r="CB33" s="136">
        <f t="shared" si="25"/>
        <v>0</v>
      </c>
      <c r="CC33" s="136">
        <f t="shared" si="26"/>
        <v>0</v>
      </c>
      <c r="CD33" s="136">
        <f>ROUND(IF('2.1ต้นทุนตามสัดส่วน (ผลิต)'!$E$108&gt;0,(+M33*'2.1ต้นทุนตามสัดส่วน (ผลิต)'!$E$108)/'2.1ต้นทุนตามสัดส่วน (ผลิต)'!$E$110,0),2)</f>
        <v>0</v>
      </c>
      <c r="CE33" s="136">
        <f>ROUND(IF('2.1ต้นทุนตามสัดส่วน (ผลิต)'!$E$118&gt;0,(+N33*'2.1ต้นทุนตามสัดส่วน (ผลิต)'!$E$118)/'2.1ต้นทุนตามสัดส่วน (ผลิต)'!$E$120,0),2)</f>
        <v>0</v>
      </c>
      <c r="CF33" s="136">
        <f>ROUND(IF('2.1ต้นทุนตามสัดส่วน (ผลิต)'!$E$128&gt;0,(+O33*'2.1ต้นทุนตามสัดส่วน (ผลิต)'!$E$128)/'2.1ต้นทุนตามสัดส่วน (ผลิต)'!$E$130,0),2)</f>
        <v>0</v>
      </c>
      <c r="CG33" s="136">
        <f t="shared" si="27"/>
        <v>0</v>
      </c>
      <c r="CH33" s="136">
        <f t="shared" si="28"/>
        <v>0</v>
      </c>
      <c r="CI33" s="136">
        <f>ROUND(IF('2.1ต้นทุนตามสัดส่วน (ผลิต)'!$E$158&gt;0,(+R33*'2.1ต้นทุนตามสัดส่วน (ผลิต)'!$E$158)/'2.1ต้นทุนตามสัดส่วน (ผลิต)'!$E$160,0),2)</f>
        <v>0</v>
      </c>
      <c r="CJ33" s="136">
        <f>ROUND(IF('2.1ต้นทุนตามสัดส่วน (ผลิต)'!$E$168&gt;0,(+S33*'2.1ต้นทุนตามสัดส่วน (ผลิต)'!$E$168)/'2.1ต้นทุนตามสัดส่วน (ผลิต)'!$E$170,0),2)</f>
        <v>0</v>
      </c>
      <c r="CK33" s="136">
        <f>ROUND(IF('2.1ต้นทุนตามสัดส่วน (ผลิต)'!$E$178&gt;0,(+T33*'2.1ต้นทุนตามสัดส่วน (ผลิต)'!$E$178)/'2.1ต้นทุนตามสัดส่วน (ผลิต)'!$E$180,0),2)</f>
        <v>0</v>
      </c>
      <c r="CL33" s="136">
        <f t="shared" si="29"/>
        <v>0</v>
      </c>
      <c r="CM33" s="136">
        <f t="shared" si="4"/>
        <v>0</v>
      </c>
      <c r="CO33" s="140"/>
      <c r="CP33" s="135"/>
      <c r="CQ33" s="44">
        <f>ROUND(IF('2.1ต้นทุนตามสัดส่วน (ผลิต)'!$E$9&gt;0,(+C33*'2.1ต้นทุนตามสัดส่วน (ผลิต)'!$E$9)/'2.1ต้นทุนตามสัดส่วน (ผลิต)'!$E$10,0),2)</f>
        <v>0</v>
      </c>
      <c r="CR33" s="136">
        <f>ROUND(IF('2.1ต้นทุนตามสัดส่วน (ผลิต)'!$E$19&gt;0,(+D33*'2.1ต้นทุนตามสัดส่วน (ผลิต)'!$E$19)/'2.1ต้นทุนตามสัดส่วน (ผลิต)'!$E$20,0),2)</f>
        <v>0</v>
      </c>
      <c r="CS33" s="136">
        <f>ROUND(IF('2.1ต้นทุนตามสัดส่วน (ผลิต)'!$E$29&gt;0,(+E33*'2.1ต้นทุนตามสัดส่วน (ผลิต)'!$E$29)/'2.1ต้นทุนตามสัดส่วน (ผลิต)'!$E$30,0),2)</f>
        <v>0</v>
      </c>
      <c r="CT33" s="136">
        <f>ROUND(IF('2.1ต้นทุนตามสัดส่วน (ผลิต)'!$E$39&gt;0,(+F33*'2.1ต้นทุนตามสัดส่วน (ผลิต)'!$E$39)/'2.1ต้นทุนตามสัดส่วน (ผลิต)'!$E$40,0),2)</f>
        <v>0</v>
      </c>
      <c r="CU33" s="136">
        <f t="shared" si="30"/>
        <v>0</v>
      </c>
      <c r="CV33" s="136">
        <f>ROUND(IF('2.1ต้นทุนตามสัดส่วน (ผลิต)'!$E$59&gt;0,(+H33*'2.1ต้นทุนตามสัดส่วน (ผลิต)'!$E$59)/'2.1ต้นทุนตามสัดส่วน (ผลิต)'!$E$60,0),2)</f>
        <v>0</v>
      </c>
      <c r="CW33" s="136">
        <f>ROUND(IF('2.1ต้นทุนตามสัดส่วน (ผลิต)'!$E$69&gt;0,(+I33*'2.1ต้นทุนตามสัดส่วน (ผลิต)'!$E$69)/'2.1ต้นทุนตามสัดส่วน (ผลิต)'!$E$70,0),2)</f>
        <v>0</v>
      </c>
      <c r="CX33" s="136">
        <f>ROUND(IF('2.1ต้นทุนตามสัดส่วน (ผลิต)'!$E$79&gt;0,(+J33*'2.1ต้นทุนตามสัดส่วน (ผลิต)'!$E$79)/'2.1ต้นทุนตามสัดส่วน (ผลิต)'!$E$80,0),2)</f>
        <v>0</v>
      </c>
      <c r="CY33" s="136">
        <f t="shared" si="31"/>
        <v>0</v>
      </c>
      <c r="CZ33" s="136">
        <f t="shared" si="32"/>
        <v>0</v>
      </c>
      <c r="DA33" s="136">
        <f>ROUND(IF('2.1ต้นทุนตามสัดส่วน (ผลิต)'!$E$109&gt;0,(+M33*'2.1ต้นทุนตามสัดส่วน (ผลิต)'!$E$109)/'2.1ต้นทุนตามสัดส่วน (ผลิต)'!$E$110,0),2)</f>
        <v>0</v>
      </c>
      <c r="DB33" s="136">
        <f>ROUND(IF('2.1ต้นทุนตามสัดส่วน (ผลิต)'!$E$119&gt;0,(+N33*'2.1ต้นทุนตามสัดส่วน (ผลิต)'!$E$119)/'2.1ต้นทุนตามสัดส่วน (ผลิต)'!$E$120,0),2)</f>
        <v>0</v>
      </c>
      <c r="DC33" s="136">
        <f>ROUND(IF('2.1ต้นทุนตามสัดส่วน (ผลิต)'!$E$129&gt;0,(+O33*'2.1ต้นทุนตามสัดส่วน (ผลิต)'!$E$129)/'2.1ต้นทุนตามสัดส่วน (ผลิต)'!$E$130,0),2)</f>
        <v>0</v>
      </c>
      <c r="DD33" s="136">
        <f t="shared" si="33"/>
        <v>0</v>
      </c>
      <c r="DE33" s="136">
        <f t="shared" si="34"/>
        <v>0</v>
      </c>
      <c r="DF33" s="136">
        <f>ROUND(IF('2.1ต้นทุนตามสัดส่วน (ผลิต)'!$E$159&gt;0,(+R33*'2.1ต้นทุนตามสัดส่วน (ผลิต)'!$E$159)/'2.1ต้นทุนตามสัดส่วน (ผลิต)'!$E$160,0),2)</f>
        <v>0</v>
      </c>
      <c r="DG33" s="136">
        <f>ROUND(IF('2.1ต้นทุนตามสัดส่วน (ผลิต)'!$E$169&gt;0,(+S33*'2.1ต้นทุนตามสัดส่วน (ผลิต)'!$E$169)/'2.1ต้นทุนตามสัดส่วน (ผลิต)'!$E$170,0),2)</f>
        <v>0</v>
      </c>
      <c r="DH33" s="136">
        <f>ROUND(IF('2.1ต้นทุนตามสัดส่วน (ผลิต)'!$E$179&gt;0,(+T33*'2.1ต้นทุนตามสัดส่วน (ผลิต)'!$E$179)/'2.1ต้นทุนตามสัดส่วน (ผลิต)'!$E$180,0),2)</f>
        <v>0</v>
      </c>
      <c r="DI33" s="136">
        <f t="shared" si="35"/>
        <v>0</v>
      </c>
      <c r="DJ33" s="136">
        <f t="shared" si="5"/>
        <v>0</v>
      </c>
      <c r="DL33" s="140"/>
      <c r="DM33" s="135"/>
      <c r="DN33" s="136">
        <f t="shared" si="36"/>
        <v>0</v>
      </c>
      <c r="DO33" s="136">
        <f t="shared" si="36"/>
        <v>0</v>
      </c>
      <c r="DP33" s="136">
        <f t="shared" si="36"/>
        <v>0</v>
      </c>
      <c r="DQ33" s="136">
        <f t="shared" si="36"/>
        <v>0</v>
      </c>
      <c r="DR33" s="136">
        <f t="shared" si="36"/>
        <v>0</v>
      </c>
      <c r="DS33" s="136">
        <f t="shared" si="36"/>
        <v>0</v>
      </c>
      <c r="DT33" s="136">
        <f t="shared" si="36"/>
        <v>0</v>
      </c>
      <c r="DU33" s="136">
        <f t="shared" si="36"/>
        <v>0</v>
      </c>
      <c r="DV33" s="136">
        <f t="shared" si="36"/>
        <v>0</v>
      </c>
      <c r="DW33" s="136">
        <f t="shared" si="37"/>
        <v>0</v>
      </c>
      <c r="DX33" s="136">
        <f t="shared" si="37"/>
        <v>0</v>
      </c>
      <c r="DY33" s="136">
        <f t="shared" si="37"/>
        <v>0</v>
      </c>
      <c r="DZ33" s="136">
        <f t="shared" si="37"/>
        <v>0</v>
      </c>
      <c r="EA33" s="136">
        <f t="shared" si="37"/>
        <v>0</v>
      </c>
      <c r="EB33" s="136">
        <f t="shared" si="37"/>
        <v>0</v>
      </c>
      <c r="EC33" s="136">
        <f t="shared" si="37"/>
        <v>0</v>
      </c>
      <c r="ED33" s="136">
        <f t="shared" si="37"/>
        <v>0</v>
      </c>
      <c r="EE33" s="136">
        <f t="shared" si="37"/>
        <v>0</v>
      </c>
      <c r="EF33" s="136">
        <f t="shared" si="37"/>
        <v>0</v>
      </c>
      <c r="EG33" s="136">
        <f t="shared" si="37"/>
        <v>0</v>
      </c>
    </row>
    <row r="34" spans="1:137" ht="21">
      <c r="A34" s="140"/>
      <c r="B34" s="135"/>
      <c r="C34" s="44"/>
      <c r="D34" s="136"/>
      <c r="E34" s="136"/>
      <c r="F34" s="136"/>
      <c r="G34" s="136">
        <f t="shared" si="7"/>
        <v>0</v>
      </c>
      <c r="H34" s="136"/>
      <c r="I34" s="136"/>
      <c r="J34" s="136"/>
      <c r="K34" s="136">
        <f t="shared" si="8"/>
        <v>0</v>
      </c>
      <c r="L34" s="136">
        <f t="shared" si="9"/>
        <v>0</v>
      </c>
      <c r="M34" s="136"/>
      <c r="N34" s="136"/>
      <c r="O34" s="136"/>
      <c r="P34" s="136">
        <f t="shared" si="10"/>
        <v>0</v>
      </c>
      <c r="Q34" s="136">
        <f t="shared" si="11"/>
        <v>0</v>
      </c>
      <c r="R34" s="136"/>
      <c r="S34" s="136"/>
      <c r="T34" s="136"/>
      <c r="U34" s="136">
        <f t="shared" si="12"/>
        <v>0</v>
      </c>
      <c r="V34" s="136">
        <f t="shared" si="0"/>
        <v>0</v>
      </c>
      <c r="X34" s="140"/>
      <c r="Y34" s="135"/>
      <c r="Z34" s="44">
        <f>ROUND(IF('2.1ต้นทุนตามสัดส่วน (ผลิต)'!$E$6&gt;0,(+C34*'2.1ต้นทุนตามสัดส่วน (ผลิต)'!$E$6)/'2.1ต้นทุนตามสัดส่วน (ผลิต)'!$E$10,0),2)</f>
        <v>0</v>
      </c>
      <c r="AA34" s="139">
        <f>ROUND(IF('2.1ต้นทุนตามสัดส่วน (ผลิต)'!$E$16&gt;0,(+D34*'2.1ต้นทุนตามสัดส่วน (ผลิต)'!$E$16)/'2.1ต้นทุนตามสัดส่วน (ผลิต)'!$E$20,0),2)</f>
        <v>0</v>
      </c>
      <c r="AB34" s="139">
        <f>ROUND(IF('2.1ต้นทุนตามสัดส่วน (ผลิต)'!$E$26&gt;0,(+E34*'2.1ต้นทุนตามสัดส่วน (ผลิต)'!$E$26)/'2.1ต้นทุนตามสัดส่วน (ผลิต)'!$E$30,0),2)</f>
        <v>0</v>
      </c>
      <c r="AC34" s="139">
        <f>ROUND(IF('2.1ต้นทุนตามสัดส่วน (ผลิต)'!$E$36&gt;0,(+F34*'2.1ต้นทุนตามสัดส่วน (ผลิต)'!$E$36)/'2.1ต้นทุนตามสัดส่วน (ผลิต)'!$E$40,0),2)</f>
        <v>0</v>
      </c>
      <c r="AD34" s="139">
        <f t="shared" si="13"/>
        <v>0</v>
      </c>
      <c r="AE34" s="139">
        <f>ROUND(IF('2.1ต้นทุนตามสัดส่วน (ผลิต)'!$E$56&gt;0,(+H34*'2.1ต้นทุนตามสัดส่วน (ผลิต)'!$E$56)/'2.1ต้นทุนตามสัดส่วน (ผลิต)'!$E$60,0),2)</f>
        <v>0</v>
      </c>
      <c r="AF34" s="139">
        <f>ROUND(IF('2.1ต้นทุนตามสัดส่วน (ผลิต)'!$E$66&gt;0,(+I34*'2.1ต้นทุนตามสัดส่วน (ผลิต)'!$E$66)/'2.1ต้นทุนตามสัดส่วน (ผลิต)'!$E$70,0),2)</f>
        <v>0</v>
      </c>
      <c r="AG34" s="139">
        <f>ROUND(IF('2.1ต้นทุนตามสัดส่วน (ผลิต)'!$E$76&gt;0,(+J34*'2.1ต้นทุนตามสัดส่วน (ผลิต)'!$E$76)/'2.1ต้นทุนตามสัดส่วน (ผลิต)'!$E$80,0),2)</f>
        <v>0</v>
      </c>
      <c r="AH34" s="139">
        <f t="shared" si="14"/>
        <v>0</v>
      </c>
      <c r="AI34" s="139">
        <f t="shared" si="15"/>
        <v>0</v>
      </c>
      <c r="AJ34" s="139">
        <f>ROUND(IF('2.1ต้นทุนตามสัดส่วน (ผลิต)'!$E$106&gt;0,(+M34*'2.1ต้นทุนตามสัดส่วน (ผลิต)'!$E$106)/'2.1ต้นทุนตามสัดส่วน (ผลิต)'!$E$110,0),2)</f>
        <v>0</v>
      </c>
      <c r="AK34" s="139">
        <f>ROUND(IF('2.1ต้นทุนตามสัดส่วน (ผลิต)'!$E$116&gt;0,(+N34*'2.1ต้นทุนตามสัดส่วน (ผลิต)'!$E$116)/'2.1ต้นทุนตามสัดส่วน (ผลิต)'!$E$120,0),2)</f>
        <v>0</v>
      </c>
      <c r="AL34" s="139">
        <f>ROUND(IF('2.1ต้นทุนตามสัดส่วน (ผลิต)'!$E$126&gt;0,(+O34*'2.1ต้นทุนตามสัดส่วน (ผลิต)'!$E$126)/'2.1ต้นทุนตามสัดส่วน (ผลิต)'!$E$130,0),2)</f>
        <v>0</v>
      </c>
      <c r="AM34" s="139">
        <f t="shared" si="16"/>
        <v>0</v>
      </c>
      <c r="AN34" s="139">
        <f t="shared" si="17"/>
        <v>0</v>
      </c>
      <c r="AO34" s="139">
        <f>ROUND(IF('2.1ต้นทุนตามสัดส่วน (ผลิต)'!$E$156&gt;0,(+R34*'2.1ต้นทุนตามสัดส่วน (ผลิต)'!$E$156)/'2.1ต้นทุนตามสัดส่วน (ผลิต)'!$E$160,0),2)</f>
        <v>0</v>
      </c>
      <c r="AP34" s="139">
        <f>ROUND(IF('2.1ต้นทุนตามสัดส่วน (ผลิต)'!$E$166&gt;0,(+S34*'2.1ต้นทุนตามสัดส่วน (ผลิต)'!$E$166)/'2.1ต้นทุนตามสัดส่วน (ผลิต)'!$E$170,0),2)</f>
        <v>0</v>
      </c>
      <c r="AQ34" s="139">
        <f>ROUND(IF('2.1ต้นทุนตามสัดส่วน (ผลิต)'!$E$176&gt;0,(+T34*'2.1ต้นทุนตามสัดส่วน (ผลิต)'!$E$176)/'2.1ต้นทุนตามสัดส่วน (ผลิต)'!$E$180,0),2)</f>
        <v>0</v>
      </c>
      <c r="AR34" s="139">
        <f t="shared" si="1"/>
        <v>0</v>
      </c>
      <c r="AS34" s="139">
        <f t="shared" si="2"/>
        <v>0</v>
      </c>
      <c r="AU34" s="140"/>
      <c r="AV34" s="135"/>
      <c r="AW34" s="44">
        <f>ROUND(IF('2.1ต้นทุนตามสัดส่วน (ผลิต)'!$E$7&gt;0,(C34*'2.1ต้นทุนตามสัดส่วน (ผลิต)'!$E$7)/'2.1ต้นทุนตามสัดส่วน (ผลิต)'!$E$10,0),2)</f>
        <v>0</v>
      </c>
      <c r="AX34" s="136">
        <f>ROUND(IF('2.1ต้นทุนตามสัดส่วน (ผลิต)'!$E$17&gt;0,(D34*'2.1ต้นทุนตามสัดส่วน (ผลิต)'!$E$17)/'2.1ต้นทุนตามสัดส่วน (ผลิต)'!$E$20,0),2)</f>
        <v>0</v>
      </c>
      <c r="AY34" s="136">
        <f>ROUND(IF('2.1ต้นทุนตามสัดส่วน (ผลิต)'!$E$27&gt;0,(+E34*'2.1ต้นทุนตามสัดส่วน (ผลิต)'!$E$27)/'2.1ต้นทุนตามสัดส่วน (ผลิต)'!$E$30,0),2)</f>
        <v>0</v>
      </c>
      <c r="AZ34" s="136">
        <f>ROUND(IF('2.1ต้นทุนตามสัดส่วน (ผลิต)'!$E$37&gt;0,(+F34*'2.1ต้นทุนตามสัดส่วน (ผลิต)'!$E$37)/'2.1ต้นทุนตามสัดส่วน (ผลิต)'!$E$40,0),2)</f>
        <v>0</v>
      </c>
      <c r="BA34" s="136">
        <f t="shared" si="18"/>
        <v>0</v>
      </c>
      <c r="BB34" s="136">
        <f>ROUND(IF('2.1ต้นทุนตามสัดส่วน (ผลิต)'!$E$57&gt;0,(+H34*'2.1ต้นทุนตามสัดส่วน (ผลิต)'!$E$57)/'2.1ต้นทุนตามสัดส่วน (ผลิต)'!$E$60,0),2)</f>
        <v>0</v>
      </c>
      <c r="BC34" s="136">
        <f>ROUND(IF('2.1ต้นทุนตามสัดส่วน (ผลิต)'!$E$67&gt;0,(+I34*'2.1ต้นทุนตามสัดส่วน (ผลิต)'!$E$67)/'2.1ต้นทุนตามสัดส่วน (ผลิต)'!$E$70,0),2)</f>
        <v>0</v>
      </c>
      <c r="BD34" s="136">
        <f>ROUND(IF('2.1ต้นทุนตามสัดส่วน (ผลิต)'!$E$77&gt;0,(+J34*'2.1ต้นทุนตามสัดส่วน (ผลิต)'!$E$77)/'2.1ต้นทุนตามสัดส่วน (ผลิต)'!$E$80,0),2)</f>
        <v>0</v>
      </c>
      <c r="BE34" s="136">
        <f t="shared" si="19"/>
        <v>0</v>
      </c>
      <c r="BF34" s="136">
        <f t="shared" si="20"/>
        <v>0</v>
      </c>
      <c r="BG34" s="136">
        <f>ROUND(IF('2.1ต้นทุนตามสัดส่วน (ผลิต)'!$E$107&gt;0,(+M34*'2.1ต้นทุนตามสัดส่วน (ผลิต)'!$E$107)/'2.1ต้นทุนตามสัดส่วน (ผลิต)'!$E$110,0),2)</f>
        <v>0</v>
      </c>
      <c r="BH34" s="136">
        <f>ROUND(IF('2.1ต้นทุนตามสัดส่วน (ผลิต)'!$E$117&gt;0,(+N34*'2.1ต้นทุนตามสัดส่วน (ผลิต)'!$E$117)/'2.1ต้นทุนตามสัดส่วน (ผลิต)'!$E$120,0),2)</f>
        <v>0</v>
      </c>
      <c r="BI34" s="136">
        <f>ROUND(IF('2.1ต้นทุนตามสัดส่วน (ผลิต)'!$E$127&gt;0,(+O34*'2.1ต้นทุนตามสัดส่วน (ผลิต)'!$E$127)/'2.1ต้นทุนตามสัดส่วน (ผลิต)'!$E$130,0),2)</f>
        <v>0</v>
      </c>
      <c r="BJ34" s="136">
        <f t="shared" si="21"/>
        <v>0</v>
      </c>
      <c r="BK34" s="136">
        <f t="shared" si="22"/>
        <v>0</v>
      </c>
      <c r="BL34" s="136">
        <f>ROUND(IF('2.1ต้นทุนตามสัดส่วน (ผลิต)'!$E$157&gt;0,(+R34*'2.1ต้นทุนตามสัดส่วน (ผลิต)'!$E$157)/'2.1ต้นทุนตามสัดส่วน (ผลิต)'!$E$160,0),2)</f>
        <v>0</v>
      </c>
      <c r="BM34" s="136">
        <f>ROUND(IF('2.1ต้นทุนตามสัดส่วน (ผลิต)'!$E$167&gt;0,(+S34*'2.1ต้นทุนตามสัดส่วน (ผลิต)'!$E$167)/'2.1ต้นทุนตามสัดส่วน (ผลิต)'!$E$170,0),2)</f>
        <v>0</v>
      </c>
      <c r="BN34" s="136">
        <f>ROUND(IF('2.1ต้นทุนตามสัดส่วน (ผลิต)'!$E$177&gt;0,(+T34*'2.1ต้นทุนตามสัดส่วน (ผลิต)'!$E$177)/'2.1ต้นทุนตามสัดส่วน (ผลิต)'!$E$180,0),2)</f>
        <v>0</v>
      </c>
      <c r="BO34" s="136">
        <f t="shared" si="23"/>
        <v>0</v>
      </c>
      <c r="BP34" s="136">
        <f t="shared" si="3"/>
        <v>0</v>
      </c>
      <c r="BR34" s="140"/>
      <c r="BS34" s="135"/>
      <c r="BT34" s="44">
        <f>ROUND(IF('2.1ต้นทุนตามสัดส่วน (ผลิต)'!$E$8&gt;0,(+C34*'2.1ต้นทุนตามสัดส่วน (ผลิต)'!$E$8)/'2.1ต้นทุนตามสัดส่วน (ผลิต)'!$E$10,0),2)</f>
        <v>0</v>
      </c>
      <c r="BU34" s="136">
        <f>ROUND(IF('2.1ต้นทุนตามสัดส่วน (ผลิต)'!$E$18&gt;0,(+D34*'2.1ต้นทุนตามสัดส่วน (ผลิต)'!$E$18)/'2.1ต้นทุนตามสัดส่วน (ผลิต)'!$E$20,0),2)</f>
        <v>0</v>
      </c>
      <c r="BV34" s="136">
        <f>ROUND(IF('2.1ต้นทุนตามสัดส่วน (ผลิต)'!$E$28&gt;0,(+E34*'2.1ต้นทุนตามสัดส่วน (ผลิต)'!$E$28)/'2.1ต้นทุนตามสัดส่วน (ผลิต)'!$E$30,0),2)</f>
        <v>0</v>
      </c>
      <c r="BW34" s="136">
        <f>ROUND(IF('2.1ต้นทุนตามสัดส่วน (ผลิต)'!$E$38&gt;0,(+F34*'2.1ต้นทุนตามสัดส่วน (ผลิต)'!$E$38)/'2.1ต้นทุนตามสัดส่วน (ผลิต)'!$E$40,0),2)</f>
        <v>0</v>
      </c>
      <c r="BX34" s="136">
        <f t="shared" si="24"/>
        <v>0</v>
      </c>
      <c r="BY34" s="136">
        <f>ROUND(IF('2.1ต้นทุนตามสัดส่วน (ผลิต)'!$E$58&gt;0,(+H34*'2.1ต้นทุนตามสัดส่วน (ผลิต)'!$E$58)/'2.1ต้นทุนตามสัดส่วน (ผลิต)'!$E$60,0),2)</f>
        <v>0</v>
      </c>
      <c r="BZ34" s="136">
        <f>ROUND(IF('2.1ต้นทุนตามสัดส่วน (ผลิต)'!$E$68&gt;0,(+I34*'2.1ต้นทุนตามสัดส่วน (ผลิต)'!$E$68)/'2.1ต้นทุนตามสัดส่วน (ผลิต)'!$E$70,0),2)</f>
        <v>0</v>
      </c>
      <c r="CA34" s="136">
        <f>ROUND(IF('2.1ต้นทุนตามสัดส่วน (ผลิต)'!$E$78&gt;0,(+J34*'2.1ต้นทุนตามสัดส่วน (ผลิต)'!$E$78)/'2.1ต้นทุนตามสัดส่วน (ผลิต)'!$E$80,0),2)</f>
        <v>0</v>
      </c>
      <c r="CB34" s="136">
        <f t="shared" si="25"/>
        <v>0</v>
      </c>
      <c r="CC34" s="136">
        <f t="shared" si="26"/>
        <v>0</v>
      </c>
      <c r="CD34" s="136">
        <f>ROUND(IF('2.1ต้นทุนตามสัดส่วน (ผลิต)'!$E$108&gt;0,(+M34*'2.1ต้นทุนตามสัดส่วน (ผลิต)'!$E$108)/'2.1ต้นทุนตามสัดส่วน (ผลิต)'!$E$110,0),2)</f>
        <v>0</v>
      </c>
      <c r="CE34" s="136">
        <f>ROUND(IF('2.1ต้นทุนตามสัดส่วน (ผลิต)'!$E$118&gt;0,(+N34*'2.1ต้นทุนตามสัดส่วน (ผลิต)'!$E$118)/'2.1ต้นทุนตามสัดส่วน (ผลิต)'!$E$120,0),2)</f>
        <v>0</v>
      </c>
      <c r="CF34" s="136">
        <f>ROUND(IF('2.1ต้นทุนตามสัดส่วน (ผลิต)'!$E$128&gt;0,(+O34*'2.1ต้นทุนตามสัดส่วน (ผลิต)'!$E$128)/'2.1ต้นทุนตามสัดส่วน (ผลิต)'!$E$130,0),2)</f>
        <v>0</v>
      </c>
      <c r="CG34" s="136">
        <f t="shared" si="27"/>
        <v>0</v>
      </c>
      <c r="CH34" s="136">
        <f t="shared" si="28"/>
        <v>0</v>
      </c>
      <c r="CI34" s="136">
        <f>ROUND(IF('2.1ต้นทุนตามสัดส่วน (ผลิต)'!$E$158&gt;0,(+R34*'2.1ต้นทุนตามสัดส่วน (ผลิต)'!$E$158)/'2.1ต้นทุนตามสัดส่วน (ผลิต)'!$E$160,0),2)</f>
        <v>0</v>
      </c>
      <c r="CJ34" s="136">
        <f>ROUND(IF('2.1ต้นทุนตามสัดส่วน (ผลิต)'!$E$168&gt;0,(+S34*'2.1ต้นทุนตามสัดส่วน (ผลิต)'!$E$168)/'2.1ต้นทุนตามสัดส่วน (ผลิต)'!$E$170,0),2)</f>
        <v>0</v>
      </c>
      <c r="CK34" s="136">
        <f>ROUND(IF('2.1ต้นทุนตามสัดส่วน (ผลิต)'!$E$178&gt;0,(+T34*'2.1ต้นทุนตามสัดส่วน (ผลิต)'!$E$178)/'2.1ต้นทุนตามสัดส่วน (ผลิต)'!$E$180,0),2)</f>
        <v>0</v>
      </c>
      <c r="CL34" s="136">
        <f t="shared" si="29"/>
        <v>0</v>
      </c>
      <c r="CM34" s="136">
        <f t="shared" si="4"/>
        <v>0</v>
      </c>
      <c r="CO34" s="140"/>
      <c r="CP34" s="135"/>
      <c r="CQ34" s="44">
        <f>ROUND(IF('2.1ต้นทุนตามสัดส่วน (ผลิต)'!$E$9&gt;0,(+C34*'2.1ต้นทุนตามสัดส่วน (ผลิต)'!$E$9)/'2.1ต้นทุนตามสัดส่วน (ผลิต)'!$E$10,0),2)</f>
        <v>0</v>
      </c>
      <c r="CR34" s="136">
        <f>ROUND(IF('2.1ต้นทุนตามสัดส่วน (ผลิต)'!$E$19&gt;0,(+D34*'2.1ต้นทุนตามสัดส่วน (ผลิต)'!$E$19)/'2.1ต้นทุนตามสัดส่วน (ผลิต)'!$E$20,0),2)</f>
        <v>0</v>
      </c>
      <c r="CS34" s="136">
        <f>ROUND(IF('2.1ต้นทุนตามสัดส่วน (ผลิต)'!$E$29&gt;0,(+E34*'2.1ต้นทุนตามสัดส่วน (ผลิต)'!$E$29)/'2.1ต้นทุนตามสัดส่วน (ผลิต)'!$E$30,0),2)</f>
        <v>0</v>
      </c>
      <c r="CT34" s="136">
        <f>ROUND(IF('2.1ต้นทุนตามสัดส่วน (ผลิต)'!$E$39&gt;0,(+F34*'2.1ต้นทุนตามสัดส่วน (ผลิต)'!$E$39)/'2.1ต้นทุนตามสัดส่วน (ผลิต)'!$E$40,0),2)</f>
        <v>0</v>
      </c>
      <c r="CU34" s="136">
        <f t="shared" si="30"/>
        <v>0</v>
      </c>
      <c r="CV34" s="136">
        <f>ROUND(IF('2.1ต้นทุนตามสัดส่วน (ผลิต)'!$E$59&gt;0,(+H34*'2.1ต้นทุนตามสัดส่วน (ผลิต)'!$E$59)/'2.1ต้นทุนตามสัดส่วน (ผลิต)'!$E$60,0),2)</f>
        <v>0</v>
      </c>
      <c r="CW34" s="136">
        <f>ROUND(IF('2.1ต้นทุนตามสัดส่วน (ผลิต)'!$E$69&gt;0,(+I34*'2.1ต้นทุนตามสัดส่วน (ผลิต)'!$E$69)/'2.1ต้นทุนตามสัดส่วน (ผลิต)'!$E$70,0),2)</f>
        <v>0</v>
      </c>
      <c r="CX34" s="136">
        <f>ROUND(IF('2.1ต้นทุนตามสัดส่วน (ผลิต)'!$E$79&gt;0,(+J34*'2.1ต้นทุนตามสัดส่วน (ผลิต)'!$E$79)/'2.1ต้นทุนตามสัดส่วน (ผลิต)'!$E$80,0),2)</f>
        <v>0</v>
      </c>
      <c r="CY34" s="136">
        <f t="shared" si="31"/>
        <v>0</v>
      </c>
      <c r="CZ34" s="136">
        <f t="shared" si="32"/>
        <v>0</v>
      </c>
      <c r="DA34" s="136">
        <f>ROUND(IF('2.1ต้นทุนตามสัดส่วน (ผลิต)'!$E$109&gt;0,(+M34*'2.1ต้นทุนตามสัดส่วน (ผลิต)'!$E$109)/'2.1ต้นทุนตามสัดส่วน (ผลิต)'!$E$110,0),2)</f>
        <v>0</v>
      </c>
      <c r="DB34" s="136">
        <f>ROUND(IF('2.1ต้นทุนตามสัดส่วน (ผลิต)'!$E$119&gt;0,(+N34*'2.1ต้นทุนตามสัดส่วน (ผลิต)'!$E$119)/'2.1ต้นทุนตามสัดส่วน (ผลิต)'!$E$120,0),2)</f>
        <v>0</v>
      </c>
      <c r="DC34" s="136">
        <f>ROUND(IF('2.1ต้นทุนตามสัดส่วน (ผลิต)'!$E$129&gt;0,(+O34*'2.1ต้นทุนตามสัดส่วน (ผลิต)'!$E$129)/'2.1ต้นทุนตามสัดส่วน (ผลิต)'!$E$130,0),2)</f>
        <v>0</v>
      </c>
      <c r="DD34" s="136">
        <f t="shared" si="33"/>
        <v>0</v>
      </c>
      <c r="DE34" s="136">
        <f t="shared" si="34"/>
        <v>0</v>
      </c>
      <c r="DF34" s="136">
        <f>ROUND(IF('2.1ต้นทุนตามสัดส่วน (ผลิต)'!$E$159&gt;0,(+R34*'2.1ต้นทุนตามสัดส่วน (ผลิต)'!$E$159)/'2.1ต้นทุนตามสัดส่วน (ผลิต)'!$E$160,0),2)</f>
        <v>0</v>
      </c>
      <c r="DG34" s="136">
        <f>ROUND(IF('2.1ต้นทุนตามสัดส่วน (ผลิต)'!$E$169&gt;0,(+S34*'2.1ต้นทุนตามสัดส่วน (ผลิต)'!$E$169)/'2.1ต้นทุนตามสัดส่วน (ผลิต)'!$E$170,0),2)</f>
        <v>0</v>
      </c>
      <c r="DH34" s="136">
        <f>ROUND(IF('2.1ต้นทุนตามสัดส่วน (ผลิต)'!$E$179&gt;0,(+T34*'2.1ต้นทุนตามสัดส่วน (ผลิต)'!$E$179)/'2.1ต้นทุนตามสัดส่วน (ผลิต)'!$E$180,0),2)</f>
        <v>0</v>
      </c>
      <c r="DI34" s="136">
        <f t="shared" si="35"/>
        <v>0</v>
      </c>
      <c r="DJ34" s="136">
        <f t="shared" si="5"/>
        <v>0</v>
      </c>
      <c r="DL34" s="140"/>
      <c r="DM34" s="135"/>
      <c r="DN34" s="136">
        <f t="shared" si="36"/>
        <v>0</v>
      </c>
      <c r="DO34" s="136">
        <f t="shared" si="36"/>
        <v>0</v>
      </c>
      <c r="DP34" s="136">
        <f t="shared" si="36"/>
        <v>0</v>
      </c>
      <c r="DQ34" s="136">
        <f t="shared" si="36"/>
        <v>0</v>
      </c>
      <c r="DR34" s="136">
        <f t="shared" si="36"/>
        <v>0</v>
      </c>
      <c r="DS34" s="136">
        <f t="shared" si="36"/>
        <v>0</v>
      </c>
      <c r="DT34" s="136">
        <f t="shared" si="36"/>
        <v>0</v>
      </c>
      <c r="DU34" s="136">
        <f t="shared" si="36"/>
        <v>0</v>
      </c>
      <c r="DV34" s="136">
        <f t="shared" si="36"/>
        <v>0</v>
      </c>
      <c r="DW34" s="136">
        <f t="shared" si="37"/>
        <v>0</v>
      </c>
      <c r="DX34" s="136">
        <f t="shared" si="37"/>
        <v>0</v>
      </c>
      <c r="DY34" s="136">
        <f t="shared" si="37"/>
        <v>0</v>
      </c>
      <c r="DZ34" s="136">
        <f t="shared" si="37"/>
        <v>0</v>
      </c>
      <c r="EA34" s="136">
        <f t="shared" si="37"/>
        <v>0</v>
      </c>
      <c r="EB34" s="136">
        <f t="shared" si="37"/>
        <v>0</v>
      </c>
      <c r="EC34" s="136">
        <f t="shared" si="37"/>
        <v>0</v>
      </c>
      <c r="ED34" s="136">
        <f t="shared" si="37"/>
        <v>0</v>
      </c>
      <c r="EE34" s="136">
        <f t="shared" si="37"/>
        <v>0</v>
      </c>
      <c r="EF34" s="136">
        <f t="shared" si="37"/>
        <v>0</v>
      </c>
      <c r="EG34" s="136">
        <f t="shared" si="37"/>
        <v>0</v>
      </c>
    </row>
    <row r="35" spans="1:137" ht="21">
      <c r="A35" s="140"/>
      <c r="B35" s="135"/>
      <c r="C35" s="44"/>
      <c r="D35" s="136"/>
      <c r="E35" s="136"/>
      <c r="F35" s="136"/>
      <c r="G35" s="136">
        <f t="shared" si="7"/>
        <v>0</v>
      </c>
      <c r="H35" s="136"/>
      <c r="I35" s="136"/>
      <c r="J35" s="136"/>
      <c r="K35" s="136">
        <f t="shared" si="8"/>
        <v>0</v>
      </c>
      <c r="L35" s="136">
        <f t="shared" si="9"/>
        <v>0</v>
      </c>
      <c r="M35" s="136"/>
      <c r="N35" s="136"/>
      <c r="O35" s="136"/>
      <c r="P35" s="136">
        <f t="shared" si="10"/>
        <v>0</v>
      </c>
      <c r="Q35" s="136">
        <f t="shared" si="11"/>
        <v>0</v>
      </c>
      <c r="R35" s="136"/>
      <c r="S35" s="136"/>
      <c r="T35" s="136"/>
      <c r="U35" s="136">
        <f t="shared" si="12"/>
        <v>0</v>
      </c>
      <c r="V35" s="136">
        <f t="shared" si="0"/>
        <v>0</v>
      </c>
      <c r="X35" s="140"/>
      <c r="Y35" s="135"/>
      <c r="Z35" s="44">
        <f>ROUND(IF('2.1ต้นทุนตามสัดส่วน (ผลิต)'!$E$6&gt;0,(+C35*'2.1ต้นทุนตามสัดส่วน (ผลิต)'!$E$6)/'2.1ต้นทุนตามสัดส่วน (ผลิต)'!$E$10,0),2)</f>
        <v>0</v>
      </c>
      <c r="AA35" s="139">
        <f>ROUND(IF('2.1ต้นทุนตามสัดส่วน (ผลิต)'!$E$16&gt;0,(+D35*'2.1ต้นทุนตามสัดส่วน (ผลิต)'!$E$16)/'2.1ต้นทุนตามสัดส่วน (ผลิต)'!$E$20,0),2)</f>
        <v>0</v>
      </c>
      <c r="AB35" s="139">
        <f>ROUND(IF('2.1ต้นทุนตามสัดส่วน (ผลิต)'!$E$26&gt;0,(+E35*'2.1ต้นทุนตามสัดส่วน (ผลิต)'!$E$26)/'2.1ต้นทุนตามสัดส่วน (ผลิต)'!$E$30,0),2)</f>
        <v>0</v>
      </c>
      <c r="AC35" s="139">
        <f>ROUND(IF('2.1ต้นทุนตามสัดส่วน (ผลิต)'!$E$36&gt;0,(+F35*'2.1ต้นทุนตามสัดส่วน (ผลิต)'!$E$36)/'2.1ต้นทุนตามสัดส่วน (ผลิต)'!$E$40,0),2)</f>
        <v>0</v>
      </c>
      <c r="AD35" s="139">
        <f t="shared" si="13"/>
        <v>0</v>
      </c>
      <c r="AE35" s="139">
        <f>ROUND(IF('2.1ต้นทุนตามสัดส่วน (ผลิต)'!$E$56&gt;0,(+H35*'2.1ต้นทุนตามสัดส่วน (ผลิต)'!$E$56)/'2.1ต้นทุนตามสัดส่วน (ผลิต)'!$E$60,0),2)</f>
        <v>0</v>
      </c>
      <c r="AF35" s="139">
        <f>ROUND(IF('2.1ต้นทุนตามสัดส่วน (ผลิต)'!$E$66&gt;0,(+I35*'2.1ต้นทุนตามสัดส่วน (ผลิต)'!$E$66)/'2.1ต้นทุนตามสัดส่วน (ผลิต)'!$E$70,0),2)</f>
        <v>0</v>
      </c>
      <c r="AG35" s="139">
        <f>ROUND(IF('2.1ต้นทุนตามสัดส่วน (ผลิต)'!$E$76&gt;0,(+J35*'2.1ต้นทุนตามสัดส่วน (ผลิต)'!$E$76)/'2.1ต้นทุนตามสัดส่วน (ผลิต)'!$E$80,0),2)</f>
        <v>0</v>
      </c>
      <c r="AH35" s="139">
        <f t="shared" si="14"/>
        <v>0</v>
      </c>
      <c r="AI35" s="139">
        <f t="shared" si="15"/>
        <v>0</v>
      </c>
      <c r="AJ35" s="139">
        <f>ROUND(IF('2.1ต้นทุนตามสัดส่วน (ผลิต)'!$E$106&gt;0,(+M35*'2.1ต้นทุนตามสัดส่วน (ผลิต)'!$E$106)/'2.1ต้นทุนตามสัดส่วน (ผลิต)'!$E$110,0),2)</f>
        <v>0</v>
      </c>
      <c r="AK35" s="139">
        <f>ROUND(IF('2.1ต้นทุนตามสัดส่วน (ผลิต)'!$E$116&gt;0,(+N35*'2.1ต้นทุนตามสัดส่วน (ผลิต)'!$E$116)/'2.1ต้นทุนตามสัดส่วน (ผลิต)'!$E$120,0),2)</f>
        <v>0</v>
      </c>
      <c r="AL35" s="139">
        <f>ROUND(IF('2.1ต้นทุนตามสัดส่วน (ผลิต)'!$E$126&gt;0,(+O35*'2.1ต้นทุนตามสัดส่วน (ผลิต)'!$E$126)/'2.1ต้นทุนตามสัดส่วน (ผลิต)'!$E$130,0),2)</f>
        <v>0</v>
      </c>
      <c r="AM35" s="139">
        <f t="shared" si="16"/>
        <v>0</v>
      </c>
      <c r="AN35" s="139">
        <f t="shared" si="17"/>
        <v>0</v>
      </c>
      <c r="AO35" s="139">
        <f>ROUND(IF('2.1ต้นทุนตามสัดส่วน (ผลิต)'!$E$156&gt;0,(+R35*'2.1ต้นทุนตามสัดส่วน (ผลิต)'!$E$156)/'2.1ต้นทุนตามสัดส่วน (ผลิต)'!$E$160,0),2)</f>
        <v>0</v>
      </c>
      <c r="AP35" s="139">
        <f>ROUND(IF('2.1ต้นทุนตามสัดส่วน (ผลิต)'!$E$166&gt;0,(+S35*'2.1ต้นทุนตามสัดส่วน (ผลิต)'!$E$166)/'2.1ต้นทุนตามสัดส่วน (ผลิต)'!$E$170,0),2)</f>
        <v>0</v>
      </c>
      <c r="AQ35" s="139">
        <f>ROUND(IF('2.1ต้นทุนตามสัดส่วน (ผลิต)'!$E$176&gt;0,(+T35*'2.1ต้นทุนตามสัดส่วน (ผลิต)'!$E$176)/'2.1ต้นทุนตามสัดส่วน (ผลิต)'!$E$180,0),2)</f>
        <v>0</v>
      </c>
      <c r="AR35" s="139">
        <f t="shared" si="1"/>
        <v>0</v>
      </c>
      <c r="AS35" s="139">
        <f t="shared" si="2"/>
        <v>0</v>
      </c>
      <c r="AU35" s="140"/>
      <c r="AV35" s="135"/>
      <c r="AW35" s="44">
        <f>ROUND(IF('2.1ต้นทุนตามสัดส่วน (ผลิต)'!$E$7&gt;0,(C35*'2.1ต้นทุนตามสัดส่วน (ผลิต)'!$E$7)/'2.1ต้นทุนตามสัดส่วน (ผลิต)'!$E$10,0),2)</f>
        <v>0</v>
      </c>
      <c r="AX35" s="136">
        <f>ROUND(IF('2.1ต้นทุนตามสัดส่วน (ผลิต)'!$E$17&gt;0,(D35*'2.1ต้นทุนตามสัดส่วน (ผลิต)'!$E$17)/'2.1ต้นทุนตามสัดส่วน (ผลิต)'!$E$20,0),2)</f>
        <v>0</v>
      </c>
      <c r="AY35" s="136">
        <f>ROUND(IF('2.1ต้นทุนตามสัดส่วน (ผลิต)'!$E$27&gt;0,(+E35*'2.1ต้นทุนตามสัดส่วน (ผลิต)'!$E$27)/'2.1ต้นทุนตามสัดส่วน (ผลิต)'!$E$30,0),2)</f>
        <v>0</v>
      </c>
      <c r="AZ35" s="136">
        <f>ROUND(IF('2.1ต้นทุนตามสัดส่วน (ผลิต)'!$E$37&gt;0,(+F35*'2.1ต้นทุนตามสัดส่วน (ผลิต)'!$E$37)/'2.1ต้นทุนตามสัดส่วน (ผลิต)'!$E$40,0),2)</f>
        <v>0</v>
      </c>
      <c r="BA35" s="136">
        <f t="shared" si="18"/>
        <v>0</v>
      </c>
      <c r="BB35" s="136">
        <f>ROUND(IF('2.1ต้นทุนตามสัดส่วน (ผลิต)'!$E$57&gt;0,(+H35*'2.1ต้นทุนตามสัดส่วน (ผลิต)'!$E$57)/'2.1ต้นทุนตามสัดส่วน (ผลิต)'!$E$60,0),2)</f>
        <v>0</v>
      </c>
      <c r="BC35" s="136">
        <f>ROUND(IF('2.1ต้นทุนตามสัดส่วน (ผลิต)'!$E$67&gt;0,(+I35*'2.1ต้นทุนตามสัดส่วน (ผลิต)'!$E$67)/'2.1ต้นทุนตามสัดส่วน (ผลิต)'!$E$70,0),2)</f>
        <v>0</v>
      </c>
      <c r="BD35" s="136">
        <f>ROUND(IF('2.1ต้นทุนตามสัดส่วน (ผลิต)'!$E$77&gt;0,(+J35*'2.1ต้นทุนตามสัดส่วน (ผลิต)'!$E$77)/'2.1ต้นทุนตามสัดส่วน (ผลิต)'!$E$80,0),2)</f>
        <v>0</v>
      </c>
      <c r="BE35" s="136">
        <f t="shared" si="19"/>
        <v>0</v>
      </c>
      <c r="BF35" s="136">
        <f t="shared" si="20"/>
        <v>0</v>
      </c>
      <c r="BG35" s="136">
        <f>ROUND(IF('2.1ต้นทุนตามสัดส่วน (ผลิต)'!$E$107&gt;0,(+M35*'2.1ต้นทุนตามสัดส่วน (ผลิต)'!$E$107)/'2.1ต้นทุนตามสัดส่วน (ผลิต)'!$E$110,0),2)</f>
        <v>0</v>
      </c>
      <c r="BH35" s="136">
        <f>ROUND(IF('2.1ต้นทุนตามสัดส่วน (ผลิต)'!$E$117&gt;0,(+N35*'2.1ต้นทุนตามสัดส่วน (ผลิต)'!$E$117)/'2.1ต้นทุนตามสัดส่วน (ผลิต)'!$E$120,0),2)</f>
        <v>0</v>
      </c>
      <c r="BI35" s="136">
        <f>ROUND(IF('2.1ต้นทุนตามสัดส่วน (ผลิต)'!$E$127&gt;0,(+O35*'2.1ต้นทุนตามสัดส่วน (ผลิต)'!$E$127)/'2.1ต้นทุนตามสัดส่วน (ผลิต)'!$E$130,0),2)</f>
        <v>0</v>
      </c>
      <c r="BJ35" s="136">
        <f t="shared" si="21"/>
        <v>0</v>
      </c>
      <c r="BK35" s="136">
        <f t="shared" si="22"/>
        <v>0</v>
      </c>
      <c r="BL35" s="136">
        <f>ROUND(IF('2.1ต้นทุนตามสัดส่วน (ผลิต)'!$E$157&gt;0,(+R35*'2.1ต้นทุนตามสัดส่วน (ผลิต)'!$E$157)/'2.1ต้นทุนตามสัดส่วน (ผลิต)'!$E$160,0),2)</f>
        <v>0</v>
      </c>
      <c r="BM35" s="136">
        <f>ROUND(IF('2.1ต้นทุนตามสัดส่วน (ผลิต)'!$E$167&gt;0,(+S35*'2.1ต้นทุนตามสัดส่วน (ผลิต)'!$E$167)/'2.1ต้นทุนตามสัดส่วน (ผลิต)'!$E$170,0),2)</f>
        <v>0</v>
      </c>
      <c r="BN35" s="136">
        <f>ROUND(IF('2.1ต้นทุนตามสัดส่วน (ผลิต)'!$E$177&gt;0,(+T35*'2.1ต้นทุนตามสัดส่วน (ผลิต)'!$E$177)/'2.1ต้นทุนตามสัดส่วน (ผลิต)'!$E$180,0),2)</f>
        <v>0</v>
      </c>
      <c r="BO35" s="136">
        <f t="shared" si="23"/>
        <v>0</v>
      </c>
      <c r="BP35" s="136">
        <f t="shared" si="3"/>
        <v>0</v>
      </c>
      <c r="BR35" s="140"/>
      <c r="BS35" s="135"/>
      <c r="BT35" s="44">
        <f>ROUND(IF('2.1ต้นทุนตามสัดส่วน (ผลิต)'!$E$8&gt;0,(+C35*'2.1ต้นทุนตามสัดส่วน (ผลิต)'!$E$8)/'2.1ต้นทุนตามสัดส่วน (ผลิต)'!$E$10,0),2)</f>
        <v>0</v>
      </c>
      <c r="BU35" s="136">
        <f>ROUND(IF('2.1ต้นทุนตามสัดส่วน (ผลิต)'!$E$18&gt;0,(+D35*'2.1ต้นทุนตามสัดส่วน (ผลิต)'!$E$18)/'2.1ต้นทุนตามสัดส่วน (ผลิต)'!$E$20,0),2)</f>
        <v>0</v>
      </c>
      <c r="BV35" s="136">
        <f>ROUND(IF('2.1ต้นทุนตามสัดส่วน (ผลิต)'!$E$28&gt;0,(+E35*'2.1ต้นทุนตามสัดส่วน (ผลิต)'!$E$28)/'2.1ต้นทุนตามสัดส่วน (ผลิต)'!$E$30,0),2)</f>
        <v>0</v>
      </c>
      <c r="BW35" s="136">
        <f>ROUND(IF('2.1ต้นทุนตามสัดส่วน (ผลิต)'!$E$38&gt;0,(+F35*'2.1ต้นทุนตามสัดส่วน (ผลิต)'!$E$38)/'2.1ต้นทุนตามสัดส่วน (ผลิต)'!$E$40,0),2)</f>
        <v>0</v>
      </c>
      <c r="BX35" s="136">
        <f t="shared" si="24"/>
        <v>0</v>
      </c>
      <c r="BY35" s="136">
        <f>ROUND(IF('2.1ต้นทุนตามสัดส่วน (ผลิต)'!$E$58&gt;0,(+H35*'2.1ต้นทุนตามสัดส่วน (ผลิต)'!$E$58)/'2.1ต้นทุนตามสัดส่วน (ผลิต)'!$E$60,0),2)</f>
        <v>0</v>
      </c>
      <c r="BZ35" s="136">
        <f>ROUND(IF('2.1ต้นทุนตามสัดส่วน (ผลิต)'!$E$68&gt;0,(+I35*'2.1ต้นทุนตามสัดส่วน (ผลิต)'!$E$68)/'2.1ต้นทุนตามสัดส่วน (ผลิต)'!$E$70,0),2)</f>
        <v>0</v>
      </c>
      <c r="CA35" s="136">
        <f>ROUND(IF('2.1ต้นทุนตามสัดส่วน (ผลิต)'!$E$78&gt;0,(+J35*'2.1ต้นทุนตามสัดส่วน (ผลิต)'!$E$78)/'2.1ต้นทุนตามสัดส่วน (ผลิต)'!$E$80,0),2)</f>
        <v>0</v>
      </c>
      <c r="CB35" s="136">
        <f t="shared" si="25"/>
        <v>0</v>
      </c>
      <c r="CC35" s="136">
        <f t="shared" si="26"/>
        <v>0</v>
      </c>
      <c r="CD35" s="136">
        <f>ROUND(IF('2.1ต้นทุนตามสัดส่วน (ผลิต)'!$E$108&gt;0,(+M35*'2.1ต้นทุนตามสัดส่วน (ผลิต)'!$E$108)/'2.1ต้นทุนตามสัดส่วน (ผลิต)'!$E$110,0),2)</f>
        <v>0</v>
      </c>
      <c r="CE35" s="136">
        <f>ROUND(IF('2.1ต้นทุนตามสัดส่วน (ผลิต)'!$E$118&gt;0,(+N35*'2.1ต้นทุนตามสัดส่วน (ผลิต)'!$E$118)/'2.1ต้นทุนตามสัดส่วน (ผลิต)'!$E$120,0),2)</f>
        <v>0</v>
      </c>
      <c r="CF35" s="136">
        <f>ROUND(IF('2.1ต้นทุนตามสัดส่วน (ผลิต)'!$E$128&gt;0,(+O35*'2.1ต้นทุนตามสัดส่วน (ผลิต)'!$E$128)/'2.1ต้นทุนตามสัดส่วน (ผลิต)'!$E$130,0),2)</f>
        <v>0</v>
      </c>
      <c r="CG35" s="136">
        <f t="shared" si="27"/>
        <v>0</v>
      </c>
      <c r="CH35" s="136">
        <f t="shared" si="28"/>
        <v>0</v>
      </c>
      <c r="CI35" s="136">
        <f>ROUND(IF('2.1ต้นทุนตามสัดส่วน (ผลิต)'!$E$158&gt;0,(+R35*'2.1ต้นทุนตามสัดส่วน (ผลิต)'!$E$158)/'2.1ต้นทุนตามสัดส่วน (ผลิต)'!$E$160,0),2)</f>
        <v>0</v>
      </c>
      <c r="CJ35" s="136">
        <f>ROUND(IF('2.1ต้นทุนตามสัดส่วน (ผลิต)'!$E$168&gt;0,(+S35*'2.1ต้นทุนตามสัดส่วน (ผลิต)'!$E$168)/'2.1ต้นทุนตามสัดส่วน (ผลิต)'!$E$170,0),2)</f>
        <v>0</v>
      </c>
      <c r="CK35" s="136">
        <f>ROUND(IF('2.1ต้นทุนตามสัดส่วน (ผลิต)'!$E$178&gt;0,(+T35*'2.1ต้นทุนตามสัดส่วน (ผลิต)'!$E$178)/'2.1ต้นทุนตามสัดส่วน (ผลิต)'!$E$180,0),2)</f>
        <v>0</v>
      </c>
      <c r="CL35" s="136">
        <f t="shared" si="29"/>
        <v>0</v>
      </c>
      <c r="CM35" s="136">
        <f t="shared" si="4"/>
        <v>0</v>
      </c>
      <c r="CO35" s="140"/>
      <c r="CP35" s="135"/>
      <c r="CQ35" s="44">
        <f>ROUND(IF('2.1ต้นทุนตามสัดส่วน (ผลิต)'!$E$9&gt;0,(+C35*'2.1ต้นทุนตามสัดส่วน (ผลิต)'!$E$9)/'2.1ต้นทุนตามสัดส่วน (ผลิต)'!$E$10,0),2)</f>
        <v>0</v>
      </c>
      <c r="CR35" s="136">
        <f>ROUND(IF('2.1ต้นทุนตามสัดส่วน (ผลิต)'!$E$19&gt;0,(+D35*'2.1ต้นทุนตามสัดส่วน (ผลิต)'!$E$19)/'2.1ต้นทุนตามสัดส่วน (ผลิต)'!$E$20,0),2)</f>
        <v>0</v>
      </c>
      <c r="CS35" s="136">
        <f>ROUND(IF('2.1ต้นทุนตามสัดส่วน (ผลิต)'!$E$29&gt;0,(+E35*'2.1ต้นทุนตามสัดส่วน (ผลิต)'!$E$29)/'2.1ต้นทุนตามสัดส่วน (ผลิต)'!$E$30,0),2)</f>
        <v>0</v>
      </c>
      <c r="CT35" s="136">
        <f>ROUND(IF('2.1ต้นทุนตามสัดส่วน (ผลิต)'!$E$39&gt;0,(+F35*'2.1ต้นทุนตามสัดส่วน (ผลิต)'!$E$39)/'2.1ต้นทุนตามสัดส่วน (ผลิต)'!$E$40,0),2)</f>
        <v>0</v>
      </c>
      <c r="CU35" s="136">
        <f t="shared" si="30"/>
        <v>0</v>
      </c>
      <c r="CV35" s="136">
        <f>ROUND(IF('2.1ต้นทุนตามสัดส่วน (ผลิต)'!$E$59&gt;0,(+H35*'2.1ต้นทุนตามสัดส่วน (ผลิต)'!$E$59)/'2.1ต้นทุนตามสัดส่วน (ผลิต)'!$E$60,0),2)</f>
        <v>0</v>
      </c>
      <c r="CW35" s="136">
        <f>ROUND(IF('2.1ต้นทุนตามสัดส่วน (ผลิต)'!$E$69&gt;0,(+I35*'2.1ต้นทุนตามสัดส่วน (ผลิต)'!$E$69)/'2.1ต้นทุนตามสัดส่วน (ผลิต)'!$E$70,0),2)</f>
        <v>0</v>
      </c>
      <c r="CX35" s="136">
        <f>ROUND(IF('2.1ต้นทุนตามสัดส่วน (ผลิต)'!$E$79&gt;0,(+J35*'2.1ต้นทุนตามสัดส่วน (ผลิต)'!$E$79)/'2.1ต้นทุนตามสัดส่วน (ผลิต)'!$E$80,0),2)</f>
        <v>0</v>
      </c>
      <c r="CY35" s="136">
        <f t="shared" si="31"/>
        <v>0</v>
      </c>
      <c r="CZ35" s="136">
        <f t="shared" si="32"/>
        <v>0</v>
      </c>
      <c r="DA35" s="136">
        <f>ROUND(IF('2.1ต้นทุนตามสัดส่วน (ผลิต)'!$E$109&gt;0,(+M35*'2.1ต้นทุนตามสัดส่วน (ผลิต)'!$E$109)/'2.1ต้นทุนตามสัดส่วน (ผลิต)'!$E$110,0),2)</f>
        <v>0</v>
      </c>
      <c r="DB35" s="136">
        <f>ROUND(IF('2.1ต้นทุนตามสัดส่วน (ผลิต)'!$E$119&gt;0,(+N35*'2.1ต้นทุนตามสัดส่วน (ผลิต)'!$E$119)/'2.1ต้นทุนตามสัดส่วน (ผลิต)'!$E$120,0),2)</f>
        <v>0</v>
      </c>
      <c r="DC35" s="136">
        <f>ROUND(IF('2.1ต้นทุนตามสัดส่วน (ผลิต)'!$E$129&gt;0,(+O35*'2.1ต้นทุนตามสัดส่วน (ผลิต)'!$E$129)/'2.1ต้นทุนตามสัดส่วน (ผลิต)'!$E$130,0),2)</f>
        <v>0</v>
      </c>
      <c r="DD35" s="136">
        <f t="shared" si="33"/>
        <v>0</v>
      </c>
      <c r="DE35" s="136">
        <f t="shared" si="34"/>
        <v>0</v>
      </c>
      <c r="DF35" s="136">
        <f>ROUND(IF('2.1ต้นทุนตามสัดส่วน (ผลิต)'!$E$159&gt;0,(+R35*'2.1ต้นทุนตามสัดส่วน (ผลิต)'!$E$159)/'2.1ต้นทุนตามสัดส่วน (ผลิต)'!$E$160,0),2)</f>
        <v>0</v>
      </c>
      <c r="DG35" s="136">
        <f>ROUND(IF('2.1ต้นทุนตามสัดส่วน (ผลิต)'!$E$169&gt;0,(+S35*'2.1ต้นทุนตามสัดส่วน (ผลิต)'!$E$169)/'2.1ต้นทุนตามสัดส่วน (ผลิต)'!$E$170,0),2)</f>
        <v>0</v>
      </c>
      <c r="DH35" s="136">
        <f>ROUND(IF('2.1ต้นทุนตามสัดส่วน (ผลิต)'!$E$179&gt;0,(+T35*'2.1ต้นทุนตามสัดส่วน (ผลิต)'!$E$179)/'2.1ต้นทุนตามสัดส่วน (ผลิต)'!$E$180,0),2)</f>
        <v>0</v>
      </c>
      <c r="DI35" s="136">
        <f t="shared" si="35"/>
        <v>0</v>
      </c>
      <c r="DJ35" s="136">
        <f t="shared" si="5"/>
        <v>0</v>
      </c>
      <c r="DL35" s="140"/>
      <c r="DM35" s="135"/>
      <c r="DN35" s="136">
        <f t="shared" si="36"/>
        <v>0</v>
      </c>
      <c r="DO35" s="136">
        <f t="shared" si="36"/>
        <v>0</v>
      </c>
      <c r="DP35" s="136">
        <f t="shared" si="36"/>
        <v>0</v>
      </c>
      <c r="DQ35" s="136">
        <f t="shared" si="36"/>
        <v>0</v>
      </c>
      <c r="DR35" s="136">
        <f t="shared" si="36"/>
        <v>0</v>
      </c>
      <c r="DS35" s="136">
        <f t="shared" si="36"/>
        <v>0</v>
      </c>
      <c r="DT35" s="136">
        <f t="shared" si="36"/>
        <v>0</v>
      </c>
      <c r="DU35" s="136">
        <f t="shared" si="36"/>
        <v>0</v>
      </c>
      <c r="DV35" s="136">
        <f t="shared" si="36"/>
        <v>0</v>
      </c>
      <c r="DW35" s="136">
        <f t="shared" si="37"/>
        <v>0</v>
      </c>
      <c r="DX35" s="136">
        <f t="shared" si="37"/>
        <v>0</v>
      </c>
      <c r="DY35" s="136">
        <f t="shared" si="37"/>
        <v>0</v>
      </c>
      <c r="DZ35" s="136">
        <f t="shared" si="37"/>
        <v>0</v>
      </c>
      <c r="EA35" s="136">
        <f t="shared" si="37"/>
        <v>0</v>
      </c>
      <c r="EB35" s="136">
        <f t="shared" si="37"/>
        <v>0</v>
      </c>
      <c r="EC35" s="136">
        <f t="shared" si="37"/>
        <v>0</v>
      </c>
      <c r="ED35" s="136">
        <f t="shared" si="37"/>
        <v>0</v>
      </c>
      <c r="EE35" s="136">
        <f t="shared" si="37"/>
        <v>0</v>
      </c>
      <c r="EF35" s="136">
        <f t="shared" si="37"/>
        <v>0</v>
      </c>
      <c r="EG35" s="136">
        <f t="shared" si="37"/>
        <v>0</v>
      </c>
    </row>
    <row r="36" spans="1:137" ht="21">
      <c r="A36" s="140"/>
      <c r="B36" s="135"/>
      <c r="C36" s="44"/>
      <c r="D36" s="136"/>
      <c r="E36" s="136"/>
      <c r="F36" s="136"/>
      <c r="G36" s="136">
        <f t="shared" si="7"/>
        <v>0</v>
      </c>
      <c r="H36" s="136"/>
      <c r="I36" s="136"/>
      <c r="J36" s="136"/>
      <c r="K36" s="136">
        <f t="shared" si="8"/>
        <v>0</v>
      </c>
      <c r="L36" s="136">
        <f t="shared" si="9"/>
        <v>0</v>
      </c>
      <c r="M36" s="136"/>
      <c r="N36" s="136"/>
      <c r="O36" s="136"/>
      <c r="P36" s="136">
        <f t="shared" si="10"/>
        <v>0</v>
      </c>
      <c r="Q36" s="136">
        <f t="shared" si="11"/>
        <v>0</v>
      </c>
      <c r="R36" s="136"/>
      <c r="S36" s="136"/>
      <c r="T36" s="136"/>
      <c r="U36" s="136">
        <f t="shared" si="12"/>
        <v>0</v>
      </c>
      <c r="V36" s="136">
        <f t="shared" si="0"/>
        <v>0</v>
      </c>
      <c r="X36" s="140"/>
      <c r="Y36" s="135"/>
      <c r="Z36" s="44">
        <f>ROUND(IF('2.1ต้นทุนตามสัดส่วน (ผลิต)'!$E$6&gt;0,(+C36*'2.1ต้นทุนตามสัดส่วน (ผลิต)'!$E$6)/'2.1ต้นทุนตามสัดส่วน (ผลิต)'!$E$10,0),2)</f>
        <v>0</v>
      </c>
      <c r="AA36" s="139">
        <f>ROUND(IF('2.1ต้นทุนตามสัดส่วน (ผลิต)'!$E$16&gt;0,(+D36*'2.1ต้นทุนตามสัดส่วน (ผลิต)'!$E$16)/'2.1ต้นทุนตามสัดส่วน (ผลิต)'!$E$20,0),2)</f>
        <v>0</v>
      </c>
      <c r="AB36" s="139">
        <f>ROUND(IF('2.1ต้นทุนตามสัดส่วน (ผลิต)'!$E$26&gt;0,(+E36*'2.1ต้นทุนตามสัดส่วน (ผลิต)'!$E$26)/'2.1ต้นทุนตามสัดส่วน (ผลิต)'!$E$30,0),2)</f>
        <v>0</v>
      </c>
      <c r="AC36" s="139">
        <f>ROUND(IF('2.1ต้นทุนตามสัดส่วน (ผลิต)'!$E$36&gt;0,(+F36*'2.1ต้นทุนตามสัดส่วน (ผลิต)'!$E$36)/'2.1ต้นทุนตามสัดส่วน (ผลิต)'!$E$40,0),2)</f>
        <v>0</v>
      </c>
      <c r="AD36" s="139">
        <f t="shared" si="13"/>
        <v>0</v>
      </c>
      <c r="AE36" s="139">
        <f>ROUND(IF('2.1ต้นทุนตามสัดส่วน (ผลิต)'!$E$56&gt;0,(+H36*'2.1ต้นทุนตามสัดส่วน (ผลิต)'!$E$56)/'2.1ต้นทุนตามสัดส่วน (ผลิต)'!$E$60,0),2)</f>
        <v>0</v>
      </c>
      <c r="AF36" s="139">
        <f>ROUND(IF('2.1ต้นทุนตามสัดส่วน (ผลิต)'!$E$66&gt;0,(+I36*'2.1ต้นทุนตามสัดส่วน (ผลิต)'!$E$66)/'2.1ต้นทุนตามสัดส่วน (ผลิต)'!$E$70,0),2)</f>
        <v>0</v>
      </c>
      <c r="AG36" s="139">
        <f>ROUND(IF('2.1ต้นทุนตามสัดส่วน (ผลิต)'!$E$76&gt;0,(+J36*'2.1ต้นทุนตามสัดส่วน (ผลิต)'!$E$76)/'2.1ต้นทุนตามสัดส่วน (ผลิต)'!$E$80,0),2)</f>
        <v>0</v>
      </c>
      <c r="AH36" s="139">
        <f t="shared" si="14"/>
        <v>0</v>
      </c>
      <c r="AI36" s="139">
        <f t="shared" si="15"/>
        <v>0</v>
      </c>
      <c r="AJ36" s="139">
        <f>ROUND(IF('2.1ต้นทุนตามสัดส่วน (ผลิต)'!$E$106&gt;0,(+M36*'2.1ต้นทุนตามสัดส่วน (ผลิต)'!$E$106)/'2.1ต้นทุนตามสัดส่วน (ผลิต)'!$E$110,0),2)</f>
        <v>0</v>
      </c>
      <c r="AK36" s="139">
        <f>ROUND(IF('2.1ต้นทุนตามสัดส่วน (ผลิต)'!$E$116&gt;0,(+N36*'2.1ต้นทุนตามสัดส่วน (ผลิต)'!$E$116)/'2.1ต้นทุนตามสัดส่วน (ผลิต)'!$E$120,0),2)</f>
        <v>0</v>
      </c>
      <c r="AL36" s="139">
        <f>ROUND(IF('2.1ต้นทุนตามสัดส่วน (ผลิต)'!$E$126&gt;0,(+O36*'2.1ต้นทุนตามสัดส่วน (ผลิต)'!$E$126)/'2.1ต้นทุนตามสัดส่วน (ผลิต)'!$E$130,0),2)</f>
        <v>0</v>
      </c>
      <c r="AM36" s="139">
        <f t="shared" si="16"/>
        <v>0</v>
      </c>
      <c r="AN36" s="139">
        <f t="shared" si="17"/>
        <v>0</v>
      </c>
      <c r="AO36" s="139">
        <f>ROUND(IF('2.1ต้นทุนตามสัดส่วน (ผลิต)'!$E$156&gt;0,(+R36*'2.1ต้นทุนตามสัดส่วน (ผลิต)'!$E$156)/'2.1ต้นทุนตามสัดส่วน (ผลิต)'!$E$160,0),2)</f>
        <v>0</v>
      </c>
      <c r="AP36" s="139">
        <f>ROUND(IF('2.1ต้นทุนตามสัดส่วน (ผลิต)'!$E$166&gt;0,(+S36*'2.1ต้นทุนตามสัดส่วน (ผลิต)'!$E$166)/'2.1ต้นทุนตามสัดส่วน (ผลิต)'!$E$170,0),2)</f>
        <v>0</v>
      </c>
      <c r="AQ36" s="139">
        <f>ROUND(IF('2.1ต้นทุนตามสัดส่วน (ผลิต)'!$E$176&gt;0,(+T36*'2.1ต้นทุนตามสัดส่วน (ผลิต)'!$E$176)/'2.1ต้นทุนตามสัดส่วน (ผลิต)'!$E$180,0),2)</f>
        <v>0</v>
      </c>
      <c r="AR36" s="139">
        <f t="shared" si="1"/>
        <v>0</v>
      </c>
      <c r="AS36" s="139">
        <f t="shared" si="2"/>
        <v>0</v>
      </c>
      <c r="AU36" s="140"/>
      <c r="AV36" s="135"/>
      <c r="AW36" s="44">
        <f>ROUND(IF('2.1ต้นทุนตามสัดส่วน (ผลิต)'!$E$7&gt;0,(C36*'2.1ต้นทุนตามสัดส่วน (ผลิต)'!$E$7)/'2.1ต้นทุนตามสัดส่วน (ผลิต)'!$E$10,0),2)</f>
        <v>0</v>
      </c>
      <c r="AX36" s="136">
        <f>ROUND(IF('2.1ต้นทุนตามสัดส่วน (ผลิต)'!$E$17&gt;0,(D36*'2.1ต้นทุนตามสัดส่วน (ผลิต)'!$E$17)/'2.1ต้นทุนตามสัดส่วน (ผลิต)'!$E$20,0),2)</f>
        <v>0</v>
      </c>
      <c r="AY36" s="136">
        <f>ROUND(IF('2.1ต้นทุนตามสัดส่วน (ผลิต)'!$E$27&gt;0,(+E36*'2.1ต้นทุนตามสัดส่วน (ผลิต)'!$E$27)/'2.1ต้นทุนตามสัดส่วน (ผลิต)'!$E$30,0),2)</f>
        <v>0</v>
      </c>
      <c r="AZ36" s="136">
        <f>ROUND(IF('2.1ต้นทุนตามสัดส่วน (ผลิต)'!$E$37&gt;0,(+F36*'2.1ต้นทุนตามสัดส่วน (ผลิต)'!$E$37)/'2.1ต้นทุนตามสัดส่วน (ผลิต)'!$E$40,0),2)</f>
        <v>0</v>
      </c>
      <c r="BA36" s="136">
        <f t="shared" si="18"/>
        <v>0</v>
      </c>
      <c r="BB36" s="136">
        <f>ROUND(IF('2.1ต้นทุนตามสัดส่วน (ผลิต)'!$E$57&gt;0,(+H36*'2.1ต้นทุนตามสัดส่วน (ผลิต)'!$E$57)/'2.1ต้นทุนตามสัดส่วน (ผลิต)'!$E$60,0),2)</f>
        <v>0</v>
      </c>
      <c r="BC36" s="136">
        <f>ROUND(IF('2.1ต้นทุนตามสัดส่วน (ผลิต)'!$E$67&gt;0,(+I36*'2.1ต้นทุนตามสัดส่วน (ผลิต)'!$E$67)/'2.1ต้นทุนตามสัดส่วน (ผลิต)'!$E$70,0),2)</f>
        <v>0</v>
      </c>
      <c r="BD36" s="136">
        <f>ROUND(IF('2.1ต้นทุนตามสัดส่วน (ผลิต)'!$E$77&gt;0,(+J36*'2.1ต้นทุนตามสัดส่วน (ผลิต)'!$E$77)/'2.1ต้นทุนตามสัดส่วน (ผลิต)'!$E$80,0),2)</f>
        <v>0</v>
      </c>
      <c r="BE36" s="136">
        <f t="shared" si="19"/>
        <v>0</v>
      </c>
      <c r="BF36" s="136">
        <f t="shared" si="20"/>
        <v>0</v>
      </c>
      <c r="BG36" s="136">
        <f>ROUND(IF('2.1ต้นทุนตามสัดส่วน (ผลิต)'!$E$107&gt;0,(+M36*'2.1ต้นทุนตามสัดส่วน (ผลิต)'!$E$107)/'2.1ต้นทุนตามสัดส่วน (ผลิต)'!$E$110,0),2)</f>
        <v>0</v>
      </c>
      <c r="BH36" s="136">
        <f>ROUND(IF('2.1ต้นทุนตามสัดส่วน (ผลิต)'!$E$117&gt;0,(+N36*'2.1ต้นทุนตามสัดส่วน (ผลิต)'!$E$117)/'2.1ต้นทุนตามสัดส่วน (ผลิต)'!$E$120,0),2)</f>
        <v>0</v>
      </c>
      <c r="BI36" s="136">
        <f>ROUND(IF('2.1ต้นทุนตามสัดส่วน (ผลิต)'!$E$127&gt;0,(+O36*'2.1ต้นทุนตามสัดส่วน (ผลิต)'!$E$127)/'2.1ต้นทุนตามสัดส่วน (ผลิต)'!$E$130,0),2)</f>
        <v>0</v>
      </c>
      <c r="BJ36" s="136">
        <f t="shared" si="21"/>
        <v>0</v>
      </c>
      <c r="BK36" s="136">
        <f t="shared" si="22"/>
        <v>0</v>
      </c>
      <c r="BL36" s="136">
        <f>ROUND(IF('2.1ต้นทุนตามสัดส่วน (ผลิต)'!$E$157&gt;0,(+R36*'2.1ต้นทุนตามสัดส่วน (ผลิต)'!$E$157)/'2.1ต้นทุนตามสัดส่วน (ผลิต)'!$E$160,0),2)</f>
        <v>0</v>
      </c>
      <c r="BM36" s="136">
        <f>ROUND(IF('2.1ต้นทุนตามสัดส่วน (ผลิต)'!$E$167&gt;0,(+S36*'2.1ต้นทุนตามสัดส่วน (ผลิต)'!$E$167)/'2.1ต้นทุนตามสัดส่วน (ผลิต)'!$E$170,0),2)</f>
        <v>0</v>
      </c>
      <c r="BN36" s="136">
        <f>ROUND(IF('2.1ต้นทุนตามสัดส่วน (ผลิต)'!$E$177&gt;0,(+T36*'2.1ต้นทุนตามสัดส่วน (ผลิต)'!$E$177)/'2.1ต้นทุนตามสัดส่วน (ผลิต)'!$E$180,0),2)</f>
        <v>0</v>
      </c>
      <c r="BO36" s="136">
        <f t="shared" si="23"/>
        <v>0</v>
      </c>
      <c r="BP36" s="136">
        <f t="shared" si="3"/>
        <v>0</v>
      </c>
      <c r="BR36" s="140"/>
      <c r="BS36" s="135"/>
      <c r="BT36" s="44">
        <f>ROUND(IF('2.1ต้นทุนตามสัดส่วน (ผลิต)'!$E$8&gt;0,(+C36*'2.1ต้นทุนตามสัดส่วน (ผลิต)'!$E$8)/'2.1ต้นทุนตามสัดส่วน (ผลิต)'!$E$10,0),2)</f>
        <v>0</v>
      </c>
      <c r="BU36" s="136">
        <f>ROUND(IF('2.1ต้นทุนตามสัดส่วน (ผลิต)'!$E$18&gt;0,(+D36*'2.1ต้นทุนตามสัดส่วน (ผลิต)'!$E$18)/'2.1ต้นทุนตามสัดส่วน (ผลิต)'!$E$20,0),2)</f>
        <v>0</v>
      </c>
      <c r="BV36" s="136">
        <f>ROUND(IF('2.1ต้นทุนตามสัดส่วน (ผลิต)'!$E$28&gt;0,(+E36*'2.1ต้นทุนตามสัดส่วน (ผลิต)'!$E$28)/'2.1ต้นทุนตามสัดส่วน (ผลิต)'!$E$30,0),2)</f>
        <v>0</v>
      </c>
      <c r="BW36" s="136">
        <f>ROUND(IF('2.1ต้นทุนตามสัดส่วน (ผลิต)'!$E$38&gt;0,(+F36*'2.1ต้นทุนตามสัดส่วน (ผลิต)'!$E$38)/'2.1ต้นทุนตามสัดส่วน (ผลิต)'!$E$40,0),2)</f>
        <v>0</v>
      </c>
      <c r="BX36" s="136">
        <f t="shared" si="24"/>
        <v>0</v>
      </c>
      <c r="BY36" s="136">
        <f>ROUND(IF('2.1ต้นทุนตามสัดส่วน (ผลิต)'!$E$58&gt;0,(+H36*'2.1ต้นทุนตามสัดส่วน (ผลิต)'!$E$58)/'2.1ต้นทุนตามสัดส่วน (ผลิต)'!$E$60,0),2)</f>
        <v>0</v>
      </c>
      <c r="BZ36" s="136">
        <f>ROUND(IF('2.1ต้นทุนตามสัดส่วน (ผลิต)'!$E$68&gt;0,(+I36*'2.1ต้นทุนตามสัดส่วน (ผลิต)'!$E$68)/'2.1ต้นทุนตามสัดส่วน (ผลิต)'!$E$70,0),2)</f>
        <v>0</v>
      </c>
      <c r="CA36" s="136">
        <f>ROUND(IF('2.1ต้นทุนตามสัดส่วน (ผลิต)'!$E$78&gt;0,(+J36*'2.1ต้นทุนตามสัดส่วน (ผลิต)'!$E$78)/'2.1ต้นทุนตามสัดส่วน (ผลิต)'!$E$80,0),2)</f>
        <v>0</v>
      </c>
      <c r="CB36" s="136">
        <f t="shared" si="25"/>
        <v>0</v>
      </c>
      <c r="CC36" s="136">
        <f t="shared" si="26"/>
        <v>0</v>
      </c>
      <c r="CD36" s="136">
        <f>ROUND(IF('2.1ต้นทุนตามสัดส่วน (ผลิต)'!$E$108&gt;0,(+M36*'2.1ต้นทุนตามสัดส่วน (ผลิต)'!$E$108)/'2.1ต้นทุนตามสัดส่วน (ผลิต)'!$E$110,0),2)</f>
        <v>0</v>
      </c>
      <c r="CE36" s="136">
        <f>ROUND(IF('2.1ต้นทุนตามสัดส่วน (ผลิต)'!$E$118&gt;0,(+N36*'2.1ต้นทุนตามสัดส่วน (ผลิต)'!$E$118)/'2.1ต้นทุนตามสัดส่วน (ผลิต)'!$E$120,0),2)</f>
        <v>0</v>
      </c>
      <c r="CF36" s="136">
        <f>ROUND(IF('2.1ต้นทุนตามสัดส่วน (ผลิต)'!$E$128&gt;0,(+O36*'2.1ต้นทุนตามสัดส่วน (ผลิต)'!$E$128)/'2.1ต้นทุนตามสัดส่วน (ผลิต)'!$E$130,0),2)</f>
        <v>0</v>
      </c>
      <c r="CG36" s="136">
        <f t="shared" si="27"/>
        <v>0</v>
      </c>
      <c r="CH36" s="136">
        <f t="shared" si="28"/>
        <v>0</v>
      </c>
      <c r="CI36" s="136">
        <f>ROUND(IF('2.1ต้นทุนตามสัดส่วน (ผลิต)'!$E$158&gt;0,(+R36*'2.1ต้นทุนตามสัดส่วน (ผลิต)'!$E$158)/'2.1ต้นทุนตามสัดส่วน (ผลิต)'!$E$160,0),2)</f>
        <v>0</v>
      </c>
      <c r="CJ36" s="136">
        <f>ROUND(IF('2.1ต้นทุนตามสัดส่วน (ผลิต)'!$E$168&gt;0,(+S36*'2.1ต้นทุนตามสัดส่วน (ผลิต)'!$E$168)/'2.1ต้นทุนตามสัดส่วน (ผลิต)'!$E$170,0),2)</f>
        <v>0</v>
      </c>
      <c r="CK36" s="136">
        <f>ROUND(IF('2.1ต้นทุนตามสัดส่วน (ผลิต)'!$E$178&gt;0,(+T36*'2.1ต้นทุนตามสัดส่วน (ผลิต)'!$E$178)/'2.1ต้นทุนตามสัดส่วน (ผลิต)'!$E$180,0),2)</f>
        <v>0</v>
      </c>
      <c r="CL36" s="136">
        <f t="shared" si="29"/>
        <v>0</v>
      </c>
      <c r="CM36" s="136">
        <f t="shared" si="4"/>
        <v>0</v>
      </c>
      <c r="CO36" s="140"/>
      <c r="CP36" s="135"/>
      <c r="CQ36" s="44">
        <f>ROUND(IF('2.1ต้นทุนตามสัดส่วน (ผลิต)'!$E$9&gt;0,(+C36*'2.1ต้นทุนตามสัดส่วน (ผลิต)'!$E$9)/'2.1ต้นทุนตามสัดส่วน (ผลิต)'!$E$10,0),2)</f>
        <v>0</v>
      </c>
      <c r="CR36" s="136">
        <f>ROUND(IF('2.1ต้นทุนตามสัดส่วน (ผลิต)'!$E$19&gt;0,(+D36*'2.1ต้นทุนตามสัดส่วน (ผลิต)'!$E$19)/'2.1ต้นทุนตามสัดส่วน (ผลิต)'!$E$20,0),2)</f>
        <v>0</v>
      </c>
      <c r="CS36" s="136">
        <f>ROUND(IF('2.1ต้นทุนตามสัดส่วน (ผลิต)'!$E$29&gt;0,(+E36*'2.1ต้นทุนตามสัดส่วน (ผลิต)'!$E$29)/'2.1ต้นทุนตามสัดส่วน (ผลิต)'!$E$30,0),2)</f>
        <v>0</v>
      </c>
      <c r="CT36" s="136">
        <f>ROUND(IF('2.1ต้นทุนตามสัดส่วน (ผลิต)'!$E$39&gt;0,(+F36*'2.1ต้นทุนตามสัดส่วน (ผลิต)'!$E$39)/'2.1ต้นทุนตามสัดส่วน (ผลิต)'!$E$40,0),2)</f>
        <v>0</v>
      </c>
      <c r="CU36" s="136">
        <f t="shared" si="30"/>
        <v>0</v>
      </c>
      <c r="CV36" s="136">
        <f>ROUND(IF('2.1ต้นทุนตามสัดส่วน (ผลิต)'!$E$59&gt;0,(+H36*'2.1ต้นทุนตามสัดส่วน (ผลิต)'!$E$59)/'2.1ต้นทุนตามสัดส่วน (ผลิต)'!$E$60,0),2)</f>
        <v>0</v>
      </c>
      <c r="CW36" s="136">
        <f>ROUND(IF('2.1ต้นทุนตามสัดส่วน (ผลิต)'!$E$69&gt;0,(+I36*'2.1ต้นทุนตามสัดส่วน (ผลิต)'!$E$69)/'2.1ต้นทุนตามสัดส่วน (ผลิต)'!$E$70,0),2)</f>
        <v>0</v>
      </c>
      <c r="CX36" s="136">
        <f>ROUND(IF('2.1ต้นทุนตามสัดส่วน (ผลิต)'!$E$79&gt;0,(+J36*'2.1ต้นทุนตามสัดส่วน (ผลิต)'!$E$79)/'2.1ต้นทุนตามสัดส่วน (ผลิต)'!$E$80,0),2)</f>
        <v>0</v>
      </c>
      <c r="CY36" s="136">
        <f t="shared" si="31"/>
        <v>0</v>
      </c>
      <c r="CZ36" s="136">
        <f t="shared" si="32"/>
        <v>0</v>
      </c>
      <c r="DA36" s="136">
        <f>ROUND(IF('2.1ต้นทุนตามสัดส่วน (ผลิต)'!$E$109&gt;0,(+M36*'2.1ต้นทุนตามสัดส่วน (ผลิต)'!$E$109)/'2.1ต้นทุนตามสัดส่วน (ผลิต)'!$E$110,0),2)</f>
        <v>0</v>
      </c>
      <c r="DB36" s="136">
        <f>ROUND(IF('2.1ต้นทุนตามสัดส่วน (ผลิต)'!$E$119&gt;0,(+N36*'2.1ต้นทุนตามสัดส่วน (ผลิต)'!$E$119)/'2.1ต้นทุนตามสัดส่วน (ผลิต)'!$E$120,0),2)</f>
        <v>0</v>
      </c>
      <c r="DC36" s="136">
        <f>ROUND(IF('2.1ต้นทุนตามสัดส่วน (ผลิต)'!$E$129&gt;0,(+O36*'2.1ต้นทุนตามสัดส่วน (ผลิต)'!$E$129)/'2.1ต้นทุนตามสัดส่วน (ผลิต)'!$E$130,0),2)</f>
        <v>0</v>
      </c>
      <c r="DD36" s="136">
        <f t="shared" si="33"/>
        <v>0</v>
      </c>
      <c r="DE36" s="136">
        <f t="shared" si="34"/>
        <v>0</v>
      </c>
      <c r="DF36" s="136">
        <f>ROUND(IF('2.1ต้นทุนตามสัดส่วน (ผลิต)'!$E$159&gt;0,(+R36*'2.1ต้นทุนตามสัดส่วน (ผลิต)'!$E$159)/'2.1ต้นทุนตามสัดส่วน (ผลิต)'!$E$160,0),2)</f>
        <v>0</v>
      </c>
      <c r="DG36" s="136">
        <f>ROUND(IF('2.1ต้นทุนตามสัดส่วน (ผลิต)'!$E$169&gt;0,(+S36*'2.1ต้นทุนตามสัดส่วน (ผลิต)'!$E$169)/'2.1ต้นทุนตามสัดส่วน (ผลิต)'!$E$170,0),2)</f>
        <v>0</v>
      </c>
      <c r="DH36" s="136">
        <f>ROUND(IF('2.1ต้นทุนตามสัดส่วน (ผลิต)'!$E$179&gt;0,(+T36*'2.1ต้นทุนตามสัดส่วน (ผลิต)'!$E$179)/'2.1ต้นทุนตามสัดส่วน (ผลิต)'!$E$180,0),2)</f>
        <v>0</v>
      </c>
      <c r="DI36" s="136">
        <f t="shared" si="35"/>
        <v>0</v>
      </c>
      <c r="DJ36" s="136">
        <f t="shared" si="5"/>
        <v>0</v>
      </c>
      <c r="DL36" s="140"/>
      <c r="DM36" s="135"/>
      <c r="DN36" s="136">
        <f t="shared" si="36"/>
        <v>0</v>
      </c>
      <c r="DO36" s="136">
        <f t="shared" si="36"/>
        <v>0</v>
      </c>
      <c r="DP36" s="136">
        <f t="shared" si="36"/>
        <v>0</v>
      </c>
      <c r="DQ36" s="136">
        <f t="shared" si="36"/>
        <v>0</v>
      </c>
      <c r="DR36" s="136">
        <f t="shared" si="36"/>
        <v>0</v>
      </c>
      <c r="DS36" s="136">
        <f t="shared" si="36"/>
        <v>0</v>
      </c>
      <c r="DT36" s="136">
        <f t="shared" si="36"/>
        <v>0</v>
      </c>
      <c r="DU36" s="136">
        <f t="shared" si="36"/>
        <v>0</v>
      </c>
      <c r="DV36" s="136">
        <f t="shared" si="36"/>
        <v>0</v>
      </c>
      <c r="DW36" s="136">
        <f t="shared" si="37"/>
        <v>0</v>
      </c>
      <c r="DX36" s="136">
        <f t="shared" si="37"/>
        <v>0</v>
      </c>
      <c r="DY36" s="136">
        <f t="shared" si="37"/>
        <v>0</v>
      </c>
      <c r="DZ36" s="136">
        <f t="shared" si="37"/>
        <v>0</v>
      </c>
      <c r="EA36" s="136">
        <f t="shared" si="37"/>
        <v>0</v>
      </c>
      <c r="EB36" s="136">
        <f t="shared" si="37"/>
        <v>0</v>
      </c>
      <c r="EC36" s="136">
        <f t="shared" si="37"/>
        <v>0</v>
      </c>
      <c r="ED36" s="136">
        <f t="shared" si="37"/>
        <v>0</v>
      </c>
      <c r="EE36" s="136">
        <f t="shared" si="37"/>
        <v>0</v>
      </c>
      <c r="EF36" s="136">
        <f t="shared" si="37"/>
        <v>0</v>
      </c>
      <c r="EG36" s="136">
        <f t="shared" si="37"/>
        <v>0</v>
      </c>
    </row>
    <row r="37" spans="1:137" ht="21">
      <c r="A37" s="140"/>
      <c r="B37" s="135"/>
      <c r="C37" s="44"/>
      <c r="D37" s="136"/>
      <c r="E37" s="136"/>
      <c r="F37" s="136"/>
      <c r="G37" s="136">
        <f t="shared" si="7"/>
        <v>0</v>
      </c>
      <c r="H37" s="136"/>
      <c r="I37" s="136"/>
      <c r="J37" s="136"/>
      <c r="K37" s="136">
        <f t="shared" si="8"/>
        <v>0</v>
      </c>
      <c r="L37" s="136">
        <f t="shared" si="9"/>
        <v>0</v>
      </c>
      <c r="M37" s="136"/>
      <c r="N37" s="136"/>
      <c r="O37" s="136"/>
      <c r="P37" s="136">
        <f t="shared" si="10"/>
        <v>0</v>
      </c>
      <c r="Q37" s="136">
        <f t="shared" si="11"/>
        <v>0</v>
      </c>
      <c r="R37" s="136"/>
      <c r="S37" s="136"/>
      <c r="T37" s="136"/>
      <c r="U37" s="136">
        <f t="shared" si="12"/>
        <v>0</v>
      </c>
      <c r="V37" s="136">
        <f t="shared" si="0"/>
        <v>0</v>
      </c>
      <c r="X37" s="140"/>
      <c r="Y37" s="135"/>
      <c r="Z37" s="44">
        <f>ROUND(IF('2.1ต้นทุนตามสัดส่วน (ผลิต)'!$E$6&gt;0,(+C37*'2.1ต้นทุนตามสัดส่วน (ผลิต)'!$E$6)/'2.1ต้นทุนตามสัดส่วน (ผลิต)'!$E$10,0),2)</f>
        <v>0</v>
      </c>
      <c r="AA37" s="139">
        <f>ROUND(IF('2.1ต้นทุนตามสัดส่วน (ผลิต)'!$E$16&gt;0,(+D37*'2.1ต้นทุนตามสัดส่วน (ผลิต)'!$E$16)/'2.1ต้นทุนตามสัดส่วน (ผลิต)'!$E$20,0),2)</f>
        <v>0</v>
      </c>
      <c r="AB37" s="139">
        <f>ROUND(IF('2.1ต้นทุนตามสัดส่วน (ผลิต)'!$E$26&gt;0,(+E37*'2.1ต้นทุนตามสัดส่วน (ผลิต)'!$E$26)/'2.1ต้นทุนตามสัดส่วน (ผลิต)'!$E$30,0),2)</f>
        <v>0</v>
      </c>
      <c r="AC37" s="139">
        <f>ROUND(IF('2.1ต้นทุนตามสัดส่วน (ผลิต)'!$E$36&gt;0,(+F37*'2.1ต้นทุนตามสัดส่วน (ผลิต)'!$E$36)/'2.1ต้นทุนตามสัดส่วน (ผลิต)'!$E$40,0),2)</f>
        <v>0</v>
      </c>
      <c r="AD37" s="139">
        <f t="shared" si="13"/>
        <v>0</v>
      </c>
      <c r="AE37" s="139">
        <f>ROUND(IF('2.1ต้นทุนตามสัดส่วน (ผลิต)'!$E$56&gt;0,(+H37*'2.1ต้นทุนตามสัดส่วน (ผลิต)'!$E$56)/'2.1ต้นทุนตามสัดส่วน (ผลิต)'!$E$60,0),2)</f>
        <v>0</v>
      </c>
      <c r="AF37" s="139">
        <f>ROUND(IF('2.1ต้นทุนตามสัดส่วน (ผลิต)'!$E$66&gt;0,(+I37*'2.1ต้นทุนตามสัดส่วน (ผลิต)'!$E$66)/'2.1ต้นทุนตามสัดส่วน (ผลิต)'!$E$70,0),2)</f>
        <v>0</v>
      </c>
      <c r="AG37" s="139">
        <f>ROUND(IF('2.1ต้นทุนตามสัดส่วน (ผลิต)'!$E$76&gt;0,(+J37*'2.1ต้นทุนตามสัดส่วน (ผลิต)'!$E$76)/'2.1ต้นทุนตามสัดส่วน (ผลิต)'!$E$80,0),2)</f>
        <v>0</v>
      </c>
      <c r="AH37" s="139">
        <f t="shared" si="14"/>
        <v>0</v>
      </c>
      <c r="AI37" s="139">
        <f t="shared" si="15"/>
        <v>0</v>
      </c>
      <c r="AJ37" s="139">
        <f>ROUND(IF('2.1ต้นทุนตามสัดส่วน (ผลิต)'!$E$106&gt;0,(+M37*'2.1ต้นทุนตามสัดส่วน (ผลิต)'!$E$106)/'2.1ต้นทุนตามสัดส่วน (ผลิต)'!$E$110,0),2)</f>
        <v>0</v>
      </c>
      <c r="AK37" s="139">
        <f>ROUND(IF('2.1ต้นทุนตามสัดส่วน (ผลิต)'!$E$116&gt;0,(+N37*'2.1ต้นทุนตามสัดส่วน (ผลิต)'!$E$116)/'2.1ต้นทุนตามสัดส่วน (ผลิต)'!$E$120,0),2)</f>
        <v>0</v>
      </c>
      <c r="AL37" s="139">
        <f>ROUND(IF('2.1ต้นทุนตามสัดส่วน (ผลิต)'!$E$126&gt;0,(+O37*'2.1ต้นทุนตามสัดส่วน (ผลิต)'!$E$126)/'2.1ต้นทุนตามสัดส่วน (ผลิต)'!$E$130,0),2)</f>
        <v>0</v>
      </c>
      <c r="AM37" s="139">
        <f t="shared" si="16"/>
        <v>0</v>
      </c>
      <c r="AN37" s="139">
        <f t="shared" si="17"/>
        <v>0</v>
      </c>
      <c r="AO37" s="139">
        <f>ROUND(IF('2.1ต้นทุนตามสัดส่วน (ผลิต)'!$E$156&gt;0,(+R37*'2.1ต้นทุนตามสัดส่วน (ผลิต)'!$E$156)/'2.1ต้นทุนตามสัดส่วน (ผลิต)'!$E$160,0),2)</f>
        <v>0</v>
      </c>
      <c r="AP37" s="139">
        <f>ROUND(IF('2.1ต้นทุนตามสัดส่วน (ผลิต)'!$E$166&gt;0,(+S37*'2.1ต้นทุนตามสัดส่วน (ผลิต)'!$E$166)/'2.1ต้นทุนตามสัดส่วน (ผลิต)'!$E$170,0),2)</f>
        <v>0</v>
      </c>
      <c r="AQ37" s="139">
        <f>ROUND(IF('2.1ต้นทุนตามสัดส่วน (ผลิต)'!$E$176&gt;0,(+T37*'2.1ต้นทุนตามสัดส่วน (ผลิต)'!$E$176)/'2.1ต้นทุนตามสัดส่วน (ผลิต)'!$E$180,0),2)</f>
        <v>0</v>
      </c>
      <c r="AR37" s="139">
        <f t="shared" si="1"/>
        <v>0</v>
      </c>
      <c r="AS37" s="139">
        <f t="shared" si="2"/>
        <v>0</v>
      </c>
      <c r="AU37" s="140"/>
      <c r="AV37" s="135"/>
      <c r="AW37" s="44">
        <f>ROUND(IF('2.1ต้นทุนตามสัดส่วน (ผลิต)'!$E$7&gt;0,(C37*'2.1ต้นทุนตามสัดส่วน (ผลิต)'!$E$7)/'2.1ต้นทุนตามสัดส่วน (ผลิต)'!$E$10,0),2)</f>
        <v>0</v>
      </c>
      <c r="AX37" s="136">
        <f>ROUND(IF('2.1ต้นทุนตามสัดส่วน (ผลิต)'!$E$17&gt;0,(D37*'2.1ต้นทุนตามสัดส่วน (ผลิต)'!$E$17)/'2.1ต้นทุนตามสัดส่วน (ผลิต)'!$E$20,0),2)</f>
        <v>0</v>
      </c>
      <c r="AY37" s="136">
        <f>ROUND(IF('2.1ต้นทุนตามสัดส่วน (ผลิต)'!$E$27&gt;0,(+E37*'2.1ต้นทุนตามสัดส่วน (ผลิต)'!$E$27)/'2.1ต้นทุนตามสัดส่วน (ผลิต)'!$E$30,0),2)</f>
        <v>0</v>
      </c>
      <c r="AZ37" s="136">
        <f>ROUND(IF('2.1ต้นทุนตามสัดส่วน (ผลิต)'!$E$37&gt;0,(+F37*'2.1ต้นทุนตามสัดส่วน (ผลิต)'!$E$37)/'2.1ต้นทุนตามสัดส่วน (ผลิต)'!$E$40,0),2)</f>
        <v>0</v>
      </c>
      <c r="BA37" s="136">
        <f t="shared" si="18"/>
        <v>0</v>
      </c>
      <c r="BB37" s="136">
        <f>ROUND(IF('2.1ต้นทุนตามสัดส่วน (ผลิต)'!$E$57&gt;0,(+H37*'2.1ต้นทุนตามสัดส่วน (ผลิต)'!$E$57)/'2.1ต้นทุนตามสัดส่วน (ผลิต)'!$E$60,0),2)</f>
        <v>0</v>
      </c>
      <c r="BC37" s="136">
        <f>ROUND(IF('2.1ต้นทุนตามสัดส่วน (ผลิต)'!$E$67&gt;0,(+I37*'2.1ต้นทุนตามสัดส่วน (ผลิต)'!$E$67)/'2.1ต้นทุนตามสัดส่วน (ผลิต)'!$E$70,0),2)</f>
        <v>0</v>
      </c>
      <c r="BD37" s="136">
        <f>ROUND(IF('2.1ต้นทุนตามสัดส่วน (ผลิต)'!$E$77&gt;0,(+J37*'2.1ต้นทุนตามสัดส่วน (ผลิต)'!$E$77)/'2.1ต้นทุนตามสัดส่วน (ผลิต)'!$E$80,0),2)</f>
        <v>0</v>
      </c>
      <c r="BE37" s="136">
        <f t="shared" si="19"/>
        <v>0</v>
      </c>
      <c r="BF37" s="136">
        <f t="shared" si="20"/>
        <v>0</v>
      </c>
      <c r="BG37" s="136">
        <f>ROUND(IF('2.1ต้นทุนตามสัดส่วน (ผลิต)'!$E$107&gt;0,(+M37*'2.1ต้นทุนตามสัดส่วน (ผลิต)'!$E$107)/'2.1ต้นทุนตามสัดส่วน (ผลิต)'!$E$110,0),2)</f>
        <v>0</v>
      </c>
      <c r="BH37" s="136">
        <f>ROUND(IF('2.1ต้นทุนตามสัดส่วน (ผลิต)'!$E$117&gt;0,(+N37*'2.1ต้นทุนตามสัดส่วน (ผลิต)'!$E$117)/'2.1ต้นทุนตามสัดส่วน (ผลิต)'!$E$120,0),2)</f>
        <v>0</v>
      </c>
      <c r="BI37" s="136">
        <f>ROUND(IF('2.1ต้นทุนตามสัดส่วน (ผลิต)'!$E$127&gt;0,(+O37*'2.1ต้นทุนตามสัดส่วน (ผลิต)'!$E$127)/'2.1ต้นทุนตามสัดส่วน (ผลิต)'!$E$130,0),2)</f>
        <v>0</v>
      </c>
      <c r="BJ37" s="136">
        <f t="shared" si="21"/>
        <v>0</v>
      </c>
      <c r="BK37" s="136">
        <f t="shared" si="22"/>
        <v>0</v>
      </c>
      <c r="BL37" s="136">
        <f>ROUND(IF('2.1ต้นทุนตามสัดส่วน (ผลิต)'!$E$157&gt;0,(+R37*'2.1ต้นทุนตามสัดส่วน (ผลิต)'!$E$157)/'2.1ต้นทุนตามสัดส่วน (ผลิต)'!$E$160,0),2)</f>
        <v>0</v>
      </c>
      <c r="BM37" s="136">
        <f>ROUND(IF('2.1ต้นทุนตามสัดส่วน (ผลิต)'!$E$167&gt;0,(+S37*'2.1ต้นทุนตามสัดส่วน (ผลิต)'!$E$167)/'2.1ต้นทุนตามสัดส่วน (ผลิต)'!$E$170,0),2)</f>
        <v>0</v>
      </c>
      <c r="BN37" s="136">
        <f>ROUND(IF('2.1ต้นทุนตามสัดส่วน (ผลิต)'!$E$177&gt;0,(+T37*'2.1ต้นทุนตามสัดส่วน (ผลิต)'!$E$177)/'2.1ต้นทุนตามสัดส่วน (ผลิต)'!$E$180,0),2)</f>
        <v>0</v>
      </c>
      <c r="BO37" s="136">
        <f t="shared" si="23"/>
        <v>0</v>
      </c>
      <c r="BP37" s="136">
        <f t="shared" si="3"/>
        <v>0</v>
      </c>
      <c r="BR37" s="140"/>
      <c r="BS37" s="135"/>
      <c r="BT37" s="44">
        <f>ROUND(IF('2.1ต้นทุนตามสัดส่วน (ผลิต)'!$E$8&gt;0,(+C37*'2.1ต้นทุนตามสัดส่วน (ผลิต)'!$E$8)/'2.1ต้นทุนตามสัดส่วน (ผลิต)'!$E$10,0),2)</f>
        <v>0</v>
      </c>
      <c r="BU37" s="136">
        <f>ROUND(IF('2.1ต้นทุนตามสัดส่วน (ผลิต)'!$E$18&gt;0,(+D37*'2.1ต้นทุนตามสัดส่วน (ผลิต)'!$E$18)/'2.1ต้นทุนตามสัดส่วน (ผลิต)'!$E$20,0),2)</f>
        <v>0</v>
      </c>
      <c r="BV37" s="136">
        <f>ROUND(IF('2.1ต้นทุนตามสัดส่วน (ผลิต)'!$E$28&gt;0,(+E37*'2.1ต้นทุนตามสัดส่วน (ผลิต)'!$E$28)/'2.1ต้นทุนตามสัดส่วน (ผลิต)'!$E$30,0),2)</f>
        <v>0</v>
      </c>
      <c r="BW37" s="136">
        <f>ROUND(IF('2.1ต้นทุนตามสัดส่วน (ผลิต)'!$E$38&gt;0,(+F37*'2.1ต้นทุนตามสัดส่วน (ผลิต)'!$E$38)/'2.1ต้นทุนตามสัดส่วน (ผลิต)'!$E$40,0),2)</f>
        <v>0</v>
      </c>
      <c r="BX37" s="136">
        <f t="shared" si="24"/>
        <v>0</v>
      </c>
      <c r="BY37" s="136">
        <f>ROUND(IF('2.1ต้นทุนตามสัดส่วน (ผลิต)'!$E$58&gt;0,(+H37*'2.1ต้นทุนตามสัดส่วน (ผลิต)'!$E$58)/'2.1ต้นทุนตามสัดส่วน (ผลิต)'!$E$60,0),2)</f>
        <v>0</v>
      </c>
      <c r="BZ37" s="136">
        <f>ROUND(IF('2.1ต้นทุนตามสัดส่วน (ผลิต)'!$E$68&gt;0,(+I37*'2.1ต้นทุนตามสัดส่วน (ผลิต)'!$E$68)/'2.1ต้นทุนตามสัดส่วน (ผลิต)'!$E$70,0),2)</f>
        <v>0</v>
      </c>
      <c r="CA37" s="136">
        <f>ROUND(IF('2.1ต้นทุนตามสัดส่วน (ผลิต)'!$E$78&gt;0,(+J37*'2.1ต้นทุนตามสัดส่วน (ผลิต)'!$E$78)/'2.1ต้นทุนตามสัดส่วน (ผลิต)'!$E$80,0),2)</f>
        <v>0</v>
      </c>
      <c r="CB37" s="136">
        <f t="shared" si="25"/>
        <v>0</v>
      </c>
      <c r="CC37" s="136">
        <f t="shared" si="26"/>
        <v>0</v>
      </c>
      <c r="CD37" s="136">
        <f>ROUND(IF('2.1ต้นทุนตามสัดส่วน (ผลิต)'!$E$108&gt;0,(+M37*'2.1ต้นทุนตามสัดส่วน (ผลิต)'!$E$108)/'2.1ต้นทุนตามสัดส่วน (ผลิต)'!$E$110,0),2)</f>
        <v>0</v>
      </c>
      <c r="CE37" s="136">
        <f>ROUND(IF('2.1ต้นทุนตามสัดส่วน (ผลิต)'!$E$118&gt;0,(+N37*'2.1ต้นทุนตามสัดส่วน (ผลิต)'!$E$118)/'2.1ต้นทุนตามสัดส่วน (ผลิต)'!$E$120,0),2)</f>
        <v>0</v>
      </c>
      <c r="CF37" s="136">
        <f>ROUND(IF('2.1ต้นทุนตามสัดส่วน (ผลิต)'!$E$128&gt;0,(+O37*'2.1ต้นทุนตามสัดส่วน (ผลิต)'!$E$128)/'2.1ต้นทุนตามสัดส่วน (ผลิต)'!$E$130,0),2)</f>
        <v>0</v>
      </c>
      <c r="CG37" s="136">
        <f t="shared" si="27"/>
        <v>0</v>
      </c>
      <c r="CH37" s="136">
        <f t="shared" si="28"/>
        <v>0</v>
      </c>
      <c r="CI37" s="136">
        <f>ROUND(IF('2.1ต้นทุนตามสัดส่วน (ผลิต)'!$E$158&gt;0,(+R37*'2.1ต้นทุนตามสัดส่วน (ผลิต)'!$E$158)/'2.1ต้นทุนตามสัดส่วน (ผลิต)'!$E$160,0),2)</f>
        <v>0</v>
      </c>
      <c r="CJ37" s="136">
        <f>ROUND(IF('2.1ต้นทุนตามสัดส่วน (ผลิต)'!$E$168&gt;0,(+S37*'2.1ต้นทุนตามสัดส่วน (ผลิต)'!$E$168)/'2.1ต้นทุนตามสัดส่วน (ผลิต)'!$E$170,0),2)</f>
        <v>0</v>
      </c>
      <c r="CK37" s="136">
        <f>ROUND(IF('2.1ต้นทุนตามสัดส่วน (ผลิต)'!$E$178&gt;0,(+T37*'2.1ต้นทุนตามสัดส่วน (ผลิต)'!$E$178)/'2.1ต้นทุนตามสัดส่วน (ผลิต)'!$E$180,0),2)</f>
        <v>0</v>
      </c>
      <c r="CL37" s="136">
        <f t="shared" si="29"/>
        <v>0</v>
      </c>
      <c r="CM37" s="136">
        <f t="shared" si="4"/>
        <v>0</v>
      </c>
      <c r="CO37" s="140"/>
      <c r="CP37" s="135"/>
      <c r="CQ37" s="44">
        <f>ROUND(IF('2.1ต้นทุนตามสัดส่วน (ผลิต)'!$E$9&gt;0,(+C37*'2.1ต้นทุนตามสัดส่วน (ผลิต)'!$E$9)/'2.1ต้นทุนตามสัดส่วน (ผลิต)'!$E$10,0),2)</f>
        <v>0</v>
      </c>
      <c r="CR37" s="136">
        <f>ROUND(IF('2.1ต้นทุนตามสัดส่วน (ผลิต)'!$E$19&gt;0,(+D37*'2.1ต้นทุนตามสัดส่วน (ผลิต)'!$E$19)/'2.1ต้นทุนตามสัดส่วน (ผลิต)'!$E$20,0),2)</f>
        <v>0</v>
      </c>
      <c r="CS37" s="136">
        <f>ROUND(IF('2.1ต้นทุนตามสัดส่วน (ผลิต)'!$E$29&gt;0,(+E37*'2.1ต้นทุนตามสัดส่วน (ผลิต)'!$E$29)/'2.1ต้นทุนตามสัดส่วน (ผลิต)'!$E$30,0),2)</f>
        <v>0</v>
      </c>
      <c r="CT37" s="136">
        <f>ROUND(IF('2.1ต้นทุนตามสัดส่วน (ผลิต)'!$E$39&gt;0,(+F37*'2.1ต้นทุนตามสัดส่วน (ผลิต)'!$E$39)/'2.1ต้นทุนตามสัดส่วน (ผลิต)'!$E$40,0),2)</f>
        <v>0</v>
      </c>
      <c r="CU37" s="136">
        <f t="shared" si="30"/>
        <v>0</v>
      </c>
      <c r="CV37" s="136">
        <f>ROUND(IF('2.1ต้นทุนตามสัดส่วน (ผลิต)'!$E$59&gt;0,(+H37*'2.1ต้นทุนตามสัดส่วน (ผลิต)'!$E$59)/'2.1ต้นทุนตามสัดส่วน (ผลิต)'!$E$60,0),2)</f>
        <v>0</v>
      </c>
      <c r="CW37" s="136">
        <f>ROUND(IF('2.1ต้นทุนตามสัดส่วน (ผลิต)'!$E$69&gt;0,(+I37*'2.1ต้นทุนตามสัดส่วน (ผลิต)'!$E$69)/'2.1ต้นทุนตามสัดส่วน (ผลิต)'!$E$70,0),2)</f>
        <v>0</v>
      </c>
      <c r="CX37" s="136">
        <f>ROUND(IF('2.1ต้นทุนตามสัดส่วน (ผลิต)'!$E$79&gt;0,(+J37*'2.1ต้นทุนตามสัดส่วน (ผลิต)'!$E$79)/'2.1ต้นทุนตามสัดส่วน (ผลิต)'!$E$80,0),2)</f>
        <v>0</v>
      </c>
      <c r="CY37" s="136">
        <f t="shared" si="31"/>
        <v>0</v>
      </c>
      <c r="CZ37" s="136">
        <f t="shared" si="32"/>
        <v>0</v>
      </c>
      <c r="DA37" s="136">
        <f>ROUND(IF('2.1ต้นทุนตามสัดส่วน (ผลิต)'!$E$109&gt;0,(+M37*'2.1ต้นทุนตามสัดส่วน (ผลิต)'!$E$109)/'2.1ต้นทุนตามสัดส่วน (ผลิต)'!$E$110,0),2)</f>
        <v>0</v>
      </c>
      <c r="DB37" s="136">
        <f>ROUND(IF('2.1ต้นทุนตามสัดส่วน (ผลิต)'!$E$119&gt;0,(+N37*'2.1ต้นทุนตามสัดส่วน (ผลิต)'!$E$119)/'2.1ต้นทุนตามสัดส่วน (ผลิต)'!$E$120,0),2)</f>
        <v>0</v>
      </c>
      <c r="DC37" s="136">
        <f>ROUND(IF('2.1ต้นทุนตามสัดส่วน (ผลิต)'!$E$129&gt;0,(+O37*'2.1ต้นทุนตามสัดส่วน (ผลิต)'!$E$129)/'2.1ต้นทุนตามสัดส่วน (ผลิต)'!$E$130,0),2)</f>
        <v>0</v>
      </c>
      <c r="DD37" s="136">
        <f t="shared" si="33"/>
        <v>0</v>
      </c>
      <c r="DE37" s="136">
        <f t="shared" si="34"/>
        <v>0</v>
      </c>
      <c r="DF37" s="136">
        <f>ROUND(IF('2.1ต้นทุนตามสัดส่วน (ผลิต)'!$E$159&gt;0,(+R37*'2.1ต้นทุนตามสัดส่วน (ผลิต)'!$E$159)/'2.1ต้นทุนตามสัดส่วน (ผลิต)'!$E$160,0),2)</f>
        <v>0</v>
      </c>
      <c r="DG37" s="136">
        <f>ROUND(IF('2.1ต้นทุนตามสัดส่วน (ผลิต)'!$E$169&gt;0,(+S37*'2.1ต้นทุนตามสัดส่วน (ผลิต)'!$E$169)/'2.1ต้นทุนตามสัดส่วน (ผลิต)'!$E$170,0),2)</f>
        <v>0</v>
      </c>
      <c r="DH37" s="136">
        <f>ROUND(IF('2.1ต้นทุนตามสัดส่วน (ผลิต)'!$E$179&gt;0,(+T37*'2.1ต้นทุนตามสัดส่วน (ผลิต)'!$E$179)/'2.1ต้นทุนตามสัดส่วน (ผลิต)'!$E$180,0),2)</f>
        <v>0</v>
      </c>
      <c r="DI37" s="136">
        <f t="shared" si="35"/>
        <v>0</v>
      </c>
      <c r="DJ37" s="136">
        <f t="shared" si="5"/>
        <v>0</v>
      </c>
      <c r="DL37" s="140"/>
      <c r="DM37" s="135"/>
      <c r="DN37" s="136">
        <f t="shared" si="36"/>
        <v>0</v>
      </c>
      <c r="DO37" s="136">
        <f t="shared" si="36"/>
        <v>0</v>
      </c>
      <c r="DP37" s="136">
        <f t="shared" si="36"/>
        <v>0</v>
      </c>
      <c r="DQ37" s="136">
        <f t="shared" si="36"/>
        <v>0</v>
      </c>
      <c r="DR37" s="136">
        <f t="shared" si="36"/>
        <v>0</v>
      </c>
      <c r="DS37" s="136">
        <f t="shared" si="36"/>
        <v>0</v>
      </c>
      <c r="DT37" s="136">
        <f t="shared" si="36"/>
        <v>0</v>
      </c>
      <c r="DU37" s="136">
        <f t="shared" si="36"/>
        <v>0</v>
      </c>
      <c r="DV37" s="136">
        <f t="shared" si="36"/>
        <v>0</v>
      </c>
      <c r="DW37" s="136">
        <f t="shared" si="37"/>
        <v>0</v>
      </c>
      <c r="DX37" s="136">
        <f t="shared" si="37"/>
        <v>0</v>
      </c>
      <c r="DY37" s="136">
        <f t="shared" si="37"/>
        <v>0</v>
      </c>
      <c r="DZ37" s="136">
        <f t="shared" si="37"/>
        <v>0</v>
      </c>
      <c r="EA37" s="136">
        <f t="shared" si="37"/>
        <v>0</v>
      </c>
      <c r="EB37" s="136">
        <f t="shared" si="37"/>
        <v>0</v>
      </c>
      <c r="EC37" s="136">
        <f t="shared" si="37"/>
        <v>0</v>
      </c>
      <c r="ED37" s="136">
        <f t="shared" si="37"/>
        <v>0</v>
      </c>
      <c r="EE37" s="136">
        <f t="shared" si="37"/>
        <v>0</v>
      </c>
      <c r="EF37" s="136">
        <f t="shared" si="37"/>
        <v>0</v>
      </c>
      <c r="EG37" s="136">
        <f t="shared" si="37"/>
        <v>0</v>
      </c>
    </row>
    <row r="38" spans="1:137" ht="21">
      <c r="A38" s="140"/>
      <c r="B38" s="135"/>
      <c r="C38" s="44"/>
      <c r="D38" s="136"/>
      <c r="E38" s="136"/>
      <c r="F38" s="136"/>
      <c r="G38" s="136">
        <f t="shared" si="7"/>
        <v>0</v>
      </c>
      <c r="H38" s="136"/>
      <c r="I38" s="136"/>
      <c r="J38" s="136"/>
      <c r="K38" s="136">
        <f t="shared" si="8"/>
        <v>0</v>
      </c>
      <c r="L38" s="136">
        <f t="shared" si="9"/>
        <v>0</v>
      </c>
      <c r="M38" s="136"/>
      <c r="N38" s="136"/>
      <c r="O38" s="136"/>
      <c r="P38" s="136">
        <f t="shared" si="10"/>
        <v>0</v>
      </c>
      <c r="Q38" s="136">
        <f t="shared" si="11"/>
        <v>0</v>
      </c>
      <c r="R38" s="136"/>
      <c r="S38" s="136"/>
      <c r="T38" s="136"/>
      <c r="U38" s="136">
        <f t="shared" si="12"/>
        <v>0</v>
      </c>
      <c r="V38" s="136">
        <f t="shared" si="0"/>
        <v>0</v>
      </c>
      <c r="X38" s="140"/>
      <c r="Y38" s="135"/>
      <c r="Z38" s="44">
        <f>ROUND(IF('2.1ต้นทุนตามสัดส่วน (ผลิต)'!$E$6&gt;0,(+C38*'2.1ต้นทุนตามสัดส่วน (ผลิต)'!$E$6)/'2.1ต้นทุนตามสัดส่วน (ผลิต)'!$E$10,0),2)</f>
        <v>0</v>
      </c>
      <c r="AA38" s="139">
        <f>ROUND(IF('2.1ต้นทุนตามสัดส่วน (ผลิต)'!$E$16&gt;0,(+D38*'2.1ต้นทุนตามสัดส่วน (ผลิต)'!$E$16)/'2.1ต้นทุนตามสัดส่วน (ผลิต)'!$E$20,0),2)</f>
        <v>0</v>
      </c>
      <c r="AB38" s="139">
        <f>ROUND(IF('2.1ต้นทุนตามสัดส่วน (ผลิต)'!$E$26&gt;0,(+E38*'2.1ต้นทุนตามสัดส่วน (ผลิต)'!$E$26)/'2.1ต้นทุนตามสัดส่วน (ผลิต)'!$E$30,0),2)</f>
        <v>0</v>
      </c>
      <c r="AC38" s="139">
        <f>ROUND(IF('2.1ต้นทุนตามสัดส่วน (ผลิต)'!$E$36&gt;0,(+F38*'2.1ต้นทุนตามสัดส่วน (ผลิต)'!$E$36)/'2.1ต้นทุนตามสัดส่วน (ผลิต)'!$E$40,0),2)</f>
        <v>0</v>
      </c>
      <c r="AD38" s="139">
        <f t="shared" si="13"/>
        <v>0</v>
      </c>
      <c r="AE38" s="139">
        <f>ROUND(IF('2.1ต้นทุนตามสัดส่วน (ผลิต)'!$E$56&gt;0,(+H38*'2.1ต้นทุนตามสัดส่วน (ผลิต)'!$E$56)/'2.1ต้นทุนตามสัดส่วน (ผลิต)'!$E$60,0),2)</f>
        <v>0</v>
      </c>
      <c r="AF38" s="139">
        <f>ROUND(IF('2.1ต้นทุนตามสัดส่วน (ผลิต)'!$E$66&gt;0,(+I38*'2.1ต้นทุนตามสัดส่วน (ผลิต)'!$E$66)/'2.1ต้นทุนตามสัดส่วน (ผลิต)'!$E$70,0),2)</f>
        <v>0</v>
      </c>
      <c r="AG38" s="139">
        <f>ROUND(IF('2.1ต้นทุนตามสัดส่วน (ผลิต)'!$E$76&gt;0,(+J38*'2.1ต้นทุนตามสัดส่วน (ผลิต)'!$E$76)/'2.1ต้นทุนตามสัดส่วน (ผลิต)'!$E$80,0),2)</f>
        <v>0</v>
      </c>
      <c r="AH38" s="139">
        <f t="shared" si="14"/>
        <v>0</v>
      </c>
      <c r="AI38" s="139">
        <f t="shared" si="15"/>
        <v>0</v>
      </c>
      <c r="AJ38" s="139">
        <f>ROUND(IF('2.1ต้นทุนตามสัดส่วน (ผลิต)'!$E$106&gt;0,(+M38*'2.1ต้นทุนตามสัดส่วน (ผลิต)'!$E$106)/'2.1ต้นทุนตามสัดส่วน (ผลิต)'!$E$110,0),2)</f>
        <v>0</v>
      </c>
      <c r="AK38" s="139">
        <f>ROUND(IF('2.1ต้นทุนตามสัดส่วน (ผลิต)'!$E$116&gt;0,(+N38*'2.1ต้นทุนตามสัดส่วน (ผลิต)'!$E$116)/'2.1ต้นทุนตามสัดส่วน (ผลิต)'!$E$120,0),2)</f>
        <v>0</v>
      </c>
      <c r="AL38" s="139">
        <f>ROUND(IF('2.1ต้นทุนตามสัดส่วน (ผลิต)'!$E$126&gt;0,(+O38*'2.1ต้นทุนตามสัดส่วน (ผลิต)'!$E$126)/'2.1ต้นทุนตามสัดส่วน (ผลิต)'!$E$130,0),2)</f>
        <v>0</v>
      </c>
      <c r="AM38" s="139">
        <f t="shared" si="16"/>
        <v>0</v>
      </c>
      <c r="AN38" s="139">
        <f t="shared" si="17"/>
        <v>0</v>
      </c>
      <c r="AO38" s="139">
        <f>ROUND(IF('2.1ต้นทุนตามสัดส่วน (ผลิต)'!$E$156&gt;0,(+R38*'2.1ต้นทุนตามสัดส่วน (ผลิต)'!$E$156)/'2.1ต้นทุนตามสัดส่วน (ผลิต)'!$E$160,0),2)</f>
        <v>0</v>
      </c>
      <c r="AP38" s="139">
        <f>ROUND(IF('2.1ต้นทุนตามสัดส่วน (ผลิต)'!$E$166&gt;0,(+S38*'2.1ต้นทุนตามสัดส่วน (ผลิต)'!$E$166)/'2.1ต้นทุนตามสัดส่วน (ผลิต)'!$E$170,0),2)</f>
        <v>0</v>
      </c>
      <c r="AQ38" s="139">
        <f>ROUND(IF('2.1ต้นทุนตามสัดส่วน (ผลิต)'!$E$176&gt;0,(+T38*'2.1ต้นทุนตามสัดส่วน (ผลิต)'!$E$176)/'2.1ต้นทุนตามสัดส่วน (ผลิต)'!$E$180,0),2)</f>
        <v>0</v>
      </c>
      <c r="AR38" s="139">
        <f t="shared" si="1"/>
        <v>0</v>
      </c>
      <c r="AS38" s="139">
        <f t="shared" si="2"/>
        <v>0</v>
      </c>
      <c r="AU38" s="140"/>
      <c r="AV38" s="135"/>
      <c r="AW38" s="44">
        <f>ROUND(IF('2.1ต้นทุนตามสัดส่วน (ผลิต)'!$E$7&gt;0,(C38*'2.1ต้นทุนตามสัดส่วน (ผลิต)'!$E$7)/'2.1ต้นทุนตามสัดส่วน (ผลิต)'!$E$10,0),2)</f>
        <v>0</v>
      </c>
      <c r="AX38" s="136">
        <f>ROUND(IF('2.1ต้นทุนตามสัดส่วน (ผลิต)'!$E$17&gt;0,(D38*'2.1ต้นทุนตามสัดส่วน (ผลิต)'!$E$17)/'2.1ต้นทุนตามสัดส่วน (ผลิต)'!$E$20,0),2)</f>
        <v>0</v>
      </c>
      <c r="AY38" s="136">
        <f>ROUND(IF('2.1ต้นทุนตามสัดส่วน (ผลิต)'!$E$27&gt;0,(+E38*'2.1ต้นทุนตามสัดส่วน (ผลิต)'!$E$27)/'2.1ต้นทุนตามสัดส่วน (ผลิต)'!$E$30,0),2)</f>
        <v>0</v>
      </c>
      <c r="AZ38" s="136">
        <f>ROUND(IF('2.1ต้นทุนตามสัดส่วน (ผลิต)'!$E$37&gt;0,(+F38*'2.1ต้นทุนตามสัดส่วน (ผลิต)'!$E$37)/'2.1ต้นทุนตามสัดส่วน (ผลิต)'!$E$40,0),2)</f>
        <v>0</v>
      </c>
      <c r="BA38" s="136">
        <f t="shared" si="18"/>
        <v>0</v>
      </c>
      <c r="BB38" s="136">
        <f>ROUND(IF('2.1ต้นทุนตามสัดส่วน (ผลิต)'!$E$57&gt;0,(+H38*'2.1ต้นทุนตามสัดส่วน (ผลิต)'!$E$57)/'2.1ต้นทุนตามสัดส่วน (ผลิต)'!$E$60,0),2)</f>
        <v>0</v>
      </c>
      <c r="BC38" s="136">
        <f>ROUND(IF('2.1ต้นทุนตามสัดส่วน (ผลิต)'!$E$67&gt;0,(+I38*'2.1ต้นทุนตามสัดส่วน (ผลิต)'!$E$67)/'2.1ต้นทุนตามสัดส่วน (ผลิต)'!$E$70,0),2)</f>
        <v>0</v>
      </c>
      <c r="BD38" s="136">
        <f>ROUND(IF('2.1ต้นทุนตามสัดส่วน (ผลิต)'!$E$77&gt;0,(+J38*'2.1ต้นทุนตามสัดส่วน (ผลิต)'!$E$77)/'2.1ต้นทุนตามสัดส่วน (ผลิต)'!$E$80,0),2)</f>
        <v>0</v>
      </c>
      <c r="BE38" s="136">
        <f t="shared" si="19"/>
        <v>0</v>
      </c>
      <c r="BF38" s="136">
        <f t="shared" si="20"/>
        <v>0</v>
      </c>
      <c r="BG38" s="136">
        <f>ROUND(IF('2.1ต้นทุนตามสัดส่วน (ผลิต)'!$E$107&gt;0,(+M38*'2.1ต้นทุนตามสัดส่วน (ผลิต)'!$E$107)/'2.1ต้นทุนตามสัดส่วน (ผลิต)'!$E$110,0),2)</f>
        <v>0</v>
      </c>
      <c r="BH38" s="136">
        <f>ROUND(IF('2.1ต้นทุนตามสัดส่วน (ผลิต)'!$E$117&gt;0,(+N38*'2.1ต้นทุนตามสัดส่วน (ผลิต)'!$E$117)/'2.1ต้นทุนตามสัดส่วน (ผลิต)'!$E$120,0),2)</f>
        <v>0</v>
      </c>
      <c r="BI38" s="136">
        <f>ROUND(IF('2.1ต้นทุนตามสัดส่วน (ผลิต)'!$E$127&gt;0,(+O38*'2.1ต้นทุนตามสัดส่วน (ผลิต)'!$E$127)/'2.1ต้นทุนตามสัดส่วน (ผลิต)'!$E$130,0),2)</f>
        <v>0</v>
      </c>
      <c r="BJ38" s="136">
        <f t="shared" si="21"/>
        <v>0</v>
      </c>
      <c r="BK38" s="136">
        <f t="shared" si="22"/>
        <v>0</v>
      </c>
      <c r="BL38" s="136">
        <f>ROUND(IF('2.1ต้นทุนตามสัดส่วน (ผลิต)'!$E$157&gt;0,(+R38*'2.1ต้นทุนตามสัดส่วน (ผลิต)'!$E$157)/'2.1ต้นทุนตามสัดส่วน (ผลิต)'!$E$160,0),2)</f>
        <v>0</v>
      </c>
      <c r="BM38" s="136">
        <f>ROUND(IF('2.1ต้นทุนตามสัดส่วน (ผลิต)'!$E$167&gt;0,(+S38*'2.1ต้นทุนตามสัดส่วน (ผลิต)'!$E$167)/'2.1ต้นทุนตามสัดส่วน (ผลิต)'!$E$170,0),2)</f>
        <v>0</v>
      </c>
      <c r="BN38" s="136">
        <f>ROUND(IF('2.1ต้นทุนตามสัดส่วน (ผลิต)'!$E$177&gt;0,(+T38*'2.1ต้นทุนตามสัดส่วน (ผลิต)'!$E$177)/'2.1ต้นทุนตามสัดส่วน (ผลิต)'!$E$180,0),2)</f>
        <v>0</v>
      </c>
      <c r="BO38" s="136">
        <f t="shared" si="23"/>
        <v>0</v>
      </c>
      <c r="BP38" s="136">
        <f t="shared" si="3"/>
        <v>0</v>
      </c>
      <c r="BR38" s="140"/>
      <c r="BS38" s="135"/>
      <c r="BT38" s="44">
        <f>ROUND(IF('2.1ต้นทุนตามสัดส่วน (ผลิต)'!$E$8&gt;0,(+C38*'2.1ต้นทุนตามสัดส่วน (ผลิต)'!$E$8)/'2.1ต้นทุนตามสัดส่วน (ผลิต)'!$E$10,0),2)</f>
        <v>0</v>
      </c>
      <c r="BU38" s="136">
        <f>ROUND(IF('2.1ต้นทุนตามสัดส่วน (ผลิต)'!$E$18&gt;0,(+D38*'2.1ต้นทุนตามสัดส่วน (ผลิต)'!$E$18)/'2.1ต้นทุนตามสัดส่วน (ผลิต)'!$E$20,0),2)</f>
        <v>0</v>
      </c>
      <c r="BV38" s="136">
        <f>ROUND(IF('2.1ต้นทุนตามสัดส่วน (ผลิต)'!$E$28&gt;0,(+E38*'2.1ต้นทุนตามสัดส่วน (ผลิต)'!$E$28)/'2.1ต้นทุนตามสัดส่วน (ผลิต)'!$E$30,0),2)</f>
        <v>0</v>
      </c>
      <c r="BW38" s="136">
        <f>ROUND(IF('2.1ต้นทุนตามสัดส่วน (ผลิต)'!$E$38&gt;0,(+F38*'2.1ต้นทุนตามสัดส่วน (ผลิต)'!$E$38)/'2.1ต้นทุนตามสัดส่วน (ผลิต)'!$E$40,0),2)</f>
        <v>0</v>
      </c>
      <c r="BX38" s="136">
        <f t="shared" si="24"/>
        <v>0</v>
      </c>
      <c r="BY38" s="136">
        <f>ROUND(IF('2.1ต้นทุนตามสัดส่วน (ผลิต)'!$E$58&gt;0,(+H38*'2.1ต้นทุนตามสัดส่วน (ผลิต)'!$E$58)/'2.1ต้นทุนตามสัดส่วน (ผลิต)'!$E$60,0),2)</f>
        <v>0</v>
      </c>
      <c r="BZ38" s="136">
        <f>ROUND(IF('2.1ต้นทุนตามสัดส่วน (ผลิต)'!$E$68&gt;0,(+I38*'2.1ต้นทุนตามสัดส่วน (ผลิต)'!$E$68)/'2.1ต้นทุนตามสัดส่วน (ผลิต)'!$E$70,0),2)</f>
        <v>0</v>
      </c>
      <c r="CA38" s="136">
        <f>ROUND(IF('2.1ต้นทุนตามสัดส่วน (ผลิต)'!$E$78&gt;0,(+J38*'2.1ต้นทุนตามสัดส่วน (ผลิต)'!$E$78)/'2.1ต้นทุนตามสัดส่วน (ผลิต)'!$E$80,0),2)</f>
        <v>0</v>
      </c>
      <c r="CB38" s="136">
        <f t="shared" si="25"/>
        <v>0</v>
      </c>
      <c r="CC38" s="136">
        <f t="shared" si="26"/>
        <v>0</v>
      </c>
      <c r="CD38" s="136">
        <f>ROUND(IF('2.1ต้นทุนตามสัดส่วน (ผลิต)'!$E$108&gt;0,(+M38*'2.1ต้นทุนตามสัดส่วน (ผลิต)'!$E$108)/'2.1ต้นทุนตามสัดส่วน (ผลิต)'!$E$110,0),2)</f>
        <v>0</v>
      </c>
      <c r="CE38" s="136">
        <f>ROUND(IF('2.1ต้นทุนตามสัดส่วน (ผลิต)'!$E$118&gt;0,(+N38*'2.1ต้นทุนตามสัดส่วน (ผลิต)'!$E$118)/'2.1ต้นทุนตามสัดส่วน (ผลิต)'!$E$120,0),2)</f>
        <v>0</v>
      </c>
      <c r="CF38" s="136">
        <f>ROUND(IF('2.1ต้นทุนตามสัดส่วน (ผลิต)'!$E$128&gt;0,(+O38*'2.1ต้นทุนตามสัดส่วน (ผลิต)'!$E$128)/'2.1ต้นทุนตามสัดส่วน (ผลิต)'!$E$130,0),2)</f>
        <v>0</v>
      </c>
      <c r="CG38" s="136">
        <f t="shared" si="27"/>
        <v>0</v>
      </c>
      <c r="CH38" s="136">
        <f t="shared" si="28"/>
        <v>0</v>
      </c>
      <c r="CI38" s="136">
        <f>ROUND(IF('2.1ต้นทุนตามสัดส่วน (ผลิต)'!$E$158&gt;0,(+R38*'2.1ต้นทุนตามสัดส่วน (ผลิต)'!$E$158)/'2.1ต้นทุนตามสัดส่วน (ผลิต)'!$E$160,0),2)</f>
        <v>0</v>
      </c>
      <c r="CJ38" s="136">
        <f>ROUND(IF('2.1ต้นทุนตามสัดส่วน (ผลิต)'!$E$168&gt;0,(+S38*'2.1ต้นทุนตามสัดส่วน (ผลิต)'!$E$168)/'2.1ต้นทุนตามสัดส่วน (ผลิต)'!$E$170,0),2)</f>
        <v>0</v>
      </c>
      <c r="CK38" s="136">
        <f>ROUND(IF('2.1ต้นทุนตามสัดส่วน (ผลิต)'!$E$178&gt;0,(+T38*'2.1ต้นทุนตามสัดส่วน (ผลิต)'!$E$178)/'2.1ต้นทุนตามสัดส่วน (ผลิต)'!$E$180,0),2)</f>
        <v>0</v>
      </c>
      <c r="CL38" s="136">
        <f t="shared" si="29"/>
        <v>0</v>
      </c>
      <c r="CM38" s="136">
        <f t="shared" si="4"/>
        <v>0</v>
      </c>
      <c r="CO38" s="140"/>
      <c r="CP38" s="135"/>
      <c r="CQ38" s="44">
        <f>ROUND(IF('2.1ต้นทุนตามสัดส่วน (ผลิต)'!$E$9&gt;0,(+C38*'2.1ต้นทุนตามสัดส่วน (ผลิต)'!$E$9)/'2.1ต้นทุนตามสัดส่วน (ผลิต)'!$E$10,0),2)</f>
        <v>0</v>
      </c>
      <c r="CR38" s="136">
        <f>ROUND(IF('2.1ต้นทุนตามสัดส่วน (ผลิต)'!$E$19&gt;0,(+D38*'2.1ต้นทุนตามสัดส่วน (ผลิต)'!$E$19)/'2.1ต้นทุนตามสัดส่วน (ผลิต)'!$E$20,0),2)</f>
        <v>0</v>
      </c>
      <c r="CS38" s="136">
        <f>ROUND(IF('2.1ต้นทุนตามสัดส่วน (ผลิต)'!$E$29&gt;0,(+E38*'2.1ต้นทุนตามสัดส่วน (ผลิต)'!$E$29)/'2.1ต้นทุนตามสัดส่วน (ผลิต)'!$E$30,0),2)</f>
        <v>0</v>
      </c>
      <c r="CT38" s="136">
        <f>ROUND(IF('2.1ต้นทุนตามสัดส่วน (ผลิต)'!$E$39&gt;0,(+F38*'2.1ต้นทุนตามสัดส่วน (ผลิต)'!$E$39)/'2.1ต้นทุนตามสัดส่วน (ผลิต)'!$E$40,0),2)</f>
        <v>0</v>
      </c>
      <c r="CU38" s="136">
        <f t="shared" si="30"/>
        <v>0</v>
      </c>
      <c r="CV38" s="136">
        <f>ROUND(IF('2.1ต้นทุนตามสัดส่วน (ผลิต)'!$E$59&gt;0,(+H38*'2.1ต้นทุนตามสัดส่วน (ผลิต)'!$E$59)/'2.1ต้นทุนตามสัดส่วน (ผลิต)'!$E$60,0),2)</f>
        <v>0</v>
      </c>
      <c r="CW38" s="136">
        <f>ROUND(IF('2.1ต้นทุนตามสัดส่วน (ผลิต)'!$E$69&gt;0,(+I38*'2.1ต้นทุนตามสัดส่วน (ผลิต)'!$E$69)/'2.1ต้นทุนตามสัดส่วน (ผลิต)'!$E$70,0),2)</f>
        <v>0</v>
      </c>
      <c r="CX38" s="136">
        <f>ROUND(IF('2.1ต้นทุนตามสัดส่วน (ผลิต)'!$E$79&gt;0,(+J38*'2.1ต้นทุนตามสัดส่วน (ผลิต)'!$E$79)/'2.1ต้นทุนตามสัดส่วน (ผลิต)'!$E$80,0),2)</f>
        <v>0</v>
      </c>
      <c r="CY38" s="136">
        <f t="shared" si="31"/>
        <v>0</v>
      </c>
      <c r="CZ38" s="136">
        <f t="shared" si="32"/>
        <v>0</v>
      </c>
      <c r="DA38" s="136">
        <f>ROUND(IF('2.1ต้นทุนตามสัดส่วน (ผลิต)'!$E$109&gt;0,(+M38*'2.1ต้นทุนตามสัดส่วน (ผลิต)'!$E$109)/'2.1ต้นทุนตามสัดส่วน (ผลิต)'!$E$110,0),2)</f>
        <v>0</v>
      </c>
      <c r="DB38" s="136">
        <f>ROUND(IF('2.1ต้นทุนตามสัดส่วน (ผลิต)'!$E$119&gt;0,(+N38*'2.1ต้นทุนตามสัดส่วน (ผลิต)'!$E$119)/'2.1ต้นทุนตามสัดส่วน (ผลิต)'!$E$120,0),2)</f>
        <v>0</v>
      </c>
      <c r="DC38" s="136">
        <f>ROUND(IF('2.1ต้นทุนตามสัดส่วน (ผลิต)'!$E$129&gt;0,(+O38*'2.1ต้นทุนตามสัดส่วน (ผลิต)'!$E$129)/'2.1ต้นทุนตามสัดส่วน (ผลิต)'!$E$130,0),2)</f>
        <v>0</v>
      </c>
      <c r="DD38" s="136">
        <f t="shared" si="33"/>
        <v>0</v>
      </c>
      <c r="DE38" s="136">
        <f t="shared" si="34"/>
        <v>0</v>
      </c>
      <c r="DF38" s="136">
        <f>ROUND(IF('2.1ต้นทุนตามสัดส่วน (ผลิต)'!$E$159&gt;0,(+R38*'2.1ต้นทุนตามสัดส่วน (ผลิต)'!$E$159)/'2.1ต้นทุนตามสัดส่วน (ผลิต)'!$E$160,0),2)</f>
        <v>0</v>
      </c>
      <c r="DG38" s="136">
        <f>ROUND(IF('2.1ต้นทุนตามสัดส่วน (ผลิต)'!$E$169&gt;0,(+S38*'2.1ต้นทุนตามสัดส่วน (ผลิต)'!$E$169)/'2.1ต้นทุนตามสัดส่วน (ผลิต)'!$E$170,0),2)</f>
        <v>0</v>
      </c>
      <c r="DH38" s="136">
        <f>ROUND(IF('2.1ต้นทุนตามสัดส่วน (ผลิต)'!$E$179&gt;0,(+T38*'2.1ต้นทุนตามสัดส่วน (ผลิต)'!$E$179)/'2.1ต้นทุนตามสัดส่วน (ผลิต)'!$E$180,0),2)</f>
        <v>0</v>
      </c>
      <c r="DI38" s="136">
        <f t="shared" si="35"/>
        <v>0</v>
      </c>
      <c r="DJ38" s="136">
        <f t="shared" si="5"/>
        <v>0</v>
      </c>
      <c r="DL38" s="140"/>
      <c r="DM38" s="135"/>
      <c r="DN38" s="136">
        <f t="shared" si="36"/>
        <v>0</v>
      </c>
      <c r="DO38" s="136">
        <f t="shared" si="36"/>
        <v>0</v>
      </c>
      <c r="DP38" s="136">
        <f t="shared" si="36"/>
        <v>0</v>
      </c>
      <c r="DQ38" s="136">
        <f t="shared" si="36"/>
        <v>0</v>
      </c>
      <c r="DR38" s="136">
        <f t="shared" si="36"/>
        <v>0</v>
      </c>
      <c r="DS38" s="136">
        <f t="shared" si="36"/>
        <v>0</v>
      </c>
      <c r="DT38" s="136">
        <f t="shared" si="36"/>
        <v>0</v>
      </c>
      <c r="DU38" s="136">
        <f t="shared" si="36"/>
        <v>0</v>
      </c>
      <c r="DV38" s="136">
        <f t="shared" si="36"/>
        <v>0</v>
      </c>
      <c r="DW38" s="136">
        <f t="shared" si="37"/>
        <v>0</v>
      </c>
      <c r="DX38" s="136">
        <f t="shared" si="37"/>
        <v>0</v>
      </c>
      <c r="DY38" s="136">
        <f t="shared" si="37"/>
        <v>0</v>
      </c>
      <c r="DZ38" s="136">
        <f t="shared" si="37"/>
        <v>0</v>
      </c>
      <c r="EA38" s="136">
        <f t="shared" si="37"/>
        <v>0</v>
      </c>
      <c r="EB38" s="136">
        <f t="shared" si="37"/>
        <v>0</v>
      </c>
      <c r="EC38" s="136">
        <f t="shared" si="37"/>
        <v>0</v>
      </c>
      <c r="ED38" s="136">
        <f t="shared" si="37"/>
        <v>0</v>
      </c>
      <c r="EE38" s="136">
        <f t="shared" si="37"/>
        <v>0</v>
      </c>
      <c r="EF38" s="136">
        <f t="shared" si="37"/>
        <v>0</v>
      </c>
      <c r="EG38" s="136">
        <f t="shared" si="37"/>
        <v>0</v>
      </c>
    </row>
    <row r="39" spans="1:137" ht="21">
      <c r="A39" s="141"/>
      <c r="B39" s="135"/>
      <c r="C39" s="44"/>
      <c r="D39" s="136"/>
      <c r="E39" s="136"/>
      <c r="F39" s="136"/>
      <c r="G39" s="136">
        <f t="shared" si="7"/>
        <v>0</v>
      </c>
      <c r="H39" s="136"/>
      <c r="I39" s="136"/>
      <c r="J39" s="136"/>
      <c r="K39" s="136">
        <f t="shared" si="8"/>
        <v>0</v>
      </c>
      <c r="L39" s="136">
        <f t="shared" si="9"/>
        <v>0</v>
      </c>
      <c r="M39" s="136"/>
      <c r="N39" s="136"/>
      <c r="O39" s="136"/>
      <c r="P39" s="136">
        <f t="shared" si="10"/>
        <v>0</v>
      </c>
      <c r="Q39" s="136">
        <f t="shared" si="11"/>
        <v>0</v>
      </c>
      <c r="R39" s="136"/>
      <c r="S39" s="136"/>
      <c r="T39" s="136"/>
      <c r="U39" s="136">
        <f t="shared" si="12"/>
        <v>0</v>
      </c>
      <c r="V39" s="136">
        <f t="shared" si="0"/>
        <v>0</v>
      </c>
      <c r="X39" s="141"/>
      <c r="Y39" s="135"/>
      <c r="Z39" s="44">
        <f>ROUND(IF('2.1ต้นทุนตามสัดส่วน (ผลิต)'!$E$6&gt;0,(+C39*'2.1ต้นทุนตามสัดส่วน (ผลิต)'!$E$6)/'2.1ต้นทุนตามสัดส่วน (ผลิต)'!$E$10,0),2)</f>
        <v>0</v>
      </c>
      <c r="AA39" s="139">
        <f>ROUND(IF('2.1ต้นทุนตามสัดส่วน (ผลิต)'!$E$16&gt;0,(+D39*'2.1ต้นทุนตามสัดส่วน (ผลิต)'!$E$16)/'2.1ต้นทุนตามสัดส่วน (ผลิต)'!$E$20,0),2)</f>
        <v>0</v>
      </c>
      <c r="AB39" s="139">
        <f>ROUND(IF('2.1ต้นทุนตามสัดส่วน (ผลิต)'!$E$26&gt;0,(+E39*'2.1ต้นทุนตามสัดส่วน (ผลิต)'!$E$26)/'2.1ต้นทุนตามสัดส่วน (ผลิต)'!$E$30,0),2)</f>
        <v>0</v>
      </c>
      <c r="AC39" s="139">
        <f>ROUND(IF('2.1ต้นทุนตามสัดส่วน (ผลิต)'!$E$36&gt;0,(+F39*'2.1ต้นทุนตามสัดส่วน (ผลิต)'!$E$36)/'2.1ต้นทุนตามสัดส่วน (ผลิต)'!$E$40,0),2)</f>
        <v>0</v>
      </c>
      <c r="AD39" s="139">
        <f t="shared" si="13"/>
        <v>0</v>
      </c>
      <c r="AE39" s="139">
        <f>ROUND(IF('2.1ต้นทุนตามสัดส่วน (ผลิต)'!$E$56&gt;0,(+H39*'2.1ต้นทุนตามสัดส่วน (ผลิต)'!$E$56)/'2.1ต้นทุนตามสัดส่วน (ผลิต)'!$E$60,0),2)</f>
        <v>0</v>
      </c>
      <c r="AF39" s="139">
        <f>ROUND(IF('2.1ต้นทุนตามสัดส่วน (ผลิต)'!$E$66&gt;0,(+I39*'2.1ต้นทุนตามสัดส่วน (ผลิต)'!$E$66)/'2.1ต้นทุนตามสัดส่วน (ผลิต)'!$E$70,0),2)</f>
        <v>0</v>
      </c>
      <c r="AG39" s="139">
        <f>ROUND(IF('2.1ต้นทุนตามสัดส่วน (ผลิต)'!$E$76&gt;0,(+J39*'2.1ต้นทุนตามสัดส่วน (ผลิต)'!$E$76)/'2.1ต้นทุนตามสัดส่วน (ผลิต)'!$E$80,0),2)</f>
        <v>0</v>
      </c>
      <c r="AH39" s="139">
        <f t="shared" si="14"/>
        <v>0</v>
      </c>
      <c r="AI39" s="139">
        <f t="shared" si="15"/>
        <v>0</v>
      </c>
      <c r="AJ39" s="139">
        <f>ROUND(IF('2.1ต้นทุนตามสัดส่วน (ผลิต)'!$E$106&gt;0,(+M39*'2.1ต้นทุนตามสัดส่วน (ผลิต)'!$E$106)/'2.1ต้นทุนตามสัดส่วน (ผลิต)'!$E$110,0),2)</f>
        <v>0</v>
      </c>
      <c r="AK39" s="139">
        <f>ROUND(IF('2.1ต้นทุนตามสัดส่วน (ผลิต)'!$E$116&gt;0,(+N39*'2.1ต้นทุนตามสัดส่วน (ผลิต)'!$E$116)/'2.1ต้นทุนตามสัดส่วน (ผลิต)'!$E$120,0),2)</f>
        <v>0</v>
      </c>
      <c r="AL39" s="139">
        <f>ROUND(IF('2.1ต้นทุนตามสัดส่วน (ผลิต)'!$E$126&gt;0,(+O39*'2.1ต้นทุนตามสัดส่วน (ผลิต)'!$E$126)/'2.1ต้นทุนตามสัดส่วน (ผลิต)'!$E$130,0),2)</f>
        <v>0</v>
      </c>
      <c r="AM39" s="139">
        <f t="shared" si="16"/>
        <v>0</v>
      </c>
      <c r="AN39" s="139">
        <f t="shared" si="17"/>
        <v>0</v>
      </c>
      <c r="AO39" s="139">
        <f>ROUND(IF('2.1ต้นทุนตามสัดส่วน (ผลิต)'!$E$156&gt;0,(+R39*'2.1ต้นทุนตามสัดส่วน (ผลิต)'!$E$156)/'2.1ต้นทุนตามสัดส่วน (ผลิต)'!$E$160,0),2)</f>
        <v>0</v>
      </c>
      <c r="AP39" s="139">
        <f>ROUND(IF('2.1ต้นทุนตามสัดส่วน (ผลิต)'!$E$166&gt;0,(+S39*'2.1ต้นทุนตามสัดส่วน (ผลิต)'!$E$166)/'2.1ต้นทุนตามสัดส่วน (ผลิต)'!$E$170,0),2)</f>
        <v>0</v>
      </c>
      <c r="AQ39" s="139">
        <f>ROUND(IF('2.1ต้นทุนตามสัดส่วน (ผลิต)'!$E$176&gt;0,(+T39*'2.1ต้นทุนตามสัดส่วน (ผลิต)'!$E$176)/'2.1ต้นทุนตามสัดส่วน (ผลิต)'!$E$180,0),2)</f>
        <v>0</v>
      </c>
      <c r="AR39" s="139">
        <f t="shared" si="1"/>
        <v>0</v>
      </c>
      <c r="AS39" s="139">
        <f t="shared" si="2"/>
        <v>0</v>
      </c>
      <c r="AU39" s="141"/>
      <c r="AV39" s="135"/>
      <c r="AW39" s="44">
        <f>ROUND(IF('2.1ต้นทุนตามสัดส่วน (ผลิต)'!$E$7&gt;0,(C39*'2.1ต้นทุนตามสัดส่วน (ผลิต)'!$E$7)/'2.1ต้นทุนตามสัดส่วน (ผลิต)'!$E$10,0),2)</f>
        <v>0</v>
      </c>
      <c r="AX39" s="136">
        <f>ROUND(IF('2.1ต้นทุนตามสัดส่วน (ผลิต)'!$E$17&gt;0,(D39*'2.1ต้นทุนตามสัดส่วน (ผลิต)'!$E$17)/'2.1ต้นทุนตามสัดส่วน (ผลิต)'!$E$20,0),2)</f>
        <v>0</v>
      </c>
      <c r="AY39" s="136">
        <f>ROUND(IF('2.1ต้นทุนตามสัดส่วน (ผลิต)'!$E$27&gt;0,(+E39*'2.1ต้นทุนตามสัดส่วน (ผลิต)'!$E$27)/'2.1ต้นทุนตามสัดส่วน (ผลิต)'!$E$30,0),2)</f>
        <v>0</v>
      </c>
      <c r="AZ39" s="136">
        <f>ROUND(IF('2.1ต้นทุนตามสัดส่วน (ผลิต)'!$E$37&gt;0,(+F39*'2.1ต้นทุนตามสัดส่วน (ผลิต)'!$E$37)/'2.1ต้นทุนตามสัดส่วน (ผลิต)'!$E$40,0),2)</f>
        <v>0</v>
      </c>
      <c r="BA39" s="136">
        <f t="shared" si="18"/>
        <v>0</v>
      </c>
      <c r="BB39" s="136">
        <f>ROUND(IF('2.1ต้นทุนตามสัดส่วน (ผลิต)'!$E$57&gt;0,(+H39*'2.1ต้นทุนตามสัดส่วน (ผลิต)'!$E$57)/'2.1ต้นทุนตามสัดส่วน (ผลิต)'!$E$60,0),2)</f>
        <v>0</v>
      </c>
      <c r="BC39" s="136">
        <f>ROUND(IF('2.1ต้นทุนตามสัดส่วน (ผลิต)'!$E$67&gt;0,(+I39*'2.1ต้นทุนตามสัดส่วน (ผลิต)'!$E$67)/'2.1ต้นทุนตามสัดส่วน (ผลิต)'!$E$70,0),2)</f>
        <v>0</v>
      </c>
      <c r="BD39" s="136">
        <f>ROUND(IF('2.1ต้นทุนตามสัดส่วน (ผลิต)'!$E$77&gt;0,(+J39*'2.1ต้นทุนตามสัดส่วน (ผลิต)'!$E$77)/'2.1ต้นทุนตามสัดส่วน (ผลิต)'!$E$80,0),2)</f>
        <v>0</v>
      </c>
      <c r="BE39" s="136">
        <f t="shared" si="19"/>
        <v>0</v>
      </c>
      <c r="BF39" s="136">
        <f t="shared" si="20"/>
        <v>0</v>
      </c>
      <c r="BG39" s="136">
        <f>ROUND(IF('2.1ต้นทุนตามสัดส่วน (ผลิต)'!$E$107&gt;0,(+M39*'2.1ต้นทุนตามสัดส่วน (ผลิต)'!$E$107)/'2.1ต้นทุนตามสัดส่วน (ผลิต)'!$E$110,0),2)</f>
        <v>0</v>
      </c>
      <c r="BH39" s="136">
        <f>ROUND(IF('2.1ต้นทุนตามสัดส่วน (ผลิต)'!$E$117&gt;0,(+N39*'2.1ต้นทุนตามสัดส่วน (ผลิต)'!$E$117)/'2.1ต้นทุนตามสัดส่วน (ผลิต)'!$E$120,0),2)</f>
        <v>0</v>
      </c>
      <c r="BI39" s="136">
        <f>ROUND(IF('2.1ต้นทุนตามสัดส่วน (ผลิต)'!$E$127&gt;0,(+O39*'2.1ต้นทุนตามสัดส่วน (ผลิต)'!$E$127)/'2.1ต้นทุนตามสัดส่วน (ผลิต)'!$E$130,0),2)</f>
        <v>0</v>
      </c>
      <c r="BJ39" s="136">
        <f t="shared" si="21"/>
        <v>0</v>
      </c>
      <c r="BK39" s="136">
        <f t="shared" si="22"/>
        <v>0</v>
      </c>
      <c r="BL39" s="136">
        <f>ROUND(IF('2.1ต้นทุนตามสัดส่วน (ผลิต)'!$E$157&gt;0,(+R39*'2.1ต้นทุนตามสัดส่วน (ผลิต)'!$E$157)/'2.1ต้นทุนตามสัดส่วน (ผลิต)'!$E$160,0),2)</f>
        <v>0</v>
      </c>
      <c r="BM39" s="136">
        <f>ROUND(IF('2.1ต้นทุนตามสัดส่วน (ผลิต)'!$E$167&gt;0,(+S39*'2.1ต้นทุนตามสัดส่วน (ผลิต)'!$E$167)/'2.1ต้นทุนตามสัดส่วน (ผลิต)'!$E$170,0),2)</f>
        <v>0</v>
      </c>
      <c r="BN39" s="136">
        <f>ROUND(IF('2.1ต้นทุนตามสัดส่วน (ผลิต)'!$E$177&gt;0,(+T39*'2.1ต้นทุนตามสัดส่วน (ผลิต)'!$E$177)/'2.1ต้นทุนตามสัดส่วน (ผลิต)'!$E$180,0),2)</f>
        <v>0</v>
      </c>
      <c r="BO39" s="136">
        <f t="shared" si="23"/>
        <v>0</v>
      </c>
      <c r="BP39" s="136">
        <f t="shared" si="3"/>
        <v>0</v>
      </c>
      <c r="BR39" s="141"/>
      <c r="BS39" s="135"/>
      <c r="BT39" s="44">
        <f>ROUND(IF('2.1ต้นทุนตามสัดส่วน (ผลิต)'!$E$8&gt;0,(+C39*'2.1ต้นทุนตามสัดส่วน (ผลิต)'!$E$8)/'2.1ต้นทุนตามสัดส่วน (ผลิต)'!$E$10,0),2)</f>
        <v>0</v>
      </c>
      <c r="BU39" s="136">
        <f>ROUND(IF('2.1ต้นทุนตามสัดส่วน (ผลิต)'!$E$18&gt;0,(+D39*'2.1ต้นทุนตามสัดส่วน (ผลิต)'!$E$18)/'2.1ต้นทุนตามสัดส่วน (ผลิต)'!$E$20,0),2)</f>
        <v>0</v>
      </c>
      <c r="BV39" s="136">
        <f>ROUND(IF('2.1ต้นทุนตามสัดส่วน (ผลิต)'!$E$28&gt;0,(+E39*'2.1ต้นทุนตามสัดส่วน (ผลิต)'!$E$28)/'2.1ต้นทุนตามสัดส่วน (ผลิต)'!$E$30,0),2)</f>
        <v>0</v>
      </c>
      <c r="BW39" s="136">
        <f>ROUND(IF('2.1ต้นทุนตามสัดส่วน (ผลิต)'!$E$38&gt;0,(+F39*'2.1ต้นทุนตามสัดส่วน (ผลิต)'!$E$38)/'2.1ต้นทุนตามสัดส่วน (ผลิต)'!$E$40,0),2)</f>
        <v>0</v>
      </c>
      <c r="BX39" s="136">
        <f t="shared" si="24"/>
        <v>0</v>
      </c>
      <c r="BY39" s="136">
        <f>ROUND(IF('2.1ต้นทุนตามสัดส่วน (ผลิต)'!$E$58&gt;0,(+H39*'2.1ต้นทุนตามสัดส่วน (ผลิต)'!$E$58)/'2.1ต้นทุนตามสัดส่วน (ผลิต)'!$E$60,0),2)</f>
        <v>0</v>
      </c>
      <c r="BZ39" s="136">
        <f>ROUND(IF('2.1ต้นทุนตามสัดส่วน (ผลิต)'!$E$68&gt;0,(+I39*'2.1ต้นทุนตามสัดส่วน (ผลิต)'!$E$68)/'2.1ต้นทุนตามสัดส่วน (ผลิต)'!$E$70,0),2)</f>
        <v>0</v>
      </c>
      <c r="CA39" s="136">
        <f>ROUND(IF('2.1ต้นทุนตามสัดส่วน (ผลิต)'!$E$78&gt;0,(+J39*'2.1ต้นทุนตามสัดส่วน (ผลิต)'!$E$78)/'2.1ต้นทุนตามสัดส่วน (ผลิต)'!$E$80,0),2)</f>
        <v>0</v>
      </c>
      <c r="CB39" s="136">
        <f t="shared" si="25"/>
        <v>0</v>
      </c>
      <c r="CC39" s="136">
        <f t="shared" si="26"/>
        <v>0</v>
      </c>
      <c r="CD39" s="136">
        <f>ROUND(IF('2.1ต้นทุนตามสัดส่วน (ผลิต)'!$E$108&gt;0,(+M39*'2.1ต้นทุนตามสัดส่วน (ผลิต)'!$E$108)/'2.1ต้นทุนตามสัดส่วน (ผลิต)'!$E$110,0),2)</f>
        <v>0</v>
      </c>
      <c r="CE39" s="136">
        <f>ROUND(IF('2.1ต้นทุนตามสัดส่วน (ผลิต)'!$E$118&gt;0,(+N39*'2.1ต้นทุนตามสัดส่วน (ผลิต)'!$E$118)/'2.1ต้นทุนตามสัดส่วน (ผลิต)'!$E$120,0),2)</f>
        <v>0</v>
      </c>
      <c r="CF39" s="136">
        <f>ROUND(IF('2.1ต้นทุนตามสัดส่วน (ผลิต)'!$E$128&gt;0,(+O39*'2.1ต้นทุนตามสัดส่วน (ผลิต)'!$E$128)/'2.1ต้นทุนตามสัดส่วน (ผลิต)'!$E$130,0),2)</f>
        <v>0</v>
      </c>
      <c r="CG39" s="136">
        <f t="shared" si="27"/>
        <v>0</v>
      </c>
      <c r="CH39" s="136">
        <f t="shared" si="28"/>
        <v>0</v>
      </c>
      <c r="CI39" s="136">
        <f>ROUND(IF('2.1ต้นทุนตามสัดส่วน (ผลิต)'!$E$158&gt;0,(+R39*'2.1ต้นทุนตามสัดส่วน (ผลิต)'!$E$158)/'2.1ต้นทุนตามสัดส่วน (ผลิต)'!$E$160,0),2)</f>
        <v>0</v>
      </c>
      <c r="CJ39" s="136">
        <f>ROUND(IF('2.1ต้นทุนตามสัดส่วน (ผลิต)'!$E$168&gt;0,(+S39*'2.1ต้นทุนตามสัดส่วน (ผลิต)'!$E$168)/'2.1ต้นทุนตามสัดส่วน (ผลิต)'!$E$170,0),2)</f>
        <v>0</v>
      </c>
      <c r="CK39" s="136">
        <f>ROUND(IF('2.1ต้นทุนตามสัดส่วน (ผลิต)'!$E$178&gt;0,(+T39*'2.1ต้นทุนตามสัดส่วน (ผลิต)'!$E$178)/'2.1ต้นทุนตามสัดส่วน (ผลิต)'!$E$180,0),2)</f>
        <v>0</v>
      </c>
      <c r="CL39" s="136">
        <f t="shared" si="29"/>
        <v>0</v>
      </c>
      <c r="CM39" s="136">
        <f t="shared" si="4"/>
        <v>0</v>
      </c>
      <c r="CO39" s="141"/>
      <c r="CP39" s="135"/>
      <c r="CQ39" s="44">
        <f>ROUND(IF('2.1ต้นทุนตามสัดส่วน (ผลิต)'!$E$9&gt;0,(+C39*'2.1ต้นทุนตามสัดส่วน (ผลิต)'!$E$9)/'2.1ต้นทุนตามสัดส่วน (ผลิต)'!$E$10,0),2)</f>
        <v>0</v>
      </c>
      <c r="CR39" s="136">
        <f>ROUND(IF('2.1ต้นทุนตามสัดส่วน (ผลิต)'!$E$19&gt;0,(+D39*'2.1ต้นทุนตามสัดส่วน (ผลิต)'!$E$19)/'2.1ต้นทุนตามสัดส่วน (ผลิต)'!$E$20,0),2)</f>
        <v>0</v>
      </c>
      <c r="CS39" s="136">
        <f>ROUND(IF('2.1ต้นทุนตามสัดส่วน (ผลิต)'!$E$29&gt;0,(+E39*'2.1ต้นทุนตามสัดส่วน (ผลิต)'!$E$29)/'2.1ต้นทุนตามสัดส่วน (ผลิต)'!$E$30,0),2)</f>
        <v>0</v>
      </c>
      <c r="CT39" s="136">
        <f>ROUND(IF('2.1ต้นทุนตามสัดส่วน (ผลิต)'!$E$39&gt;0,(+F39*'2.1ต้นทุนตามสัดส่วน (ผลิต)'!$E$39)/'2.1ต้นทุนตามสัดส่วน (ผลิต)'!$E$40,0),2)</f>
        <v>0</v>
      </c>
      <c r="CU39" s="136">
        <f t="shared" si="30"/>
        <v>0</v>
      </c>
      <c r="CV39" s="136">
        <f>ROUND(IF('2.1ต้นทุนตามสัดส่วน (ผลิต)'!$E$59&gt;0,(+H39*'2.1ต้นทุนตามสัดส่วน (ผลิต)'!$E$59)/'2.1ต้นทุนตามสัดส่วน (ผลิต)'!$E$60,0),2)</f>
        <v>0</v>
      </c>
      <c r="CW39" s="136">
        <f>ROUND(IF('2.1ต้นทุนตามสัดส่วน (ผลิต)'!$E$69&gt;0,(+I39*'2.1ต้นทุนตามสัดส่วน (ผลิต)'!$E$69)/'2.1ต้นทุนตามสัดส่วน (ผลิต)'!$E$70,0),2)</f>
        <v>0</v>
      </c>
      <c r="CX39" s="136">
        <f>ROUND(IF('2.1ต้นทุนตามสัดส่วน (ผลิต)'!$E$79&gt;0,(+J39*'2.1ต้นทุนตามสัดส่วน (ผลิต)'!$E$79)/'2.1ต้นทุนตามสัดส่วน (ผลิต)'!$E$80,0),2)</f>
        <v>0</v>
      </c>
      <c r="CY39" s="136">
        <f t="shared" si="31"/>
        <v>0</v>
      </c>
      <c r="CZ39" s="136">
        <f t="shared" si="32"/>
        <v>0</v>
      </c>
      <c r="DA39" s="136">
        <f>ROUND(IF('2.1ต้นทุนตามสัดส่วน (ผลิต)'!$E$109&gt;0,(+M39*'2.1ต้นทุนตามสัดส่วน (ผลิต)'!$E$109)/'2.1ต้นทุนตามสัดส่วน (ผลิต)'!$E$110,0),2)</f>
        <v>0</v>
      </c>
      <c r="DB39" s="136">
        <f>ROUND(IF('2.1ต้นทุนตามสัดส่วน (ผลิต)'!$E$119&gt;0,(+N39*'2.1ต้นทุนตามสัดส่วน (ผลิต)'!$E$119)/'2.1ต้นทุนตามสัดส่วน (ผลิต)'!$E$120,0),2)</f>
        <v>0</v>
      </c>
      <c r="DC39" s="136">
        <f>ROUND(IF('2.1ต้นทุนตามสัดส่วน (ผลิต)'!$E$129&gt;0,(+O39*'2.1ต้นทุนตามสัดส่วน (ผลิต)'!$E$129)/'2.1ต้นทุนตามสัดส่วน (ผลิต)'!$E$130,0),2)</f>
        <v>0</v>
      </c>
      <c r="DD39" s="136">
        <f t="shared" si="33"/>
        <v>0</v>
      </c>
      <c r="DE39" s="136">
        <f t="shared" si="34"/>
        <v>0</v>
      </c>
      <c r="DF39" s="136">
        <f>ROUND(IF('2.1ต้นทุนตามสัดส่วน (ผลิต)'!$E$159&gt;0,(+R39*'2.1ต้นทุนตามสัดส่วน (ผลิต)'!$E$159)/'2.1ต้นทุนตามสัดส่วน (ผลิต)'!$E$160,0),2)</f>
        <v>0</v>
      </c>
      <c r="DG39" s="136">
        <f>ROUND(IF('2.1ต้นทุนตามสัดส่วน (ผลิต)'!$E$169&gt;0,(+S39*'2.1ต้นทุนตามสัดส่วน (ผลิต)'!$E$169)/'2.1ต้นทุนตามสัดส่วน (ผลิต)'!$E$170,0),2)</f>
        <v>0</v>
      </c>
      <c r="DH39" s="136">
        <f>ROUND(IF('2.1ต้นทุนตามสัดส่วน (ผลิต)'!$E$179&gt;0,(+T39*'2.1ต้นทุนตามสัดส่วน (ผลิต)'!$E$179)/'2.1ต้นทุนตามสัดส่วน (ผลิต)'!$E$180,0),2)</f>
        <v>0</v>
      </c>
      <c r="DI39" s="136">
        <f t="shared" si="35"/>
        <v>0</v>
      </c>
      <c r="DJ39" s="136">
        <f t="shared" si="5"/>
        <v>0</v>
      </c>
      <c r="DL39" s="141"/>
      <c r="DM39" s="135"/>
      <c r="DN39" s="136">
        <f t="shared" si="36"/>
        <v>0</v>
      </c>
      <c r="DO39" s="136">
        <f t="shared" si="36"/>
        <v>0</v>
      </c>
      <c r="DP39" s="136">
        <f t="shared" si="36"/>
        <v>0</v>
      </c>
      <c r="DQ39" s="136">
        <f t="shared" si="36"/>
        <v>0</v>
      </c>
      <c r="DR39" s="136">
        <f t="shared" si="36"/>
        <v>0</v>
      </c>
      <c r="DS39" s="136">
        <f t="shared" si="36"/>
        <v>0</v>
      </c>
      <c r="DT39" s="136">
        <f t="shared" si="36"/>
        <v>0</v>
      </c>
      <c r="DU39" s="136">
        <f t="shared" si="36"/>
        <v>0</v>
      </c>
      <c r="DV39" s="136">
        <f t="shared" si="36"/>
        <v>0</v>
      </c>
      <c r="DW39" s="136">
        <f t="shared" si="37"/>
        <v>0</v>
      </c>
      <c r="DX39" s="136">
        <f t="shared" si="37"/>
        <v>0</v>
      </c>
      <c r="DY39" s="136">
        <f t="shared" si="37"/>
        <v>0</v>
      </c>
      <c r="DZ39" s="136">
        <f t="shared" si="37"/>
        <v>0</v>
      </c>
      <c r="EA39" s="136">
        <f t="shared" si="37"/>
        <v>0</v>
      </c>
      <c r="EB39" s="136">
        <f t="shared" si="37"/>
        <v>0</v>
      </c>
      <c r="EC39" s="136">
        <f t="shared" si="37"/>
        <v>0</v>
      </c>
      <c r="ED39" s="136">
        <f t="shared" si="37"/>
        <v>0</v>
      </c>
      <c r="EE39" s="136">
        <f t="shared" si="37"/>
        <v>0</v>
      </c>
      <c r="EF39" s="136">
        <f t="shared" si="37"/>
        <v>0</v>
      </c>
      <c r="EG39" s="136">
        <f t="shared" si="37"/>
        <v>0</v>
      </c>
    </row>
    <row r="40" spans="1:137" ht="21">
      <c r="A40" s="140"/>
      <c r="B40" s="135"/>
      <c r="C40" s="44"/>
      <c r="D40" s="136"/>
      <c r="E40" s="136"/>
      <c r="F40" s="136"/>
      <c r="G40" s="136">
        <f t="shared" si="7"/>
        <v>0</v>
      </c>
      <c r="H40" s="136"/>
      <c r="I40" s="136"/>
      <c r="J40" s="136"/>
      <c r="K40" s="136">
        <f t="shared" si="8"/>
        <v>0</v>
      </c>
      <c r="L40" s="136">
        <f t="shared" si="9"/>
        <v>0</v>
      </c>
      <c r="M40" s="136"/>
      <c r="N40" s="136"/>
      <c r="O40" s="136"/>
      <c r="P40" s="136">
        <f t="shared" si="10"/>
        <v>0</v>
      </c>
      <c r="Q40" s="136">
        <f t="shared" si="11"/>
        <v>0</v>
      </c>
      <c r="R40" s="136"/>
      <c r="S40" s="136"/>
      <c r="T40" s="136"/>
      <c r="U40" s="136">
        <f t="shared" si="12"/>
        <v>0</v>
      </c>
      <c r="V40" s="136">
        <f t="shared" si="0"/>
        <v>0</v>
      </c>
      <c r="X40" s="140"/>
      <c r="Y40" s="135"/>
      <c r="Z40" s="44">
        <f>ROUND(IF('2.1ต้นทุนตามสัดส่วน (ผลิต)'!$E$6&gt;0,(+C40*'2.1ต้นทุนตามสัดส่วน (ผลิต)'!$E$6)/'2.1ต้นทุนตามสัดส่วน (ผลิต)'!$E$10,0),2)</f>
        <v>0</v>
      </c>
      <c r="AA40" s="139">
        <f>ROUND(IF('2.1ต้นทุนตามสัดส่วน (ผลิต)'!$E$16&gt;0,(+D40*'2.1ต้นทุนตามสัดส่วน (ผลิต)'!$E$16)/'2.1ต้นทุนตามสัดส่วน (ผลิต)'!$E$20,0),2)</f>
        <v>0</v>
      </c>
      <c r="AB40" s="139">
        <f>ROUND(IF('2.1ต้นทุนตามสัดส่วน (ผลิต)'!$E$26&gt;0,(+E40*'2.1ต้นทุนตามสัดส่วน (ผลิต)'!$E$26)/'2.1ต้นทุนตามสัดส่วน (ผลิต)'!$E$30,0),2)</f>
        <v>0</v>
      </c>
      <c r="AC40" s="139">
        <f>ROUND(IF('2.1ต้นทุนตามสัดส่วน (ผลิต)'!$E$36&gt;0,(+F40*'2.1ต้นทุนตามสัดส่วน (ผลิต)'!$E$36)/'2.1ต้นทุนตามสัดส่วน (ผลิต)'!$E$40,0),2)</f>
        <v>0</v>
      </c>
      <c r="AD40" s="139">
        <f t="shared" si="13"/>
        <v>0</v>
      </c>
      <c r="AE40" s="139">
        <f>ROUND(IF('2.1ต้นทุนตามสัดส่วน (ผลิต)'!$E$56&gt;0,(+H40*'2.1ต้นทุนตามสัดส่วน (ผลิต)'!$E$56)/'2.1ต้นทุนตามสัดส่วน (ผลิต)'!$E$60,0),2)</f>
        <v>0</v>
      </c>
      <c r="AF40" s="139">
        <f>ROUND(IF('2.1ต้นทุนตามสัดส่วน (ผลิต)'!$E$66&gt;0,(+I40*'2.1ต้นทุนตามสัดส่วน (ผลิต)'!$E$66)/'2.1ต้นทุนตามสัดส่วน (ผลิต)'!$E$70,0),2)</f>
        <v>0</v>
      </c>
      <c r="AG40" s="139">
        <f>ROUND(IF('2.1ต้นทุนตามสัดส่วน (ผลิต)'!$E$76&gt;0,(+J40*'2.1ต้นทุนตามสัดส่วน (ผลิต)'!$E$76)/'2.1ต้นทุนตามสัดส่วน (ผลิต)'!$E$80,0),2)</f>
        <v>0</v>
      </c>
      <c r="AH40" s="139">
        <f t="shared" si="14"/>
        <v>0</v>
      </c>
      <c r="AI40" s="139">
        <f t="shared" si="15"/>
        <v>0</v>
      </c>
      <c r="AJ40" s="139">
        <f>ROUND(IF('2.1ต้นทุนตามสัดส่วน (ผลิต)'!$E$106&gt;0,(+M40*'2.1ต้นทุนตามสัดส่วน (ผลิต)'!$E$106)/'2.1ต้นทุนตามสัดส่วน (ผลิต)'!$E$110,0),2)</f>
        <v>0</v>
      </c>
      <c r="AK40" s="139">
        <f>ROUND(IF('2.1ต้นทุนตามสัดส่วน (ผลิต)'!$E$116&gt;0,(+N40*'2.1ต้นทุนตามสัดส่วน (ผลิต)'!$E$116)/'2.1ต้นทุนตามสัดส่วน (ผลิต)'!$E$120,0),2)</f>
        <v>0</v>
      </c>
      <c r="AL40" s="139">
        <f>ROUND(IF('2.1ต้นทุนตามสัดส่วน (ผลิต)'!$E$126&gt;0,(+O40*'2.1ต้นทุนตามสัดส่วน (ผลิต)'!$E$126)/'2.1ต้นทุนตามสัดส่วน (ผลิต)'!$E$130,0),2)</f>
        <v>0</v>
      </c>
      <c r="AM40" s="139">
        <f t="shared" si="16"/>
        <v>0</v>
      </c>
      <c r="AN40" s="139">
        <f t="shared" si="17"/>
        <v>0</v>
      </c>
      <c r="AO40" s="139">
        <f>ROUND(IF('2.1ต้นทุนตามสัดส่วน (ผลิต)'!$E$156&gt;0,(+R40*'2.1ต้นทุนตามสัดส่วน (ผลิต)'!$E$156)/'2.1ต้นทุนตามสัดส่วน (ผลิต)'!$E$160,0),2)</f>
        <v>0</v>
      </c>
      <c r="AP40" s="139">
        <f>ROUND(IF('2.1ต้นทุนตามสัดส่วน (ผลิต)'!$E$166&gt;0,(+S40*'2.1ต้นทุนตามสัดส่วน (ผลิต)'!$E$166)/'2.1ต้นทุนตามสัดส่วน (ผลิต)'!$E$170,0),2)</f>
        <v>0</v>
      </c>
      <c r="AQ40" s="139">
        <f>ROUND(IF('2.1ต้นทุนตามสัดส่วน (ผลิต)'!$E$176&gt;0,(+T40*'2.1ต้นทุนตามสัดส่วน (ผลิต)'!$E$176)/'2.1ต้นทุนตามสัดส่วน (ผลิต)'!$E$180,0),2)</f>
        <v>0</v>
      </c>
      <c r="AR40" s="139">
        <f t="shared" si="1"/>
        <v>0</v>
      </c>
      <c r="AS40" s="139">
        <f t="shared" si="2"/>
        <v>0</v>
      </c>
      <c r="AU40" s="140"/>
      <c r="AV40" s="135"/>
      <c r="AW40" s="44">
        <f>ROUND(IF('2.1ต้นทุนตามสัดส่วน (ผลิต)'!$E$7&gt;0,(C40*'2.1ต้นทุนตามสัดส่วน (ผลิต)'!$E$7)/'2.1ต้นทุนตามสัดส่วน (ผลิต)'!$E$10,0),2)</f>
        <v>0</v>
      </c>
      <c r="AX40" s="136">
        <f>ROUND(IF('2.1ต้นทุนตามสัดส่วน (ผลิต)'!$E$17&gt;0,(D40*'2.1ต้นทุนตามสัดส่วน (ผลิต)'!$E$17)/'2.1ต้นทุนตามสัดส่วน (ผลิต)'!$E$20,0),2)</f>
        <v>0</v>
      </c>
      <c r="AY40" s="136">
        <f>ROUND(IF('2.1ต้นทุนตามสัดส่วน (ผลิต)'!$E$27&gt;0,(+E40*'2.1ต้นทุนตามสัดส่วน (ผลิต)'!$E$27)/'2.1ต้นทุนตามสัดส่วน (ผลิต)'!$E$30,0),2)</f>
        <v>0</v>
      </c>
      <c r="AZ40" s="136">
        <f>ROUND(IF('2.1ต้นทุนตามสัดส่วน (ผลิต)'!$E$37&gt;0,(+F40*'2.1ต้นทุนตามสัดส่วน (ผลิต)'!$E$37)/'2.1ต้นทุนตามสัดส่วน (ผลิต)'!$E$40,0),2)</f>
        <v>0</v>
      </c>
      <c r="BA40" s="136">
        <f t="shared" si="18"/>
        <v>0</v>
      </c>
      <c r="BB40" s="136">
        <f>ROUND(IF('2.1ต้นทุนตามสัดส่วน (ผลิต)'!$E$57&gt;0,(+H40*'2.1ต้นทุนตามสัดส่วน (ผลิต)'!$E$57)/'2.1ต้นทุนตามสัดส่วน (ผลิต)'!$E$60,0),2)</f>
        <v>0</v>
      </c>
      <c r="BC40" s="136">
        <f>ROUND(IF('2.1ต้นทุนตามสัดส่วน (ผลิต)'!$E$67&gt;0,(+I40*'2.1ต้นทุนตามสัดส่วน (ผลิต)'!$E$67)/'2.1ต้นทุนตามสัดส่วน (ผลิต)'!$E$70,0),2)</f>
        <v>0</v>
      </c>
      <c r="BD40" s="136">
        <f>ROUND(IF('2.1ต้นทุนตามสัดส่วน (ผลิต)'!$E$77&gt;0,(+J40*'2.1ต้นทุนตามสัดส่วน (ผลิต)'!$E$77)/'2.1ต้นทุนตามสัดส่วน (ผลิต)'!$E$80,0),2)</f>
        <v>0</v>
      </c>
      <c r="BE40" s="136">
        <f t="shared" si="19"/>
        <v>0</v>
      </c>
      <c r="BF40" s="136">
        <f t="shared" si="20"/>
        <v>0</v>
      </c>
      <c r="BG40" s="136">
        <f>ROUND(IF('2.1ต้นทุนตามสัดส่วน (ผลิต)'!$E$107&gt;0,(+M40*'2.1ต้นทุนตามสัดส่วน (ผลิต)'!$E$107)/'2.1ต้นทุนตามสัดส่วน (ผลิต)'!$E$110,0),2)</f>
        <v>0</v>
      </c>
      <c r="BH40" s="136">
        <f>ROUND(IF('2.1ต้นทุนตามสัดส่วน (ผลิต)'!$E$117&gt;0,(+N40*'2.1ต้นทุนตามสัดส่วน (ผลิต)'!$E$117)/'2.1ต้นทุนตามสัดส่วน (ผลิต)'!$E$120,0),2)</f>
        <v>0</v>
      </c>
      <c r="BI40" s="136">
        <f>ROUND(IF('2.1ต้นทุนตามสัดส่วน (ผลิต)'!$E$127&gt;0,(+O40*'2.1ต้นทุนตามสัดส่วน (ผลิต)'!$E$127)/'2.1ต้นทุนตามสัดส่วน (ผลิต)'!$E$130,0),2)</f>
        <v>0</v>
      </c>
      <c r="BJ40" s="136">
        <f t="shared" si="21"/>
        <v>0</v>
      </c>
      <c r="BK40" s="136">
        <f t="shared" si="22"/>
        <v>0</v>
      </c>
      <c r="BL40" s="136">
        <f>ROUND(IF('2.1ต้นทุนตามสัดส่วน (ผลิต)'!$E$157&gt;0,(+R40*'2.1ต้นทุนตามสัดส่วน (ผลิต)'!$E$157)/'2.1ต้นทุนตามสัดส่วน (ผลิต)'!$E$160,0),2)</f>
        <v>0</v>
      </c>
      <c r="BM40" s="136">
        <f>ROUND(IF('2.1ต้นทุนตามสัดส่วน (ผลิต)'!$E$167&gt;0,(+S40*'2.1ต้นทุนตามสัดส่วน (ผลิต)'!$E$167)/'2.1ต้นทุนตามสัดส่วน (ผลิต)'!$E$170,0),2)</f>
        <v>0</v>
      </c>
      <c r="BN40" s="136">
        <f>ROUND(IF('2.1ต้นทุนตามสัดส่วน (ผลิต)'!$E$177&gt;0,(+T40*'2.1ต้นทุนตามสัดส่วน (ผลิต)'!$E$177)/'2.1ต้นทุนตามสัดส่วน (ผลิต)'!$E$180,0),2)</f>
        <v>0</v>
      </c>
      <c r="BO40" s="136">
        <f t="shared" si="23"/>
        <v>0</v>
      </c>
      <c r="BP40" s="136">
        <f t="shared" si="3"/>
        <v>0</v>
      </c>
      <c r="BR40" s="140"/>
      <c r="BS40" s="135"/>
      <c r="BT40" s="44">
        <f>ROUND(IF('2.1ต้นทุนตามสัดส่วน (ผลิต)'!$E$8&gt;0,(+C40*'2.1ต้นทุนตามสัดส่วน (ผลิต)'!$E$8)/'2.1ต้นทุนตามสัดส่วน (ผลิต)'!$E$10,0),2)</f>
        <v>0</v>
      </c>
      <c r="BU40" s="136">
        <f>ROUND(IF('2.1ต้นทุนตามสัดส่วน (ผลิต)'!$E$18&gt;0,(+D40*'2.1ต้นทุนตามสัดส่วน (ผลิต)'!$E$18)/'2.1ต้นทุนตามสัดส่วน (ผลิต)'!$E$20,0),2)</f>
        <v>0</v>
      </c>
      <c r="BV40" s="136">
        <f>ROUND(IF('2.1ต้นทุนตามสัดส่วน (ผลิต)'!$E$28&gt;0,(+E40*'2.1ต้นทุนตามสัดส่วน (ผลิต)'!$E$28)/'2.1ต้นทุนตามสัดส่วน (ผลิต)'!$E$30,0),2)</f>
        <v>0</v>
      </c>
      <c r="BW40" s="136">
        <f>ROUND(IF('2.1ต้นทุนตามสัดส่วน (ผลิต)'!$E$38&gt;0,(+F40*'2.1ต้นทุนตามสัดส่วน (ผลิต)'!$E$38)/'2.1ต้นทุนตามสัดส่วน (ผลิต)'!$E$40,0),2)</f>
        <v>0</v>
      </c>
      <c r="BX40" s="136">
        <f t="shared" si="24"/>
        <v>0</v>
      </c>
      <c r="BY40" s="136">
        <f>ROUND(IF('2.1ต้นทุนตามสัดส่วน (ผลิต)'!$E$58&gt;0,(+H40*'2.1ต้นทุนตามสัดส่วน (ผลิต)'!$E$58)/'2.1ต้นทุนตามสัดส่วน (ผลิต)'!$E$60,0),2)</f>
        <v>0</v>
      </c>
      <c r="BZ40" s="136">
        <f>ROUND(IF('2.1ต้นทุนตามสัดส่วน (ผลิต)'!$E$68&gt;0,(+I40*'2.1ต้นทุนตามสัดส่วน (ผลิต)'!$E$68)/'2.1ต้นทุนตามสัดส่วน (ผลิต)'!$E$70,0),2)</f>
        <v>0</v>
      </c>
      <c r="CA40" s="136">
        <f>ROUND(IF('2.1ต้นทุนตามสัดส่วน (ผลิต)'!$E$78&gt;0,(+J40*'2.1ต้นทุนตามสัดส่วน (ผลิต)'!$E$78)/'2.1ต้นทุนตามสัดส่วน (ผลิต)'!$E$80,0),2)</f>
        <v>0</v>
      </c>
      <c r="CB40" s="136">
        <f t="shared" si="25"/>
        <v>0</v>
      </c>
      <c r="CC40" s="136">
        <f t="shared" si="26"/>
        <v>0</v>
      </c>
      <c r="CD40" s="136">
        <f>ROUND(IF('2.1ต้นทุนตามสัดส่วน (ผลิต)'!$E$108&gt;0,(+M40*'2.1ต้นทุนตามสัดส่วน (ผลิต)'!$E$108)/'2.1ต้นทุนตามสัดส่วน (ผลิต)'!$E$110,0),2)</f>
        <v>0</v>
      </c>
      <c r="CE40" s="136">
        <f>ROUND(IF('2.1ต้นทุนตามสัดส่วน (ผลิต)'!$E$118&gt;0,(+N40*'2.1ต้นทุนตามสัดส่วน (ผลิต)'!$E$118)/'2.1ต้นทุนตามสัดส่วน (ผลิต)'!$E$120,0),2)</f>
        <v>0</v>
      </c>
      <c r="CF40" s="136">
        <f>ROUND(IF('2.1ต้นทุนตามสัดส่วน (ผลิต)'!$E$128&gt;0,(+O40*'2.1ต้นทุนตามสัดส่วน (ผลิต)'!$E$128)/'2.1ต้นทุนตามสัดส่วน (ผลิต)'!$E$130,0),2)</f>
        <v>0</v>
      </c>
      <c r="CG40" s="136">
        <f t="shared" si="27"/>
        <v>0</v>
      </c>
      <c r="CH40" s="136">
        <f t="shared" si="28"/>
        <v>0</v>
      </c>
      <c r="CI40" s="136">
        <f>ROUND(IF('2.1ต้นทุนตามสัดส่วน (ผลิต)'!$E$158&gt;0,(+R40*'2.1ต้นทุนตามสัดส่วน (ผลิต)'!$E$158)/'2.1ต้นทุนตามสัดส่วน (ผลิต)'!$E$160,0),2)</f>
        <v>0</v>
      </c>
      <c r="CJ40" s="136">
        <f>ROUND(IF('2.1ต้นทุนตามสัดส่วน (ผลิต)'!$E$168&gt;0,(+S40*'2.1ต้นทุนตามสัดส่วน (ผลิต)'!$E$168)/'2.1ต้นทุนตามสัดส่วน (ผลิต)'!$E$170,0),2)</f>
        <v>0</v>
      </c>
      <c r="CK40" s="136">
        <f>ROUND(IF('2.1ต้นทุนตามสัดส่วน (ผลิต)'!$E$178&gt;0,(+T40*'2.1ต้นทุนตามสัดส่วน (ผลิต)'!$E$178)/'2.1ต้นทุนตามสัดส่วน (ผลิต)'!$E$180,0),2)</f>
        <v>0</v>
      </c>
      <c r="CL40" s="136">
        <f t="shared" si="29"/>
        <v>0</v>
      </c>
      <c r="CM40" s="136">
        <f t="shared" si="4"/>
        <v>0</v>
      </c>
      <c r="CO40" s="140"/>
      <c r="CP40" s="135"/>
      <c r="CQ40" s="44">
        <f>ROUND(IF('2.1ต้นทุนตามสัดส่วน (ผลิต)'!$E$9&gt;0,(+C40*'2.1ต้นทุนตามสัดส่วน (ผลิต)'!$E$9)/'2.1ต้นทุนตามสัดส่วน (ผลิต)'!$E$10,0),2)</f>
        <v>0</v>
      </c>
      <c r="CR40" s="136">
        <f>ROUND(IF('2.1ต้นทุนตามสัดส่วน (ผลิต)'!$E$19&gt;0,(+D40*'2.1ต้นทุนตามสัดส่วน (ผลิต)'!$E$19)/'2.1ต้นทุนตามสัดส่วน (ผลิต)'!$E$20,0),2)</f>
        <v>0</v>
      </c>
      <c r="CS40" s="136">
        <f>ROUND(IF('2.1ต้นทุนตามสัดส่วน (ผลิต)'!$E$29&gt;0,(+E40*'2.1ต้นทุนตามสัดส่วน (ผลิต)'!$E$29)/'2.1ต้นทุนตามสัดส่วน (ผลิต)'!$E$30,0),2)</f>
        <v>0</v>
      </c>
      <c r="CT40" s="136">
        <f>ROUND(IF('2.1ต้นทุนตามสัดส่วน (ผลิต)'!$E$39&gt;0,(+F40*'2.1ต้นทุนตามสัดส่วน (ผลิต)'!$E$39)/'2.1ต้นทุนตามสัดส่วน (ผลิต)'!$E$40,0),2)</f>
        <v>0</v>
      </c>
      <c r="CU40" s="136">
        <f t="shared" si="30"/>
        <v>0</v>
      </c>
      <c r="CV40" s="136">
        <f>ROUND(IF('2.1ต้นทุนตามสัดส่วน (ผลิต)'!$E$59&gt;0,(+H40*'2.1ต้นทุนตามสัดส่วน (ผลิต)'!$E$59)/'2.1ต้นทุนตามสัดส่วน (ผลิต)'!$E$60,0),2)</f>
        <v>0</v>
      </c>
      <c r="CW40" s="136">
        <f>ROUND(IF('2.1ต้นทุนตามสัดส่วน (ผลิต)'!$E$69&gt;0,(+I40*'2.1ต้นทุนตามสัดส่วน (ผลิต)'!$E$69)/'2.1ต้นทุนตามสัดส่วน (ผลิต)'!$E$70,0),2)</f>
        <v>0</v>
      </c>
      <c r="CX40" s="136">
        <f>ROUND(IF('2.1ต้นทุนตามสัดส่วน (ผลิต)'!$E$79&gt;0,(+J40*'2.1ต้นทุนตามสัดส่วน (ผลิต)'!$E$79)/'2.1ต้นทุนตามสัดส่วน (ผลิต)'!$E$80,0),2)</f>
        <v>0</v>
      </c>
      <c r="CY40" s="136">
        <f t="shared" si="31"/>
        <v>0</v>
      </c>
      <c r="CZ40" s="136">
        <f t="shared" si="32"/>
        <v>0</v>
      </c>
      <c r="DA40" s="136">
        <f>ROUND(IF('2.1ต้นทุนตามสัดส่วน (ผลิต)'!$E$109&gt;0,(+M40*'2.1ต้นทุนตามสัดส่วน (ผลิต)'!$E$109)/'2.1ต้นทุนตามสัดส่วน (ผลิต)'!$E$110,0),2)</f>
        <v>0</v>
      </c>
      <c r="DB40" s="136">
        <f>ROUND(IF('2.1ต้นทุนตามสัดส่วน (ผลิต)'!$E$119&gt;0,(+N40*'2.1ต้นทุนตามสัดส่วน (ผลิต)'!$E$119)/'2.1ต้นทุนตามสัดส่วน (ผลิต)'!$E$120,0),2)</f>
        <v>0</v>
      </c>
      <c r="DC40" s="136">
        <f>ROUND(IF('2.1ต้นทุนตามสัดส่วน (ผลิต)'!$E$129&gt;0,(+O40*'2.1ต้นทุนตามสัดส่วน (ผลิต)'!$E$129)/'2.1ต้นทุนตามสัดส่วน (ผลิต)'!$E$130,0),2)</f>
        <v>0</v>
      </c>
      <c r="DD40" s="136">
        <f t="shared" si="33"/>
        <v>0</v>
      </c>
      <c r="DE40" s="136">
        <f t="shared" si="34"/>
        <v>0</v>
      </c>
      <c r="DF40" s="136">
        <f>ROUND(IF('2.1ต้นทุนตามสัดส่วน (ผลิต)'!$E$159&gt;0,(+R40*'2.1ต้นทุนตามสัดส่วน (ผลิต)'!$E$159)/'2.1ต้นทุนตามสัดส่วน (ผลิต)'!$E$160,0),2)</f>
        <v>0</v>
      </c>
      <c r="DG40" s="136">
        <f>ROUND(IF('2.1ต้นทุนตามสัดส่วน (ผลิต)'!$E$169&gt;0,(+S40*'2.1ต้นทุนตามสัดส่วน (ผลิต)'!$E$169)/'2.1ต้นทุนตามสัดส่วน (ผลิต)'!$E$170,0),2)</f>
        <v>0</v>
      </c>
      <c r="DH40" s="136">
        <f>ROUND(IF('2.1ต้นทุนตามสัดส่วน (ผลิต)'!$E$179&gt;0,(+T40*'2.1ต้นทุนตามสัดส่วน (ผลิต)'!$E$179)/'2.1ต้นทุนตามสัดส่วน (ผลิต)'!$E$180,0),2)</f>
        <v>0</v>
      </c>
      <c r="DI40" s="136">
        <f t="shared" si="35"/>
        <v>0</v>
      </c>
      <c r="DJ40" s="136">
        <f t="shared" si="5"/>
        <v>0</v>
      </c>
      <c r="DL40" s="140"/>
      <c r="DM40" s="135"/>
      <c r="DN40" s="136">
        <f t="shared" si="36"/>
        <v>0</v>
      </c>
      <c r="DO40" s="136">
        <f t="shared" si="36"/>
        <v>0</v>
      </c>
      <c r="DP40" s="136">
        <f t="shared" si="36"/>
        <v>0</v>
      </c>
      <c r="DQ40" s="136">
        <f t="shared" si="36"/>
        <v>0</v>
      </c>
      <c r="DR40" s="136">
        <f t="shared" si="36"/>
        <v>0</v>
      </c>
      <c r="DS40" s="136">
        <f t="shared" si="36"/>
        <v>0</v>
      </c>
      <c r="DT40" s="136">
        <f t="shared" si="36"/>
        <v>0</v>
      </c>
      <c r="DU40" s="136">
        <f t="shared" si="36"/>
        <v>0</v>
      </c>
      <c r="DV40" s="136">
        <f t="shared" si="36"/>
        <v>0</v>
      </c>
      <c r="DW40" s="136">
        <f t="shared" si="37"/>
        <v>0</v>
      </c>
      <c r="DX40" s="136">
        <f t="shared" si="37"/>
        <v>0</v>
      </c>
      <c r="DY40" s="136">
        <f t="shared" si="37"/>
        <v>0</v>
      </c>
      <c r="DZ40" s="136">
        <f t="shared" si="37"/>
        <v>0</v>
      </c>
      <c r="EA40" s="136">
        <f t="shared" si="37"/>
        <v>0</v>
      </c>
      <c r="EB40" s="136">
        <f t="shared" si="37"/>
        <v>0</v>
      </c>
      <c r="EC40" s="136">
        <f t="shared" si="37"/>
        <v>0</v>
      </c>
      <c r="ED40" s="136">
        <f t="shared" si="37"/>
        <v>0</v>
      </c>
      <c r="EE40" s="136">
        <f t="shared" si="37"/>
        <v>0</v>
      </c>
      <c r="EF40" s="136">
        <f t="shared" si="37"/>
        <v>0</v>
      </c>
      <c r="EG40" s="136">
        <f t="shared" si="37"/>
        <v>0</v>
      </c>
    </row>
    <row r="41" spans="1:137" ht="21">
      <c r="A41" s="140"/>
      <c r="B41" s="135"/>
      <c r="C41" s="44"/>
      <c r="D41" s="136"/>
      <c r="E41" s="136"/>
      <c r="F41" s="136"/>
      <c r="G41" s="136">
        <f t="shared" si="7"/>
        <v>0</v>
      </c>
      <c r="H41" s="136"/>
      <c r="I41" s="136"/>
      <c r="J41" s="136"/>
      <c r="K41" s="136">
        <f t="shared" si="8"/>
        <v>0</v>
      </c>
      <c r="L41" s="136">
        <f t="shared" si="9"/>
        <v>0</v>
      </c>
      <c r="M41" s="136"/>
      <c r="N41" s="136"/>
      <c r="O41" s="136"/>
      <c r="P41" s="136">
        <f t="shared" si="10"/>
        <v>0</v>
      </c>
      <c r="Q41" s="136">
        <f t="shared" si="11"/>
        <v>0</v>
      </c>
      <c r="R41" s="136"/>
      <c r="S41" s="136"/>
      <c r="T41" s="136"/>
      <c r="U41" s="136">
        <f t="shared" si="12"/>
        <v>0</v>
      </c>
      <c r="V41" s="136">
        <f t="shared" si="0"/>
        <v>0</v>
      </c>
      <c r="X41" s="140"/>
      <c r="Y41" s="135"/>
      <c r="Z41" s="44">
        <f>ROUND(IF('2.1ต้นทุนตามสัดส่วน (ผลิต)'!$E$6&gt;0,(+C41*'2.1ต้นทุนตามสัดส่วน (ผลิต)'!$E$6)/'2.1ต้นทุนตามสัดส่วน (ผลิต)'!$E$10,0),2)</f>
        <v>0</v>
      </c>
      <c r="AA41" s="139">
        <f>ROUND(IF('2.1ต้นทุนตามสัดส่วน (ผลิต)'!$E$16&gt;0,(+D41*'2.1ต้นทุนตามสัดส่วน (ผลิต)'!$E$16)/'2.1ต้นทุนตามสัดส่วน (ผลิต)'!$E$20,0),2)</f>
        <v>0</v>
      </c>
      <c r="AB41" s="139">
        <f>ROUND(IF('2.1ต้นทุนตามสัดส่วน (ผลิต)'!$E$26&gt;0,(+E41*'2.1ต้นทุนตามสัดส่วน (ผลิต)'!$E$26)/'2.1ต้นทุนตามสัดส่วน (ผลิต)'!$E$30,0),2)</f>
        <v>0</v>
      </c>
      <c r="AC41" s="139">
        <f>ROUND(IF('2.1ต้นทุนตามสัดส่วน (ผลิต)'!$E$36&gt;0,(+F41*'2.1ต้นทุนตามสัดส่วน (ผลิต)'!$E$36)/'2.1ต้นทุนตามสัดส่วน (ผลิต)'!$E$40,0),2)</f>
        <v>0</v>
      </c>
      <c r="AD41" s="139">
        <f t="shared" si="13"/>
        <v>0</v>
      </c>
      <c r="AE41" s="139">
        <f>ROUND(IF('2.1ต้นทุนตามสัดส่วน (ผลิต)'!$E$56&gt;0,(+H41*'2.1ต้นทุนตามสัดส่วน (ผลิต)'!$E$56)/'2.1ต้นทุนตามสัดส่วน (ผลิต)'!$E$60,0),2)</f>
        <v>0</v>
      </c>
      <c r="AF41" s="139">
        <f>ROUND(IF('2.1ต้นทุนตามสัดส่วน (ผลิต)'!$E$66&gt;0,(+I41*'2.1ต้นทุนตามสัดส่วน (ผลิต)'!$E$66)/'2.1ต้นทุนตามสัดส่วน (ผลิต)'!$E$70,0),2)</f>
        <v>0</v>
      </c>
      <c r="AG41" s="139">
        <f>ROUND(IF('2.1ต้นทุนตามสัดส่วน (ผลิต)'!$E$76&gt;0,(+J41*'2.1ต้นทุนตามสัดส่วน (ผลิต)'!$E$76)/'2.1ต้นทุนตามสัดส่วน (ผลิต)'!$E$80,0),2)</f>
        <v>0</v>
      </c>
      <c r="AH41" s="139">
        <f t="shared" si="14"/>
        <v>0</v>
      </c>
      <c r="AI41" s="139">
        <f t="shared" si="15"/>
        <v>0</v>
      </c>
      <c r="AJ41" s="139">
        <f>ROUND(IF('2.1ต้นทุนตามสัดส่วน (ผลิต)'!$E$106&gt;0,(+M41*'2.1ต้นทุนตามสัดส่วน (ผลิต)'!$E$106)/'2.1ต้นทุนตามสัดส่วน (ผลิต)'!$E$110,0),2)</f>
        <v>0</v>
      </c>
      <c r="AK41" s="139">
        <f>ROUND(IF('2.1ต้นทุนตามสัดส่วน (ผลิต)'!$E$116&gt;0,(+N41*'2.1ต้นทุนตามสัดส่วน (ผลิต)'!$E$116)/'2.1ต้นทุนตามสัดส่วน (ผลิต)'!$E$120,0),2)</f>
        <v>0</v>
      </c>
      <c r="AL41" s="139">
        <f>ROUND(IF('2.1ต้นทุนตามสัดส่วน (ผลิต)'!$E$126&gt;0,(+O41*'2.1ต้นทุนตามสัดส่วน (ผลิต)'!$E$126)/'2.1ต้นทุนตามสัดส่วน (ผลิต)'!$E$130,0),2)</f>
        <v>0</v>
      </c>
      <c r="AM41" s="139">
        <f t="shared" si="16"/>
        <v>0</v>
      </c>
      <c r="AN41" s="139">
        <f t="shared" si="17"/>
        <v>0</v>
      </c>
      <c r="AO41" s="139">
        <f>ROUND(IF('2.1ต้นทุนตามสัดส่วน (ผลิต)'!$E$156&gt;0,(+R41*'2.1ต้นทุนตามสัดส่วน (ผลิต)'!$E$156)/'2.1ต้นทุนตามสัดส่วน (ผลิต)'!$E$160,0),2)</f>
        <v>0</v>
      </c>
      <c r="AP41" s="139">
        <f>ROUND(IF('2.1ต้นทุนตามสัดส่วน (ผลิต)'!$E$166&gt;0,(+S41*'2.1ต้นทุนตามสัดส่วน (ผลิต)'!$E$166)/'2.1ต้นทุนตามสัดส่วน (ผลิต)'!$E$170,0),2)</f>
        <v>0</v>
      </c>
      <c r="AQ41" s="139">
        <f>ROUND(IF('2.1ต้นทุนตามสัดส่วน (ผลิต)'!$E$176&gt;0,(+T41*'2.1ต้นทุนตามสัดส่วน (ผลิต)'!$E$176)/'2.1ต้นทุนตามสัดส่วน (ผลิต)'!$E$180,0),2)</f>
        <v>0</v>
      </c>
      <c r="AR41" s="139">
        <f t="shared" si="1"/>
        <v>0</v>
      </c>
      <c r="AS41" s="139">
        <f t="shared" si="2"/>
        <v>0</v>
      </c>
      <c r="AU41" s="140"/>
      <c r="AV41" s="135"/>
      <c r="AW41" s="44">
        <f>ROUND(IF('2.1ต้นทุนตามสัดส่วน (ผลิต)'!$E$7&gt;0,(C41*'2.1ต้นทุนตามสัดส่วน (ผลิต)'!$E$7)/'2.1ต้นทุนตามสัดส่วน (ผลิต)'!$E$10,0),2)</f>
        <v>0</v>
      </c>
      <c r="AX41" s="136">
        <f>ROUND(IF('2.1ต้นทุนตามสัดส่วน (ผลิต)'!$E$17&gt;0,(D41*'2.1ต้นทุนตามสัดส่วน (ผลิต)'!$E$17)/'2.1ต้นทุนตามสัดส่วน (ผลิต)'!$E$20,0),2)</f>
        <v>0</v>
      </c>
      <c r="AY41" s="136">
        <f>ROUND(IF('2.1ต้นทุนตามสัดส่วน (ผลิต)'!$E$27&gt;0,(+E41*'2.1ต้นทุนตามสัดส่วน (ผลิต)'!$E$27)/'2.1ต้นทุนตามสัดส่วน (ผลิต)'!$E$30,0),2)</f>
        <v>0</v>
      </c>
      <c r="AZ41" s="136">
        <f>ROUND(IF('2.1ต้นทุนตามสัดส่วน (ผลิต)'!$E$37&gt;0,(+F41*'2.1ต้นทุนตามสัดส่วน (ผลิต)'!$E$37)/'2.1ต้นทุนตามสัดส่วน (ผลิต)'!$E$40,0),2)</f>
        <v>0</v>
      </c>
      <c r="BA41" s="136">
        <f t="shared" si="18"/>
        <v>0</v>
      </c>
      <c r="BB41" s="136">
        <f>ROUND(IF('2.1ต้นทุนตามสัดส่วน (ผลิต)'!$E$57&gt;0,(+H41*'2.1ต้นทุนตามสัดส่วน (ผลิต)'!$E$57)/'2.1ต้นทุนตามสัดส่วน (ผลิต)'!$E$60,0),2)</f>
        <v>0</v>
      </c>
      <c r="BC41" s="136">
        <f>ROUND(IF('2.1ต้นทุนตามสัดส่วน (ผลิต)'!$E$67&gt;0,(+I41*'2.1ต้นทุนตามสัดส่วน (ผลิต)'!$E$67)/'2.1ต้นทุนตามสัดส่วน (ผลิต)'!$E$70,0),2)</f>
        <v>0</v>
      </c>
      <c r="BD41" s="136">
        <f>ROUND(IF('2.1ต้นทุนตามสัดส่วน (ผลิต)'!$E$77&gt;0,(+J41*'2.1ต้นทุนตามสัดส่วน (ผลิต)'!$E$77)/'2.1ต้นทุนตามสัดส่วน (ผลิต)'!$E$80,0),2)</f>
        <v>0</v>
      </c>
      <c r="BE41" s="136">
        <f t="shared" si="19"/>
        <v>0</v>
      </c>
      <c r="BF41" s="136">
        <f t="shared" si="20"/>
        <v>0</v>
      </c>
      <c r="BG41" s="136">
        <f>ROUND(IF('2.1ต้นทุนตามสัดส่วน (ผลิต)'!$E$107&gt;0,(+M41*'2.1ต้นทุนตามสัดส่วน (ผลิต)'!$E$107)/'2.1ต้นทุนตามสัดส่วน (ผลิต)'!$E$110,0),2)</f>
        <v>0</v>
      </c>
      <c r="BH41" s="136">
        <f>ROUND(IF('2.1ต้นทุนตามสัดส่วน (ผลิต)'!$E$117&gt;0,(+N41*'2.1ต้นทุนตามสัดส่วน (ผลิต)'!$E$117)/'2.1ต้นทุนตามสัดส่วน (ผลิต)'!$E$120,0),2)</f>
        <v>0</v>
      </c>
      <c r="BI41" s="136">
        <f>ROUND(IF('2.1ต้นทุนตามสัดส่วน (ผลิต)'!$E$127&gt;0,(+O41*'2.1ต้นทุนตามสัดส่วน (ผลิต)'!$E$127)/'2.1ต้นทุนตามสัดส่วน (ผลิต)'!$E$130,0),2)</f>
        <v>0</v>
      </c>
      <c r="BJ41" s="136">
        <f t="shared" si="21"/>
        <v>0</v>
      </c>
      <c r="BK41" s="136">
        <f t="shared" si="22"/>
        <v>0</v>
      </c>
      <c r="BL41" s="136">
        <f>ROUND(IF('2.1ต้นทุนตามสัดส่วน (ผลิต)'!$E$157&gt;0,(+R41*'2.1ต้นทุนตามสัดส่วน (ผลิต)'!$E$157)/'2.1ต้นทุนตามสัดส่วน (ผลิต)'!$E$160,0),2)</f>
        <v>0</v>
      </c>
      <c r="BM41" s="136">
        <f>ROUND(IF('2.1ต้นทุนตามสัดส่วน (ผลิต)'!$E$167&gt;0,(+S41*'2.1ต้นทุนตามสัดส่วน (ผลิต)'!$E$167)/'2.1ต้นทุนตามสัดส่วน (ผลิต)'!$E$170,0),2)</f>
        <v>0</v>
      </c>
      <c r="BN41" s="136">
        <f>ROUND(IF('2.1ต้นทุนตามสัดส่วน (ผลิต)'!$E$177&gt;0,(+T41*'2.1ต้นทุนตามสัดส่วน (ผลิต)'!$E$177)/'2.1ต้นทุนตามสัดส่วน (ผลิต)'!$E$180,0),2)</f>
        <v>0</v>
      </c>
      <c r="BO41" s="136">
        <f t="shared" si="23"/>
        <v>0</v>
      </c>
      <c r="BP41" s="136">
        <f t="shared" si="3"/>
        <v>0</v>
      </c>
      <c r="BR41" s="140"/>
      <c r="BS41" s="135"/>
      <c r="BT41" s="44">
        <f>ROUND(IF('2.1ต้นทุนตามสัดส่วน (ผลิต)'!$E$8&gt;0,(+C41*'2.1ต้นทุนตามสัดส่วน (ผลิต)'!$E$8)/'2.1ต้นทุนตามสัดส่วน (ผลิต)'!$E$10,0),2)</f>
        <v>0</v>
      </c>
      <c r="BU41" s="136">
        <f>ROUND(IF('2.1ต้นทุนตามสัดส่วน (ผลิต)'!$E$18&gt;0,(+D41*'2.1ต้นทุนตามสัดส่วน (ผลิต)'!$E$18)/'2.1ต้นทุนตามสัดส่วน (ผลิต)'!$E$20,0),2)</f>
        <v>0</v>
      </c>
      <c r="BV41" s="136">
        <f>ROUND(IF('2.1ต้นทุนตามสัดส่วน (ผลิต)'!$E$28&gt;0,(+E41*'2.1ต้นทุนตามสัดส่วน (ผลิต)'!$E$28)/'2.1ต้นทุนตามสัดส่วน (ผลิต)'!$E$30,0),2)</f>
        <v>0</v>
      </c>
      <c r="BW41" s="136">
        <f>ROUND(IF('2.1ต้นทุนตามสัดส่วน (ผลิต)'!$E$38&gt;0,(+F41*'2.1ต้นทุนตามสัดส่วน (ผลิต)'!$E$38)/'2.1ต้นทุนตามสัดส่วน (ผลิต)'!$E$40,0),2)</f>
        <v>0</v>
      </c>
      <c r="BX41" s="136">
        <f t="shared" si="24"/>
        <v>0</v>
      </c>
      <c r="BY41" s="136">
        <f>ROUND(IF('2.1ต้นทุนตามสัดส่วน (ผลิต)'!$E$58&gt;0,(+H41*'2.1ต้นทุนตามสัดส่วน (ผลิต)'!$E$58)/'2.1ต้นทุนตามสัดส่วน (ผลิต)'!$E$60,0),2)</f>
        <v>0</v>
      </c>
      <c r="BZ41" s="136">
        <f>ROUND(IF('2.1ต้นทุนตามสัดส่วน (ผลิต)'!$E$68&gt;0,(+I41*'2.1ต้นทุนตามสัดส่วน (ผลิต)'!$E$68)/'2.1ต้นทุนตามสัดส่วน (ผลิต)'!$E$70,0),2)</f>
        <v>0</v>
      </c>
      <c r="CA41" s="136">
        <f>ROUND(IF('2.1ต้นทุนตามสัดส่วน (ผลิต)'!$E$78&gt;0,(+J41*'2.1ต้นทุนตามสัดส่วน (ผลิต)'!$E$78)/'2.1ต้นทุนตามสัดส่วน (ผลิต)'!$E$80,0),2)</f>
        <v>0</v>
      </c>
      <c r="CB41" s="136">
        <f t="shared" si="25"/>
        <v>0</v>
      </c>
      <c r="CC41" s="136">
        <f t="shared" si="26"/>
        <v>0</v>
      </c>
      <c r="CD41" s="136">
        <f>ROUND(IF('2.1ต้นทุนตามสัดส่วน (ผลิต)'!$E$108&gt;0,(+M41*'2.1ต้นทุนตามสัดส่วน (ผลิต)'!$E$108)/'2.1ต้นทุนตามสัดส่วน (ผลิต)'!$E$110,0),2)</f>
        <v>0</v>
      </c>
      <c r="CE41" s="136">
        <f>ROUND(IF('2.1ต้นทุนตามสัดส่วน (ผลิต)'!$E$118&gt;0,(+N41*'2.1ต้นทุนตามสัดส่วน (ผลิต)'!$E$118)/'2.1ต้นทุนตามสัดส่วน (ผลิต)'!$E$120,0),2)</f>
        <v>0</v>
      </c>
      <c r="CF41" s="136">
        <f>ROUND(IF('2.1ต้นทุนตามสัดส่วน (ผลิต)'!$E$128&gt;0,(+O41*'2.1ต้นทุนตามสัดส่วน (ผลิต)'!$E$128)/'2.1ต้นทุนตามสัดส่วน (ผลิต)'!$E$130,0),2)</f>
        <v>0</v>
      </c>
      <c r="CG41" s="136">
        <f t="shared" si="27"/>
        <v>0</v>
      </c>
      <c r="CH41" s="136">
        <f t="shared" si="28"/>
        <v>0</v>
      </c>
      <c r="CI41" s="136">
        <f>ROUND(IF('2.1ต้นทุนตามสัดส่วน (ผลิต)'!$E$158&gt;0,(+R41*'2.1ต้นทุนตามสัดส่วน (ผลิต)'!$E$158)/'2.1ต้นทุนตามสัดส่วน (ผลิต)'!$E$160,0),2)</f>
        <v>0</v>
      </c>
      <c r="CJ41" s="136">
        <f>ROUND(IF('2.1ต้นทุนตามสัดส่วน (ผลิต)'!$E$168&gt;0,(+S41*'2.1ต้นทุนตามสัดส่วน (ผลิต)'!$E$168)/'2.1ต้นทุนตามสัดส่วน (ผลิต)'!$E$170,0),2)</f>
        <v>0</v>
      </c>
      <c r="CK41" s="136">
        <f>ROUND(IF('2.1ต้นทุนตามสัดส่วน (ผลิต)'!$E$178&gt;0,(+T41*'2.1ต้นทุนตามสัดส่วน (ผลิต)'!$E$178)/'2.1ต้นทุนตามสัดส่วน (ผลิต)'!$E$180,0),2)</f>
        <v>0</v>
      </c>
      <c r="CL41" s="136">
        <f t="shared" si="29"/>
        <v>0</v>
      </c>
      <c r="CM41" s="136">
        <f t="shared" si="4"/>
        <v>0</v>
      </c>
      <c r="CO41" s="140"/>
      <c r="CP41" s="135"/>
      <c r="CQ41" s="44">
        <f>ROUND(IF('2.1ต้นทุนตามสัดส่วน (ผลิต)'!$E$9&gt;0,(+C41*'2.1ต้นทุนตามสัดส่วน (ผลิต)'!$E$9)/'2.1ต้นทุนตามสัดส่วน (ผลิต)'!$E$10,0),2)</f>
        <v>0</v>
      </c>
      <c r="CR41" s="136">
        <f>ROUND(IF('2.1ต้นทุนตามสัดส่วน (ผลิต)'!$E$19&gt;0,(+D41*'2.1ต้นทุนตามสัดส่วน (ผลิต)'!$E$19)/'2.1ต้นทุนตามสัดส่วน (ผลิต)'!$E$20,0),2)</f>
        <v>0</v>
      </c>
      <c r="CS41" s="136">
        <f>ROUND(IF('2.1ต้นทุนตามสัดส่วน (ผลิต)'!$E$29&gt;0,(+E41*'2.1ต้นทุนตามสัดส่วน (ผลิต)'!$E$29)/'2.1ต้นทุนตามสัดส่วน (ผลิต)'!$E$30,0),2)</f>
        <v>0</v>
      </c>
      <c r="CT41" s="136">
        <f>ROUND(IF('2.1ต้นทุนตามสัดส่วน (ผลิต)'!$E$39&gt;0,(+F41*'2.1ต้นทุนตามสัดส่วน (ผลิต)'!$E$39)/'2.1ต้นทุนตามสัดส่วน (ผลิต)'!$E$40,0),2)</f>
        <v>0</v>
      </c>
      <c r="CU41" s="136">
        <f t="shared" si="30"/>
        <v>0</v>
      </c>
      <c r="CV41" s="136">
        <f>ROUND(IF('2.1ต้นทุนตามสัดส่วน (ผลิต)'!$E$59&gt;0,(+H41*'2.1ต้นทุนตามสัดส่วน (ผลิต)'!$E$59)/'2.1ต้นทุนตามสัดส่วน (ผลิต)'!$E$60,0),2)</f>
        <v>0</v>
      </c>
      <c r="CW41" s="136">
        <f>ROUND(IF('2.1ต้นทุนตามสัดส่วน (ผลิต)'!$E$69&gt;0,(+I41*'2.1ต้นทุนตามสัดส่วน (ผลิต)'!$E$69)/'2.1ต้นทุนตามสัดส่วน (ผลิต)'!$E$70,0),2)</f>
        <v>0</v>
      </c>
      <c r="CX41" s="136">
        <f>ROUND(IF('2.1ต้นทุนตามสัดส่วน (ผลิต)'!$E$79&gt;0,(+J41*'2.1ต้นทุนตามสัดส่วน (ผลิต)'!$E$79)/'2.1ต้นทุนตามสัดส่วน (ผลิต)'!$E$80,0),2)</f>
        <v>0</v>
      </c>
      <c r="CY41" s="136">
        <f t="shared" si="31"/>
        <v>0</v>
      </c>
      <c r="CZ41" s="136">
        <f t="shared" si="32"/>
        <v>0</v>
      </c>
      <c r="DA41" s="136">
        <f>ROUND(IF('2.1ต้นทุนตามสัดส่วน (ผลิต)'!$E$109&gt;0,(+M41*'2.1ต้นทุนตามสัดส่วน (ผลิต)'!$E$109)/'2.1ต้นทุนตามสัดส่วน (ผลิต)'!$E$110,0),2)</f>
        <v>0</v>
      </c>
      <c r="DB41" s="136">
        <f>ROUND(IF('2.1ต้นทุนตามสัดส่วน (ผลิต)'!$E$119&gt;0,(+N41*'2.1ต้นทุนตามสัดส่วน (ผลิต)'!$E$119)/'2.1ต้นทุนตามสัดส่วน (ผลิต)'!$E$120,0),2)</f>
        <v>0</v>
      </c>
      <c r="DC41" s="136">
        <f>ROUND(IF('2.1ต้นทุนตามสัดส่วน (ผลิต)'!$E$129&gt;0,(+O41*'2.1ต้นทุนตามสัดส่วน (ผลิต)'!$E$129)/'2.1ต้นทุนตามสัดส่วน (ผลิต)'!$E$130,0),2)</f>
        <v>0</v>
      </c>
      <c r="DD41" s="136">
        <f t="shared" si="33"/>
        <v>0</v>
      </c>
      <c r="DE41" s="136">
        <f t="shared" si="34"/>
        <v>0</v>
      </c>
      <c r="DF41" s="136">
        <f>ROUND(IF('2.1ต้นทุนตามสัดส่วน (ผลิต)'!$E$159&gt;0,(+R41*'2.1ต้นทุนตามสัดส่วน (ผลิต)'!$E$159)/'2.1ต้นทุนตามสัดส่วน (ผลิต)'!$E$160,0),2)</f>
        <v>0</v>
      </c>
      <c r="DG41" s="136">
        <f>ROUND(IF('2.1ต้นทุนตามสัดส่วน (ผลิต)'!$E$169&gt;0,(+S41*'2.1ต้นทุนตามสัดส่วน (ผลิต)'!$E$169)/'2.1ต้นทุนตามสัดส่วน (ผลิต)'!$E$170,0),2)</f>
        <v>0</v>
      </c>
      <c r="DH41" s="136">
        <f>ROUND(IF('2.1ต้นทุนตามสัดส่วน (ผลิต)'!$E$179&gt;0,(+T41*'2.1ต้นทุนตามสัดส่วน (ผลิต)'!$E$179)/'2.1ต้นทุนตามสัดส่วน (ผลิต)'!$E$180,0),2)</f>
        <v>0</v>
      </c>
      <c r="DI41" s="136">
        <f t="shared" si="35"/>
        <v>0</v>
      </c>
      <c r="DJ41" s="136">
        <f t="shared" si="5"/>
        <v>0</v>
      </c>
      <c r="DL41" s="140"/>
      <c r="DM41" s="135"/>
      <c r="DN41" s="136">
        <f t="shared" si="36"/>
        <v>0</v>
      </c>
      <c r="DO41" s="136">
        <f t="shared" si="36"/>
        <v>0</v>
      </c>
      <c r="DP41" s="136">
        <f t="shared" si="36"/>
        <v>0</v>
      </c>
      <c r="DQ41" s="136">
        <f t="shared" si="36"/>
        <v>0</v>
      </c>
      <c r="DR41" s="136">
        <f t="shared" si="36"/>
        <v>0</v>
      </c>
      <c r="DS41" s="136">
        <f t="shared" si="36"/>
        <v>0</v>
      </c>
      <c r="DT41" s="136">
        <f t="shared" si="36"/>
        <v>0</v>
      </c>
      <c r="DU41" s="136">
        <f t="shared" si="36"/>
        <v>0</v>
      </c>
      <c r="DV41" s="136">
        <f t="shared" si="36"/>
        <v>0</v>
      </c>
      <c r="DW41" s="136">
        <f t="shared" si="37"/>
        <v>0</v>
      </c>
      <c r="DX41" s="136">
        <f t="shared" si="37"/>
        <v>0</v>
      </c>
      <c r="DY41" s="136">
        <f t="shared" si="37"/>
        <v>0</v>
      </c>
      <c r="DZ41" s="136">
        <f t="shared" si="37"/>
        <v>0</v>
      </c>
      <c r="EA41" s="136">
        <f t="shared" si="37"/>
        <v>0</v>
      </c>
      <c r="EB41" s="136">
        <f t="shared" si="37"/>
        <v>0</v>
      </c>
      <c r="EC41" s="136">
        <f t="shared" si="37"/>
        <v>0</v>
      </c>
      <c r="ED41" s="136">
        <f t="shared" si="37"/>
        <v>0</v>
      </c>
      <c r="EE41" s="136">
        <f t="shared" si="37"/>
        <v>0</v>
      </c>
      <c r="EF41" s="136">
        <f t="shared" si="37"/>
        <v>0</v>
      </c>
      <c r="EG41" s="136">
        <f t="shared" si="37"/>
        <v>0</v>
      </c>
    </row>
    <row r="42" spans="1:137" ht="21">
      <c r="A42" s="140"/>
      <c r="B42" s="135"/>
      <c r="C42" s="44"/>
      <c r="D42" s="136"/>
      <c r="E42" s="136"/>
      <c r="F42" s="136"/>
      <c r="G42" s="136">
        <f t="shared" si="7"/>
        <v>0</v>
      </c>
      <c r="H42" s="136"/>
      <c r="I42" s="136"/>
      <c r="J42" s="136"/>
      <c r="K42" s="136">
        <f t="shared" si="8"/>
        <v>0</v>
      </c>
      <c r="L42" s="136">
        <f t="shared" si="9"/>
        <v>0</v>
      </c>
      <c r="M42" s="136"/>
      <c r="N42" s="136"/>
      <c r="O42" s="136"/>
      <c r="P42" s="136">
        <f t="shared" si="10"/>
        <v>0</v>
      </c>
      <c r="Q42" s="136">
        <f t="shared" si="11"/>
        <v>0</v>
      </c>
      <c r="R42" s="136"/>
      <c r="S42" s="136"/>
      <c r="T42" s="136"/>
      <c r="U42" s="136">
        <f t="shared" si="12"/>
        <v>0</v>
      </c>
      <c r="V42" s="136">
        <f t="shared" si="0"/>
        <v>0</v>
      </c>
      <c r="X42" s="140"/>
      <c r="Y42" s="135"/>
      <c r="Z42" s="44">
        <f>ROUND(IF('2.1ต้นทุนตามสัดส่วน (ผลิต)'!$E$6&gt;0,(+C42*'2.1ต้นทุนตามสัดส่วน (ผลิต)'!$E$6)/'2.1ต้นทุนตามสัดส่วน (ผลิต)'!$E$10,0),2)</f>
        <v>0</v>
      </c>
      <c r="AA42" s="139">
        <f>ROUND(IF('2.1ต้นทุนตามสัดส่วน (ผลิต)'!$E$16&gt;0,(+D42*'2.1ต้นทุนตามสัดส่วน (ผลิต)'!$E$16)/'2.1ต้นทุนตามสัดส่วน (ผลิต)'!$E$20,0),2)</f>
        <v>0</v>
      </c>
      <c r="AB42" s="139">
        <f>ROUND(IF('2.1ต้นทุนตามสัดส่วน (ผลิต)'!$E$26&gt;0,(+E42*'2.1ต้นทุนตามสัดส่วน (ผลิต)'!$E$26)/'2.1ต้นทุนตามสัดส่วน (ผลิต)'!$E$30,0),2)</f>
        <v>0</v>
      </c>
      <c r="AC42" s="139">
        <f>ROUND(IF('2.1ต้นทุนตามสัดส่วน (ผลิต)'!$E$36&gt;0,(+F42*'2.1ต้นทุนตามสัดส่วน (ผลิต)'!$E$36)/'2.1ต้นทุนตามสัดส่วน (ผลิต)'!$E$40,0),2)</f>
        <v>0</v>
      </c>
      <c r="AD42" s="139">
        <f t="shared" si="13"/>
        <v>0</v>
      </c>
      <c r="AE42" s="139">
        <f>ROUND(IF('2.1ต้นทุนตามสัดส่วน (ผลิต)'!$E$56&gt;0,(+H42*'2.1ต้นทุนตามสัดส่วน (ผลิต)'!$E$56)/'2.1ต้นทุนตามสัดส่วน (ผลิต)'!$E$60,0),2)</f>
        <v>0</v>
      </c>
      <c r="AF42" s="139">
        <f>ROUND(IF('2.1ต้นทุนตามสัดส่วน (ผลิต)'!$E$66&gt;0,(+I42*'2.1ต้นทุนตามสัดส่วน (ผลิต)'!$E$66)/'2.1ต้นทุนตามสัดส่วน (ผลิต)'!$E$70,0),2)</f>
        <v>0</v>
      </c>
      <c r="AG42" s="139">
        <f>ROUND(IF('2.1ต้นทุนตามสัดส่วน (ผลิต)'!$E$76&gt;0,(+J42*'2.1ต้นทุนตามสัดส่วน (ผลิต)'!$E$76)/'2.1ต้นทุนตามสัดส่วน (ผลิต)'!$E$80,0),2)</f>
        <v>0</v>
      </c>
      <c r="AH42" s="139">
        <f t="shared" si="14"/>
        <v>0</v>
      </c>
      <c r="AI42" s="139">
        <f t="shared" si="15"/>
        <v>0</v>
      </c>
      <c r="AJ42" s="139">
        <f>ROUND(IF('2.1ต้นทุนตามสัดส่วน (ผลิต)'!$E$106&gt;0,(+M42*'2.1ต้นทุนตามสัดส่วน (ผลิต)'!$E$106)/'2.1ต้นทุนตามสัดส่วน (ผลิต)'!$E$110,0),2)</f>
        <v>0</v>
      </c>
      <c r="AK42" s="139">
        <f>ROUND(IF('2.1ต้นทุนตามสัดส่วน (ผลิต)'!$E$116&gt;0,(+N42*'2.1ต้นทุนตามสัดส่วน (ผลิต)'!$E$116)/'2.1ต้นทุนตามสัดส่วน (ผลิต)'!$E$120,0),2)</f>
        <v>0</v>
      </c>
      <c r="AL42" s="139">
        <f>ROUND(IF('2.1ต้นทุนตามสัดส่วน (ผลิต)'!$E$126&gt;0,(+O42*'2.1ต้นทุนตามสัดส่วน (ผลิต)'!$E$126)/'2.1ต้นทุนตามสัดส่วน (ผลิต)'!$E$130,0),2)</f>
        <v>0</v>
      </c>
      <c r="AM42" s="139">
        <f t="shared" si="16"/>
        <v>0</v>
      </c>
      <c r="AN42" s="139">
        <f t="shared" si="17"/>
        <v>0</v>
      </c>
      <c r="AO42" s="139">
        <f>ROUND(IF('2.1ต้นทุนตามสัดส่วน (ผลิต)'!$E$156&gt;0,(+R42*'2.1ต้นทุนตามสัดส่วน (ผลิต)'!$E$156)/'2.1ต้นทุนตามสัดส่วน (ผลิต)'!$E$160,0),2)</f>
        <v>0</v>
      </c>
      <c r="AP42" s="139">
        <f>ROUND(IF('2.1ต้นทุนตามสัดส่วน (ผลิต)'!$E$166&gt;0,(+S42*'2.1ต้นทุนตามสัดส่วน (ผลิต)'!$E$166)/'2.1ต้นทุนตามสัดส่วน (ผลิต)'!$E$170,0),2)</f>
        <v>0</v>
      </c>
      <c r="AQ42" s="139">
        <f>ROUND(IF('2.1ต้นทุนตามสัดส่วน (ผลิต)'!$E$176&gt;0,(+T42*'2.1ต้นทุนตามสัดส่วน (ผลิต)'!$E$176)/'2.1ต้นทุนตามสัดส่วน (ผลิต)'!$E$180,0),2)</f>
        <v>0</v>
      </c>
      <c r="AR42" s="139">
        <f t="shared" si="1"/>
        <v>0</v>
      </c>
      <c r="AS42" s="139">
        <f t="shared" si="2"/>
        <v>0</v>
      </c>
      <c r="AU42" s="140"/>
      <c r="AV42" s="135"/>
      <c r="AW42" s="44">
        <f>ROUND(IF('2.1ต้นทุนตามสัดส่วน (ผลิต)'!$E$7&gt;0,(C42*'2.1ต้นทุนตามสัดส่วน (ผลิต)'!$E$7)/'2.1ต้นทุนตามสัดส่วน (ผลิต)'!$E$10,0),2)</f>
        <v>0</v>
      </c>
      <c r="AX42" s="136">
        <f>ROUND(IF('2.1ต้นทุนตามสัดส่วน (ผลิต)'!$E$17&gt;0,(D42*'2.1ต้นทุนตามสัดส่วน (ผลิต)'!$E$17)/'2.1ต้นทุนตามสัดส่วน (ผลิต)'!$E$20,0),2)</f>
        <v>0</v>
      </c>
      <c r="AY42" s="136">
        <f>ROUND(IF('2.1ต้นทุนตามสัดส่วน (ผลิต)'!$E$27&gt;0,(+E42*'2.1ต้นทุนตามสัดส่วน (ผลิต)'!$E$27)/'2.1ต้นทุนตามสัดส่วน (ผลิต)'!$E$30,0),2)</f>
        <v>0</v>
      </c>
      <c r="AZ42" s="136">
        <f>ROUND(IF('2.1ต้นทุนตามสัดส่วน (ผลิต)'!$E$37&gt;0,(+F42*'2.1ต้นทุนตามสัดส่วน (ผลิต)'!$E$37)/'2.1ต้นทุนตามสัดส่วน (ผลิต)'!$E$40,0),2)</f>
        <v>0</v>
      </c>
      <c r="BA42" s="136">
        <f t="shared" si="18"/>
        <v>0</v>
      </c>
      <c r="BB42" s="136">
        <f>ROUND(IF('2.1ต้นทุนตามสัดส่วน (ผลิต)'!$E$57&gt;0,(+H42*'2.1ต้นทุนตามสัดส่วน (ผลิต)'!$E$57)/'2.1ต้นทุนตามสัดส่วน (ผลิต)'!$E$60,0),2)</f>
        <v>0</v>
      </c>
      <c r="BC42" s="136">
        <f>ROUND(IF('2.1ต้นทุนตามสัดส่วน (ผลิต)'!$E$67&gt;0,(+I42*'2.1ต้นทุนตามสัดส่วน (ผลิต)'!$E$67)/'2.1ต้นทุนตามสัดส่วน (ผลิต)'!$E$70,0),2)</f>
        <v>0</v>
      </c>
      <c r="BD42" s="136">
        <f>ROUND(IF('2.1ต้นทุนตามสัดส่วน (ผลิต)'!$E$77&gt;0,(+J42*'2.1ต้นทุนตามสัดส่วน (ผลิต)'!$E$77)/'2.1ต้นทุนตามสัดส่วน (ผลิต)'!$E$80,0),2)</f>
        <v>0</v>
      </c>
      <c r="BE42" s="136">
        <f t="shared" si="19"/>
        <v>0</v>
      </c>
      <c r="BF42" s="136">
        <f t="shared" si="20"/>
        <v>0</v>
      </c>
      <c r="BG42" s="136">
        <f>ROUND(IF('2.1ต้นทุนตามสัดส่วน (ผลิต)'!$E$107&gt;0,(+M42*'2.1ต้นทุนตามสัดส่วน (ผลิต)'!$E$107)/'2.1ต้นทุนตามสัดส่วน (ผลิต)'!$E$110,0),2)</f>
        <v>0</v>
      </c>
      <c r="BH42" s="136">
        <f>ROUND(IF('2.1ต้นทุนตามสัดส่วน (ผลิต)'!$E$117&gt;0,(+N42*'2.1ต้นทุนตามสัดส่วน (ผลิต)'!$E$117)/'2.1ต้นทุนตามสัดส่วน (ผลิต)'!$E$120,0),2)</f>
        <v>0</v>
      </c>
      <c r="BI42" s="136">
        <f>ROUND(IF('2.1ต้นทุนตามสัดส่วน (ผลิต)'!$E$127&gt;0,(+O42*'2.1ต้นทุนตามสัดส่วน (ผลิต)'!$E$127)/'2.1ต้นทุนตามสัดส่วน (ผลิต)'!$E$130,0),2)</f>
        <v>0</v>
      </c>
      <c r="BJ42" s="136">
        <f t="shared" si="21"/>
        <v>0</v>
      </c>
      <c r="BK42" s="136">
        <f t="shared" si="22"/>
        <v>0</v>
      </c>
      <c r="BL42" s="136">
        <f>ROUND(IF('2.1ต้นทุนตามสัดส่วน (ผลิต)'!$E$157&gt;0,(+R42*'2.1ต้นทุนตามสัดส่วน (ผลิต)'!$E$157)/'2.1ต้นทุนตามสัดส่วน (ผลิต)'!$E$160,0),2)</f>
        <v>0</v>
      </c>
      <c r="BM42" s="136">
        <f>ROUND(IF('2.1ต้นทุนตามสัดส่วน (ผลิต)'!$E$167&gt;0,(+S42*'2.1ต้นทุนตามสัดส่วน (ผลิต)'!$E$167)/'2.1ต้นทุนตามสัดส่วน (ผลิต)'!$E$170,0),2)</f>
        <v>0</v>
      </c>
      <c r="BN42" s="136">
        <f>ROUND(IF('2.1ต้นทุนตามสัดส่วน (ผลิต)'!$E$177&gt;0,(+T42*'2.1ต้นทุนตามสัดส่วน (ผลิต)'!$E$177)/'2.1ต้นทุนตามสัดส่วน (ผลิต)'!$E$180,0),2)</f>
        <v>0</v>
      </c>
      <c r="BO42" s="136">
        <f t="shared" si="23"/>
        <v>0</v>
      </c>
      <c r="BP42" s="136">
        <f t="shared" si="3"/>
        <v>0</v>
      </c>
      <c r="BR42" s="140"/>
      <c r="BS42" s="135"/>
      <c r="BT42" s="44">
        <f>ROUND(IF('2.1ต้นทุนตามสัดส่วน (ผลิต)'!$E$8&gt;0,(+C42*'2.1ต้นทุนตามสัดส่วน (ผลิต)'!$E$8)/'2.1ต้นทุนตามสัดส่วน (ผลิต)'!$E$10,0),2)</f>
        <v>0</v>
      </c>
      <c r="BU42" s="136">
        <f>ROUND(IF('2.1ต้นทุนตามสัดส่วน (ผลิต)'!$E$18&gt;0,(+D42*'2.1ต้นทุนตามสัดส่วน (ผลิต)'!$E$18)/'2.1ต้นทุนตามสัดส่วน (ผลิต)'!$E$20,0),2)</f>
        <v>0</v>
      </c>
      <c r="BV42" s="136">
        <f>ROUND(IF('2.1ต้นทุนตามสัดส่วน (ผลิต)'!$E$28&gt;0,(+E42*'2.1ต้นทุนตามสัดส่วน (ผลิต)'!$E$28)/'2.1ต้นทุนตามสัดส่วน (ผลิต)'!$E$30,0),2)</f>
        <v>0</v>
      </c>
      <c r="BW42" s="136">
        <f>ROUND(IF('2.1ต้นทุนตามสัดส่วน (ผลิต)'!$E$38&gt;0,(+F42*'2.1ต้นทุนตามสัดส่วน (ผลิต)'!$E$38)/'2.1ต้นทุนตามสัดส่วน (ผลิต)'!$E$40,0),2)</f>
        <v>0</v>
      </c>
      <c r="BX42" s="136">
        <f t="shared" si="24"/>
        <v>0</v>
      </c>
      <c r="BY42" s="136">
        <f>ROUND(IF('2.1ต้นทุนตามสัดส่วน (ผลิต)'!$E$58&gt;0,(+H42*'2.1ต้นทุนตามสัดส่วน (ผลิต)'!$E$58)/'2.1ต้นทุนตามสัดส่วน (ผลิต)'!$E$60,0),2)</f>
        <v>0</v>
      </c>
      <c r="BZ42" s="136">
        <f>ROUND(IF('2.1ต้นทุนตามสัดส่วน (ผลิต)'!$E$68&gt;0,(+I42*'2.1ต้นทุนตามสัดส่วน (ผลิต)'!$E$68)/'2.1ต้นทุนตามสัดส่วน (ผลิต)'!$E$70,0),2)</f>
        <v>0</v>
      </c>
      <c r="CA42" s="136">
        <f>ROUND(IF('2.1ต้นทุนตามสัดส่วน (ผลิต)'!$E$78&gt;0,(+J42*'2.1ต้นทุนตามสัดส่วน (ผลิต)'!$E$78)/'2.1ต้นทุนตามสัดส่วน (ผลิต)'!$E$80,0),2)</f>
        <v>0</v>
      </c>
      <c r="CB42" s="136">
        <f t="shared" si="25"/>
        <v>0</v>
      </c>
      <c r="CC42" s="136">
        <f t="shared" si="26"/>
        <v>0</v>
      </c>
      <c r="CD42" s="136">
        <f>ROUND(IF('2.1ต้นทุนตามสัดส่วน (ผลิต)'!$E$108&gt;0,(+M42*'2.1ต้นทุนตามสัดส่วน (ผลิต)'!$E$108)/'2.1ต้นทุนตามสัดส่วน (ผลิต)'!$E$110,0),2)</f>
        <v>0</v>
      </c>
      <c r="CE42" s="136">
        <f>ROUND(IF('2.1ต้นทุนตามสัดส่วน (ผลิต)'!$E$118&gt;0,(+N42*'2.1ต้นทุนตามสัดส่วน (ผลิต)'!$E$118)/'2.1ต้นทุนตามสัดส่วน (ผลิต)'!$E$120,0),2)</f>
        <v>0</v>
      </c>
      <c r="CF42" s="136">
        <f>ROUND(IF('2.1ต้นทุนตามสัดส่วน (ผลิต)'!$E$128&gt;0,(+O42*'2.1ต้นทุนตามสัดส่วน (ผลิต)'!$E$128)/'2.1ต้นทุนตามสัดส่วน (ผลิต)'!$E$130,0),2)</f>
        <v>0</v>
      </c>
      <c r="CG42" s="136">
        <f t="shared" si="27"/>
        <v>0</v>
      </c>
      <c r="CH42" s="136">
        <f t="shared" si="28"/>
        <v>0</v>
      </c>
      <c r="CI42" s="136">
        <f>ROUND(IF('2.1ต้นทุนตามสัดส่วน (ผลิต)'!$E$158&gt;0,(+R42*'2.1ต้นทุนตามสัดส่วน (ผลิต)'!$E$158)/'2.1ต้นทุนตามสัดส่วน (ผลิต)'!$E$160,0),2)</f>
        <v>0</v>
      </c>
      <c r="CJ42" s="136">
        <f>ROUND(IF('2.1ต้นทุนตามสัดส่วน (ผลิต)'!$E$168&gt;0,(+S42*'2.1ต้นทุนตามสัดส่วน (ผลิต)'!$E$168)/'2.1ต้นทุนตามสัดส่วน (ผลิต)'!$E$170,0),2)</f>
        <v>0</v>
      </c>
      <c r="CK42" s="136">
        <f>ROUND(IF('2.1ต้นทุนตามสัดส่วน (ผลิต)'!$E$178&gt;0,(+T42*'2.1ต้นทุนตามสัดส่วน (ผลิต)'!$E$178)/'2.1ต้นทุนตามสัดส่วน (ผลิต)'!$E$180,0),2)</f>
        <v>0</v>
      </c>
      <c r="CL42" s="136">
        <f t="shared" si="29"/>
        <v>0</v>
      </c>
      <c r="CM42" s="136">
        <f t="shared" si="4"/>
        <v>0</v>
      </c>
      <c r="CO42" s="140"/>
      <c r="CP42" s="135"/>
      <c r="CQ42" s="44">
        <f>ROUND(IF('2.1ต้นทุนตามสัดส่วน (ผลิต)'!$E$9&gt;0,(+C42*'2.1ต้นทุนตามสัดส่วน (ผลิต)'!$E$9)/'2.1ต้นทุนตามสัดส่วน (ผลิต)'!$E$10,0),2)</f>
        <v>0</v>
      </c>
      <c r="CR42" s="136">
        <f>ROUND(IF('2.1ต้นทุนตามสัดส่วน (ผลิต)'!$E$19&gt;0,(+D42*'2.1ต้นทุนตามสัดส่วน (ผลิต)'!$E$19)/'2.1ต้นทุนตามสัดส่วน (ผลิต)'!$E$20,0),2)</f>
        <v>0</v>
      </c>
      <c r="CS42" s="136">
        <f>ROUND(IF('2.1ต้นทุนตามสัดส่วน (ผลิต)'!$E$29&gt;0,(+E42*'2.1ต้นทุนตามสัดส่วน (ผลิต)'!$E$29)/'2.1ต้นทุนตามสัดส่วน (ผลิต)'!$E$30,0),2)</f>
        <v>0</v>
      </c>
      <c r="CT42" s="136">
        <f>ROUND(IF('2.1ต้นทุนตามสัดส่วน (ผลิต)'!$E$39&gt;0,(+F42*'2.1ต้นทุนตามสัดส่วน (ผลิต)'!$E$39)/'2.1ต้นทุนตามสัดส่วน (ผลิต)'!$E$40,0),2)</f>
        <v>0</v>
      </c>
      <c r="CU42" s="136">
        <f t="shared" si="30"/>
        <v>0</v>
      </c>
      <c r="CV42" s="136">
        <f>ROUND(IF('2.1ต้นทุนตามสัดส่วน (ผลิต)'!$E$59&gt;0,(+H42*'2.1ต้นทุนตามสัดส่วน (ผลิต)'!$E$59)/'2.1ต้นทุนตามสัดส่วน (ผลิต)'!$E$60,0),2)</f>
        <v>0</v>
      </c>
      <c r="CW42" s="136">
        <f>ROUND(IF('2.1ต้นทุนตามสัดส่วน (ผลิต)'!$E$69&gt;0,(+I42*'2.1ต้นทุนตามสัดส่วน (ผลิต)'!$E$69)/'2.1ต้นทุนตามสัดส่วน (ผลิต)'!$E$70,0),2)</f>
        <v>0</v>
      </c>
      <c r="CX42" s="136">
        <f>ROUND(IF('2.1ต้นทุนตามสัดส่วน (ผลิต)'!$E$79&gt;0,(+J42*'2.1ต้นทุนตามสัดส่วน (ผลิต)'!$E$79)/'2.1ต้นทุนตามสัดส่วน (ผลิต)'!$E$80,0),2)</f>
        <v>0</v>
      </c>
      <c r="CY42" s="136">
        <f t="shared" si="31"/>
        <v>0</v>
      </c>
      <c r="CZ42" s="136">
        <f t="shared" si="32"/>
        <v>0</v>
      </c>
      <c r="DA42" s="136">
        <f>ROUND(IF('2.1ต้นทุนตามสัดส่วน (ผลิต)'!$E$109&gt;0,(+M42*'2.1ต้นทุนตามสัดส่วน (ผลิต)'!$E$109)/'2.1ต้นทุนตามสัดส่วน (ผลิต)'!$E$110,0),2)</f>
        <v>0</v>
      </c>
      <c r="DB42" s="136">
        <f>ROUND(IF('2.1ต้นทุนตามสัดส่วน (ผลิต)'!$E$119&gt;0,(+N42*'2.1ต้นทุนตามสัดส่วน (ผลิต)'!$E$119)/'2.1ต้นทุนตามสัดส่วน (ผลิต)'!$E$120,0),2)</f>
        <v>0</v>
      </c>
      <c r="DC42" s="136">
        <f>ROUND(IF('2.1ต้นทุนตามสัดส่วน (ผลิต)'!$E$129&gt;0,(+O42*'2.1ต้นทุนตามสัดส่วน (ผลิต)'!$E$129)/'2.1ต้นทุนตามสัดส่วน (ผลิต)'!$E$130,0),2)</f>
        <v>0</v>
      </c>
      <c r="DD42" s="136">
        <f t="shared" si="33"/>
        <v>0</v>
      </c>
      <c r="DE42" s="136">
        <f t="shared" si="34"/>
        <v>0</v>
      </c>
      <c r="DF42" s="136">
        <f>ROUND(IF('2.1ต้นทุนตามสัดส่วน (ผลิต)'!$E$159&gt;0,(+R42*'2.1ต้นทุนตามสัดส่วน (ผลิต)'!$E$159)/'2.1ต้นทุนตามสัดส่วน (ผลิต)'!$E$160,0),2)</f>
        <v>0</v>
      </c>
      <c r="DG42" s="136">
        <f>ROUND(IF('2.1ต้นทุนตามสัดส่วน (ผลิต)'!$E$169&gt;0,(+S42*'2.1ต้นทุนตามสัดส่วน (ผลิต)'!$E$169)/'2.1ต้นทุนตามสัดส่วน (ผลิต)'!$E$170,0),2)</f>
        <v>0</v>
      </c>
      <c r="DH42" s="136">
        <f>ROUND(IF('2.1ต้นทุนตามสัดส่วน (ผลิต)'!$E$179&gt;0,(+T42*'2.1ต้นทุนตามสัดส่วน (ผลิต)'!$E$179)/'2.1ต้นทุนตามสัดส่วน (ผลิต)'!$E$180,0),2)</f>
        <v>0</v>
      </c>
      <c r="DI42" s="136">
        <f t="shared" si="35"/>
        <v>0</v>
      </c>
      <c r="DJ42" s="136">
        <f t="shared" si="5"/>
        <v>0</v>
      </c>
      <c r="DL42" s="140"/>
      <c r="DM42" s="135"/>
      <c r="DN42" s="136">
        <f t="shared" si="36"/>
        <v>0</v>
      </c>
      <c r="DO42" s="136">
        <f t="shared" si="36"/>
        <v>0</v>
      </c>
      <c r="DP42" s="136">
        <f t="shared" si="36"/>
        <v>0</v>
      </c>
      <c r="DQ42" s="136">
        <f t="shared" si="36"/>
        <v>0</v>
      </c>
      <c r="DR42" s="136">
        <f t="shared" si="36"/>
        <v>0</v>
      </c>
      <c r="DS42" s="136">
        <f t="shared" si="36"/>
        <v>0</v>
      </c>
      <c r="DT42" s="136">
        <f t="shared" si="36"/>
        <v>0</v>
      </c>
      <c r="DU42" s="136">
        <f t="shared" si="36"/>
        <v>0</v>
      </c>
      <c r="DV42" s="136">
        <f t="shared" si="36"/>
        <v>0</v>
      </c>
      <c r="DW42" s="136">
        <f t="shared" si="37"/>
        <v>0</v>
      </c>
      <c r="DX42" s="136">
        <f t="shared" si="37"/>
        <v>0</v>
      </c>
      <c r="DY42" s="136">
        <f t="shared" si="37"/>
        <v>0</v>
      </c>
      <c r="DZ42" s="136">
        <f t="shared" si="37"/>
        <v>0</v>
      </c>
      <c r="EA42" s="136">
        <f t="shared" si="37"/>
        <v>0</v>
      </c>
      <c r="EB42" s="136">
        <f t="shared" si="37"/>
        <v>0</v>
      </c>
      <c r="EC42" s="136">
        <f t="shared" si="37"/>
        <v>0</v>
      </c>
      <c r="ED42" s="136">
        <f t="shared" si="37"/>
        <v>0</v>
      </c>
      <c r="EE42" s="136">
        <f t="shared" si="37"/>
        <v>0</v>
      </c>
      <c r="EF42" s="136">
        <f t="shared" si="37"/>
        <v>0</v>
      </c>
      <c r="EG42" s="136">
        <f t="shared" si="37"/>
        <v>0</v>
      </c>
    </row>
    <row r="43" spans="1:137" ht="21">
      <c r="A43" s="140"/>
      <c r="B43" s="135"/>
      <c r="C43" s="44"/>
      <c r="D43" s="136"/>
      <c r="E43" s="136"/>
      <c r="F43" s="136"/>
      <c r="G43" s="136">
        <f t="shared" si="7"/>
        <v>0</v>
      </c>
      <c r="H43" s="136"/>
      <c r="I43" s="136"/>
      <c r="J43" s="136"/>
      <c r="K43" s="136">
        <f t="shared" si="8"/>
        <v>0</v>
      </c>
      <c r="L43" s="136">
        <f t="shared" si="9"/>
        <v>0</v>
      </c>
      <c r="M43" s="136"/>
      <c r="N43" s="136"/>
      <c r="O43" s="136"/>
      <c r="P43" s="136">
        <f t="shared" si="10"/>
        <v>0</v>
      </c>
      <c r="Q43" s="136">
        <f t="shared" si="11"/>
        <v>0</v>
      </c>
      <c r="R43" s="136"/>
      <c r="S43" s="136"/>
      <c r="T43" s="136"/>
      <c r="U43" s="136">
        <f t="shared" si="12"/>
        <v>0</v>
      </c>
      <c r="V43" s="136">
        <f t="shared" si="0"/>
        <v>0</v>
      </c>
      <c r="X43" s="140"/>
      <c r="Y43" s="135"/>
      <c r="Z43" s="44">
        <f>ROUND(IF('2.1ต้นทุนตามสัดส่วน (ผลิต)'!$E$6&gt;0,(+C43*'2.1ต้นทุนตามสัดส่วน (ผลิต)'!$E$6)/'2.1ต้นทุนตามสัดส่วน (ผลิต)'!$E$10,0),2)</f>
        <v>0</v>
      </c>
      <c r="AA43" s="139">
        <f>ROUND(IF('2.1ต้นทุนตามสัดส่วน (ผลิต)'!$E$16&gt;0,(+D43*'2.1ต้นทุนตามสัดส่วน (ผลิต)'!$E$16)/'2.1ต้นทุนตามสัดส่วน (ผลิต)'!$E$20,0),2)</f>
        <v>0</v>
      </c>
      <c r="AB43" s="139">
        <f>ROUND(IF('2.1ต้นทุนตามสัดส่วน (ผลิต)'!$E$26&gt;0,(+E43*'2.1ต้นทุนตามสัดส่วน (ผลิต)'!$E$26)/'2.1ต้นทุนตามสัดส่วน (ผลิต)'!$E$30,0),2)</f>
        <v>0</v>
      </c>
      <c r="AC43" s="139">
        <f>ROUND(IF('2.1ต้นทุนตามสัดส่วน (ผลิต)'!$E$36&gt;0,(+F43*'2.1ต้นทุนตามสัดส่วน (ผลิต)'!$E$36)/'2.1ต้นทุนตามสัดส่วน (ผลิต)'!$E$40,0),2)</f>
        <v>0</v>
      </c>
      <c r="AD43" s="139">
        <f t="shared" si="13"/>
        <v>0</v>
      </c>
      <c r="AE43" s="139">
        <f>ROUND(IF('2.1ต้นทุนตามสัดส่วน (ผลิต)'!$E$56&gt;0,(+H43*'2.1ต้นทุนตามสัดส่วน (ผลิต)'!$E$56)/'2.1ต้นทุนตามสัดส่วน (ผลิต)'!$E$60,0),2)</f>
        <v>0</v>
      </c>
      <c r="AF43" s="139">
        <f>ROUND(IF('2.1ต้นทุนตามสัดส่วน (ผลิต)'!$E$66&gt;0,(+I43*'2.1ต้นทุนตามสัดส่วน (ผลิต)'!$E$66)/'2.1ต้นทุนตามสัดส่วน (ผลิต)'!$E$70,0),2)</f>
        <v>0</v>
      </c>
      <c r="AG43" s="139">
        <f>ROUND(IF('2.1ต้นทุนตามสัดส่วน (ผลิต)'!$E$76&gt;0,(+J43*'2.1ต้นทุนตามสัดส่วน (ผลิต)'!$E$76)/'2.1ต้นทุนตามสัดส่วน (ผลิต)'!$E$80,0),2)</f>
        <v>0</v>
      </c>
      <c r="AH43" s="139">
        <f t="shared" si="14"/>
        <v>0</v>
      </c>
      <c r="AI43" s="139">
        <f t="shared" si="15"/>
        <v>0</v>
      </c>
      <c r="AJ43" s="139">
        <f>ROUND(IF('2.1ต้นทุนตามสัดส่วน (ผลิต)'!$E$106&gt;0,(+M43*'2.1ต้นทุนตามสัดส่วน (ผลิต)'!$E$106)/'2.1ต้นทุนตามสัดส่วน (ผลิต)'!$E$110,0),2)</f>
        <v>0</v>
      </c>
      <c r="AK43" s="139">
        <f>ROUND(IF('2.1ต้นทุนตามสัดส่วน (ผลิต)'!$E$116&gt;0,(+N43*'2.1ต้นทุนตามสัดส่วน (ผลิต)'!$E$116)/'2.1ต้นทุนตามสัดส่วน (ผลิต)'!$E$120,0),2)</f>
        <v>0</v>
      </c>
      <c r="AL43" s="139">
        <f>ROUND(IF('2.1ต้นทุนตามสัดส่วน (ผลิต)'!$E$126&gt;0,(+O43*'2.1ต้นทุนตามสัดส่วน (ผลิต)'!$E$126)/'2.1ต้นทุนตามสัดส่วน (ผลิต)'!$E$130,0),2)</f>
        <v>0</v>
      </c>
      <c r="AM43" s="139">
        <f t="shared" si="16"/>
        <v>0</v>
      </c>
      <c r="AN43" s="139">
        <f t="shared" si="17"/>
        <v>0</v>
      </c>
      <c r="AO43" s="139">
        <f>ROUND(IF('2.1ต้นทุนตามสัดส่วน (ผลิต)'!$E$156&gt;0,(+R43*'2.1ต้นทุนตามสัดส่วน (ผลิต)'!$E$156)/'2.1ต้นทุนตามสัดส่วน (ผลิต)'!$E$160,0),2)</f>
        <v>0</v>
      </c>
      <c r="AP43" s="139">
        <f>ROUND(IF('2.1ต้นทุนตามสัดส่วน (ผลิต)'!$E$166&gt;0,(+S43*'2.1ต้นทุนตามสัดส่วน (ผลิต)'!$E$166)/'2.1ต้นทุนตามสัดส่วน (ผลิต)'!$E$170,0),2)</f>
        <v>0</v>
      </c>
      <c r="AQ43" s="139">
        <f>ROUND(IF('2.1ต้นทุนตามสัดส่วน (ผลิต)'!$E$176&gt;0,(+T43*'2.1ต้นทุนตามสัดส่วน (ผลิต)'!$E$176)/'2.1ต้นทุนตามสัดส่วน (ผลิต)'!$E$180,0),2)</f>
        <v>0</v>
      </c>
      <c r="AR43" s="139">
        <f t="shared" si="1"/>
        <v>0</v>
      </c>
      <c r="AS43" s="139">
        <f t="shared" si="2"/>
        <v>0</v>
      </c>
      <c r="AU43" s="140"/>
      <c r="AV43" s="135"/>
      <c r="AW43" s="44">
        <f>ROUND(IF('2.1ต้นทุนตามสัดส่วน (ผลิต)'!$E$7&gt;0,(C43*'2.1ต้นทุนตามสัดส่วน (ผลิต)'!$E$7)/'2.1ต้นทุนตามสัดส่วน (ผลิต)'!$E$10,0),2)</f>
        <v>0</v>
      </c>
      <c r="AX43" s="136">
        <f>ROUND(IF('2.1ต้นทุนตามสัดส่วน (ผลิต)'!$E$17&gt;0,(D43*'2.1ต้นทุนตามสัดส่วน (ผลิต)'!$E$17)/'2.1ต้นทุนตามสัดส่วน (ผลิต)'!$E$20,0),2)</f>
        <v>0</v>
      </c>
      <c r="AY43" s="136">
        <f>ROUND(IF('2.1ต้นทุนตามสัดส่วน (ผลิต)'!$E$27&gt;0,(+E43*'2.1ต้นทุนตามสัดส่วน (ผลิต)'!$E$27)/'2.1ต้นทุนตามสัดส่วน (ผลิต)'!$E$30,0),2)</f>
        <v>0</v>
      </c>
      <c r="AZ43" s="136">
        <f>ROUND(IF('2.1ต้นทุนตามสัดส่วน (ผลิต)'!$E$37&gt;0,(+F43*'2.1ต้นทุนตามสัดส่วน (ผลิต)'!$E$37)/'2.1ต้นทุนตามสัดส่วน (ผลิต)'!$E$40,0),2)</f>
        <v>0</v>
      </c>
      <c r="BA43" s="136">
        <f t="shared" si="18"/>
        <v>0</v>
      </c>
      <c r="BB43" s="136">
        <f>ROUND(IF('2.1ต้นทุนตามสัดส่วน (ผลิต)'!$E$57&gt;0,(+H43*'2.1ต้นทุนตามสัดส่วน (ผลิต)'!$E$57)/'2.1ต้นทุนตามสัดส่วน (ผลิต)'!$E$60,0),2)</f>
        <v>0</v>
      </c>
      <c r="BC43" s="136">
        <f>ROUND(IF('2.1ต้นทุนตามสัดส่วน (ผลิต)'!$E$67&gt;0,(+I43*'2.1ต้นทุนตามสัดส่วน (ผลิต)'!$E$67)/'2.1ต้นทุนตามสัดส่วน (ผลิต)'!$E$70,0),2)</f>
        <v>0</v>
      </c>
      <c r="BD43" s="136">
        <f>ROUND(IF('2.1ต้นทุนตามสัดส่วน (ผลิต)'!$E$77&gt;0,(+J43*'2.1ต้นทุนตามสัดส่วน (ผลิต)'!$E$77)/'2.1ต้นทุนตามสัดส่วน (ผลิต)'!$E$80,0),2)</f>
        <v>0</v>
      </c>
      <c r="BE43" s="136">
        <f t="shared" si="19"/>
        <v>0</v>
      </c>
      <c r="BF43" s="136">
        <f t="shared" si="20"/>
        <v>0</v>
      </c>
      <c r="BG43" s="136">
        <f>ROUND(IF('2.1ต้นทุนตามสัดส่วน (ผลิต)'!$E$107&gt;0,(+M43*'2.1ต้นทุนตามสัดส่วน (ผลิต)'!$E$107)/'2.1ต้นทุนตามสัดส่วน (ผลิต)'!$E$110,0),2)</f>
        <v>0</v>
      </c>
      <c r="BH43" s="136">
        <f>ROUND(IF('2.1ต้นทุนตามสัดส่วน (ผลิต)'!$E$117&gt;0,(+N43*'2.1ต้นทุนตามสัดส่วน (ผลิต)'!$E$117)/'2.1ต้นทุนตามสัดส่วน (ผลิต)'!$E$120,0),2)</f>
        <v>0</v>
      </c>
      <c r="BI43" s="136">
        <f>ROUND(IF('2.1ต้นทุนตามสัดส่วน (ผลิต)'!$E$127&gt;0,(+O43*'2.1ต้นทุนตามสัดส่วน (ผลิต)'!$E$127)/'2.1ต้นทุนตามสัดส่วน (ผลิต)'!$E$130,0),2)</f>
        <v>0</v>
      </c>
      <c r="BJ43" s="136">
        <f t="shared" si="21"/>
        <v>0</v>
      </c>
      <c r="BK43" s="136">
        <f t="shared" si="22"/>
        <v>0</v>
      </c>
      <c r="BL43" s="136">
        <f>ROUND(IF('2.1ต้นทุนตามสัดส่วน (ผลิต)'!$E$157&gt;0,(+R43*'2.1ต้นทุนตามสัดส่วน (ผลิต)'!$E$157)/'2.1ต้นทุนตามสัดส่วน (ผลิต)'!$E$160,0),2)</f>
        <v>0</v>
      </c>
      <c r="BM43" s="136">
        <f>ROUND(IF('2.1ต้นทุนตามสัดส่วน (ผลิต)'!$E$167&gt;0,(+S43*'2.1ต้นทุนตามสัดส่วน (ผลิต)'!$E$167)/'2.1ต้นทุนตามสัดส่วน (ผลิต)'!$E$170,0),2)</f>
        <v>0</v>
      </c>
      <c r="BN43" s="136">
        <f>ROUND(IF('2.1ต้นทุนตามสัดส่วน (ผลิต)'!$E$177&gt;0,(+T43*'2.1ต้นทุนตามสัดส่วน (ผลิต)'!$E$177)/'2.1ต้นทุนตามสัดส่วน (ผลิต)'!$E$180,0),2)</f>
        <v>0</v>
      </c>
      <c r="BO43" s="136">
        <f t="shared" si="23"/>
        <v>0</v>
      </c>
      <c r="BP43" s="136">
        <f t="shared" si="3"/>
        <v>0</v>
      </c>
      <c r="BR43" s="140"/>
      <c r="BS43" s="135"/>
      <c r="BT43" s="44">
        <f>ROUND(IF('2.1ต้นทุนตามสัดส่วน (ผลิต)'!$E$8&gt;0,(+C43*'2.1ต้นทุนตามสัดส่วน (ผลิต)'!$E$8)/'2.1ต้นทุนตามสัดส่วน (ผลิต)'!$E$10,0),2)</f>
        <v>0</v>
      </c>
      <c r="BU43" s="136">
        <f>ROUND(IF('2.1ต้นทุนตามสัดส่วน (ผลิต)'!$E$18&gt;0,(+D43*'2.1ต้นทุนตามสัดส่วน (ผลิต)'!$E$18)/'2.1ต้นทุนตามสัดส่วน (ผลิต)'!$E$20,0),2)</f>
        <v>0</v>
      </c>
      <c r="BV43" s="136">
        <f>ROUND(IF('2.1ต้นทุนตามสัดส่วน (ผลิต)'!$E$28&gt;0,(+E43*'2.1ต้นทุนตามสัดส่วน (ผลิต)'!$E$28)/'2.1ต้นทุนตามสัดส่วน (ผลิต)'!$E$30,0),2)</f>
        <v>0</v>
      </c>
      <c r="BW43" s="136">
        <f>ROUND(IF('2.1ต้นทุนตามสัดส่วน (ผลิต)'!$E$38&gt;0,(+F43*'2.1ต้นทุนตามสัดส่วน (ผลิต)'!$E$38)/'2.1ต้นทุนตามสัดส่วน (ผลิต)'!$E$40,0),2)</f>
        <v>0</v>
      </c>
      <c r="BX43" s="136">
        <f t="shared" si="24"/>
        <v>0</v>
      </c>
      <c r="BY43" s="136">
        <f>ROUND(IF('2.1ต้นทุนตามสัดส่วน (ผลิต)'!$E$58&gt;0,(+H43*'2.1ต้นทุนตามสัดส่วน (ผลิต)'!$E$58)/'2.1ต้นทุนตามสัดส่วน (ผลิต)'!$E$60,0),2)</f>
        <v>0</v>
      </c>
      <c r="BZ43" s="136">
        <f>ROUND(IF('2.1ต้นทุนตามสัดส่วน (ผลิต)'!$E$68&gt;0,(+I43*'2.1ต้นทุนตามสัดส่วน (ผลิต)'!$E$68)/'2.1ต้นทุนตามสัดส่วน (ผลิต)'!$E$70,0),2)</f>
        <v>0</v>
      </c>
      <c r="CA43" s="136">
        <f>ROUND(IF('2.1ต้นทุนตามสัดส่วน (ผลิต)'!$E$78&gt;0,(+J43*'2.1ต้นทุนตามสัดส่วน (ผลิต)'!$E$78)/'2.1ต้นทุนตามสัดส่วน (ผลิต)'!$E$80,0),2)</f>
        <v>0</v>
      </c>
      <c r="CB43" s="136">
        <f t="shared" si="25"/>
        <v>0</v>
      </c>
      <c r="CC43" s="136">
        <f t="shared" si="26"/>
        <v>0</v>
      </c>
      <c r="CD43" s="136">
        <f>ROUND(IF('2.1ต้นทุนตามสัดส่วน (ผลิต)'!$E$108&gt;0,(+M43*'2.1ต้นทุนตามสัดส่วน (ผลิต)'!$E$108)/'2.1ต้นทุนตามสัดส่วน (ผลิต)'!$E$110,0),2)</f>
        <v>0</v>
      </c>
      <c r="CE43" s="136">
        <f>ROUND(IF('2.1ต้นทุนตามสัดส่วน (ผลิต)'!$E$118&gt;0,(+N43*'2.1ต้นทุนตามสัดส่วน (ผลิต)'!$E$118)/'2.1ต้นทุนตามสัดส่วน (ผลิต)'!$E$120,0),2)</f>
        <v>0</v>
      </c>
      <c r="CF43" s="136">
        <f>ROUND(IF('2.1ต้นทุนตามสัดส่วน (ผลิต)'!$E$128&gt;0,(+O43*'2.1ต้นทุนตามสัดส่วน (ผลิต)'!$E$128)/'2.1ต้นทุนตามสัดส่วน (ผลิต)'!$E$130,0),2)</f>
        <v>0</v>
      </c>
      <c r="CG43" s="136">
        <f t="shared" si="27"/>
        <v>0</v>
      </c>
      <c r="CH43" s="136">
        <f t="shared" si="28"/>
        <v>0</v>
      </c>
      <c r="CI43" s="136">
        <f>ROUND(IF('2.1ต้นทุนตามสัดส่วน (ผลิต)'!$E$158&gt;0,(+R43*'2.1ต้นทุนตามสัดส่วน (ผลิต)'!$E$158)/'2.1ต้นทุนตามสัดส่วน (ผลิต)'!$E$160,0),2)</f>
        <v>0</v>
      </c>
      <c r="CJ43" s="136">
        <f>ROUND(IF('2.1ต้นทุนตามสัดส่วน (ผลิต)'!$E$168&gt;0,(+S43*'2.1ต้นทุนตามสัดส่วน (ผลิต)'!$E$168)/'2.1ต้นทุนตามสัดส่วน (ผลิต)'!$E$170,0),2)</f>
        <v>0</v>
      </c>
      <c r="CK43" s="136">
        <f>ROUND(IF('2.1ต้นทุนตามสัดส่วน (ผลิต)'!$E$178&gt;0,(+T43*'2.1ต้นทุนตามสัดส่วน (ผลิต)'!$E$178)/'2.1ต้นทุนตามสัดส่วน (ผลิต)'!$E$180,0),2)</f>
        <v>0</v>
      </c>
      <c r="CL43" s="136">
        <f t="shared" si="29"/>
        <v>0</v>
      </c>
      <c r="CM43" s="136">
        <f t="shared" si="4"/>
        <v>0</v>
      </c>
      <c r="CO43" s="140"/>
      <c r="CP43" s="135"/>
      <c r="CQ43" s="44">
        <f>ROUND(IF('2.1ต้นทุนตามสัดส่วน (ผลิต)'!$E$9&gt;0,(+C43*'2.1ต้นทุนตามสัดส่วน (ผลิต)'!$E$9)/'2.1ต้นทุนตามสัดส่วน (ผลิต)'!$E$10,0),2)</f>
        <v>0</v>
      </c>
      <c r="CR43" s="136">
        <f>ROUND(IF('2.1ต้นทุนตามสัดส่วน (ผลิต)'!$E$19&gt;0,(+D43*'2.1ต้นทุนตามสัดส่วน (ผลิต)'!$E$19)/'2.1ต้นทุนตามสัดส่วน (ผลิต)'!$E$20,0),2)</f>
        <v>0</v>
      </c>
      <c r="CS43" s="136">
        <f>ROUND(IF('2.1ต้นทุนตามสัดส่วน (ผลิต)'!$E$29&gt;0,(+E43*'2.1ต้นทุนตามสัดส่วน (ผลิต)'!$E$29)/'2.1ต้นทุนตามสัดส่วน (ผลิต)'!$E$30,0),2)</f>
        <v>0</v>
      </c>
      <c r="CT43" s="136">
        <f>ROUND(IF('2.1ต้นทุนตามสัดส่วน (ผลิต)'!$E$39&gt;0,(+F43*'2.1ต้นทุนตามสัดส่วน (ผลิต)'!$E$39)/'2.1ต้นทุนตามสัดส่วน (ผลิต)'!$E$40,0),2)</f>
        <v>0</v>
      </c>
      <c r="CU43" s="136">
        <f t="shared" si="30"/>
        <v>0</v>
      </c>
      <c r="CV43" s="136">
        <f>ROUND(IF('2.1ต้นทุนตามสัดส่วน (ผลิต)'!$E$59&gt;0,(+H43*'2.1ต้นทุนตามสัดส่วน (ผลิต)'!$E$59)/'2.1ต้นทุนตามสัดส่วน (ผลิต)'!$E$60,0),2)</f>
        <v>0</v>
      </c>
      <c r="CW43" s="136">
        <f>ROUND(IF('2.1ต้นทุนตามสัดส่วน (ผลิต)'!$E$69&gt;0,(+I43*'2.1ต้นทุนตามสัดส่วน (ผลิต)'!$E$69)/'2.1ต้นทุนตามสัดส่วน (ผลิต)'!$E$70,0),2)</f>
        <v>0</v>
      </c>
      <c r="CX43" s="136">
        <f>ROUND(IF('2.1ต้นทุนตามสัดส่วน (ผลิต)'!$E$79&gt;0,(+J43*'2.1ต้นทุนตามสัดส่วน (ผลิต)'!$E$79)/'2.1ต้นทุนตามสัดส่วน (ผลิต)'!$E$80,0),2)</f>
        <v>0</v>
      </c>
      <c r="CY43" s="136">
        <f t="shared" si="31"/>
        <v>0</v>
      </c>
      <c r="CZ43" s="136">
        <f t="shared" si="32"/>
        <v>0</v>
      </c>
      <c r="DA43" s="136">
        <f>ROUND(IF('2.1ต้นทุนตามสัดส่วน (ผลิต)'!$E$109&gt;0,(+M43*'2.1ต้นทุนตามสัดส่วน (ผลิต)'!$E$109)/'2.1ต้นทุนตามสัดส่วน (ผลิต)'!$E$110,0),2)</f>
        <v>0</v>
      </c>
      <c r="DB43" s="136">
        <f>ROUND(IF('2.1ต้นทุนตามสัดส่วน (ผลิต)'!$E$119&gt;0,(+N43*'2.1ต้นทุนตามสัดส่วน (ผลิต)'!$E$119)/'2.1ต้นทุนตามสัดส่วน (ผลิต)'!$E$120,0),2)</f>
        <v>0</v>
      </c>
      <c r="DC43" s="136">
        <f>ROUND(IF('2.1ต้นทุนตามสัดส่วน (ผลิต)'!$E$129&gt;0,(+O43*'2.1ต้นทุนตามสัดส่วน (ผลิต)'!$E$129)/'2.1ต้นทุนตามสัดส่วน (ผลิต)'!$E$130,0),2)</f>
        <v>0</v>
      </c>
      <c r="DD43" s="136">
        <f t="shared" si="33"/>
        <v>0</v>
      </c>
      <c r="DE43" s="136">
        <f t="shared" si="34"/>
        <v>0</v>
      </c>
      <c r="DF43" s="136">
        <f>ROUND(IF('2.1ต้นทุนตามสัดส่วน (ผลิต)'!$E$159&gt;0,(+R43*'2.1ต้นทุนตามสัดส่วน (ผลิต)'!$E$159)/'2.1ต้นทุนตามสัดส่วน (ผลิต)'!$E$160,0),2)</f>
        <v>0</v>
      </c>
      <c r="DG43" s="136">
        <f>ROUND(IF('2.1ต้นทุนตามสัดส่วน (ผลิต)'!$E$169&gt;0,(+S43*'2.1ต้นทุนตามสัดส่วน (ผลิต)'!$E$169)/'2.1ต้นทุนตามสัดส่วน (ผลิต)'!$E$170,0),2)</f>
        <v>0</v>
      </c>
      <c r="DH43" s="136">
        <f>ROUND(IF('2.1ต้นทุนตามสัดส่วน (ผลิต)'!$E$179&gt;0,(+T43*'2.1ต้นทุนตามสัดส่วน (ผลิต)'!$E$179)/'2.1ต้นทุนตามสัดส่วน (ผลิต)'!$E$180,0),2)</f>
        <v>0</v>
      </c>
      <c r="DI43" s="136">
        <f t="shared" si="35"/>
        <v>0</v>
      </c>
      <c r="DJ43" s="136">
        <f t="shared" si="5"/>
        <v>0</v>
      </c>
      <c r="DL43" s="140"/>
      <c r="DM43" s="135"/>
      <c r="DN43" s="136">
        <f t="shared" si="36"/>
        <v>0</v>
      </c>
      <c r="DO43" s="136">
        <f t="shared" si="36"/>
        <v>0</v>
      </c>
      <c r="DP43" s="136">
        <f t="shared" si="36"/>
        <v>0</v>
      </c>
      <c r="DQ43" s="136">
        <f t="shared" si="36"/>
        <v>0</v>
      </c>
      <c r="DR43" s="136">
        <f t="shared" si="36"/>
        <v>0</v>
      </c>
      <c r="DS43" s="136">
        <f t="shared" si="36"/>
        <v>0</v>
      </c>
      <c r="DT43" s="136">
        <f t="shared" si="36"/>
        <v>0</v>
      </c>
      <c r="DU43" s="136">
        <f t="shared" si="36"/>
        <v>0</v>
      </c>
      <c r="DV43" s="136">
        <f t="shared" si="36"/>
        <v>0</v>
      </c>
      <c r="DW43" s="136">
        <f t="shared" si="37"/>
        <v>0</v>
      </c>
      <c r="DX43" s="136">
        <f t="shared" si="37"/>
        <v>0</v>
      </c>
      <c r="DY43" s="136">
        <f t="shared" ref="DY43:EG71" si="38">+N43-AK43-BH43-CE43-DB43</f>
        <v>0</v>
      </c>
      <c r="DZ43" s="136">
        <f t="shared" si="38"/>
        <v>0</v>
      </c>
      <c r="EA43" s="136">
        <f t="shared" si="38"/>
        <v>0</v>
      </c>
      <c r="EB43" s="136">
        <f t="shared" si="38"/>
        <v>0</v>
      </c>
      <c r="EC43" s="136">
        <f t="shared" si="38"/>
        <v>0</v>
      </c>
      <c r="ED43" s="136">
        <f t="shared" si="38"/>
        <v>0</v>
      </c>
      <c r="EE43" s="136">
        <f t="shared" si="38"/>
        <v>0</v>
      </c>
      <c r="EF43" s="136">
        <f t="shared" si="38"/>
        <v>0</v>
      </c>
      <c r="EG43" s="136">
        <f t="shared" si="38"/>
        <v>0</v>
      </c>
    </row>
    <row r="44" spans="1:137" ht="21">
      <c r="A44" s="140"/>
      <c r="B44" s="135"/>
      <c r="C44" s="44"/>
      <c r="D44" s="136"/>
      <c r="E44" s="136"/>
      <c r="F44" s="136"/>
      <c r="G44" s="136">
        <f t="shared" si="7"/>
        <v>0</v>
      </c>
      <c r="H44" s="136"/>
      <c r="I44" s="136"/>
      <c r="J44" s="136"/>
      <c r="K44" s="136">
        <f t="shared" si="8"/>
        <v>0</v>
      </c>
      <c r="L44" s="136">
        <f t="shared" si="9"/>
        <v>0</v>
      </c>
      <c r="M44" s="136"/>
      <c r="N44" s="136"/>
      <c r="O44" s="136"/>
      <c r="P44" s="136">
        <f t="shared" si="10"/>
        <v>0</v>
      </c>
      <c r="Q44" s="136">
        <f t="shared" si="11"/>
        <v>0</v>
      </c>
      <c r="R44" s="136"/>
      <c r="S44" s="136"/>
      <c r="T44" s="136"/>
      <c r="U44" s="136">
        <f t="shared" si="12"/>
        <v>0</v>
      </c>
      <c r="V44" s="136">
        <f t="shared" si="0"/>
        <v>0</v>
      </c>
      <c r="X44" s="140"/>
      <c r="Y44" s="135"/>
      <c r="Z44" s="44">
        <f>ROUND(IF('2.1ต้นทุนตามสัดส่วน (ผลิต)'!$E$6&gt;0,(+C44*'2.1ต้นทุนตามสัดส่วน (ผลิต)'!$E$6)/'2.1ต้นทุนตามสัดส่วน (ผลิต)'!$E$10,0),2)</f>
        <v>0</v>
      </c>
      <c r="AA44" s="139">
        <f>ROUND(IF('2.1ต้นทุนตามสัดส่วน (ผลิต)'!$E$16&gt;0,(+D44*'2.1ต้นทุนตามสัดส่วน (ผลิต)'!$E$16)/'2.1ต้นทุนตามสัดส่วน (ผลิต)'!$E$20,0),2)</f>
        <v>0</v>
      </c>
      <c r="AB44" s="139">
        <f>ROUND(IF('2.1ต้นทุนตามสัดส่วน (ผลิต)'!$E$26&gt;0,(+E44*'2.1ต้นทุนตามสัดส่วน (ผลิต)'!$E$26)/'2.1ต้นทุนตามสัดส่วน (ผลิต)'!$E$30,0),2)</f>
        <v>0</v>
      </c>
      <c r="AC44" s="139">
        <f>ROUND(IF('2.1ต้นทุนตามสัดส่วน (ผลิต)'!$E$36&gt;0,(+F44*'2.1ต้นทุนตามสัดส่วน (ผลิต)'!$E$36)/'2.1ต้นทุนตามสัดส่วน (ผลิต)'!$E$40,0),2)</f>
        <v>0</v>
      </c>
      <c r="AD44" s="139">
        <f t="shared" si="13"/>
        <v>0</v>
      </c>
      <c r="AE44" s="139">
        <f>ROUND(IF('2.1ต้นทุนตามสัดส่วน (ผลิต)'!$E$56&gt;0,(+H44*'2.1ต้นทุนตามสัดส่วน (ผลิต)'!$E$56)/'2.1ต้นทุนตามสัดส่วน (ผลิต)'!$E$60,0),2)</f>
        <v>0</v>
      </c>
      <c r="AF44" s="139">
        <f>ROUND(IF('2.1ต้นทุนตามสัดส่วน (ผลิต)'!$E$66&gt;0,(+I44*'2.1ต้นทุนตามสัดส่วน (ผลิต)'!$E$66)/'2.1ต้นทุนตามสัดส่วน (ผลิต)'!$E$70,0),2)</f>
        <v>0</v>
      </c>
      <c r="AG44" s="139">
        <f>ROUND(IF('2.1ต้นทุนตามสัดส่วน (ผลิต)'!$E$76&gt;0,(+J44*'2.1ต้นทุนตามสัดส่วน (ผลิต)'!$E$76)/'2.1ต้นทุนตามสัดส่วน (ผลิต)'!$E$80,0),2)</f>
        <v>0</v>
      </c>
      <c r="AH44" s="139">
        <f t="shared" si="14"/>
        <v>0</v>
      </c>
      <c r="AI44" s="139">
        <f t="shared" si="15"/>
        <v>0</v>
      </c>
      <c r="AJ44" s="139">
        <f>ROUND(IF('2.1ต้นทุนตามสัดส่วน (ผลิต)'!$E$106&gt;0,(+M44*'2.1ต้นทุนตามสัดส่วน (ผลิต)'!$E$106)/'2.1ต้นทุนตามสัดส่วน (ผลิต)'!$E$110,0),2)</f>
        <v>0</v>
      </c>
      <c r="AK44" s="139">
        <f>ROUND(IF('2.1ต้นทุนตามสัดส่วน (ผลิต)'!$E$116&gt;0,(+N44*'2.1ต้นทุนตามสัดส่วน (ผลิต)'!$E$116)/'2.1ต้นทุนตามสัดส่วน (ผลิต)'!$E$120,0),2)</f>
        <v>0</v>
      </c>
      <c r="AL44" s="139">
        <f>ROUND(IF('2.1ต้นทุนตามสัดส่วน (ผลิต)'!$E$126&gt;0,(+O44*'2.1ต้นทุนตามสัดส่วน (ผลิต)'!$E$126)/'2.1ต้นทุนตามสัดส่วน (ผลิต)'!$E$130,0),2)</f>
        <v>0</v>
      </c>
      <c r="AM44" s="139">
        <f t="shared" si="16"/>
        <v>0</v>
      </c>
      <c r="AN44" s="139">
        <f t="shared" si="17"/>
        <v>0</v>
      </c>
      <c r="AO44" s="139">
        <f>ROUND(IF('2.1ต้นทุนตามสัดส่วน (ผลิต)'!$E$156&gt;0,(+R44*'2.1ต้นทุนตามสัดส่วน (ผลิต)'!$E$156)/'2.1ต้นทุนตามสัดส่วน (ผลิต)'!$E$160,0),2)</f>
        <v>0</v>
      </c>
      <c r="AP44" s="139">
        <f>ROUND(IF('2.1ต้นทุนตามสัดส่วน (ผลิต)'!$E$166&gt;0,(+S44*'2.1ต้นทุนตามสัดส่วน (ผลิต)'!$E$166)/'2.1ต้นทุนตามสัดส่วน (ผลิต)'!$E$170,0),2)</f>
        <v>0</v>
      </c>
      <c r="AQ44" s="139">
        <f>ROUND(IF('2.1ต้นทุนตามสัดส่วน (ผลิต)'!$E$176&gt;0,(+T44*'2.1ต้นทุนตามสัดส่วน (ผลิต)'!$E$176)/'2.1ต้นทุนตามสัดส่วน (ผลิต)'!$E$180,0),2)</f>
        <v>0</v>
      </c>
      <c r="AR44" s="139">
        <f t="shared" si="1"/>
        <v>0</v>
      </c>
      <c r="AS44" s="139">
        <f t="shared" si="2"/>
        <v>0</v>
      </c>
      <c r="AU44" s="140"/>
      <c r="AV44" s="135"/>
      <c r="AW44" s="44">
        <f>ROUND(IF('2.1ต้นทุนตามสัดส่วน (ผลิต)'!$E$7&gt;0,(C44*'2.1ต้นทุนตามสัดส่วน (ผลิต)'!$E$7)/'2.1ต้นทุนตามสัดส่วน (ผลิต)'!$E$10,0),2)</f>
        <v>0</v>
      </c>
      <c r="AX44" s="136">
        <f>ROUND(IF('2.1ต้นทุนตามสัดส่วน (ผลิต)'!$E$17&gt;0,(D44*'2.1ต้นทุนตามสัดส่วน (ผลิต)'!$E$17)/'2.1ต้นทุนตามสัดส่วน (ผลิต)'!$E$20,0),2)</f>
        <v>0</v>
      </c>
      <c r="AY44" s="136">
        <f>ROUND(IF('2.1ต้นทุนตามสัดส่วน (ผลิต)'!$E$27&gt;0,(+E44*'2.1ต้นทุนตามสัดส่วน (ผลิต)'!$E$27)/'2.1ต้นทุนตามสัดส่วน (ผลิต)'!$E$30,0),2)</f>
        <v>0</v>
      </c>
      <c r="AZ44" s="136">
        <f>ROUND(IF('2.1ต้นทุนตามสัดส่วน (ผลิต)'!$E$37&gt;0,(+F44*'2.1ต้นทุนตามสัดส่วน (ผลิต)'!$E$37)/'2.1ต้นทุนตามสัดส่วน (ผลิต)'!$E$40,0),2)</f>
        <v>0</v>
      </c>
      <c r="BA44" s="136">
        <f t="shared" si="18"/>
        <v>0</v>
      </c>
      <c r="BB44" s="136">
        <f>ROUND(IF('2.1ต้นทุนตามสัดส่วน (ผลิต)'!$E$57&gt;0,(+H44*'2.1ต้นทุนตามสัดส่วน (ผลิต)'!$E$57)/'2.1ต้นทุนตามสัดส่วน (ผลิต)'!$E$60,0),2)</f>
        <v>0</v>
      </c>
      <c r="BC44" s="136">
        <f>ROUND(IF('2.1ต้นทุนตามสัดส่วน (ผลิต)'!$E$67&gt;0,(+I44*'2.1ต้นทุนตามสัดส่วน (ผลิต)'!$E$67)/'2.1ต้นทุนตามสัดส่วน (ผลิต)'!$E$70,0),2)</f>
        <v>0</v>
      </c>
      <c r="BD44" s="136">
        <f>ROUND(IF('2.1ต้นทุนตามสัดส่วน (ผลิต)'!$E$77&gt;0,(+J44*'2.1ต้นทุนตามสัดส่วน (ผลิต)'!$E$77)/'2.1ต้นทุนตามสัดส่วน (ผลิต)'!$E$80,0),2)</f>
        <v>0</v>
      </c>
      <c r="BE44" s="136">
        <f t="shared" si="19"/>
        <v>0</v>
      </c>
      <c r="BF44" s="136">
        <f t="shared" si="20"/>
        <v>0</v>
      </c>
      <c r="BG44" s="136">
        <f>ROUND(IF('2.1ต้นทุนตามสัดส่วน (ผลิต)'!$E$107&gt;0,(+M44*'2.1ต้นทุนตามสัดส่วน (ผลิต)'!$E$107)/'2.1ต้นทุนตามสัดส่วน (ผลิต)'!$E$110,0),2)</f>
        <v>0</v>
      </c>
      <c r="BH44" s="136">
        <f>ROUND(IF('2.1ต้นทุนตามสัดส่วน (ผลิต)'!$E$117&gt;0,(+N44*'2.1ต้นทุนตามสัดส่วน (ผลิต)'!$E$117)/'2.1ต้นทุนตามสัดส่วน (ผลิต)'!$E$120,0),2)</f>
        <v>0</v>
      </c>
      <c r="BI44" s="136">
        <f>ROUND(IF('2.1ต้นทุนตามสัดส่วน (ผลิต)'!$E$127&gt;0,(+O44*'2.1ต้นทุนตามสัดส่วน (ผลิต)'!$E$127)/'2.1ต้นทุนตามสัดส่วน (ผลิต)'!$E$130,0),2)</f>
        <v>0</v>
      </c>
      <c r="BJ44" s="136">
        <f t="shared" si="21"/>
        <v>0</v>
      </c>
      <c r="BK44" s="136">
        <f t="shared" si="22"/>
        <v>0</v>
      </c>
      <c r="BL44" s="136">
        <f>ROUND(IF('2.1ต้นทุนตามสัดส่วน (ผลิต)'!$E$157&gt;0,(+R44*'2.1ต้นทุนตามสัดส่วน (ผลิต)'!$E$157)/'2.1ต้นทุนตามสัดส่วน (ผลิต)'!$E$160,0),2)</f>
        <v>0</v>
      </c>
      <c r="BM44" s="136">
        <f>ROUND(IF('2.1ต้นทุนตามสัดส่วน (ผลิต)'!$E$167&gt;0,(+S44*'2.1ต้นทุนตามสัดส่วน (ผลิต)'!$E$167)/'2.1ต้นทุนตามสัดส่วน (ผลิต)'!$E$170,0),2)</f>
        <v>0</v>
      </c>
      <c r="BN44" s="136">
        <f>ROUND(IF('2.1ต้นทุนตามสัดส่วน (ผลิต)'!$E$177&gt;0,(+T44*'2.1ต้นทุนตามสัดส่วน (ผลิต)'!$E$177)/'2.1ต้นทุนตามสัดส่วน (ผลิต)'!$E$180,0),2)</f>
        <v>0</v>
      </c>
      <c r="BO44" s="136">
        <f t="shared" si="23"/>
        <v>0</v>
      </c>
      <c r="BP44" s="136">
        <f t="shared" si="3"/>
        <v>0</v>
      </c>
      <c r="BR44" s="140"/>
      <c r="BS44" s="135"/>
      <c r="BT44" s="44">
        <f>ROUND(IF('2.1ต้นทุนตามสัดส่วน (ผลิต)'!$E$8&gt;0,(+C44*'2.1ต้นทุนตามสัดส่วน (ผลิต)'!$E$8)/'2.1ต้นทุนตามสัดส่วน (ผลิต)'!$E$10,0),2)</f>
        <v>0</v>
      </c>
      <c r="BU44" s="136">
        <f>ROUND(IF('2.1ต้นทุนตามสัดส่วน (ผลิต)'!$E$18&gt;0,(+D44*'2.1ต้นทุนตามสัดส่วน (ผลิต)'!$E$18)/'2.1ต้นทุนตามสัดส่วน (ผลิต)'!$E$20,0),2)</f>
        <v>0</v>
      </c>
      <c r="BV44" s="136">
        <f>ROUND(IF('2.1ต้นทุนตามสัดส่วน (ผลิต)'!$E$28&gt;0,(+E44*'2.1ต้นทุนตามสัดส่วน (ผลิต)'!$E$28)/'2.1ต้นทุนตามสัดส่วน (ผลิต)'!$E$30,0),2)</f>
        <v>0</v>
      </c>
      <c r="BW44" s="136">
        <f>ROUND(IF('2.1ต้นทุนตามสัดส่วน (ผลิต)'!$E$38&gt;0,(+F44*'2.1ต้นทุนตามสัดส่วน (ผลิต)'!$E$38)/'2.1ต้นทุนตามสัดส่วน (ผลิต)'!$E$40,0),2)</f>
        <v>0</v>
      </c>
      <c r="BX44" s="136">
        <f t="shared" si="24"/>
        <v>0</v>
      </c>
      <c r="BY44" s="136">
        <f>ROUND(IF('2.1ต้นทุนตามสัดส่วน (ผลิต)'!$E$58&gt;0,(+H44*'2.1ต้นทุนตามสัดส่วน (ผลิต)'!$E$58)/'2.1ต้นทุนตามสัดส่วน (ผลิต)'!$E$60,0),2)</f>
        <v>0</v>
      </c>
      <c r="BZ44" s="136">
        <f>ROUND(IF('2.1ต้นทุนตามสัดส่วน (ผลิต)'!$E$68&gt;0,(+I44*'2.1ต้นทุนตามสัดส่วน (ผลิต)'!$E$68)/'2.1ต้นทุนตามสัดส่วน (ผลิต)'!$E$70,0),2)</f>
        <v>0</v>
      </c>
      <c r="CA44" s="136">
        <f>ROUND(IF('2.1ต้นทุนตามสัดส่วน (ผลิต)'!$E$78&gt;0,(+J44*'2.1ต้นทุนตามสัดส่วน (ผลิต)'!$E$78)/'2.1ต้นทุนตามสัดส่วน (ผลิต)'!$E$80,0),2)</f>
        <v>0</v>
      </c>
      <c r="CB44" s="136">
        <f t="shared" si="25"/>
        <v>0</v>
      </c>
      <c r="CC44" s="136">
        <f t="shared" si="26"/>
        <v>0</v>
      </c>
      <c r="CD44" s="136">
        <f>ROUND(IF('2.1ต้นทุนตามสัดส่วน (ผลิต)'!$E$108&gt;0,(+M44*'2.1ต้นทุนตามสัดส่วน (ผลิต)'!$E$108)/'2.1ต้นทุนตามสัดส่วน (ผลิต)'!$E$110,0),2)</f>
        <v>0</v>
      </c>
      <c r="CE44" s="136">
        <f>ROUND(IF('2.1ต้นทุนตามสัดส่วน (ผลิต)'!$E$118&gt;0,(+N44*'2.1ต้นทุนตามสัดส่วน (ผลิต)'!$E$118)/'2.1ต้นทุนตามสัดส่วน (ผลิต)'!$E$120,0),2)</f>
        <v>0</v>
      </c>
      <c r="CF44" s="136">
        <f>ROUND(IF('2.1ต้นทุนตามสัดส่วน (ผลิต)'!$E$128&gt;0,(+O44*'2.1ต้นทุนตามสัดส่วน (ผลิต)'!$E$128)/'2.1ต้นทุนตามสัดส่วน (ผลิต)'!$E$130,0),2)</f>
        <v>0</v>
      </c>
      <c r="CG44" s="136">
        <f t="shared" si="27"/>
        <v>0</v>
      </c>
      <c r="CH44" s="136">
        <f t="shared" si="28"/>
        <v>0</v>
      </c>
      <c r="CI44" s="136">
        <f>ROUND(IF('2.1ต้นทุนตามสัดส่วน (ผลิต)'!$E$158&gt;0,(+R44*'2.1ต้นทุนตามสัดส่วน (ผลิต)'!$E$158)/'2.1ต้นทุนตามสัดส่วน (ผลิต)'!$E$160,0),2)</f>
        <v>0</v>
      </c>
      <c r="CJ44" s="136">
        <f>ROUND(IF('2.1ต้นทุนตามสัดส่วน (ผลิต)'!$E$168&gt;0,(+S44*'2.1ต้นทุนตามสัดส่วน (ผลิต)'!$E$168)/'2.1ต้นทุนตามสัดส่วน (ผลิต)'!$E$170,0),2)</f>
        <v>0</v>
      </c>
      <c r="CK44" s="136">
        <f>ROUND(IF('2.1ต้นทุนตามสัดส่วน (ผลิต)'!$E$178&gt;0,(+T44*'2.1ต้นทุนตามสัดส่วน (ผลิต)'!$E$178)/'2.1ต้นทุนตามสัดส่วน (ผลิต)'!$E$180,0),2)</f>
        <v>0</v>
      </c>
      <c r="CL44" s="136">
        <f t="shared" si="29"/>
        <v>0</v>
      </c>
      <c r="CM44" s="136">
        <f t="shared" si="4"/>
        <v>0</v>
      </c>
      <c r="CO44" s="140"/>
      <c r="CP44" s="135"/>
      <c r="CQ44" s="44">
        <f>ROUND(IF('2.1ต้นทุนตามสัดส่วน (ผลิต)'!$E$9&gt;0,(+C44*'2.1ต้นทุนตามสัดส่วน (ผลิต)'!$E$9)/'2.1ต้นทุนตามสัดส่วน (ผลิต)'!$E$10,0),2)</f>
        <v>0</v>
      </c>
      <c r="CR44" s="136">
        <f>ROUND(IF('2.1ต้นทุนตามสัดส่วน (ผลิต)'!$E$19&gt;0,(+D44*'2.1ต้นทุนตามสัดส่วน (ผลิต)'!$E$19)/'2.1ต้นทุนตามสัดส่วน (ผลิต)'!$E$20,0),2)</f>
        <v>0</v>
      </c>
      <c r="CS44" s="136">
        <f>ROUND(IF('2.1ต้นทุนตามสัดส่วน (ผลิต)'!$E$29&gt;0,(+E44*'2.1ต้นทุนตามสัดส่วน (ผลิต)'!$E$29)/'2.1ต้นทุนตามสัดส่วน (ผลิต)'!$E$30,0),2)</f>
        <v>0</v>
      </c>
      <c r="CT44" s="136">
        <f>ROUND(IF('2.1ต้นทุนตามสัดส่วน (ผลิต)'!$E$39&gt;0,(+F44*'2.1ต้นทุนตามสัดส่วน (ผลิต)'!$E$39)/'2.1ต้นทุนตามสัดส่วน (ผลิต)'!$E$40,0),2)</f>
        <v>0</v>
      </c>
      <c r="CU44" s="136">
        <f t="shared" si="30"/>
        <v>0</v>
      </c>
      <c r="CV44" s="136">
        <f>ROUND(IF('2.1ต้นทุนตามสัดส่วน (ผลิต)'!$E$59&gt;0,(+H44*'2.1ต้นทุนตามสัดส่วน (ผลิต)'!$E$59)/'2.1ต้นทุนตามสัดส่วน (ผลิต)'!$E$60,0),2)</f>
        <v>0</v>
      </c>
      <c r="CW44" s="136">
        <f>ROUND(IF('2.1ต้นทุนตามสัดส่วน (ผลิต)'!$E$69&gt;0,(+I44*'2.1ต้นทุนตามสัดส่วน (ผลิต)'!$E$69)/'2.1ต้นทุนตามสัดส่วน (ผลิต)'!$E$70,0),2)</f>
        <v>0</v>
      </c>
      <c r="CX44" s="136">
        <f>ROUND(IF('2.1ต้นทุนตามสัดส่วน (ผลิต)'!$E$79&gt;0,(+J44*'2.1ต้นทุนตามสัดส่วน (ผลิต)'!$E$79)/'2.1ต้นทุนตามสัดส่วน (ผลิต)'!$E$80,0),2)</f>
        <v>0</v>
      </c>
      <c r="CY44" s="136">
        <f t="shared" si="31"/>
        <v>0</v>
      </c>
      <c r="CZ44" s="136">
        <f t="shared" si="32"/>
        <v>0</v>
      </c>
      <c r="DA44" s="136">
        <f>ROUND(IF('2.1ต้นทุนตามสัดส่วน (ผลิต)'!$E$109&gt;0,(+M44*'2.1ต้นทุนตามสัดส่วน (ผลิต)'!$E$109)/'2.1ต้นทุนตามสัดส่วน (ผลิต)'!$E$110,0),2)</f>
        <v>0</v>
      </c>
      <c r="DB44" s="136">
        <f>ROUND(IF('2.1ต้นทุนตามสัดส่วน (ผลิต)'!$E$119&gt;0,(+N44*'2.1ต้นทุนตามสัดส่วน (ผลิต)'!$E$119)/'2.1ต้นทุนตามสัดส่วน (ผลิต)'!$E$120,0),2)</f>
        <v>0</v>
      </c>
      <c r="DC44" s="136">
        <f>ROUND(IF('2.1ต้นทุนตามสัดส่วน (ผลิต)'!$E$129&gt;0,(+O44*'2.1ต้นทุนตามสัดส่วน (ผลิต)'!$E$129)/'2.1ต้นทุนตามสัดส่วน (ผลิต)'!$E$130,0),2)</f>
        <v>0</v>
      </c>
      <c r="DD44" s="136">
        <f t="shared" si="33"/>
        <v>0</v>
      </c>
      <c r="DE44" s="136">
        <f t="shared" si="34"/>
        <v>0</v>
      </c>
      <c r="DF44" s="136">
        <f>ROUND(IF('2.1ต้นทุนตามสัดส่วน (ผลิต)'!$E$159&gt;0,(+R44*'2.1ต้นทุนตามสัดส่วน (ผลิต)'!$E$159)/'2.1ต้นทุนตามสัดส่วน (ผลิต)'!$E$160,0),2)</f>
        <v>0</v>
      </c>
      <c r="DG44" s="136">
        <f>ROUND(IF('2.1ต้นทุนตามสัดส่วน (ผลิต)'!$E$169&gt;0,(+S44*'2.1ต้นทุนตามสัดส่วน (ผลิต)'!$E$169)/'2.1ต้นทุนตามสัดส่วน (ผลิต)'!$E$170,0),2)</f>
        <v>0</v>
      </c>
      <c r="DH44" s="136">
        <f>ROUND(IF('2.1ต้นทุนตามสัดส่วน (ผลิต)'!$E$179&gt;0,(+T44*'2.1ต้นทุนตามสัดส่วน (ผลิต)'!$E$179)/'2.1ต้นทุนตามสัดส่วน (ผลิต)'!$E$180,0),2)</f>
        <v>0</v>
      </c>
      <c r="DI44" s="136">
        <f t="shared" si="35"/>
        <v>0</v>
      </c>
      <c r="DJ44" s="136">
        <f t="shared" si="5"/>
        <v>0</v>
      </c>
      <c r="DL44" s="140"/>
      <c r="DM44" s="135"/>
      <c r="DN44" s="136">
        <f t="shared" si="36"/>
        <v>0</v>
      </c>
      <c r="DO44" s="136">
        <f t="shared" si="36"/>
        <v>0</v>
      </c>
      <c r="DP44" s="136">
        <f t="shared" si="36"/>
        <v>0</v>
      </c>
      <c r="DQ44" s="136">
        <f t="shared" si="36"/>
        <v>0</v>
      </c>
      <c r="DR44" s="136">
        <f t="shared" si="36"/>
        <v>0</v>
      </c>
      <c r="DS44" s="136">
        <f t="shared" si="36"/>
        <v>0</v>
      </c>
      <c r="DT44" s="136">
        <f t="shared" si="36"/>
        <v>0</v>
      </c>
      <c r="DU44" s="136">
        <f t="shared" si="36"/>
        <v>0</v>
      </c>
      <c r="DV44" s="136">
        <f t="shared" si="36"/>
        <v>0</v>
      </c>
      <c r="DW44" s="136">
        <f t="shared" si="36"/>
        <v>0</v>
      </c>
      <c r="DX44" s="136">
        <f t="shared" si="36"/>
        <v>0</v>
      </c>
      <c r="DY44" s="136">
        <f t="shared" si="38"/>
        <v>0</v>
      </c>
      <c r="DZ44" s="136">
        <f t="shared" si="38"/>
        <v>0</v>
      </c>
      <c r="EA44" s="136">
        <f t="shared" si="38"/>
        <v>0</v>
      </c>
      <c r="EB44" s="136">
        <f t="shared" si="38"/>
        <v>0</v>
      </c>
      <c r="EC44" s="136">
        <f t="shared" si="38"/>
        <v>0</v>
      </c>
      <c r="ED44" s="136">
        <f t="shared" si="38"/>
        <v>0</v>
      </c>
      <c r="EE44" s="136">
        <f t="shared" si="38"/>
        <v>0</v>
      </c>
      <c r="EF44" s="136">
        <f t="shared" si="38"/>
        <v>0</v>
      </c>
      <c r="EG44" s="136">
        <f t="shared" si="38"/>
        <v>0</v>
      </c>
    </row>
    <row r="45" spans="1:137" ht="21">
      <c r="A45" s="140"/>
      <c r="B45" s="135"/>
      <c r="C45" s="44"/>
      <c r="D45" s="136"/>
      <c r="E45" s="136"/>
      <c r="F45" s="136"/>
      <c r="G45" s="136">
        <f t="shared" si="7"/>
        <v>0</v>
      </c>
      <c r="H45" s="136"/>
      <c r="I45" s="136"/>
      <c r="J45" s="136"/>
      <c r="K45" s="136">
        <f t="shared" si="8"/>
        <v>0</v>
      </c>
      <c r="L45" s="136">
        <f t="shared" si="9"/>
        <v>0</v>
      </c>
      <c r="M45" s="136"/>
      <c r="N45" s="136"/>
      <c r="O45" s="136"/>
      <c r="P45" s="136">
        <f t="shared" si="10"/>
        <v>0</v>
      </c>
      <c r="Q45" s="136">
        <f t="shared" si="11"/>
        <v>0</v>
      </c>
      <c r="R45" s="136"/>
      <c r="S45" s="136"/>
      <c r="T45" s="136"/>
      <c r="U45" s="136">
        <f t="shared" si="12"/>
        <v>0</v>
      </c>
      <c r="V45" s="136">
        <f t="shared" si="0"/>
        <v>0</v>
      </c>
      <c r="X45" s="140"/>
      <c r="Y45" s="135"/>
      <c r="Z45" s="44">
        <f>ROUND(IF('2.1ต้นทุนตามสัดส่วน (ผลิต)'!$E$6&gt;0,(+C45*'2.1ต้นทุนตามสัดส่วน (ผลิต)'!$E$6)/'2.1ต้นทุนตามสัดส่วน (ผลิต)'!$E$10,0),2)</f>
        <v>0</v>
      </c>
      <c r="AA45" s="139">
        <f>ROUND(IF('2.1ต้นทุนตามสัดส่วน (ผลิต)'!$E$16&gt;0,(+D45*'2.1ต้นทุนตามสัดส่วน (ผลิต)'!$E$16)/'2.1ต้นทุนตามสัดส่วน (ผลิต)'!$E$20,0),2)</f>
        <v>0</v>
      </c>
      <c r="AB45" s="139">
        <f>ROUND(IF('2.1ต้นทุนตามสัดส่วน (ผลิต)'!$E$26&gt;0,(+E45*'2.1ต้นทุนตามสัดส่วน (ผลิต)'!$E$26)/'2.1ต้นทุนตามสัดส่วน (ผลิต)'!$E$30,0),2)</f>
        <v>0</v>
      </c>
      <c r="AC45" s="139">
        <f>ROUND(IF('2.1ต้นทุนตามสัดส่วน (ผลิต)'!$E$36&gt;0,(+F45*'2.1ต้นทุนตามสัดส่วน (ผลิต)'!$E$36)/'2.1ต้นทุนตามสัดส่วน (ผลิต)'!$E$40,0),2)</f>
        <v>0</v>
      </c>
      <c r="AD45" s="139">
        <f t="shared" si="13"/>
        <v>0</v>
      </c>
      <c r="AE45" s="139">
        <f>ROUND(IF('2.1ต้นทุนตามสัดส่วน (ผลิต)'!$E$56&gt;0,(+H45*'2.1ต้นทุนตามสัดส่วน (ผลิต)'!$E$56)/'2.1ต้นทุนตามสัดส่วน (ผลิต)'!$E$60,0),2)</f>
        <v>0</v>
      </c>
      <c r="AF45" s="139">
        <f>ROUND(IF('2.1ต้นทุนตามสัดส่วน (ผลิต)'!$E$66&gt;0,(+I45*'2.1ต้นทุนตามสัดส่วน (ผลิต)'!$E$66)/'2.1ต้นทุนตามสัดส่วน (ผลิต)'!$E$70,0),2)</f>
        <v>0</v>
      </c>
      <c r="AG45" s="139">
        <f>ROUND(IF('2.1ต้นทุนตามสัดส่วน (ผลิต)'!$E$76&gt;0,(+J45*'2.1ต้นทุนตามสัดส่วน (ผลิต)'!$E$76)/'2.1ต้นทุนตามสัดส่วน (ผลิต)'!$E$80,0),2)</f>
        <v>0</v>
      </c>
      <c r="AH45" s="139">
        <f t="shared" si="14"/>
        <v>0</v>
      </c>
      <c r="AI45" s="139">
        <f t="shared" si="15"/>
        <v>0</v>
      </c>
      <c r="AJ45" s="139">
        <f>ROUND(IF('2.1ต้นทุนตามสัดส่วน (ผลิต)'!$E$106&gt;0,(+M45*'2.1ต้นทุนตามสัดส่วน (ผลิต)'!$E$106)/'2.1ต้นทุนตามสัดส่วน (ผลิต)'!$E$110,0),2)</f>
        <v>0</v>
      </c>
      <c r="AK45" s="139">
        <f>ROUND(IF('2.1ต้นทุนตามสัดส่วน (ผลิต)'!$E$116&gt;0,(+N45*'2.1ต้นทุนตามสัดส่วน (ผลิต)'!$E$116)/'2.1ต้นทุนตามสัดส่วน (ผลิต)'!$E$120,0),2)</f>
        <v>0</v>
      </c>
      <c r="AL45" s="139">
        <f>ROUND(IF('2.1ต้นทุนตามสัดส่วน (ผลิต)'!$E$126&gt;0,(+O45*'2.1ต้นทุนตามสัดส่วน (ผลิต)'!$E$126)/'2.1ต้นทุนตามสัดส่วน (ผลิต)'!$E$130,0),2)</f>
        <v>0</v>
      </c>
      <c r="AM45" s="139">
        <f t="shared" si="16"/>
        <v>0</v>
      </c>
      <c r="AN45" s="139">
        <f t="shared" si="17"/>
        <v>0</v>
      </c>
      <c r="AO45" s="139">
        <f>ROUND(IF('2.1ต้นทุนตามสัดส่วน (ผลิต)'!$E$156&gt;0,(+R45*'2.1ต้นทุนตามสัดส่วน (ผลิต)'!$E$156)/'2.1ต้นทุนตามสัดส่วน (ผลิต)'!$E$160,0),2)</f>
        <v>0</v>
      </c>
      <c r="AP45" s="139">
        <f>ROUND(IF('2.1ต้นทุนตามสัดส่วน (ผลิต)'!$E$166&gt;0,(+S45*'2.1ต้นทุนตามสัดส่วน (ผลิต)'!$E$166)/'2.1ต้นทุนตามสัดส่วน (ผลิต)'!$E$170,0),2)</f>
        <v>0</v>
      </c>
      <c r="AQ45" s="139">
        <f>ROUND(IF('2.1ต้นทุนตามสัดส่วน (ผลิต)'!$E$176&gt;0,(+T45*'2.1ต้นทุนตามสัดส่วน (ผลิต)'!$E$176)/'2.1ต้นทุนตามสัดส่วน (ผลิต)'!$E$180,0),2)</f>
        <v>0</v>
      </c>
      <c r="AR45" s="139">
        <f t="shared" si="1"/>
        <v>0</v>
      </c>
      <c r="AS45" s="139">
        <f t="shared" si="2"/>
        <v>0</v>
      </c>
      <c r="AU45" s="140"/>
      <c r="AV45" s="135"/>
      <c r="AW45" s="44">
        <f>ROUND(IF('2.1ต้นทุนตามสัดส่วน (ผลิต)'!$E$7&gt;0,(C45*'2.1ต้นทุนตามสัดส่วน (ผลิต)'!$E$7)/'2.1ต้นทุนตามสัดส่วน (ผลิต)'!$E$10,0),2)</f>
        <v>0</v>
      </c>
      <c r="AX45" s="136">
        <f>ROUND(IF('2.1ต้นทุนตามสัดส่วน (ผลิต)'!$E$17&gt;0,(D45*'2.1ต้นทุนตามสัดส่วน (ผลิต)'!$E$17)/'2.1ต้นทุนตามสัดส่วน (ผลิต)'!$E$20,0),2)</f>
        <v>0</v>
      </c>
      <c r="AY45" s="136">
        <f>ROUND(IF('2.1ต้นทุนตามสัดส่วน (ผลิต)'!$E$27&gt;0,(+E45*'2.1ต้นทุนตามสัดส่วน (ผลิต)'!$E$27)/'2.1ต้นทุนตามสัดส่วน (ผลิต)'!$E$30,0),2)</f>
        <v>0</v>
      </c>
      <c r="AZ45" s="136">
        <f>ROUND(IF('2.1ต้นทุนตามสัดส่วน (ผลิต)'!$E$37&gt;0,(+F45*'2.1ต้นทุนตามสัดส่วน (ผลิต)'!$E$37)/'2.1ต้นทุนตามสัดส่วน (ผลิต)'!$E$40,0),2)</f>
        <v>0</v>
      </c>
      <c r="BA45" s="136">
        <f t="shared" si="18"/>
        <v>0</v>
      </c>
      <c r="BB45" s="136">
        <f>ROUND(IF('2.1ต้นทุนตามสัดส่วน (ผลิต)'!$E$57&gt;0,(+H45*'2.1ต้นทุนตามสัดส่วน (ผลิต)'!$E$57)/'2.1ต้นทุนตามสัดส่วน (ผลิต)'!$E$60,0),2)</f>
        <v>0</v>
      </c>
      <c r="BC45" s="136">
        <f>ROUND(IF('2.1ต้นทุนตามสัดส่วน (ผลิต)'!$E$67&gt;0,(+I45*'2.1ต้นทุนตามสัดส่วน (ผลิต)'!$E$67)/'2.1ต้นทุนตามสัดส่วน (ผลิต)'!$E$70,0),2)</f>
        <v>0</v>
      </c>
      <c r="BD45" s="136">
        <f>ROUND(IF('2.1ต้นทุนตามสัดส่วน (ผลิต)'!$E$77&gt;0,(+J45*'2.1ต้นทุนตามสัดส่วน (ผลิต)'!$E$77)/'2.1ต้นทุนตามสัดส่วน (ผลิต)'!$E$80,0),2)</f>
        <v>0</v>
      </c>
      <c r="BE45" s="136">
        <f t="shared" si="19"/>
        <v>0</v>
      </c>
      <c r="BF45" s="136">
        <f t="shared" si="20"/>
        <v>0</v>
      </c>
      <c r="BG45" s="136">
        <f>ROUND(IF('2.1ต้นทุนตามสัดส่วน (ผลิต)'!$E$107&gt;0,(+M45*'2.1ต้นทุนตามสัดส่วน (ผลิต)'!$E$107)/'2.1ต้นทุนตามสัดส่วน (ผลิต)'!$E$110,0),2)</f>
        <v>0</v>
      </c>
      <c r="BH45" s="136">
        <f>ROUND(IF('2.1ต้นทุนตามสัดส่วน (ผลิต)'!$E$117&gt;0,(+N45*'2.1ต้นทุนตามสัดส่วน (ผลิต)'!$E$117)/'2.1ต้นทุนตามสัดส่วน (ผลิต)'!$E$120,0),2)</f>
        <v>0</v>
      </c>
      <c r="BI45" s="136">
        <f>ROUND(IF('2.1ต้นทุนตามสัดส่วน (ผลิต)'!$E$127&gt;0,(+O45*'2.1ต้นทุนตามสัดส่วน (ผลิต)'!$E$127)/'2.1ต้นทุนตามสัดส่วน (ผลิต)'!$E$130,0),2)</f>
        <v>0</v>
      </c>
      <c r="BJ45" s="136">
        <f t="shared" si="21"/>
        <v>0</v>
      </c>
      <c r="BK45" s="136">
        <f t="shared" si="22"/>
        <v>0</v>
      </c>
      <c r="BL45" s="136">
        <f>ROUND(IF('2.1ต้นทุนตามสัดส่วน (ผลิต)'!$E$157&gt;0,(+R45*'2.1ต้นทุนตามสัดส่วน (ผลิต)'!$E$157)/'2.1ต้นทุนตามสัดส่วน (ผลิต)'!$E$160,0),2)</f>
        <v>0</v>
      </c>
      <c r="BM45" s="136">
        <f>ROUND(IF('2.1ต้นทุนตามสัดส่วน (ผลิต)'!$E$167&gt;0,(+S45*'2.1ต้นทุนตามสัดส่วน (ผลิต)'!$E$167)/'2.1ต้นทุนตามสัดส่วน (ผลิต)'!$E$170,0),2)</f>
        <v>0</v>
      </c>
      <c r="BN45" s="136">
        <f>ROUND(IF('2.1ต้นทุนตามสัดส่วน (ผลิต)'!$E$177&gt;0,(+T45*'2.1ต้นทุนตามสัดส่วน (ผลิต)'!$E$177)/'2.1ต้นทุนตามสัดส่วน (ผลิต)'!$E$180,0),2)</f>
        <v>0</v>
      </c>
      <c r="BO45" s="136">
        <f t="shared" si="23"/>
        <v>0</v>
      </c>
      <c r="BP45" s="136">
        <f t="shared" si="3"/>
        <v>0</v>
      </c>
      <c r="BR45" s="140"/>
      <c r="BS45" s="135"/>
      <c r="BT45" s="44">
        <f>ROUND(IF('2.1ต้นทุนตามสัดส่วน (ผลิต)'!$E$8&gt;0,(+C45*'2.1ต้นทุนตามสัดส่วน (ผลิต)'!$E$8)/'2.1ต้นทุนตามสัดส่วน (ผลิต)'!$E$10,0),2)</f>
        <v>0</v>
      </c>
      <c r="BU45" s="136">
        <f>ROUND(IF('2.1ต้นทุนตามสัดส่วน (ผลิต)'!$E$18&gt;0,(+D45*'2.1ต้นทุนตามสัดส่วน (ผลิต)'!$E$18)/'2.1ต้นทุนตามสัดส่วน (ผลิต)'!$E$20,0),2)</f>
        <v>0</v>
      </c>
      <c r="BV45" s="136">
        <f>ROUND(IF('2.1ต้นทุนตามสัดส่วน (ผลิต)'!$E$28&gt;0,(+E45*'2.1ต้นทุนตามสัดส่วน (ผลิต)'!$E$28)/'2.1ต้นทุนตามสัดส่วน (ผลิต)'!$E$30,0),2)</f>
        <v>0</v>
      </c>
      <c r="BW45" s="136">
        <f>ROUND(IF('2.1ต้นทุนตามสัดส่วน (ผลิต)'!$E$38&gt;0,(+F45*'2.1ต้นทุนตามสัดส่วน (ผลิต)'!$E$38)/'2.1ต้นทุนตามสัดส่วน (ผลิต)'!$E$40,0),2)</f>
        <v>0</v>
      </c>
      <c r="BX45" s="136">
        <f t="shared" si="24"/>
        <v>0</v>
      </c>
      <c r="BY45" s="136">
        <f>ROUND(IF('2.1ต้นทุนตามสัดส่วน (ผลิต)'!$E$58&gt;0,(+H45*'2.1ต้นทุนตามสัดส่วน (ผลิต)'!$E$58)/'2.1ต้นทุนตามสัดส่วน (ผลิต)'!$E$60,0),2)</f>
        <v>0</v>
      </c>
      <c r="BZ45" s="136">
        <f>ROUND(IF('2.1ต้นทุนตามสัดส่วน (ผลิต)'!$E$68&gt;0,(+I45*'2.1ต้นทุนตามสัดส่วน (ผลิต)'!$E$68)/'2.1ต้นทุนตามสัดส่วน (ผลิต)'!$E$70,0),2)</f>
        <v>0</v>
      </c>
      <c r="CA45" s="136">
        <f>ROUND(IF('2.1ต้นทุนตามสัดส่วน (ผลิต)'!$E$78&gt;0,(+J45*'2.1ต้นทุนตามสัดส่วน (ผลิต)'!$E$78)/'2.1ต้นทุนตามสัดส่วน (ผลิต)'!$E$80,0),2)</f>
        <v>0</v>
      </c>
      <c r="CB45" s="136">
        <f t="shared" si="25"/>
        <v>0</v>
      </c>
      <c r="CC45" s="136">
        <f t="shared" si="26"/>
        <v>0</v>
      </c>
      <c r="CD45" s="136">
        <f>ROUND(IF('2.1ต้นทุนตามสัดส่วน (ผลิต)'!$E$108&gt;0,(+M45*'2.1ต้นทุนตามสัดส่วน (ผลิต)'!$E$108)/'2.1ต้นทุนตามสัดส่วน (ผลิต)'!$E$110,0),2)</f>
        <v>0</v>
      </c>
      <c r="CE45" s="136">
        <f>ROUND(IF('2.1ต้นทุนตามสัดส่วน (ผลิต)'!$E$118&gt;0,(+N45*'2.1ต้นทุนตามสัดส่วน (ผลิต)'!$E$118)/'2.1ต้นทุนตามสัดส่วน (ผลิต)'!$E$120,0),2)</f>
        <v>0</v>
      </c>
      <c r="CF45" s="136">
        <f>ROUND(IF('2.1ต้นทุนตามสัดส่วน (ผลิต)'!$E$128&gt;0,(+O45*'2.1ต้นทุนตามสัดส่วน (ผลิต)'!$E$128)/'2.1ต้นทุนตามสัดส่วน (ผลิต)'!$E$130,0),2)</f>
        <v>0</v>
      </c>
      <c r="CG45" s="136">
        <f t="shared" si="27"/>
        <v>0</v>
      </c>
      <c r="CH45" s="136">
        <f t="shared" si="28"/>
        <v>0</v>
      </c>
      <c r="CI45" s="136">
        <f>ROUND(IF('2.1ต้นทุนตามสัดส่วน (ผลิต)'!$E$158&gt;0,(+R45*'2.1ต้นทุนตามสัดส่วน (ผลิต)'!$E$158)/'2.1ต้นทุนตามสัดส่วน (ผลิต)'!$E$160,0),2)</f>
        <v>0</v>
      </c>
      <c r="CJ45" s="136">
        <f>ROUND(IF('2.1ต้นทุนตามสัดส่วน (ผลิต)'!$E$168&gt;0,(+S45*'2.1ต้นทุนตามสัดส่วน (ผลิต)'!$E$168)/'2.1ต้นทุนตามสัดส่วน (ผลิต)'!$E$170,0),2)</f>
        <v>0</v>
      </c>
      <c r="CK45" s="136">
        <f>ROUND(IF('2.1ต้นทุนตามสัดส่วน (ผลิต)'!$E$178&gt;0,(+T45*'2.1ต้นทุนตามสัดส่วน (ผลิต)'!$E$178)/'2.1ต้นทุนตามสัดส่วน (ผลิต)'!$E$180,0),2)</f>
        <v>0</v>
      </c>
      <c r="CL45" s="136">
        <f t="shared" si="29"/>
        <v>0</v>
      </c>
      <c r="CM45" s="136">
        <f t="shared" si="4"/>
        <v>0</v>
      </c>
      <c r="CO45" s="140"/>
      <c r="CP45" s="135"/>
      <c r="CQ45" s="44">
        <f>ROUND(IF('2.1ต้นทุนตามสัดส่วน (ผลิต)'!$E$9&gt;0,(+C45*'2.1ต้นทุนตามสัดส่วน (ผลิต)'!$E$9)/'2.1ต้นทุนตามสัดส่วน (ผลิต)'!$E$10,0),2)</f>
        <v>0</v>
      </c>
      <c r="CR45" s="136">
        <f>ROUND(IF('2.1ต้นทุนตามสัดส่วน (ผลิต)'!$E$19&gt;0,(+D45*'2.1ต้นทุนตามสัดส่วน (ผลิต)'!$E$19)/'2.1ต้นทุนตามสัดส่วน (ผลิต)'!$E$20,0),2)</f>
        <v>0</v>
      </c>
      <c r="CS45" s="136">
        <f>ROUND(IF('2.1ต้นทุนตามสัดส่วน (ผลิต)'!$E$29&gt;0,(+E45*'2.1ต้นทุนตามสัดส่วน (ผลิต)'!$E$29)/'2.1ต้นทุนตามสัดส่วน (ผลิต)'!$E$30,0),2)</f>
        <v>0</v>
      </c>
      <c r="CT45" s="136">
        <f>ROUND(IF('2.1ต้นทุนตามสัดส่วน (ผลิต)'!$E$39&gt;0,(+F45*'2.1ต้นทุนตามสัดส่วน (ผลิต)'!$E$39)/'2.1ต้นทุนตามสัดส่วน (ผลิต)'!$E$40,0),2)</f>
        <v>0</v>
      </c>
      <c r="CU45" s="136">
        <f t="shared" si="30"/>
        <v>0</v>
      </c>
      <c r="CV45" s="136">
        <f>ROUND(IF('2.1ต้นทุนตามสัดส่วน (ผลิต)'!$E$59&gt;0,(+H45*'2.1ต้นทุนตามสัดส่วน (ผลิต)'!$E$59)/'2.1ต้นทุนตามสัดส่วน (ผลิต)'!$E$60,0),2)</f>
        <v>0</v>
      </c>
      <c r="CW45" s="136">
        <f>ROUND(IF('2.1ต้นทุนตามสัดส่วน (ผลิต)'!$E$69&gt;0,(+I45*'2.1ต้นทุนตามสัดส่วน (ผลิต)'!$E$69)/'2.1ต้นทุนตามสัดส่วน (ผลิต)'!$E$70,0),2)</f>
        <v>0</v>
      </c>
      <c r="CX45" s="136">
        <f>ROUND(IF('2.1ต้นทุนตามสัดส่วน (ผลิต)'!$E$79&gt;0,(+J45*'2.1ต้นทุนตามสัดส่วน (ผลิต)'!$E$79)/'2.1ต้นทุนตามสัดส่วน (ผลิต)'!$E$80,0),2)</f>
        <v>0</v>
      </c>
      <c r="CY45" s="136">
        <f t="shared" si="31"/>
        <v>0</v>
      </c>
      <c r="CZ45" s="136">
        <f t="shared" si="32"/>
        <v>0</v>
      </c>
      <c r="DA45" s="136">
        <f>ROUND(IF('2.1ต้นทุนตามสัดส่วน (ผลิต)'!$E$109&gt;0,(+M45*'2.1ต้นทุนตามสัดส่วน (ผลิต)'!$E$109)/'2.1ต้นทุนตามสัดส่วน (ผลิต)'!$E$110,0),2)</f>
        <v>0</v>
      </c>
      <c r="DB45" s="136">
        <f>ROUND(IF('2.1ต้นทุนตามสัดส่วน (ผลิต)'!$E$119&gt;0,(+N45*'2.1ต้นทุนตามสัดส่วน (ผลิต)'!$E$119)/'2.1ต้นทุนตามสัดส่วน (ผลิต)'!$E$120,0),2)</f>
        <v>0</v>
      </c>
      <c r="DC45" s="136">
        <f>ROUND(IF('2.1ต้นทุนตามสัดส่วน (ผลิต)'!$E$129&gt;0,(+O45*'2.1ต้นทุนตามสัดส่วน (ผลิต)'!$E$129)/'2.1ต้นทุนตามสัดส่วน (ผลิต)'!$E$130,0),2)</f>
        <v>0</v>
      </c>
      <c r="DD45" s="136">
        <f t="shared" si="33"/>
        <v>0</v>
      </c>
      <c r="DE45" s="136">
        <f t="shared" si="34"/>
        <v>0</v>
      </c>
      <c r="DF45" s="136">
        <f>ROUND(IF('2.1ต้นทุนตามสัดส่วน (ผลิต)'!$E$159&gt;0,(+R45*'2.1ต้นทุนตามสัดส่วน (ผลิต)'!$E$159)/'2.1ต้นทุนตามสัดส่วน (ผลิต)'!$E$160,0),2)</f>
        <v>0</v>
      </c>
      <c r="DG45" s="136">
        <f>ROUND(IF('2.1ต้นทุนตามสัดส่วน (ผลิต)'!$E$169&gt;0,(+S45*'2.1ต้นทุนตามสัดส่วน (ผลิต)'!$E$169)/'2.1ต้นทุนตามสัดส่วน (ผลิต)'!$E$170,0),2)</f>
        <v>0</v>
      </c>
      <c r="DH45" s="136">
        <f>ROUND(IF('2.1ต้นทุนตามสัดส่วน (ผลิต)'!$E$179&gt;0,(+T45*'2.1ต้นทุนตามสัดส่วน (ผลิต)'!$E$179)/'2.1ต้นทุนตามสัดส่วน (ผลิต)'!$E$180,0),2)</f>
        <v>0</v>
      </c>
      <c r="DI45" s="136">
        <f t="shared" si="35"/>
        <v>0</v>
      </c>
      <c r="DJ45" s="136">
        <f t="shared" si="5"/>
        <v>0</v>
      </c>
      <c r="DL45" s="140"/>
      <c r="DM45" s="135"/>
      <c r="DN45" s="136">
        <f t="shared" si="36"/>
        <v>0</v>
      </c>
      <c r="DO45" s="136">
        <f t="shared" si="36"/>
        <v>0</v>
      </c>
      <c r="DP45" s="136">
        <f t="shared" si="36"/>
        <v>0</v>
      </c>
      <c r="DQ45" s="136">
        <f t="shared" si="36"/>
        <v>0</v>
      </c>
      <c r="DR45" s="136">
        <f t="shared" si="36"/>
        <v>0</v>
      </c>
      <c r="DS45" s="136">
        <f t="shared" si="36"/>
        <v>0</v>
      </c>
      <c r="DT45" s="136">
        <f t="shared" si="36"/>
        <v>0</v>
      </c>
      <c r="DU45" s="136">
        <f t="shared" si="36"/>
        <v>0</v>
      </c>
      <c r="DV45" s="136">
        <f t="shared" si="36"/>
        <v>0</v>
      </c>
      <c r="DW45" s="136">
        <f t="shared" si="36"/>
        <v>0</v>
      </c>
      <c r="DX45" s="136">
        <f t="shared" si="36"/>
        <v>0</v>
      </c>
      <c r="DY45" s="136">
        <f t="shared" si="38"/>
        <v>0</v>
      </c>
      <c r="DZ45" s="136">
        <f t="shared" si="38"/>
        <v>0</v>
      </c>
      <c r="EA45" s="136">
        <f t="shared" si="38"/>
        <v>0</v>
      </c>
      <c r="EB45" s="136">
        <f t="shared" si="38"/>
        <v>0</v>
      </c>
      <c r="EC45" s="136">
        <f t="shared" si="38"/>
        <v>0</v>
      </c>
      <c r="ED45" s="136">
        <f t="shared" si="38"/>
        <v>0</v>
      </c>
      <c r="EE45" s="136">
        <f t="shared" si="38"/>
        <v>0</v>
      </c>
      <c r="EF45" s="136">
        <f t="shared" si="38"/>
        <v>0</v>
      </c>
      <c r="EG45" s="136">
        <f t="shared" si="38"/>
        <v>0</v>
      </c>
    </row>
    <row r="46" spans="1:137" ht="21">
      <c r="A46" s="141"/>
      <c r="B46" s="135"/>
      <c r="C46" s="44"/>
      <c r="D46" s="136"/>
      <c r="E46" s="136"/>
      <c r="F46" s="136"/>
      <c r="G46" s="136">
        <f t="shared" si="7"/>
        <v>0</v>
      </c>
      <c r="H46" s="136"/>
      <c r="I46" s="136"/>
      <c r="J46" s="136"/>
      <c r="K46" s="136">
        <f t="shared" si="8"/>
        <v>0</v>
      </c>
      <c r="L46" s="136">
        <f t="shared" si="9"/>
        <v>0</v>
      </c>
      <c r="M46" s="136"/>
      <c r="N46" s="136"/>
      <c r="O46" s="136"/>
      <c r="P46" s="136">
        <f t="shared" si="10"/>
        <v>0</v>
      </c>
      <c r="Q46" s="136">
        <f t="shared" si="11"/>
        <v>0</v>
      </c>
      <c r="R46" s="136"/>
      <c r="S46" s="136"/>
      <c r="T46" s="136"/>
      <c r="U46" s="136">
        <f t="shared" si="12"/>
        <v>0</v>
      </c>
      <c r="V46" s="136">
        <f t="shared" si="0"/>
        <v>0</v>
      </c>
      <c r="X46" s="141"/>
      <c r="Y46" s="135"/>
      <c r="Z46" s="44">
        <f>ROUND(IF('2.1ต้นทุนตามสัดส่วน (ผลิต)'!$E$6&gt;0,(+C46*'2.1ต้นทุนตามสัดส่วน (ผลิต)'!$E$6)/'2.1ต้นทุนตามสัดส่วน (ผลิต)'!$E$10,0),2)</f>
        <v>0</v>
      </c>
      <c r="AA46" s="139">
        <f>ROUND(IF('2.1ต้นทุนตามสัดส่วน (ผลิต)'!$E$16&gt;0,(+D46*'2.1ต้นทุนตามสัดส่วน (ผลิต)'!$E$16)/'2.1ต้นทุนตามสัดส่วน (ผลิต)'!$E$20,0),2)</f>
        <v>0</v>
      </c>
      <c r="AB46" s="139">
        <f>ROUND(IF('2.1ต้นทุนตามสัดส่วน (ผลิต)'!$E$26&gt;0,(+E46*'2.1ต้นทุนตามสัดส่วน (ผลิต)'!$E$26)/'2.1ต้นทุนตามสัดส่วน (ผลิต)'!$E$30,0),2)</f>
        <v>0</v>
      </c>
      <c r="AC46" s="139">
        <f>ROUND(IF('2.1ต้นทุนตามสัดส่วน (ผลิต)'!$E$36&gt;0,(+F46*'2.1ต้นทุนตามสัดส่วน (ผลิต)'!$E$36)/'2.1ต้นทุนตามสัดส่วน (ผลิต)'!$E$40,0),2)</f>
        <v>0</v>
      </c>
      <c r="AD46" s="139">
        <f t="shared" si="13"/>
        <v>0</v>
      </c>
      <c r="AE46" s="139">
        <f>ROUND(IF('2.1ต้นทุนตามสัดส่วน (ผลิต)'!$E$56&gt;0,(+H46*'2.1ต้นทุนตามสัดส่วน (ผลิต)'!$E$56)/'2.1ต้นทุนตามสัดส่วน (ผลิต)'!$E$60,0),2)</f>
        <v>0</v>
      </c>
      <c r="AF46" s="139">
        <f>ROUND(IF('2.1ต้นทุนตามสัดส่วน (ผลิต)'!$E$66&gt;0,(+I46*'2.1ต้นทุนตามสัดส่วน (ผลิต)'!$E$66)/'2.1ต้นทุนตามสัดส่วน (ผลิต)'!$E$70,0),2)</f>
        <v>0</v>
      </c>
      <c r="AG46" s="139">
        <f>ROUND(IF('2.1ต้นทุนตามสัดส่วน (ผลิต)'!$E$76&gt;0,(+J46*'2.1ต้นทุนตามสัดส่วน (ผลิต)'!$E$76)/'2.1ต้นทุนตามสัดส่วน (ผลิต)'!$E$80,0),2)</f>
        <v>0</v>
      </c>
      <c r="AH46" s="139">
        <f t="shared" si="14"/>
        <v>0</v>
      </c>
      <c r="AI46" s="139">
        <f t="shared" si="15"/>
        <v>0</v>
      </c>
      <c r="AJ46" s="139">
        <f>ROUND(IF('2.1ต้นทุนตามสัดส่วน (ผลิต)'!$E$106&gt;0,(+M46*'2.1ต้นทุนตามสัดส่วน (ผลิต)'!$E$106)/'2.1ต้นทุนตามสัดส่วน (ผลิต)'!$E$110,0),2)</f>
        <v>0</v>
      </c>
      <c r="AK46" s="139">
        <f>ROUND(IF('2.1ต้นทุนตามสัดส่วน (ผลิต)'!$E$116&gt;0,(+N46*'2.1ต้นทุนตามสัดส่วน (ผลิต)'!$E$116)/'2.1ต้นทุนตามสัดส่วน (ผลิต)'!$E$120,0),2)</f>
        <v>0</v>
      </c>
      <c r="AL46" s="139">
        <f>ROUND(IF('2.1ต้นทุนตามสัดส่วน (ผลิต)'!$E$126&gt;0,(+O46*'2.1ต้นทุนตามสัดส่วน (ผลิต)'!$E$126)/'2.1ต้นทุนตามสัดส่วน (ผลิต)'!$E$130,0),2)</f>
        <v>0</v>
      </c>
      <c r="AM46" s="139">
        <f t="shared" si="16"/>
        <v>0</v>
      </c>
      <c r="AN46" s="139">
        <f t="shared" si="17"/>
        <v>0</v>
      </c>
      <c r="AO46" s="139">
        <f>ROUND(IF('2.1ต้นทุนตามสัดส่วน (ผลิต)'!$E$156&gt;0,(+R46*'2.1ต้นทุนตามสัดส่วน (ผลิต)'!$E$156)/'2.1ต้นทุนตามสัดส่วน (ผลิต)'!$E$160,0),2)</f>
        <v>0</v>
      </c>
      <c r="AP46" s="139">
        <f>ROUND(IF('2.1ต้นทุนตามสัดส่วน (ผลิต)'!$E$166&gt;0,(+S46*'2.1ต้นทุนตามสัดส่วน (ผลิต)'!$E$166)/'2.1ต้นทุนตามสัดส่วน (ผลิต)'!$E$170,0),2)</f>
        <v>0</v>
      </c>
      <c r="AQ46" s="139">
        <f>ROUND(IF('2.1ต้นทุนตามสัดส่วน (ผลิต)'!$E$176&gt;0,(+T46*'2.1ต้นทุนตามสัดส่วน (ผลิต)'!$E$176)/'2.1ต้นทุนตามสัดส่วน (ผลิต)'!$E$180,0),2)</f>
        <v>0</v>
      </c>
      <c r="AR46" s="139">
        <f t="shared" si="1"/>
        <v>0</v>
      </c>
      <c r="AS46" s="139">
        <f t="shared" si="2"/>
        <v>0</v>
      </c>
      <c r="AU46" s="141"/>
      <c r="AV46" s="135"/>
      <c r="AW46" s="44">
        <f>ROUND(IF('2.1ต้นทุนตามสัดส่วน (ผลิต)'!$E$7&gt;0,(C46*'2.1ต้นทุนตามสัดส่วน (ผลิต)'!$E$7)/'2.1ต้นทุนตามสัดส่วน (ผลิต)'!$E$10,0),2)</f>
        <v>0</v>
      </c>
      <c r="AX46" s="136">
        <f>ROUND(IF('2.1ต้นทุนตามสัดส่วน (ผลิต)'!$E$17&gt;0,(D46*'2.1ต้นทุนตามสัดส่วน (ผลิต)'!$E$17)/'2.1ต้นทุนตามสัดส่วน (ผลิต)'!$E$20,0),2)</f>
        <v>0</v>
      </c>
      <c r="AY46" s="136">
        <f>ROUND(IF('2.1ต้นทุนตามสัดส่วน (ผลิต)'!$E$27&gt;0,(+E46*'2.1ต้นทุนตามสัดส่วน (ผลิต)'!$E$27)/'2.1ต้นทุนตามสัดส่วน (ผลิต)'!$E$30,0),2)</f>
        <v>0</v>
      </c>
      <c r="AZ46" s="136">
        <f>ROUND(IF('2.1ต้นทุนตามสัดส่วน (ผลิต)'!$E$37&gt;0,(+F46*'2.1ต้นทุนตามสัดส่วน (ผลิต)'!$E$37)/'2.1ต้นทุนตามสัดส่วน (ผลิต)'!$E$40,0),2)</f>
        <v>0</v>
      </c>
      <c r="BA46" s="136">
        <f t="shared" si="18"/>
        <v>0</v>
      </c>
      <c r="BB46" s="136">
        <f>ROUND(IF('2.1ต้นทุนตามสัดส่วน (ผลิต)'!$E$57&gt;0,(+H46*'2.1ต้นทุนตามสัดส่วน (ผลิต)'!$E$57)/'2.1ต้นทุนตามสัดส่วน (ผลิต)'!$E$60,0),2)</f>
        <v>0</v>
      </c>
      <c r="BC46" s="136">
        <f>ROUND(IF('2.1ต้นทุนตามสัดส่วน (ผลิต)'!$E$67&gt;0,(+I46*'2.1ต้นทุนตามสัดส่วน (ผลิต)'!$E$67)/'2.1ต้นทุนตามสัดส่วน (ผลิต)'!$E$70,0),2)</f>
        <v>0</v>
      </c>
      <c r="BD46" s="136">
        <f>ROUND(IF('2.1ต้นทุนตามสัดส่วน (ผลิต)'!$E$77&gt;0,(+J46*'2.1ต้นทุนตามสัดส่วน (ผลิต)'!$E$77)/'2.1ต้นทุนตามสัดส่วน (ผลิต)'!$E$80,0),2)</f>
        <v>0</v>
      </c>
      <c r="BE46" s="136">
        <f t="shared" si="19"/>
        <v>0</v>
      </c>
      <c r="BF46" s="136">
        <f t="shared" si="20"/>
        <v>0</v>
      </c>
      <c r="BG46" s="136">
        <f>ROUND(IF('2.1ต้นทุนตามสัดส่วน (ผลิต)'!$E$107&gt;0,(+M46*'2.1ต้นทุนตามสัดส่วน (ผลิต)'!$E$107)/'2.1ต้นทุนตามสัดส่วน (ผลิต)'!$E$110,0),2)</f>
        <v>0</v>
      </c>
      <c r="BH46" s="136">
        <f>ROUND(IF('2.1ต้นทุนตามสัดส่วน (ผลิต)'!$E$117&gt;0,(+N46*'2.1ต้นทุนตามสัดส่วน (ผลิต)'!$E$117)/'2.1ต้นทุนตามสัดส่วน (ผลิต)'!$E$120,0),2)</f>
        <v>0</v>
      </c>
      <c r="BI46" s="136">
        <f>ROUND(IF('2.1ต้นทุนตามสัดส่วน (ผลิต)'!$E$127&gt;0,(+O46*'2.1ต้นทุนตามสัดส่วน (ผลิต)'!$E$127)/'2.1ต้นทุนตามสัดส่วน (ผลิต)'!$E$130,0),2)</f>
        <v>0</v>
      </c>
      <c r="BJ46" s="136">
        <f t="shared" si="21"/>
        <v>0</v>
      </c>
      <c r="BK46" s="136">
        <f t="shared" si="22"/>
        <v>0</v>
      </c>
      <c r="BL46" s="136">
        <f>ROUND(IF('2.1ต้นทุนตามสัดส่วน (ผลิต)'!$E$157&gt;0,(+R46*'2.1ต้นทุนตามสัดส่วน (ผลิต)'!$E$157)/'2.1ต้นทุนตามสัดส่วน (ผลิต)'!$E$160,0),2)</f>
        <v>0</v>
      </c>
      <c r="BM46" s="136">
        <f>ROUND(IF('2.1ต้นทุนตามสัดส่วน (ผลิต)'!$E$167&gt;0,(+S46*'2.1ต้นทุนตามสัดส่วน (ผลิต)'!$E$167)/'2.1ต้นทุนตามสัดส่วน (ผลิต)'!$E$170,0),2)</f>
        <v>0</v>
      </c>
      <c r="BN46" s="136">
        <f>ROUND(IF('2.1ต้นทุนตามสัดส่วน (ผลิต)'!$E$177&gt;0,(+T46*'2.1ต้นทุนตามสัดส่วน (ผลิต)'!$E$177)/'2.1ต้นทุนตามสัดส่วน (ผลิต)'!$E$180,0),2)</f>
        <v>0</v>
      </c>
      <c r="BO46" s="136">
        <f t="shared" si="23"/>
        <v>0</v>
      </c>
      <c r="BP46" s="136">
        <f t="shared" si="3"/>
        <v>0</v>
      </c>
      <c r="BR46" s="141"/>
      <c r="BS46" s="135"/>
      <c r="BT46" s="44">
        <f>ROUND(IF('2.1ต้นทุนตามสัดส่วน (ผลิต)'!$E$8&gt;0,(+C46*'2.1ต้นทุนตามสัดส่วน (ผลิต)'!$E$8)/'2.1ต้นทุนตามสัดส่วน (ผลิต)'!$E$10,0),2)</f>
        <v>0</v>
      </c>
      <c r="BU46" s="136">
        <f>ROUND(IF('2.1ต้นทุนตามสัดส่วน (ผลิต)'!$E$18&gt;0,(+D46*'2.1ต้นทุนตามสัดส่วน (ผลิต)'!$E$18)/'2.1ต้นทุนตามสัดส่วน (ผลิต)'!$E$20,0),2)</f>
        <v>0</v>
      </c>
      <c r="BV46" s="136">
        <f>ROUND(IF('2.1ต้นทุนตามสัดส่วน (ผลิต)'!$E$28&gt;0,(+E46*'2.1ต้นทุนตามสัดส่วน (ผลิต)'!$E$28)/'2.1ต้นทุนตามสัดส่วน (ผลิต)'!$E$30,0),2)</f>
        <v>0</v>
      </c>
      <c r="BW46" s="136">
        <f>ROUND(IF('2.1ต้นทุนตามสัดส่วน (ผลิต)'!$E$38&gt;0,(+F46*'2.1ต้นทุนตามสัดส่วน (ผลิต)'!$E$38)/'2.1ต้นทุนตามสัดส่วน (ผลิต)'!$E$40,0),2)</f>
        <v>0</v>
      </c>
      <c r="BX46" s="136">
        <f t="shared" si="24"/>
        <v>0</v>
      </c>
      <c r="BY46" s="136">
        <f>ROUND(IF('2.1ต้นทุนตามสัดส่วน (ผลิต)'!$E$58&gt;0,(+H46*'2.1ต้นทุนตามสัดส่วน (ผลิต)'!$E$58)/'2.1ต้นทุนตามสัดส่วน (ผลิต)'!$E$60,0),2)</f>
        <v>0</v>
      </c>
      <c r="BZ46" s="136">
        <f>ROUND(IF('2.1ต้นทุนตามสัดส่วน (ผลิต)'!$E$68&gt;0,(+I46*'2.1ต้นทุนตามสัดส่วน (ผลิต)'!$E$68)/'2.1ต้นทุนตามสัดส่วน (ผลิต)'!$E$70,0),2)</f>
        <v>0</v>
      </c>
      <c r="CA46" s="136">
        <f>ROUND(IF('2.1ต้นทุนตามสัดส่วน (ผลิต)'!$E$78&gt;0,(+J46*'2.1ต้นทุนตามสัดส่วน (ผลิต)'!$E$78)/'2.1ต้นทุนตามสัดส่วน (ผลิต)'!$E$80,0),2)</f>
        <v>0</v>
      </c>
      <c r="CB46" s="136">
        <f t="shared" si="25"/>
        <v>0</v>
      </c>
      <c r="CC46" s="136">
        <f t="shared" si="26"/>
        <v>0</v>
      </c>
      <c r="CD46" s="136">
        <f>ROUND(IF('2.1ต้นทุนตามสัดส่วน (ผลิต)'!$E$108&gt;0,(+M46*'2.1ต้นทุนตามสัดส่วน (ผลิต)'!$E$108)/'2.1ต้นทุนตามสัดส่วน (ผลิต)'!$E$110,0),2)</f>
        <v>0</v>
      </c>
      <c r="CE46" s="136">
        <f>ROUND(IF('2.1ต้นทุนตามสัดส่วน (ผลิต)'!$E$118&gt;0,(+N46*'2.1ต้นทุนตามสัดส่วน (ผลิต)'!$E$118)/'2.1ต้นทุนตามสัดส่วน (ผลิต)'!$E$120,0),2)</f>
        <v>0</v>
      </c>
      <c r="CF46" s="136">
        <f>ROUND(IF('2.1ต้นทุนตามสัดส่วน (ผลิต)'!$E$128&gt;0,(+O46*'2.1ต้นทุนตามสัดส่วน (ผลิต)'!$E$128)/'2.1ต้นทุนตามสัดส่วน (ผลิต)'!$E$130,0),2)</f>
        <v>0</v>
      </c>
      <c r="CG46" s="136">
        <f t="shared" si="27"/>
        <v>0</v>
      </c>
      <c r="CH46" s="136">
        <f t="shared" si="28"/>
        <v>0</v>
      </c>
      <c r="CI46" s="136">
        <f>ROUND(IF('2.1ต้นทุนตามสัดส่วน (ผลิต)'!$E$158&gt;0,(+R46*'2.1ต้นทุนตามสัดส่วน (ผลิต)'!$E$158)/'2.1ต้นทุนตามสัดส่วน (ผลิต)'!$E$160,0),2)</f>
        <v>0</v>
      </c>
      <c r="CJ46" s="136">
        <f>ROUND(IF('2.1ต้นทุนตามสัดส่วน (ผลิต)'!$E$168&gt;0,(+S46*'2.1ต้นทุนตามสัดส่วน (ผลิต)'!$E$168)/'2.1ต้นทุนตามสัดส่วน (ผลิต)'!$E$170,0),2)</f>
        <v>0</v>
      </c>
      <c r="CK46" s="136">
        <f>ROUND(IF('2.1ต้นทุนตามสัดส่วน (ผลิต)'!$E$178&gt;0,(+T46*'2.1ต้นทุนตามสัดส่วน (ผลิต)'!$E$178)/'2.1ต้นทุนตามสัดส่วน (ผลิต)'!$E$180,0),2)</f>
        <v>0</v>
      </c>
      <c r="CL46" s="136">
        <f t="shared" si="29"/>
        <v>0</v>
      </c>
      <c r="CM46" s="136">
        <f t="shared" si="4"/>
        <v>0</v>
      </c>
      <c r="CO46" s="141"/>
      <c r="CP46" s="135"/>
      <c r="CQ46" s="44">
        <f>ROUND(IF('2.1ต้นทุนตามสัดส่วน (ผลิต)'!$E$9&gt;0,(+C46*'2.1ต้นทุนตามสัดส่วน (ผลิต)'!$E$9)/'2.1ต้นทุนตามสัดส่วน (ผลิต)'!$E$10,0),2)</f>
        <v>0</v>
      </c>
      <c r="CR46" s="136">
        <f>ROUND(IF('2.1ต้นทุนตามสัดส่วน (ผลิต)'!$E$19&gt;0,(+D46*'2.1ต้นทุนตามสัดส่วน (ผลิต)'!$E$19)/'2.1ต้นทุนตามสัดส่วน (ผลิต)'!$E$20,0),2)</f>
        <v>0</v>
      </c>
      <c r="CS46" s="136">
        <f>ROUND(IF('2.1ต้นทุนตามสัดส่วน (ผลิต)'!$E$29&gt;0,(+E46*'2.1ต้นทุนตามสัดส่วน (ผลิต)'!$E$29)/'2.1ต้นทุนตามสัดส่วน (ผลิต)'!$E$30,0),2)</f>
        <v>0</v>
      </c>
      <c r="CT46" s="136">
        <f>ROUND(IF('2.1ต้นทุนตามสัดส่วน (ผลิต)'!$E$39&gt;0,(+F46*'2.1ต้นทุนตามสัดส่วน (ผลิต)'!$E$39)/'2.1ต้นทุนตามสัดส่วน (ผลิต)'!$E$40,0),2)</f>
        <v>0</v>
      </c>
      <c r="CU46" s="136">
        <f t="shared" si="30"/>
        <v>0</v>
      </c>
      <c r="CV46" s="136">
        <f>ROUND(IF('2.1ต้นทุนตามสัดส่วน (ผลิต)'!$E$59&gt;0,(+H46*'2.1ต้นทุนตามสัดส่วน (ผลิต)'!$E$59)/'2.1ต้นทุนตามสัดส่วน (ผลิต)'!$E$60,0),2)</f>
        <v>0</v>
      </c>
      <c r="CW46" s="136">
        <f>ROUND(IF('2.1ต้นทุนตามสัดส่วน (ผลิต)'!$E$69&gt;0,(+I46*'2.1ต้นทุนตามสัดส่วน (ผลิต)'!$E$69)/'2.1ต้นทุนตามสัดส่วน (ผลิต)'!$E$70,0),2)</f>
        <v>0</v>
      </c>
      <c r="CX46" s="136">
        <f>ROUND(IF('2.1ต้นทุนตามสัดส่วน (ผลิต)'!$E$79&gt;0,(+J46*'2.1ต้นทุนตามสัดส่วน (ผลิต)'!$E$79)/'2.1ต้นทุนตามสัดส่วน (ผลิต)'!$E$80,0),2)</f>
        <v>0</v>
      </c>
      <c r="CY46" s="136">
        <f t="shared" si="31"/>
        <v>0</v>
      </c>
      <c r="CZ46" s="136">
        <f t="shared" si="32"/>
        <v>0</v>
      </c>
      <c r="DA46" s="136">
        <f>ROUND(IF('2.1ต้นทุนตามสัดส่วน (ผลิต)'!$E$109&gt;0,(+M46*'2.1ต้นทุนตามสัดส่วน (ผลิต)'!$E$109)/'2.1ต้นทุนตามสัดส่วน (ผลิต)'!$E$110,0),2)</f>
        <v>0</v>
      </c>
      <c r="DB46" s="136">
        <f>ROUND(IF('2.1ต้นทุนตามสัดส่วน (ผลิต)'!$E$119&gt;0,(+N46*'2.1ต้นทุนตามสัดส่วน (ผลิต)'!$E$119)/'2.1ต้นทุนตามสัดส่วน (ผลิต)'!$E$120,0),2)</f>
        <v>0</v>
      </c>
      <c r="DC46" s="136">
        <f>ROUND(IF('2.1ต้นทุนตามสัดส่วน (ผลิต)'!$E$129&gt;0,(+O46*'2.1ต้นทุนตามสัดส่วน (ผลิต)'!$E$129)/'2.1ต้นทุนตามสัดส่วน (ผลิต)'!$E$130,0),2)</f>
        <v>0</v>
      </c>
      <c r="DD46" s="136">
        <f t="shared" si="33"/>
        <v>0</v>
      </c>
      <c r="DE46" s="136">
        <f t="shared" si="34"/>
        <v>0</v>
      </c>
      <c r="DF46" s="136">
        <f>ROUND(IF('2.1ต้นทุนตามสัดส่วน (ผลิต)'!$E$159&gt;0,(+R46*'2.1ต้นทุนตามสัดส่วน (ผลิต)'!$E$159)/'2.1ต้นทุนตามสัดส่วน (ผลิต)'!$E$160,0),2)</f>
        <v>0</v>
      </c>
      <c r="DG46" s="136">
        <f>ROUND(IF('2.1ต้นทุนตามสัดส่วน (ผลิต)'!$E$169&gt;0,(+S46*'2.1ต้นทุนตามสัดส่วน (ผลิต)'!$E$169)/'2.1ต้นทุนตามสัดส่วน (ผลิต)'!$E$170,0),2)</f>
        <v>0</v>
      </c>
      <c r="DH46" s="136">
        <f>ROUND(IF('2.1ต้นทุนตามสัดส่วน (ผลิต)'!$E$179&gt;0,(+T46*'2.1ต้นทุนตามสัดส่วน (ผลิต)'!$E$179)/'2.1ต้นทุนตามสัดส่วน (ผลิต)'!$E$180,0),2)</f>
        <v>0</v>
      </c>
      <c r="DI46" s="136">
        <f t="shared" si="35"/>
        <v>0</v>
      </c>
      <c r="DJ46" s="136">
        <f t="shared" si="5"/>
        <v>0</v>
      </c>
      <c r="DL46" s="141"/>
      <c r="DM46" s="135"/>
      <c r="DN46" s="136">
        <f t="shared" si="36"/>
        <v>0</v>
      </c>
      <c r="DO46" s="136">
        <f t="shared" si="36"/>
        <v>0</v>
      </c>
      <c r="DP46" s="136">
        <f t="shared" si="36"/>
        <v>0</v>
      </c>
      <c r="DQ46" s="136">
        <f t="shared" si="36"/>
        <v>0</v>
      </c>
      <c r="DR46" s="136">
        <f t="shared" si="36"/>
        <v>0</v>
      </c>
      <c r="DS46" s="136">
        <f t="shared" si="36"/>
        <v>0</v>
      </c>
      <c r="DT46" s="136">
        <f t="shared" si="36"/>
        <v>0</v>
      </c>
      <c r="DU46" s="136">
        <f t="shared" si="36"/>
        <v>0</v>
      </c>
      <c r="DV46" s="136">
        <f t="shared" si="36"/>
        <v>0</v>
      </c>
      <c r="DW46" s="136">
        <f t="shared" si="36"/>
        <v>0</v>
      </c>
      <c r="DX46" s="136">
        <f t="shared" si="36"/>
        <v>0</v>
      </c>
      <c r="DY46" s="136">
        <f t="shared" si="38"/>
        <v>0</v>
      </c>
      <c r="DZ46" s="136">
        <f t="shared" si="38"/>
        <v>0</v>
      </c>
      <c r="EA46" s="136">
        <f t="shared" si="38"/>
        <v>0</v>
      </c>
      <c r="EB46" s="136">
        <f t="shared" si="38"/>
        <v>0</v>
      </c>
      <c r="EC46" s="136">
        <f t="shared" si="38"/>
        <v>0</v>
      </c>
      <c r="ED46" s="136">
        <f t="shared" si="38"/>
        <v>0</v>
      </c>
      <c r="EE46" s="136">
        <f t="shared" si="38"/>
        <v>0</v>
      </c>
      <c r="EF46" s="136">
        <f t="shared" si="38"/>
        <v>0</v>
      </c>
      <c r="EG46" s="136">
        <f t="shared" si="38"/>
        <v>0</v>
      </c>
    </row>
    <row r="47" spans="1:137" ht="21">
      <c r="A47" s="140"/>
      <c r="B47" s="135"/>
      <c r="C47" s="44"/>
      <c r="D47" s="136"/>
      <c r="E47" s="136"/>
      <c r="F47" s="136"/>
      <c r="G47" s="136">
        <f t="shared" si="7"/>
        <v>0</v>
      </c>
      <c r="H47" s="136"/>
      <c r="I47" s="136"/>
      <c r="J47" s="136"/>
      <c r="K47" s="136">
        <f t="shared" si="8"/>
        <v>0</v>
      </c>
      <c r="L47" s="136">
        <f t="shared" si="9"/>
        <v>0</v>
      </c>
      <c r="M47" s="136"/>
      <c r="N47" s="136"/>
      <c r="O47" s="136"/>
      <c r="P47" s="136">
        <f t="shared" si="10"/>
        <v>0</v>
      </c>
      <c r="Q47" s="136">
        <f t="shared" si="11"/>
        <v>0</v>
      </c>
      <c r="R47" s="136"/>
      <c r="S47" s="136"/>
      <c r="T47" s="136"/>
      <c r="U47" s="136">
        <f t="shared" si="12"/>
        <v>0</v>
      </c>
      <c r="V47" s="136">
        <f t="shared" si="0"/>
        <v>0</v>
      </c>
      <c r="X47" s="140"/>
      <c r="Y47" s="135"/>
      <c r="Z47" s="44">
        <f>ROUND(IF('2.1ต้นทุนตามสัดส่วน (ผลิต)'!$E$6&gt;0,(+C47*'2.1ต้นทุนตามสัดส่วน (ผลิต)'!$E$6)/'2.1ต้นทุนตามสัดส่วน (ผลิต)'!$E$10,0),2)</f>
        <v>0</v>
      </c>
      <c r="AA47" s="139">
        <f>ROUND(IF('2.1ต้นทุนตามสัดส่วน (ผลิต)'!$E$16&gt;0,(+D47*'2.1ต้นทุนตามสัดส่วน (ผลิต)'!$E$16)/'2.1ต้นทุนตามสัดส่วน (ผลิต)'!$E$20,0),2)</f>
        <v>0</v>
      </c>
      <c r="AB47" s="139">
        <f>ROUND(IF('2.1ต้นทุนตามสัดส่วน (ผลิต)'!$E$26&gt;0,(+E47*'2.1ต้นทุนตามสัดส่วน (ผลิต)'!$E$26)/'2.1ต้นทุนตามสัดส่วน (ผลิต)'!$E$30,0),2)</f>
        <v>0</v>
      </c>
      <c r="AC47" s="139">
        <f>ROUND(IF('2.1ต้นทุนตามสัดส่วน (ผลิต)'!$E$36&gt;0,(+F47*'2.1ต้นทุนตามสัดส่วน (ผลิต)'!$E$36)/'2.1ต้นทุนตามสัดส่วน (ผลิต)'!$E$40,0),2)</f>
        <v>0</v>
      </c>
      <c r="AD47" s="139">
        <f t="shared" si="13"/>
        <v>0</v>
      </c>
      <c r="AE47" s="139">
        <f>ROUND(IF('2.1ต้นทุนตามสัดส่วน (ผลิต)'!$E$56&gt;0,(+H47*'2.1ต้นทุนตามสัดส่วน (ผลิต)'!$E$56)/'2.1ต้นทุนตามสัดส่วน (ผลิต)'!$E$60,0),2)</f>
        <v>0</v>
      </c>
      <c r="AF47" s="139">
        <f>ROUND(IF('2.1ต้นทุนตามสัดส่วน (ผลิต)'!$E$66&gt;0,(+I47*'2.1ต้นทุนตามสัดส่วน (ผลิต)'!$E$66)/'2.1ต้นทุนตามสัดส่วน (ผลิต)'!$E$70,0),2)</f>
        <v>0</v>
      </c>
      <c r="AG47" s="139">
        <f>ROUND(IF('2.1ต้นทุนตามสัดส่วน (ผลิต)'!$E$76&gt;0,(+J47*'2.1ต้นทุนตามสัดส่วน (ผลิต)'!$E$76)/'2.1ต้นทุนตามสัดส่วน (ผลิต)'!$E$80,0),2)</f>
        <v>0</v>
      </c>
      <c r="AH47" s="139">
        <f t="shared" si="14"/>
        <v>0</v>
      </c>
      <c r="AI47" s="139">
        <f t="shared" si="15"/>
        <v>0</v>
      </c>
      <c r="AJ47" s="139">
        <f>ROUND(IF('2.1ต้นทุนตามสัดส่วน (ผลิต)'!$E$106&gt;0,(+M47*'2.1ต้นทุนตามสัดส่วน (ผลิต)'!$E$106)/'2.1ต้นทุนตามสัดส่วน (ผลิต)'!$E$110,0),2)</f>
        <v>0</v>
      </c>
      <c r="AK47" s="139">
        <f>ROUND(IF('2.1ต้นทุนตามสัดส่วน (ผลิต)'!$E$116&gt;0,(+N47*'2.1ต้นทุนตามสัดส่วน (ผลิต)'!$E$116)/'2.1ต้นทุนตามสัดส่วน (ผลิต)'!$E$120,0),2)</f>
        <v>0</v>
      </c>
      <c r="AL47" s="139">
        <f>ROUND(IF('2.1ต้นทุนตามสัดส่วน (ผลิต)'!$E$126&gt;0,(+O47*'2.1ต้นทุนตามสัดส่วน (ผลิต)'!$E$126)/'2.1ต้นทุนตามสัดส่วน (ผลิต)'!$E$130,0),2)</f>
        <v>0</v>
      </c>
      <c r="AM47" s="139">
        <f t="shared" si="16"/>
        <v>0</v>
      </c>
      <c r="AN47" s="139">
        <f t="shared" si="17"/>
        <v>0</v>
      </c>
      <c r="AO47" s="139">
        <f>ROUND(IF('2.1ต้นทุนตามสัดส่วน (ผลิต)'!$E$156&gt;0,(+R47*'2.1ต้นทุนตามสัดส่วน (ผลิต)'!$E$156)/'2.1ต้นทุนตามสัดส่วน (ผลิต)'!$E$160,0),2)</f>
        <v>0</v>
      </c>
      <c r="AP47" s="139">
        <f>ROUND(IF('2.1ต้นทุนตามสัดส่วน (ผลิต)'!$E$166&gt;0,(+S47*'2.1ต้นทุนตามสัดส่วน (ผลิต)'!$E$166)/'2.1ต้นทุนตามสัดส่วน (ผลิต)'!$E$170,0),2)</f>
        <v>0</v>
      </c>
      <c r="AQ47" s="139">
        <f>ROUND(IF('2.1ต้นทุนตามสัดส่วน (ผลิต)'!$E$176&gt;0,(+T47*'2.1ต้นทุนตามสัดส่วน (ผลิต)'!$E$176)/'2.1ต้นทุนตามสัดส่วน (ผลิต)'!$E$180,0),2)</f>
        <v>0</v>
      </c>
      <c r="AR47" s="139">
        <f t="shared" si="1"/>
        <v>0</v>
      </c>
      <c r="AS47" s="139">
        <f t="shared" si="2"/>
        <v>0</v>
      </c>
      <c r="AU47" s="140"/>
      <c r="AV47" s="135"/>
      <c r="AW47" s="44">
        <f>ROUND(IF('2.1ต้นทุนตามสัดส่วน (ผลิต)'!$E$7&gt;0,(C47*'2.1ต้นทุนตามสัดส่วน (ผลิต)'!$E$7)/'2.1ต้นทุนตามสัดส่วน (ผลิต)'!$E$10,0),2)</f>
        <v>0</v>
      </c>
      <c r="AX47" s="136">
        <f>ROUND(IF('2.1ต้นทุนตามสัดส่วน (ผลิต)'!$E$17&gt;0,(D47*'2.1ต้นทุนตามสัดส่วน (ผลิต)'!$E$17)/'2.1ต้นทุนตามสัดส่วน (ผลิต)'!$E$20,0),2)</f>
        <v>0</v>
      </c>
      <c r="AY47" s="136">
        <f>ROUND(IF('2.1ต้นทุนตามสัดส่วน (ผลิต)'!$E$27&gt;0,(+E47*'2.1ต้นทุนตามสัดส่วน (ผลิต)'!$E$27)/'2.1ต้นทุนตามสัดส่วน (ผลิต)'!$E$30,0),2)</f>
        <v>0</v>
      </c>
      <c r="AZ47" s="136">
        <f>ROUND(IF('2.1ต้นทุนตามสัดส่วน (ผลิต)'!$E$37&gt;0,(+F47*'2.1ต้นทุนตามสัดส่วน (ผลิต)'!$E$37)/'2.1ต้นทุนตามสัดส่วน (ผลิต)'!$E$40,0),2)</f>
        <v>0</v>
      </c>
      <c r="BA47" s="136">
        <f t="shared" si="18"/>
        <v>0</v>
      </c>
      <c r="BB47" s="136">
        <f>ROUND(IF('2.1ต้นทุนตามสัดส่วน (ผลิต)'!$E$57&gt;0,(+H47*'2.1ต้นทุนตามสัดส่วน (ผลิต)'!$E$57)/'2.1ต้นทุนตามสัดส่วน (ผลิต)'!$E$60,0),2)</f>
        <v>0</v>
      </c>
      <c r="BC47" s="136">
        <f>ROUND(IF('2.1ต้นทุนตามสัดส่วน (ผลิต)'!$E$67&gt;0,(+I47*'2.1ต้นทุนตามสัดส่วน (ผลิต)'!$E$67)/'2.1ต้นทุนตามสัดส่วน (ผลิต)'!$E$70,0),2)</f>
        <v>0</v>
      </c>
      <c r="BD47" s="136">
        <f>ROUND(IF('2.1ต้นทุนตามสัดส่วน (ผลิต)'!$E$77&gt;0,(+J47*'2.1ต้นทุนตามสัดส่วน (ผลิต)'!$E$77)/'2.1ต้นทุนตามสัดส่วน (ผลิต)'!$E$80,0),2)</f>
        <v>0</v>
      </c>
      <c r="BE47" s="136">
        <f t="shared" si="19"/>
        <v>0</v>
      </c>
      <c r="BF47" s="136">
        <f t="shared" si="20"/>
        <v>0</v>
      </c>
      <c r="BG47" s="136">
        <f>ROUND(IF('2.1ต้นทุนตามสัดส่วน (ผลิต)'!$E$107&gt;0,(+M47*'2.1ต้นทุนตามสัดส่วน (ผลิต)'!$E$107)/'2.1ต้นทุนตามสัดส่วน (ผลิต)'!$E$110,0),2)</f>
        <v>0</v>
      </c>
      <c r="BH47" s="136">
        <f>ROUND(IF('2.1ต้นทุนตามสัดส่วน (ผลิต)'!$E$117&gt;0,(+N47*'2.1ต้นทุนตามสัดส่วน (ผลิต)'!$E$117)/'2.1ต้นทุนตามสัดส่วน (ผลิต)'!$E$120,0),2)</f>
        <v>0</v>
      </c>
      <c r="BI47" s="136">
        <f>ROUND(IF('2.1ต้นทุนตามสัดส่วน (ผลิต)'!$E$127&gt;0,(+O47*'2.1ต้นทุนตามสัดส่วน (ผลิต)'!$E$127)/'2.1ต้นทุนตามสัดส่วน (ผลิต)'!$E$130,0),2)</f>
        <v>0</v>
      </c>
      <c r="BJ47" s="136">
        <f t="shared" si="21"/>
        <v>0</v>
      </c>
      <c r="BK47" s="136">
        <f t="shared" si="22"/>
        <v>0</v>
      </c>
      <c r="BL47" s="136">
        <f>ROUND(IF('2.1ต้นทุนตามสัดส่วน (ผลิต)'!$E$157&gt;0,(+R47*'2.1ต้นทุนตามสัดส่วน (ผลิต)'!$E$157)/'2.1ต้นทุนตามสัดส่วน (ผลิต)'!$E$160,0),2)</f>
        <v>0</v>
      </c>
      <c r="BM47" s="136">
        <f>ROUND(IF('2.1ต้นทุนตามสัดส่วน (ผลิต)'!$E$167&gt;0,(+S47*'2.1ต้นทุนตามสัดส่วน (ผลิต)'!$E$167)/'2.1ต้นทุนตามสัดส่วน (ผลิต)'!$E$170,0),2)</f>
        <v>0</v>
      </c>
      <c r="BN47" s="136">
        <f>ROUND(IF('2.1ต้นทุนตามสัดส่วน (ผลิต)'!$E$177&gt;0,(+T47*'2.1ต้นทุนตามสัดส่วน (ผลิต)'!$E$177)/'2.1ต้นทุนตามสัดส่วน (ผลิต)'!$E$180,0),2)</f>
        <v>0</v>
      </c>
      <c r="BO47" s="136">
        <f t="shared" si="23"/>
        <v>0</v>
      </c>
      <c r="BP47" s="136">
        <f t="shared" si="3"/>
        <v>0</v>
      </c>
      <c r="BR47" s="140"/>
      <c r="BS47" s="135"/>
      <c r="BT47" s="44">
        <f>ROUND(IF('2.1ต้นทุนตามสัดส่วน (ผลิต)'!$E$8&gt;0,(+C47*'2.1ต้นทุนตามสัดส่วน (ผลิต)'!$E$8)/'2.1ต้นทุนตามสัดส่วน (ผลิต)'!$E$10,0),2)</f>
        <v>0</v>
      </c>
      <c r="BU47" s="136">
        <f>ROUND(IF('2.1ต้นทุนตามสัดส่วน (ผลิต)'!$E$18&gt;0,(+D47*'2.1ต้นทุนตามสัดส่วน (ผลิต)'!$E$18)/'2.1ต้นทุนตามสัดส่วน (ผลิต)'!$E$20,0),2)</f>
        <v>0</v>
      </c>
      <c r="BV47" s="136">
        <f>ROUND(IF('2.1ต้นทุนตามสัดส่วน (ผลิต)'!$E$28&gt;0,(+E47*'2.1ต้นทุนตามสัดส่วน (ผลิต)'!$E$28)/'2.1ต้นทุนตามสัดส่วน (ผลิต)'!$E$30,0),2)</f>
        <v>0</v>
      </c>
      <c r="BW47" s="136">
        <f>ROUND(IF('2.1ต้นทุนตามสัดส่วน (ผลิต)'!$E$38&gt;0,(+F47*'2.1ต้นทุนตามสัดส่วน (ผลิต)'!$E$38)/'2.1ต้นทุนตามสัดส่วน (ผลิต)'!$E$40,0),2)</f>
        <v>0</v>
      </c>
      <c r="BX47" s="136">
        <f t="shared" si="24"/>
        <v>0</v>
      </c>
      <c r="BY47" s="136">
        <f>ROUND(IF('2.1ต้นทุนตามสัดส่วน (ผลิต)'!$E$58&gt;0,(+H47*'2.1ต้นทุนตามสัดส่วน (ผลิต)'!$E$58)/'2.1ต้นทุนตามสัดส่วน (ผลิต)'!$E$60,0),2)</f>
        <v>0</v>
      </c>
      <c r="BZ47" s="136">
        <f>ROUND(IF('2.1ต้นทุนตามสัดส่วน (ผลิต)'!$E$68&gt;0,(+I47*'2.1ต้นทุนตามสัดส่วน (ผลิต)'!$E$68)/'2.1ต้นทุนตามสัดส่วน (ผลิต)'!$E$70,0),2)</f>
        <v>0</v>
      </c>
      <c r="CA47" s="136">
        <f>ROUND(IF('2.1ต้นทุนตามสัดส่วน (ผลิต)'!$E$78&gt;0,(+J47*'2.1ต้นทุนตามสัดส่วน (ผลิต)'!$E$78)/'2.1ต้นทุนตามสัดส่วน (ผลิต)'!$E$80,0),2)</f>
        <v>0</v>
      </c>
      <c r="CB47" s="136">
        <f t="shared" si="25"/>
        <v>0</v>
      </c>
      <c r="CC47" s="136">
        <f t="shared" si="26"/>
        <v>0</v>
      </c>
      <c r="CD47" s="136">
        <f>ROUND(IF('2.1ต้นทุนตามสัดส่วน (ผลิต)'!$E$108&gt;0,(+M47*'2.1ต้นทุนตามสัดส่วน (ผลิต)'!$E$108)/'2.1ต้นทุนตามสัดส่วน (ผลิต)'!$E$110,0),2)</f>
        <v>0</v>
      </c>
      <c r="CE47" s="136">
        <f>ROUND(IF('2.1ต้นทุนตามสัดส่วน (ผลิต)'!$E$118&gt;0,(+N47*'2.1ต้นทุนตามสัดส่วน (ผลิต)'!$E$118)/'2.1ต้นทุนตามสัดส่วน (ผลิต)'!$E$120,0),2)</f>
        <v>0</v>
      </c>
      <c r="CF47" s="136">
        <f>ROUND(IF('2.1ต้นทุนตามสัดส่วน (ผลิต)'!$E$128&gt;0,(+O47*'2.1ต้นทุนตามสัดส่วน (ผลิต)'!$E$128)/'2.1ต้นทุนตามสัดส่วน (ผลิต)'!$E$130,0),2)</f>
        <v>0</v>
      </c>
      <c r="CG47" s="136">
        <f t="shared" si="27"/>
        <v>0</v>
      </c>
      <c r="CH47" s="136">
        <f t="shared" si="28"/>
        <v>0</v>
      </c>
      <c r="CI47" s="136">
        <f>ROUND(IF('2.1ต้นทุนตามสัดส่วน (ผลิต)'!$E$158&gt;0,(+R47*'2.1ต้นทุนตามสัดส่วน (ผลิต)'!$E$158)/'2.1ต้นทุนตามสัดส่วน (ผลิต)'!$E$160,0),2)</f>
        <v>0</v>
      </c>
      <c r="CJ47" s="136">
        <f>ROUND(IF('2.1ต้นทุนตามสัดส่วน (ผลิต)'!$E$168&gt;0,(+S47*'2.1ต้นทุนตามสัดส่วน (ผลิต)'!$E$168)/'2.1ต้นทุนตามสัดส่วน (ผลิต)'!$E$170,0),2)</f>
        <v>0</v>
      </c>
      <c r="CK47" s="136">
        <f>ROUND(IF('2.1ต้นทุนตามสัดส่วน (ผลิต)'!$E$178&gt;0,(+T47*'2.1ต้นทุนตามสัดส่วน (ผลิต)'!$E$178)/'2.1ต้นทุนตามสัดส่วน (ผลิต)'!$E$180,0),2)</f>
        <v>0</v>
      </c>
      <c r="CL47" s="136">
        <f t="shared" si="29"/>
        <v>0</v>
      </c>
      <c r="CM47" s="136">
        <f t="shared" si="4"/>
        <v>0</v>
      </c>
      <c r="CO47" s="140"/>
      <c r="CP47" s="135"/>
      <c r="CQ47" s="44">
        <f>ROUND(IF('2.1ต้นทุนตามสัดส่วน (ผลิต)'!$E$9&gt;0,(+C47*'2.1ต้นทุนตามสัดส่วน (ผลิต)'!$E$9)/'2.1ต้นทุนตามสัดส่วน (ผลิต)'!$E$10,0),2)</f>
        <v>0</v>
      </c>
      <c r="CR47" s="136">
        <f>ROUND(IF('2.1ต้นทุนตามสัดส่วน (ผลิต)'!$E$19&gt;0,(+D47*'2.1ต้นทุนตามสัดส่วน (ผลิต)'!$E$19)/'2.1ต้นทุนตามสัดส่วน (ผลิต)'!$E$20,0),2)</f>
        <v>0</v>
      </c>
      <c r="CS47" s="136">
        <f>ROUND(IF('2.1ต้นทุนตามสัดส่วน (ผลิต)'!$E$29&gt;0,(+E47*'2.1ต้นทุนตามสัดส่วน (ผลิต)'!$E$29)/'2.1ต้นทุนตามสัดส่วน (ผลิต)'!$E$30,0),2)</f>
        <v>0</v>
      </c>
      <c r="CT47" s="136">
        <f>ROUND(IF('2.1ต้นทุนตามสัดส่วน (ผลิต)'!$E$39&gt;0,(+F47*'2.1ต้นทุนตามสัดส่วน (ผลิต)'!$E$39)/'2.1ต้นทุนตามสัดส่วน (ผลิต)'!$E$40,0),2)</f>
        <v>0</v>
      </c>
      <c r="CU47" s="136">
        <f t="shared" si="30"/>
        <v>0</v>
      </c>
      <c r="CV47" s="136">
        <f>ROUND(IF('2.1ต้นทุนตามสัดส่วน (ผลิต)'!$E$59&gt;0,(+H47*'2.1ต้นทุนตามสัดส่วน (ผลิต)'!$E$59)/'2.1ต้นทุนตามสัดส่วน (ผลิต)'!$E$60,0),2)</f>
        <v>0</v>
      </c>
      <c r="CW47" s="136">
        <f>ROUND(IF('2.1ต้นทุนตามสัดส่วน (ผลิต)'!$E$69&gt;0,(+I47*'2.1ต้นทุนตามสัดส่วน (ผลิต)'!$E$69)/'2.1ต้นทุนตามสัดส่วน (ผลิต)'!$E$70,0),2)</f>
        <v>0</v>
      </c>
      <c r="CX47" s="136">
        <f>ROUND(IF('2.1ต้นทุนตามสัดส่วน (ผลิต)'!$E$79&gt;0,(+J47*'2.1ต้นทุนตามสัดส่วน (ผลิต)'!$E$79)/'2.1ต้นทุนตามสัดส่วน (ผลิต)'!$E$80,0),2)</f>
        <v>0</v>
      </c>
      <c r="CY47" s="136">
        <f t="shared" si="31"/>
        <v>0</v>
      </c>
      <c r="CZ47" s="136">
        <f t="shared" si="32"/>
        <v>0</v>
      </c>
      <c r="DA47" s="136">
        <f>ROUND(IF('2.1ต้นทุนตามสัดส่วน (ผลิต)'!$E$109&gt;0,(+M47*'2.1ต้นทุนตามสัดส่วน (ผลิต)'!$E$109)/'2.1ต้นทุนตามสัดส่วน (ผลิต)'!$E$110,0),2)</f>
        <v>0</v>
      </c>
      <c r="DB47" s="136">
        <f>ROUND(IF('2.1ต้นทุนตามสัดส่วน (ผลิต)'!$E$119&gt;0,(+N47*'2.1ต้นทุนตามสัดส่วน (ผลิต)'!$E$119)/'2.1ต้นทุนตามสัดส่วน (ผลิต)'!$E$120,0),2)</f>
        <v>0</v>
      </c>
      <c r="DC47" s="136">
        <f>ROUND(IF('2.1ต้นทุนตามสัดส่วน (ผลิต)'!$E$129&gt;0,(+O47*'2.1ต้นทุนตามสัดส่วน (ผลิต)'!$E$129)/'2.1ต้นทุนตามสัดส่วน (ผลิต)'!$E$130,0),2)</f>
        <v>0</v>
      </c>
      <c r="DD47" s="136">
        <f t="shared" si="33"/>
        <v>0</v>
      </c>
      <c r="DE47" s="136">
        <f t="shared" si="34"/>
        <v>0</v>
      </c>
      <c r="DF47" s="136">
        <f>ROUND(IF('2.1ต้นทุนตามสัดส่วน (ผลิต)'!$E$159&gt;0,(+R47*'2.1ต้นทุนตามสัดส่วน (ผลิต)'!$E$159)/'2.1ต้นทุนตามสัดส่วน (ผลิต)'!$E$160,0),2)</f>
        <v>0</v>
      </c>
      <c r="DG47" s="136">
        <f>ROUND(IF('2.1ต้นทุนตามสัดส่วน (ผลิต)'!$E$169&gt;0,(+S47*'2.1ต้นทุนตามสัดส่วน (ผลิต)'!$E$169)/'2.1ต้นทุนตามสัดส่วน (ผลิต)'!$E$170,0),2)</f>
        <v>0</v>
      </c>
      <c r="DH47" s="136">
        <f>ROUND(IF('2.1ต้นทุนตามสัดส่วน (ผลิต)'!$E$179&gt;0,(+T47*'2.1ต้นทุนตามสัดส่วน (ผลิต)'!$E$179)/'2.1ต้นทุนตามสัดส่วน (ผลิต)'!$E$180,0),2)</f>
        <v>0</v>
      </c>
      <c r="DI47" s="136">
        <f t="shared" si="35"/>
        <v>0</v>
      </c>
      <c r="DJ47" s="136">
        <f t="shared" si="5"/>
        <v>0</v>
      </c>
      <c r="DL47" s="140"/>
      <c r="DM47" s="135"/>
      <c r="DN47" s="136">
        <f t="shared" si="36"/>
        <v>0</v>
      </c>
      <c r="DO47" s="136">
        <f t="shared" si="36"/>
        <v>0</v>
      </c>
      <c r="DP47" s="136">
        <f t="shared" ref="DP47:EA74" si="39">+E47-AB47-AY47-BV47-CS47</f>
        <v>0</v>
      </c>
      <c r="DQ47" s="136">
        <f t="shared" si="39"/>
        <v>0</v>
      </c>
      <c r="DR47" s="136">
        <f t="shared" si="39"/>
        <v>0</v>
      </c>
      <c r="DS47" s="136">
        <f t="shared" si="39"/>
        <v>0</v>
      </c>
      <c r="DT47" s="136">
        <f t="shared" si="39"/>
        <v>0</v>
      </c>
      <c r="DU47" s="136">
        <f t="shared" si="39"/>
        <v>0</v>
      </c>
      <c r="DV47" s="136">
        <f t="shared" si="39"/>
        <v>0</v>
      </c>
      <c r="DW47" s="136">
        <f t="shared" si="39"/>
        <v>0</v>
      </c>
      <c r="DX47" s="136">
        <f t="shared" si="39"/>
        <v>0</v>
      </c>
      <c r="DY47" s="136">
        <f t="shared" si="38"/>
        <v>0</v>
      </c>
      <c r="DZ47" s="136">
        <f t="shared" si="38"/>
        <v>0</v>
      </c>
      <c r="EA47" s="136">
        <f t="shared" si="38"/>
        <v>0</v>
      </c>
      <c r="EB47" s="136">
        <f t="shared" si="38"/>
        <v>0</v>
      </c>
      <c r="EC47" s="136">
        <f t="shared" si="38"/>
        <v>0</v>
      </c>
      <c r="ED47" s="136">
        <f t="shared" si="38"/>
        <v>0</v>
      </c>
      <c r="EE47" s="136">
        <f t="shared" si="38"/>
        <v>0</v>
      </c>
      <c r="EF47" s="136">
        <f t="shared" si="38"/>
        <v>0</v>
      </c>
      <c r="EG47" s="136">
        <f t="shared" si="38"/>
        <v>0</v>
      </c>
    </row>
    <row r="48" spans="1:137" ht="21">
      <c r="A48" s="140"/>
      <c r="B48" s="135"/>
      <c r="C48" s="44"/>
      <c r="D48" s="136"/>
      <c r="E48" s="136"/>
      <c r="F48" s="136"/>
      <c r="G48" s="136">
        <f t="shared" si="7"/>
        <v>0</v>
      </c>
      <c r="H48" s="136"/>
      <c r="I48" s="136"/>
      <c r="J48" s="136"/>
      <c r="K48" s="136">
        <f t="shared" si="8"/>
        <v>0</v>
      </c>
      <c r="L48" s="136">
        <f t="shared" si="9"/>
        <v>0</v>
      </c>
      <c r="M48" s="136"/>
      <c r="N48" s="136"/>
      <c r="O48" s="136"/>
      <c r="P48" s="136">
        <f t="shared" si="10"/>
        <v>0</v>
      </c>
      <c r="Q48" s="136">
        <f t="shared" si="11"/>
        <v>0</v>
      </c>
      <c r="R48" s="136"/>
      <c r="S48" s="136"/>
      <c r="T48" s="136"/>
      <c r="U48" s="136">
        <f t="shared" si="12"/>
        <v>0</v>
      </c>
      <c r="V48" s="136">
        <f t="shared" si="0"/>
        <v>0</v>
      </c>
      <c r="X48" s="140"/>
      <c r="Y48" s="135"/>
      <c r="Z48" s="44">
        <f>ROUND(IF('2.1ต้นทุนตามสัดส่วน (ผลิต)'!$E$6&gt;0,(+C48*'2.1ต้นทุนตามสัดส่วน (ผลิต)'!$E$6)/'2.1ต้นทุนตามสัดส่วน (ผลิต)'!$E$10,0),2)</f>
        <v>0</v>
      </c>
      <c r="AA48" s="139">
        <f>ROUND(IF('2.1ต้นทุนตามสัดส่วน (ผลิต)'!$E$16&gt;0,(+D48*'2.1ต้นทุนตามสัดส่วน (ผลิต)'!$E$16)/'2.1ต้นทุนตามสัดส่วน (ผลิต)'!$E$20,0),2)</f>
        <v>0</v>
      </c>
      <c r="AB48" s="139">
        <f>ROUND(IF('2.1ต้นทุนตามสัดส่วน (ผลิต)'!$E$26&gt;0,(+E48*'2.1ต้นทุนตามสัดส่วน (ผลิต)'!$E$26)/'2.1ต้นทุนตามสัดส่วน (ผลิต)'!$E$30,0),2)</f>
        <v>0</v>
      </c>
      <c r="AC48" s="139">
        <f>ROUND(IF('2.1ต้นทุนตามสัดส่วน (ผลิต)'!$E$36&gt;0,(+F48*'2.1ต้นทุนตามสัดส่วน (ผลิต)'!$E$36)/'2.1ต้นทุนตามสัดส่วน (ผลิต)'!$E$40,0),2)</f>
        <v>0</v>
      </c>
      <c r="AD48" s="139">
        <f t="shared" si="13"/>
        <v>0</v>
      </c>
      <c r="AE48" s="139">
        <f>ROUND(IF('2.1ต้นทุนตามสัดส่วน (ผลิต)'!$E$56&gt;0,(+H48*'2.1ต้นทุนตามสัดส่วน (ผลิต)'!$E$56)/'2.1ต้นทุนตามสัดส่วน (ผลิต)'!$E$60,0),2)</f>
        <v>0</v>
      </c>
      <c r="AF48" s="139">
        <f>ROUND(IF('2.1ต้นทุนตามสัดส่วน (ผลิต)'!$E$66&gt;0,(+I48*'2.1ต้นทุนตามสัดส่วน (ผลิต)'!$E$66)/'2.1ต้นทุนตามสัดส่วน (ผลิต)'!$E$70,0),2)</f>
        <v>0</v>
      </c>
      <c r="AG48" s="139">
        <f>ROUND(IF('2.1ต้นทุนตามสัดส่วน (ผลิต)'!$E$76&gt;0,(+J48*'2.1ต้นทุนตามสัดส่วน (ผลิต)'!$E$76)/'2.1ต้นทุนตามสัดส่วน (ผลิต)'!$E$80,0),2)</f>
        <v>0</v>
      </c>
      <c r="AH48" s="139">
        <f t="shared" si="14"/>
        <v>0</v>
      </c>
      <c r="AI48" s="139">
        <f t="shared" si="15"/>
        <v>0</v>
      </c>
      <c r="AJ48" s="139">
        <f>ROUND(IF('2.1ต้นทุนตามสัดส่วน (ผลิต)'!$E$106&gt;0,(+M48*'2.1ต้นทุนตามสัดส่วน (ผลิต)'!$E$106)/'2.1ต้นทุนตามสัดส่วน (ผลิต)'!$E$110,0),2)</f>
        <v>0</v>
      </c>
      <c r="AK48" s="139">
        <f>ROUND(IF('2.1ต้นทุนตามสัดส่วน (ผลิต)'!$E$116&gt;0,(+N48*'2.1ต้นทุนตามสัดส่วน (ผลิต)'!$E$116)/'2.1ต้นทุนตามสัดส่วน (ผลิต)'!$E$120,0),2)</f>
        <v>0</v>
      </c>
      <c r="AL48" s="139">
        <f>ROUND(IF('2.1ต้นทุนตามสัดส่วน (ผลิต)'!$E$126&gt;0,(+O48*'2.1ต้นทุนตามสัดส่วน (ผลิต)'!$E$126)/'2.1ต้นทุนตามสัดส่วน (ผลิต)'!$E$130,0),2)</f>
        <v>0</v>
      </c>
      <c r="AM48" s="139">
        <f t="shared" si="16"/>
        <v>0</v>
      </c>
      <c r="AN48" s="139">
        <f t="shared" si="17"/>
        <v>0</v>
      </c>
      <c r="AO48" s="139">
        <f>ROUND(IF('2.1ต้นทุนตามสัดส่วน (ผลิต)'!$E$156&gt;0,(+R48*'2.1ต้นทุนตามสัดส่วน (ผลิต)'!$E$156)/'2.1ต้นทุนตามสัดส่วน (ผลิต)'!$E$160,0),2)</f>
        <v>0</v>
      </c>
      <c r="AP48" s="139">
        <f>ROUND(IF('2.1ต้นทุนตามสัดส่วน (ผลิต)'!$E$166&gt;0,(+S48*'2.1ต้นทุนตามสัดส่วน (ผลิต)'!$E$166)/'2.1ต้นทุนตามสัดส่วน (ผลิต)'!$E$170,0),2)</f>
        <v>0</v>
      </c>
      <c r="AQ48" s="139">
        <f>ROUND(IF('2.1ต้นทุนตามสัดส่วน (ผลิต)'!$E$176&gt;0,(+T48*'2.1ต้นทุนตามสัดส่วน (ผลิต)'!$E$176)/'2.1ต้นทุนตามสัดส่วน (ผลิต)'!$E$180,0),2)</f>
        <v>0</v>
      </c>
      <c r="AR48" s="139">
        <f t="shared" si="1"/>
        <v>0</v>
      </c>
      <c r="AS48" s="139">
        <f t="shared" si="2"/>
        <v>0</v>
      </c>
      <c r="AU48" s="140"/>
      <c r="AV48" s="135"/>
      <c r="AW48" s="44">
        <f>ROUND(IF('2.1ต้นทุนตามสัดส่วน (ผลิต)'!$E$7&gt;0,(C48*'2.1ต้นทุนตามสัดส่วน (ผลิต)'!$E$7)/'2.1ต้นทุนตามสัดส่วน (ผลิต)'!$E$10,0),2)</f>
        <v>0</v>
      </c>
      <c r="AX48" s="136">
        <f>ROUND(IF('2.1ต้นทุนตามสัดส่วน (ผลิต)'!$E$17&gt;0,(D48*'2.1ต้นทุนตามสัดส่วน (ผลิต)'!$E$17)/'2.1ต้นทุนตามสัดส่วน (ผลิต)'!$E$20,0),2)</f>
        <v>0</v>
      </c>
      <c r="AY48" s="136">
        <f>ROUND(IF('2.1ต้นทุนตามสัดส่วน (ผลิต)'!$E$27&gt;0,(+E48*'2.1ต้นทุนตามสัดส่วน (ผลิต)'!$E$27)/'2.1ต้นทุนตามสัดส่วน (ผลิต)'!$E$30,0),2)</f>
        <v>0</v>
      </c>
      <c r="AZ48" s="136">
        <f>ROUND(IF('2.1ต้นทุนตามสัดส่วน (ผลิต)'!$E$37&gt;0,(+F48*'2.1ต้นทุนตามสัดส่วน (ผลิต)'!$E$37)/'2.1ต้นทุนตามสัดส่วน (ผลิต)'!$E$40,0),2)</f>
        <v>0</v>
      </c>
      <c r="BA48" s="136">
        <f t="shared" si="18"/>
        <v>0</v>
      </c>
      <c r="BB48" s="136">
        <f>ROUND(IF('2.1ต้นทุนตามสัดส่วน (ผลิต)'!$E$57&gt;0,(+H48*'2.1ต้นทุนตามสัดส่วน (ผลิต)'!$E$57)/'2.1ต้นทุนตามสัดส่วน (ผลิต)'!$E$60,0),2)</f>
        <v>0</v>
      </c>
      <c r="BC48" s="136">
        <f>ROUND(IF('2.1ต้นทุนตามสัดส่วน (ผลิต)'!$E$67&gt;0,(+I48*'2.1ต้นทุนตามสัดส่วน (ผลิต)'!$E$67)/'2.1ต้นทุนตามสัดส่วน (ผลิต)'!$E$70,0),2)</f>
        <v>0</v>
      </c>
      <c r="BD48" s="136">
        <f>ROUND(IF('2.1ต้นทุนตามสัดส่วน (ผลิต)'!$E$77&gt;0,(+J48*'2.1ต้นทุนตามสัดส่วน (ผลิต)'!$E$77)/'2.1ต้นทุนตามสัดส่วน (ผลิต)'!$E$80,0),2)</f>
        <v>0</v>
      </c>
      <c r="BE48" s="136">
        <f t="shared" si="19"/>
        <v>0</v>
      </c>
      <c r="BF48" s="136">
        <f t="shared" si="20"/>
        <v>0</v>
      </c>
      <c r="BG48" s="136">
        <f>ROUND(IF('2.1ต้นทุนตามสัดส่วน (ผลิต)'!$E$107&gt;0,(+M48*'2.1ต้นทุนตามสัดส่วน (ผลิต)'!$E$107)/'2.1ต้นทุนตามสัดส่วน (ผลิต)'!$E$110,0),2)</f>
        <v>0</v>
      </c>
      <c r="BH48" s="136">
        <f>ROUND(IF('2.1ต้นทุนตามสัดส่วน (ผลิต)'!$E$117&gt;0,(+N48*'2.1ต้นทุนตามสัดส่วน (ผลิต)'!$E$117)/'2.1ต้นทุนตามสัดส่วน (ผลิต)'!$E$120,0),2)</f>
        <v>0</v>
      </c>
      <c r="BI48" s="136">
        <f>ROUND(IF('2.1ต้นทุนตามสัดส่วน (ผลิต)'!$E$127&gt;0,(+O48*'2.1ต้นทุนตามสัดส่วน (ผลิต)'!$E$127)/'2.1ต้นทุนตามสัดส่วน (ผลิต)'!$E$130,0),2)</f>
        <v>0</v>
      </c>
      <c r="BJ48" s="136">
        <f t="shared" si="21"/>
        <v>0</v>
      </c>
      <c r="BK48" s="136">
        <f t="shared" si="22"/>
        <v>0</v>
      </c>
      <c r="BL48" s="136">
        <f>ROUND(IF('2.1ต้นทุนตามสัดส่วน (ผลิต)'!$E$157&gt;0,(+R48*'2.1ต้นทุนตามสัดส่วน (ผลิต)'!$E$157)/'2.1ต้นทุนตามสัดส่วน (ผลิต)'!$E$160,0),2)</f>
        <v>0</v>
      </c>
      <c r="BM48" s="136">
        <f>ROUND(IF('2.1ต้นทุนตามสัดส่วน (ผลิต)'!$E$167&gt;0,(+S48*'2.1ต้นทุนตามสัดส่วน (ผลิต)'!$E$167)/'2.1ต้นทุนตามสัดส่วน (ผลิต)'!$E$170,0),2)</f>
        <v>0</v>
      </c>
      <c r="BN48" s="136">
        <f>ROUND(IF('2.1ต้นทุนตามสัดส่วน (ผลิต)'!$E$177&gt;0,(+T48*'2.1ต้นทุนตามสัดส่วน (ผลิต)'!$E$177)/'2.1ต้นทุนตามสัดส่วน (ผลิต)'!$E$180,0),2)</f>
        <v>0</v>
      </c>
      <c r="BO48" s="136">
        <f t="shared" si="23"/>
        <v>0</v>
      </c>
      <c r="BP48" s="136">
        <f t="shared" si="3"/>
        <v>0</v>
      </c>
      <c r="BR48" s="140"/>
      <c r="BS48" s="135"/>
      <c r="BT48" s="44">
        <f>ROUND(IF('2.1ต้นทุนตามสัดส่วน (ผลิต)'!$E$8&gt;0,(+C48*'2.1ต้นทุนตามสัดส่วน (ผลิต)'!$E$8)/'2.1ต้นทุนตามสัดส่วน (ผลิต)'!$E$10,0),2)</f>
        <v>0</v>
      </c>
      <c r="BU48" s="136">
        <f>ROUND(IF('2.1ต้นทุนตามสัดส่วน (ผลิต)'!$E$18&gt;0,(+D48*'2.1ต้นทุนตามสัดส่วน (ผลิต)'!$E$18)/'2.1ต้นทุนตามสัดส่วน (ผลิต)'!$E$20,0),2)</f>
        <v>0</v>
      </c>
      <c r="BV48" s="136">
        <f>ROUND(IF('2.1ต้นทุนตามสัดส่วน (ผลิต)'!$E$28&gt;0,(+E48*'2.1ต้นทุนตามสัดส่วน (ผลิต)'!$E$28)/'2.1ต้นทุนตามสัดส่วน (ผลิต)'!$E$30,0),2)</f>
        <v>0</v>
      </c>
      <c r="BW48" s="136">
        <f>ROUND(IF('2.1ต้นทุนตามสัดส่วน (ผลิต)'!$E$38&gt;0,(+F48*'2.1ต้นทุนตามสัดส่วน (ผลิต)'!$E$38)/'2.1ต้นทุนตามสัดส่วน (ผลิต)'!$E$40,0),2)</f>
        <v>0</v>
      </c>
      <c r="BX48" s="136">
        <f t="shared" si="24"/>
        <v>0</v>
      </c>
      <c r="BY48" s="136">
        <f>ROUND(IF('2.1ต้นทุนตามสัดส่วน (ผลิต)'!$E$58&gt;0,(+H48*'2.1ต้นทุนตามสัดส่วน (ผลิต)'!$E$58)/'2.1ต้นทุนตามสัดส่วน (ผลิต)'!$E$60,0),2)</f>
        <v>0</v>
      </c>
      <c r="BZ48" s="136">
        <f>ROUND(IF('2.1ต้นทุนตามสัดส่วน (ผลิต)'!$E$68&gt;0,(+I48*'2.1ต้นทุนตามสัดส่วน (ผลิต)'!$E$68)/'2.1ต้นทุนตามสัดส่วน (ผลิต)'!$E$70,0),2)</f>
        <v>0</v>
      </c>
      <c r="CA48" s="136">
        <f>ROUND(IF('2.1ต้นทุนตามสัดส่วน (ผลิต)'!$E$78&gt;0,(+J48*'2.1ต้นทุนตามสัดส่วน (ผลิต)'!$E$78)/'2.1ต้นทุนตามสัดส่วน (ผลิต)'!$E$80,0),2)</f>
        <v>0</v>
      </c>
      <c r="CB48" s="136">
        <f t="shared" si="25"/>
        <v>0</v>
      </c>
      <c r="CC48" s="136">
        <f t="shared" si="26"/>
        <v>0</v>
      </c>
      <c r="CD48" s="136">
        <f>ROUND(IF('2.1ต้นทุนตามสัดส่วน (ผลิต)'!$E$108&gt;0,(+M48*'2.1ต้นทุนตามสัดส่วน (ผลิต)'!$E$108)/'2.1ต้นทุนตามสัดส่วน (ผลิต)'!$E$110,0),2)</f>
        <v>0</v>
      </c>
      <c r="CE48" s="136">
        <f>ROUND(IF('2.1ต้นทุนตามสัดส่วน (ผลิต)'!$E$118&gt;0,(+N48*'2.1ต้นทุนตามสัดส่วน (ผลิต)'!$E$118)/'2.1ต้นทุนตามสัดส่วน (ผลิต)'!$E$120,0),2)</f>
        <v>0</v>
      </c>
      <c r="CF48" s="136">
        <f>ROUND(IF('2.1ต้นทุนตามสัดส่วน (ผลิต)'!$E$128&gt;0,(+O48*'2.1ต้นทุนตามสัดส่วน (ผลิต)'!$E$128)/'2.1ต้นทุนตามสัดส่วน (ผลิต)'!$E$130,0),2)</f>
        <v>0</v>
      </c>
      <c r="CG48" s="136">
        <f t="shared" si="27"/>
        <v>0</v>
      </c>
      <c r="CH48" s="136">
        <f t="shared" si="28"/>
        <v>0</v>
      </c>
      <c r="CI48" s="136">
        <f>ROUND(IF('2.1ต้นทุนตามสัดส่วน (ผลิต)'!$E$158&gt;0,(+R48*'2.1ต้นทุนตามสัดส่วน (ผลิต)'!$E$158)/'2.1ต้นทุนตามสัดส่วน (ผลิต)'!$E$160,0),2)</f>
        <v>0</v>
      </c>
      <c r="CJ48" s="136">
        <f>ROUND(IF('2.1ต้นทุนตามสัดส่วน (ผลิต)'!$E$168&gt;0,(+S48*'2.1ต้นทุนตามสัดส่วน (ผลิต)'!$E$168)/'2.1ต้นทุนตามสัดส่วน (ผลิต)'!$E$170,0),2)</f>
        <v>0</v>
      </c>
      <c r="CK48" s="136">
        <f>ROUND(IF('2.1ต้นทุนตามสัดส่วน (ผลิต)'!$E$178&gt;0,(+T48*'2.1ต้นทุนตามสัดส่วน (ผลิต)'!$E$178)/'2.1ต้นทุนตามสัดส่วน (ผลิต)'!$E$180,0),2)</f>
        <v>0</v>
      </c>
      <c r="CL48" s="136">
        <f t="shared" si="29"/>
        <v>0</v>
      </c>
      <c r="CM48" s="136">
        <f t="shared" si="4"/>
        <v>0</v>
      </c>
      <c r="CO48" s="140"/>
      <c r="CP48" s="135"/>
      <c r="CQ48" s="44">
        <f>ROUND(IF('2.1ต้นทุนตามสัดส่วน (ผลิต)'!$E$9&gt;0,(+C48*'2.1ต้นทุนตามสัดส่วน (ผลิต)'!$E$9)/'2.1ต้นทุนตามสัดส่วน (ผลิต)'!$E$10,0),2)</f>
        <v>0</v>
      </c>
      <c r="CR48" s="136">
        <f>ROUND(IF('2.1ต้นทุนตามสัดส่วน (ผลิต)'!$E$19&gt;0,(+D48*'2.1ต้นทุนตามสัดส่วน (ผลิต)'!$E$19)/'2.1ต้นทุนตามสัดส่วน (ผลิต)'!$E$20,0),2)</f>
        <v>0</v>
      </c>
      <c r="CS48" s="136">
        <f>ROUND(IF('2.1ต้นทุนตามสัดส่วน (ผลิต)'!$E$29&gt;0,(+E48*'2.1ต้นทุนตามสัดส่วน (ผลิต)'!$E$29)/'2.1ต้นทุนตามสัดส่วน (ผลิต)'!$E$30,0),2)</f>
        <v>0</v>
      </c>
      <c r="CT48" s="136">
        <f>ROUND(IF('2.1ต้นทุนตามสัดส่วน (ผลิต)'!$E$39&gt;0,(+F48*'2.1ต้นทุนตามสัดส่วน (ผลิต)'!$E$39)/'2.1ต้นทุนตามสัดส่วน (ผลิต)'!$E$40,0),2)</f>
        <v>0</v>
      </c>
      <c r="CU48" s="136">
        <f t="shared" si="30"/>
        <v>0</v>
      </c>
      <c r="CV48" s="136">
        <f>ROUND(IF('2.1ต้นทุนตามสัดส่วน (ผลิต)'!$E$59&gt;0,(+H48*'2.1ต้นทุนตามสัดส่วน (ผลิต)'!$E$59)/'2.1ต้นทุนตามสัดส่วน (ผลิต)'!$E$60,0),2)</f>
        <v>0</v>
      </c>
      <c r="CW48" s="136">
        <f>ROUND(IF('2.1ต้นทุนตามสัดส่วน (ผลิต)'!$E$69&gt;0,(+I48*'2.1ต้นทุนตามสัดส่วน (ผลิต)'!$E$69)/'2.1ต้นทุนตามสัดส่วน (ผลิต)'!$E$70,0),2)</f>
        <v>0</v>
      </c>
      <c r="CX48" s="136">
        <f>ROUND(IF('2.1ต้นทุนตามสัดส่วน (ผลิต)'!$E$79&gt;0,(+J48*'2.1ต้นทุนตามสัดส่วน (ผลิต)'!$E$79)/'2.1ต้นทุนตามสัดส่วน (ผลิต)'!$E$80,0),2)</f>
        <v>0</v>
      </c>
      <c r="CY48" s="136">
        <f t="shared" si="31"/>
        <v>0</v>
      </c>
      <c r="CZ48" s="136">
        <f t="shared" si="32"/>
        <v>0</v>
      </c>
      <c r="DA48" s="136">
        <f>ROUND(IF('2.1ต้นทุนตามสัดส่วน (ผลิต)'!$E$109&gt;0,(+M48*'2.1ต้นทุนตามสัดส่วน (ผลิต)'!$E$109)/'2.1ต้นทุนตามสัดส่วน (ผลิต)'!$E$110,0),2)</f>
        <v>0</v>
      </c>
      <c r="DB48" s="136">
        <f>ROUND(IF('2.1ต้นทุนตามสัดส่วน (ผลิต)'!$E$119&gt;0,(+N48*'2.1ต้นทุนตามสัดส่วน (ผลิต)'!$E$119)/'2.1ต้นทุนตามสัดส่วน (ผลิต)'!$E$120,0),2)</f>
        <v>0</v>
      </c>
      <c r="DC48" s="136">
        <f>ROUND(IF('2.1ต้นทุนตามสัดส่วน (ผลิต)'!$E$129&gt;0,(+O48*'2.1ต้นทุนตามสัดส่วน (ผลิต)'!$E$129)/'2.1ต้นทุนตามสัดส่วน (ผลิต)'!$E$130,0),2)</f>
        <v>0</v>
      </c>
      <c r="DD48" s="136">
        <f t="shared" si="33"/>
        <v>0</v>
      </c>
      <c r="DE48" s="136">
        <f t="shared" si="34"/>
        <v>0</v>
      </c>
      <c r="DF48" s="136">
        <f>ROUND(IF('2.1ต้นทุนตามสัดส่วน (ผลิต)'!$E$159&gt;0,(+R48*'2.1ต้นทุนตามสัดส่วน (ผลิต)'!$E$159)/'2.1ต้นทุนตามสัดส่วน (ผลิต)'!$E$160,0),2)</f>
        <v>0</v>
      </c>
      <c r="DG48" s="136">
        <f>ROUND(IF('2.1ต้นทุนตามสัดส่วน (ผลิต)'!$E$169&gt;0,(+S48*'2.1ต้นทุนตามสัดส่วน (ผลิต)'!$E$169)/'2.1ต้นทุนตามสัดส่วน (ผลิต)'!$E$170,0),2)</f>
        <v>0</v>
      </c>
      <c r="DH48" s="136">
        <f>ROUND(IF('2.1ต้นทุนตามสัดส่วน (ผลิต)'!$E$179&gt;0,(+T48*'2.1ต้นทุนตามสัดส่วน (ผลิต)'!$E$179)/'2.1ต้นทุนตามสัดส่วน (ผลิต)'!$E$180,0),2)</f>
        <v>0</v>
      </c>
      <c r="DI48" s="136">
        <f t="shared" si="35"/>
        <v>0</v>
      </c>
      <c r="DJ48" s="136">
        <f t="shared" si="5"/>
        <v>0</v>
      </c>
      <c r="DL48" s="140"/>
      <c r="DM48" s="135"/>
      <c r="DN48" s="136">
        <f t="shared" ref="DN48:DU100" si="40">+C48-Z48-AW48-BT48-CQ48</f>
        <v>0</v>
      </c>
      <c r="DO48" s="136">
        <f t="shared" si="40"/>
        <v>0</v>
      </c>
      <c r="DP48" s="136">
        <f t="shared" si="39"/>
        <v>0</v>
      </c>
      <c r="DQ48" s="136">
        <f t="shared" si="39"/>
        <v>0</v>
      </c>
      <c r="DR48" s="136">
        <f t="shared" si="39"/>
        <v>0</v>
      </c>
      <c r="DS48" s="136">
        <f t="shared" si="39"/>
        <v>0</v>
      </c>
      <c r="DT48" s="136">
        <f t="shared" si="39"/>
        <v>0</v>
      </c>
      <c r="DU48" s="136">
        <f t="shared" si="39"/>
        <v>0</v>
      </c>
      <c r="DV48" s="136">
        <f t="shared" si="39"/>
        <v>0</v>
      </c>
      <c r="DW48" s="136">
        <f t="shared" si="39"/>
        <v>0</v>
      </c>
      <c r="DX48" s="136">
        <f t="shared" si="39"/>
        <v>0</v>
      </c>
      <c r="DY48" s="136">
        <f t="shared" si="38"/>
        <v>0</v>
      </c>
      <c r="DZ48" s="136">
        <f t="shared" si="38"/>
        <v>0</v>
      </c>
      <c r="EA48" s="136">
        <f t="shared" si="38"/>
        <v>0</v>
      </c>
      <c r="EB48" s="136">
        <f t="shared" si="38"/>
        <v>0</v>
      </c>
      <c r="EC48" s="136">
        <f t="shared" si="38"/>
        <v>0</v>
      </c>
      <c r="ED48" s="136">
        <f t="shared" si="38"/>
        <v>0</v>
      </c>
      <c r="EE48" s="136">
        <f t="shared" si="38"/>
        <v>0</v>
      </c>
      <c r="EF48" s="136">
        <f t="shared" si="38"/>
        <v>0</v>
      </c>
      <c r="EG48" s="136">
        <f t="shared" si="38"/>
        <v>0</v>
      </c>
    </row>
    <row r="49" spans="1:137" ht="21">
      <c r="A49" s="140"/>
      <c r="B49" s="135"/>
      <c r="C49" s="44"/>
      <c r="D49" s="136"/>
      <c r="E49" s="136"/>
      <c r="F49" s="136"/>
      <c r="G49" s="136">
        <f t="shared" si="7"/>
        <v>0</v>
      </c>
      <c r="H49" s="136"/>
      <c r="I49" s="136"/>
      <c r="J49" s="136"/>
      <c r="K49" s="136">
        <f t="shared" si="8"/>
        <v>0</v>
      </c>
      <c r="L49" s="136">
        <f t="shared" si="9"/>
        <v>0</v>
      </c>
      <c r="M49" s="136"/>
      <c r="N49" s="136"/>
      <c r="O49" s="136"/>
      <c r="P49" s="136">
        <f t="shared" si="10"/>
        <v>0</v>
      </c>
      <c r="Q49" s="136">
        <f t="shared" si="11"/>
        <v>0</v>
      </c>
      <c r="R49" s="136"/>
      <c r="S49" s="136"/>
      <c r="T49" s="136"/>
      <c r="U49" s="136">
        <f t="shared" si="12"/>
        <v>0</v>
      </c>
      <c r="V49" s="136">
        <f t="shared" si="0"/>
        <v>0</v>
      </c>
      <c r="X49" s="140"/>
      <c r="Y49" s="135"/>
      <c r="Z49" s="44">
        <f>ROUND(IF('2.1ต้นทุนตามสัดส่วน (ผลิต)'!$E$6&gt;0,(+C49*'2.1ต้นทุนตามสัดส่วน (ผลิต)'!$E$6)/'2.1ต้นทุนตามสัดส่วน (ผลิต)'!$E$10,0),2)</f>
        <v>0</v>
      </c>
      <c r="AA49" s="139">
        <f>ROUND(IF('2.1ต้นทุนตามสัดส่วน (ผลิต)'!$E$16&gt;0,(+D49*'2.1ต้นทุนตามสัดส่วน (ผลิต)'!$E$16)/'2.1ต้นทุนตามสัดส่วน (ผลิต)'!$E$20,0),2)</f>
        <v>0</v>
      </c>
      <c r="AB49" s="139">
        <f>ROUND(IF('2.1ต้นทุนตามสัดส่วน (ผลิต)'!$E$26&gt;0,(+E49*'2.1ต้นทุนตามสัดส่วน (ผลิต)'!$E$26)/'2.1ต้นทุนตามสัดส่วน (ผลิต)'!$E$30,0),2)</f>
        <v>0</v>
      </c>
      <c r="AC49" s="139">
        <f>ROUND(IF('2.1ต้นทุนตามสัดส่วน (ผลิต)'!$E$36&gt;0,(+F49*'2.1ต้นทุนตามสัดส่วน (ผลิต)'!$E$36)/'2.1ต้นทุนตามสัดส่วน (ผลิต)'!$E$40,0),2)</f>
        <v>0</v>
      </c>
      <c r="AD49" s="139">
        <f t="shared" si="13"/>
        <v>0</v>
      </c>
      <c r="AE49" s="139">
        <f>ROUND(IF('2.1ต้นทุนตามสัดส่วน (ผลิต)'!$E$56&gt;0,(+H49*'2.1ต้นทุนตามสัดส่วน (ผลิต)'!$E$56)/'2.1ต้นทุนตามสัดส่วน (ผลิต)'!$E$60,0),2)</f>
        <v>0</v>
      </c>
      <c r="AF49" s="139">
        <f>ROUND(IF('2.1ต้นทุนตามสัดส่วน (ผลิต)'!$E$66&gt;0,(+I49*'2.1ต้นทุนตามสัดส่วน (ผลิต)'!$E$66)/'2.1ต้นทุนตามสัดส่วน (ผลิต)'!$E$70,0),2)</f>
        <v>0</v>
      </c>
      <c r="AG49" s="139">
        <f>ROUND(IF('2.1ต้นทุนตามสัดส่วน (ผลิต)'!$E$76&gt;0,(+J49*'2.1ต้นทุนตามสัดส่วน (ผลิต)'!$E$76)/'2.1ต้นทุนตามสัดส่วน (ผลิต)'!$E$80,0),2)</f>
        <v>0</v>
      </c>
      <c r="AH49" s="139">
        <f t="shared" si="14"/>
        <v>0</v>
      </c>
      <c r="AI49" s="139">
        <f t="shared" si="15"/>
        <v>0</v>
      </c>
      <c r="AJ49" s="139">
        <f>ROUND(IF('2.1ต้นทุนตามสัดส่วน (ผลิต)'!$E$106&gt;0,(+M49*'2.1ต้นทุนตามสัดส่วน (ผลิต)'!$E$106)/'2.1ต้นทุนตามสัดส่วน (ผลิต)'!$E$110,0),2)</f>
        <v>0</v>
      </c>
      <c r="AK49" s="139">
        <f>ROUND(IF('2.1ต้นทุนตามสัดส่วน (ผลิต)'!$E$116&gt;0,(+N49*'2.1ต้นทุนตามสัดส่วน (ผลิต)'!$E$116)/'2.1ต้นทุนตามสัดส่วน (ผลิต)'!$E$120,0),2)</f>
        <v>0</v>
      </c>
      <c r="AL49" s="139">
        <f>ROUND(IF('2.1ต้นทุนตามสัดส่วน (ผลิต)'!$E$126&gt;0,(+O49*'2.1ต้นทุนตามสัดส่วน (ผลิต)'!$E$126)/'2.1ต้นทุนตามสัดส่วน (ผลิต)'!$E$130,0),2)</f>
        <v>0</v>
      </c>
      <c r="AM49" s="139">
        <f t="shared" si="16"/>
        <v>0</v>
      </c>
      <c r="AN49" s="139">
        <f t="shared" si="17"/>
        <v>0</v>
      </c>
      <c r="AO49" s="139">
        <f>ROUND(IF('2.1ต้นทุนตามสัดส่วน (ผลิต)'!$E$156&gt;0,(+R49*'2.1ต้นทุนตามสัดส่วน (ผลิต)'!$E$156)/'2.1ต้นทุนตามสัดส่วน (ผลิต)'!$E$160,0),2)</f>
        <v>0</v>
      </c>
      <c r="AP49" s="139">
        <f>ROUND(IF('2.1ต้นทุนตามสัดส่วน (ผลิต)'!$E$166&gt;0,(+S49*'2.1ต้นทุนตามสัดส่วน (ผลิต)'!$E$166)/'2.1ต้นทุนตามสัดส่วน (ผลิต)'!$E$170,0),2)</f>
        <v>0</v>
      </c>
      <c r="AQ49" s="139">
        <f>ROUND(IF('2.1ต้นทุนตามสัดส่วน (ผลิต)'!$E$176&gt;0,(+T49*'2.1ต้นทุนตามสัดส่วน (ผลิต)'!$E$176)/'2.1ต้นทุนตามสัดส่วน (ผลิต)'!$E$180,0),2)</f>
        <v>0</v>
      </c>
      <c r="AR49" s="139">
        <f t="shared" si="1"/>
        <v>0</v>
      </c>
      <c r="AS49" s="139">
        <f t="shared" si="2"/>
        <v>0</v>
      </c>
      <c r="AU49" s="140"/>
      <c r="AV49" s="135"/>
      <c r="AW49" s="44">
        <f>ROUND(IF('2.1ต้นทุนตามสัดส่วน (ผลิต)'!$E$7&gt;0,(C49*'2.1ต้นทุนตามสัดส่วน (ผลิต)'!$E$7)/'2.1ต้นทุนตามสัดส่วน (ผลิต)'!$E$10,0),2)</f>
        <v>0</v>
      </c>
      <c r="AX49" s="136">
        <f>ROUND(IF('2.1ต้นทุนตามสัดส่วน (ผลิต)'!$E$17&gt;0,(D49*'2.1ต้นทุนตามสัดส่วน (ผลิต)'!$E$17)/'2.1ต้นทุนตามสัดส่วน (ผลิต)'!$E$20,0),2)</f>
        <v>0</v>
      </c>
      <c r="AY49" s="136">
        <f>ROUND(IF('2.1ต้นทุนตามสัดส่วน (ผลิต)'!$E$27&gt;0,(+E49*'2.1ต้นทุนตามสัดส่วน (ผลิต)'!$E$27)/'2.1ต้นทุนตามสัดส่วน (ผลิต)'!$E$30,0),2)</f>
        <v>0</v>
      </c>
      <c r="AZ49" s="136">
        <f>ROUND(IF('2.1ต้นทุนตามสัดส่วน (ผลิต)'!$E$37&gt;0,(+F49*'2.1ต้นทุนตามสัดส่วน (ผลิต)'!$E$37)/'2.1ต้นทุนตามสัดส่วน (ผลิต)'!$E$40,0),2)</f>
        <v>0</v>
      </c>
      <c r="BA49" s="136">
        <f t="shared" si="18"/>
        <v>0</v>
      </c>
      <c r="BB49" s="136">
        <f>ROUND(IF('2.1ต้นทุนตามสัดส่วน (ผลิต)'!$E$57&gt;0,(+H49*'2.1ต้นทุนตามสัดส่วน (ผลิต)'!$E$57)/'2.1ต้นทุนตามสัดส่วน (ผลิต)'!$E$60,0),2)</f>
        <v>0</v>
      </c>
      <c r="BC49" s="136">
        <f>ROUND(IF('2.1ต้นทุนตามสัดส่วน (ผลิต)'!$E$67&gt;0,(+I49*'2.1ต้นทุนตามสัดส่วน (ผลิต)'!$E$67)/'2.1ต้นทุนตามสัดส่วน (ผลิต)'!$E$70,0),2)</f>
        <v>0</v>
      </c>
      <c r="BD49" s="136">
        <f>ROUND(IF('2.1ต้นทุนตามสัดส่วน (ผลิต)'!$E$77&gt;0,(+J49*'2.1ต้นทุนตามสัดส่วน (ผลิต)'!$E$77)/'2.1ต้นทุนตามสัดส่วน (ผลิต)'!$E$80,0),2)</f>
        <v>0</v>
      </c>
      <c r="BE49" s="136">
        <f t="shared" si="19"/>
        <v>0</v>
      </c>
      <c r="BF49" s="136">
        <f t="shared" si="20"/>
        <v>0</v>
      </c>
      <c r="BG49" s="136">
        <f>ROUND(IF('2.1ต้นทุนตามสัดส่วน (ผลิต)'!$E$107&gt;0,(+M49*'2.1ต้นทุนตามสัดส่วน (ผลิต)'!$E$107)/'2.1ต้นทุนตามสัดส่วน (ผลิต)'!$E$110,0),2)</f>
        <v>0</v>
      </c>
      <c r="BH49" s="136">
        <f>ROUND(IF('2.1ต้นทุนตามสัดส่วน (ผลิต)'!$E$117&gt;0,(+N49*'2.1ต้นทุนตามสัดส่วน (ผลิต)'!$E$117)/'2.1ต้นทุนตามสัดส่วน (ผลิต)'!$E$120,0),2)</f>
        <v>0</v>
      </c>
      <c r="BI49" s="136">
        <f>ROUND(IF('2.1ต้นทุนตามสัดส่วน (ผลิต)'!$E$127&gt;0,(+O49*'2.1ต้นทุนตามสัดส่วน (ผลิต)'!$E$127)/'2.1ต้นทุนตามสัดส่วน (ผลิต)'!$E$130,0),2)</f>
        <v>0</v>
      </c>
      <c r="BJ49" s="136">
        <f t="shared" si="21"/>
        <v>0</v>
      </c>
      <c r="BK49" s="136">
        <f t="shared" si="22"/>
        <v>0</v>
      </c>
      <c r="BL49" s="136">
        <f>ROUND(IF('2.1ต้นทุนตามสัดส่วน (ผลิต)'!$E$157&gt;0,(+R49*'2.1ต้นทุนตามสัดส่วน (ผลิต)'!$E$157)/'2.1ต้นทุนตามสัดส่วน (ผลิต)'!$E$160,0),2)</f>
        <v>0</v>
      </c>
      <c r="BM49" s="136">
        <f>ROUND(IF('2.1ต้นทุนตามสัดส่วน (ผลิต)'!$E$167&gt;0,(+S49*'2.1ต้นทุนตามสัดส่วน (ผลิต)'!$E$167)/'2.1ต้นทุนตามสัดส่วน (ผลิต)'!$E$170,0),2)</f>
        <v>0</v>
      </c>
      <c r="BN49" s="136">
        <f>ROUND(IF('2.1ต้นทุนตามสัดส่วน (ผลิต)'!$E$177&gt;0,(+T49*'2.1ต้นทุนตามสัดส่วน (ผลิต)'!$E$177)/'2.1ต้นทุนตามสัดส่วน (ผลิต)'!$E$180,0),2)</f>
        <v>0</v>
      </c>
      <c r="BO49" s="136">
        <f t="shared" si="23"/>
        <v>0</v>
      </c>
      <c r="BP49" s="136">
        <f t="shared" si="3"/>
        <v>0</v>
      </c>
      <c r="BR49" s="140"/>
      <c r="BS49" s="135"/>
      <c r="BT49" s="44">
        <f>ROUND(IF('2.1ต้นทุนตามสัดส่วน (ผลิต)'!$E$8&gt;0,(+C49*'2.1ต้นทุนตามสัดส่วน (ผลิต)'!$E$8)/'2.1ต้นทุนตามสัดส่วน (ผลิต)'!$E$10,0),2)</f>
        <v>0</v>
      </c>
      <c r="BU49" s="136">
        <f>ROUND(IF('2.1ต้นทุนตามสัดส่วน (ผลิต)'!$E$18&gt;0,(+D49*'2.1ต้นทุนตามสัดส่วน (ผลิต)'!$E$18)/'2.1ต้นทุนตามสัดส่วน (ผลิต)'!$E$20,0),2)</f>
        <v>0</v>
      </c>
      <c r="BV49" s="136">
        <f>ROUND(IF('2.1ต้นทุนตามสัดส่วน (ผลิต)'!$E$28&gt;0,(+E49*'2.1ต้นทุนตามสัดส่วน (ผลิต)'!$E$28)/'2.1ต้นทุนตามสัดส่วน (ผลิต)'!$E$30,0),2)</f>
        <v>0</v>
      </c>
      <c r="BW49" s="136">
        <f>ROUND(IF('2.1ต้นทุนตามสัดส่วน (ผลิต)'!$E$38&gt;0,(+F49*'2.1ต้นทุนตามสัดส่วน (ผลิต)'!$E$38)/'2.1ต้นทุนตามสัดส่วน (ผลิต)'!$E$40,0),2)</f>
        <v>0</v>
      </c>
      <c r="BX49" s="136">
        <f t="shared" si="24"/>
        <v>0</v>
      </c>
      <c r="BY49" s="136">
        <f>ROUND(IF('2.1ต้นทุนตามสัดส่วน (ผลิต)'!$E$58&gt;0,(+H49*'2.1ต้นทุนตามสัดส่วน (ผลิต)'!$E$58)/'2.1ต้นทุนตามสัดส่วน (ผลิต)'!$E$60,0),2)</f>
        <v>0</v>
      </c>
      <c r="BZ49" s="136">
        <f>ROUND(IF('2.1ต้นทุนตามสัดส่วน (ผลิต)'!$E$68&gt;0,(+I49*'2.1ต้นทุนตามสัดส่วน (ผลิต)'!$E$68)/'2.1ต้นทุนตามสัดส่วน (ผลิต)'!$E$70,0),2)</f>
        <v>0</v>
      </c>
      <c r="CA49" s="136">
        <f>ROUND(IF('2.1ต้นทุนตามสัดส่วน (ผลิต)'!$E$78&gt;0,(+J49*'2.1ต้นทุนตามสัดส่วน (ผลิต)'!$E$78)/'2.1ต้นทุนตามสัดส่วน (ผลิต)'!$E$80,0),2)</f>
        <v>0</v>
      </c>
      <c r="CB49" s="136">
        <f t="shared" si="25"/>
        <v>0</v>
      </c>
      <c r="CC49" s="136">
        <f t="shared" si="26"/>
        <v>0</v>
      </c>
      <c r="CD49" s="136">
        <f>ROUND(IF('2.1ต้นทุนตามสัดส่วน (ผลิต)'!$E$108&gt;0,(+M49*'2.1ต้นทุนตามสัดส่วน (ผลิต)'!$E$108)/'2.1ต้นทุนตามสัดส่วน (ผลิต)'!$E$110,0),2)</f>
        <v>0</v>
      </c>
      <c r="CE49" s="136">
        <f>ROUND(IF('2.1ต้นทุนตามสัดส่วน (ผลิต)'!$E$118&gt;0,(+N49*'2.1ต้นทุนตามสัดส่วน (ผลิต)'!$E$118)/'2.1ต้นทุนตามสัดส่วน (ผลิต)'!$E$120,0),2)</f>
        <v>0</v>
      </c>
      <c r="CF49" s="136">
        <f>ROUND(IF('2.1ต้นทุนตามสัดส่วน (ผลิต)'!$E$128&gt;0,(+O49*'2.1ต้นทุนตามสัดส่วน (ผลิต)'!$E$128)/'2.1ต้นทุนตามสัดส่วน (ผลิต)'!$E$130,0),2)</f>
        <v>0</v>
      </c>
      <c r="CG49" s="136">
        <f t="shared" si="27"/>
        <v>0</v>
      </c>
      <c r="CH49" s="136">
        <f t="shared" si="28"/>
        <v>0</v>
      </c>
      <c r="CI49" s="136">
        <f>ROUND(IF('2.1ต้นทุนตามสัดส่วน (ผลิต)'!$E$158&gt;0,(+R49*'2.1ต้นทุนตามสัดส่วน (ผลิต)'!$E$158)/'2.1ต้นทุนตามสัดส่วน (ผลิต)'!$E$160,0),2)</f>
        <v>0</v>
      </c>
      <c r="CJ49" s="136">
        <f>ROUND(IF('2.1ต้นทุนตามสัดส่วน (ผลิต)'!$E$168&gt;0,(+S49*'2.1ต้นทุนตามสัดส่วน (ผลิต)'!$E$168)/'2.1ต้นทุนตามสัดส่วน (ผลิต)'!$E$170,0),2)</f>
        <v>0</v>
      </c>
      <c r="CK49" s="136">
        <f>ROUND(IF('2.1ต้นทุนตามสัดส่วน (ผลิต)'!$E$178&gt;0,(+T49*'2.1ต้นทุนตามสัดส่วน (ผลิต)'!$E$178)/'2.1ต้นทุนตามสัดส่วน (ผลิต)'!$E$180,0),2)</f>
        <v>0</v>
      </c>
      <c r="CL49" s="136">
        <f t="shared" si="29"/>
        <v>0</v>
      </c>
      <c r="CM49" s="136">
        <f t="shared" si="4"/>
        <v>0</v>
      </c>
      <c r="CO49" s="140"/>
      <c r="CP49" s="135"/>
      <c r="CQ49" s="44">
        <f>ROUND(IF('2.1ต้นทุนตามสัดส่วน (ผลิต)'!$E$9&gt;0,(+C49*'2.1ต้นทุนตามสัดส่วน (ผลิต)'!$E$9)/'2.1ต้นทุนตามสัดส่วน (ผลิต)'!$E$10,0),2)</f>
        <v>0</v>
      </c>
      <c r="CR49" s="136">
        <f>ROUND(IF('2.1ต้นทุนตามสัดส่วน (ผลิต)'!$E$19&gt;0,(+D49*'2.1ต้นทุนตามสัดส่วน (ผลิต)'!$E$19)/'2.1ต้นทุนตามสัดส่วน (ผลิต)'!$E$20,0),2)</f>
        <v>0</v>
      </c>
      <c r="CS49" s="136">
        <f>ROUND(IF('2.1ต้นทุนตามสัดส่วน (ผลิต)'!$E$29&gt;0,(+E49*'2.1ต้นทุนตามสัดส่วน (ผลิต)'!$E$29)/'2.1ต้นทุนตามสัดส่วน (ผลิต)'!$E$30,0),2)</f>
        <v>0</v>
      </c>
      <c r="CT49" s="136">
        <f>ROUND(IF('2.1ต้นทุนตามสัดส่วน (ผลิต)'!$E$39&gt;0,(+F49*'2.1ต้นทุนตามสัดส่วน (ผลิต)'!$E$39)/'2.1ต้นทุนตามสัดส่วน (ผลิต)'!$E$40,0),2)</f>
        <v>0</v>
      </c>
      <c r="CU49" s="136">
        <f t="shared" si="30"/>
        <v>0</v>
      </c>
      <c r="CV49" s="136">
        <f>ROUND(IF('2.1ต้นทุนตามสัดส่วน (ผลิต)'!$E$59&gt;0,(+H49*'2.1ต้นทุนตามสัดส่วน (ผลิต)'!$E$59)/'2.1ต้นทุนตามสัดส่วน (ผลิต)'!$E$60,0),2)</f>
        <v>0</v>
      </c>
      <c r="CW49" s="136">
        <f>ROUND(IF('2.1ต้นทุนตามสัดส่วน (ผลิต)'!$E$69&gt;0,(+I49*'2.1ต้นทุนตามสัดส่วน (ผลิต)'!$E$69)/'2.1ต้นทุนตามสัดส่วน (ผลิต)'!$E$70,0),2)</f>
        <v>0</v>
      </c>
      <c r="CX49" s="136">
        <f>ROUND(IF('2.1ต้นทุนตามสัดส่วน (ผลิต)'!$E$79&gt;0,(+J49*'2.1ต้นทุนตามสัดส่วน (ผลิต)'!$E$79)/'2.1ต้นทุนตามสัดส่วน (ผลิต)'!$E$80,0),2)</f>
        <v>0</v>
      </c>
      <c r="CY49" s="136">
        <f t="shared" si="31"/>
        <v>0</v>
      </c>
      <c r="CZ49" s="136">
        <f t="shared" si="32"/>
        <v>0</v>
      </c>
      <c r="DA49" s="136">
        <f>ROUND(IF('2.1ต้นทุนตามสัดส่วน (ผลิต)'!$E$109&gt;0,(+M49*'2.1ต้นทุนตามสัดส่วน (ผลิต)'!$E$109)/'2.1ต้นทุนตามสัดส่วน (ผลิต)'!$E$110,0),2)</f>
        <v>0</v>
      </c>
      <c r="DB49" s="136">
        <f>ROUND(IF('2.1ต้นทุนตามสัดส่วน (ผลิต)'!$E$119&gt;0,(+N49*'2.1ต้นทุนตามสัดส่วน (ผลิต)'!$E$119)/'2.1ต้นทุนตามสัดส่วน (ผลิต)'!$E$120,0),2)</f>
        <v>0</v>
      </c>
      <c r="DC49" s="136">
        <f>ROUND(IF('2.1ต้นทุนตามสัดส่วน (ผลิต)'!$E$129&gt;0,(+O49*'2.1ต้นทุนตามสัดส่วน (ผลิต)'!$E$129)/'2.1ต้นทุนตามสัดส่วน (ผลิต)'!$E$130,0),2)</f>
        <v>0</v>
      </c>
      <c r="DD49" s="136">
        <f t="shared" si="33"/>
        <v>0</v>
      </c>
      <c r="DE49" s="136">
        <f t="shared" si="34"/>
        <v>0</v>
      </c>
      <c r="DF49" s="136">
        <f>ROUND(IF('2.1ต้นทุนตามสัดส่วน (ผลิต)'!$E$159&gt;0,(+R49*'2.1ต้นทุนตามสัดส่วน (ผลิต)'!$E$159)/'2.1ต้นทุนตามสัดส่วน (ผลิต)'!$E$160,0),2)</f>
        <v>0</v>
      </c>
      <c r="DG49" s="136">
        <f>ROUND(IF('2.1ต้นทุนตามสัดส่วน (ผลิต)'!$E$169&gt;0,(+S49*'2.1ต้นทุนตามสัดส่วน (ผลิต)'!$E$169)/'2.1ต้นทุนตามสัดส่วน (ผลิต)'!$E$170,0),2)</f>
        <v>0</v>
      </c>
      <c r="DH49" s="136">
        <f>ROUND(IF('2.1ต้นทุนตามสัดส่วน (ผลิต)'!$E$179&gt;0,(+T49*'2.1ต้นทุนตามสัดส่วน (ผลิต)'!$E$179)/'2.1ต้นทุนตามสัดส่วน (ผลิต)'!$E$180,0),2)</f>
        <v>0</v>
      </c>
      <c r="DI49" s="136">
        <f t="shared" si="35"/>
        <v>0</v>
      </c>
      <c r="DJ49" s="136">
        <f t="shared" si="5"/>
        <v>0</v>
      </c>
      <c r="DL49" s="140"/>
      <c r="DM49" s="135"/>
      <c r="DN49" s="136">
        <f t="shared" si="40"/>
        <v>0</v>
      </c>
      <c r="DO49" s="136">
        <f t="shared" si="40"/>
        <v>0</v>
      </c>
      <c r="DP49" s="136">
        <f t="shared" si="39"/>
        <v>0</v>
      </c>
      <c r="DQ49" s="136">
        <f t="shared" si="39"/>
        <v>0</v>
      </c>
      <c r="DR49" s="136">
        <f t="shared" si="39"/>
        <v>0</v>
      </c>
      <c r="DS49" s="136">
        <f t="shared" si="39"/>
        <v>0</v>
      </c>
      <c r="DT49" s="136">
        <f t="shared" si="39"/>
        <v>0</v>
      </c>
      <c r="DU49" s="136">
        <f t="shared" si="39"/>
        <v>0</v>
      </c>
      <c r="DV49" s="136">
        <f t="shared" si="39"/>
        <v>0</v>
      </c>
      <c r="DW49" s="136">
        <f t="shared" si="39"/>
        <v>0</v>
      </c>
      <c r="DX49" s="136">
        <f t="shared" si="39"/>
        <v>0</v>
      </c>
      <c r="DY49" s="136">
        <f t="shared" si="38"/>
        <v>0</v>
      </c>
      <c r="DZ49" s="136">
        <f t="shared" si="38"/>
        <v>0</v>
      </c>
      <c r="EA49" s="136">
        <f t="shared" si="38"/>
        <v>0</v>
      </c>
      <c r="EB49" s="136">
        <f t="shared" si="38"/>
        <v>0</v>
      </c>
      <c r="EC49" s="136">
        <f t="shared" si="38"/>
        <v>0</v>
      </c>
      <c r="ED49" s="136">
        <f t="shared" si="38"/>
        <v>0</v>
      </c>
      <c r="EE49" s="136">
        <f t="shared" si="38"/>
        <v>0</v>
      </c>
      <c r="EF49" s="136">
        <f t="shared" si="38"/>
        <v>0</v>
      </c>
      <c r="EG49" s="136">
        <f t="shared" si="38"/>
        <v>0</v>
      </c>
    </row>
    <row r="50" spans="1:137" ht="21">
      <c r="A50" s="141"/>
      <c r="B50" s="135"/>
      <c r="C50" s="44"/>
      <c r="D50" s="136"/>
      <c r="E50" s="136"/>
      <c r="F50" s="136"/>
      <c r="G50" s="136">
        <f t="shared" si="7"/>
        <v>0</v>
      </c>
      <c r="H50" s="136"/>
      <c r="I50" s="136"/>
      <c r="J50" s="136"/>
      <c r="K50" s="136">
        <f t="shared" si="8"/>
        <v>0</v>
      </c>
      <c r="L50" s="136">
        <f t="shared" si="9"/>
        <v>0</v>
      </c>
      <c r="M50" s="136"/>
      <c r="N50" s="136"/>
      <c r="O50" s="136"/>
      <c r="P50" s="136">
        <f t="shared" si="10"/>
        <v>0</v>
      </c>
      <c r="Q50" s="136">
        <f t="shared" si="11"/>
        <v>0</v>
      </c>
      <c r="R50" s="136"/>
      <c r="S50" s="136"/>
      <c r="T50" s="136"/>
      <c r="U50" s="136">
        <f t="shared" si="12"/>
        <v>0</v>
      </c>
      <c r="V50" s="136">
        <f t="shared" si="0"/>
        <v>0</v>
      </c>
      <c r="X50" s="141"/>
      <c r="Y50" s="135"/>
      <c r="Z50" s="44">
        <f>ROUND(IF('2.1ต้นทุนตามสัดส่วน (ผลิต)'!$E$6&gt;0,(+C50*'2.1ต้นทุนตามสัดส่วน (ผลิต)'!$E$6)/'2.1ต้นทุนตามสัดส่วน (ผลิต)'!$E$10,0),2)</f>
        <v>0</v>
      </c>
      <c r="AA50" s="139">
        <f>ROUND(IF('2.1ต้นทุนตามสัดส่วน (ผลิต)'!$E$16&gt;0,(+D50*'2.1ต้นทุนตามสัดส่วน (ผลิต)'!$E$16)/'2.1ต้นทุนตามสัดส่วน (ผลิต)'!$E$20,0),2)</f>
        <v>0</v>
      </c>
      <c r="AB50" s="139">
        <f>ROUND(IF('2.1ต้นทุนตามสัดส่วน (ผลิต)'!$E$26&gt;0,(+E50*'2.1ต้นทุนตามสัดส่วน (ผลิต)'!$E$26)/'2.1ต้นทุนตามสัดส่วน (ผลิต)'!$E$30,0),2)</f>
        <v>0</v>
      </c>
      <c r="AC50" s="139">
        <f>ROUND(IF('2.1ต้นทุนตามสัดส่วน (ผลิต)'!$E$36&gt;0,(+F50*'2.1ต้นทุนตามสัดส่วน (ผลิต)'!$E$36)/'2.1ต้นทุนตามสัดส่วน (ผลิต)'!$E$40,0),2)</f>
        <v>0</v>
      </c>
      <c r="AD50" s="139">
        <f t="shared" si="13"/>
        <v>0</v>
      </c>
      <c r="AE50" s="139">
        <f>ROUND(IF('2.1ต้นทุนตามสัดส่วน (ผลิต)'!$E$56&gt;0,(+H50*'2.1ต้นทุนตามสัดส่วน (ผลิต)'!$E$56)/'2.1ต้นทุนตามสัดส่วน (ผลิต)'!$E$60,0),2)</f>
        <v>0</v>
      </c>
      <c r="AF50" s="139">
        <f>ROUND(IF('2.1ต้นทุนตามสัดส่วน (ผลิต)'!$E$66&gt;0,(+I50*'2.1ต้นทุนตามสัดส่วน (ผลิต)'!$E$66)/'2.1ต้นทุนตามสัดส่วน (ผลิต)'!$E$70,0),2)</f>
        <v>0</v>
      </c>
      <c r="AG50" s="139">
        <f>ROUND(IF('2.1ต้นทุนตามสัดส่วน (ผลิต)'!$E$76&gt;0,(+J50*'2.1ต้นทุนตามสัดส่วน (ผลิต)'!$E$76)/'2.1ต้นทุนตามสัดส่วน (ผลิต)'!$E$80,0),2)</f>
        <v>0</v>
      </c>
      <c r="AH50" s="139">
        <f t="shared" si="14"/>
        <v>0</v>
      </c>
      <c r="AI50" s="139">
        <f t="shared" si="15"/>
        <v>0</v>
      </c>
      <c r="AJ50" s="139">
        <f>ROUND(IF('2.1ต้นทุนตามสัดส่วน (ผลิต)'!$E$106&gt;0,(+M50*'2.1ต้นทุนตามสัดส่วน (ผลิต)'!$E$106)/'2.1ต้นทุนตามสัดส่วน (ผลิต)'!$E$110,0),2)</f>
        <v>0</v>
      </c>
      <c r="AK50" s="139">
        <f>ROUND(IF('2.1ต้นทุนตามสัดส่วน (ผลิต)'!$E$116&gt;0,(+N50*'2.1ต้นทุนตามสัดส่วน (ผลิต)'!$E$116)/'2.1ต้นทุนตามสัดส่วน (ผลิต)'!$E$120,0),2)</f>
        <v>0</v>
      </c>
      <c r="AL50" s="139">
        <f>ROUND(IF('2.1ต้นทุนตามสัดส่วน (ผลิต)'!$E$126&gt;0,(+O50*'2.1ต้นทุนตามสัดส่วน (ผลิต)'!$E$126)/'2.1ต้นทุนตามสัดส่วน (ผลิต)'!$E$130,0),2)</f>
        <v>0</v>
      </c>
      <c r="AM50" s="139">
        <f t="shared" si="16"/>
        <v>0</v>
      </c>
      <c r="AN50" s="139">
        <f t="shared" si="17"/>
        <v>0</v>
      </c>
      <c r="AO50" s="139">
        <f>ROUND(IF('2.1ต้นทุนตามสัดส่วน (ผลิต)'!$E$156&gt;0,(+R50*'2.1ต้นทุนตามสัดส่วน (ผลิต)'!$E$156)/'2.1ต้นทุนตามสัดส่วน (ผลิต)'!$E$160,0),2)</f>
        <v>0</v>
      </c>
      <c r="AP50" s="139">
        <f>ROUND(IF('2.1ต้นทุนตามสัดส่วน (ผลิต)'!$E$166&gt;0,(+S50*'2.1ต้นทุนตามสัดส่วน (ผลิต)'!$E$166)/'2.1ต้นทุนตามสัดส่วน (ผลิต)'!$E$170,0),2)</f>
        <v>0</v>
      </c>
      <c r="AQ50" s="139">
        <f>ROUND(IF('2.1ต้นทุนตามสัดส่วน (ผลิต)'!$E$176&gt;0,(+T50*'2.1ต้นทุนตามสัดส่วน (ผลิต)'!$E$176)/'2.1ต้นทุนตามสัดส่วน (ผลิต)'!$E$180,0),2)</f>
        <v>0</v>
      </c>
      <c r="AR50" s="139">
        <f t="shared" si="1"/>
        <v>0</v>
      </c>
      <c r="AS50" s="139">
        <f t="shared" si="2"/>
        <v>0</v>
      </c>
      <c r="AU50" s="141"/>
      <c r="AV50" s="135"/>
      <c r="AW50" s="44">
        <f>ROUND(IF('2.1ต้นทุนตามสัดส่วน (ผลิต)'!$E$7&gt;0,(C50*'2.1ต้นทุนตามสัดส่วน (ผลิต)'!$E$7)/'2.1ต้นทุนตามสัดส่วน (ผลิต)'!$E$10,0),2)</f>
        <v>0</v>
      </c>
      <c r="AX50" s="136">
        <f>ROUND(IF('2.1ต้นทุนตามสัดส่วน (ผลิต)'!$E$17&gt;0,(D50*'2.1ต้นทุนตามสัดส่วน (ผลิต)'!$E$17)/'2.1ต้นทุนตามสัดส่วน (ผลิต)'!$E$20,0),2)</f>
        <v>0</v>
      </c>
      <c r="AY50" s="136">
        <f>ROUND(IF('2.1ต้นทุนตามสัดส่วน (ผลิต)'!$E$27&gt;0,(+E50*'2.1ต้นทุนตามสัดส่วน (ผลิต)'!$E$27)/'2.1ต้นทุนตามสัดส่วน (ผลิต)'!$E$30,0),2)</f>
        <v>0</v>
      </c>
      <c r="AZ50" s="136">
        <f>ROUND(IF('2.1ต้นทุนตามสัดส่วน (ผลิต)'!$E$37&gt;0,(+F50*'2.1ต้นทุนตามสัดส่วน (ผลิต)'!$E$37)/'2.1ต้นทุนตามสัดส่วน (ผลิต)'!$E$40,0),2)</f>
        <v>0</v>
      </c>
      <c r="BA50" s="136">
        <f t="shared" si="18"/>
        <v>0</v>
      </c>
      <c r="BB50" s="136">
        <f>ROUND(IF('2.1ต้นทุนตามสัดส่วน (ผลิต)'!$E$57&gt;0,(+H50*'2.1ต้นทุนตามสัดส่วน (ผลิต)'!$E$57)/'2.1ต้นทุนตามสัดส่วน (ผลิต)'!$E$60,0),2)</f>
        <v>0</v>
      </c>
      <c r="BC50" s="136">
        <f>ROUND(IF('2.1ต้นทุนตามสัดส่วน (ผลิต)'!$E$67&gt;0,(+I50*'2.1ต้นทุนตามสัดส่วน (ผลิต)'!$E$67)/'2.1ต้นทุนตามสัดส่วน (ผลิต)'!$E$70,0),2)</f>
        <v>0</v>
      </c>
      <c r="BD50" s="136">
        <f>ROUND(IF('2.1ต้นทุนตามสัดส่วน (ผลิต)'!$E$77&gt;0,(+J50*'2.1ต้นทุนตามสัดส่วน (ผลิต)'!$E$77)/'2.1ต้นทุนตามสัดส่วน (ผลิต)'!$E$80,0),2)</f>
        <v>0</v>
      </c>
      <c r="BE50" s="136">
        <f t="shared" si="19"/>
        <v>0</v>
      </c>
      <c r="BF50" s="136">
        <f t="shared" si="20"/>
        <v>0</v>
      </c>
      <c r="BG50" s="136">
        <f>ROUND(IF('2.1ต้นทุนตามสัดส่วน (ผลิต)'!$E$107&gt;0,(+M50*'2.1ต้นทุนตามสัดส่วน (ผลิต)'!$E$107)/'2.1ต้นทุนตามสัดส่วน (ผลิต)'!$E$110,0),2)</f>
        <v>0</v>
      </c>
      <c r="BH50" s="136">
        <f>ROUND(IF('2.1ต้นทุนตามสัดส่วน (ผลิต)'!$E$117&gt;0,(+N50*'2.1ต้นทุนตามสัดส่วน (ผลิต)'!$E$117)/'2.1ต้นทุนตามสัดส่วน (ผลิต)'!$E$120,0),2)</f>
        <v>0</v>
      </c>
      <c r="BI50" s="136">
        <f>ROUND(IF('2.1ต้นทุนตามสัดส่วน (ผลิต)'!$E$127&gt;0,(+O50*'2.1ต้นทุนตามสัดส่วน (ผลิต)'!$E$127)/'2.1ต้นทุนตามสัดส่วน (ผลิต)'!$E$130,0),2)</f>
        <v>0</v>
      </c>
      <c r="BJ50" s="136">
        <f t="shared" si="21"/>
        <v>0</v>
      </c>
      <c r="BK50" s="136">
        <f t="shared" si="22"/>
        <v>0</v>
      </c>
      <c r="BL50" s="136">
        <f>ROUND(IF('2.1ต้นทุนตามสัดส่วน (ผลิต)'!$E$157&gt;0,(+R50*'2.1ต้นทุนตามสัดส่วน (ผลิต)'!$E$157)/'2.1ต้นทุนตามสัดส่วน (ผลิต)'!$E$160,0),2)</f>
        <v>0</v>
      </c>
      <c r="BM50" s="136">
        <f>ROUND(IF('2.1ต้นทุนตามสัดส่วน (ผลิต)'!$E$167&gt;0,(+S50*'2.1ต้นทุนตามสัดส่วน (ผลิต)'!$E$167)/'2.1ต้นทุนตามสัดส่วน (ผลิต)'!$E$170,0),2)</f>
        <v>0</v>
      </c>
      <c r="BN50" s="136">
        <f>ROUND(IF('2.1ต้นทุนตามสัดส่วน (ผลิต)'!$E$177&gt;0,(+T50*'2.1ต้นทุนตามสัดส่วน (ผลิต)'!$E$177)/'2.1ต้นทุนตามสัดส่วน (ผลิต)'!$E$180,0),2)</f>
        <v>0</v>
      </c>
      <c r="BO50" s="136">
        <f t="shared" si="23"/>
        <v>0</v>
      </c>
      <c r="BP50" s="136">
        <f t="shared" si="3"/>
        <v>0</v>
      </c>
      <c r="BR50" s="141"/>
      <c r="BS50" s="135"/>
      <c r="BT50" s="44">
        <f>ROUND(IF('2.1ต้นทุนตามสัดส่วน (ผลิต)'!$E$8&gt;0,(+C50*'2.1ต้นทุนตามสัดส่วน (ผลิต)'!$E$8)/'2.1ต้นทุนตามสัดส่วน (ผลิต)'!$E$10,0),2)</f>
        <v>0</v>
      </c>
      <c r="BU50" s="136">
        <f>ROUND(IF('2.1ต้นทุนตามสัดส่วน (ผลิต)'!$E$18&gt;0,(+D50*'2.1ต้นทุนตามสัดส่วน (ผลิต)'!$E$18)/'2.1ต้นทุนตามสัดส่วน (ผลิต)'!$E$20,0),2)</f>
        <v>0</v>
      </c>
      <c r="BV50" s="136">
        <f>ROUND(IF('2.1ต้นทุนตามสัดส่วน (ผลิต)'!$E$28&gt;0,(+E50*'2.1ต้นทุนตามสัดส่วน (ผลิต)'!$E$28)/'2.1ต้นทุนตามสัดส่วน (ผลิต)'!$E$30,0),2)</f>
        <v>0</v>
      </c>
      <c r="BW50" s="136">
        <f>ROUND(IF('2.1ต้นทุนตามสัดส่วน (ผลิต)'!$E$38&gt;0,(+F50*'2.1ต้นทุนตามสัดส่วน (ผลิต)'!$E$38)/'2.1ต้นทุนตามสัดส่วน (ผลิต)'!$E$40,0),2)</f>
        <v>0</v>
      </c>
      <c r="BX50" s="136">
        <f t="shared" si="24"/>
        <v>0</v>
      </c>
      <c r="BY50" s="136">
        <f>ROUND(IF('2.1ต้นทุนตามสัดส่วน (ผลิต)'!$E$58&gt;0,(+H50*'2.1ต้นทุนตามสัดส่วน (ผลิต)'!$E$58)/'2.1ต้นทุนตามสัดส่วน (ผลิต)'!$E$60,0),2)</f>
        <v>0</v>
      </c>
      <c r="BZ50" s="136">
        <f>ROUND(IF('2.1ต้นทุนตามสัดส่วน (ผลิต)'!$E$68&gt;0,(+I50*'2.1ต้นทุนตามสัดส่วน (ผลิต)'!$E$68)/'2.1ต้นทุนตามสัดส่วน (ผลิต)'!$E$70,0),2)</f>
        <v>0</v>
      </c>
      <c r="CA50" s="136">
        <f>ROUND(IF('2.1ต้นทุนตามสัดส่วน (ผลิต)'!$E$78&gt;0,(+J50*'2.1ต้นทุนตามสัดส่วน (ผลิต)'!$E$78)/'2.1ต้นทุนตามสัดส่วน (ผลิต)'!$E$80,0),2)</f>
        <v>0</v>
      </c>
      <c r="CB50" s="136">
        <f t="shared" si="25"/>
        <v>0</v>
      </c>
      <c r="CC50" s="136">
        <f t="shared" si="26"/>
        <v>0</v>
      </c>
      <c r="CD50" s="136">
        <f>ROUND(IF('2.1ต้นทุนตามสัดส่วน (ผลิต)'!$E$108&gt;0,(+M50*'2.1ต้นทุนตามสัดส่วน (ผลิต)'!$E$108)/'2.1ต้นทุนตามสัดส่วน (ผลิต)'!$E$110,0),2)</f>
        <v>0</v>
      </c>
      <c r="CE50" s="136">
        <f>ROUND(IF('2.1ต้นทุนตามสัดส่วน (ผลิต)'!$E$118&gt;0,(+N50*'2.1ต้นทุนตามสัดส่วน (ผลิต)'!$E$118)/'2.1ต้นทุนตามสัดส่วน (ผลิต)'!$E$120,0),2)</f>
        <v>0</v>
      </c>
      <c r="CF50" s="136">
        <f>ROUND(IF('2.1ต้นทุนตามสัดส่วน (ผลิต)'!$E$128&gt;0,(+O50*'2.1ต้นทุนตามสัดส่วน (ผลิต)'!$E$128)/'2.1ต้นทุนตามสัดส่วน (ผลิต)'!$E$130,0),2)</f>
        <v>0</v>
      </c>
      <c r="CG50" s="136">
        <f t="shared" si="27"/>
        <v>0</v>
      </c>
      <c r="CH50" s="136">
        <f t="shared" si="28"/>
        <v>0</v>
      </c>
      <c r="CI50" s="136">
        <f>ROUND(IF('2.1ต้นทุนตามสัดส่วน (ผลิต)'!$E$158&gt;0,(+R50*'2.1ต้นทุนตามสัดส่วน (ผลิต)'!$E$158)/'2.1ต้นทุนตามสัดส่วน (ผลิต)'!$E$160,0),2)</f>
        <v>0</v>
      </c>
      <c r="CJ50" s="136">
        <f>ROUND(IF('2.1ต้นทุนตามสัดส่วน (ผลิต)'!$E$168&gt;0,(+S50*'2.1ต้นทุนตามสัดส่วน (ผลิต)'!$E$168)/'2.1ต้นทุนตามสัดส่วน (ผลิต)'!$E$170,0),2)</f>
        <v>0</v>
      </c>
      <c r="CK50" s="136">
        <f>ROUND(IF('2.1ต้นทุนตามสัดส่วน (ผลิต)'!$E$178&gt;0,(+T50*'2.1ต้นทุนตามสัดส่วน (ผลิต)'!$E$178)/'2.1ต้นทุนตามสัดส่วน (ผลิต)'!$E$180,0),2)</f>
        <v>0</v>
      </c>
      <c r="CL50" s="136">
        <f t="shared" si="29"/>
        <v>0</v>
      </c>
      <c r="CM50" s="136">
        <f t="shared" si="4"/>
        <v>0</v>
      </c>
      <c r="CO50" s="141"/>
      <c r="CP50" s="135"/>
      <c r="CQ50" s="44">
        <f>ROUND(IF('2.1ต้นทุนตามสัดส่วน (ผลิต)'!$E$9&gt;0,(+C50*'2.1ต้นทุนตามสัดส่วน (ผลิต)'!$E$9)/'2.1ต้นทุนตามสัดส่วน (ผลิต)'!$E$10,0),2)</f>
        <v>0</v>
      </c>
      <c r="CR50" s="136">
        <f>ROUND(IF('2.1ต้นทุนตามสัดส่วน (ผลิต)'!$E$19&gt;0,(+D50*'2.1ต้นทุนตามสัดส่วน (ผลิต)'!$E$19)/'2.1ต้นทุนตามสัดส่วน (ผลิต)'!$E$20,0),2)</f>
        <v>0</v>
      </c>
      <c r="CS50" s="136">
        <f>ROUND(IF('2.1ต้นทุนตามสัดส่วน (ผลิต)'!$E$29&gt;0,(+E50*'2.1ต้นทุนตามสัดส่วน (ผลิต)'!$E$29)/'2.1ต้นทุนตามสัดส่วน (ผลิต)'!$E$30,0),2)</f>
        <v>0</v>
      </c>
      <c r="CT50" s="136">
        <f>ROUND(IF('2.1ต้นทุนตามสัดส่วน (ผลิต)'!$E$39&gt;0,(+F50*'2.1ต้นทุนตามสัดส่วน (ผลิต)'!$E$39)/'2.1ต้นทุนตามสัดส่วน (ผลิต)'!$E$40,0),2)</f>
        <v>0</v>
      </c>
      <c r="CU50" s="136">
        <f t="shared" si="30"/>
        <v>0</v>
      </c>
      <c r="CV50" s="136">
        <f>ROUND(IF('2.1ต้นทุนตามสัดส่วน (ผลิต)'!$E$59&gt;0,(+H50*'2.1ต้นทุนตามสัดส่วน (ผลิต)'!$E$59)/'2.1ต้นทุนตามสัดส่วน (ผลิต)'!$E$60,0),2)</f>
        <v>0</v>
      </c>
      <c r="CW50" s="136">
        <f>ROUND(IF('2.1ต้นทุนตามสัดส่วน (ผลิต)'!$E$69&gt;0,(+I50*'2.1ต้นทุนตามสัดส่วน (ผลิต)'!$E$69)/'2.1ต้นทุนตามสัดส่วน (ผลิต)'!$E$70,0),2)</f>
        <v>0</v>
      </c>
      <c r="CX50" s="136">
        <f>ROUND(IF('2.1ต้นทุนตามสัดส่วน (ผลิต)'!$E$79&gt;0,(+J50*'2.1ต้นทุนตามสัดส่วน (ผลิต)'!$E$79)/'2.1ต้นทุนตามสัดส่วน (ผลิต)'!$E$80,0),2)</f>
        <v>0</v>
      </c>
      <c r="CY50" s="136">
        <f t="shared" si="31"/>
        <v>0</v>
      </c>
      <c r="CZ50" s="136">
        <f t="shared" si="32"/>
        <v>0</v>
      </c>
      <c r="DA50" s="136">
        <f>ROUND(IF('2.1ต้นทุนตามสัดส่วน (ผลิต)'!$E$109&gt;0,(+M50*'2.1ต้นทุนตามสัดส่วน (ผลิต)'!$E$109)/'2.1ต้นทุนตามสัดส่วน (ผลิต)'!$E$110,0),2)</f>
        <v>0</v>
      </c>
      <c r="DB50" s="136">
        <f>ROUND(IF('2.1ต้นทุนตามสัดส่วน (ผลิต)'!$E$119&gt;0,(+N50*'2.1ต้นทุนตามสัดส่วน (ผลิต)'!$E$119)/'2.1ต้นทุนตามสัดส่วน (ผลิต)'!$E$120,0),2)</f>
        <v>0</v>
      </c>
      <c r="DC50" s="136">
        <f>ROUND(IF('2.1ต้นทุนตามสัดส่วน (ผลิต)'!$E$129&gt;0,(+O50*'2.1ต้นทุนตามสัดส่วน (ผลิต)'!$E$129)/'2.1ต้นทุนตามสัดส่วน (ผลิต)'!$E$130,0),2)</f>
        <v>0</v>
      </c>
      <c r="DD50" s="136">
        <f t="shared" si="33"/>
        <v>0</v>
      </c>
      <c r="DE50" s="136">
        <f t="shared" si="34"/>
        <v>0</v>
      </c>
      <c r="DF50" s="136">
        <f>ROUND(IF('2.1ต้นทุนตามสัดส่วน (ผลิต)'!$E$159&gt;0,(+R50*'2.1ต้นทุนตามสัดส่วน (ผลิต)'!$E$159)/'2.1ต้นทุนตามสัดส่วน (ผลิต)'!$E$160,0),2)</f>
        <v>0</v>
      </c>
      <c r="DG50" s="136">
        <f>ROUND(IF('2.1ต้นทุนตามสัดส่วน (ผลิต)'!$E$169&gt;0,(+S50*'2.1ต้นทุนตามสัดส่วน (ผลิต)'!$E$169)/'2.1ต้นทุนตามสัดส่วน (ผลิต)'!$E$170,0),2)</f>
        <v>0</v>
      </c>
      <c r="DH50" s="136">
        <f>ROUND(IF('2.1ต้นทุนตามสัดส่วน (ผลิต)'!$E$179&gt;0,(+T50*'2.1ต้นทุนตามสัดส่วน (ผลิต)'!$E$179)/'2.1ต้นทุนตามสัดส่วน (ผลิต)'!$E$180,0),2)</f>
        <v>0</v>
      </c>
      <c r="DI50" s="136">
        <f t="shared" si="35"/>
        <v>0</v>
      </c>
      <c r="DJ50" s="136">
        <f t="shared" si="5"/>
        <v>0</v>
      </c>
      <c r="DL50" s="141"/>
      <c r="DM50" s="135"/>
      <c r="DN50" s="136">
        <f t="shared" si="40"/>
        <v>0</v>
      </c>
      <c r="DO50" s="136">
        <f t="shared" si="40"/>
        <v>0</v>
      </c>
      <c r="DP50" s="136">
        <f t="shared" si="39"/>
        <v>0</v>
      </c>
      <c r="DQ50" s="136">
        <f t="shared" si="39"/>
        <v>0</v>
      </c>
      <c r="DR50" s="136">
        <f t="shared" si="39"/>
        <v>0</v>
      </c>
      <c r="DS50" s="136">
        <f t="shared" si="39"/>
        <v>0</v>
      </c>
      <c r="DT50" s="136">
        <f t="shared" si="39"/>
        <v>0</v>
      </c>
      <c r="DU50" s="136">
        <f t="shared" si="39"/>
        <v>0</v>
      </c>
      <c r="DV50" s="136">
        <f t="shared" si="39"/>
        <v>0</v>
      </c>
      <c r="DW50" s="136">
        <f t="shared" si="39"/>
        <v>0</v>
      </c>
      <c r="DX50" s="136">
        <f t="shared" si="39"/>
        <v>0</v>
      </c>
      <c r="DY50" s="136">
        <f t="shared" si="38"/>
        <v>0</v>
      </c>
      <c r="DZ50" s="136">
        <f t="shared" si="38"/>
        <v>0</v>
      </c>
      <c r="EA50" s="136">
        <f t="shared" si="38"/>
        <v>0</v>
      </c>
      <c r="EB50" s="136">
        <f t="shared" si="38"/>
        <v>0</v>
      </c>
      <c r="EC50" s="136">
        <f t="shared" si="38"/>
        <v>0</v>
      </c>
      <c r="ED50" s="136">
        <f t="shared" si="38"/>
        <v>0</v>
      </c>
      <c r="EE50" s="136">
        <f t="shared" si="38"/>
        <v>0</v>
      </c>
      <c r="EF50" s="136">
        <f t="shared" si="38"/>
        <v>0</v>
      </c>
      <c r="EG50" s="136">
        <f t="shared" si="38"/>
        <v>0</v>
      </c>
    </row>
    <row r="51" spans="1:137" ht="21">
      <c r="A51" s="140"/>
      <c r="B51" s="135"/>
      <c r="C51" s="44"/>
      <c r="D51" s="136"/>
      <c r="E51" s="136"/>
      <c r="F51" s="136"/>
      <c r="G51" s="136">
        <f t="shared" si="7"/>
        <v>0</v>
      </c>
      <c r="H51" s="136"/>
      <c r="I51" s="136"/>
      <c r="J51" s="136"/>
      <c r="K51" s="136">
        <f t="shared" si="8"/>
        <v>0</v>
      </c>
      <c r="L51" s="136">
        <f t="shared" si="9"/>
        <v>0</v>
      </c>
      <c r="M51" s="136"/>
      <c r="N51" s="136"/>
      <c r="O51" s="136"/>
      <c r="P51" s="136">
        <f t="shared" si="10"/>
        <v>0</v>
      </c>
      <c r="Q51" s="136">
        <f t="shared" si="11"/>
        <v>0</v>
      </c>
      <c r="R51" s="136"/>
      <c r="S51" s="136"/>
      <c r="T51" s="136"/>
      <c r="U51" s="136">
        <f t="shared" si="12"/>
        <v>0</v>
      </c>
      <c r="V51" s="136">
        <f t="shared" si="0"/>
        <v>0</v>
      </c>
      <c r="X51" s="140"/>
      <c r="Y51" s="135"/>
      <c r="Z51" s="44">
        <f>ROUND(IF('2.1ต้นทุนตามสัดส่วน (ผลิต)'!$E$6&gt;0,(+C51*'2.1ต้นทุนตามสัดส่วน (ผลิต)'!$E$6)/'2.1ต้นทุนตามสัดส่วน (ผลิต)'!$E$10,0),2)</f>
        <v>0</v>
      </c>
      <c r="AA51" s="139">
        <f>ROUND(IF('2.1ต้นทุนตามสัดส่วน (ผลิต)'!$E$16&gt;0,(+D51*'2.1ต้นทุนตามสัดส่วน (ผลิต)'!$E$16)/'2.1ต้นทุนตามสัดส่วน (ผลิต)'!$E$20,0),2)</f>
        <v>0</v>
      </c>
      <c r="AB51" s="139">
        <f>ROUND(IF('2.1ต้นทุนตามสัดส่วน (ผลิต)'!$E$26&gt;0,(+E51*'2.1ต้นทุนตามสัดส่วน (ผลิต)'!$E$26)/'2.1ต้นทุนตามสัดส่วน (ผลิต)'!$E$30,0),2)</f>
        <v>0</v>
      </c>
      <c r="AC51" s="139">
        <f>ROUND(IF('2.1ต้นทุนตามสัดส่วน (ผลิต)'!$E$36&gt;0,(+F51*'2.1ต้นทุนตามสัดส่วน (ผลิต)'!$E$36)/'2.1ต้นทุนตามสัดส่วน (ผลิต)'!$E$40,0),2)</f>
        <v>0</v>
      </c>
      <c r="AD51" s="139">
        <f t="shared" si="13"/>
        <v>0</v>
      </c>
      <c r="AE51" s="139">
        <f>ROUND(IF('2.1ต้นทุนตามสัดส่วน (ผลิต)'!$E$56&gt;0,(+H51*'2.1ต้นทุนตามสัดส่วน (ผลิต)'!$E$56)/'2.1ต้นทุนตามสัดส่วน (ผลิต)'!$E$60,0),2)</f>
        <v>0</v>
      </c>
      <c r="AF51" s="139">
        <f>ROUND(IF('2.1ต้นทุนตามสัดส่วน (ผลิต)'!$E$66&gt;0,(+I51*'2.1ต้นทุนตามสัดส่วน (ผลิต)'!$E$66)/'2.1ต้นทุนตามสัดส่วน (ผลิต)'!$E$70,0),2)</f>
        <v>0</v>
      </c>
      <c r="AG51" s="139">
        <f>ROUND(IF('2.1ต้นทุนตามสัดส่วน (ผลิต)'!$E$76&gt;0,(+J51*'2.1ต้นทุนตามสัดส่วน (ผลิต)'!$E$76)/'2.1ต้นทุนตามสัดส่วน (ผลิต)'!$E$80,0),2)</f>
        <v>0</v>
      </c>
      <c r="AH51" s="139">
        <f t="shared" si="14"/>
        <v>0</v>
      </c>
      <c r="AI51" s="139">
        <f t="shared" si="15"/>
        <v>0</v>
      </c>
      <c r="AJ51" s="139">
        <f>ROUND(IF('2.1ต้นทุนตามสัดส่วน (ผลิต)'!$E$106&gt;0,(+M51*'2.1ต้นทุนตามสัดส่วน (ผลิต)'!$E$106)/'2.1ต้นทุนตามสัดส่วน (ผลิต)'!$E$110,0),2)</f>
        <v>0</v>
      </c>
      <c r="AK51" s="139">
        <f>ROUND(IF('2.1ต้นทุนตามสัดส่วน (ผลิต)'!$E$116&gt;0,(+N51*'2.1ต้นทุนตามสัดส่วน (ผลิต)'!$E$116)/'2.1ต้นทุนตามสัดส่วน (ผลิต)'!$E$120,0),2)</f>
        <v>0</v>
      </c>
      <c r="AL51" s="139">
        <f>ROUND(IF('2.1ต้นทุนตามสัดส่วน (ผลิต)'!$E$126&gt;0,(+O51*'2.1ต้นทุนตามสัดส่วน (ผลิต)'!$E$126)/'2.1ต้นทุนตามสัดส่วน (ผลิต)'!$E$130,0),2)</f>
        <v>0</v>
      </c>
      <c r="AM51" s="139">
        <f t="shared" si="16"/>
        <v>0</v>
      </c>
      <c r="AN51" s="139">
        <f t="shared" si="17"/>
        <v>0</v>
      </c>
      <c r="AO51" s="139">
        <f>ROUND(IF('2.1ต้นทุนตามสัดส่วน (ผลิต)'!$E$156&gt;0,(+R51*'2.1ต้นทุนตามสัดส่วน (ผลิต)'!$E$156)/'2.1ต้นทุนตามสัดส่วน (ผลิต)'!$E$160,0),2)</f>
        <v>0</v>
      </c>
      <c r="AP51" s="139">
        <f>ROUND(IF('2.1ต้นทุนตามสัดส่วน (ผลิต)'!$E$166&gt;0,(+S51*'2.1ต้นทุนตามสัดส่วน (ผลิต)'!$E$166)/'2.1ต้นทุนตามสัดส่วน (ผลิต)'!$E$170,0),2)</f>
        <v>0</v>
      </c>
      <c r="AQ51" s="139">
        <f>ROUND(IF('2.1ต้นทุนตามสัดส่วน (ผลิต)'!$E$176&gt;0,(+T51*'2.1ต้นทุนตามสัดส่วน (ผลิต)'!$E$176)/'2.1ต้นทุนตามสัดส่วน (ผลิต)'!$E$180,0),2)</f>
        <v>0</v>
      </c>
      <c r="AR51" s="139">
        <f t="shared" si="1"/>
        <v>0</v>
      </c>
      <c r="AS51" s="139">
        <f t="shared" si="2"/>
        <v>0</v>
      </c>
      <c r="AU51" s="140"/>
      <c r="AV51" s="135"/>
      <c r="AW51" s="44">
        <f>ROUND(IF('2.1ต้นทุนตามสัดส่วน (ผลิต)'!$E$7&gt;0,(C51*'2.1ต้นทุนตามสัดส่วน (ผลิต)'!$E$7)/'2.1ต้นทุนตามสัดส่วน (ผลิต)'!$E$10,0),2)</f>
        <v>0</v>
      </c>
      <c r="AX51" s="136">
        <f>ROUND(IF('2.1ต้นทุนตามสัดส่วน (ผลิต)'!$E$17&gt;0,(D51*'2.1ต้นทุนตามสัดส่วน (ผลิต)'!$E$17)/'2.1ต้นทุนตามสัดส่วน (ผลิต)'!$E$20,0),2)</f>
        <v>0</v>
      </c>
      <c r="AY51" s="136">
        <f>ROUND(IF('2.1ต้นทุนตามสัดส่วน (ผลิต)'!$E$27&gt;0,(+E51*'2.1ต้นทุนตามสัดส่วน (ผลิต)'!$E$27)/'2.1ต้นทุนตามสัดส่วน (ผลิต)'!$E$30,0),2)</f>
        <v>0</v>
      </c>
      <c r="AZ51" s="136">
        <f>ROUND(IF('2.1ต้นทุนตามสัดส่วน (ผลิต)'!$E$37&gt;0,(+F51*'2.1ต้นทุนตามสัดส่วน (ผลิต)'!$E$37)/'2.1ต้นทุนตามสัดส่วน (ผลิต)'!$E$40,0),2)</f>
        <v>0</v>
      </c>
      <c r="BA51" s="136">
        <f t="shared" si="18"/>
        <v>0</v>
      </c>
      <c r="BB51" s="136">
        <f>ROUND(IF('2.1ต้นทุนตามสัดส่วน (ผลิต)'!$E$57&gt;0,(+H51*'2.1ต้นทุนตามสัดส่วน (ผลิต)'!$E$57)/'2.1ต้นทุนตามสัดส่วน (ผลิต)'!$E$60,0),2)</f>
        <v>0</v>
      </c>
      <c r="BC51" s="136">
        <f>ROUND(IF('2.1ต้นทุนตามสัดส่วน (ผลิต)'!$E$67&gt;0,(+I51*'2.1ต้นทุนตามสัดส่วน (ผลิต)'!$E$67)/'2.1ต้นทุนตามสัดส่วน (ผลิต)'!$E$70,0),2)</f>
        <v>0</v>
      </c>
      <c r="BD51" s="136">
        <f>ROUND(IF('2.1ต้นทุนตามสัดส่วน (ผลิต)'!$E$77&gt;0,(+J51*'2.1ต้นทุนตามสัดส่วน (ผลิต)'!$E$77)/'2.1ต้นทุนตามสัดส่วน (ผลิต)'!$E$80,0),2)</f>
        <v>0</v>
      </c>
      <c r="BE51" s="136">
        <f t="shared" si="19"/>
        <v>0</v>
      </c>
      <c r="BF51" s="136">
        <f t="shared" si="20"/>
        <v>0</v>
      </c>
      <c r="BG51" s="136">
        <f>ROUND(IF('2.1ต้นทุนตามสัดส่วน (ผลิต)'!$E$107&gt;0,(+M51*'2.1ต้นทุนตามสัดส่วน (ผลิต)'!$E$107)/'2.1ต้นทุนตามสัดส่วน (ผลิต)'!$E$110,0),2)</f>
        <v>0</v>
      </c>
      <c r="BH51" s="136">
        <f>ROUND(IF('2.1ต้นทุนตามสัดส่วน (ผลิต)'!$E$117&gt;0,(+N51*'2.1ต้นทุนตามสัดส่วน (ผลิต)'!$E$117)/'2.1ต้นทุนตามสัดส่วน (ผลิต)'!$E$120,0),2)</f>
        <v>0</v>
      </c>
      <c r="BI51" s="136">
        <f>ROUND(IF('2.1ต้นทุนตามสัดส่วน (ผลิต)'!$E$127&gt;0,(+O51*'2.1ต้นทุนตามสัดส่วน (ผลิต)'!$E$127)/'2.1ต้นทุนตามสัดส่วน (ผลิต)'!$E$130,0),2)</f>
        <v>0</v>
      </c>
      <c r="BJ51" s="136">
        <f t="shared" si="21"/>
        <v>0</v>
      </c>
      <c r="BK51" s="136">
        <f t="shared" si="22"/>
        <v>0</v>
      </c>
      <c r="BL51" s="136">
        <f>ROUND(IF('2.1ต้นทุนตามสัดส่วน (ผลิต)'!$E$157&gt;0,(+R51*'2.1ต้นทุนตามสัดส่วน (ผลิต)'!$E$157)/'2.1ต้นทุนตามสัดส่วน (ผลิต)'!$E$160,0),2)</f>
        <v>0</v>
      </c>
      <c r="BM51" s="136">
        <f>ROUND(IF('2.1ต้นทุนตามสัดส่วน (ผลิต)'!$E$167&gt;0,(+S51*'2.1ต้นทุนตามสัดส่วน (ผลิต)'!$E$167)/'2.1ต้นทุนตามสัดส่วน (ผลิต)'!$E$170,0),2)</f>
        <v>0</v>
      </c>
      <c r="BN51" s="136">
        <f>ROUND(IF('2.1ต้นทุนตามสัดส่วน (ผลิต)'!$E$177&gt;0,(+T51*'2.1ต้นทุนตามสัดส่วน (ผลิต)'!$E$177)/'2.1ต้นทุนตามสัดส่วน (ผลิต)'!$E$180,0),2)</f>
        <v>0</v>
      </c>
      <c r="BO51" s="136">
        <f t="shared" si="23"/>
        <v>0</v>
      </c>
      <c r="BP51" s="136">
        <f t="shared" si="3"/>
        <v>0</v>
      </c>
      <c r="BR51" s="140"/>
      <c r="BS51" s="135"/>
      <c r="BT51" s="44">
        <f>ROUND(IF('2.1ต้นทุนตามสัดส่วน (ผลิต)'!$E$8&gt;0,(+C51*'2.1ต้นทุนตามสัดส่วน (ผลิต)'!$E$8)/'2.1ต้นทุนตามสัดส่วน (ผลิต)'!$E$10,0),2)</f>
        <v>0</v>
      </c>
      <c r="BU51" s="136">
        <f>ROUND(IF('2.1ต้นทุนตามสัดส่วน (ผลิต)'!$E$18&gt;0,(+D51*'2.1ต้นทุนตามสัดส่วน (ผลิต)'!$E$18)/'2.1ต้นทุนตามสัดส่วน (ผลิต)'!$E$20,0),2)</f>
        <v>0</v>
      </c>
      <c r="BV51" s="136">
        <f>ROUND(IF('2.1ต้นทุนตามสัดส่วน (ผลิต)'!$E$28&gt;0,(+E51*'2.1ต้นทุนตามสัดส่วน (ผลิต)'!$E$28)/'2.1ต้นทุนตามสัดส่วน (ผลิต)'!$E$30,0),2)</f>
        <v>0</v>
      </c>
      <c r="BW51" s="136">
        <f>ROUND(IF('2.1ต้นทุนตามสัดส่วน (ผลิต)'!$E$38&gt;0,(+F51*'2.1ต้นทุนตามสัดส่วน (ผลิต)'!$E$38)/'2.1ต้นทุนตามสัดส่วน (ผลิต)'!$E$40,0),2)</f>
        <v>0</v>
      </c>
      <c r="BX51" s="136">
        <f t="shared" si="24"/>
        <v>0</v>
      </c>
      <c r="BY51" s="136">
        <f>ROUND(IF('2.1ต้นทุนตามสัดส่วน (ผลิต)'!$E$58&gt;0,(+H51*'2.1ต้นทุนตามสัดส่วน (ผลิต)'!$E$58)/'2.1ต้นทุนตามสัดส่วน (ผลิต)'!$E$60,0),2)</f>
        <v>0</v>
      </c>
      <c r="BZ51" s="136">
        <f>ROUND(IF('2.1ต้นทุนตามสัดส่วน (ผลิต)'!$E$68&gt;0,(+I51*'2.1ต้นทุนตามสัดส่วน (ผลิต)'!$E$68)/'2.1ต้นทุนตามสัดส่วน (ผลิต)'!$E$70,0),2)</f>
        <v>0</v>
      </c>
      <c r="CA51" s="136">
        <f>ROUND(IF('2.1ต้นทุนตามสัดส่วน (ผลิต)'!$E$78&gt;0,(+J51*'2.1ต้นทุนตามสัดส่วน (ผลิต)'!$E$78)/'2.1ต้นทุนตามสัดส่วน (ผลิต)'!$E$80,0),2)</f>
        <v>0</v>
      </c>
      <c r="CB51" s="136">
        <f t="shared" si="25"/>
        <v>0</v>
      </c>
      <c r="CC51" s="136">
        <f t="shared" si="26"/>
        <v>0</v>
      </c>
      <c r="CD51" s="136">
        <f>ROUND(IF('2.1ต้นทุนตามสัดส่วน (ผลิต)'!$E$108&gt;0,(+M51*'2.1ต้นทุนตามสัดส่วน (ผลิต)'!$E$108)/'2.1ต้นทุนตามสัดส่วน (ผลิต)'!$E$110,0),2)</f>
        <v>0</v>
      </c>
      <c r="CE51" s="136">
        <f>ROUND(IF('2.1ต้นทุนตามสัดส่วน (ผลิต)'!$E$118&gt;0,(+N51*'2.1ต้นทุนตามสัดส่วน (ผลิต)'!$E$118)/'2.1ต้นทุนตามสัดส่วน (ผลิต)'!$E$120,0),2)</f>
        <v>0</v>
      </c>
      <c r="CF51" s="136">
        <f>ROUND(IF('2.1ต้นทุนตามสัดส่วน (ผลิต)'!$E$128&gt;0,(+O51*'2.1ต้นทุนตามสัดส่วน (ผลิต)'!$E$128)/'2.1ต้นทุนตามสัดส่วน (ผลิต)'!$E$130,0),2)</f>
        <v>0</v>
      </c>
      <c r="CG51" s="136">
        <f t="shared" si="27"/>
        <v>0</v>
      </c>
      <c r="CH51" s="136">
        <f t="shared" si="28"/>
        <v>0</v>
      </c>
      <c r="CI51" s="136">
        <f>ROUND(IF('2.1ต้นทุนตามสัดส่วน (ผลิต)'!$E$158&gt;0,(+R51*'2.1ต้นทุนตามสัดส่วน (ผลิต)'!$E$158)/'2.1ต้นทุนตามสัดส่วน (ผลิต)'!$E$160,0),2)</f>
        <v>0</v>
      </c>
      <c r="CJ51" s="136">
        <f>ROUND(IF('2.1ต้นทุนตามสัดส่วน (ผลิต)'!$E$168&gt;0,(+S51*'2.1ต้นทุนตามสัดส่วน (ผลิต)'!$E$168)/'2.1ต้นทุนตามสัดส่วน (ผลิต)'!$E$170,0),2)</f>
        <v>0</v>
      </c>
      <c r="CK51" s="136">
        <f>ROUND(IF('2.1ต้นทุนตามสัดส่วน (ผลิต)'!$E$178&gt;0,(+T51*'2.1ต้นทุนตามสัดส่วน (ผลิต)'!$E$178)/'2.1ต้นทุนตามสัดส่วน (ผลิต)'!$E$180,0),2)</f>
        <v>0</v>
      </c>
      <c r="CL51" s="136">
        <f t="shared" si="29"/>
        <v>0</v>
      </c>
      <c r="CM51" s="136">
        <f t="shared" si="4"/>
        <v>0</v>
      </c>
      <c r="CO51" s="140"/>
      <c r="CP51" s="135"/>
      <c r="CQ51" s="44">
        <f>ROUND(IF('2.1ต้นทุนตามสัดส่วน (ผลิต)'!$E$9&gt;0,(+C51*'2.1ต้นทุนตามสัดส่วน (ผลิต)'!$E$9)/'2.1ต้นทุนตามสัดส่วน (ผลิต)'!$E$10,0),2)</f>
        <v>0</v>
      </c>
      <c r="CR51" s="136">
        <f>ROUND(IF('2.1ต้นทุนตามสัดส่วน (ผลิต)'!$E$19&gt;0,(+D51*'2.1ต้นทุนตามสัดส่วน (ผลิต)'!$E$19)/'2.1ต้นทุนตามสัดส่วน (ผลิต)'!$E$20,0),2)</f>
        <v>0</v>
      </c>
      <c r="CS51" s="136">
        <f>ROUND(IF('2.1ต้นทุนตามสัดส่วน (ผลิต)'!$E$29&gt;0,(+E51*'2.1ต้นทุนตามสัดส่วน (ผลิต)'!$E$29)/'2.1ต้นทุนตามสัดส่วน (ผลิต)'!$E$30,0),2)</f>
        <v>0</v>
      </c>
      <c r="CT51" s="136">
        <f>ROUND(IF('2.1ต้นทุนตามสัดส่วน (ผลิต)'!$E$39&gt;0,(+F51*'2.1ต้นทุนตามสัดส่วน (ผลิต)'!$E$39)/'2.1ต้นทุนตามสัดส่วน (ผลิต)'!$E$40,0),2)</f>
        <v>0</v>
      </c>
      <c r="CU51" s="136">
        <f t="shared" si="30"/>
        <v>0</v>
      </c>
      <c r="CV51" s="136">
        <f>ROUND(IF('2.1ต้นทุนตามสัดส่วน (ผลิต)'!$E$59&gt;0,(+H51*'2.1ต้นทุนตามสัดส่วน (ผลิต)'!$E$59)/'2.1ต้นทุนตามสัดส่วน (ผลิต)'!$E$60,0),2)</f>
        <v>0</v>
      </c>
      <c r="CW51" s="136">
        <f>ROUND(IF('2.1ต้นทุนตามสัดส่วน (ผลิต)'!$E$69&gt;0,(+I51*'2.1ต้นทุนตามสัดส่วน (ผลิต)'!$E$69)/'2.1ต้นทุนตามสัดส่วน (ผลิต)'!$E$70,0),2)</f>
        <v>0</v>
      </c>
      <c r="CX51" s="136">
        <f>ROUND(IF('2.1ต้นทุนตามสัดส่วน (ผลิต)'!$E$79&gt;0,(+J51*'2.1ต้นทุนตามสัดส่วน (ผลิต)'!$E$79)/'2.1ต้นทุนตามสัดส่วน (ผลิต)'!$E$80,0),2)</f>
        <v>0</v>
      </c>
      <c r="CY51" s="136">
        <f t="shared" si="31"/>
        <v>0</v>
      </c>
      <c r="CZ51" s="136">
        <f t="shared" si="32"/>
        <v>0</v>
      </c>
      <c r="DA51" s="136">
        <f>ROUND(IF('2.1ต้นทุนตามสัดส่วน (ผลิต)'!$E$109&gt;0,(+M51*'2.1ต้นทุนตามสัดส่วน (ผลิต)'!$E$109)/'2.1ต้นทุนตามสัดส่วน (ผลิต)'!$E$110,0),2)</f>
        <v>0</v>
      </c>
      <c r="DB51" s="136">
        <f>ROUND(IF('2.1ต้นทุนตามสัดส่วน (ผลิต)'!$E$119&gt;0,(+N51*'2.1ต้นทุนตามสัดส่วน (ผลิต)'!$E$119)/'2.1ต้นทุนตามสัดส่วน (ผลิต)'!$E$120,0),2)</f>
        <v>0</v>
      </c>
      <c r="DC51" s="136">
        <f>ROUND(IF('2.1ต้นทุนตามสัดส่วน (ผลิต)'!$E$129&gt;0,(+O51*'2.1ต้นทุนตามสัดส่วน (ผลิต)'!$E$129)/'2.1ต้นทุนตามสัดส่วน (ผลิต)'!$E$130,0),2)</f>
        <v>0</v>
      </c>
      <c r="DD51" s="136">
        <f t="shared" si="33"/>
        <v>0</v>
      </c>
      <c r="DE51" s="136">
        <f t="shared" si="34"/>
        <v>0</v>
      </c>
      <c r="DF51" s="136">
        <f>ROUND(IF('2.1ต้นทุนตามสัดส่วน (ผลิต)'!$E$159&gt;0,(+R51*'2.1ต้นทุนตามสัดส่วน (ผลิต)'!$E$159)/'2.1ต้นทุนตามสัดส่วน (ผลิต)'!$E$160,0),2)</f>
        <v>0</v>
      </c>
      <c r="DG51" s="136">
        <f>ROUND(IF('2.1ต้นทุนตามสัดส่วน (ผลิต)'!$E$169&gt;0,(+S51*'2.1ต้นทุนตามสัดส่วน (ผลิต)'!$E$169)/'2.1ต้นทุนตามสัดส่วน (ผลิต)'!$E$170,0),2)</f>
        <v>0</v>
      </c>
      <c r="DH51" s="136">
        <f>ROUND(IF('2.1ต้นทุนตามสัดส่วน (ผลิต)'!$E$179&gt;0,(+T51*'2.1ต้นทุนตามสัดส่วน (ผลิต)'!$E$179)/'2.1ต้นทุนตามสัดส่วน (ผลิต)'!$E$180,0),2)</f>
        <v>0</v>
      </c>
      <c r="DI51" s="136">
        <f t="shared" si="35"/>
        <v>0</v>
      </c>
      <c r="DJ51" s="136">
        <f t="shared" si="5"/>
        <v>0</v>
      </c>
      <c r="DL51" s="140"/>
      <c r="DM51" s="135"/>
      <c r="DN51" s="136">
        <f t="shared" si="40"/>
        <v>0</v>
      </c>
      <c r="DO51" s="136">
        <f t="shared" si="40"/>
        <v>0</v>
      </c>
      <c r="DP51" s="136">
        <f t="shared" si="39"/>
        <v>0</v>
      </c>
      <c r="DQ51" s="136">
        <f t="shared" si="39"/>
        <v>0</v>
      </c>
      <c r="DR51" s="136">
        <f t="shared" si="39"/>
        <v>0</v>
      </c>
      <c r="DS51" s="136">
        <f t="shared" si="39"/>
        <v>0</v>
      </c>
      <c r="DT51" s="136">
        <f t="shared" si="39"/>
        <v>0</v>
      </c>
      <c r="DU51" s="136">
        <f t="shared" si="39"/>
        <v>0</v>
      </c>
      <c r="DV51" s="136">
        <f t="shared" si="39"/>
        <v>0</v>
      </c>
      <c r="DW51" s="136">
        <f t="shared" si="39"/>
        <v>0</v>
      </c>
      <c r="DX51" s="136">
        <f t="shared" si="39"/>
        <v>0</v>
      </c>
      <c r="DY51" s="136">
        <f t="shared" si="38"/>
        <v>0</v>
      </c>
      <c r="DZ51" s="136">
        <f t="shared" si="38"/>
        <v>0</v>
      </c>
      <c r="EA51" s="136">
        <f t="shared" si="38"/>
        <v>0</v>
      </c>
      <c r="EB51" s="136">
        <f t="shared" si="38"/>
        <v>0</v>
      </c>
      <c r="EC51" s="136">
        <f t="shared" si="38"/>
        <v>0</v>
      </c>
      <c r="ED51" s="136">
        <f t="shared" si="38"/>
        <v>0</v>
      </c>
      <c r="EE51" s="136">
        <f t="shared" si="38"/>
        <v>0</v>
      </c>
      <c r="EF51" s="136">
        <f t="shared" si="38"/>
        <v>0</v>
      </c>
      <c r="EG51" s="136">
        <f t="shared" si="38"/>
        <v>0</v>
      </c>
    </row>
    <row r="52" spans="1:137" ht="21">
      <c r="A52" s="140"/>
      <c r="B52" s="135"/>
      <c r="C52" s="44"/>
      <c r="D52" s="136"/>
      <c r="E52" s="136"/>
      <c r="F52" s="136"/>
      <c r="G52" s="136">
        <f t="shared" si="7"/>
        <v>0</v>
      </c>
      <c r="H52" s="136"/>
      <c r="I52" s="136"/>
      <c r="J52" s="136"/>
      <c r="K52" s="136">
        <f t="shared" si="8"/>
        <v>0</v>
      </c>
      <c r="L52" s="136">
        <f t="shared" si="9"/>
        <v>0</v>
      </c>
      <c r="M52" s="136"/>
      <c r="N52" s="136"/>
      <c r="O52" s="136"/>
      <c r="P52" s="136">
        <f t="shared" si="10"/>
        <v>0</v>
      </c>
      <c r="Q52" s="136">
        <f t="shared" si="11"/>
        <v>0</v>
      </c>
      <c r="R52" s="136"/>
      <c r="S52" s="136"/>
      <c r="T52" s="136"/>
      <c r="U52" s="136">
        <f t="shared" si="12"/>
        <v>0</v>
      </c>
      <c r="V52" s="136">
        <f t="shared" si="0"/>
        <v>0</v>
      </c>
      <c r="X52" s="140"/>
      <c r="Y52" s="135"/>
      <c r="Z52" s="44">
        <f>ROUND(IF('2.1ต้นทุนตามสัดส่วน (ผลิต)'!$E$6&gt;0,(+C52*'2.1ต้นทุนตามสัดส่วน (ผลิต)'!$E$6)/'2.1ต้นทุนตามสัดส่วน (ผลิต)'!$E$10,0),2)</f>
        <v>0</v>
      </c>
      <c r="AA52" s="139">
        <f>ROUND(IF('2.1ต้นทุนตามสัดส่วน (ผลิต)'!$E$16&gt;0,(+D52*'2.1ต้นทุนตามสัดส่วน (ผลิต)'!$E$16)/'2.1ต้นทุนตามสัดส่วน (ผลิต)'!$E$20,0),2)</f>
        <v>0</v>
      </c>
      <c r="AB52" s="139">
        <f>ROUND(IF('2.1ต้นทุนตามสัดส่วน (ผลิต)'!$E$26&gt;0,(+E52*'2.1ต้นทุนตามสัดส่วน (ผลิต)'!$E$26)/'2.1ต้นทุนตามสัดส่วน (ผลิต)'!$E$30,0),2)</f>
        <v>0</v>
      </c>
      <c r="AC52" s="139">
        <f>ROUND(IF('2.1ต้นทุนตามสัดส่วน (ผลิต)'!$E$36&gt;0,(+F52*'2.1ต้นทุนตามสัดส่วน (ผลิต)'!$E$36)/'2.1ต้นทุนตามสัดส่วน (ผลิต)'!$E$40,0),2)</f>
        <v>0</v>
      </c>
      <c r="AD52" s="139">
        <f t="shared" si="13"/>
        <v>0</v>
      </c>
      <c r="AE52" s="139">
        <f>ROUND(IF('2.1ต้นทุนตามสัดส่วน (ผลิต)'!$E$56&gt;0,(+H52*'2.1ต้นทุนตามสัดส่วน (ผลิต)'!$E$56)/'2.1ต้นทุนตามสัดส่วน (ผลิต)'!$E$60,0),2)</f>
        <v>0</v>
      </c>
      <c r="AF52" s="139">
        <f>ROUND(IF('2.1ต้นทุนตามสัดส่วน (ผลิต)'!$E$66&gt;0,(+I52*'2.1ต้นทุนตามสัดส่วน (ผลิต)'!$E$66)/'2.1ต้นทุนตามสัดส่วน (ผลิต)'!$E$70,0),2)</f>
        <v>0</v>
      </c>
      <c r="AG52" s="139">
        <f>ROUND(IF('2.1ต้นทุนตามสัดส่วน (ผลิต)'!$E$76&gt;0,(+J52*'2.1ต้นทุนตามสัดส่วน (ผลิต)'!$E$76)/'2.1ต้นทุนตามสัดส่วน (ผลิต)'!$E$80,0),2)</f>
        <v>0</v>
      </c>
      <c r="AH52" s="139">
        <f t="shared" si="14"/>
        <v>0</v>
      </c>
      <c r="AI52" s="139">
        <f t="shared" si="15"/>
        <v>0</v>
      </c>
      <c r="AJ52" s="139">
        <f>ROUND(IF('2.1ต้นทุนตามสัดส่วน (ผลิต)'!$E$106&gt;0,(+M52*'2.1ต้นทุนตามสัดส่วน (ผลิต)'!$E$106)/'2.1ต้นทุนตามสัดส่วน (ผลิต)'!$E$110,0),2)</f>
        <v>0</v>
      </c>
      <c r="AK52" s="139">
        <f>ROUND(IF('2.1ต้นทุนตามสัดส่วน (ผลิต)'!$E$116&gt;0,(+N52*'2.1ต้นทุนตามสัดส่วน (ผลิต)'!$E$116)/'2.1ต้นทุนตามสัดส่วน (ผลิต)'!$E$120,0),2)</f>
        <v>0</v>
      </c>
      <c r="AL52" s="139">
        <f>ROUND(IF('2.1ต้นทุนตามสัดส่วน (ผลิต)'!$E$126&gt;0,(+O52*'2.1ต้นทุนตามสัดส่วน (ผลิต)'!$E$126)/'2.1ต้นทุนตามสัดส่วน (ผลิต)'!$E$130,0),2)</f>
        <v>0</v>
      </c>
      <c r="AM52" s="139">
        <f t="shared" si="16"/>
        <v>0</v>
      </c>
      <c r="AN52" s="139">
        <f t="shared" si="17"/>
        <v>0</v>
      </c>
      <c r="AO52" s="139">
        <f>ROUND(IF('2.1ต้นทุนตามสัดส่วน (ผลิต)'!$E$156&gt;0,(+R52*'2.1ต้นทุนตามสัดส่วน (ผลิต)'!$E$156)/'2.1ต้นทุนตามสัดส่วน (ผลิต)'!$E$160,0),2)</f>
        <v>0</v>
      </c>
      <c r="AP52" s="139">
        <f>ROUND(IF('2.1ต้นทุนตามสัดส่วน (ผลิต)'!$E$166&gt;0,(+S52*'2.1ต้นทุนตามสัดส่วน (ผลิต)'!$E$166)/'2.1ต้นทุนตามสัดส่วน (ผลิต)'!$E$170,0),2)</f>
        <v>0</v>
      </c>
      <c r="AQ52" s="139">
        <f>ROUND(IF('2.1ต้นทุนตามสัดส่วน (ผลิต)'!$E$176&gt;0,(+T52*'2.1ต้นทุนตามสัดส่วน (ผลิต)'!$E$176)/'2.1ต้นทุนตามสัดส่วน (ผลิต)'!$E$180,0),2)</f>
        <v>0</v>
      </c>
      <c r="AR52" s="139">
        <f t="shared" si="1"/>
        <v>0</v>
      </c>
      <c r="AS52" s="139">
        <f t="shared" si="2"/>
        <v>0</v>
      </c>
      <c r="AU52" s="140"/>
      <c r="AV52" s="135"/>
      <c r="AW52" s="44">
        <f>ROUND(IF('2.1ต้นทุนตามสัดส่วน (ผลิต)'!$E$7&gt;0,(C52*'2.1ต้นทุนตามสัดส่วน (ผลิต)'!$E$7)/'2.1ต้นทุนตามสัดส่วน (ผลิต)'!$E$10,0),2)</f>
        <v>0</v>
      </c>
      <c r="AX52" s="136">
        <f>ROUND(IF('2.1ต้นทุนตามสัดส่วน (ผลิต)'!$E$17&gt;0,(D52*'2.1ต้นทุนตามสัดส่วน (ผลิต)'!$E$17)/'2.1ต้นทุนตามสัดส่วน (ผลิต)'!$E$20,0),2)</f>
        <v>0</v>
      </c>
      <c r="AY52" s="136">
        <f>ROUND(IF('2.1ต้นทุนตามสัดส่วน (ผลิต)'!$E$27&gt;0,(+E52*'2.1ต้นทุนตามสัดส่วน (ผลิต)'!$E$27)/'2.1ต้นทุนตามสัดส่วน (ผลิต)'!$E$30,0),2)</f>
        <v>0</v>
      </c>
      <c r="AZ52" s="136">
        <f>ROUND(IF('2.1ต้นทุนตามสัดส่วน (ผลิต)'!$E$37&gt;0,(+F52*'2.1ต้นทุนตามสัดส่วน (ผลิต)'!$E$37)/'2.1ต้นทุนตามสัดส่วน (ผลิต)'!$E$40,0),2)</f>
        <v>0</v>
      </c>
      <c r="BA52" s="136">
        <f t="shared" si="18"/>
        <v>0</v>
      </c>
      <c r="BB52" s="136">
        <f>ROUND(IF('2.1ต้นทุนตามสัดส่วน (ผลิต)'!$E$57&gt;0,(+H52*'2.1ต้นทุนตามสัดส่วน (ผลิต)'!$E$57)/'2.1ต้นทุนตามสัดส่วน (ผลิต)'!$E$60,0),2)</f>
        <v>0</v>
      </c>
      <c r="BC52" s="136">
        <f>ROUND(IF('2.1ต้นทุนตามสัดส่วน (ผลิต)'!$E$67&gt;0,(+I52*'2.1ต้นทุนตามสัดส่วน (ผลิต)'!$E$67)/'2.1ต้นทุนตามสัดส่วน (ผลิต)'!$E$70,0),2)</f>
        <v>0</v>
      </c>
      <c r="BD52" s="136">
        <f>ROUND(IF('2.1ต้นทุนตามสัดส่วน (ผลิต)'!$E$77&gt;0,(+J52*'2.1ต้นทุนตามสัดส่วน (ผลิต)'!$E$77)/'2.1ต้นทุนตามสัดส่วน (ผลิต)'!$E$80,0),2)</f>
        <v>0</v>
      </c>
      <c r="BE52" s="136">
        <f t="shared" si="19"/>
        <v>0</v>
      </c>
      <c r="BF52" s="136">
        <f t="shared" si="20"/>
        <v>0</v>
      </c>
      <c r="BG52" s="136">
        <f>ROUND(IF('2.1ต้นทุนตามสัดส่วน (ผลิต)'!$E$107&gt;0,(+M52*'2.1ต้นทุนตามสัดส่วน (ผลิต)'!$E$107)/'2.1ต้นทุนตามสัดส่วน (ผลิต)'!$E$110,0),2)</f>
        <v>0</v>
      </c>
      <c r="BH52" s="136">
        <f>ROUND(IF('2.1ต้นทุนตามสัดส่วน (ผลิต)'!$E$117&gt;0,(+N52*'2.1ต้นทุนตามสัดส่วน (ผลิต)'!$E$117)/'2.1ต้นทุนตามสัดส่วน (ผลิต)'!$E$120,0),2)</f>
        <v>0</v>
      </c>
      <c r="BI52" s="136">
        <f>ROUND(IF('2.1ต้นทุนตามสัดส่วน (ผลิต)'!$E$127&gt;0,(+O52*'2.1ต้นทุนตามสัดส่วน (ผลิต)'!$E$127)/'2.1ต้นทุนตามสัดส่วน (ผลิต)'!$E$130,0),2)</f>
        <v>0</v>
      </c>
      <c r="BJ52" s="136">
        <f t="shared" si="21"/>
        <v>0</v>
      </c>
      <c r="BK52" s="136">
        <f t="shared" si="22"/>
        <v>0</v>
      </c>
      <c r="BL52" s="136">
        <f>ROUND(IF('2.1ต้นทุนตามสัดส่วน (ผลิต)'!$E$157&gt;0,(+R52*'2.1ต้นทุนตามสัดส่วน (ผลิต)'!$E$157)/'2.1ต้นทุนตามสัดส่วน (ผลิต)'!$E$160,0),2)</f>
        <v>0</v>
      </c>
      <c r="BM52" s="136">
        <f>ROUND(IF('2.1ต้นทุนตามสัดส่วน (ผลิต)'!$E$167&gt;0,(+S52*'2.1ต้นทุนตามสัดส่วน (ผลิต)'!$E$167)/'2.1ต้นทุนตามสัดส่วน (ผลิต)'!$E$170,0),2)</f>
        <v>0</v>
      </c>
      <c r="BN52" s="136">
        <f>ROUND(IF('2.1ต้นทุนตามสัดส่วน (ผลิต)'!$E$177&gt;0,(+T52*'2.1ต้นทุนตามสัดส่วน (ผลิต)'!$E$177)/'2.1ต้นทุนตามสัดส่วน (ผลิต)'!$E$180,0),2)</f>
        <v>0</v>
      </c>
      <c r="BO52" s="136">
        <f t="shared" si="23"/>
        <v>0</v>
      </c>
      <c r="BP52" s="136">
        <f t="shared" si="3"/>
        <v>0</v>
      </c>
      <c r="BR52" s="140"/>
      <c r="BS52" s="135"/>
      <c r="BT52" s="44">
        <f>ROUND(IF('2.1ต้นทุนตามสัดส่วน (ผลิต)'!$E$8&gt;0,(+C52*'2.1ต้นทุนตามสัดส่วน (ผลิต)'!$E$8)/'2.1ต้นทุนตามสัดส่วน (ผลิต)'!$E$10,0),2)</f>
        <v>0</v>
      </c>
      <c r="BU52" s="136">
        <f>ROUND(IF('2.1ต้นทุนตามสัดส่วน (ผลิต)'!$E$18&gt;0,(+D52*'2.1ต้นทุนตามสัดส่วน (ผลิต)'!$E$18)/'2.1ต้นทุนตามสัดส่วน (ผลิต)'!$E$20,0),2)</f>
        <v>0</v>
      </c>
      <c r="BV52" s="136">
        <f>ROUND(IF('2.1ต้นทุนตามสัดส่วน (ผลิต)'!$E$28&gt;0,(+E52*'2.1ต้นทุนตามสัดส่วน (ผลิต)'!$E$28)/'2.1ต้นทุนตามสัดส่วน (ผลิต)'!$E$30,0),2)</f>
        <v>0</v>
      </c>
      <c r="BW52" s="136">
        <f>ROUND(IF('2.1ต้นทุนตามสัดส่วน (ผลิต)'!$E$38&gt;0,(+F52*'2.1ต้นทุนตามสัดส่วน (ผลิต)'!$E$38)/'2.1ต้นทุนตามสัดส่วน (ผลิต)'!$E$40,0),2)</f>
        <v>0</v>
      </c>
      <c r="BX52" s="136">
        <f t="shared" si="24"/>
        <v>0</v>
      </c>
      <c r="BY52" s="136">
        <f>ROUND(IF('2.1ต้นทุนตามสัดส่วน (ผลิต)'!$E$58&gt;0,(+H52*'2.1ต้นทุนตามสัดส่วน (ผลิต)'!$E$58)/'2.1ต้นทุนตามสัดส่วน (ผลิต)'!$E$60,0),2)</f>
        <v>0</v>
      </c>
      <c r="BZ52" s="136">
        <f>ROUND(IF('2.1ต้นทุนตามสัดส่วน (ผลิต)'!$E$68&gt;0,(+I52*'2.1ต้นทุนตามสัดส่วน (ผลิต)'!$E$68)/'2.1ต้นทุนตามสัดส่วน (ผลิต)'!$E$70,0),2)</f>
        <v>0</v>
      </c>
      <c r="CA52" s="136">
        <f>ROUND(IF('2.1ต้นทุนตามสัดส่วน (ผลิต)'!$E$78&gt;0,(+J52*'2.1ต้นทุนตามสัดส่วน (ผลิต)'!$E$78)/'2.1ต้นทุนตามสัดส่วน (ผลิต)'!$E$80,0),2)</f>
        <v>0</v>
      </c>
      <c r="CB52" s="136">
        <f t="shared" si="25"/>
        <v>0</v>
      </c>
      <c r="CC52" s="136">
        <f t="shared" si="26"/>
        <v>0</v>
      </c>
      <c r="CD52" s="136">
        <f>ROUND(IF('2.1ต้นทุนตามสัดส่วน (ผลิต)'!$E$108&gt;0,(+M52*'2.1ต้นทุนตามสัดส่วน (ผลิต)'!$E$108)/'2.1ต้นทุนตามสัดส่วน (ผลิต)'!$E$110,0),2)</f>
        <v>0</v>
      </c>
      <c r="CE52" s="136">
        <f>ROUND(IF('2.1ต้นทุนตามสัดส่วน (ผลิต)'!$E$118&gt;0,(+N52*'2.1ต้นทุนตามสัดส่วน (ผลิต)'!$E$118)/'2.1ต้นทุนตามสัดส่วน (ผลิต)'!$E$120,0),2)</f>
        <v>0</v>
      </c>
      <c r="CF52" s="136">
        <f>ROUND(IF('2.1ต้นทุนตามสัดส่วน (ผลิต)'!$E$128&gt;0,(+O52*'2.1ต้นทุนตามสัดส่วน (ผลิต)'!$E$128)/'2.1ต้นทุนตามสัดส่วน (ผลิต)'!$E$130,0),2)</f>
        <v>0</v>
      </c>
      <c r="CG52" s="136">
        <f t="shared" si="27"/>
        <v>0</v>
      </c>
      <c r="CH52" s="136">
        <f t="shared" si="28"/>
        <v>0</v>
      </c>
      <c r="CI52" s="136">
        <f>ROUND(IF('2.1ต้นทุนตามสัดส่วน (ผลิต)'!$E$158&gt;0,(+R52*'2.1ต้นทุนตามสัดส่วน (ผลิต)'!$E$158)/'2.1ต้นทุนตามสัดส่วน (ผลิต)'!$E$160,0),2)</f>
        <v>0</v>
      </c>
      <c r="CJ52" s="136">
        <f>ROUND(IF('2.1ต้นทุนตามสัดส่วน (ผลิต)'!$E$168&gt;0,(+S52*'2.1ต้นทุนตามสัดส่วน (ผลิต)'!$E$168)/'2.1ต้นทุนตามสัดส่วน (ผลิต)'!$E$170,0),2)</f>
        <v>0</v>
      </c>
      <c r="CK52" s="136">
        <f>ROUND(IF('2.1ต้นทุนตามสัดส่วน (ผลิต)'!$E$178&gt;0,(+T52*'2.1ต้นทุนตามสัดส่วน (ผลิต)'!$E$178)/'2.1ต้นทุนตามสัดส่วน (ผลิต)'!$E$180,0),2)</f>
        <v>0</v>
      </c>
      <c r="CL52" s="136">
        <f t="shared" si="29"/>
        <v>0</v>
      </c>
      <c r="CM52" s="136">
        <f t="shared" si="4"/>
        <v>0</v>
      </c>
      <c r="CO52" s="140"/>
      <c r="CP52" s="135"/>
      <c r="CQ52" s="44">
        <f>ROUND(IF('2.1ต้นทุนตามสัดส่วน (ผลิต)'!$E$9&gt;0,(+C52*'2.1ต้นทุนตามสัดส่วน (ผลิต)'!$E$9)/'2.1ต้นทุนตามสัดส่วน (ผลิต)'!$E$10,0),2)</f>
        <v>0</v>
      </c>
      <c r="CR52" s="136">
        <f>ROUND(IF('2.1ต้นทุนตามสัดส่วน (ผลิต)'!$E$19&gt;0,(+D52*'2.1ต้นทุนตามสัดส่วน (ผลิต)'!$E$19)/'2.1ต้นทุนตามสัดส่วน (ผลิต)'!$E$20,0),2)</f>
        <v>0</v>
      </c>
      <c r="CS52" s="136">
        <f>ROUND(IF('2.1ต้นทุนตามสัดส่วน (ผลิต)'!$E$29&gt;0,(+E52*'2.1ต้นทุนตามสัดส่วน (ผลิต)'!$E$29)/'2.1ต้นทุนตามสัดส่วน (ผลิต)'!$E$30,0),2)</f>
        <v>0</v>
      </c>
      <c r="CT52" s="136">
        <f>ROUND(IF('2.1ต้นทุนตามสัดส่วน (ผลิต)'!$E$39&gt;0,(+F52*'2.1ต้นทุนตามสัดส่วน (ผลิต)'!$E$39)/'2.1ต้นทุนตามสัดส่วน (ผลิต)'!$E$40,0),2)</f>
        <v>0</v>
      </c>
      <c r="CU52" s="136">
        <f t="shared" si="30"/>
        <v>0</v>
      </c>
      <c r="CV52" s="136">
        <f>ROUND(IF('2.1ต้นทุนตามสัดส่วน (ผลิต)'!$E$59&gt;0,(+H52*'2.1ต้นทุนตามสัดส่วน (ผลิต)'!$E$59)/'2.1ต้นทุนตามสัดส่วน (ผลิต)'!$E$60,0),2)</f>
        <v>0</v>
      </c>
      <c r="CW52" s="136">
        <f>ROUND(IF('2.1ต้นทุนตามสัดส่วน (ผลิต)'!$E$69&gt;0,(+I52*'2.1ต้นทุนตามสัดส่วน (ผลิต)'!$E$69)/'2.1ต้นทุนตามสัดส่วน (ผลิต)'!$E$70,0),2)</f>
        <v>0</v>
      </c>
      <c r="CX52" s="136">
        <f>ROUND(IF('2.1ต้นทุนตามสัดส่วน (ผลิต)'!$E$79&gt;0,(+J52*'2.1ต้นทุนตามสัดส่วน (ผลิต)'!$E$79)/'2.1ต้นทุนตามสัดส่วน (ผลิต)'!$E$80,0),2)</f>
        <v>0</v>
      </c>
      <c r="CY52" s="136">
        <f t="shared" si="31"/>
        <v>0</v>
      </c>
      <c r="CZ52" s="136">
        <f t="shared" si="32"/>
        <v>0</v>
      </c>
      <c r="DA52" s="136">
        <f>ROUND(IF('2.1ต้นทุนตามสัดส่วน (ผลิต)'!$E$109&gt;0,(+M52*'2.1ต้นทุนตามสัดส่วน (ผลิต)'!$E$109)/'2.1ต้นทุนตามสัดส่วน (ผลิต)'!$E$110,0),2)</f>
        <v>0</v>
      </c>
      <c r="DB52" s="136">
        <f>ROUND(IF('2.1ต้นทุนตามสัดส่วน (ผลิต)'!$E$119&gt;0,(+N52*'2.1ต้นทุนตามสัดส่วน (ผลิต)'!$E$119)/'2.1ต้นทุนตามสัดส่วน (ผลิต)'!$E$120,0),2)</f>
        <v>0</v>
      </c>
      <c r="DC52" s="136">
        <f>ROUND(IF('2.1ต้นทุนตามสัดส่วน (ผลิต)'!$E$129&gt;0,(+O52*'2.1ต้นทุนตามสัดส่วน (ผลิต)'!$E$129)/'2.1ต้นทุนตามสัดส่วน (ผลิต)'!$E$130,0),2)</f>
        <v>0</v>
      </c>
      <c r="DD52" s="136">
        <f t="shared" si="33"/>
        <v>0</v>
      </c>
      <c r="DE52" s="136">
        <f t="shared" si="34"/>
        <v>0</v>
      </c>
      <c r="DF52" s="136">
        <f>ROUND(IF('2.1ต้นทุนตามสัดส่วน (ผลิต)'!$E$159&gt;0,(+R52*'2.1ต้นทุนตามสัดส่วน (ผลิต)'!$E$159)/'2.1ต้นทุนตามสัดส่วน (ผลิต)'!$E$160,0),2)</f>
        <v>0</v>
      </c>
      <c r="DG52" s="136">
        <f>ROUND(IF('2.1ต้นทุนตามสัดส่วน (ผลิต)'!$E$169&gt;0,(+S52*'2.1ต้นทุนตามสัดส่วน (ผลิต)'!$E$169)/'2.1ต้นทุนตามสัดส่วน (ผลิต)'!$E$170,0),2)</f>
        <v>0</v>
      </c>
      <c r="DH52" s="136">
        <f>ROUND(IF('2.1ต้นทุนตามสัดส่วน (ผลิต)'!$E$179&gt;0,(+T52*'2.1ต้นทุนตามสัดส่วน (ผลิต)'!$E$179)/'2.1ต้นทุนตามสัดส่วน (ผลิต)'!$E$180,0),2)</f>
        <v>0</v>
      </c>
      <c r="DI52" s="136">
        <f t="shared" si="35"/>
        <v>0</v>
      </c>
      <c r="DJ52" s="136">
        <f t="shared" si="5"/>
        <v>0</v>
      </c>
      <c r="DL52" s="140"/>
      <c r="DM52" s="135"/>
      <c r="DN52" s="136">
        <f t="shared" si="40"/>
        <v>0</v>
      </c>
      <c r="DO52" s="136">
        <f t="shared" si="40"/>
        <v>0</v>
      </c>
      <c r="DP52" s="136">
        <f t="shared" si="39"/>
        <v>0</v>
      </c>
      <c r="DQ52" s="136">
        <f t="shared" si="39"/>
        <v>0</v>
      </c>
      <c r="DR52" s="136">
        <f t="shared" si="39"/>
        <v>0</v>
      </c>
      <c r="DS52" s="136">
        <f t="shared" si="39"/>
        <v>0</v>
      </c>
      <c r="DT52" s="136">
        <f t="shared" si="39"/>
        <v>0</v>
      </c>
      <c r="DU52" s="136">
        <f t="shared" si="39"/>
        <v>0</v>
      </c>
      <c r="DV52" s="136">
        <f t="shared" si="39"/>
        <v>0</v>
      </c>
      <c r="DW52" s="136">
        <f t="shared" si="39"/>
        <v>0</v>
      </c>
      <c r="DX52" s="136">
        <f t="shared" si="39"/>
        <v>0</v>
      </c>
      <c r="DY52" s="136">
        <f t="shared" si="38"/>
        <v>0</v>
      </c>
      <c r="DZ52" s="136">
        <f t="shared" si="38"/>
        <v>0</v>
      </c>
      <c r="EA52" s="136">
        <f t="shared" si="38"/>
        <v>0</v>
      </c>
      <c r="EB52" s="136">
        <f t="shared" si="38"/>
        <v>0</v>
      </c>
      <c r="EC52" s="136">
        <f t="shared" si="38"/>
        <v>0</v>
      </c>
      <c r="ED52" s="136">
        <f t="shared" si="38"/>
        <v>0</v>
      </c>
      <c r="EE52" s="136">
        <f t="shared" si="38"/>
        <v>0</v>
      </c>
      <c r="EF52" s="136">
        <f t="shared" si="38"/>
        <v>0</v>
      </c>
      <c r="EG52" s="136">
        <f t="shared" si="38"/>
        <v>0</v>
      </c>
    </row>
    <row r="53" spans="1:137" ht="21">
      <c r="A53" s="140"/>
      <c r="B53" s="135"/>
      <c r="C53" s="44"/>
      <c r="D53" s="136"/>
      <c r="E53" s="136"/>
      <c r="F53" s="136"/>
      <c r="G53" s="136">
        <f t="shared" si="7"/>
        <v>0</v>
      </c>
      <c r="H53" s="136"/>
      <c r="I53" s="136"/>
      <c r="J53" s="136"/>
      <c r="K53" s="136">
        <f t="shared" si="8"/>
        <v>0</v>
      </c>
      <c r="L53" s="136">
        <f t="shared" si="9"/>
        <v>0</v>
      </c>
      <c r="M53" s="136"/>
      <c r="N53" s="136"/>
      <c r="O53" s="136"/>
      <c r="P53" s="136">
        <f t="shared" si="10"/>
        <v>0</v>
      </c>
      <c r="Q53" s="136">
        <f t="shared" si="11"/>
        <v>0</v>
      </c>
      <c r="R53" s="136"/>
      <c r="S53" s="136"/>
      <c r="T53" s="136"/>
      <c r="U53" s="136">
        <f t="shared" si="12"/>
        <v>0</v>
      </c>
      <c r="V53" s="136">
        <f t="shared" si="0"/>
        <v>0</v>
      </c>
      <c r="X53" s="140"/>
      <c r="Y53" s="135"/>
      <c r="Z53" s="44">
        <f>ROUND(IF('2.1ต้นทุนตามสัดส่วน (ผลิต)'!$E$6&gt;0,(+C53*'2.1ต้นทุนตามสัดส่วน (ผลิต)'!$E$6)/'2.1ต้นทุนตามสัดส่วน (ผลิต)'!$E$10,0),2)</f>
        <v>0</v>
      </c>
      <c r="AA53" s="139">
        <f>ROUND(IF('2.1ต้นทุนตามสัดส่วน (ผลิต)'!$E$16&gt;0,(+D53*'2.1ต้นทุนตามสัดส่วน (ผลิต)'!$E$16)/'2.1ต้นทุนตามสัดส่วน (ผลิต)'!$E$20,0),2)</f>
        <v>0</v>
      </c>
      <c r="AB53" s="139">
        <f>ROUND(IF('2.1ต้นทุนตามสัดส่วน (ผลิต)'!$E$26&gt;0,(+E53*'2.1ต้นทุนตามสัดส่วน (ผลิต)'!$E$26)/'2.1ต้นทุนตามสัดส่วน (ผลิต)'!$E$30,0),2)</f>
        <v>0</v>
      </c>
      <c r="AC53" s="139">
        <f>ROUND(IF('2.1ต้นทุนตามสัดส่วน (ผลิต)'!$E$36&gt;0,(+F53*'2.1ต้นทุนตามสัดส่วน (ผลิต)'!$E$36)/'2.1ต้นทุนตามสัดส่วน (ผลิต)'!$E$40,0),2)</f>
        <v>0</v>
      </c>
      <c r="AD53" s="139">
        <f t="shared" si="13"/>
        <v>0</v>
      </c>
      <c r="AE53" s="139">
        <f>ROUND(IF('2.1ต้นทุนตามสัดส่วน (ผลิต)'!$E$56&gt;0,(+H53*'2.1ต้นทุนตามสัดส่วน (ผลิต)'!$E$56)/'2.1ต้นทุนตามสัดส่วน (ผลิต)'!$E$60,0),2)</f>
        <v>0</v>
      </c>
      <c r="AF53" s="139">
        <f>ROUND(IF('2.1ต้นทุนตามสัดส่วน (ผลิต)'!$E$66&gt;0,(+I53*'2.1ต้นทุนตามสัดส่วน (ผลิต)'!$E$66)/'2.1ต้นทุนตามสัดส่วน (ผลิต)'!$E$70,0),2)</f>
        <v>0</v>
      </c>
      <c r="AG53" s="139">
        <f>ROUND(IF('2.1ต้นทุนตามสัดส่วน (ผลิต)'!$E$76&gt;0,(+J53*'2.1ต้นทุนตามสัดส่วน (ผลิต)'!$E$76)/'2.1ต้นทุนตามสัดส่วน (ผลิต)'!$E$80,0),2)</f>
        <v>0</v>
      </c>
      <c r="AH53" s="139">
        <f t="shared" si="14"/>
        <v>0</v>
      </c>
      <c r="AI53" s="139">
        <f t="shared" si="15"/>
        <v>0</v>
      </c>
      <c r="AJ53" s="139">
        <f>ROUND(IF('2.1ต้นทุนตามสัดส่วน (ผลิต)'!$E$106&gt;0,(+M53*'2.1ต้นทุนตามสัดส่วน (ผลิต)'!$E$106)/'2.1ต้นทุนตามสัดส่วน (ผลิต)'!$E$110,0),2)</f>
        <v>0</v>
      </c>
      <c r="AK53" s="139">
        <f>ROUND(IF('2.1ต้นทุนตามสัดส่วน (ผลิต)'!$E$116&gt;0,(+N53*'2.1ต้นทุนตามสัดส่วน (ผลิต)'!$E$116)/'2.1ต้นทุนตามสัดส่วน (ผลิต)'!$E$120,0),2)</f>
        <v>0</v>
      </c>
      <c r="AL53" s="139">
        <f>ROUND(IF('2.1ต้นทุนตามสัดส่วน (ผลิต)'!$E$126&gt;0,(+O53*'2.1ต้นทุนตามสัดส่วน (ผลิต)'!$E$126)/'2.1ต้นทุนตามสัดส่วน (ผลิต)'!$E$130,0),2)</f>
        <v>0</v>
      </c>
      <c r="AM53" s="139">
        <f t="shared" si="16"/>
        <v>0</v>
      </c>
      <c r="AN53" s="139">
        <f t="shared" si="17"/>
        <v>0</v>
      </c>
      <c r="AO53" s="139">
        <f>ROUND(IF('2.1ต้นทุนตามสัดส่วน (ผลิต)'!$E$156&gt;0,(+R53*'2.1ต้นทุนตามสัดส่วน (ผลิต)'!$E$156)/'2.1ต้นทุนตามสัดส่วน (ผลิต)'!$E$160,0),2)</f>
        <v>0</v>
      </c>
      <c r="AP53" s="139">
        <f>ROUND(IF('2.1ต้นทุนตามสัดส่วน (ผลิต)'!$E$166&gt;0,(+S53*'2.1ต้นทุนตามสัดส่วน (ผลิต)'!$E$166)/'2.1ต้นทุนตามสัดส่วน (ผลิต)'!$E$170,0),2)</f>
        <v>0</v>
      </c>
      <c r="AQ53" s="139">
        <f>ROUND(IF('2.1ต้นทุนตามสัดส่วน (ผลิต)'!$E$176&gt;0,(+T53*'2.1ต้นทุนตามสัดส่วน (ผลิต)'!$E$176)/'2.1ต้นทุนตามสัดส่วน (ผลิต)'!$E$180,0),2)</f>
        <v>0</v>
      </c>
      <c r="AR53" s="139">
        <f t="shared" si="1"/>
        <v>0</v>
      </c>
      <c r="AS53" s="139">
        <f t="shared" si="2"/>
        <v>0</v>
      </c>
      <c r="AU53" s="140"/>
      <c r="AV53" s="135"/>
      <c r="AW53" s="44">
        <f>ROUND(IF('2.1ต้นทุนตามสัดส่วน (ผลิต)'!$E$7&gt;0,(C53*'2.1ต้นทุนตามสัดส่วน (ผลิต)'!$E$7)/'2.1ต้นทุนตามสัดส่วน (ผลิต)'!$E$10,0),2)</f>
        <v>0</v>
      </c>
      <c r="AX53" s="136">
        <f>ROUND(IF('2.1ต้นทุนตามสัดส่วน (ผลิต)'!$E$17&gt;0,(D53*'2.1ต้นทุนตามสัดส่วน (ผลิต)'!$E$17)/'2.1ต้นทุนตามสัดส่วน (ผลิต)'!$E$20,0),2)</f>
        <v>0</v>
      </c>
      <c r="AY53" s="136">
        <f>ROUND(IF('2.1ต้นทุนตามสัดส่วน (ผลิต)'!$E$27&gt;0,(+E53*'2.1ต้นทุนตามสัดส่วน (ผลิต)'!$E$27)/'2.1ต้นทุนตามสัดส่วน (ผลิต)'!$E$30,0),2)</f>
        <v>0</v>
      </c>
      <c r="AZ53" s="136">
        <f>ROUND(IF('2.1ต้นทุนตามสัดส่วน (ผลิต)'!$E$37&gt;0,(+F53*'2.1ต้นทุนตามสัดส่วน (ผลิต)'!$E$37)/'2.1ต้นทุนตามสัดส่วน (ผลิต)'!$E$40,0),2)</f>
        <v>0</v>
      </c>
      <c r="BA53" s="136">
        <f t="shared" si="18"/>
        <v>0</v>
      </c>
      <c r="BB53" s="136">
        <f>ROUND(IF('2.1ต้นทุนตามสัดส่วน (ผลิต)'!$E$57&gt;0,(+H53*'2.1ต้นทุนตามสัดส่วน (ผลิต)'!$E$57)/'2.1ต้นทุนตามสัดส่วน (ผลิต)'!$E$60,0),2)</f>
        <v>0</v>
      </c>
      <c r="BC53" s="136">
        <f>ROUND(IF('2.1ต้นทุนตามสัดส่วน (ผลิต)'!$E$67&gt;0,(+I53*'2.1ต้นทุนตามสัดส่วน (ผลิต)'!$E$67)/'2.1ต้นทุนตามสัดส่วน (ผลิต)'!$E$70,0),2)</f>
        <v>0</v>
      </c>
      <c r="BD53" s="136">
        <f>ROUND(IF('2.1ต้นทุนตามสัดส่วน (ผลิต)'!$E$77&gt;0,(+J53*'2.1ต้นทุนตามสัดส่วน (ผลิต)'!$E$77)/'2.1ต้นทุนตามสัดส่วน (ผลิต)'!$E$80,0),2)</f>
        <v>0</v>
      </c>
      <c r="BE53" s="136">
        <f t="shared" si="19"/>
        <v>0</v>
      </c>
      <c r="BF53" s="136">
        <f t="shared" si="20"/>
        <v>0</v>
      </c>
      <c r="BG53" s="136">
        <f>ROUND(IF('2.1ต้นทุนตามสัดส่วน (ผลิต)'!$E$107&gt;0,(+M53*'2.1ต้นทุนตามสัดส่วน (ผลิต)'!$E$107)/'2.1ต้นทุนตามสัดส่วน (ผลิต)'!$E$110,0),2)</f>
        <v>0</v>
      </c>
      <c r="BH53" s="136">
        <f>ROUND(IF('2.1ต้นทุนตามสัดส่วน (ผลิต)'!$E$117&gt;0,(+N53*'2.1ต้นทุนตามสัดส่วน (ผลิต)'!$E$117)/'2.1ต้นทุนตามสัดส่วน (ผลิต)'!$E$120,0),2)</f>
        <v>0</v>
      </c>
      <c r="BI53" s="136">
        <f>ROUND(IF('2.1ต้นทุนตามสัดส่วน (ผลิต)'!$E$127&gt;0,(+O53*'2.1ต้นทุนตามสัดส่วน (ผลิต)'!$E$127)/'2.1ต้นทุนตามสัดส่วน (ผลิต)'!$E$130,0),2)</f>
        <v>0</v>
      </c>
      <c r="BJ53" s="136">
        <f t="shared" si="21"/>
        <v>0</v>
      </c>
      <c r="BK53" s="136">
        <f t="shared" si="22"/>
        <v>0</v>
      </c>
      <c r="BL53" s="136">
        <f>ROUND(IF('2.1ต้นทุนตามสัดส่วน (ผลิต)'!$E$157&gt;0,(+R53*'2.1ต้นทุนตามสัดส่วน (ผลิต)'!$E$157)/'2.1ต้นทุนตามสัดส่วน (ผลิต)'!$E$160,0),2)</f>
        <v>0</v>
      </c>
      <c r="BM53" s="136">
        <f>ROUND(IF('2.1ต้นทุนตามสัดส่วน (ผลิต)'!$E$167&gt;0,(+S53*'2.1ต้นทุนตามสัดส่วน (ผลิต)'!$E$167)/'2.1ต้นทุนตามสัดส่วน (ผลิต)'!$E$170,0),2)</f>
        <v>0</v>
      </c>
      <c r="BN53" s="136">
        <f>ROUND(IF('2.1ต้นทุนตามสัดส่วน (ผลิต)'!$E$177&gt;0,(+T53*'2.1ต้นทุนตามสัดส่วน (ผลิต)'!$E$177)/'2.1ต้นทุนตามสัดส่วน (ผลิต)'!$E$180,0),2)</f>
        <v>0</v>
      </c>
      <c r="BO53" s="136">
        <f t="shared" si="23"/>
        <v>0</v>
      </c>
      <c r="BP53" s="136">
        <f t="shared" si="3"/>
        <v>0</v>
      </c>
      <c r="BR53" s="140"/>
      <c r="BS53" s="135"/>
      <c r="BT53" s="44">
        <f>ROUND(IF('2.1ต้นทุนตามสัดส่วน (ผลิต)'!$E$8&gt;0,(+C53*'2.1ต้นทุนตามสัดส่วน (ผลิต)'!$E$8)/'2.1ต้นทุนตามสัดส่วน (ผลิต)'!$E$10,0),2)</f>
        <v>0</v>
      </c>
      <c r="BU53" s="136">
        <f>ROUND(IF('2.1ต้นทุนตามสัดส่วน (ผลิต)'!$E$18&gt;0,(+D53*'2.1ต้นทุนตามสัดส่วน (ผลิต)'!$E$18)/'2.1ต้นทุนตามสัดส่วน (ผลิต)'!$E$20,0),2)</f>
        <v>0</v>
      </c>
      <c r="BV53" s="136">
        <f>ROUND(IF('2.1ต้นทุนตามสัดส่วน (ผลิต)'!$E$28&gt;0,(+E53*'2.1ต้นทุนตามสัดส่วน (ผลิต)'!$E$28)/'2.1ต้นทุนตามสัดส่วน (ผลิต)'!$E$30,0),2)</f>
        <v>0</v>
      </c>
      <c r="BW53" s="136">
        <f>ROUND(IF('2.1ต้นทุนตามสัดส่วน (ผลิต)'!$E$38&gt;0,(+F53*'2.1ต้นทุนตามสัดส่วน (ผลิต)'!$E$38)/'2.1ต้นทุนตามสัดส่วน (ผลิต)'!$E$40,0),2)</f>
        <v>0</v>
      </c>
      <c r="BX53" s="136">
        <f t="shared" si="24"/>
        <v>0</v>
      </c>
      <c r="BY53" s="136">
        <f>ROUND(IF('2.1ต้นทุนตามสัดส่วน (ผลิต)'!$E$58&gt;0,(+H53*'2.1ต้นทุนตามสัดส่วน (ผลิต)'!$E$58)/'2.1ต้นทุนตามสัดส่วน (ผลิต)'!$E$60,0),2)</f>
        <v>0</v>
      </c>
      <c r="BZ53" s="136">
        <f>ROUND(IF('2.1ต้นทุนตามสัดส่วน (ผลิต)'!$E$68&gt;0,(+I53*'2.1ต้นทุนตามสัดส่วน (ผลิต)'!$E$68)/'2.1ต้นทุนตามสัดส่วน (ผลิต)'!$E$70,0),2)</f>
        <v>0</v>
      </c>
      <c r="CA53" s="136">
        <f>ROUND(IF('2.1ต้นทุนตามสัดส่วน (ผลิต)'!$E$78&gt;0,(+J53*'2.1ต้นทุนตามสัดส่วน (ผลิต)'!$E$78)/'2.1ต้นทุนตามสัดส่วน (ผลิต)'!$E$80,0),2)</f>
        <v>0</v>
      </c>
      <c r="CB53" s="136">
        <f t="shared" si="25"/>
        <v>0</v>
      </c>
      <c r="CC53" s="136">
        <f t="shared" si="26"/>
        <v>0</v>
      </c>
      <c r="CD53" s="136">
        <f>ROUND(IF('2.1ต้นทุนตามสัดส่วน (ผลิต)'!$E$108&gt;0,(+M53*'2.1ต้นทุนตามสัดส่วน (ผลิต)'!$E$108)/'2.1ต้นทุนตามสัดส่วน (ผลิต)'!$E$110,0),2)</f>
        <v>0</v>
      </c>
      <c r="CE53" s="136">
        <f>ROUND(IF('2.1ต้นทุนตามสัดส่วน (ผลิต)'!$E$118&gt;0,(+N53*'2.1ต้นทุนตามสัดส่วน (ผลิต)'!$E$118)/'2.1ต้นทุนตามสัดส่วน (ผลิต)'!$E$120,0),2)</f>
        <v>0</v>
      </c>
      <c r="CF53" s="136">
        <f>ROUND(IF('2.1ต้นทุนตามสัดส่วน (ผลิต)'!$E$128&gt;0,(+O53*'2.1ต้นทุนตามสัดส่วน (ผลิต)'!$E$128)/'2.1ต้นทุนตามสัดส่วน (ผลิต)'!$E$130,0),2)</f>
        <v>0</v>
      </c>
      <c r="CG53" s="136">
        <f t="shared" si="27"/>
        <v>0</v>
      </c>
      <c r="CH53" s="136">
        <f t="shared" si="28"/>
        <v>0</v>
      </c>
      <c r="CI53" s="136">
        <f>ROUND(IF('2.1ต้นทุนตามสัดส่วน (ผลิต)'!$E$158&gt;0,(+R53*'2.1ต้นทุนตามสัดส่วน (ผลิต)'!$E$158)/'2.1ต้นทุนตามสัดส่วน (ผลิต)'!$E$160,0),2)</f>
        <v>0</v>
      </c>
      <c r="CJ53" s="136">
        <f>ROUND(IF('2.1ต้นทุนตามสัดส่วน (ผลิต)'!$E$168&gt;0,(+S53*'2.1ต้นทุนตามสัดส่วน (ผลิต)'!$E$168)/'2.1ต้นทุนตามสัดส่วน (ผลิต)'!$E$170,0),2)</f>
        <v>0</v>
      </c>
      <c r="CK53" s="136">
        <f>ROUND(IF('2.1ต้นทุนตามสัดส่วน (ผลิต)'!$E$178&gt;0,(+T53*'2.1ต้นทุนตามสัดส่วน (ผลิต)'!$E$178)/'2.1ต้นทุนตามสัดส่วน (ผลิต)'!$E$180,0),2)</f>
        <v>0</v>
      </c>
      <c r="CL53" s="136">
        <f t="shared" si="29"/>
        <v>0</v>
      </c>
      <c r="CM53" s="136">
        <f t="shared" si="4"/>
        <v>0</v>
      </c>
      <c r="CO53" s="140"/>
      <c r="CP53" s="135"/>
      <c r="CQ53" s="44">
        <f>ROUND(IF('2.1ต้นทุนตามสัดส่วน (ผลิต)'!$E$9&gt;0,(+C53*'2.1ต้นทุนตามสัดส่วน (ผลิต)'!$E$9)/'2.1ต้นทุนตามสัดส่วน (ผลิต)'!$E$10,0),2)</f>
        <v>0</v>
      </c>
      <c r="CR53" s="136">
        <f>ROUND(IF('2.1ต้นทุนตามสัดส่วน (ผลิต)'!$E$19&gt;0,(+D53*'2.1ต้นทุนตามสัดส่วน (ผลิต)'!$E$19)/'2.1ต้นทุนตามสัดส่วน (ผลิต)'!$E$20,0),2)</f>
        <v>0</v>
      </c>
      <c r="CS53" s="136">
        <f>ROUND(IF('2.1ต้นทุนตามสัดส่วน (ผลิต)'!$E$29&gt;0,(+E53*'2.1ต้นทุนตามสัดส่วน (ผลิต)'!$E$29)/'2.1ต้นทุนตามสัดส่วน (ผลิต)'!$E$30,0),2)</f>
        <v>0</v>
      </c>
      <c r="CT53" s="136">
        <f>ROUND(IF('2.1ต้นทุนตามสัดส่วน (ผลิต)'!$E$39&gt;0,(+F53*'2.1ต้นทุนตามสัดส่วน (ผลิต)'!$E$39)/'2.1ต้นทุนตามสัดส่วน (ผลิต)'!$E$40,0),2)</f>
        <v>0</v>
      </c>
      <c r="CU53" s="136">
        <f t="shared" si="30"/>
        <v>0</v>
      </c>
      <c r="CV53" s="136">
        <f>ROUND(IF('2.1ต้นทุนตามสัดส่วน (ผลิต)'!$E$59&gt;0,(+H53*'2.1ต้นทุนตามสัดส่วน (ผลิต)'!$E$59)/'2.1ต้นทุนตามสัดส่วน (ผลิต)'!$E$60,0),2)</f>
        <v>0</v>
      </c>
      <c r="CW53" s="136">
        <f>ROUND(IF('2.1ต้นทุนตามสัดส่วน (ผลิต)'!$E$69&gt;0,(+I53*'2.1ต้นทุนตามสัดส่วน (ผลิต)'!$E$69)/'2.1ต้นทุนตามสัดส่วน (ผลิต)'!$E$70,0),2)</f>
        <v>0</v>
      </c>
      <c r="CX53" s="136">
        <f>ROUND(IF('2.1ต้นทุนตามสัดส่วน (ผลิต)'!$E$79&gt;0,(+J53*'2.1ต้นทุนตามสัดส่วน (ผลิต)'!$E$79)/'2.1ต้นทุนตามสัดส่วน (ผลิต)'!$E$80,0),2)</f>
        <v>0</v>
      </c>
      <c r="CY53" s="136">
        <f t="shared" si="31"/>
        <v>0</v>
      </c>
      <c r="CZ53" s="136">
        <f t="shared" si="32"/>
        <v>0</v>
      </c>
      <c r="DA53" s="136">
        <f>ROUND(IF('2.1ต้นทุนตามสัดส่วน (ผลิต)'!$E$109&gt;0,(+M53*'2.1ต้นทุนตามสัดส่วน (ผลิต)'!$E$109)/'2.1ต้นทุนตามสัดส่วน (ผลิต)'!$E$110,0),2)</f>
        <v>0</v>
      </c>
      <c r="DB53" s="136">
        <f>ROUND(IF('2.1ต้นทุนตามสัดส่วน (ผลิต)'!$E$119&gt;0,(+N53*'2.1ต้นทุนตามสัดส่วน (ผลิต)'!$E$119)/'2.1ต้นทุนตามสัดส่วน (ผลิต)'!$E$120,0),2)</f>
        <v>0</v>
      </c>
      <c r="DC53" s="136">
        <f>ROUND(IF('2.1ต้นทุนตามสัดส่วน (ผลิต)'!$E$129&gt;0,(+O53*'2.1ต้นทุนตามสัดส่วน (ผลิต)'!$E$129)/'2.1ต้นทุนตามสัดส่วน (ผลิต)'!$E$130,0),2)</f>
        <v>0</v>
      </c>
      <c r="DD53" s="136">
        <f t="shared" si="33"/>
        <v>0</v>
      </c>
      <c r="DE53" s="136">
        <f t="shared" si="34"/>
        <v>0</v>
      </c>
      <c r="DF53" s="136">
        <f>ROUND(IF('2.1ต้นทุนตามสัดส่วน (ผลิต)'!$E$159&gt;0,(+R53*'2.1ต้นทุนตามสัดส่วน (ผลิต)'!$E$159)/'2.1ต้นทุนตามสัดส่วน (ผลิต)'!$E$160,0),2)</f>
        <v>0</v>
      </c>
      <c r="DG53" s="136">
        <f>ROUND(IF('2.1ต้นทุนตามสัดส่วน (ผลิต)'!$E$169&gt;0,(+S53*'2.1ต้นทุนตามสัดส่วน (ผลิต)'!$E$169)/'2.1ต้นทุนตามสัดส่วน (ผลิต)'!$E$170,0),2)</f>
        <v>0</v>
      </c>
      <c r="DH53" s="136">
        <f>ROUND(IF('2.1ต้นทุนตามสัดส่วน (ผลิต)'!$E$179&gt;0,(+T53*'2.1ต้นทุนตามสัดส่วน (ผลิต)'!$E$179)/'2.1ต้นทุนตามสัดส่วน (ผลิต)'!$E$180,0),2)</f>
        <v>0</v>
      </c>
      <c r="DI53" s="136">
        <f t="shared" si="35"/>
        <v>0</v>
      </c>
      <c r="DJ53" s="136">
        <f t="shared" si="5"/>
        <v>0</v>
      </c>
      <c r="DL53" s="140"/>
      <c r="DM53" s="135"/>
      <c r="DN53" s="136">
        <f t="shared" si="40"/>
        <v>0</v>
      </c>
      <c r="DO53" s="136">
        <f t="shared" si="40"/>
        <v>0</v>
      </c>
      <c r="DP53" s="136">
        <f t="shared" si="39"/>
        <v>0</v>
      </c>
      <c r="DQ53" s="136">
        <f t="shared" si="39"/>
        <v>0</v>
      </c>
      <c r="DR53" s="136">
        <f t="shared" si="39"/>
        <v>0</v>
      </c>
      <c r="DS53" s="136">
        <f t="shared" si="39"/>
        <v>0</v>
      </c>
      <c r="DT53" s="136">
        <f t="shared" si="39"/>
        <v>0</v>
      </c>
      <c r="DU53" s="136">
        <f t="shared" si="39"/>
        <v>0</v>
      </c>
      <c r="DV53" s="136">
        <f t="shared" si="39"/>
        <v>0</v>
      </c>
      <c r="DW53" s="136">
        <f t="shared" si="39"/>
        <v>0</v>
      </c>
      <c r="DX53" s="136">
        <f t="shared" si="39"/>
        <v>0</v>
      </c>
      <c r="DY53" s="136">
        <f t="shared" si="38"/>
        <v>0</v>
      </c>
      <c r="DZ53" s="136">
        <f t="shared" si="38"/>
        <v>0</v>
      </c>
      <c r="EA53" s="136">
        <f t="shared" si="38"/>
        <v>0</v>
      </c>
      <c r="EB53" s="136">
        <f t="shared" si="38"/>
        <v>0</v>
      </c>
      <c r="EC53" s="136">
        <f t="shared" si="38"/>
        <v>0</v>
      </c>
      <c r="ED53" s="136">
        <f t="shared" si="38"/>
        <v>0</v>
      </c>
      <c r="EE53" s="136">
        <f t="shared" si="38"/>
        <v>0</v>
      </c>
      <c r="EF53" s="136">
        <f t="shared" si="38"/>
        <v>0</v>
      </c>
      <c r="EG53" s="136">
        <f t="shared" si="38"/>
        <v>0</v>
      </c>
    </row>
    <row r="54" spans="1:137" ht="21">
      <c r="A54" s="140"/>
      <c r="B54" s="135"/>
      <c r="C54" s="44"/>
      <c r="D54" s="136"/>
      <c r="E54" s="136"/>
      <c r="F54" s="136"/>
      <c r="G54" s="136">
        <f t="shared" si="7"/>
        <v>0</v>
      </c>
      <c r="H54" s="136"/>
      <c r="I54" s="136"/>
      <c r="J54" s="136"/>
      <c r="K54" s="136">
        <f t="shared" si="8"/>
        <v>0</v>
      </c>
      <c r="L54" s="136">
        <f t="shared" si="9"/>
        <v>0</v>
      </c>
      <c r="M54" s="136"/>
      <c r="N54" s="136"/>
      <c r="O54" s="136"/>
      <c r="P54" s="136">
        <f t="shared" si="10"/>
        <v>0</v>
      </c>
      <c r="Q54" s="136">
        <f t="shared" si="11"/>
        <v>0</v>
      </c>
      <c r="R54" s="136"/>
      <c r="S54" s="136"/>
      <c r="T54" s="136"/>
      <c r="U54" s="136">
        <f t="shared" si="12"/>
        <v>0</v>
      </c>
      <c r="V54" s="136">
        <f t="shared" si="0"/>
        <v>0</v>
      </c>
      <c r="X54" s="140"/>
      <c r="Y54" s="135"/>
      <c r="Z54" s="44">
        <f>ROUND(IF('2.1ต้นทุนตามสัดส่วน (ผลิต)'!$E$6&gt;0,(+C54*'2.1ต้นทุนตามสัดส่วน (ผลิต)'!$E$6)/'2.1ต้นทุนตามสัดส่วน (ผลิต)'!$E$10,0),2)</f>
        <v>0</v>
      </c>
      <c r="AA54" s="139">
        <f>ROUND(IF('2.1ต้นทุนตามสัดส่วน (ผลิต)'!$E$16&gt;0,(+D54*'2.1ต้นทุนตามสัดส่วน (ผลิต)'!$E$16)/'2.1ต้นทุนตามสัดส่วน (ผลิต)'!$E$20,0),2)</f>
        <v>0</v>
      </c>
      <c r="AB54" s="139">
        <f>ROUND(IF('2.1ต้นทุนตามสัดส่วน (ผลิต)'!$E$26&gt;0,(+E54*'2.1ต้นทุนตามสัดส่วน (ผลิต)'!$E$26)/'2.1ต้นทุนตามสัดส่วน (ผลิต)'!$E$30,0),2)</f>
        <v>0</v>
      </c>
      <c r="AC54" s="139">
        <f>ROUND(IF('2.1ต้นทุนตามสัดส่วน (ผลิต)'!$E$36&gt;0,(+F54*'2.1ต้นทุนตามสัดส่วน (ผลิต)'!$E$36)/'2.1ต้นทุนตามสัดส่วน (ผลิต)'!$E$40,0),2)</f>
        <v>0</v>
      </c>
      <c r="AD54" s="139">
        <f t="shared" si="13"/>
        <v>0</v>
      </c>
      <c r="AE54" s="139">
        <f>ROUND(IF('2.1ต้นทุนตามสัดส่วน (ผลิต)'!$E$56&gt;0,(+H54*'2.1ต้นทุนตามสัดส่วน (ผลิต)'!$E$56)/'2.1ต้นทุนตามสัดส่วน (ผลิต)'!$E$60,0),2)</f>
        <v>0</v>
      </c>
      <c r="AF54" s="139">
        <f>ROUND(IF('2.1ต้นทุนตามสัดส่วน (ผลิต)'!$E$66&gt;0,(+I54*'2.1ต้นทุนตามสัดส่วน (ผลิต)'!$E$66)/'2.1ต้นทุนตามสัดส่วน (ผลิต)'!$E$70,0),2)</f>
        <v>0</v>
      </c>
      <c r="AG54" s="139">
        <f>ROUND(IF('2.1ต้นทุนตามสัดส่วน (ผลิต)'!$E$76&gt;0,(+J54*'2.1ต้นทุนตามสัดส่วน (ผลิต)'!$E$76)/'2.1ต้นทุนตามสัดส่วน (ผลิต)'!$E$80,0),2)</f>
        <v>0</v>
      </c>
      <c r="AH54" s="139">
        <f t="shared" si="14"/>
        <v>0</v>
      </c>
      <c r="AI54" s="139">
        <f t="shared" si="15"/>
        <v>0</v>
      </c>
      <c r="AJ54" s="139">
        <f>ROUND(IF('2.1ต้นทุนตามสัดส่วน (ผลิต)'!$E$106&gt;0,(+M54*'2.1ต้นทุนตามสัดส่วน (ผลิต)'!$E$106)/'2.1ต้นทุนตามสัดส่วน (ผลิต)'!$E$110,0),2)</f>
        <v>0</v>
      </c>
      <c r="AK54" s="139">
        <f>ROUND(IF('2.1ต้นทุนตามสัดส่วน (ผลิต)'!$E$116&gt;0,(+N54*'2.1ต้นทุนตามสัดส่วน (ผลิต)'!$E$116)/'2.1ต้นทุนตามสัดส่วน (ผลิต)'!$E$120,0),2)</f>
        <v>0</v>
      </c>
      <c r="AL54" s="139">
        <f>ROUND(IF('2.1ต้นทุนตามสัดส่วน (ผลิต)'!$E$126&gt;0,(+O54*'2.1ต้นทุนตามสัดส่วน (ผลิต)'!$E$126)/'2.1ต้นทุนตามสัดส่วน (ผลิต)'!$E$130,0),2)</f>
        <v>0</v>
      </c>
      <c r="AM54" s="139">
        <f t="shared" si="16"/>
        <v>0</v>
      </c>
      <c r="AN54" s="139">
        <f t="shared" si="17"/>
        <v>0</v>
      </c>
      <c r="AO54" s="139">
        <f>ROUND(IF('2.1ต้นทุนตามสัดส่วน (ผลิต)'!$E$156&gt;0,(+R54*'2.1ต้นทุนตามสัดส่วน (ผลิต)'!$E$156)/'2.1ต้นทุนตามสัดส่วน (ผลิต)'!$E$160,0),2)</f>
        <v>0</v>
      </c>
      <c r="AP54" s="139">
        <f>ROUND(IF('2.1ต้นทุนตามสัดส่วน (ผลิต)'!$E$166&gt;0,(+S54*'2.1ต้นทุนตามสัดส่วน (ผลิต)'!$E$166)/'2.1ต้นทุนตามสัดส่วน (ผลิต)'!$E$170,0),2)</f>
        <v>0</v>
      </c>
      <c r="AQ54" s="139">
        <f>ROUND(IF('2.1ต้นทุนตามสัดส่วน (ผลิต)'!$E$176&gt;0,(+T54*'2.1ต้นทุนตามสัดส่วน (ผลิต)'!$E$176)/'2.1ต้นทุนตามสัดส่วน (ผลิต)'!$E$180,0),2)</f>
        <v>0</v>
      </c>
      <c r="AR54" s="139">
        <f t="shared" si="1"/>
        <v>0</v>
      </c>
      <c r="AS54" s="139">
        <f t="shared" si="2"/>
        <v>0</v>
      </c>
      <c r="AU54" s="140"/>
      <c r="AV54" s="135"/>
      <c r="AW54" s="44">
        <f>ROUND(IF('2.1ต้นทุนตามสัดส่วน (ผลิต)'!$E$7&gt;0,(C54*'2.1ต้นทุนตามสัดส่วน (ผลิต)'!$E$7)/'2.1ต้นทุนตามสัดส่วน (ผลิต)'!$E$10,0),2)</f>
        <v>0</v>
      </c>
      <c r="AX54" s="136">
        <f>ROUND(IF('2.1ต้นทุนตามสัดส่วน (ผลิต)'!$E$17&gt;0,(D54*'2.1ต้นทุนตามสัดส่วน (ผลิต)'!$E$17)/'2.1ต้นทุนตามสัดส่วน (ผลิต)'!$E$20,0),2)</f>
        <v>0</v>
      </c>
      <c r="AY54" s="136">
        <f>ROUND(IF('2.1ต้นทุนตามสัดส่วน (ผลิต)'!$E$27&gt;0,(+E54*'2.1ต้นทุนตามสัดส่วน (ผลิต)'!$E$27)/'2.1ต้นทุนตามสัดส่วน (ผลิต)'!$E$30,0),2)</f>
        <v>0</v>
      </c>
      <c r="AZ54" s="136">
        <f>ROUND(IF('2.1ต้นทุนตามสัดส่วน (ผลิต)'!$E$37&gt;0,(+F54*'2.1ต้นทุนตามสัดส่วน (ผลิต)'!$E$37)/'2.1ต้นทุนตามสัดส่วน (ผลิต)'!$E$40,0),2)</f>
        <v>0</v>
      </c>
      <c r="BA54" s="136">
        <f t="shared" si="18"/>
        <v>0</v>
      </c>
      <c r="BB54" s="136">
        <f>ROUND(IF('2.1ต้นทุนตามสัดส่วน (ผลิต)'!$E$57&gt;0,(+H54*'2.1ต้นทุนตามสัดส่วน (ผลิต)'!$E$57)/'2.1ต้นทุนตามสัดส่วน (ผลิต)'!$E$60,0),2)</f>
        <v>0</v>
      </c>
      <c r="BC54" s="136">
        <f>ROUND(IF('2.1ต้นทุนตามสัดส่วน (ผลิต)'!$E$67&gt;0,(+I54*'2.1ต้นทุนตามสัดส่วน (ผลิต)'!$E$67)/'2.1ต้นทุนตามสัดส่วน (ผลิต)'!$E$70,0),2)</f>
        <v>0</v>
      </c>
      <c r="BD54" s="136">
        <f>ROUND(IF('2.1ต้นทุนตามสัดส่วน (ผลิต)'!$E$77&gt;0,(+J54*'2.1ต้นทุนตามสัดส่วน (ผลิต)'!$E$77)/'2.1ต้นทุนตามสัดส่วน (ผลิต)'!$E$80,0),2)</f>
        <v>0</v>
      </c>
      <c r="BE54" s="136">
        <f t="shared" si="19"/>
        <v>0</v>
      </c>
      <c r="BF54" s="136">
        <f t="shared" si="20"/>
        <v>0</v>
      </c>
      <c r="BG54" s="136">
        <f>ROUND(IF('2.1ต้นทุนตามสัดส่วน (ผลิต)'!$E$107&gt;0,(+M54*'2.1ต้นทุนตามสัดส่วน (ผลิต)'!$E$107)/'2.1ต้นทุนตามสัดส่วน (ผลิต)'!$E$110,0),2)</f>
        <v>0</v>
      </c>
      <c r="BH54" s="136">
        <f>ROUND(IF('2.1ต้นทุนตามสัดส่วน (ผลิต)'!$E$117&gt;0,(+N54*'2.1ต้นทุนตามสัดส่วน (ผลิต)'!$E$117)/'2.1ต้นทุนตามสัดส่วน (ผลิต)'!$E$120,0),2)</f>
        <v>0</v>
      </c>
      <c r="BI54" s="136">
        <f>ROUND(IF('2.1ต้นทุนตามสัดส่วน (ผลิต)'!$E$127&gt;0,(+O54*'2.1ต้นทุนตามสัดส่วน (ผลิต)'!$E$127)/'2.1ต้นทุนตามสัดส่วน (ผลิต)'!$E$130,0),2)</f>
        <v>0</v>
      </c>
      <c r="BJ54" s="136">
        <f t="shared" si="21"/>
        <v>0</v>
      </c>
      <c r="BK54" s="136">
        <f t="shared" si="22"/>
        <v>0</v>
      </c>
      <c r="BL54" s="136">
        <f>ROUND(IF('2.1ต้นทุนตามสัดส่วน (ผลิต)'!$E$157&gt;0,(+R54*'2.1ต้นทุนตามสัดส่วน (ผลิต)'!$E$157)/'2.1ต้นทุนตามสัดส่วน (ผลิต)'!$E$160,0),2)</f>
        <v>0</v>
      </c>
      <c r="BM54" s="136">
        <f>ROUND(IF('2.1ต้นทุนตามสัดส่วน (ผลิต)'!$E$167&gt;0,(+S54*'2.1ต้นทุนตามสัดส่วน (ผลิต)'!$E$167)/'2.1ต้นทุนตามสัดส่วน (ผลิต)'!$E$170,0),2)</f>
        <v>0</v>
      </c>
      <c r="BN54" s="136">
        <f>ROUND(IF('2.1ต้นทุนตามสัดส่วน (ผลิต)'!$E$177&gt;0,(+T54*'2.1ต้นทุนตามสัดส่วน (ผลิต)'!$E$177)/'2.1ต้นทุนตามสัดส่วน (ผลิต)'!$E$180,0),2)</f>
        <v>0</v>
      </c>
      <c r="BO54" s="136">
        <f t="shared" si="23"/>
        <v>0</v>
      </c>
      <c r="BP54" s="136">
        <f t="shared" si="3"/>
        <v>0</v>
      </c>
      <c r="BR54" s="140"/>
      <c r="BS54" s="135"/>
      <c r="BT54" s="44">
        <f>ROUND(IF('2.1ต้นทุนตามสัดส่วน (ผลิต)'!$E$8&gt;0,(+C54*'2.1ต้นทุนตามสัดส่วน (ผลิต)'!$E$8)/'2.1ต้นทุนตามสัดส่วน (ผลิต)'!$E$10,0),2)</f>
        <v>0</v>
      </c>
      <c r="BU54" s="136">
        <f>ROUND(IF('2.1ต้นทุนตามสัดส่วน (ผลิต)'!$E$18&gt;0,(+D54*'2.1ต้นทุนตามสัดส่วน (ผลิต)'!$E$18)/'2.1ต้นทุนตามสัดส่วน (ผลิต)'!$E$20,0),2)</f>
        <v>0</v>
      </c>
      <c r="BV54" s="136">
        <f>ROUND(IF('2.1ต้นทุนตามสัดส่วน (ผลิต)'!$E$28&gt;0,(+E54*'2.1ต้นทุนตามสัดส่วน (ผลิต)'!$E$28)/'2.1ต้นทุนตามสัดส่วน (ผลิต)'!$E$30,0),2)</f>
        <v>0</v>
      </c>
      <c r="BW54" s="136">
        <f>ROUND(IF('2.1ต้นทุนตามสัดส่วน (ผลิต)'!$E$38&gt;0,(+F54*'2.1ต้นทุนตามสัดส่วน (ผลิต)'!$E$38)/'2.1ต้นทุนตามสัดส่วน (ผลิต)'!$E$40,0),2)</f>
        <v>0</v>
      </c>
      <c r="BX54" s="136">
        <f t="shared" si="24"/>
        <v>0</v>
      </c>
      <c r="BY54" s="136">
        <f>ROUND(IF('2.1ต้นทุนตามสัดส่วน (ผลิต)'!$E$58&gt;0,(+H54*'2.1ต้นทุนตามสัดส่วน (ผลิต)'!$E$58)/'2.1ต้นทุนตามสัดส่วน (ผลิต)'!$E$60,0),2)</f>
        <v>0</v>
      </c>
      <c r="BZ54" s="136">
        <f>ROUND(IF('2.1ต้นทุนตามสัดส่วน (ผลิต)'!$E$68&gt;0,(+I54*'2.1ต้นทุนตามสัดส่วน (ผลิต)'!$E$68)/'2.1ต้นทุนตามสัดส่วน (ผลิต)'!$E$70,0),2)</f>
        <v>0</v>
      </c>
      <c r="CA54" s="136">
        <f>ROUND(IF('2.1ต้นทุนตามสัดส่วน (ผลิต)'!$E$78&gt;0,(+J54*'2.1ต้นทุนตามสัดส่วน (ผลิต)'!$E$78)/'2.1ต้นทุนตามสัดส่วน (ผลิต)'!$E$80,0),2)</f>
        <v>0</v>
      </c>
      <c r="CB54" s="136">
        <f t="shared" si="25"/>
        <v>0</v>
      </c>
      <c r="CC54" s="136">
        <f t="shared" si="26"/>
        <v>0</v>
      </c>
      <c r="CD54" s="136">
        <f>ROUND(IF('2.1ต้นทุนตามสัดส่วน (ผลิต)'!$E$108&gt;0,(+M54*'2.1ต้นทุนตามสัดส่วน (ผลิต)'!$E$108)/'2.1ต้นทุนตามสัดส่วน (ผลิต)'!$E$110,0),2)</f>
        <v>0</v>
      </c>
      <c r="CE54" s="136">
        <f>ROUND(IF('2.1ต้นทุนตามสัดส่วน (ผลิต)'!$E$118&gt;0,(+N54*'2.1ต้นทุนตามสัดส่วน (ผลิต)'!$E$118)/'2.1ต้นทุนตามสัดส่วน (ผลิต)'!$E$120,0),2)</f>
        <v>0</v>
      </c>
      <c r="CF54" s="136">
        <f>ROUND(IF('2.1ต้นทุนตามสัดส่วน (ผลิต)'!$E$128&gt;0,(+O54*'2.1ต้นทุนตามสัดส่วน (ผลิต)'!$E$128)/'2.1ต้นทุนตามสัดส่วน (ผลิต)'!$E$130,0),2)</f>
        <v>0</v>
      </c>
      <c r="CG54" s="136">
        <f t="shared" si="27"/>
        <v>0</v>
      </c>
      <c r="CH54" s="136">
        <f t="shared" si="28"/>
        <v>0</v>
      </c>
      <c r="CI54" s="136">
        <f>ROUND(IF('2.1ต้นทุนตามสัดส่วน (ผลิต)'!$E$158&gt;0,(+R54*'2.1ต้นทุนตามสัดส่วน (ผลิต)'!$E$158)/'2.1ต้นทุนตามสัดส่วน (ผลิต)'!$E$160,0),2)</f>
        <v>0</v>
      </c>
      <c r="CJ54" s="136">
        <f>ROUND(IF('2.1ต้นทุนตามสัดส่วน (ผลิต)'!$E$168&gt;0,(+S54*'2.1ต้นทุนตามสัดส่วน (ผลิต)'!$E$168)/'2.1ต้นทุนตามสัดส่วน (ผลิต)'!$E$170,0),2)</f>
        <v>0</v>
      </c>
      <c r="CK54" s="136">
        <f>ROUND(IF('2.1ต้นทุนตามสัดส่วน (ผลิต)'!$E$178&gt;0,(+T54*'2.1ต้นทุนตามสัดส่วน (ผลิต)'!$E$178)/'2.1ต้นทุนตามสัดส่วน (ผลิต)'!$E$180,0),2)</f>
        <v>0</v>
      </c>
      <c r="CL54" s="136">
        <f t="shared" si="29"/>
        <v>0</v>
      </c>
      <c r="CM54" s="136">
        <f t="shared" si="4"/>
        <v>0</v>
      </c>
      <c r="CO54" s="140"/>
      <c r="CP54" s="135"/>
      <c r="CQ54" s="44">
        <f>ROUND(IF('2.1ต้นทุนตามสัดส่วน (ผลิต)'!$E$9&gt;0,(+C54*'2.1ต้นทุนตามสัดส่วน (ผลิต)'!$E$9)/'2.1ต้นทุนตามสัดส่วน (ผลิต)'!$E$10,0),2)</f>
        <v>0</v>
      </c>
      <c r="CR54" s="136">
        <f>ROUND(IF('2.1ต้นทุนตามสัดส่วน (ผลิต)'!$E$19&gt;0,(+D54*'2.1ต้นทุนตามสัดส่วน (ผลิต)'!$E$19)/'2.1ต้นทุนตามสัดส่วน (ผลิต)'!$E$20,0),2)</f>
        <v>0</v>
      </c>
      <c r="CS54" s="136">
        <f>ROUND(IF('2.1ต้นทุนตามสัดส่วน (ผลิต)'!$E$29&gt;0,(+E54*'2.1ต้นทุนตามสัดส่วน (ผลิต)'!$E$29)/'2.1ต้นทุนตามสัดส่วน (ผลิต)'!$E$30,0),2)</f>
        <v>0</v>
      </c>
      <c r="CT54" s="136">
        <f>ROUND(IF('2.1ต้นทุนตามสัดส่วน (ผลิต)'!$E$39&gt;0,(+F54*'2.1ต้นทุนตามสัดส่วน (ผลิต)'!$E$39)/'2.1ต้นทุนตามสัดส่วน (ผลิต)'!$E$40,0),2)</f>
        <v>0</v>
      </c>
      <c r="CU54" s="136">
        <f t="shared" si="30"/>
        <v>0</v>
      </c>
      <c r="CV54" s="136">
        <f>ROUND(IF('2.1ต้นทุนตามสัดส่วน (ผลิต)'!$E$59&gt;0,(+H54*'2.1ต้นทุนตามสัดส่วน (ผลิต)'!$E$59)/'2.1ต้นทุนตามสัดส่วน (ผลิต)'!$E$60,0),2)</f>
        <v>0</v>
      </c>
      <c r="CW54" s="136">
        <f>ROUND(IF('2.1ต้นทุนตามสัดส่วน (ผลิต)'!$E$69&gt;0,(+I54*'2.1ต้นทุนตามสัดส่วน (ผลิต)'!$E$69)/'2.1ต้นทุนตามสัดส่วน (ผลิต)'!$E$70,0),2)</f>
        <v>0</v>
      </c>
      <c r="CX54" s="136">
        <f>ROUND(IF('2.1ต้นทุนตามสัดส่วน (ผลิต)'!$E$79&gt;0,(+J54*'2.1ต้นทุนตามสัดส่วน (ผลิต)'!$E$79)/'2.1ต้นทุนตามสัดส่วน (ผลิต)'!$E$80,0),2)</f>
        <v>0</v>
      </c>
      <c r="CY54" s="136">
        <f t="shared" si="31"/>
        <v>0</v>
      </c>
      <c r="CZ54" s="136">
        <f t="shared" si="32"/>
        <v>0</v>
      </c>
      <c r="DA54" s="136">
        <f>ROUND(IF('2.1ต้นทุนตามสัดส่วน (ผลิต)'!$E$109&gt;0,(+M54*'2.1ต้นทุนตามสัดส่วน (ผลิต)'!$E$109)/'2.1ต้นทุนตามสัดส่วน (ผลิต)'!$E$110,0),2)</f>
        <v>0</v>
      </c>
      <c r="DB54" s="136">
        <f>ROUND(IF('2.1ต้นทุนตามสัดส่วน (ผลิต)'!$E$119&gt;0,(+N54*'2.1ต้นทุนตามสัดส่วน (ผลิต)'!$E$119)/'2.1ต้นทุนตามสัดส่วน (ผลิต)'!$E$120,0),2)</f>
        <v>0</v>
      </c>
      <c r="DC54" s="136">
        <f>ROUND(IF('2.1ต้นทุนตามสัดส่วน (ผลิต)'!$E$129&gt;0,(+O54*'2.1ต้นทุนตามสัดส่วน (ผลิต)'!$E$129)/'2.1ต้นทุนตามสัดส่วน (ผลิต)'!$E$130,0),2)</f>
        <v>0</v>
      </c>
      <c r="DD54" s="136">
        <f t="shared" si="33"/>
        <v>0</v>
      </c>
      <c r="DE54" s="136">
        <f t="shared" si="34"/>
        <v>0</v>
      </c>
      <c r="DF54" s="136">
        <f>ROUND(IF('2.1ต้นทุนตามสัดส่วน (ผลิต)'!$E$159&gt;0,(+R54*'2.1ต้นทุนตามสัดส่วน (ผลิต)'!$E$159)/'2.1ต้นทุนตามสัดส่วน (ผลิต)'!$E$160,0),2)</f>
        <v>0</v>
      </c>
      <c r="DG54" s="136">
        <f>ROUND(IF('2.1ต้นทุนตามสัดส่วน (ผลิต)'!$E$169&gt;0,(+S54*'2.1ต้นทุนตามสัดส่วน (ผลิต)'!$E$169)/'2.1ต้นทุนตามสัดส่วน (ผลิต)'!$E$170,0),2)</f>
        <v>0</v>
      </c>
      <c r="DH54" s="136">
        <f>ROUND(IF('2.1ต้นทุนตามสัดส่วน (ผลิต)'!$E$179&gt;0,(+T54*'2.1ต้นทุนตามสัดส่วน (ผลิต)'!$E$179)/'2.1ต้นทุนตามสัดส่วน (ผลิต)'!$E$180,0),2)</f>
        <v>0</v>
      </c>
      <c r="DI54" s="136">
        <f t="shared" si="35"/>
        <v>0</v>
      </c>
      <c r="DJ54" s="136">
        <f t="shared" si="5"/>
        <v>0</v>
      </c>
      <c r="DL54" s="140"/>
      <c r="DM54" s="135"/>
      <c r="DN54" s="136">
        <f t="shared" si="40"/>
        <v>0</v>
      </c>
      <c r="DO54" s="136">
        <f t="shared" si="40"/>
        <v>0</v>
      </c>
      <c r="DP54" s="136">
        <f t="shared" si="39"/>
        <v>0</v>
      </c>
      <c r="DQ54" s="136">
        <f t="shared" si="39"/>
        <v>0</v>
      </c>
      <c r="DR54" s="136">
        <f t="shared" si="39"/>
        <v>0</v>
      </c>
      <c r="DS54" s="136">
        <f t="shared" si="39"/>
        <v>0</v>
      </c>
      <c r="DT54" s="136">
        <f t="shared" si="39"/>
        <v>0</v>
      </c>
      <c r="DU54" s="136">
        <f t="shared" si="39"/>
        <v>0</v>
      </c>
      <c r="DV54" s="136">
        <f t="shared" si="39"/>
        <v>0</v>
      </c>
      <c r="DW54" s="136">
        <f t="shared" si="39"/>
        <v>0</v>
      </c>
      <c r="DX54" s="136">
        <f t="shared" si="39"/>
        <v>0</v>
      </c>
      <c r="DY54" s="136">
        <f t="shared" si="38"/>
        <v>0</v>
      </c>
      <c r="DZ54" s="136">
        <f t="shared" si="38"/>
        <v>0</v>
      </c>
      <c r="EA54" s="136">
        <f t="shared" si="38"/>
        <v>0</v>
      </c>
      <c r="EB54" s="136">
        <f t="shared" si="38"/>
        <v>0</v>
      </c>
      <c r="EC54" s="136">
        <f t="shared" si="38"/>
        <v>0</v>
      </c>
      <c r="ED54" s="136">
        <f t="shared" si="38"/>
        <v>0</v>
      </c>
      <c r="EE54" s="136">
        <f t="shared" si="38"/>
        <v>0</v>
      </c>
      <c r="EF54" s="136">
        <f t="shared" si="38"/>
        <v>0</v>
      </c>
      <c r="EG54" s="136">
        <f t="shared" si="38"/>
        <v>0</v>
      </c>
    </row>
    <row r="55" spans="1:137" ht="21">
      <c r="A55" s="140"/>
      <c r="B55" s="135"/>
      <c r="C55" s="44"/>
      <c r="D55" s="136"/>
      <c r="E55" s="136"/>
      <c r="F55" s="136"/>
      <c r="G55" s="136">
        <f t="shared" si="7"/>
        <v>0</v>
      </c>
      <c r="H55" s="136"/>
      <c r="I55" s="136"/>
      <c r="J55" s="136"/>
      <c r="K55" s="136">
        <f t="shared" si="8"/>
        <v>0</v>
      </c>
      <c r="L55" s="136">
        <f t="shared" si="9"/>
        <v>0</v>
      </c>
      <c r="M55" s="136"/>
      <c r="N55" s="136"/>
      <c r="O55" s="136"/>
      <c r="P55" s="136">
        <f t="shared" si="10"/>
        <v>0</v>
      </c>
      <c r="Q55" s="136">
        <f t="shared" si="11"/>
        <v>0</v>
      </c>
      <c r="R55" s="136"/>
      <c r="S55" s="136"/>
      <c r="T55" s="136"/>
      <c r="U55" s="136">
        <f t="shared" si="12"/>
        <v>0</v>
      </c>
      <c r="V55" s="136">
        <f t="shared" si="0"/>
        <v>0</v>
      </c>
      <c r="X55" s="140"/>
      <c r="Y55" s="135"/>
      <c r="Z55" s="44">
        <f>ROUND(IF('2.1ต้นทุนตามสัดส่วน (ผลิต)'!$E$6&gt;0,(+C55*'2.1ต้นทุนตามสัดส่วน (ผลิต)'!$E$6)/'2.1ต้นทุนตามสัดส่วน (ผลิต)'!$E$10,0),2)</f>
        <v>0</v>
      </c>
      <c r="AA55" s="139">
        <f>ROUND(IF('2.1ต้นทุนตามสัดส่วน (ผลิต)'!$E$16&gt;0,(+D55*'2.1ต้นทุนตามสัดส่วน (ผลิต)'!$E$16)/'2.1ต้นทุนตามสัดส่วน (ผลิต)'!$E$20,0),2)</f>
        <v>0</v>
      </c>
      <c r="AB55" s="139">
        <f>ROUND(IF('2.1ต้นทุนตามสัดส่วน (ผลิต)'!$E$26&gt;0,(+E55*'2.1ต้นทุนตามสัดส่วน (ผลิต)'!$E$26)/'2.1ต้นทุนตามสัดส่วน (ผลิต)'!$E$30,0),2)</f>
        <v>0</v>
      </c>
      <c r="AC55" s="139">
        <f>ROUND(IF('2.1ต้นทุนตามสัดส่วน (ผลิต)'!$E$36&gt;0,(+F55*'2.1ต้นทุนตามสัดส่วน (ผลิต)'!$E$36)/'2.1ต้นทุนตามสัดส่วน (ผลิต)'!$E$40,0),2)</f>
        <v>0</v>
      </c>
      <c r="AD55" s="139">
        <f t="shared" si="13"/>
        <v>0</v>
      </c>
      <c r="AE55" s="139">
        <f>ROUND(IF('2.1ต้นทุนตามสัดส่วน (ผลิต)'!$E$56&gt;0,(+H55*'2.1ต้นทุนตามสัดส่วน (ผลิต)'!$E$56)/'2.1ต้นทุนตามสัดส่วน (ผลิต)'!$E$60,0),2)</f>
        <v>0</v>
      </c>
      <c r="AF55" s="139">
        <f>ROUND(IF('2.1ต้นทุนตามสัดส่วน (ผลิต)'!$E$66&gt;0,(+I55*'2.1ต้นทุนตามสัดส่วน (ผลิต)'!$E$66)/'2.1ต้นทุนตามสัดส่วน (ผลิต)'!$E$70,0),2)</f>
        <v>0</v>
      </c>
      <c r="AG55" s="139">
        <f>ROUND(IF('2.1ต้นทุนตามสัดส่วน (ผลิต)'!$E$76&gt;0,(+J55*'2.1ต้นทุนตามสัดส่วน (ผลิต)'!$E$76)/'2.1ต้นทุนตามสัดส่วน (ผลิต)'!$E$80,0),2)</f>
        <v>0</v>
      </c>
      <c r="AH55" s="139">
        <f t="shared" si="14"/>
        <v>0</v>
      </c>
      <c r="AI55" s="139">
        <f t="shared" si="15"/>
        <v>0</v>
      </c>
      <c r="AJ55" s="139">
        <f>ROUND(IF('2.1ต้นทุนตามสัดส่วน (ผลิต)'!$E$106&gt;0,(+M55*'2.1ต้นทุนตามสัดส่วน (ผลิต)'!$E$106)/'2.1ต้นทุนตามสัดส่วน (ผลิต)'!$E$110,0),2)</f>
        <v>0</v>
      </c>
      <c r="AK55" s="139">
        <f>ROUND(IF('2.1ต้นทุนตามสัดส่วน (ผลิต)'!$E$116&gt;0,(+N55*'2.1ต้นทุนตามสัดส่วน (ผลิต)'!$E$116)/'2.1ต้นทุนตามสัดส่วน (ผลิต)'!$E$120,0),2)</f>
        <v>0</v>
      </c>
      <c r="AL55" s="139">
        <f>ROUND(IF('2.1ต้นทุนตามสัดส่วน (ผลิต)'!$E$126&gt;0,(+O55*'2.1ต้นทุนตามสัดส่วน (ผลิต)'!$E$126)/'2.1ต้นทุนตามสัดส่วน (ผลิต)'!$E$130,0),2)</f>
        <v>0</v>
      </c>
      <c r="AM55" s="139">
        <f t="shared" si="16"/>
        <v>0</v>
      </c>
      <c r="AN55" s="139">
        <f t="shared" si="17"/>
        <v>0</v>
      </c>
      <c r="AO55" s="139">
        <f>ROUND(IF('2.1ต้นทุนตามสัดส่วน (ผลิต)'!$E$156&gt;0,(+R55*'2.1ต้นทุนตามสัดส่วน (ผลิต)'!$E$156)/'2.1ต้นทุนตามสัดส่วน (ผลิต)'!$E$160,0),2)</f>
        <v>0</v>
      </c>
      <c r="AP55" s="139">
        <f>ROUND(IF('2.1ต้นทุนตามสัดส่วน (ผลิต)'!$E$166&gt;0,(+S55*'2.1ต้นทุนตามสัดส่วน (ผลิต)'!$E$166)/'2.1ต้นทุนตามสัดส่วน (ผลิต)'!$E$170,0),2)</f>
        <v>0</v>
      </c>
      <c r="AQ55" s="139">
        <f>ROUND(IF('2.1ต้นทุนตามสัดส่วน (ผลิต)'!$E$176&gt;0,(+T55*'2.1ต้นทุนตามสัดส่วน (ผลิต)'!$E$176)/'2.1ต้นทุนตามสัดส่วน (ผลิต)'!$E$180,0),2)</f>
        <v>0</v>
      </c>
      <c r="AR55" s="139">
        <f t="shared" si="1"/>
        <v>0</v>
      </c>
      <c r="AS55" s="139">
        <f t="shared" si="2"/>
        <v>0</v>
      </c>
      <c r="AU55" s="140"/>
      <c r="AV55" s="135"/>
      <c r="AW55" s="44">
        <f>ROUND(IF('2.1ต้นทุนตามสัดส่วน (ผลิต)'!$E$7&gt;0,(C55*'2.1ต้นทุนตามสัดส่วน (ผลิต)'!$E$7)/'2.1ต้นทุนตามสัดส่วน (ผลิต)'!$E$10,0),2)</f>
        <v>0</v>
      </c>
      <c r="AX55" s="136">
        <f>ROUND(IF('2.1ต้นทุนตามสัดส่วน (ผลิต)'!$E$17&gt;0,(D55*'2.1ต้นทุนตามสัดส่วน (ผลิต)'!$E$17)/'2.1ต้นทุนตามสัดส่วน (ผลิต)'!$E$20,0),2)</f>
        <v>0</v>
      </c>
      <c r="AY55" s="136">
        <f>ROUND(IF('2.1ต้นทุนตามสัดส่วน (ผลิต)'!$E$27&gt;0,(+E55*'2.1ต้นทุนตามสัดส่วน (ผลิต)'!$E$27)/'2.1ต้นทุนตามสัดส่วน (ผลิต)'!$E$30,0),2)</f>
        <v>0</v>
      </c>
      <c r="AZ55" s="136">
        <f>ROUND(IF('2.1ต้นทุนตามสัดส่วน (ผลิต)'!$E$37&gt;0,(+F55*'2.1ต้นทุนตามสัดส่วน (ผลิต)'!$E$37)/'2.1ต้นทุนตามสัดส่วน (ผลิต)'!$E$40,0),2)</f>
        <v>0</v>
      </c>
      <c r="BA55" s="136">
        <f t="shared" si="18"/>
        <v>0</v>
      </c>
      <c r="BB55" s="136">
        <f>ROUND(IF('2.1ต้นทุนตามสัดส่วน (ผลิต)'!$E$57&gt;0,(+H55*'2.1ต้นทุนตามสัดส่วน (ผลิต)'!$E$57)/'2.1ต้นทุนตามสัดส่วน (ผลิต)'!$E$60,0),2)</f>
        <v>0</v>
      </c>
      <c r="BC55" s="136">
        <f>ROUND(IF('2.1ต้นทุนตามสัดส่วน (ผลิต)'!$E$67&gt;0,(+I55*'2.1ต้นทุนตามสัดส่วน (ผลิต)'!$E$67)/'2.1ต้นทุนตามสัดส่วน (ผลิต)'!$E$70,0),2)</f>
        <v>0</v>
      </c>
      <c r="BD55" s="136">
        <f>ROUND(IF('2.1ต้นทุนตามสัดส่วน (ผลิต)'!$E$77&gt;0,(+J55*'2.1ต้นทุนตามสัดส่วน (ผลิต)'!$E$77)/'2.1ต้นทุนตามสัดส่วน (ผลิต)'!$E$80,0),2)</f>
        <v>0</v>
      </c>
      <c r="BE55" s="136">
        <f t="shared" si="19"/>
        <v>0</v>
      </c>
      <c r="BF55" s="136">
        <f t="shared" si="20"/>
        <v>0</v>
      </c>
      <c r="BG55" s="136">
        <f>ROUND(IF('2.1ต้นทุนตามสัดส่วน (ผลิต)'!$E$107&gt;0,(+M55*'2.1ต้นทุนตามสัดส่วน (ผลิต)'!$E$107)/'2.1ต้นทุนตามสัดส่วน (ผลิต)'!$E$110,0),2)</f>
        <v>0</v>
      </c>
      <c r="BH55" s="136">
        <f>ROUND(IF('2.1ต้นทุนตามสัดส่วน (ผลิต)'!$E$117&gt;0,(+N55*'2.1ต้นทุนตามสัดส่วน (ผลิต)'!$E$117)/'2.1ต้นทุนตามสัดส่วน (ผลิต)'!$E$120,0),2)</f>
        <v>0</v>
      </c>
      <c r="BI55" s="136">
        <f>ROUND(IF('2.1ต้นทุนตามสัดส่วน (ผลิต)'!$E$127&gt;0,(+O55*'2.1ต้นทุนตามสัดส่วน (ผลิต)'!$E$127)/'2.1ต้นทุนตามสัดส่วน (ผลิต)'!$E$130,0),2)</f>
        <v>0</v>
      </c>
      <c r="BJ55" s="136">
        <f t="shared" si="21"/>
        <v>0</v>
      </c>
      <c r="BK55" s="136">
        <f t="shared" si="22"/>
        <v>0</v>
      </c>
      <c r="BL55" s="136">
        <f>ROUND(IF('2.1ต้นทุนตามสัดส่วน (ผลิต)'!$E$157&gt;0,(+R55*'2.1ต้นทุนตามสัดส่วน (ผลิต)'!$E$157)/'2.1ต้นทุนตามสัดส่วน (ผลิต)'!$E$160,0),2)</f>
        <v>0</v>
      </c>
      <c r="BM55" s="136">
        <f>ROUND(IF('2.1ต้นทุนตามสัดส่วน (ผลิต)'!$E$167&gt;0,(+S55*'2.1ต้นทุนตามสัดส่วน (ผลิต)'!$E$167)/'2.1ต้นทุนตามสัดส่วน (ผลิต)'!$E$170,0),2)</f>
        <v>0</v>
      </c>
      <c r="BN55" s="136">
        <f>ROUND(IF('2.1ต้นทุนตามสัดส่วน (ผลิต)'!$E$177&gt;0,(+T55*'2.1ต้นทุนตามสัดส่วน (ผลิต)'!$E$177)/'2.1ต้นทุนตามสัดส่วน (ผลิต)'!$E$180,0),2)</f>
        <v>0</v>
      </c>
      <c r="BO55" s="136">
        <f t="shared" si="23"/>
        <v>0</v>
      </c>
      <c r="BP55" s="136">
        <f t="shared" si="3"/>
        <v>0</v>
      </c>
      <c r="BR55" s="140"/>
      <c r="BS55" s="135"/>
      <c r="BT55" s="44">
        <f>ROUND(IF('2.1ต้นทุนตามสัดส่วน (ผลิต)'!$E$8&gt;0,(+C55*'2.1ต้นทุนตามสัดส่วน (ผลิต)'!$E$8)/'2.1ต้นทุนตามสัดส่วน (ผลิต)'!$E$10,0),2)</f>
        <v>0</v>
      </c>
      <c r="BU55" s="136">
        <f>ROUND(IF('2.1ต้นทุนตามสัดส่วน (ผลิต)'!$E$18&gt;0,(+D55*'2.1ต้นทุนตามสัดส่วน (ผลิต)'!$E$18)/'2.1ต้นทุนตามสัดส่วน (ผลิต)'!$E$20,0),2)</f>
        <v>0</v>
      </c>
      <c r="BV55" s="136">
        <f>ROUND(IF('2.1ต้นทุนตามสัดส่วน (ผลิต)'!$E$28&gt;0,(+E55*'2.1ต้นทุนตามสัดส่วน (ผลิต)'!$E$28)/'2.1ต้นทุนตามสัดส่วน (ผลิต)'!$E$30,0),2)</f>
        <v>0</v>
      </c>
      <c r="BW55" s="136">
        <f>ROUND(IF('2.1ต้นทุนตามสัดส่วน (ผลิต)'!$E$38&gt;0,(+F55*'2.1ต้นทุนตามสัดส่วน (ผลิต)'!$E$38)/'2.1ต้นทุนตามสัดส่วน (ผลิต)'!$E$40,0),2)</f>
        <v>0</v>
      </c>
      <c r="BX55" s="136">
        <f t="shared" si="24"/>
        <v>0</v>
      </c>
      <c r="BY55" s="136">
        <f>ROUND(IF('2.1ต้นทุนตามสัดส่วน (ผลิต)'!$E$58&gt;0,(+H55*'2.1ต้นทุนตามสัดส่วน (ผลิต)'!$E$58)/'2.1ต้นทุนตามสัดส่วน (ผลิต)'!$E$60,0),2)</f>
        <v>0</v>
      </c>
      <c r="BZ55" s="136">
        <f>ROUND(IF('2.1ต้นทุนตามสัดส่วน (ผลิต)'!$E$68&gt;0,(+I55*'2.1ต้นทุนตามสัดส่วน (ผลิต)'!$E$68)/'2.1ต้นทุนตามสัดส่วน (ผลิต)'!$E$70,0),2)</f>
        <v>0</v>
      </c>
      <c r="CA55" s="136">
        <f>ROUND(IF('2.1ต้นทุนตามสัดส่วน (ผลิต)'!$E$78&gt;0,(+J55*'2.1ต้นทุนตามสัดส่วน (ผลิต)'!$E$78)/'2.1ต้นทุนตามสัดส่วน (ผลิต)'!$E$80,0),2)</f>
        <v>0</v>
      </c>
      <c r="CB55" s="136">
        <f t="shared" si="25"/>
        <v>0</v>
      </c>
      <c r="CC55" s="136">
        <f t="shared" si="26"/>
        <v>0</v>
      </c>
      <c r="CD55" s="136">
        <f>ROUND(IF('2.1ต้นทุนตามสัดส่วน (ผลิต)'!$E$108&gt;0,(+M55*'2.1ต้นทุนตามสัดส่วน (ผลิต)'!$E$108)/'2.1ต้นทุนตามสัดส่วน (ผลิต)'!$E$110,0),2)</f>
        <v>0</v>
      </c>
      <c r="CE55" s="136">
        <f>ROUND(IF('2.1ต้นทุนตามสัดส่วน (ผลิต)'!$E$118&gt;0,(+N55*'2.1ต้นทุนตามสัดส่วน (ผลิต)'!$E$118)/'2.1ต้นทุนตามสัดส่วน (ผลิต)'!$E$120,0),2)</f>
        <v>0</v>
      </c>
      <c r="CF55" s="136">
        <f>ROUND(IF('2.1ต้นทุนตามสัดส่วน (ผลิต)'!$E$128&gt;0,(+O55*'2.1ต้นทุนตามสัดส่วน (ผลิต)'!$E$128)/'2.1ต้นทุนตามสัดส่วน (ผลิต)'!$E$130,0),2)</f>
        <v>0</v>
      </c>
      <c r="CG55" s="136">
        <f t="shared" si="27"/>
        <v>0</v>
      </c>
      <c r="CH55" s="136">
        <f t="shared" si="28"/>
        <v>0</v>
      </c>
      <c r="CI55" s="136">
        <f>ROUND(IF('2.1ต้นทุนตามสัดส่วน (ผลิต)'!$E$158&gt;0,(+R55*'2.1ต้นทุนตามสัดส่วน (ผลิต)'!$E$158)/'2.1ต้นทุนตามสัดส่วน (ผลิต)'!$E$160,0),2)</f>
        <v>0</v>
      </c>
      <c r="CJ55" s="136">
        <f>ROUND(IF('2.1ต้นทุนตามสัดส่วน (ผลิต)'!$E$168&gt;0,(+S55*'2.1ต้นทุนตามสัดส่วน (ผลิต)'!$E$168)/'2.1ต้นทุนตามสัดส่วน (ผลิต)'!$E$170,0),2)</f>
        <v>0</v>
      </c>
      <c r="CK55" s="136">
        <f>ROUND(IF('2.1ต้นทุนตามสัดส่วน (ผลิต)'!$E$178&gt;0,(+T55*'2.1ต้นทุนตามสัดส่วน (ผลิต)'!$E$178)/'2.1ต้นทุนตามสัดส่วน (ผลิต)'!$E$180,0),2)</f>
        <v>0</v>
      </c>
      <c r="CL55" s="136">
        <f t="shared" si="29"/>
        <v>0</v>
      </c>
      <c r="CM55" s="136">
        <f t="shared" si="4"/>
        <v>0</v>
      </c>
      <c r="CO55" s="140"/>
      <c r="CP55" s="135"/>
      <c r="CQ55" s="44">
        <f>ROUND(IF('2.1ต้นทุนตามสัดส่วน (ผลิต)'!$E$9&gt;0,(+C55*'2.1ต้นทุนตามสัดส่วน (ผลิต)'!$E$9)/'2.1ต้นทุนตามสัดส่วน (ผลิต)'!$E$10,0),2)</f>
        <v>0</v>
      </c>
      <c r="CR55" s="136">
        <f>ROUND(IF('2.1ต้นทุนตามสัดส่วน (ผลิต)'!$E$19&gt;0,(+D55*'2.1ต้นทุนตามสัดส่วน (ผลิต)'!$E$19)/'2.1ต้นทุนตามสัดส่วน (ผลิต)'!$E$20,0),2)</f>
        <v>0</v>
      </c>
      <c r="CS55" s="136">
        <f>ROUND(IF('2.1ต้นทุนตามสัดส่วน (ผลิต)'!$E$29&gt;0,(+E55*'2.1ต้นทุนตามสัดส่วน (ผลิต)'!$E$29)/'2.1ต้นทุนตามสัดส่วน (ผลิต)'!$E$30,0),2)</f>
        <v>0</v>
      </c>
      <c r="CT55" s="136">
        <f>ROUND(IF('2.1ต้นทุนตามสัดส่วน (ผลิต)'!$E$39&gt;0,(+F55*'2.1ต้นทุนตามสัดส่วน (ผลิต)'!$E$39)/'2.1ต้นทุนตามสัดส่วน (ผลิต)'!$E$40,0),2)</f>
        <v>0</v>
      </c>
      <c r="CU55" s="136">
        <f t="shared" si="30"/>
        <v>0</v>
      </c>
      <c r="CV55" s="136">
        <f>ROUND(IF('2.1ต้นทุนตามสัดส่วน (ผลิต)'!$E$59&gt;0,(+H55*'2.1ต้นทุนตามสัดส่วน (ผลิต)'!$E$59)/'2.1ต้นทุนตามสัดส่วน (ผลิต)'!$E$60,0),2)</f>
        <v>0</v>
      </c>
      <c r="CW55" s="136">
        <f>ROUND(IF('2.1ต้นทุนตามสัดส่วน (ผลิต)'!$E$69&gt;0,(+I55*'2.1ต้นทุนตามสัดส่วน (ผลิต)'!$E$69)/'2.1ต้นทุนตามสัดส่วน (ผลิต)'!$E$70,0),2)</f>
        <v>0</v>
      </c>
      <c r="CX55" s="136">
        <f>ROUND(IF('2.1ต้นทุนตามสัดส่วน (ผลิต)'!$E$79&gt;0,(+J55*'2.1ต้นทุนตามสัดส่วน (ผลิต)'!$E$79)/'2.1ต้นทุนตามสัดส่วน (ผลิต)'!$E$80,0),2)</f>
        <v>0</v>
      </c>
      <c r="CY55" s="136">
        <f t="shared" si="31"/>
        <v>0</v>
      </c>
      <c r="CZ55" s="136">
        <f t="shared" si="32"/>
        <v>0</v>
      </c>
      <c r="DA55" s="136">
        <f>ROUND(IF('2.1ต้นทุนตามสัดส่วน (ผลิต)'!$E$109&gt;0,(+M55*'2.1ต้นทุนตามสัดส่วน (ผลิต)'!$E$109)/'2.1ต้นทุนตามสัดส่วน (ผลิต)'!$E$110,0),2)</f>
        <v>0</v>
      </c>
      <c r="DB55" s="136">
        <f>ROUND(IF('2.1ต้นทุนตามสัดส่วน (ผลิต)'!$E$119&gt;0,(+N55*'2.1ต้นทุนตามสัดส่วน (ผลิต)'!$E$119)/'2.1ต้นทุนตามสัดส่วน (ผลิต)'!$E$120,0),2)</f>
        <v>0</v>
      </c>
      <c r="DC55" s="136">
        <f>ROUND(IF('2.1ต้นทุนตามสัดส่วน (ผลิต)'!$E$129&gt;0,(+O55*'2.1ต้นทุนตามสัดส่วน (ผลิต)'!$E$129)/'2.1ต้นทุนตามสัดส่วน (ผลิต)'!$E$130,0),2)</f>
        <v>0</v>
      </c>
      <c r="DD55" s="136">
        <f t="shared" si="33"/>
        <v>0</v>
      </c>
      <c r="DE55" s="136">
        <f t="shared" si="34"/>
        <v>0</v>
      </c>
      <c r="DF55" s="136">
        <f>ROUND(IF('2.1ต้นทุนตามสัดส่วน (ผลิต)'!$E$159&gt;0,(+R55*'2.1ต้นทุนตามสัดส่วน (ผลิต)'!$E$159)/'2.1ต้นทุนตามสัดส่วน (ผลิต)'!$E$160,0),2)</f>
        <v>0</v>
      </c>
      <c r="DG55" s="136">
        <f>ROUND(IF('2.1ต้นทุนตามสัดส่วน (ผลิต)'!$E$169&gt;0,(+S55*'2.1ต้นทุนตามสัดส่วน (ผลิต)'!$E$169)/'2.1ต้นทุนตามสัดส่วน (ผลิต)'!$E$170,0),2)</f>
        <v>0</v>
      </c>
      <c r="DH55" s="136">
        <f>ROUND(IF('2.1ต้นทุนตามสัดส่วน (ผลิต)'!$E$179&gt;0,(+T55*'2.1ต้นทุนตามสัดส่วน (ผลิต)'!$E$179)/'2.1ต้นทุนตามสัดส่วน (ผลิต)'!$E$180,0),2)</f>
        <v>0</v>
      </c>
      <c r="DI55" s="136">
        <f t="shared" si="35"/>
        <v>0</v>
      </c>
      <c r="DJ55" s="136">
        <f t="shared" si="5"/>
        <v>0</v>
      </c>
      <c r="DL55" s="140"/>
      <c r="DM55" s="135"/>
      <c r="DN55" s="136">
        <f t="shared" si="40"/>
        <v>0</v>
      </c>
      <c r="DO55" s="136">
        <f t="shared" si="40"/>
        <v>0</v>
      </c>
      <c r="DP55" s="136">
        <f t="shared" si="39"/>
        <v>0</v>
      </c>
      <c r="DQ55" s="136">
        <f t="shared" si="39"/>
        <v>0</v>
      </c>
      <c r="DR55" s="136">
        <f t="shared" si="39"/>
        <v>0</v>
      </c>
      <c r="DS55" s="136">
        <f t="shared" si="39"/>
        <v>0</v>
      </c>
      <c r="DT55" s="136">
        <f t="shared" si="39"/>
        <v>0</v>
      </c>
      <c r="DU55" s="136">
        <f t="shared" si="39"/>
        <v>0</v>
      </c>
      <c r="DV55" s="136">
        <f t="shared" si="39"/>
        <v>0</v>
      </c>
      <c r="DW55" s="136">
        <f t="shared" si="39"/>
        <v>0</v>
      </c>
      <c r="DX55" s="136">
        <f t="shared" si="39"/>
        <v>0</v>
      </c>
      <c r="DY55" s="136">
        <f t="shared" si="38"/>
        <v>0</v>
      </c>
      <c r="DZ55" s="136">
        <f t="shared" si="38"/>
        <v>0</v>
      </c>
      <c r="EA55" s="136">
        <f t="shared" si="38"/>
        <v>0</v>
      </c>
      <c r="EB55" s="136">
        <f t="shared" si="38"/>
        <v>0</v>
      </c>
      <c r="EC55" s="136">
        <f t="shared" si="38"/>
        <v>0</v>
      </c>
      <c r="ED55" s="136">
        <f t="shared" si="38"/>
        <v>0</v>
      </c>
      <c r="EE55" s="136">
        <f t="shared" si="38"/>
        <v>0</v>
      </c>
      <c r="EF55" s="136">
        <f t="shared" si="38"/>
        <v>0</v>
      </c>
      <c r="EG55" s="136">
        <f t="shared" si="38"/>
        <v>0</v>
      </c>
    </row>
    <row r="56" spans="1:137" ht="21">
      <c r="A56" s="140"/>
      <c r="B56" s="135"/>
      <c r="C56" s="44"/>
      <c r="D56" s="136"/>
      <c r="E56" s="136"/>
      <c r="F56" s="136"/>
      <c r="G56" s="136">
        <f t="shared" si="7"/>
        <v>0</v>
      </c>
      <c r="H56" s="136"/>
      <c r="I56" s="136"/>
      <c r="J56" s="136"/>
      <c r="K56" s="136">
        <f t="shared" si="8"/>
        <v>0</v>
      </c>
      <c r="L56" s="136">
        <f t="shared" si="9"/>
        <v>0</v>
      </c>
      <c r="M56" s="136"/>
      <c r="N56" s="136"/>
      <c r="O56" s="136"/>
      <c r="P56" s="136">
        <f t="shared" si="10"/>
        <v>0</v>
      </c>
      <c r="Q56" s="136">
        <f t="shared" si="11"/>
        <v>0</v>
      </c>
      <c r="R56" s="136"/>
      <c r="S56" s="136"/>
      <c r="T56" s="136"/>
      <c r="U56" s="136">
        <f t="shared" si="12"/>
        <v>0</v>
      </c>
      <c r="V56" s="136">
        <f t="shared" si="0"/>
        <v>0</v>
      </c>
      <c r="X56" s="140"/>
      <c r="Y56" s="135"/>
      <c r="Z56" s="44">
        <f>ROUND(IF('2.1ต้นทุนตามสัดส่วน (ผลิต)'!$E$6&gt;0,(+C56*'2.1ต้นทุนตามสัดส่วน (ผลิต)'!$E$6)/'2.1ต้นทุนตามสัดส่วน (ผลิต)'!$E$10,0),2)</f>
        <v>0</v>
      </c>
      <c r="AA56" s="139">
        <f>ROUND(IF('2.1ต้นทุนตามสัดส่วน (ผลิต)'!$E$16&gt;0,(+D56*'2.1ต้นทุนตามสัดส่วน (ผลิต)'!$E$16)/'2.1ต้นทุนตามสัดส่วน (ผลิต)'!$E$20,0),2)</f>
        <v>0</v>
      </c>
      <c r="AB56" s="139">
        <f>ROUND(IF('2.1ต้นทุนตามสัดส่วน (ผลิต)'!$E$26&gt;0,(+E56*'2.1ต้นทุนตามสัดส่วน (ผลิต)'!$E$26)/'2.1ต้นทุนตามสัดส่วน (ผลิต)'!$E$30,0),2)</f>
        <v>0</v>
      </c>
      <c r="AC56" s="139">
        <f>ROUND(IF('2.1ต้นทุนตามสัดส่วน (ผลิต)'!$E$36&gt;0,(+F56*'2.1ต้นทุนตามสัดส่วน (ผลิต)'!$E$36)/'2.1ต้นทุนตามสัดส่วน (ผลิต)'!$E$40,0),2)</f>
        <v>0</v>
      </c>
      <c r="AD56" s="139">
        <f t="shared" si="13"/>
        <v>0</v>
      </c>
      <c r="AE56" s="139">
        <f>ROUND(IF('2.1ต้นทุนตามสัดส่วน (ผลิต)'!$E$56&gt;0,(+H56*'2.1ต้นทุนตามสัดส่วน (ผลิต)'!$E$56)/'2.1ต้นทุนตามสัดส่วน (ผลิต)'!$E$60,0),2)</f>
        <v>0</v>
      </c>
      <c r="AF56" s="139">
        <f>ROUND(IF('2.1ต้นทุนตามสัดส่วน (ผลิต)'!$E$66&gt;0,(+I56*'2.1ต้นทุนตามสัดส่วน (ผลิต)'!$E$66)/'2.1ต้นทุนตามสัดส่วน (ผลิต)'!$E$70,0),2)</f>
        <v>0</v>
      </c>
      <c r="AG56" s="139">
        <f>ROUND(IF('2.1ต้นทุนตามสัดส่วน (ผลิต)'!$E$76&gt;0,(+J56*'2.1ต้นทุนตามสัดส่วน (ผลิต)'!$E$76)/'2.1ต้นทุนตามสัดส่วน (ผลิต)'!$E$80,0),2)</f>
        <v>0</v>
      </c>
      <c r="AH56" s="139">
        <f t="shared" si="14"/>
        <v>0</v>
      </c>
      <c r="AI56" s="139">
        <f t="shared" si="15"/>
        <v>0</v>
      </c>
      <c r="AJ56" s="139">
        <f>ROUND(IF('2.1ต้นทุนตามสัดส่วน (ผลิต)'!$E$106&gt;0,(+M56*'2.1ต้นทุนตามสัดส่วน (ผลิต)'!$E$106)/'2.1ต้นทุนตามสัดส่วน (ผลิต)'!$E$110,0),2)</f>
        <v>0</v>
      </c>
      <c r="AK56" s="139">
        <f>ROUND(IF('2.1ต้นทุนตามสัดส่วน (ผลิต)'!$E$116&gt;0,(+N56*'2.1ต้นทุนตามสัดส่วน (ผลิต)'!$E$116)/'2.1ต้นทุนตามสัดส่วน (ผลิต)'!$E$120,0),2)</f>
        <v>0</v>
      </c>
      <c r="AL56" s="139">
        <f>ROUND(IF('2.1ต้นทุนตามสัดส่วน (ผลิต)'!$E$126&gt;0,(+O56*'2.1ต้นทุนตามสัดส่วน (ผลิต)'!$E$126)/'2.1ต้นทุนตามสัดส่วน (ผลิต)'!$E$130,0),2)</f>
        <v>0</v>
      </c>
      <c r="AM56" s="139">
        <f t="shared" si="16"/>
        <v>0</v>
      </c>
      <c r="AN56" s="139">
        <f t="shared" si="17"/>
        <v>0</v>
      </c>
      <c r="AO56" s="139">
        <f>ROUND(IF('2.1ต้นทุนตามสัดส่วน (ผลิต)'!$E$156&gt;0,(+R56*'2.1ต้นทุนตามสัดส่วน (ผลิต)'!$E$156)/'2.1ต้นทุนตามสัดส่วน (ผลิต)'!$E$160,0),2)</f>
        <v>0</v>
      </c>
      <c r="AP56" s="139">
        <f>ROUND(IF('2.1ต้นทุนตามสัดส่วน (ผลิต)'!$E$166&gt;0,(+S56*'2.1ต้นทุนตามสัดส่วน (ผลิต)'!$E$166)/'2.1ต้นทุนตามสัดส่วน (ผลิต)'!$E$170,0),2)</f>
        <v>0</v>
      </c>
      <c r="AQ56" s="139">
        <f>ROUND(IF('2.1ต้นทุนตามสัดส่วน (ผลิต)'!$E$176&gt;0,(+T56*'2.1ต้นทุนตามสัดส่วน (ผลิต)'!$E$176)/'2.1ต้นทุนตามสัดส่วน (ผลิต)'!$E$180,0),2)</f>
        <v>0</v>
      </c>
      <c r="AR56" s="139">
        <f t="shared" si="1"/>
        <v>0</v>
      </c>
      <c r="AS56" s="139">
        <f t="shared" si="2"/>
        <v>0</v>
      </c>
      <c r="AU56" s="140"/>
      <c r="AV56" s="135"/>
      <c r="AW56" s="44">
        <f>ROUND(IF('2.1ต้นทุนตามสัดส่วน (ผลิต)'!$E$7&gt;0,(C56*'2.1ต้นทุนตามสัดส่วน (ผลิต)'!$E$7)/'2.1ต้นทุนตามสัดส่วน (ผลิต)'!$E$10,0),2)</f>
        <v>0</v>
      </c>
      <c r="AX56" s="136">
        <f>ROUND(IF('2.1ต้นทุนตามสัดส่วน (ผลิต)'!$E$17&gt;0,(D56*'2.1ต้นทุนตามสัดส่วน (ผลิต)'!$E$17)/'2.1ต้นทุนตามสัดส่วน (ผลิต)'!$E$20,0),2)</f>
        <v>0</v>
      </c>
      <c r="AY56" s="136">
        <f>ROUND(IF('2.1ต้นทุนตามสัดส่วน (ผลิต)'!$E$27&gt;0,(+E56*'2.1ต้นทุนตามสัดส่วน (ผลิต)'!$E$27)/'2.1ต้นทุนตามสัดส่วน (ผลิต)'!$E$30,0),2)</f>
        <v>0</v>
      </c>
      <c r="AZ56" s="136">
        <f>ROUND(IF('2.1ต้นทุนตามสัดส่วน (ผลิต)'!$E$37&gt;0,(+F56*'2.1ต้นทุนตามสัดส่วน (ผลิต)'!$E$37)/'2.1ต้นทุนตามสัดส่วน (ผลิต)'!$E$40,0),2)</f>
        <v>0</v>
      </c>
      <c r="BA56" s="136">
        <f t="shared" si="18"/>
        <v>0</v>
      </c>
      <c r="BB56" s="136">
        <f>ROUND(IF('2.1ต้นทุนตามสัดส่วน (ผลิต)'!$E$57&gt;0,(+H56*'2.1ต้นทุนตามสัดส่วน (ผลิต)'!$E$57)/'2.1ต้นทุนตามสัดส่วน (ผลิต)'!$E$60,0),2)</f>
        <v>0</v>
      </c>
      <c r="BC56" s="136">
        <f>ROUND(IF('2.1ต้นทุนตามสัดส่วน (ผลิต)'!$E$67&gt;0,(+I56*'2.1ต้นทุนตามสัดส่วน (ผลิต)'!$E$67)/'2.1ต้นทุนตามสัดส่วน (ผลิต)'!$E$70,0),2)</f>
        <v>0</v>
      </c>
      <c r="BD56" s="136">
        <f>ROUND(IF('2.1ต้นทุนตามสัดส่วน (ผลิต)'!$E$77&gt;0,(+J56*'2.1ต้นทุนตามสัดส่วน (ผลิต)'!$E$77)/'2.1ต้นทุนตามสัดส่วน (ผลิต)'!$E$80,0),2)</f>
        <v>0</v>
      </c>
      <c r="BE56" s="136">
        <f t="shared" si="19"/>
        <v>0</v>
      </c>
      <c r="BF56" s="136">
        <f t="shared" si="20"/>
        <v>0</v>
      </c>
      <c r="BG56" s="136">
        <f>ROUND(IF('2.1ต้นทุนตามสัดส่วน (ผลิต)'!$E$107&gt;0,(+M56*'2.1ต้นทุนตามสัดส่วน (ผลิต)'!$E$107)/'2.1ต้นทุนตามสัดส่วน (ผลิต)'!$E$110,0),2)</f>
        <v>0</v>
      </c>
      <c r="BH56" s="136">
        <f>ROUND(IF('2.1ต้นทุนตามสัดส่วน (ผลิต)'!$E$117&gt;0,(+N56*'2.1ต้นทุนตามสัดส่วน (ผลิต)'!$E$117)/'2.1ต้นทุนตามสัดส่วน (ผลิต)'!$E$120,0),2)</f>
        <v>0</v>
      </c>
      <c r="BI56" s="136">
        <f>ROUND(IF('2.1ต้นทุนตามสัดส่วน (ผลิต)'!$E$127&gt;0,(+O56*'2.1ต้นทุนตามสัดส่วน (ผลิต)'!$E$127)/'2.1ต้นทุนตามสัดส่วน (ผลิต)'!$E$130,0),2)</f>
        <v>0</v>
      </c>
      <c r="BJ56" s="136">
        <f t="shared" si="21"/>
        <v>0</v>
      </c>
      <c r="BK56" s="136">
        <f t="shared" si="22"/>
        <v>0</v>
      </c>
      <c r="BL56" s="136">
        <f>ROUND(IF('2.1ต้นทุนตามสัดส่วน (ผลิต)'!$E$157&gt;0,(+R56*'2.1ต้นทุนตามสัดส่วน (ผลิต)'!$E$157)/'2.1ต้นทุนตามสัดส่วน (ผลิต)'!$E$160,0),2)</f>
        <v>0</v>
      </c>
      <c r="BM56" s="136">
        <f>ROUND(IF('2.1ต้นทุนตามสัดส่วน (ผลิต)'!$E$167&gt;0,(+S56*'2.1ต้นทุนตามสัดส่วน (ผลิต)'!$E$167)/'2.1ต้นทุนตามสัดส่วน (ผลิต)'!$E$170,0),2)</f>
        <v>0</v>
      </c>
      <c r="BN56" s="136">
        <f>ROUND(IF('2.1ต้นทุนตามสัดส่วน (ผลิต)'!$E$177&gt;0,(+T56*'2.1ต้นทุนตามสัดส่วน (ผลิต)'!$E$177)/'2.1ต้นทุนตามสัดส่วน (ผลิต)'!$E$180,0),2)</f>
        <v>0</v>
      </c>
      <c r="BO56" s="136">
        <f t="shared" si="23"/>
        <v>0</v>
      </c>
      <c r="BP56" s="136">
        <f t="shared" si="3"/>
        <v>0</v>
      </c>
      <c r="BR56" s="140"/>
      <c r="BS56" s="135"/>
      <c r="BT56" s="44">
        <f>ROUND(IF('2.1ต้นทุนตามสัดส่วน (ผลิต)'!$E$8&gt;0,(+C56*'2.1ต้นทุนตามสัดส่วน (ผลิต)'!$E$8)/'2.1ต้นทุนตามสัดส่วน (ผลิต)'!$E$10,0),2)</f>
        <v>0</v>
      </c>
      <c r="BU56" s="136">
        <f>ROUND(IF('2.1ต้นทุนตามสัดส่วน (ผลิต)'!$E$18&gt;0,(+D56*'2.1ต้นทุนตามสัดส่วน (ผลิต)'!$E$18)/'2.1ต้นทุนตามสัดส่วน (ผลิต)'!$E$20,0),2)</f>
        <v>0</v>
      </c>
      <c r="BV56" s="136">
        <f>ROUND(IF('2.1ต้นทุนตามสัดส่วน (ผลิต)'!$E$28&gt;0,(+E56*'2.1ต้นทุนตามสัดส่วน (ผลิต)'!$E$28)/'2.1ต้นทุนตามสัดส่วน (ผลิต)'!$E$30,0),2)</f>
        <v>0</v>
      </c>
      <c r="BW56" s="136">
        <f>ROUND(IF('2.1ต้นทุนตามสัดส่วน (ผลิต)'!$E$38&gt;0,(+F56*'2.1ต้นทุนตามสัดส่วน (ผลิต)'!$E$38)/'2.1ต้นทุนตามสัดส่วน (ผลิต)'!$E$40,0),2)</f>
        <v>0</v>
      </c>
      <c r="BX56" s="136">
        <f t="shared" si="24"/>
        <v>0</v>
      </c>
      <c r="BY56" s="136">
        <f>ROUND(IF('2.1ต้นทุนตามสัดส่วน (ผลิต)'!$E$58&gt;0,(+H56*'2.1ต้นทุนตามสัดส่วน (ผลิต)'!$E$58)/'2.1ต้นทุนตามสัดส่วน (ผลิต)'!$E$60,0),2)</f>
        <v>0</v>
      </c>
      <c r="BZ56" s="136">
        <f>ROUND(IF('2.1ต้นทุนตามสัดส่วน (ผลิต)'!$E$68&gt;0,(+I56*'2.1ต้นทุนตามสัดส่วน (ผลิต)'!$E$68)/'2.1ต้นทุนตามสัดส่วน (ผลิต)'!$E$70,0),2)</f>
        <v>0</v>
      </c>
      <c r="CA56" s="136">
        <f>ROUND(IF('2.1ต้นทุนตามสัดส่วน (ผลิต)'!$E$78&gt;0,(+J56*'2.1ต้นทุนตามสัดส่วน (ผลิต)'!$E$78)/'2.1ต้นทุนตามสัดส่วน (ผลิต)'!$E$80,0),2)</f>
        <v>0</v>
      </c>
      <c r="CB56" s="136">
        <f t="shared" si="25"/>
        <v>0</v>
      </c>
      <c r="CC56" s="136">
        <f t="shared" si="26"/>
        <v>0</v>
      </c>
      <c r="CD56" s="136">
        <f>ROUND(IF('2.1ต้นทุนตามสัดส่วน (ผลิต)'!$E$108&gt;0,(+M56*'2.1ต้นทุนตามสัดส่วน (ผลิต)'!$E$108)/'2.1ต้นทุนตามสัดส่วน (ผลิต)'!$E$110,0),2)</f>
        <v>0</v>
      </c>
      <c r="CE56" s="136">
        <f>ROUND(IF('2.1ต้นทุนตามสัดส่วน (ผลิต)'!$E$118&gt;0,(+N56*'2.1ต้นทุนตามสัดส่วน (ผลิต)'!$E$118)/'2.1ต้นทุนตามสัดส่วน (ผลิต)'!$E$120,0),2)</f>
        <v>0</v>
      </c>
      <c r="CF56" s="136">
        <f>ROUND(IF('2.1ต้นทุนตามสัดส่วน (ผลิต)'!$E$128&gt;0,(+O56*'2.1ต้นทุนตามสัดส่วน (ผลิต)'!$E$128)/'2.1ต้นทุนตามสัดส่วน (ผลิต)'!$E$130,0),2)</f>
        <v>0</v>
      </c>
      <c r="CG56" s="136">
        <f t="shared" si="27"/>
        <v>0</v>
      </c>
      <c r="CH56" s="136">
        <f t="shared" si="28"/>
        <v>0</v>
      </c>
      <c r="CI56" s="136">
        <f>ROUND(IF('2.1ต้นทุนตามสัดส่วน (ผลิต)'!$E$158&gt;0,(+R56*'2.1ต้นทุนตามสัดส่วน (ผลิต)'!$E$158)/'2.1ต้นทุนตามสัดส่วน (ผลิต)'!$E$160,0),2)</f>
        <v>0</v>
      </c>
      <c r="CJ56" s="136">
        <f>ROUND(IF('2.1ต้นทุนตามสัดส่วน (ผลิต)'!$E$168&gt;0,(+S56*'2.1ต้นทุนตามสัดส่วน (ผลิต)'!$E$168)/'2.1ต้นทุนตามสัดส่วน (ผลิต)'!$E$170,0),2)</f>
        <v>0</v>
      </c>
      <c r="CK56" s="136">
        <f>ROUND(IF('2.1ต้นทุนตามสัดส่วน (ผลิต)'!$E$178&gt;0,(+T56*'2.1ต้นทุนตามสัดส่วน (ผลิต)'!$E$178)/'2.1ต้นทุนตามสัดส่วน (ผลิต)'!$E$180,0),2)</f>
        <v>0</v>
      </c>
      <c r="CL56" s="136">
        <f t="shared" si="29"/>
        <v>0</v>
      </c>
      <c r="CM56" s="136">
        <f t="shared" si="4"/>
        <v>0</v>
      </c>
      <c r="CO56" s="140"/>
      <c r="CP56" s="135"/>
      <c r="CQ56" s="44">
        <f>ROUND(IF('2.1ต้นทุนตามสัดส่วน (ผลิต)'!$E$9&gt;0,(+C56*'2.1ต้นทุนตามสัดส่วน (ผลิต)'!$E$9)/'2.1ต้นทุนตามสัดส่วน (ผลิต)'!$E$10,0),2)</f>
        <v>0</v>
      </c>
      <c r="CR56" s="136">
        <f>ROUND(IF('2.1ต้นทุนตามสัดส่วน (ผลิต)'!$E$19&gt;0,(+D56*'2.1ต้นทุนตามสัดส่วน (ผลิต)'!$E$19)/'2.1ต้นทุนตามสัดส่วน (ผลิต)'!$E$20,0),2)</f>
        <v>0</v>
      </c>
      <c r="CS56" s="136">
        <f>ROUND(IF('2.1ต้นทุนตามสัดส่วน (ผลิต)'!$E$29&gt;0,(+E56*'2.1ต้นทุนตามสัดส่วน (ผลิต)'!$E$29)/'2.1ต้นทุนตามสัดส่วน (ผลิต)'!$E$30,0),2)</f>
        <v>0</v>
      </c>
      <c r="CT56" s="136">
        <f>ROUND(IF('2.1ต้นทุนตามสัดส่วน (ผลิต)'!$E$39&gt;0,(+F56*'2.1ต้นทุนตามสัดส่วน (ผลิต)'!$E$39)/'2.1ต้นทุนตามสัดส่วน (ผลิต)'!$E$40,0),2)</f>
        <v>0</v>
      </c>
      <c r="CU56" s="136">
        <f t="shared" si="30"/>
        <v>0</v>
      </c>
      <c r="CV56" s="136">
        <f>ROUND(IF('2.1ต้นทุนตามสัดส่วน (ผลิต)'!$E$59&gt;0,(+H56*'2.1ต้นทุนตามสัดส่วน (ผลิต)'!$E$59)/'2.1ต้นทุนตามสัดส่วน (ผลิต)'!$E$60,0),2)</f>
        <v>0</v>
      </c>
      <c r="CW56" s="136">
        <f>ROUND(IF('2.1ต้นทุนตามสัดส่วน (ผลิต)'!$E$69&gt;0,(+I56*'2.1ต้นทุนตามสัดส่วน (ผลิต)'!$E$69)/'2.1ต้นทุนตามสัดส่วน (ผลิต)'!$E$70,0),2)</f>
        <v>0</v>
      </c>
      <c r="CX56" s="136">
        <f>ROUND(IF('2.1ต้นทุนตามสัดส่วน (ผลิต)'!$E$79&gt;0,(+J56*'2.1ต้นทุนตามสัดส่วน (ผลิต)'!$E$79)/'2.1ต้นทุนตามสัดส่วน (ผลิต)'!$E$80,0),2)</f>
        <v>0</v>
      </c>
      <c r="CY56" s="136">
        <f t="shared" si="31"/>
        <v>0</v>
      </c>
      <c r="CZ56" s="136">
        <f t="shared" si="32"/>
        <v>0</v>
      </c>
      <c r="DA56" s="136">
        <f>ROUND(IF('2.1ต้นทุนตามสัดส่วน (ผลิต)'!$E$109&gt;0,(+M56*'2.1ต้นทุนตามสัดส่วน (ผลิต)'!$E$109)/'2.1ต้นทุนตามสัดส่วน (ผลิต)'!$E$110,0),2)</f>
        <v>0</v>
      </c>
      <c r="DB56" s="136">
        <f>ROUND(IF('2.1ต้นทุนตามสัดส่วน (ผลิต)'!$E$119&gt;0,(+N56*'2.1ต้นทุนตามสัดส่วน (ผลิต)'!$E$119)/'2.1ต้นทุนตามสัดส่วน (ผลิต)'!$E$120,0),2)</f>
        <v>0</v>
      </c>
      <c r="DC56" s="136">
        <f>ROUND(IF('2.1ต้นทุนตามสัดส่วน (ผลิต)'!$E$129&gt;0,(+O56*'2.1ต้นทุนตามสัดส่วน (ผลิต)'!$E$129)/'2.1ต้นทุนตามสัดส่วน (ผลิต)'!$E$130,0),2)</f>
        <v>0</v>
      </c>
      <c r="DD56" s="136">
        <f t="shared" si="33"/>
        <v>0</v>
      </c>
      <c r="DE56" s="136">
        <f t="shared" si="34"/>
        <v>0</v>
      </c>
      <c r="DF56" s="136">
        <f>ROUND(IF('2.1ต้นทุนตามสัดส่วน (ผลิต)'!$E$159&gt;0,(+R56*'2.1ต้นทุนตามสัดส่วน (ผลิต)'!$E$159)/'2.1ต้นทุนตามสัดส่วน (ผลิต)'!$E$160,0),2)</f>
        <v>0</v>
      </c>
      <c r="DG56" s="136">
        <f>ROUND(IF('2.1ต้นทุนตามสัดส่วน (ผลิต)'!$E$169&gt;0,(+S56*'2.1ต้นทุนตามสัดส่วน (ผลิต)'!$E$169)/'2.1ต้นทุนตามสัดส่วน (ผลิต)'!$E$170,0),2)</f>
        <v>0</v>
      </c>
      <c r="DH56" s="136">
        <f>ROUND(IF('2.1ต้นทุนตามสัดส่วน (ผลิต)'!$E$179&gt;0,(+T56*'2.1ต้นทุนตามสัดส่วน (ผลิต)'!$E$179)/'2.1ต้นทุนตามสัดส่วน (ผลิต)'!$E$180,0),2)</f>
        <v>0</v>
      </c>
      <c r="DI56" s="136">
        <f t="shared" si="35"/>
        <v>0</v>
      </c>
      <c r="DJ56" s="136">
        <f t="shared" si="5"/>
        <v>0</v>
      </c>
      <c r="DL56" s="140"/>
      <c r="DM56" s="135"/>
      <c r="DN56" s="136">
        <f t="shared" si="40"/>
        <v>0</v>
      </c>
      <c r="DO56" s="136">
        <f t="shared" si="40"/>
        <v>0</v>
      </c>
      <c r="DP56" s="136">
        <f t="shared" si="39"/>
        <v>0</v>
      </c>
      <c r="DQ56" s="136">
        <f t="shared" si="39"/>
        <v>0</v>
      </c>
      <c r="DR56" s="136">
        <f t="shared" si="39"/>
        <v>0</v>
      </c>
      <c r="DS56" s="136">
        <f t="shared" si="39"/>
        <v>0</v>
      </c>
      <c r="DT56" s="136">
        <f t="shared" si="39"/>
        <v>0</v>
      </c>
      <c r="DU56" s="136">
        <f t="shared" si="39"/>
        <v>0</v>
      </c>
      <c r="DV56" s="136">
        <f t="shared" si="39"/>
        <v>0</v>
      </c>
      <c r="DW56" s="136">
        <f t="shared" si="39"/>
        <v>0</v>
      </c>
      <c r="DX56" s="136">
        <f t="shared" si="39"/>
        <v>0</v>
      </c>
      <c r="DY56" s="136">
        <f t="shared" si="38"/>
        <v>0</v>
      </c>
      <c r="DZ56" s="136">
        <f t="shared" si="38"/>
        <v>0</v>
      </c>
      <c r="EA56" s="136">
        <f t="shared" si="38"/>
        <v>0</v>
      </c>
      <c r="EB56" s="136">
        <f t="shared" si="38"/>
        <v>0</v>
      </c>
      <c r="EC56" s="136">
        <f t="shared" si="38"/>
        <v>0</v>
      </c>
      <c r="ED56" s="136">
        <f t="shared" si="38"/>
        <v>0</v>
      </c>
      <c r="EE56" s="136">
        <f t="shared" si="38"/>
        <v>0</v>
      </c>
      <c r="EF56" s="136">
        <f t="shared" si="38"/>
        <v>0</v>
      </c>
      <c r="EG56" s="136">
        <f t="shared" si="38"/>
        <v>0</v>
      </c>
    </row>
    <row r="57" spans="1:137" ht="21">
      <c r="A57" s="140"/>
      <c r="B57" s="135"/>
      <c r="C57" s="44"/>
      <c r="D57" s="136"/>
      <c r="E57" s="136"/>
      <c r="F57" s="136"/>
      <c r="G57" s="136">
        <f t="shared" si="7"/>
        <v>0</v>
      </c>
      <c r="H57" s="136"/>
      <c r="I57" s="136"/>
      <c r="J57" s="136"/>
      <c r="K57" s="136">
        <f t="shared" si="8"/>
        <v>0</v>
      </c>
      <c r="L57" s="136">
        <f t="shared" si="9"/>
        <v>0</v>
      </c>
      <c r="M57" s="136"/>
      <c r="N57" s="136"/>
      <c r="O57" s="136"/>
      <c r="P57" s="136">
        <f t="shared" si="10"/>
        <v>0</v>
      </c>
      <c r="Q57" s="136">
        <f t="shared" si="11"/>
        <v>0</v>
      </c>
      <c r="R57" s="136"/>
      <c r="S57" s="136"/>
      <c r="T57" s="136"/>
      <c r="U57" s="136">
        <f t="shared" si="12"/>
        <v>0</v>
      </c>
      <c r="V57" s="136">
        <f t="shared" si="0"/>
        <v>0</v>
      </c>
      <c r="X57" s="140"/>
      <c r="Y57" s="135"/>
      <c r="Z57" s="44">
        <f>ROUND(IF('2.1ต้นทุนตามสัดส่วน (ผลิต)'!$E$6&gt;0,(+C57*'2.1ต้นทุนตามสัดส่วน (ผลิต)'!$E$6)/'2.1ต้นทุนตามสัดส่วน (ผลิต)'!$E$10,0),2)</f>
        <v>0</v>
      </c>
      <c r="AA57" s="139">
        <f>ROUND(IF('2.1ต้นทุนตามสัดส่วน (ผลิต)'!$E$16&gt;0,(+D57*'2.1ต้นทุนตามสัดส่วน (ผลิต)'!$E$16)/'2.1ต้นทุนตามสัดส่วน (ผลิต)'!$E$20,0),2)</f>
        <v>0</v>
      </c>
      <c r="AB57" s="139">
        <f>ROUND(IF('2.1ต้นทุนตามสัดส่วน (ผลิต)'!$E$26&gt;0,(+E57*'2.1ต้นทุนตามสัดส่วน (ผลิต)'!$E$26)/'2.1ต้นทุนตามสัดส่วน (ผลิต)'!$E$30,0),2)</f>
        <v>0</v>
      </c>
      <c r="AC57" s="139">
        <f>ROUND(IF('2.1ต้นทุนตามสัดส่วน (ผลิต)'!$E$36&gt;0,(+F57*'2.1ต้นทุนตามสัดส่วน (ผลิต)'!$E$36)/'2.1ต้นทุนตามสัดส่วน (ผลิต)'!$E$40,0),2)</f>
        <v>0</v>
      </c>
      <c r="AD57" s="139">
        <f t="shared" si="13"/>
        <v>0</v>
      </c>
      <c r="AE57" s="139">
        <f>ROUND(IF('2.1ต้นทุนตามสัดส่วน (ผลิต)'!$E$56&gt;0,(+H57*'2.1ต้นทุนตามสัดส่วน (ผลิต)'!$E$56)/'2.1ต้นทุนตามสัดส่วน (ผลิต)'!$E$60,0),2)</f>
        <v>0</v>
      </c>
      <c r="AF57" s="139">
        <f>ROUND(IF('2.1ต้นทุนตามสัดส่วน (ผลิต)'!$E$66&gt;0,(+I57*'2.1ต้นทุนตามสัดส่วน (ผลิต)'!$E$66)/'2.1ต้นทุนตามสัดส่วน (ผลิต)'!$E$70,0),2)</f>
        <v>0</v>
      </c>
      <c r="AG57" s="139">
        <f>ROUND(IF('2.1ต้นทุนตามสัดส่วน (ผลิต)'!$E$76&gt;0,(+J57*'2.1ต้นทุนตามสัดส่วน (ผลิต)'!$E$76)/'2.1ต้นทุนตามสัดส่วน (ผลิต)'!$E$80,0),2)</f>
        <v>0</v>
      </c>
      <c r="AH57" s="139">
        <f t="shared" si="14"/>
        <v>0</v>
      </c>
      <c r="AI57" s="139">
        <f t="shared" si="15"/>
        <v>0</v>
      </c>
      <c r="AJ57" s="139">
        <f>ROUND(IF('2.1ต้นทุนตามสัดส่วน (ผลิต)'!$E$106&gt;0,(+M57*'2.1ต้นทุนตามสัดส่วน (ผลิต)'!$E$106)/'2.1ต้นทุนตามสัดส่วน (ผลิต)'!$E$110,0),2)</f>
        <v>0</v>
      </c>
      <c r="AK57" s="139">
        <f>ROUND(IF('2.1ต้นทุนตามสัดส่วน (ผลิต)'!$E$116&gt;0,(+N57*'2.1ต้นทุนตามสัดส่วน (ผลิต)'!$E$116)/'2.1ต้นทุนตามสัดส่วน (ผลิต)'!$E$120,0),2)</f>
        <v>0</v>
      </c>
      <c r="AL57" s="139">
        <f>ROUND(IF('2.1ต้นทุนตามสัดส่วน (ผลิต)'!$E$126&gt;0,(+O57*'2.1ต้นทุนตามสัดส่วน (ผลิต)'!$E$126)/'2.1ต้นทุนตามสัดส่วน (ผลิต)'!$E$130,0),2)</f>
        <v>0</v>
      </c>
      <c r="AM57" s="139">
        <f t="shared" si="16"/>
        <v>0</v>
      </c>
      <c r="AN57" s="139">
        <f t="shared" si="17"/>
        <v>0</v>
      </c>
      <c r="AO57" s="139">
        <f>ROUND(IF('2.1ต้นทุนตามสัดส่วน (ผลิต)'!$E$156&gt;0,(+R57*'2.1ต้นทุนตามสัดส่วน (ผลิต)'!$E$156)/'2.1ต้นทุนตามสัดส่วน (ผลิต)'!$E$160,0),2)</f>
        <v>0</v>
      </c>
      <c r="AP57" s="139">
        <f>ROUND(IF('2.1ต้นทุนตามสัดส่วน (ผลิต)'!$E$166&gt;0,(+S57*'2.1ต้นทุนตามสัดส่วน (ผลิต)'!$E$166)/'2.1ต้นทุนตามสัดส่วน (ผลิต)'!$E$170,0),2)</f>
        <v>0</v>
      </c>
      <c r="AQ57" s="139">
        <f>ROUND(IF('2.1ต้นทุนตามสัดส่วน (ผลิต)'!$E$176&gt;0,(+T57*'2.1ต้นทุนตามสัดส่วน (ผลิต)'!$E$176)/'2.1ต้นทุนตามสัดส่วน (ผลิต)'!$E$180,0),2)</f>
        <v>0</v>
      </c>
      <c r="AR57" s="139">
        <f t="shared" si="1"/>
        <v>0</v>
      </c>
      <c r="AS57" s="139">
        <f t="shared" si="2"/>
        <v>0</v>
      </c>
      <c r="AU57" s="140"/>
      <c r="AV57" s="135"/>
      <c r="AW57" s="44">
        <f>ROUND(IF('2.1ต้นทุนตามสัดส่วน (ผลิต)'!$E$7&gt;0,(C57*'2.1ต้นทุนตามสัดส่วน (ผลิต)'!$E$7)/'2.1ต้นทุนตามสัดส่วน (ผลิต)'!$E$10,0),2)</f>
        <v>0</v>
      </c>
      <c r="AX57" s="136">
        <f>ROUND(IF('2.1ต้นทุนตามสัดส่วน (ผลิต)'!$E$17&gt;0,(D57*'2.1ต้นทุนตามสัดส่วน (ผลิต)'!$E$17)/'2.1ต้นทุนตามสัดส่วน (ผลิต)'!$E$20,0),2)</f>
        <v>0</v>
      </c>
      <c r="AY57" s="136">
        <f>ROUND(IF('2.1ต้นทุนตามสัดส่วน (ผลิต)'!$E$27&gt;0,(+E57*'2.1ต้นทุนตามสัดส่วน (ผลิต)'!$E$27)/'2.1ต้นทุนตามสัดส่วน (ผลิต)'!$E$30,0),2)</f>
        <v>0</v>
      </c>
      <c r="AZ57" s="136">
        <f>ROUND(IF('2.1ต้นทุนตามสัดส่วน (ผลิต)'!$E$37&gt;0,(+F57*'2.1ต้นทุนตามสัดส่วน (ผลิต)'!$E$37)/'2.1ต้นทุนตามสัดส่วน (ผลิต)'!$E$40,0),2)</f>
        <v>0</v>
      </c>
      <c r="BA57" s="136">
        <f t="shared" si="18"/>
        <v>0</v>
      </c>
      <c r="BB57" s="136">
        <f>ROUND(IF('2.1ต้นทุนตามสัดส่วน (ผลิต)'!$E$57&gt;0,(+H57*'2.1ต้นทุนตามสัดส่วน (ผลิต)'!$E$57)/'2.1ต้นทุนตามสัดส่วน (ผลิต)'!$E$60,0),2)</f>
        <v>0</v>
      </c>
      <c r="BC57" s="136">
        <f>ROUND(IF('2.1ต้นทุนตามสัดส่วน (ผลิต)'!$E$67&gt;0,(+I57*'2.1ต้นทุนตามสัดส่วน (ผลิต)'!$E$67)/'2.1ต้นทุนตามสัดส่วน (ผลิต)'!$E$70,0),2)</f>
        <v>0</v>
      </c>
      <c r="BD57" s="136">
        <f>ROUND(IF('2.1ต้นทุนตามสัดส่วน (ผลิต)'!$E$77&gt;0,(+J57*'2.1ต้นทุนตามสัดส่วน (ผลิต)'!$E$77)/'2.1ต้นทุนตามสัดส่วน (ผลิต)'!$E$80,0),2)</f>
        <v>0</v>
      </c>
      <c r="BE57" s="136">
        <f t="shared" si="19"/>
        <v>0</v>
      </c>
      <c r="BF57" s="136">
        <f t="shared" si="20"/>
        <v>0</v>
      </c>
      <c r="BG57" s="136">
        <f>ROUND(IF('2.1ต้นทุนตามสัดส่วน (ผลิต)'!$E$107&gt;0,(+M57*'2.1ต้นทุนตามสัดส่วน (ผลิต)'!$E$107)/'2.1ต้นทุนตามสัดส่วน (ผลิต)'!$E$110,0),2)</f>
        <v>0</v>
      </c>
      <c r="BH57" s="136">
        <f>ROUND(IF('2.1ต้นทุนตามสัดส่วน (ผลิต)'!$E$117&gt;0,(+N57*'2.1ต้นทุนตามสัดส่วน (ผลิต)'!$E$117)/'2.1ต้นทุนตามสัดส่วน (ผลิต)'!$E$120,0),2)</f>
        <v>0</v>
      </c>
      <c r="BI57" s="136">
        <f>ROUND(IF('2.1ต้นทุนตามสัดส่วน (ผลิต)'!$E$127&gt;0,(+O57*'2.1ต้นทุนตามสัดส่วน (ผลิต)'!$E$127)/'2.1ต้นทุนตามสัดส่วน (ผลิต)'!$E$130,0),2)</f>
        <v>0</v>
      </c>
      <c r="BJ57" s="136">
        <f t="shared" si="21"/>
        <v>0</v>
      </c>
      <c r="BK57" s="136">
        <f t="shared" si="22"/>
        <v>0</v>
      </c>
      <c r="BL57" s="136">
        <f>ROUND(IF('2.1ต้นทุนตามสัดส่วน (ผลิต)'!$E$157&gt;0,(+R57*'2.1ต้นทุนตามสัดส่วน (ผลิต)'!$E$157)/'2.1ต้นทุนตามสัดส่วน (ผลิต)'!$E$160,0),2)</f>
        <v>0</v>
      </c>
      <c r="BM57" s="136">
        <f>ROUND(IF('2.1ต้นทุนตามสัดส่วน (ผลิต)'!$E$167&gt;0,(+S57*'2.1ต้นทุนตามสัดส่วน (ผลิต)'!$E$167)/'2.1ต้นทุนตามสัดส่วน (ผลิต)'!$E$170,0),2)</f>
        <v>0</v>
      </c>
      <c r="BN57" s="136">
        <f>ROUND(IF('2.1ต้นทุนตามสัดส่วน (ผลิต)'!$E$177&gt;0,(+T57*'2.1ต้นทุนตามสัดส่วน (ผลิต)'!$E$177)/'2.1ต้นทุนตามสัดส่วน (ผลิต)'!$E$180,0),2)</f>
        <v>0</v>
      </c>
      <c r="BO57" s="136">
        <f t="shared" si="23"/>
        <v>0</v>
      </c>
      <c r="BP57" s="136">
        <f t="shared" si="3"/>
        <v>0</v>
      </c>
      <c r="BR57" s="140"/>
      <c r="BS57" s="135"/>
      <c r="BT57" s="44">
        <f>ROUND(IF('2.1ต้นทุนตามสัดส่วน (ผลิต)'!$E$8&gt;0,(+C57*'2.1ต้นทุนตามสัดส่วน (ผลิต)'!$E$8)/'2.1ต้นทุนตามสัดส่วน (ผลิต)'!$E$10,0),2)</f>
        <v>0</v>
      </c>
      <c r="BU57" s="136">
        <f>ROUND(IF('2.1ต้นทุนตามสัดส่วน (ผลิต)'!$E$18&gt;0,(+D57*'2.1ต้นทุนตามสัดส่วน (ผลิต)'!$E$18)/'2.1ต้นทุนตามสัดส่วน (ผลิต)'!$E$20,0),2)</f>
        <v>0</v>
      </c>
      <c r="BV57" s="136">
        <f>ROUND(IF('2.1ต้นทุนตามสัดส่วน (ผลิต)'!$E$28&gt;0,(+E57*'2.1ต้นทุนตามสัดส่วน (ผลิต)'!$E$28)/'2.1ต้นทุนตามสัดส่วน (ผลิต)'!$E$30,0),2)</f>
        <v>0</v>
      </c>
      <c r="BW57" s="136">
        <f>ROUND(IF('2.1ต้นทุนตามสัดส่วน (ผลิต)'!$E$38&gt;0,(+F57*'2.1ต้นทุนตามสัดส่วน (ผลิต)'!$E$38)/'2.1ต้นทุนตามสัดส่วน (ผลิต)'!$E$40,0),2)</f>
        <v>0</v>
      </c>
      <c r="BX57" s="136">
        <f t="shared" si="24"/>
        <v>0</v>
      </c>
      <c r="BY57" s="136">
        <f>ROUND(IF('2.1ต้นทุนตามสัดส่วน (ผลิต)'!$E$58&gt;0,(+H57*'2.1ต้นทุนตามสัดส่วน (ผลิต)'!$E$58)/'2.1ต้นทุนตามสัดส่วน (ผลิต)'!$E$60,0),2)</f>
        <v>0</v>
      </c>
      <c r="BZ57" s="136">
        <f>ROUND(IF('2.1ต้นทุนตามสัดส่วน (ผลิต)'!$E$68&gt;0,(+I57*'2.1ต้นทุนตามสัดส่วน (ผลิต)'!$E$68)/'2.1ต้นทุนตามสัดส่วน (ผลิต)'!$E$70,0),2)</f>
        <v>0</v>
      </c>
      <c r="CA57" s="136">
        <f>ROUND(IF('2.1ต้นทุนตามสัดส่วน (ผลิต)'!$E$78&gt;0,(+J57*'2.1ต้นทุนตามสัดส่วน (ผลิต)'!$E$78)/'2.1ต้นทุนตามสัดส่วน (ผลิต)'!$E$80,0),2)</f>
        <v>0</v>
      </c>
      <c r="CB57" s="136">
        <f t="shared" si="25"/>
        <v>0</v>
      </c>
      <c r="CC57" s="136">
        <f t="shared" si="26"/>
        <v>0</v>
      </c>
      <c r="CD57" s="136">
        <f>ROUND(IF('2.1ต้นทุนตามสัดส่วน (ผลิต)'!$E$108&gt;0,(+M57*'2.1ต้นทุนตามสัดส่วน (ผลิต)'!$E$108)/'2.1ต้นทุนตามสัดส่วน (ผลิต)'!$E$110,0),2)</f>
        <v>0</v>
      </c>
      <c r="CE57" s="136">
        <f>ROUND(IF('2.1ต้นทุนตามสัดส่วน (ผลิต)'!$E$118&gt;0,(+N57*'2.1ต้นทุนตามสัดส่วน (ผลิต)'!$E$118)/'2.1ต้นทุนตามสัดส่วน (ผลิต)'!$E$120,0),2)</f>
        <v>0</v>
      </c>
      <c r="CF57" s="136">
        <f>ROUND(IF('2.1ต้นทุนตามสัดส่วน (ผลิต)'!$E$128&gt;0,(+O57*'2.1ต้นทุนตามสัดส่วน (ผลิต)'!$E$128)/'2.1ต้นทุนตามสัดส่วน (ผลิต)'!$E$130,0),2)</f>
        <v>0</v>
      </c>
      <c r="CG57" s="136">
        <f t="shared" si="27"/>
        <v>0</v>
      </c>
      <c r="CH57" s="136">
        <f t="shared" si="28"/>
        <v>0</v>
      </c>
      <c r="CI57" s="136">
        <f>ROUND(IF('2.1ต้นทุนตามสัดส่วน (ผลิต)'!$E$158&gt;0,(+R57*'2.1ต้นทุนตามสัดส่วน (ผลิต)'!$E$158)/'2.1ต้นทุนตามสัดส่วน (ผลิต)'!$E$160,0),2)</f>
        <v>0</v>
      </c>
      <c r="CJ57" s="136">
        <f>ROUND(IF('2.1ต้นทุนตามสัดส่วน (ผลิต)'!$E$168&gt;0,(+S57*'2.1ต้นทุนตามสัดส่วน (ผลิต)'!$E$168)/'2.1ต้นทุนตามสัดส่วน (ผลิต)'!$E$170,0),2)</f>
        <v>0</v>
      </c>
      <c r="CK57" s="136">
        <f>ROUND(IF('2.1ต้นทุนตามสัดส่วน (ผลิต)'!$E$178&gt;0,(+T57*'2.1ต้นทุนตามสัดส่วน (ผลิต)'!$E$178)/'2.1ต้นทุนตามสัดส่วน (ผลิต)'!$E$180,0),2)</f>
        <v>0</v>
      </c>
      <c r="CL57" s="136">
        <f t="shared" si="29"/>
        <v>0</v>
      </c>
      <c r="CM57" s="136">
        <f t="shared" si="4"/>
        <v>0</v>
      </c>
      <c r="CO57" s="140"/>
      <c r="CP57" s="135"/>
      <c r="CQ57" s="44">
        <f>ROUND(IF('2.1ต้นทุนตามสัดส่วน (ผลิต)'!$E$9&gt;0,(+C57*'2.1ต้นทุนตามสัดส่วน (ผลิต)'!$E$9)/'2.1ต้นทุนตามสัดส่วน (ผลิต)'!$E$10,0),2)</f>
        <v>0</v>
      </c>
      <c r="CR57" s="136">
        <f>ROUND(IF('2.1ต้นทุนตามสัดส่วน (ผลิต)'!$E$19&gt;0,(+D57*'2.1ต้นทุนตามสัดส่วน (ผลิต)'!$E$19)/'2.1ต้นทุนตามสัดส่วน (ผลิต)'!$E$20,0),2)</f>
        <v>0</v>
      </c>
      <c r="CS57" s="136">
        <f>ROUND(IF('2.1ต้นทุนตามสัดส่วน (ผลิต)'!$E$29&gt;0,(+E57*'2.1ต้นทุนตามสัดส่วน (ผลิต)'!$E$29)/'2.1ต้นทุนตามสัดส่วน (ผลิต)'!$E$30,0),2)</f>
        <v>0</v>
      </c>
      <c r="CT57" s="136">
        <f>ROUND(IF('2.1ต้นทุนตามสัดส่วน (ผลิต)'!$E$39&gt;0,(+F57*'2.1ต้นทุนตามสัดส่วน (ผลิต)'!$E$39)/'2.1ต้นทุนตามสัดส่วน (ผลิต)'!$E$40,0),2)</f>
        <v>0</v>
      </c>
      <c r="CU57" s="136">
        <f t="shared" si="30"/>
        <v>0</v>
      </c>
      <c r="CV57" s="136">
        <f>ROUND(IF('2.1ต้นทุนตามสัดส่วน (ผลิต)'!$E$59&gt;0,(+H57*'2.1ต้นทุนตามสัดส่วน (ผลิต)'!$E$59)/'2.1ต้นทุนตามสัดส่วน (ผลิต)'!$E$60,0),2)</f>
        <v>0</v>
      </c>
      <c r="CW57" s="136">
        <f>ROUND(IF('2.1ต้นทุนตามสัดส่วน (ผลิต)'!$E$69&gt;0,(+I57*'2.1ต้นทุนตามสัดส่วน (ผลิต)'!$E$69)/'2.1ต้นทุนตามสัดส่วน (ผลิต)'!$E$70,0),2)</f>
        <v>0</v>
      </c>
      <c r="CX57" s="136">
        <f>ROUND(IF('2.1ต้นทุนตามสัดส่วน (ผลิต)'!$E$79&gt;0,(+J57*'2.1ต้นทุนตามสัดส่วน (ผลิต)'!$E$79)/'2.1ต้นทุนตามสัดส่วน (ผลิต)'!$E$80,0),2)</f>
        <v>0</v>
      </c>
      <c r="CY57" s="136">
        <f t="shared" si="31"/>
        <v>0</v>
      </c>
      <c r="CZ57" s="136">
        <f t="shared" si="32"/>
        <v>0</v>
      </c>
      <c r="DA57" s="136">
        <f>ROUND(IF('2.1ต้นทุนตามสัดส่วน (ผลิต)'!$E$109&gt;0,(+M57*'2.1ต้นทุนตามสัดส่วน (ผลิต)'!$E$109)/'2.1ต้นทุนตามสัดส่วน (ผลิต)'!$E$110,0),2)</f>
        <v>0</v>
      </c>
      <c r="DB57" s="136">
        <f>ROUND(IF('2.1ต้นทุนตามสัดส่วน (ผลิต)'!$E$119&gt;0,(+N57*'2.1ต้นทุนตามสัดส่วน (ผลิต)'!$E$119)/'2.1ต้นทุนตามสัดส่วน (ผลิต)'!$E$120,0),2)</f>
        <v>0</v>
      </c>
      <c r="DC57" s="136">
        <f>ROUND(IF('2.1ต้นทุนตามสัดส่วน (ผลิต)'!$E$129&gt;0,(+O57*'2.1ต้นทุนตามสัดส่วน (ผลิต)'!$E$129)/'2.1ต้นทุนตามสัดส่วน (ผลิต)'!$E$130,0),2)</f>
        <v>0</v>
      </c>
      <c r="DD57" s="136">
        <f t="shared" si="33"/>
        <v>0</v>
      </c>
      <c r="DE57" s="136">
        <f t="shared" si="34"/>
        <v>0</v>
      </c>
      <c r="DF57" s="136">
        <f>ROUND(IF('2.1ต้นทุนตามสัดส่วน (ผลิต)'!$E$159&gt;0,(+R57*'2.1ต้นทุนตามสัดส่วน (ผลิต)'!$E$159)/'2.1ต้นทุนตามสัดส่วน (ผลิต)'!$E$160,0),2)</f>
        <v>0</v>
      </c>
      <c r="DG57" s="136">
        <f>ROUND(IF('2.1ต้นทุนตามสัดส่วน (ผลิต)'!$E$169&gt;0,(+S57*'2.1ต้นทุนตามสัดส่วน (ผลิต)'!$E$169)/'2.1ต้นทุนตามสัดส่วน (ผลิต)'!$E$170,0),2)</f>
        <v>0</v>
      </c>
      <c r="DH57" s="136">
        <f>ROUND(IF('2.1ต้นทุนตามสัดส่วน (ผลิต)'!$E$179&gt;0,(+T57*'2.1ต้นทุนตามสัดส่วน (ผลิต)'!$E$179)/'2.1ต้นทุนตามสัดส่วน (ผลิต)'!$E$180,0),2)</f>
        <v>0</v>
      </c>
      <c r="DI57" s="136">
        <f t="shared" si="35"/>
        <v>0</v>
      </c>
      <c r="DJ57" s="136">
        <f t="shared" si="5"/>
        <v>0</v>
      </c>
      <c r="DL57" s="140"/>
      <c r="DM57" s="135"/>
      <c r="DN57" s="136">
        <f t="shared" si="40"/>
        <v>0</v>
      </c>
      <c r="DO57" s="136">
        <f t="shared" si="40"/>
        <v>0</v>
      </c>
      <c r="DP57" s="136">
        <f t="shared" si="39"/>
        <v>0</v>
      </c>
      <c r="DQ57" s="136">
        <f t="shared" si="39"/>
        <v>0</v>
      </c>
      <c r="DR57" s="136">
        <f t="shared" si="39"/>
        <v>0</v>
      </c>
      <c r="DS57" s="136">
        <f t="shared" si="39"/>
        <v>0</v>
      </c>
      <c r="DT57" s="136">
        <f t="shared" si="39"/>
        <v>0</v>
      </c>
      <c r="DU57" s="136">
        <f t="shared" si="39"/>
        <v>0</v>
      </c>
      <c r="DV57" s="136">
        <f t="shared" si="39"/>
        <v>0</v>
      </c>
      <c r="DW57" s="136">
        <f t="shared" si="39"/>
        <v>0</v>
      </c>
      <c r="DX57" s="136">
        <f t="shared" si="39"/>
        <v>0</v>
      </c>
      <c r="DY57" s="136">
        <f t="shared" si="38"/>
        <v>0</v>
      </c>
      <c r="DZ57" s="136">
        <f t="shared" si="38"/>
        <v>0</v>
      </c>
      <c r="EA57" s="136">
        <f t="shared" si="38"/>
        <v>0</v>
      </c>
      <c r="EB57" s="136">
        <f t="shared" si="38"/>
        <v>0</v>
      </c>
      <c r="EC57" s="136">
        <f t="shared" si="38"/>
        <v>0</v>
      </c>
      <c r="ED57" s="136">
        <f t="shared" si="38"/>
        <v>0</v>
      </c>
      <c r="EE57" s="136">
        <f t="shared" si="38"/>
        <v>0</v>
      </c>
      <c r="EF57" s="136">
        <f t="shared" si="38"/>
        <v>0</v>
      </c>
      <c r="EG57" s="136">
        <f t="shared" si="38"/>
        <v>0</v>
      </c>
    </row>
    <row r="58" spans="1:137" ht="21">
      <c r="A58" s="140"/>
      <c r="B58" s="135"/>
      <c r="C58" s="44"/>
      <c r="D58" s="136"/>
      <c r="E58" s="136"/>
      <c r="F58" s="136"/>
      <c r="G58" s="136">
        <f t="shared" si="7"/>
        <v>0</v>
      </c>
      <c r="H58" s="136"/>
      <c r="I58" s="136"/>
      <c r="J58" s="136"/>
      <c r="K58" s="136">
        <f t="shared" si="8"/>
        <v>0</v>
      </c>
      <c r="L58" s="136">
        <f t="shared" si="9"/>
        <v>0</v>
      </c>
      <c r="M58" s="136"/>
      <c r="N58" s="136"/>
      <c r="O58" s="136"/>
      <c r="P58" s="136">
        <f t="shared" si="10"/>
        <v>0</v>
      </c>
      <c r="Q58" s="136">
        <f t="shared" si="11"/>
        <v>0</v>
      </c>
      <c r="R58" s="136"/>
      <c r="S58" s="136"/>
      <c r="T58" s="136"/>
      <c r="U58" s="136">
        <f t="shared" si="12"/>
        <v>0</v>
      </c>
      <c r="V58" s="136">
        <f t="shared" si="0"/>
        <v>0</v>
      </c>
      <c r="X58" s="140"/>
      <c r="Y58" s="135"/>
      <c r="Z58" s="44">
        <f>ROUND(IF('2.1ต้นทุนตามสัดส่วน (ผลิต)'!$E$6&gt;0,(+C58*'2.1ต้นทุนตามสัดส่วน (ผลิต)'!$E$6)/'2.1ต้นทุนตามสัดส่วน (ผลิต)'!$E$10,0),2)</f>
        <v>0</v>
      </c>
      <c r="AA58" s="139">
        <f>ROUND(IF('2.1ต้นทุนตามสัดส่วน (ผลิต)'!$E$16&gt;0,(+D58*'2.1ต้นทุนตามสัดส่วน (ผลิต)'!$E$16)/'2.1ต้นทุนตามสัดส่วน (ผลิต)'!$E$20,0),2)</f>
        <v>0</v>
      </c>
      <c r="AB58" s="139">
        <f>ROUND(IF('2.1ต้นทุนตามสัดส่วน (ผลิต)'!$E$26&gt;0,(+E58*'2.1ต้นทุนตามสัดส่วน (ผลิต)'!$E$26)/'2.1ต้นทุนตามสัดส่วน (ผลิต)'!$E$30,0),2)</f>
        <v>0</v>
      </c>
      <c r="AC58" s="139">
        <f>ROUND(IF('2.1ต้นทุนตามสัดส่วน (ผลิต)'!$E$36&gt;0,(+F58*'2.1ต้นทุนตามสัดส่วน (ผลิต)'!$E$36)/'2.1ต้นทุนตามสัดส่วน (ผลิต)'!$E$40,0),2)</f>
        <v>0</v>
      </c>
      <c r="AD58" s="139">
        <f t="shared" si="13"/>
        <v>0</v>
      </c>
      <c r="AE58" s="139">
        <f>ROUND(IF('2.1ต้นทุนตามสัดส่วน (ผลิต)'!$E$56&gt;0,(+H58*'2.1ต้นทุนตามสัดส่วน (ผลิต)'!$E$56)/'2.1ต้นทุนตามสัดส่วน (ผลิต)'!$E$60,0),2)</f>
        <v>0</v>
      </c>
      <c r="AF58" s="139">
        <f>ROUND(IF('2.1ต้นทุนตามสัดส่วน (ผลิต)'!$E$66&gt;0,(+I58*'2.1ต้นทุนตามสัดส่วน (ผลิต)'!$E$66)/'2.1ต้นทุนตามสัดส่วน (ผลิต)'!$E$70,0),2)</f>
        <v>0</v>
      </c>
      <c r="AG58" s="139">
        <f>ROUND(IF('2.1ต้นทุนตามสัดส่วน (ผลิต)'!$E$76&gt;0,(+J58*'2.1ต้นทุนตามสัดส่วน (ผลิต)'!$E$76)/'2.1ต้นทุนตามสัดส่วน (ผลิต)'!$E$80,0),2)</f>
        <v>0</v>
      </c>
      <c r="AH58" s="139">
        <f t="shared" si="14"/>
        <v>0</v>
      </c>
      <c r="AI58" s="139">
        <f t="shared" si="15"/>
        <v>0</v>
      </c>
      <c r="AJ58" s="139">
        <f>ROUND(IF('2.1ต้นทุนตามสัดส่วน (ผลิต)'!$E$106&gt;0,(+M58*'2.1ต้นทุนตามสัดส่วน (ผลิต)'!$E$106)/'2.1ต้นทุนตามสัดส่วน (ผลิต)'!$E$110,0),2)</f>
        <v>0</v>
      </c>
      <c r="AK58" s="139">
        <f>ROUND(IF('2.1ต้นทุนตามสัดส่วน (ผลิต)'!$E$116&gt;0,(+N58*'2.1ต้นทุนตามสัดส่วน (ผลิต)'!$E$116)/'2.1ต้นทุนตามสัดส่วน (ผลิต)'!$E$120,0),2)</f>
        <v>0</v>
      </c>
      <c r="AL58" s="139">
        <f>ROUND(IF('2.1ต้นทุนตามสัดส่วน (ผลิต)'!$E$126&gt;0,(+O58*'2.1ต้นทุนตามสัดส่วน (ผลิต)'!$E$126)/'2.1ต้นทุนตามสัดส่วน (ผลิต)'!$E$130,0),2)</f>
        <v>0</v>
      </c>
      <c r="AM58" s="139">
        <f t="shared" si="16"/>
        <v>0</v>
      </c>
      <c r="AN58" s="139">
        <f t="shared" si="17"/>
        <v>0</v>
      </c>
      <c r="AO58" s="139">
        <f>ROUND(IF('2.1ต้นทุนตามสัดส่วน (ผลิต)'!$E$156&gt;0,(+R58*'2.1ต้นทุนตามสัดส่วน (ผลิต)'!$E$156)/'2.1ต้นทุนตามสัดส่วน (ผลิต)'!$E$160,0),2)</f>
        <v>0</v>
      </c>
      <c r="AP58" s="139">
        <f>ROUND(IF('2.1ต้นทุนตามสัดส่วน (ผลิต)'!$E$166&gt;0,(+S58*'2.1ต้นทุนตามสัดส่วน (ผลิต)'!$E$166)/'2.1ต้นทุนตามสัดส่วน (ผลิต)'!$E$170,0),2)</f>
        <v>0</v>
      </c>
      <c r="AQ58" s="139">
        <f>ROUND(IF('2.1ต้นทุนตามสัดส่วน (ผลิต)'!$E$176&gt;0,(+T58*'2.1ต้นทุนตามสัดส่วน (ผลิต)'!$E$176)/'2.1ต้นทุนตามสัดส่วน (ผลิต)'!$E$180,0),2)</f>
        <v>0</v>
      </c>
      <c r="AR58" s="139">
        <f t="shared" si="1"/>
        <v>0</v>
      </c>
      <c r="AS58" s="139">
        <f t="shared" si="2"/>
        <v>0</v>
      </c>
      <c r="AU58" s="140"/>
      <c r="AV58" s="135"/>
      <c r="AW58" s="44">
        <f>ROUND(IF('2.1ต้นทุนตามสัดส่วน (ผลิต)'!$E$7&gt;0,(C58*'2.1ต้นทุนตามสัดส่วน (ผลิต)'!$E$7)/'2.1ต้นทุนตามสัดส่วน (ผลิต)'!$E$10,0),2)</f>
        <v>0</v>
      </c>
      <c r="AX58" s="136">
        <f>ROUND(IF('2.1ต้นทุนตามสัดส่วน (ผลิต)'!$E$17&gt;0,(D58*'2.1ต้นทุนตามสัดส่วน (ผลิต)'!$E$17)/'2.1ต้นทุนตามสัดส่วน (ผลิต)'!$E$20,0),2)</f>
        <v>0</v>
      </c>
      <c r="AY58" s="136">
        <f>ROUND(IF('2.1ต้นทุนตามสัดส่วน (ผลิต)'!$E$27&gt;0,(+E58*'2.1ต้นทุนตามสัดส่วน (ผลิต)'!$E$27)/'2.1ต้นทุนตามสัดส่วน (ผลิต)'!$E$30,0),2)</f>
        <v>0</v>
      </c>
      <c r="AZ58" s="136">
        <f>ROUND(IF('2.1ต้นทุนตามสัดส่วน (ผลิต)'!$E$37&gt;0,(+F58*'2.1ต้นทุนตามสัดส่วน (ผลิต)'!$E$37)/'2.1ต้นทุนตามสัดส่วน (ผลิต)'!$E$40,0),2)</f>
        <v>0</v>
      </c>
      <c r="BA58" s="136">
        <f t="shared" si="18"/>
        <v>0</v>
      </c>
      <c r="BB58" s="136">
        <f>ROUND(IF('2.1ต้นทุนตามสัดส่วน (ผลิต)'!$E$57&gt;0,(+H58*'2.1ต้นทุนตามสัดส่วน (ผลิต)'!$E$57)/'2.1ต้นทุนตามสัดส่วน (ผลิต)'!$E$60,0),2)</f>
        <v>0</v>
      </c>
      <c r="BC58" s="136">
        <f>ROUND(IF('2.1ต้นทุนตามสัดส่วน (ผลิต)'!$E$67&gt;0,(+I58*'2.1ต้นทุนตามสัดส่วน (ผลิต)'!$E$67)/'2.1ต้นทุนตามสัดส่วน (ผลิต)'!$E$70,0),2)</f>
        <v>0</v>
      </c>
      <c r="BD58" s="136">
        <f>ROUND(IF('2.1ต้นทุนตามสัดส่วน (ผลิต)'!$E$77&gt;0,(+J58*'2.1ต้นทุนตามสัดส่วน (ผลิต)'!$E$77)/'2.1ต้นทุนตามสัดส่วน (ผลิต)'!$E$80,0),2)</f>
        <v>0</v>
      </c>
      <c r="BE58" s="136">
        <f t="shared" si="19"/>
        <v>0</v>
      </c>
      <c r="BF58" s="136">
        <f t="shared" si="20"/>
        <v>0</v>
      </c>
      <c r="BG58" s="136">
        <f>ROUND(IF('2.1ต้นทุนตามสัดส่วน (ผลิต)'!$E$107&gt;0,(+M58*'2.1ต้นทุนตามสัดส่วน (ผลิต)'!$E$107)/'2.1ต้นทุนตามสัดส่วน (ผลิต)'!$E$110,0),2)</f>
        <v>0</v>
      </c>
      <c r="BH58" s="136">
        <f>ROUND(IF('2.1ต้นทุนตามสัดส่วน (ผลิต)'!$E$117&gt;0,(+N58*'2.1ต้นทุนตามสัดส่วน (ผลิต)'!$E$117)/'2.1ต้นทุนตามสัดส่วน (ผลิต)'!$E$120,0),2)</f>
        <v>0</v>
      </c>
      <c r="BI58" s="136">
        <f>ROUND(IF('2.1ต้นทุนตามสัดส่วน (ผลิต)'!$E$127&gt;0,(+O58*'2.1ต้นทุนตามสัดส่วน (ผลิต)'!$E$127)/'2.1ต้นทุนตามสัดส่วน (ผลิต)'!$E$130,0),2)</f>
        <v>0</v>
      </c>
      <c r="BJ58" s="136">
        <f t="shared" si="21"/>
        <v>0</v>
      </c>
      <c r="BK58" s="136">
        <f t="shared" si="22"/>
        <v>0</v>
      </c>
      <c r="BL58" s="136">
        <f>ROUND(IF('2.1ต้นทุนตามสัดส่วน (ผลิต)'!$E$157&gt;0,(+R58*'2.1ต้นทุนตามสัดส่วน (ผลิต)'!$E$157)/'2.1ต้นทุนตามสัดส่วน (ผลิต)'!$E$160,0),2)</f>
        <v>0</v>
      </c>
      <c r="BM58" s="136">
        <f>ROUND(IF('2.1ต้นทุนตามสัดส่วน (ผลิต)'!$E$167&gt;0,(+S58*'2.1ต้นทุนตามสัดส่วน (ผลิต)'!$E$167)/'2.1ต้นทุนตามสัดส่วน (ผลิต)'!$E$170,0),2)</f>
        <v>0</v>
      </c>
      <c r="BN58" s="136">
        <f>ROUND(IF('2.1ต้นทุนตามสัดส่วน (ผลิต)'!$E$177&gt;0,(+T58*'2.1ต้นทุนตามสัดส่วน (ผลิต)'!$E$177)/'2.1ต้นทุนตามสัดส่วน (ผลิต)'!$E$180,0),2)</f>
        <v>0</v>
      </c>
      <c r="BO58" s="136">
        <f t="shared" si="23"/>
        <v>0</v>
      </c>
      <c r="BP58" s="136">
        <f t="shared" si="3"/>
        <v>0</v>
      </c>
      <c r="BR58" s="140"/>
      <c r="BS58" s="135"/>
      <c r="BT58" s="44">
        <f>ROUND(IF('2.1ต้นทุนตามสัดส่วน (ผลิต)'!$E$8&gt;0,(+C58*'2.1ต้นทุนตามสัดส่วน (ผลิต)'!$E$8)/'2.1ต้นทุนตามสัดส่วน (ผลิต)'!$E$10,0),2)</f>
        <v>0</v>
      </c>
      <c r="BU58" s="136">
        <f>ROUND(IF('2.1ต้นทุนตามสัดส่วน (ผลิต)'!$E$18&gt;0,(+D58*'2.1ต้นทุนตามสัดส่วน (ผลิต)'!$E$18)/'2.1ต้นทุนตามสัดส่วน (ผลิต)'!$E$20,0),2)</f>
        <v>0</v>
      </c>
      <c r="BV58" s="136">
        <f>ROUND(IF('2.1ต้นทุนตามสัดส่วน (ผลิต)'!$E$28&gt;0,(+E58*'2.1ต้นทุนตามสัดส่วน (ผลิต)'!$E$28)/'2.1ต้นทุนตามสัดส่วน (ผลิต)'!$E$30,0),2)</f>
        <v>0</v>
      </c>
      <c r="BW58" s="136">
        <f>ROUND(IF('2.1ต้นทุนตามสัดส่วน (ผลิต)'!$E$38&gt;0,(+F58*'2.1ต้นทุนตามสัดส่วน (ผลิต)'!$E$38)/'2.1ต้นทุนตามสัดส่วน (ผลิต)'!$E$40,0),2)</f>
        <v>0</v>
      </c>
      <c r="BX58" s="136">
        <f t="shared" si="24"/>
        <v>0</v>
      </c>
      <c r="BY58" s="136">
        <f>ROUND(IF('2.1ต้นทุนตามสัดส่วน (ผลิต)'!$E$58&gt;0,(+H58*'2.1ต้นทุนตามสัดส่วน (ผลิต)'!$E$58)/'2.1ต้นทุนตามสัดส่วน (ผลิต)'!$E$60,0),2)</f>
        <v>0</v>
      </c>
      <c r="BZ58" s="136">
        <f>ROUND(IF('2.1ต้นทุนตามสัดส่วน (ผลิต)'!$E$68&gt;0,(+I58*'2.1ต้นทุนตามสัดส่วน (ผลิต)'!$E$68)/'2.1ต้นทุนตามสัดส่วน (ผลิต)'!$E$70,0),2)</f>
        <v>0</v>
      </c>
      <c r="CA58" s="136">
        <f>ROUND(IF('2.1ต้นทุนตามสัดส่วน (ผลิต)'!$E$78&gt;0,(+J58*'2.1ต้นทุนตามสัดส่วน (ผลิต)'!$E$78)/'2.1ต้นทุนตามสัดส่วน (ผลิต)'!$E$80,0),2)</f>
        <v>0</v>
      </c>
      <c r="CB58" s="136">
        <f t="shared" si="25"/>
        <v>0</v>
      </c>
      <c r="CC58" s="136">
        <f t="shared" si="26"/>
        <v>0</v>
      </c>
      <c r="CD58" s="136">
        <f>ROUND(IF('2.1ต้นทุนตามสัดส่วน (ผลิต)'!$E$108&gt;0,(+M58*'2.1ต้นทุนตามสัดส่วน (ผลิต)'!$E$108)/'2.1ต้นทุนตามสัดส่วน (ผลิต)'!$E$110,0),2)</f>
        <v>0</v>
      </c>
      <c r="CE58" s="136">
        <f>ROUND(IF('2.1ต้นทุนตามสัดส่วน (ผลิต)'!$E$118&gt;0,(+N58*'2.1ต้นทุนตามสัดส่วน (ผลิต)'!$E$118)/'2.1ต้นทุนตามสัดส่วน (ผลิต)'!$E$120,0),2)</f>
        <v>0</v>
      </c>
      <c r="CF58" s="136">
        <f>ROUND(IF('2.1ต้นทุนตามสัดส่วน (ผลิต)'!$E$128&gt;0,(+O58*'2.1ต้นทุนตามสัดส่วน (ผลิต)'!$E$128)/'2.1ต้นทุนตามสัดส่วน (ผลิต)'!$E$130,0),2)</f>
        <v>0</v>
      </c>
      <c r="CG58" s="136">
        <f t="shared" si="27"/>
        <v>0</v>
      </c>
      <c r="CH58" s="136">
        <f t="shared" si="28"/>
        <v>0</v>
      </c>
      <c r="CI58" s="136">
        <f>ROUND(IF('2.1ต้นทุนตามสัดส่วน (ผลิต)'!$E$158&gt;0,(+R58*'2.1ต้นทุนตามสัดส่วน (ผลิต)'!$E$158)/'2.1ต้นทุนตามสัดส่วน (ผลิต)'!$E$160,0),2)</f>
        <v>0</v>
      </c>
      <c r="CJ58" s="136">
        <f>ROUND(IF('2.1ต้นทุนตามสัดส่วน (ผลิต)'!$E$168&gt;0,(+S58*'2.1ต้นทุนตามสัดส่วน (ผลิต)'!$E$168)/'2.1ต้นทุนตามสัดส่วน (ผลิต)'!$E$170,0),2)</f>
        <v>0</v>
      </c>
      <c r="CK58" s="136">
        <f>ROUND(IF('2.1ต้นทุนตามสัดส่วน (ผลิต)'!$E$178&gt;0,(+T58*'2.1ต้นทุนตามสัดส่วน (ผลิต)'!$E$178)/'2.1ต้นทุนตามสัดส่วน (ผลิต)'!$E$180,0),2)</f>
        <v>0</v>
      </c>
      <c r="CL58" s="136">
        <f t="shared" si="29"/>
        <v>0</v>
      </c>
      <c r="CM58" s="136">
        <f t="shared" si="4"/>
        <v>0</v>
      </c>
      <c r="CO58" s="140"/>
      <c r="CP58" s="135"/>
      <c r="CQ58" s="44">
        <f>ROUND(IF('2.1ต้นทุนตามสัดส่วน (ผลิต)'!$E$9&gt;0,(+C58*'2.1ต้นทุนตามสัดส่วน (ผลิต)'!$E$9)/'2.1ต้นทุนตามสัดส่วน (ผลิต)'!$E$10,0),2)</f>
        <v>0</v>
      </c>
      <c r="CR58" s="136">
        <f>ROUND(IF('2.1ต้นทุนตามสัดส่วน (ผลิต)'!$E$19&gt;0,(+D58*'2.1ต้นทุนตามสัดส่วน (ผลิต)'!$E$19)/'2.1ต้นทุนตามสัดส่วน (ผลิต)'!$E$20,0),2)</f>
        <v>0</v>
      </c>
      <c r="CS58" s="136">
        <f>ROUND(IF('2.1ต้นทุนตามสัดส่วน (ผลิต)'!$E$29&gt;0,(+E58*'2.1ต้นทุนตามสัดส่วน (ผลิต)'!$E$29)/'2.1ต้นทุนตามสัดส่วน (ผลิต)'!$E$30,0),2)</f>
        <v>0</v>
      </c>
      <c r="CT58" s="136">
        <f>ROUND(IF('2.1ต้นทุนตามสัดส่วน (ผลิต)'!$E$39&gt;0,(+F58*'2.1ต้นทุนตามสัดส่วน (ผลิต)'!$E$39)/'2.1ต้นทุนตามสัดส่วน (ผลิต)'!$E$40,0),2)</f>
        <v>0</v>
      </c>
      <c r="CU58" s="136">
        <f t="shared" si="30"/>
        <v>0</v>
      </c>
      <c r="CV58" s="136">
        <f>ROUND(IF('2.1ต้นทุนตามสัดส่วน (ผลิต)'!$E$59&gt;0,(+H58*'2.1ต้นทุนตามสัดส่วน (ผลิต)'!$E$59)/'2.1ต้นทุนตามสัดส่วน (ผลิต)'!$E$60,0),2)</f>
        <v>0</v>
      </c>
      <c r="CW58" s="136">
        <f>ROUND(IF('2.1ต้นทุนตามสัดส่วน (ผลิต)'!$E$69&gt;0,(+I58*'2.1ต้นทุนตามสัดส่วน (ผลิต)'!$E$69)/'2.1ต้นทุนตามสัดส่วน (ผลิต)'!$E$70,0),2)</f>
        <v>0</v>
      </c>
      <c r="CX58" s="136">
        <f>ROUND(IF('2.1ต้นทุนตามสัดส่วน (ผลิต)'!$E$79&gt;0,(+J58*'2.1ต้นทุนตามสัดส่วน (ผลิต)'!$E$79)/'2.1ต้นทุนตามสัดส่วน (ผลิต)'!$E$80,0),2)</f>
        <v>0</v>
      </c>
      <c r="CY58" s="136">
        <f t="shared" si="31"/>
        <v>0</v>
      </c>
      <c r="CZ58" s="136">
        <f t="shared" si="32"/>
        <v>0</v>
      </c>
      <c r="DA58" s="136">
        <f>ROUND(IF('2.1ต้นทุนตามสัดส่วน (ผลิต)'!$E$109&gt;0,(+M58*'2.1ต้นทุนตามสัดส่วน (ผลิต)'!$E$109)/'2.1ต้นทุนตามสัดส่วน (ผลิต)'!$E$110,0),2)</f>
        <v>0</v>
      </c>
      <c r="DB58" s="136">
        <f>ROUND(IF('2.1ต้นทุนตามสัดส่วน (ผลิต)'!$E$119&gt;0,(+N58*'2.1ต้นทุนตามสัดส่วน (ผลิต)'!$E$119)/'2.1ต้นทุนตามสัดส่วน (ผลิต)'!$E$120,0),2)</f>
        <v>0</v>
      </c>
      <c r="DC58" s="136">
        <f>ROUND(IF('2.1ต้นทุนตามสัดส่วน (ผลิต)'!$E$129&gt;0,(+O58*'2.1ต้นทุนตามสัดส่วน (ผลิต)'!$E$129)/'2.1ต้นทุนตามสัดส่วน (ผลิต)'!$E$130,0),2)</f>
        <v>0</v>
      </c>
      <c r="DD58" s="136">
        <f t="shared" si="33"/>
        <v>0</v>
      </c>
      <c r="DE58" s="136">
        <f t="shared" si="34"/>
        <v>0</v>
      </c>
      <c r="DF58" s="136">
        <f>ROUND(IF('2.1ต้นทุนตามสัดส่วน (ผลิต)'!$E$159&gt;0,(+R58*'2.1ต้นทุนตามสัดส่วน (ผลิต)'!$E$159)/'2.1ต้นทุนตามสัดส่วน (ผลิต)'!$E$160,0),2)</f>
        <v>0</v>
      </c>
      <c r="DG58" s="136">
        <f>ROUND(IF('2.1ต้นทุนตามสัดส่วน (ผลิต)'!$E$169&gt;0,(+S58*'2.1ต้นทุนตามสัดส่วน (ผลิต)'!$E$169)/'2.1ต้นทุนตามสัดส่วน (ผลิต)'!$E$170,0),2)</f>
        <v>0</v>
      </c>
      <c r="DH58" s="136">
        <f>ROUND(IF('2.1ต้นทุนตามสัดส่วน (ผลิต)'!$E$179&gt;0,(+T58*'2.1ต้นทุนตามสัดส่วน (ผลิต)'!$E$179)/'2.1ต้นทุนตามสัดส่วน (ผลิต)'!$E$180,0),2)</f>
        <v>0</v>
      </c>
      <c r="DI58" s="136">
        <f t="shared" si="35"/>
        <v>0</v>
      </c>
      <c r="DJ58" s="136">
        <f t="shared" si="5"/>
        <v>0</v>
      </c>
      <c r="DL58" s="140"/>
      <c r="DM58" s="135"/>
      <c r="DN58" s="136">
        <f t="shared" si="40"/>
        <v>0</v>
      </c>
      <c r="DO58" s="136">
        <f t="shared" si="40"/>
        <v>0</v>
      </c>
      <c r="DP58" s="136">
        <f t="shared" si="39"/>
        <v>0</v>
      </c>
      <c r="DQ58" s="136">
        <f t="shared" si="39"/>
        <v>0</v>
      </c>
      <c r="DR58" s="136">
        <f t="shared" si="39"/>
        <v>0</v>
      </c>
      <c r="DS58" s="136">
        <f t="shared" si="39"/>
        <v>0</v>
      </c>
      <c r="DT58" s="136">
        <f t="shared" si="39"/>
        <v>0</v>
      </c>
      <c r="DU58" s="136">
        <f t="shared" si="39"/>
        <v>0</v>
      </c>
      <c r="DV58" s="136">
        <f t="shared" si="39"/>
        <v>0</v>
      </c>
      <c r="DW58" s="136">
        <f t="shared" si="39"/>
        <v>0</v>
      </c>
      <c r="DX58" s="136">
        <f t="shared" si="39"/>
        <v>0</v>
      </c>
      <c r="DY58" s="136">
        <f t="shared" si="38"/>
        <v>0</v>
      </c>
      <c r="DZ58" s="136">
        <f t="shared" si="38"/>
        <v>0</v>
      </c>
      <c r="EA58" s="136">
        <f t="shared" si="38"/>
        <v>0</v>
      </c>
      <c r="EB58" s="136">
        <f t="shared" si="38"/>
        <v>0</v>
      </c>
      <c r="EC58" s="136">
        <f t="shared" si="38"/>
        <v>0</v>
      </c>
      <c r="ED58" s="136">
        <f t="shared" si="38"/>
        <v>0</v>
      </c>
      <c r="EE58" s="136">
        <f t="shared" si="38"/>
        <v>0</v>
      </c>
      <c r="EF58" s="136">
        <f t="shared" si="38"/>
        <v>0</v>
      </c>
      <c r="EG58" s="136">
        <f t="shared" si="38"/>
        <v>0</v>
      </c>
    </row>
    <row r="59" spans="1:137" ht="21">
      <c r="A59" s="140"/>
      <c r="B59" s="135"/>
      <c r="C59" s="44"/>
      <c r="D59" s="136"/>
      <c r="E59" s="136"/>
      <c r="F59" s="136"/>
      <c r="G59" s="136">
        <f t="shared" si="7"/>
        <v>0</v>
      </c>
      <c r="H59" s="136"/>
      <c r="I59" s="136"/>
      <c r="J59" s="136"/>
      <c r="K59" s="136">
        <f t="shared" si="8"/>
        <v>0</v>
      </c>
      <c r="L59" s="136">
        <f t="shared" si="9"/>
        <v>0</v>
      </c>
      <c r="M59" s="136"/>
      <c r="N59" s="136"/>
      <c r="O59" s="136"/>
      <c r="P59" s="136">
        <f t="shared" si="10"/>
        <v>0</v>
      </c>
      <c r="Q59" s="136">
        <f t="shared" si="11"/>
        <v>0</v>
      </c>
      <c r="R59" s="136"/>
      <c r="S59" s="136"/>
      <c r="T59" s="136"/>
      <c r="U59" s="136">
        <f t="shared" si="12"/>
        <v>0</v>
      </c>
      <c r="V59" s="136">
        <f t="shared" si="0"/>
        <v>0</v>
      </c>
      <c r="X59" s="140"/>
      <c r="Y59" s="135"/>
      <c r="Z59" s="44">
        <f>ROUND(IF('2.1ต้นทุนตามสัดส่วน (ผลิต)'!$E$6&gt;0,(+C59*'2.1ต้นทุนตามสัดส่วน (ผลิต)'!$E$6)/'2.1ต้นทุนตามสัดส่วน (ผลิต)'!$E$10,0),2)</f>
        <v>0</v>
      </c>
      <c r="AA59" s="139">
        <f>ROUND(IF('2.1ต้นทุนตามสัดส่วน (ผลิต)'!$E$16&gt;0,(+D59*'2.1ต้นทุนตามสัดส่วน (ผลิต)'!$E$16)/'2.1ต้นทุนตามสัดส่วน (ผลิต)'!$E$20,0),2)</f>
        <v>0</v>
      </c>
      <c r="AB59" s="139">
        <f>ROUND(IF('2.1ต้นทุนตามสัดส่วน (ผลิต)'!$E$26&gt;0,(+E59*'2.1ต้นทุนตามสัดส่วน (ผลิต)'!$E$26)/'2.1ต้นทุนตามสัดส่วน (ผลิต)'!$E$30,0),2)</f>
        <v>0</v>
      </c>
      <c r="AC59" s="139">
        <f>ROUND(IF('2.1ต้นทุนตามสัดส่วน (ผลิต)'!$E$36&gt;0,(+F59*'2.1ต้นทุนตามสัดส่วน (ผลิต)'!$E$36)/'2.1ต้นทุนตามสัดส่วน (ผลิต)'!$E$40,0),2)</f>
        <v>0</v>
      </c>
      <c r="AD59" s="139">
        <f t="shared" si="13"/>
        <v>0</v>
      </c>
      <c r="AE59" s="139">
        <f>ROUND(IF('2.1ต้นทุนตามสัดส่วน (ผลิต)'!$E$56&gt;0,(+H59*'2.1ต้นทุนตามสัดส่วน (ผลิต)'!$E$56)/'2.1ต้นทุนตามสัดส่วน (ผลิต)'!$E$60,0),2)</f>
        <v>0</v>
      </c>
      <c r="AF59" s="139">
        <f>ROUND(IF('2.1ต้นทุนตามสัดส่วน (ผลิต)'!$E$66&gt;0,(+I59*'2.1ต้นทุนตามสัดส่วน (ผลิต)'!$E$66)/'2.1ต้นทุนตามสัดส่วน (ผลิต)'!$E$70,0),2)</f>
        <v>0</v>
      </c>
      <c r="AG59" s="139">
        <f>ROUND(IF('2.1ต้นทุนตามสัดส่วน (ผลิต)'!$E$76&gt;0,(+J59*'2.1ต้นทุนตามสัดส่วน (ผลิต)'!$E$76)/'2.1ต้นทุนตามสัดส่วน (ผลิต)'!$E$80,0),2)</f>
        <v>0</v>
      </c>
      <c r="AH59" s="139">
        <f t="shared" si="14"/>
        <v>0</v>
      </c>
      <c r="AI59" s="139">
        <f t="shared" si="15"/>
        <v>0</v>
      </c>
      <c r="AJ59" s="139">
        <f>ROUND(IF('2.1ต้นทุนตามสัดส่วน (ผลิต)'!$E$106&gt;0,(+M59*'2.1ต้นทุนตามสัดส่วน (ผลิต)'!$E$106)/'2.1ต้นทุนตามสัดส่วน (ผลิต)'!$E$110,0),2)</f>
        <v>0</v>
      </c>
      <c r="AK59" s="139">
        <f>ROUND(IF('2.1ต้นทุนตามสัดส่วน (ผลิต)'!$E$116&gt;0,(+N59*'2.1ต้นทุนตามสัดส่วน (ผลิต)'!$E$116)/'2.1ต้นทุนตามสัดส่วน (ผลิต)'!$E$120,0),2)</f>
        <v>0</v>
      </c>
      <c r="AL59" s="139">
        <f>ROUND(IF('2.1ต้นทุนตามสัดส่วน (ผลิต)'!$E$126&gt;0,(+O59*'2.1ต้นทุนตามสัดส่วน (ผลิต)'!$E$126)/'2.1ต้นทุนตามสัดส่วน (ผลิต)'!$E$130,0),2)</f>
        <v>0</v>
      </c>
      <c r="AM59" s="139">
        <f t="shared" si="16"/>
        <v>0</v>
      </c>
      <c r="AN59" s="139">
        <f t="shared" si="17"/>
        <v>0</v>
      </c>
      <c r="AO59" s="139">
        <f>ROUND(IF('2.1ต้นทุนตามสัดส่วน (ผลิต)'!$E$156&gt;0,(+R59*'2.1ต้นทุนตามสัดส่วน (ผลิต)'!$E$156)/'2.1ต้นทุนตามสัดส่วน (ผลิต)'!$E$160,0),2)</f>
        <v>0</v>
      </c>
      <c r="AP59" s="139">
        <f>ROUND(IF('2.1ต้นทุนตามสัดส่วน (ผลิต)'!$E$166&gt;0,(+S59*'2.1ต้นทุนตามสัดส่วน (ผลิต)'!$E$166)/'2.1ต้นทุนตามสัดส่วน (ผลิต)'!$E$170,0),2)</f>
        <v>0</v>
      </c>
      <c r="AQ59" s="139">
        <f>ROUND(IF('2.1ต้นทุนตามสัดส่วน (ผลิต)'!$E$176&gt;0,(+T59*'2.1ต้นทุนตามสัดส่วน (ผลิต)'!$E$176)/'2.1ต้นทุนตามสัดส่วน (ผลิต)'!$E$180,0),2)</f>
        <v>0</v>
      </c>
      <c r="AR59" s="139">
        <f t="shared" si="1"/>
        <v>0</v>
      </c>
      <c r="AS59" s="139">
        <f t="shared" si="2"/>
        <v>0</v>
      </c>
      <c r="AU59" s="140"/>
      <c r="AV59" s="135"/>
      <c r="AW59" s="44">
        <f>ROUND(IF('2.1ต้นทุนตามสัดส่วน (ผลิต)'!$E$7&gt;0,(C59*'2.1ต้นทุนตามสัดส่วน (ผลิต)'!$E$7)/'2.1ต้นทุนตามสัดส่วน (ผลิต)'!$E$10,0),2)</f>
        <v>0</v>
      </c>
      <c r="AX59" s="136">
        <f>ROUND(IF('2.1ต้นทุนตามสัดส่วน (ผลิต)'!$E$17&gt;0,(D59*'2.1ต้นทุนตามสัดส่วน (ผลิต)'!$E$17)/'2.1ต้นทุนตามสัดส่วน (ผลิต)'!$E$20,0),2)</f>
        <v>0</v>
      </c>
      <c r="AY59" s="136">
        <f>ROUND(IF('2.1ต้นทุนตามสัดส่วน (ผลิต)'!$E$27&gt;0,(+E59*'2.1ต้นทุนตามสัดส่วน (ผลิต)'!$E$27)/'2.1ต้นทุนตามสัดส่วน (ผลิต)'!$E$30,0),2)</f>
        <v>0</v>
      </c>
      <c r="AZ59" s="136">
        <f>ROUND(IF('2.1ต้นทุนตามสัดส่วน (ผลิต)'!$E$37&gt;0,(+F59*'2.1ต้นทุนตามสัดส่วน (ผลิต)'!$E$37)/'2.1ต้นทุนตามสัดส่วน (ผลิต)'!$E$40,0),2)</f>
        <v>0</v>
      </c>
      <c r="BA59" s="136">
        <f t="shared" si="18"/>
        <v>0</v>
      </c>
      <c r="BB59" s="136">
        <f>ROUND(IF('2.1ต้นทุนตามสัดส่วน (ผลิต)'!$E$57&gt;0,(+H59*'2.1ต้นทุนตามสัดส่วน (ผลิต)'!$E$57)/'2.1ต้นทุนตามสัดส่วน (ผลิต)'!$E$60,0),2)</f>
        <v>0</v>
      </c>
      <c r="BC59" s="136">
        <f>ROUND(IF('2.1ต้นทุนตามสัดส่วน (ผลิต)'!$E$67&gt;0,(+I59*'2.1ต้นทุนตามสัดส่วน (ผลิต)'!$E$67)/'2.1ต้นทุนตามสัดส่วน (ผลิต)'!$E$70,0),2)</f>
        <v>0</v>
      </c>
      <c r="BD59" s="136">
        <f>ROUND(IF('2.1ต้นทุนตามสัดส่วน (ผลิต)'!$E$77&gt;0,(+J59*'2.1ต้นทุนตามสัดส่วน (ผลิต)'!$E$77)/'2.1ต้นทุนตามสัดส่วน (ผลิต)'!$E$80,0),2)</f>
        <v>0</v>
      </c>
      <c r="BE59" s="136">
        <f t="shared" si="19"/>
        <v>0</v>
      </c>
      <c r="BF59" s="136">
        <f t="shared" si="20"/>
        <v>0</v>
      </c>
      <c r="BG59" s="136">
        <f>ROUND(IF('2.1ต้นทุนตามสัดส่วน (ผลิต)'!$E$107&gt;0,(+M59*'2.1ต้นทุนตามสัดส่วน (ผลิต)'!$E$107)/'2.1ต้นทุนตามสัดส่วน (ผลิต)'!$E$110,0),2)</f>
        <v>0</v>
      </c>
      <c r="BH59" s="136">
        <f>ROUND(IF('2.1ต้นทุนตามสัดส่วน (ผลิต)'!$E$117&gt;0,(+N59*'2.1ต้นทุนตามสัดส่วน (ผลิต)'!$E$117)/'2.1ต้นทุนตามสัดส่วน (ผลิต)'!$E$120,0),2)</f>
        <v>0</v>
      </c>
      <c r="BI59" s="136">
        <f>ROUND(IF('2.1ต้นทุนตามสัดส่วน (ผลิต)'!$E$127&gt;0,(+O59*'2.1ต้นทุนตามสัดส่วน (ผลิต)'!$E$127)/'2.1ต้นทุนตามสัดส่วน (ผลิต)'!$E$130,0),2)</f>
        <v>0</v>
      </c>
      <c r="BJ59" s="136">
        <f t="shared" si="21"/>
        <v>0</v>
      </c>
      <c r="BK59" s="136">
        <f t="shared" si="22"/>
        <v>0</v>
      </c>
      <c r="BL59" s="136">
        <f>ROUND(IF('2.1ต้นทุนตามสัดส่วน (ผลิต)'!$E$157&gt;0,(+R59*'2.1ต้นทุนตามสัดส่วน (ผลิต)'!$E$157)/'2.1ต้นทุนตามสัดส่วน (ผลิต)'!$E$160,0),2)</f>
        <v>0</v>
      </c>
      <c r="BM59" s="136">
        <f>ROUND(IF('2.1ต้นทุนตามสัดส่วน (ผลิต)'!$E$167&gt;0,(+S59*'2.1ต้นทุนตามสัดส่วน (ผลิต)'!$E$167)/'2.1ต้นทุนตามสัดส่วน (ผลิต)'!$E$170,0),2)</f>
        <v>0</v>
      </c>
      <c r="BN59" s="136">
        <f>ROUND(IF('2.1ต้นทุนตามสัดส่วน (ผลิต)'!$E$177&gt;0,(+T59*'2.1ต้นทุนตามสัดส่วน (ผลิต)'!$E$177)/'2.1ต้นทุนตามสัดส่วน (ผลิต)'!$E$180,0),2)</f>
        <v>0</v>
      </c>
      <c r="BO59" s="136">
        <f t="shared" si="23"/>
        <v>0</v>
      </c>
      <c r="BP59" s="136">
        <f t="shared" si="3"/>
        <v>0</v>
      </c>
      <c r="BR59" s="140"/>
      <c r="BS59" s="135"/>
      <c r="BT59" s="44">
        <f>ROUND(IF('2.1ต้นทุนตามสัดส่วน (ผลิต)'!$E$8&gt;0,(+C59*'2.1ต้นทุนตามสัดส่วน (ผลิต)'!$E$8)/'2.1ต้นทุนตามสัดส่วน (ผลิต)'!$E$10,0),2)</f>
        <v>0</v>
      </c>
      <c r="BU59" s="136">
        <f>ROUND(IF('2.1ต้นทุนตามสัดส่วน (ผลิต)'!$E$18&gt;0,(+D59*'2.1ต้นทุนตามสัดส่วน (ผลิต)'!$E$18)/'2.1ต้นทุนตามสัดส่วน (ผลิต)'!$E$20,0),2)</f>
        <v>0</v>
      </c>
      <c r="BV59" s="136">
        <f>ROUND(IF('2.1ต้นทุนตามสัดส่วน (ผลิต)'!$E$28&gt;0,(+E59*'2.1ต้นทุนตามสัดส่วน (ผลิต)'!$E$28)/'2.1ต้นทุนตามสัดส่วน (ผลิต)'!$E$30,0),2)</f>
        <v>0</v>
      </c>
      <c r="BW59" s="136">
        <f>ROUND(IF('2.1ต้นทุนตามสัดส่วน (ผลิต)'!$E$38&gt;0,(+F59*'2.1ต้นทุนตามสัดส่วน (ผลิต)'!$E$38)/'2.1ต้นทุนตามสัดส่วน (ผลิต)'!$E$40,0),2)</f>
        <v>0</v>
      </c>
      <c r="BX59" s="136">
        <f t="shared" si="24"/>
        <v>0</v>
      </c>
      <c r="BY59" s="136">
        <f>ROUND(IF('2.1ต้นทุนตามสัดส่วน (ผลิต)'!$E$58&gt;0,(+H59*'2.1ต้นทุนตามสัดส่วน (ผลิต)'!$E$58)/'2.1ต้นทุนตามสัดส่วน (ผลิต)'!$E$60,0),2)</f>
        <v>0</v>
      </c>
      <c r="BZ59" s="136">
        <f>ROUND(IF('2.1ต้นทุนตามสัดส่วน (ผลิต)'!$E$68&gt;0,(+I59*'2.1ต้นทุนตามสัดส่วน (ผลิต)'!$E$68)/'2.1ต้นทุนตามสัดส่วน (ผลิต)'!$E$70,0),2)</f>
        <v>0</v>
      </c>
      <c r="CA59" s="136">
        <f>ROUND(IF('2.1ต้นทุนตามสัดส่วน (ผลิต)'!$E$78&gt;0,(+J59*'2.1ต้นทุนตามสัดส่วน (ผลิต)'!$E$78)/'2.1ต้นทุนตามสัดส่วน (ผลิต)'!$E$80,0),2)</f>
        <v>0</v>
      </c>
      <c r="CB59" s="136">
        <f t="shared" si="25"/>
        <v>0</v>
      </c>
      <c r="CC59" s="136">
        <f t="shared" si="26"/>
        <v>0</v>
      </c>
      <c r="CD59" s="136">
        <f>ROUND(IF('2.1ต้นทุนตามสัดส่วน (ผลิต)'!$E$108&gt;0,(+M59*'2.1ต้นทุนตามสัดส่วน (ผลิต)'!$E$108)/'2.1ต้นทุนตามสัดส่วน (ผลิต)'!$E$110,0),2)</f>
        <v>0</v>
      </c>
      <c r="CE59" s="136">
        <f>ROUND(IF('2.1ต้นทุนตามสัดส่วน (ผลิต)'!$E$118&gt;0,(+N59*'2.1ต้นทุนตามสัดส่วน (ผลิต)'!$E$118)/'2.1ต้นทุนตามสัดส่วน (ผลิต)'!$E$120,0),2)</f>
        <v>0</v>
      </c>
      <c r="CF59" s="136">
        <f>ROUND(IF('2.1ต้นทุนตามสัดส่วน (ผลิต)'!$E$128&gt;0,(+O59*'2.1ต้นทุนตามสัดส่วน (ผลิต)'!$E$128)/'2.1ต้นทุนตามสัดส่วน (ผลิต)'!$E$130,0),2)</f>
        <v>0</v>
      </c>
      <c r="CG59" s="136">
        <f t="shared" si="27"/>
        <v>0</v>
      </c>
      <c r="CH59" s="136">
        <f t="shared" si="28"/>
        <v>0</v>
      </c>
      <c r="CI59" s="136">
        <f>ROUND(IF('2.1ต้นทุนตามสัดส่วน (ผลิต)'!$E$158&gt;0,(+R59*'2.1ต้นทุนตามสัดส่วน (ผลิต)'!$E$158)/'2.1ต้นทุนตามสัดส่วน (ผลิต)'!$E$160,0),2)</f>
        <v>0</v>
      </c>
      <c r="CJ59" s="136">
        <f>ROUND(IF('2.1ต้นทุนตามสัดส่วน (ผลิต)'!$E$168&gt;0,(+S59*'2.1ต้นทุนตามสัดส่วน (ผลิต)'!$E$168)/'2.1ต้นทุนตามสัดส่วน (ผลิต)'!$E$170,0),2)</f>
        <v>0</v>
      </c>
      <c r="CK59" s="136">
        <f>ROUND(IF('2.1ต้นทุนตามสัดส่วน (ผลิต)'!$E$178&gt;0,(+T59*'2.1ต้นทุนตามสัดส่วน (ผลิต)'!$E$178)/'2.1ต้นทุนตามสัดส่วน (ผลิต)'!$E$180,0),2)</f>
        <v>0</v>
      </c>
      <c r="CL59" s="136">
        <f t="shared" si="29"/>
        <v>0</v>
      </c>
      <c r="CM59" s="136">
        <f t="shared" si="4"/>
        <v>0</v>
      </c>
      <c r="CO59" s="140"/>
      <c r="CP59" s="135"/>
      <c r="CQ59" s="44">
        <f>ROUND(IF('2.1ต้นทุนตามสัดส่วน (ผลิต)'!$E$9&gt;0,(+C59*'2.1ต้นทุนตามสัดส่วน (ผลิต)'!$E$9)/'2.1ต้นทุนตามสัดส่วน (ผลิต)'!$E$10,0),2)</f>
        <v>0</v>
      </c>
      <c r="CR59" s="136">
        <f>ROUND(IF('2.1ต้นทุนตามสัดส่วน (ผลิต)'!$E$19&gt;0,(+D59*'2.1ต้นทุนตามสัดส่วน (ผลิต)'!$E$19)/'2.1ต้นทุนตามสัดส่วน (ผลิต)'!$E$20,0),2)</f>
        <v>0</v>
      </c>
      <c r="CS59" s="136">
        <f>ROUND(IF('2.1ต้นทุนตามสัดส่วน (ผลิต)'!$E$29&gt;0,(+E59*'2.1ต้นทุนตามสัดส่วน (ผลิต)'!$E$29)/'2.1ต้นทุนตามสัดส่วน (ผลิต)'!$E$30,0),2)</f>
        <v>0</v>
      </c>
      <c r="CT59" s="136">
        <f>ROUND(IF('2.1ต้นทุนตามสัดส่วน (ผลิต)'!$E$39&gt;0,(+F59*'2.1ต้นทุนตามสัดส่วน (ผลิต)'!$E$39)/'2.1ต้นทุนตามสัดส่วน (ผลิต)'!$E$40,0),2)</f>
        <v>0</v>
      </c>
      <c r="CU59" s="136">
        <f t="shared" si="30"/>
        <v>0</v>
      </c>
      <c r="CV59" s="136">
        <f>ROUND(IF('2.1ต้นทุนตามสัดส่วน (ผลิต)'!$E$59&gt;0,(+H59*'2.1ต้นทุนตามสัดส่วน (ผลิต)'!$E$59)/'2.1ต้นทุนตามสัดส่วน (ผลิต)'!$E$60,0),2)</f>
        <v>0</v>
      </c>
      <c r="CW59" s="136">
        <f>ROUND(IF('2.1ต้นทุนตามสัดส่วน (ผลิต)'!$E$69&gt;0,(+I59*'2.1ต้นทุนตามสัดส่วน (ผลิต)'!$E$69)/'2.1ต้นทุนตามสัดส่วน (ผลิต)'!$E$70,0),2)</f>
        <v>0</v>
      </c>
      <c r="CX59" s="136">
        <f>ROUND(IF('2.1ต้นทุนตามสัดส่วน (ผลิต)'!$E$79&gt;0,(+J59*'2.1ต้นทุนตามสัดส่วน (ผลิต)'!$E$79)/'2.1ต้นทุนตามสัดส่วน (ผลิต)'!$E$80,0),2)</f>
        <v>0</v>
      </c>
      <c r="CY59" s="136">
        <f t="shared" si="31"/>
        <v>0</v>
      </c>
      <c r="CZ59" s="136">
        <f t="shared" si="32"/>
        <v>0</v>
      </c>
      <c r="DA59" s="136">
        <f>ROUND(IF('2.1ต้นทุนตามสัดส่วน (ผลิต)'!$E$109&gt;0,(+M59*'2.1ต้นทุนตามสัดส่วน (ผลิต)'!$E$109)/'2.1ต้นทุนตามสัดส่วน (ผลิต)'!$E$110,0),2)</f>
        <v>0</v>
      </c>
      <c r="DB59" s="136">
        <f>ROUND(IF('2.1ต้นทุนตามสัดส่วน (ผลิต)'!$E$119&gt;0,(+N59*'2.1ต้นทุนตามสัดส่วน (ผลิต)'!$E$119)/'2.1ต้นทุนตามสัดส่วน (ผลิต)'!$E$120,0),2)</f>
        <v>0</v>
      </c>
      <c r="DC59" s="136">
        <f>ROUND(IF('2.1ต้นทุนตามสัดส่วน (ผลิต)'!$E$129&gt;0,(+O59*'2.1ต้นทุนตามสัดส่วน (ผลิต)'!$E$129)/'2.1ต้นทุนตามสัดส่วน (ผลิต)'!$E$130,0),2)</f>
        <v>0</v>
      </c>
      <c r="DD59" s="136">
        <f t="shared" si="33"/>
        <v>0</v>
      </c>
      <c r="DE59" s="136">
        <f t="shared" si="34"/>
        <v>0</v>
      </c>
      <c r="DF59" s="136">
        <f>ROUND(IF('2.1ต้นทุนตามสัดส่วน (ผลิต)'!$E$159&gt;0,(+R59*'2.1ต้นทุนตามสัดส่วน (ผลิต)'!$E$159)/'2.1ต้นทุนตามสัดส่วน (ผลิต)'!$E$160,0),2)</f>
        <v>0</v>
      </c>
      <c r="DG59" s="136">
        <f>ROUND(IF('2.1ต้นทุนตามสัดส่วน (ผลิต)'!$E$169&gt;0,(+S59*'2.1ต้นทุนตามสัดส่วน (ผลิต)'!$E$169)/'2.1ต้นทุนตามสัดส่วน (ผลิต)'!$E$170,0),2)</f>
        <v>0</v>
      </c>
      <c r="DH59" s="136">
        <f>ROUND(IF('2.1ต้นทุนตามสัดส่วน (ผลิต)'!$E$179&gt;0,(+T59*'2.1ต้นทุนตามสัดส่วน (ผลิต)'!$E$179)/'2.1ต้นทุนตามสัดส่วน (ผลิต)'!$E$180,0),2)</f>
        <v>0</v>
      </c>
      <c r="DI59" s="136">
        <f t="shared" si="35"/>
        <v>0</v>
      </c>
      <c r="DJ59" s="136">
        <f t="shared" si="5"/>
        <v>0</v>
      </c>
      <c r="DL59" s="140"/>
      <c r="DM59" s="135"/>
      <c r="DN59" s="136">
        <f t="shared" si="40"/>
        <v>0</v>
      </c>
      <c r="DO59" s="136">
        <f t="shared" si="40"/>
        <v>0</v>
      </c>
      <c r="DP59" s="136">
        <f t="shared" si="39"/>
        <v>0</v>
      </c>
      <c r="DQ59" s="136">
        <f t="shared" si="39"/>
        <v>0</v>
      </c>
      <c r="DR59" s="136">
        <f t="shared" si="39"/>
        <v>0</v>
      </c>
      <c r="DS59" s="136">
        <f t="shared" si="39"/>
        <v>0</v>
      </c>
      <c r="DT59" s="136">
        <f t="shared" si="39"/>
        <v>0</v>
      </c>
      <c r="DU59" s="136">
        <f t="shared" si="39"/>
        <v>0</v>
      </c>
      <c r="DV59" s="136">
        <f t="shared" si="39"/>
        <v>0</v>
      </c>
      <c r="DW59" s="136">
        <f t="shared" si="39"/>
        <v>0</v>
      </c>
      <c r="DX59" s="136">
        <f t="shared" si="39"/>
        <v>0</v>
      </c>
      <c r="DY59" s="136">
        <f t="shared" si="38"/>
        <v>0</v>
      </c>
      <c r="DZ59" s="136">
        <f t="shared" si="38"/>
        <v>0</v>
      </c>
      <c r="EA59" s="136">
        <f t="shared" si="38"/>
        <v>0</v>
      </c>
      <c r="EB59" s="136">
        <f t="shared" si="38"/>
        <v>0</v>
      </c>
      <c r="EC59" s="136">
        <f t="shared" si="38"/>
        <v>0</v>
      </c>
      <c r="ED59" s="136">
        <f t="shared" si="38"/>
        <v>0</v>
      </c>
      <c r="EE59" s="136">
        <f t="shared" si="38"/>
        <v>0</v>
      </c>
      <c r="EF59" s="136">
        <f t="shared" si="38"/>
        <v>0</v>
      </c>
      <c r="EG59" s="136">
        <f t="shared" si="38"/>
        <v>0</v>
      </c>
    </row>
    <row r="60" spans="1:137" ht="21">
      <c r="A60" s="140"/>
      <c r="B60" s="135"/>
      <c r="C60" s="44"/>
      <c r="D60" s="136"/>
      <c r="E60" s="136"/>
      <c r="F60" s="136"/>
      <c r="G60" s="136">
        <f t="shared" si="7"/>
        <v>0</v>
      </c>
      <c r="H60" s="136"/>
      <c r="I60" s="136"/>
      <c r="J60" s="136"/>
      <c r="K60" s="136">
        <f t="shared" si="8"/>
        <v>0</v>
      </c>
      <c r="L60" s="136">
        <f t="shared" si="9"/>
        <v>0</v>
      </c>
      <c r="M60" s="136"/>
      <c r="N60" s="136"/>
      <c r="O60" s="136"/>
      <c r="P60" s="136">
        <f t="shared" si="10"/>
        <v>0</v>
      </c>
      <c r="Q60" s="136">
        <f t="shared" si="11"/>
        <v>0</v>
      </c>
      <c r="R60" s="136"/>
      <c r="S60" s="136"/>
      <c r="T60" s="136"/>
      <c r="U60" s="136">
        <f t="shared" si="12"/>
        <v>0</v>
      </c>
      <c r="V60" s="136">
        <f t="shared" si="0"/>
        <v>0</v>
      </c>
      <c r="X60" s="140"/>
      <c r="Y60" s="135"/>
      <c r="Z60" s="44">
        <f>ROUND(IF('2.1ต้นทุนตามสัดส่วน (ผลิต)'!$E$6&gt;0,(+C60*'2.1ต้นทุนตามสัดส่วน (ผลิต)'!$E$6)/'2.1ต้นทุนตามสัดส่วน (ผลิต)'!$E$10,0),2)</f>
        <v>0</v>
      </c>
      <c r="AA60" s="139">
        <f>ROUND(IF('2.1ต้นทุนตามสัดส่วน (ผลิต)'!$E$16&gt;0,(+D60*'2.1ต้นทุนตามสัดส่วน (ผลิต)'!$E$16)/'2.1ต้นทุนตามสัดส่วน (ผลิต)'!$E$20,0),2)</f>
        <v>0</v>
      </c>
      <c r="AB60" s="139">
        <f>ROUND(IF('2.1ต้นทุนตามสัดส่วน (ผลิต)'!$E$26&gt;0,(+E60*'2.1ต้นทุนตามสัดส่วน (ผลิต)'!$E$26)/'2.1ต้นทุนตามสัดส่วน (ผลิต)'!$E$30,0),2)</f>
        <v>0</v>
      </c>
      <c r="AC60" s="139">
        <f>ROUND(IF('2.1ต้นทุนตามสัดส่วน (ผลิต)'!$E$36&gt;0,(+F60*'2.1ต้นทุนตามสัดส่วน (ผลิต)'!$E$36)/'2.1ต้นทุนตามสัดส่วน (ผลิต)'!$E$40,0),2)</f>
        <v>0</v>
      </c>
      <c r="AD60" s="139">
        <f t="shared" si="13"/>
        <v>0</v>
      </c>
      <c r="AE60" s="139">
        <f>ROUND(IF('2.1ต้นทุนตามสัดส่วน (ผลิต)'!$E$56&gt;0,(+H60*'2.1ต้นทุนตามสัดส่วน (ผลิต)'!$E$56)/'2.1ต้นทุนตามสัดส่วน (ผลิต)'!$E$60,0),2)</f>
        <v>0</v>
      </c>
      <c r="AF60" s="139">
        <f>ROUND(IF('2.1ต้นทุนตามสัดส่วน (ผลิต)'!$E$66&gt;0,(+I60*'2.1ต้นทุนตามสัดส่วน (ผลิต)'!$E$66)/'2.1ต้นทุนตามสัดส่วน (ผลิต)'!$E$70,0),2)</f>
        <v>0</v>
      </c>
      <c r="AG60" s="139">
        <f>ROUND(IF('2.1ต้นทุนตามสัดส่วน (ผลิต)'!$E$76&gt;0,(+J60*'2.1ต้นทุนตามสัดส่วน (ผลิต)'!$E$76)/'2.1ต้นทุนตามสัดส่วน (ผลิต)'!$E$80,0),2)</f>
        <v>0</v>
      </c>
      <c r="AH60" s="139">
        <f t="shared" si="14"/>
        <v>0</v>
      </c>
      <c r="AI60" s="139">
        <f t="shared" si="15"/>
        <v>0</v>
      </c>
      <c r="AJ60" s="139">
        <f>ROUND(IF('2.1ต้นทุนตามสัดส่วน (ผลิต)'!$E$106&gt;0,(+M60*'2.1ต้นทุนตามสัดส่วน (ผลิต)'!$E$106)/'2.1ต้นทุนตามสัดส่วน (ผลิต)'!$E$110,0),2)</f>
        <v>0</v>
      </c>
      <c r="AK60" s="139">
        <f>ROUND(IF('2.1ต้นทุนตามสัดส่วน (ผลิต)'!$E$116&gt;0,(+N60*'2.1ต้นทุนตามสัดส่วน (ผลิต)'!$E$116)/'2.1ต้นทุนตามสัดส่วน (ผลิต)'!$E$120,0),2)</f>
        <v>0</v>
      </c>
      <c r="AL60" s="139">
        <f>ROUND(IF('2.1ต้นทุนตามสัดส่วน (ผลิต)'!$E$126&gt;0,(+O60*'2.1ต้นทุนตามสัดส่วน (ผลิต)'!$E$126)/'2.1ต้นทุนตามสัดส่วน (ผลิต)'!$E$130,0),2)</f>
        <v>0</v>
      </c>
      <c r="AM60" s="139">
        <f t="shared" si="16"/>
        <v>0</v>
      </c>
      <c r="AN60" s="139">
        <f t="shared" si="17"/>
        <v>0</v>
      </c>
      <c r="AO60" s="139">
        <f>ROUND(IF('2.1ต้นทุนตามสัดส่วน (ผลิต)'!$E$156&gt;0,(+R60*'2.1ต้นทุนตามสัดส่วน (ผลิต)'!$E$156)/'2.1ต้นทุนตามสัดส่วน (ผลิต)'!$E$160,0),2)</f>
        <v>0</v>
      </c>
      <c r="AP60" s="139">
        <f>ROUND(IF('2.1ต้นทุนตามสัดส่วน (ผลิต)'!$E$166&gt;0,(+S60*'2.1ต้นทุนตามสัดส่วน (ผลิต)'!$E$166)/'2.1ต้นทุนตามสัดส่วน (ผลิต)'!$E$170,0),2)</f>
        <v>0</v>
      </c>
      <c r="AQ60" s="139">
        <f>ROUND(IF('2.1ต้นทุนตามสัดส่วน (ผลิต)'!$E$176&gt;0,(+T60*'2.1ต้นทุนตามสัดส่วน (ผลิต)'!$E$176)/'2.1ต้นทุนตามสัดส่วน (ผลิต)'!$E$180,0),2)</f>
        <v>0</v>
      </c>
      <c r="AR60" s="139">
        <f t="shared" si="1"/>
        <v>0</v>
      </c>
      <c r="AS60" s="139">
        <f t="shared" si="2"/>
        <v>0</v>
      </c>
      <c r="AU60" s="140"/>
      <c r="AV60" s="135"/>
      <c r="AW60" s="44">
        <f>ROUND(IF('2.1ต้นทุนตามสัดส่วน (ผลิต)'!$E$7&gt;0,(C60*'2.1ต้นทุนตามสัดส่วน (ผลิต)'!$E$7)/'2.1ต้นทุนตามสัดส่วน (ผลิต)'!$E$10,0),2)</f>
        <v>0</v>
      </c>
      <c r="AX60" s="136">
        <f>ROUND(IF('2.1ต้นทุนตามสัดส่วน (ผลิต)'!$E$17&gt;0,(D60*'2.1ต้นทุนตามสัดส่วน (ผลิต)'!$E$17)/'2.1ต้นทุนตามสัดส่วน (ผลิต)'!$E$20,0),2)</f>
        <v>0</v>
      </c>
      <c r="AY60" s="136">
        <f>ROUND(IF('2.1ต้นทุนตามสัดส่วน (ผลิต)'!$E$27&gt;0,(+E60*'2.1ต้นทุนตามสัดส่วน (ผลิต)'!$E$27)/'2.1ต้นทุนตามสัดส่วน (ผลิต)'!$E$30,0),2)</f>
        <v>0</v>
      </c>
      <c r="AZ60" s="136">
        <f>ROUND(IF('2.1ต้นทุนตามสัดส่วน (ผลิต)'!$E$37&gt;0,(+F60*'2.1ต้นทุนตามสัดส่วน (ผลิต)'!$E$37)/'2.1ต้นทุนตามสัดส่วน (ผลิต)'!$E$40,0),2)</f>
        <v>0</v>
      </c>
      <c r="BA60" s="136">
        <f t="shared" si="18"/>
        <v>0</v>
      </c>
      <c r="BB60" s="136">
        <f>ROUND(IF('2.1ต้นทุนตามสัดส่วน (ผลิต)'!$E$57&gt;0,(+H60*'2.1ต้นทุนตามสัดส่วน (ผลิต)'!$E$57)/'2.1ต้นทุนตามสัดส่วน (ผลิต)'!$E$60,0),2)</f>
        <v>0</v>
      </c>
      <c r="BC60" s="136">
        <f>ROUND(IF('2.1ต้นทุนตามสัดส่วน (ผลิต)'!$E$67&gt;0,(+I60*'2.1ต้นทุนตามสัดส่วน (ผลิต)'!$E$67)/'2.1ต้นทุนตามสัดส่วน (ผลิต)'!$E$70,0),2)</f>
        <v>0</v>
      </c>
      <c r="BD60" s="136">
        <f>ROUND(IF('2.1ต้นทุนตามสัดส่วน (ผลิต)'!$E$77&gt;0,(+J60*'2.1ต้นทุนตามสัดส่วน (ผลิต)'!$E$77)/'2.1ต้นทุนตามสัดส่วน (ผลิต)'!$E$80,0),2)</f>
        <v>0</v>
      </c>
      <c r="BE60" s="136">
        <f t="shared" si="19"/>
        <v>0</v>
      </c>
      <c r="BF60" s="136">
        <f t="shared" si="20"/>
        <v>0</v>
      </c>
      <c r="BG60" s="136">
        <f>ROUND(IF('2.1ต้นทุนตามสัดส่วน (ผลิต)'!$E$107&gt;0,(+M60*'2.1ต้นทุนตามสัดส่วน (ผลิต)'!$E$107)/'2.1ต้นทุนตามสัดส่วน (ผลิต)'!$E$110,0),2)</f>
        <v>0</v>
      </c>
      <c r="BH60" s="136">
        <f>ROUND(IF('2.1ต้นทุนตามสัดส่วน (ผลิต)'!$E$117&gt;0,(+N60*'2.1ต้นทุนตามสัดส่วน (ผลิต)'!$E$117)/'2.1ต้นทุนตามสัดส่วน (ผลิต)'!$E$120,0),2)</f>
        <v>0</v>
      </c>
      <c r="BI60" s="136">
        <f>ROUND(IF('2.1ต้นทุนตามสัดส่วน (ผลิต)'!$E$127&gt;0,(+O60*'2.1ต้นทุนตามสัดส่วน (ผลิต)'!$E$127)/'2.1ต้นทุนตามสัดส่วน (ผลิต)'!$E$130,0),2)</f>
        <v>0</v>
      </c>
      <c r="BJ60" s="136">
        <f t="shared" si="21"/>
        <v>0</v>
      </c>
      <c r="BK60" s="136">
        <f t="shared" si="22"/>
        <v>0</v>
      </c>
      <c r="BL60" s="136">
        <f>ROUND(IF('2.1ต้นทุนตามสัดส่วน (ผลิต)'!$E$157&gt;0,(+R60*'2.1ต้นทุนตามสัดส่วน (ผลิต)'!$E$157)/'2.1ต้นทุนตามสัดส่วน (ผลิต)'!$E$160,0),2)</f>
        <v>0</v>
      </c>
      <c r="BM60" s="136">
        <f>ROUND(IF('2.1ต้นทุนตามสัดส่วน (ผลิต)'!$E$167&gt;0,(+S60*'2.1ต้นทุนตามสัดส่วน (ผลิต)'!$E$167)/'2.1ต้นทุนตามสัดส่วน (ผลิต)'!$E$170,0),2)</f>
        <v>0</v>
      </c>
      <c r="BN60" s="136">
        <f>ROUND(IF('2.1ต้นทุนตามสัดส่วน (ผลิต)'!$E$177&gt;0,(+T60*'2.1ต้นทุนตามสัดส่วน (ผลิต)'!$E$177)/'2.1ต้นทุนตามสัดส่วน (ผลิต)'!$E$180,0),2)</f>
        <v>0</v>
      </c>
      <c r="BO60" s="136">
        <f t="shared" si="23"/>
        <v>0</v>
      </c>
      <c r="BP60" s="136">
        <f t="shared" si="3"/>
        <v>0</v>
      </c>
      <c r="BR60" s="140"/>
      <c r="BS60" s="135"/>
      <c r="BT60" s="44">
        <f>ROUND(IF('2.1ต้นทุนตามสัดส่วน (ผลิต)'!$E$8&gt;0,(+C60*'2.1ต้นทุนตามสัดส่วน (ผลิต)'!$E$8)/'2.1ต้นทุนตามสัดส่วน (ผลิต)'!$E$10,0),2)</f>
        <v>0</v>
      </c>
      <c r="BU60" s="136">
        <f>ROUND(IF('2.1ต้นทุนตามสัดส่วน (ผลิต)'!$E$18&gt;0,(+D60*'2.1ต้นทุนตามสัดส่วน (ผลิต)'!$E$18)/'2.1ต้นทุนตามสัดส่วน (ผลิต)'!$E$20,0),2)</f>
        <v>0</v>
      </c>
      <c r="BV60" s="136">
        <f>ROUND(IF('2.1ต้นทุนตามสัดส่วน (ผลิต)'!$E$28&gt;0,(+E60*'2.1ต้นทุนตามสัดส่วน (ผลิต)'!$E$28)/'2.1ต้นทุนตามสัดส่วน (ผลิต)'!$E$30,0),2)</f>
        <v>0</v>
      </c>
      <c r="BW60" s="136">
        <f>ROUND(IF('2.1ต้นทุนตามสัดส่วน (ผลิต)'!$E$38&gt;0,(+F60*'2.1ต้นทุนตามสัดส่วน (ผลิต)'!$E$38)/'2.1ต้นทุนตามสัดส่วน (ผลิต)'!$E$40,0),2)</f>
        <v>0</v>
      </c>
      <c r="BX60" s="136">
        <f t="shared" si="24"/>
        <v>0</v>
      </c>
      <c r="BY60" s="136">
        <f>ROUND(IF('2.1ต้นทุนตามสัดส่วน (ผลิต)'!$E$58&gt;0,(+H60*'2.1ต้นทุนตามสัดส่วน (ผลิต)'!$E$58)/'2.1ต้นทุนตามสัดส่วน (ผลิต)'!$E$60,0),2)</f>
        <v>0</v>
      </c>
      <c r="BZ60" s="136">
        <f>ROUND(IF('2.1ต้นทุนตามสัดส่วน (ผลิต)'!$E$68&gt;0,(+I60*'2.1ต้นทุนตามสัดส่วน (ผลิต)'!$E$68)/'2.1ต้นทุนตามสัดส่วน (ผลิต)'!$E$70,0),2)</f>
        <v>0</v>
      </c>
      <c r="CA60" s="136">
        <f>ROUND(IF('2.1ต้นทุนตามสัดส่วน (ผลิต)'!$E$78&gt;0,(+J60*'2.1ต้นทุนตามสัดส่วน (ผลิต)'!$E$78)/'2.1ต้นทุนตามสัดส่วน (ผลิต)'!$E$80,0),2)</f>
        <v>0</v>
      </c>
      <c r="CB60" s="136">
        <f t="shared" si="25"/>
        <v>0</v>
      </c>
      <c r="CC60" s="136">
        <f t="shared" si="26"/>
        <v>0</v>
      </c>
      <c r="CD60" s="136">
        <f>ROUND(IF('2.1ต้นทุนตามสัดส่วน (ผลิต)'!$E$108&gt;0,(+M60*'2.1ต้นทุนตามสัดส่วน (ผลิต)'!$E$108)/'2.1ต้นทุนตามสัดส่วน (ผลิต)'!$E$110,0),2)</f>
        <v>0</v>
      </c>
      <c r="CE60" s="136">
        <f>ROUND(IF('2.1ต้นทุนตามสัดส่วน (ผลิต)'!$E$118&gt;0,(+N60*'2.1ต้นทุนตามสัดส่วน (ผลิต)'!$E$118)/'2.1ต้นทุนตามสัดส่วน (ผลิต)'!$E$120,0),2)</f>
        <v>0</v>
      </c>
      <c r="CF60" s="136">
        <f>ROUND(IF('2.1ต้นทุนตามสัดส่วน (ผลิต)'!$E$128&gt;0,(+O60*'2.1ต้นทุนตามสัดส่วน (ผลิต)'!$E$128)/'2.1ต้นทุนตามสัดส่วน (ผลิต)'!$E$130,0),2)</f>
        <v>0</v>
      </c>
      <c r="CG60" s="136">
        <f t="shared" si="27"/>
        <v>0</v>
      </c>
      <c r="CH60" s="136">
        <f t="shared" si="28"/>
        <v>0</v>
      </c>
      <c r="CI60" s="136">
        <f>ROUND(IF('2.1ต้นทุนตามสัดส่วน (ผลิต)'!$E$158&gt;0,(+R60*'2.1ต้นทุนตามสัดส่วน (ผลิต)'!$E$158)/'2.1ต้นทุนตามสัดส่วน (ผลิต)'!$E$160,0),2)</f>
        <v>0</v>
      </c>
      <c r="CJ60" s="136">
        <f>ROUND(IF('2.1ต้นทุนตามสัดส่วน (ผลิต)'!$E$168&gt;0,(+S60*'2.1ต้นทุนตามสัดส่วน (ผลิต)'!$E$168)/'2.1ต้นทุนตามสัดส่วน (ผลิต)'!$E$170,0),2)</f>
        <v>0</v>
      </c>
      <c r="CK60" s="136">
        <f>ROUND(IF('2.1ต้นทุนตามสัดส่วน (ผลิต)'!$E$178&gt;0,(+T60*'2.1ต้นทุนตามสัดส่วน (ผลิต)'!$E$178)/'2.1ต้นทุนตามสัดส่วน (ผลิต)'!$E$180,0),2)</f>
        <v>0</v>
      </c>
      <c r="CL60" s="136">
        <f t="shared" si="29"/>
        <v>0</v>
      </c>
      <c r="CM60" s="136">
        <f t="shared" si="4"/>
        <v>0</v>
      </c>
      <c r="CO60" s="140"/>
      <c r="CP60" s="135"/>
      <c r="CQ60" s="44">
        <f>ROUND(IF('2.1ต้นทุนตามสัดส่วน (ผลิต)'!$E$9&gt;0,(+C60*'2.1ต้นทุนตามสัดส่วน (ผลิต)'!$E$9)/'2.1ต้นทุนตามสัดส่วน (ผลิต)'!$E$10,0),2)</f>
        <v>0</v>
      </c>
      <c r="CR60" s="136">
        <f>ROUND(IF('2.1ต้นทุนตามสัดส่วน (ผลิต)'!$E$19&gt;0,(+D60*'2.1ต้นทุนตามสัดส่วน (ผลิต)'!$E$19)/'2.1ต้นทุนตามสัดส่วน (ผลิต)'!$E$20,0),2)</f>
        <v>0</v>
      </c>
      <c r="CS60" s="136">
        <f>ROUND(IF('2.1ต้นทุนตามสัดส่วน (ผลิต)'!$E$29&gt;0,(+E60*'2.1ต้นทุนตามสัดส่วน (ผลิต)'!$E$29)/'2.1ต้นทุนตามสัดส่วน (ผลิต)'!$E$30,0),2)</f>
        <v>0</v>
      </c>
      <c r="CT60" s="136">
        <f>ROUND(IF('2.1ต้นทุนตามสัดส่วน (ผลิต)'!$E$39&gt;0,(+F60*'2.1ต้นทุนตามสัดส่วน (ผลิต)'!$E$39)/'2.1ต้นทุนตามสัดส่วน (ผลิต)'!$E$40,0),2)</f>
        <v>0</v>
      </c>
      <c r="CU60" s="136">
        <f t="shared" si="30"/>
        <v>0</v>
      </c>
      <c r="CV60" s="136">
        <f>ROUND(IF('2.1ต้นทุนตามสัดส่วน (ผลิต)'!$E$59&gt;0,(+H60*'2.1ต้นทุนตามสัดส่วน (ผลิต)'!$E$59)/'2.1ต้นทุนตามสัดส่วน (ผลิต)'!$E$60,0),2)</f>
        <v>0</v>
      </c>
      <c r="CW60" s="136">
        <f>ROUND(IF('2.1ต้นทุนตามสัดส่วน (ผลิต)'!$E$69&gt;0,(+I60*'2.1ต้นทุนตามสัดส่วน (ผลิต)'!$E$69)/'2.1ต้นทุนตามสัดส่วน (ผลิต)'!$E$70,0),2)</f>
        <v>0</v>
      </c>
      <c r="CX60" s="136">
        <f>ROUND(IF('2.1ต้นทุนตามสัดส่วน (ผลิต)'!$E$79&gt;0,(+J60*'2.1ต้นทุนตามสัดส่วน (ผลิต)'!$E$79)/'2.1ต้นทุนตามสัดส่วน (ผลิต)'!$E$80,0),2)</f>
        <v>0</v>
      </c>
      <c r="CY60" s="136">
        <f t="shared" si="31"/>
        <v>0</v>
      </c>
      <c r="CZ60" s="136">
        <f t="shared" si="32"/>
        <v>0</v>
      </c>
      <c r="DA60" s="136">
        <f>ROUND(IF('2.1ต้นทุนตามสัดส่วน (ผลิต)'!$E$109&gt;0,(+M60*'2.1ต้นทุนตามสัดส่วน (ผลิต)'!$E$109)/'2.1ต้นทุนตามสัดส่วน (ผลิต)'!$E$110,0),2)</f>
        <v>0</v>
      </c>
      <c r="DB60" s="136">
        <f>ROUND(IF('2.1ต้นทุนตามสัดส่วน (ผลิต)'!$E$119&gt;0,(+N60*'2.1ต้นทุนตามสัดส่วน (ผลิต)'!$E$119)/'2.1ต้นทุนตามสัดส่วน (ผลิต)'!$E$120,0),2)</f>
        <v>0</v>
      </c>
      <c r="DC60" s="136">
        <f>ROUND(IF('2.1ต้นทุนตามสัดส่วน (ผลิต)'!$E$129&gt;0,(+O60*'2.1ต้นทุนตามสัดส่วน (ผลิต)'!$E$129)/'2.1ต้นทุนตามสัดส่วน (ผลิต)'!$E$130,0),2)</f>
        <v>0</v>
      </c>
      <c r="DD60" s="136">
        <f t="shared" si="33"/>
        <v>0</v>
      </c>
      <c r="DE60" s="136">
        <f t="shared" si="34"/>
        <v>0</v>
      </c>
      <c r="DF60" s="136">
        <f>ROUND(IF('2.1ต้นทุนตามสัดส่วน (ผลิต)'!$E$159&gt;0,(+R60*'2.1ต้นทุนตามสัดส่วน (ผลิต)'!$E$159)/'2.1ต้นทุนตามสัดส่วน (ผลิต)'!$E$160,0),2)</f>
        <v>0</v>
      </c>
      <c r="DG60" s="136">
        <f>ROUND(IF('2.1ต้นทุนตามสัดส่วน (ผลิต)'!$E$169&gt;0,(+S60*'2.1ต้นทุนตามสัดส่วน (ผลิต)'!$E$169)/'2.1ต้นทุนตามสัดส่วน (ผลิต)'!$E$170,0),2)</f>
        <v>0</v>
      </c>
      <c r="DH60" s="136">
        <f>ROUND(IF('2.1ต้นทุนตามสัดส่วน (ผลิต)'!$E$179&gt;0,(+T60*'2.1ต้นทุนตามสัดส่วน (ผลิต)'!$E$179)/'2.1ต้นทุนตามสัดส่วน (ผลิต)'!$E$180,0),2)</f>
        <v>0</v>
      </c>
      <c r="DI60" s="136">
        <f t="shared" si="35"/>
        <v>0</v>
      </c>
      <c r="DJ60" s="136">
        <f t="shared" si="5"/>
        <v>0</v>
      </c>
      <c r="DL60" s="140"/>
      <c r="DM60" s="135"/>
      <c r="DN60" s="136">
        <f t="shared" si="40"/>
        <v>0</v>
      </c>
      <c r="DO60" s="136">
        <f t="shared" si="40"/>
        <v>0</v>
      </c>
      <c r="DP60" s="136">
        <f t="shared" si="39"/>
        <v>0</v>
      </c>
      <c r="DQ60" s="136">
        <f t="shared" si="39"/>
        <v>0</v>
      </c>
      <c r="DR60" s="136">
        <f t="shared" si="39"/>
        <v>0</v>
      </c>
      <c r="DS60" s="136">
        <f t="shared" si="39"/>
        <v>0</v>
      </c>
      <c r="DT60" s="136">
        <f t="shared" si="39"/>
        <v>0</v>
      </c>
      <c r="DU60" s="136">
        <f t="shared" si="39"/>
        <v>0</v>
      </c>
      <c r="DV60" s="136">
        <f t="shared" si="39"/>
        <v>0</v>
      </c>
      <c r="DW60" s="136">
        <f t="shared" si="39"/>
        <v>0</v>
      </c>
      <c r="DX60" s="136">
        <f t="shared" si="39"/>
        <v>0</v>
      </c>
      <c r="DY60" s="136">
        <f t="shared" si="38"/>
        <v>0</v>
      </c>
      <c r="DZ60" s="136">
        <f t="shared" si="38"/>
        <v>0</v>
      </c>
      <c r="EA60" s="136">
        <f t="shared" si="38"/>
        <v>0</v>
      </c>
      <c r="EB60" s="136">
        <f t="shared" si="38"/>
        <v>0</v>
      </c>
      <c r="EC60" s="136">
        <f t="shared" si="38"/>
        <v>0</v>
      </c>
      <c r="ED60" s="136">
        <f t="shared" si="38"/>
        <v>0</v>
      </c>
      <c r="EE60" s="136">
        <f t="shared" si="38"/>
        <v>0</v>
      </c>
      <c r="EF60" s="136">
        <f t="shared" si="38"/>
        <v>0</v>
      </c>
      <c r="EG60" s="136">
        <f t="shared" si="38"/>
        <v>0</v>
      </c>
    </row>
    <row r="61" spans="1:137" ht="21">
      <c r="A61" s="140"/>
      <c r="B61" s="135"/>
      <c r="C61" s="44"/>
      <c r="D61" s="136"/>
      <c r="E61" s="136"/>
      <c r="F61" s="136"/>
      <c r="G61" s="136">
        <f t="shared" si="7"/>
        <v>0</v>
      </c>
      <c r="H61" s="136"/>
      <c r="I61" s="136"/>
      <c r="J61" s="136"/>
      <c r="K61" s="136">
        <f t="shared" si="8"/>
        <v>0</v>
      </c>
      <c r="L61" s="136">
        <f t="shared" si="9"/>
        <v>0</v>
      </c>
      <c r="M61" s="136"/>
      <c r="N61" s="136"/>
      <c r="O61" s="136"/>
      <c r="P61" s="136">
        <f t="shared" si="10"/>
        <v>0</v>
      </c>
      <c r="Q61" s="136">
        <f t="shared" si="11"/>
        <v>0</v>
      </c>
      <c r="R61" s="136"/>
      <c r="S61" s="136"/>
      <c r="T61" s="136"/>
      <c r="U61" s="136">
        <f t="shared" si="12"/>
        <v>0</v>
      </c>
      <c r="V61" s="136">
        <f t="shared" si="0"/>
        <v>0</v>
      </c>
      <c r="X61" s="140"/>
      <c r="Y61" s="135"/>
      <c r="Z61" s="44">
        <f>ROUND(IF('2.1ต้นทุนตามสัดส่วน (ผลิต)'!$E$6&gt;0,(+C61*'2.1ต้นทุนตามสัดส่วน (ผลิต)'!$E$6)/'2.1ต้นทุนตามสัดส่วน (ผลิต)'!$E$10,0),2)</f>
        <v>0</v>
      </c>
      <c r="AA61" s="139">
        <f>ROUND(IF('2.1ต้นทุนตามสัดส่วน (ผลิต)'!$E$16&gt;0,(+D61*'2.1ต้นทุนตามสัดส่วน (ผลิต)'!$E$16)/'2.1ต้นทุนตามสัดส่วน (ผลิต)'!$E$20,0),2)</f>
        <v>0</v>
      </c>
      <c r="AB61" s="139">
        <f>ROUND(IF('2.1ต้นทุนตามสัดส่วน (ผลิต)'!$E$26&gt;0,(+E61*'2.1ต้นทุนตามสัดส่วน (ผลิต)'!$E$26)/'2.1ต้นทุนตามสัดส่วน (ผลิต)'!$E$30,0),2)</f>
        <v>0</v>
      </c>
      <c r="AC61" s="139">
        <f>ROUND(IF('2.1ต้นทุนตามสัดส่วน (ผลิต)'!$E$36&gt;0,(+F61*'2.1ต้นทุนตามสัดส่วน (ผลิต)'!$E$36)/'2.1ต้นทุนตามสัดส่วน (ผลิต)'!$E$40,0),2)</f>
        <v>0</v>
      </c>
      <c r="AD61" s="139">
        <f t="shared" si="13"/>
        <v>0</v>
      </c>
      <c r="AE61" s="139">
        <f>ROUND(IF('2.1ต้นทุนตามสัดส่วน (ผลิต)'!$E$56&gt;0,(+H61*'2.1ต้นทุนตามสัดส่วน (ผลิต)'!$E$56)/'2.1ต้นทุนตามสัดส่วน (ผลิต)'!$E$60,0),2)</f>
        <v>0</v>
      </c>
      <c r="AF61" s="139">
        <f>ROUND(IF('2.1ต้นทุนตามสัดส่วน (ผลิต)'!$E$66&gt;0,(+I61*'2.1ต้นทุนตามสัดส่วน (ผลิต)'!$E$66)/'2.1ต้นทุนตามสัดส่วน (ผลิต)'!$E$70,0),2)</f>
        <v>0</v>
      </c>
      <c r="AG61" s="139">
        <f>ROUND(IF('2.1ต้นทุนตามสัดส่วน (ผลิต)'!$E$76&gt;0,(+J61*'2.1ต้นทุนตามสัดส่วน (ผลิต)'!$E$76)/'2.1ต้นทุนตามสัดส่วน (ผลิต)'!$E$80,0),2)</f>
        <v>0</v>
      </c>
      <c r="AH61" s="139">
        <f t="shared" si="14"/>
        <v>0</v>
      </c>
      <c r="AI61" s="139">
        <f t="shared" si="15"/>
        <v>0</v>
      </c>
      <c r="AJ61" s="139">
        <f>ROUND(IF('2.1ต้นทุนตามสัดส่วน (ผลิต)'!$E$106&gt;0,(+M61*'2.1ต้นทุนตามสัดส่วน (ผลิต)'!$E$106)/'2.1ต้นทุนตามสัดส่วน (ผลิต)'!$E$110,0),2)</f>
        <v>0</v>
      </c>
      <c r="AK61" s="139">
        <f>ROUND(IF('2.1ต้นทุนตามสัดส่วน (ผลิต)'!$E$116&gt;0,(+N61*'2.1ต้นทุนตามสัดส่วน (ผลิต)'!$E$116)/'2.1ต้นทุนตามสัดส่วน (ผลิต)'!$E$120,0),2)</f>
        <v>0</v>
      </c>
      <c r="AL61" s="139">
        <f>ROUND(IF('2.1ต้นทุนตามสัดส่วน (ผลิต)'!$E$126&gt;0,(+O61*'2.1ต้นทุนตามสัดส่วน (ผลิต)'!$E$126)/'2.1ต้นทุนตามสัดส่วน (ผลิต)'!$E$130,0),2)</f>
        <v>0</v>
      </c>
      <c r="AM61" s="139">
        <f t="shared" si="16"/>
        <v>0</v>
      </c>
      <c r="AN61" s="139">
        <f t="shared" si="17"/>
        <v>0</v>
      </c>
      <c r="AO61" s="139">
        <f>ROUND(IF('2.1ต้นทุนตามสัดส่วน (ผลิต)'!$E$156&gt;0,(+R61*'2.1ต้นทุนตามสัดส่วน (ผลิต)'!$E$156)/'2.1ต้นทุนตามสัดส่วน (ผลิต)'!$E$160,0),2)</f>
        <v>0</v>
      </c>
      <c r="AP61" s="139">
        <f>ROUND(IF('2.1ต้นทุนตามสัดส่วน (ผลิต)'!$E$166&gt;0,(+S61*'2.1ต้นทุนตามสัดส่วน (ผลิต)'!$E$166)/'2.1ต้นทุนตามสัดส่วน (ผลิต)'!$E$170,0),2)</f>
        <v>0</v>
      </c>
      <c r="AQ61" s="139">
        <f>ROUND(IF('2.1ต้นทุนตามสัดส่วน (ผลิต)'!$E$176&gt;0,(+T61*'2.1ต้นทุนตามสัดส่วน (ผลิต)'!$E$176)/'2.1ต้นทุนตามสัดส่วน (ผลิต)'!$E$180,0),2)</f>
        <v>0</v>
      </c>
      <c r="AR61" s="139">
        <f t="shared" si="1"/>
        <v>0</v>
      </c>
      <c r="AS61" s="139">
        <f t="shared" si="2"/>
        <v>0</v>
      </c>
      <c r="AU61" s="140"/>
      <c r="AV61" s="135"/>
      <c r="AW61" s="44">
        <f>ROUND(IF('2.1ต้นทุนตามสัดส่วน (ผลิต)'!$E$7&gt;0,(C61*'2.1ต้นทุนตามสัดส่วน (ผลิต)'!$E$7)/'2.1ต้นทุนตามสัดส่วน (ผลิต)'!$E$10,0),2)</f>
        <v>0</v>
      </c>
      <c r="AX61" s="136">
        <f>ROUND(IF('2.1ต้นทุนตามสัดส่วน (ผลิต)'!$E$17&gt;0,(D61*'2.1ต้นทุนตามสัดส่วน (ผลิต)'!$E$17)/'2.1ต้นทุนตามสัดส่วน (ผลิต)'!$E$20,0),2)</f>
        <v>0</v>
      </c>
      <c r="AY61" s="136">
        <f>ROUND(IF('2.1ต้นทุนตามสัดส่วน (ผลิต)'!$E$27&gt;0,(+E61*'2.1ต้นทุนตามสัดส่วน (ผลิต)'!$E$27)/'2.1ต้นทุนตามสัดส่วน (ผลิต)'!$E$30,0),2)</f>
        <v>0</v>
      </c>
      <c r="AZ61" s="136">
        <f>ROUND(IF('2.1ต้นทุนตามสัดส่วน (ผลิต)'!$E$37&gt;0,(+F61*'2.1ต้นทุนตามสัดส่วน (ผลิต)'!$E$37)/'2.1ต้นทุนตามสัดส่วน (ผลิต)'!$E$40,0),2)</f>
        <v>0</v>
      </c>
      <c r="BA61" s="136">
        <f t="shared" si="18"/>
        <v>0</v>
      </c>
      <c r="BB61" s="136">
        <f>ROUND(IF('2.1ต้นทุนตามสัดส่วน (ผลิต)'!$E$57&gt;0,(+H61*'2.1ต้นทุนตามสัดส่วน (ผลิต)'!$E$57)/'2.1ต้นทุนตามสัดส่วน (ผลิต)'!$E$60,0),2)</f>
        <v>0</v>
      </c>
      <c r="BC61" s="136">
        <f>ROUND(IF('2.1ต้นทุนตามสัดส่วน (ผลิต)'!$E$67&gt;0,(+I61*'2.1ต้นทุนตามสัดส่วน (ผลิต)'!$E$67)/'2.1ต้นทุนตามสัดส่วน (ผลิต)'!$E$70,0),2)</f>
        <v>0</v>
      </c>
      <c r="BD61" s="136">
        <f>ROUND(IF('2.1ต้นทุนตามสัดส่วน (ผลิต)'!$E$77&gt;0,(+J61*'2.1ต้นทุนตามสัดส่วน (ผลิต)'!$E$77)/'2.1ต้นทุนตามสัดส่วน (ผลิต)'!$E$80,0),2)</f>
        <v>0</v>
      </c>
      <c r="BE61" s="136">
        <f t="shared" si="19"/>
        <v>0</v>
      </c>
      <c r="BF61" s="136">
        <f t="shared" si="20"/>
        <v>0</v>
      </c>
      <c r="BG61" s="136">
        <f>ROUND(IF('2.1ต้นทุนตามสัดส่วน (ผลิต)'!$E$107&gt;0,(+M61*'2.1ต้นทุนตามสัดส่วน (ผลิต)'!$E$107)/'2.1ต้นทุนตามสัดส่วน (ผลิต)'!$E$110,0),2)</f>
        <v>0</v>
      </c>
      <c r="BH61" s="136">
        <f>ROUND(IF('2.1ต้นทุนตามสัดส่วน (ผลิต)'!$E$117&gt;0,(+N61*'2.1ต้นทุนตามสัดส่วน (ผลิต)'!$E$117)/'2.1ต้นทุนตามสัดส่วน (ผลิต)'!$E$120,0),2)</f>
        <v>0</v>
      </c>
      <c r="BI61" s="136">
        <f>ROUND(IF('2.1ต้นทุนตามสัดส่วน (ผลิต)'!$E$127&gt;0,(+O61*'2.1ต้นทุนตามสัดส่วน (ผลิต)'!$E$127)/'2.1ต้นทุนตามสัดส่วน (ผลิต)'!$E$130,0),2)</f>
        <v>0</v>
      </c>
      <c r="BJ61" s="136">
        <f t="shared" si="21"/>
        <v>0</v>
      </c>
      <c r="BK61" s="136">
        <f t="shared" si="22"/>
        <v>0</v>
      </c>
      <c r="BL61" s="136">
        <f>ROUND(IF('2.1ต้นทุนตามสัดส่วน (ผลิต)'!$E$157&gt;0,(+R61*'2.1ต้นทุนตามสัดส่วน (ผลิต)'!$E$157)/'2.1ต้นทุนตามสัดส่วน (ผลิต)'!$E$160,0),2)</f>
        <v>0</v>
      </c>
      <c r="BM61" s="136">
        <f>ROUND(IF('2.1ต้นทุนตามสัดส่วน (ผลิต)'!$E$167&gt;0,(+S61*'2.1ต้นทุนตามสัดส่วน (ผลิต)'!$E$167)/'2.1ต้นทุนตามสัดส่วน (ผลิต)'!$E$170,0),2)</f>
        <v>0</v>
      </c>
      <c r="BN61" s="136">
        <f>ROUND(IF('2.1ต้นทุนตามสัดส่วน (ผลิต)'!$E$177&gt;0,(+T61*'2.1ต้นทุนตามสัดส่วน (ผลิต)'!$E$177)/'2.1ต้นทุนตามสัดส่วน (ผลิต)'!$E$180,0),2)</f>
        <v>0</v>
      </c>
      <c r="BO61" s="136">
        <f t="shared" si="23"/>
        <v>0</v>
      </c>
      <c r="BP61" s="136">
        <f t="shared" si="3"/>
        <v>0</v>
      </c>
      <c r="BR61" s="140"/>
      <c r="BS61" s="135"/>
      <c r="BT61" s="44">
        <f>ROUND(IF('2.1ต้นทุนตามสัดส่วน (ผลิต)'!$E$8&gt;0,(+C61*'2.1ต้นทุนตามสัดส่วน (ผลิต)'!$E$8)/'2.1ต้นทุนตามสัดส่วน (ผลิต)'!$E$10,0),2)</f>
        <v>0</v>
      </c>
      <c r="BU61" s="136">
        <f>ROUND(IF('2.1ต้นทุนตามสัดส่วน (ผลิต)'!$E$18&gt;0,(+D61*'2.1ต้นทุนตามสัดส่วน (ผลิต)'!$E$18)/'2.1ต้นทุนตามสัดส่วน (ผลิต)'!$E$20,0),2)</f>
        <v>0</v>
      </c>
      <c r="BV61" s="136">
        <f>ROUND(IF('2.1ต้นทุนตามสัดส่วน (ผลิต)'!$E$28&gt;0,(+E61*'2.1ต้นทุนตามสัดส่วน (ผลิต)'!$E$28)/'2.1ต้นทุนตามสัดส่วน (ผลิต)'!$E$30,0),2)</f>
        <v>0</v>
      </c>
      <c r="BW61" s="136">
        <f>ROUND(IF('2.1ต้นทุนตามสัดส่วน (ผลิต)'!$E$38&gt;0,(+F61*'2.1ต้นทุนตามสัดส่วน (ผลิต)'!$E$38)/'2.1ต้นทุนตามสัดส่วน (ผลิต)'!$E$40,0),2)</f>
        <v>0</v>
      </c>
      <c r="BX61" s="136">
        <f t="shared" si="24"/>
        <v>0</v>
      </c>
      <c r="BY61" s="136">
        <f>ROUND(IF('2.1ต้นทุนตามสัดส่วน (ผลิต)'!$E$58&gt;0,(+H61*'2.1ต้นทุนตามสัดส่วน (ผลิต)'!$E$58)/'2.1ต้นทุนตามสัดส่วน (ผลิต)'!$E$60,0),2)</f>
        <v>0</v>
      </c>
      <c r="BZ61" s="136">
        <f>ROUND(IF('2.1ต้นทุนตามสัดส่วน (ผลิต)'!$E$68&gt;0,(+I61*'2.1ต้นทุนตามสัดส่วน (ผลิต)'!$E$68)/'2.1ต้นทุนตามสัดส่วน (ผลิต)'!$E$70,0),2)</f>
        <v>0</v>
      </c>
      <c r="CA61" s="136">
        <f>ROUND(IF('2.1ต้นทุนตามสัดส่วน (ผลิต)'!$E$78&gt;0,(+J61*'2.1ต้นทุนตามสัดส่วน (ผลิต)'!$E$78)/'2.1ต้นทุนตามสัดส่วน (ผลิต)'!$E$80,0),2)</f>
        <v>0</v>
      </c>
      <c r="CB61" s="136">
        <f t="shared" si="25"/>
        <v>0</v>
      </c>
      <c r="CC61" s="136">
        <f t="shared" si="26"/>
        <v>0</v>
      </c>
      <c r="CD61" s="136">
        <f>ROUND(IF('2.1ต้นทุนตามสัดส่วน (ผลิต)'!$E$108&gt;0,(+M61*'2.1ต้นทุนตามสัดส่วน (ผลิต)'!$E$108)/'2.1ต้นทุนตามสัดส่วน (ผลิต)'!$E$110,0),2)</f>
        <v>0</v>
      </c>
      <c r="CE61" s="136">
        <f>ROUND(IF('2.1ต้นทุนตามสัดส่วน (ผลิต)'!$E$118&gt;0,(+N61*'2.1ต้นทุนตามสัดส่วน (ผลิต)'!$E$118)/'2.1ต้นทุนตามสัดส่วน (ผลิต)'!$E$120,0),2)</f>
        <v>0</v>
      </c>
      <c r="CF61" s="136">
        <f>ROUND(IF('2.1ต้นทุนตามสัดส่วน (ผลิต)'!$E$128&gt;0,(+O61*'2.1ต้นทุนตามสัดส่วน (ผลิต)'!$E$128)/'2.1ต้นทุนตามสัดส่วน (ผลิต)'!$E$130,0),2)</f>
        <v>0</v>
      </c>
      <c r="CG61" s="136">
        <f t="shared" si="27"/>
        <v>0</v>
      </c>
      <c r="CH61" s="136">
        <f t="shared" si="28"/>
        <v>0</v>
      </c>
      <c r="CI61" s="136">
        <f>ROUND(IF('2.1ต้นทุนตามสัดส่วน (ผลิต)'!$E$158&gt;0,(+R61*'2.1ต้นทุนตามสัดส่วน (ผลิต)'!$E$158)/'2.1ต้นทุนตามสัดส่วน (ผลิต)'!$E$160,0),2)</f>
        <v>0</v>
      </c>
      <c r="CJ61" s="136">
        <f>ROUND(IF('2.1ต้นทุนตามสัดส่วน (ผลิต)'!$E$168&gt;0,(+S61*'2.1ต้นทุนตามสัดส่วน (ผลิต)'!$E$168)/'2.1ต้นทุนตามสัดส่วน (ผลิต)'!$E$170,0),2)</f>
        <v>0</v>
      </c>
      <c r="CK61" s="136">
        <f>ROUND(IF('2.1ต้นทุนตามสัดส่วน (ผลิต)'!$E$178&gt;0,(+T61*'2.1ต้นทุนตามสัดส่วน (ผลิต)'!$E$178)/'2.1ต้นทุนตามสัดส่วน (ผลิต)'!$E$180,0),2)</f>
        <v>0</v>
      </c>
      <c r="CL61" s="136">
        <f t="shared" si="29"/>
        <v>0</v>
      </c>
      <c r="CM61" s="136">
        <f t="shared" si="4"/>
        <v>0</v>
      </c>
      <c r="CO61" s="140"/>
      <c r="CP61" s="135"/>
      <c r="CQ61" s="44">
        <f>ROUND(IF('2.1ต้นทุนตามสัดส่วน (ผลิต)'!$E$9&gt;0,(+C61*'2.1ต้นทุนตามสัดส่วน (ผลิต)'!$E$9)/'2.1ต้นทุนตามสัดส่วน (ผลิต)'!$E$10,0),2)</f>
        <v>0</v>
      </c>
      <c r="CR61" s="136">
        <f>ROUND(IF('2.1ต้นทุนตามสัดส่วน (ผลิต)'!$E$19&gt;0,(+D61*'2.1ต้นทุนตามสัดส่วน (ผลิต)'!$E$19)/'2.1ต้นทุนตามสัดส่วน (ผลิต)'!$E$20,0),2)</f>
        <v>0</v>
      </c>
      <c r="CS61" s="136">
        <f>ROUND(IF('2.1ต้นทุนตามสัดส่วน (ผลิต)'!$E$29&gt;0,(+E61*'2.1ต้นทุนตามสัดส่วน (ผลิต)'!$E$29)/'2.1ต้นทุนตามสัดส่วน (ผลิต)'!$E$30,0),2)</f>
        <v>0</v>
      </c>
      <c r="CT61" s="136">
        <f>ROUND(IF('2.1ต้นทุนตามสัดส่วน (ผลิต)'!$E$39&gt;0,(+F61*'2.1ต้นทุนตามสัดส่วน (ผลิต)'!$E$39)/'2.1ต้นทุนตามสัดส่วน (ผลิต)'!$E$40,0),2)</f>
        <v>0</v>
      </c>
      <c r="CU61" s="136">
        <f t="shared" si="30"/>
        <v>0</v>
      </c>
      <c r="CV61" s="136">
        <f>ROUND(IF('2.1ต้นทุนตามสัดส่วน (ผลิต)'!$E$59&gt;0,(+H61*'2.1ต้นทุนตามสัดส่วน (ผลิต)'!$E$59)/'2.1ต้นทุนตามสัดส่วน (ผลิต)'!$E$60,0),2)</f>
        <v>0</v>
      </c>
      <c r="CW61" s="136">
        <f>ROUND(IF('2.1ต้นทุนตามสัดส่วน (ผลิต)'!$E$69&gt;0,(+I61*'2.1ต้นทุนตามสัดส่วน (ผลิต)'!$E$69)/'2.1ต้นทุนตามสัดส่วน (ผลิต)'!$E$70,0),2)</f>
        <v>0</v>
      </c>
      <c r="CX61" s="136">
        <f>ROUND(IF('2.1ต้นทุนตามสัดส่วน (ผลิต)'!$E$79&gt;0,(+J61*'2.1ต้นทุนตามสัดส่วน (ผลิต)'!$E$79)/'2.1ต้นทุนตามสัดส่วน (ผลิต)'!$E$80,0),2)</f>
        <v>0</v>
      </c>
      <c r="CY61" s="136">
        <f t="shared" si="31"/>
        <v>0</v>
      </c>
      <c r="CZ61" s="136">
        <f t="shared" si="32"/>
        <v>0</v>
      </c>
      <c r="DA61" s="136">
        <f>ROUND(IF('2.1ต้นทุนตามสัดส่วน (ผลิต)'!$E$109&gt;0,(+M61*'2.1ต้นทุนตามสัดส่วน (ผลิต)'!$E$109)/'2.1ต้นทุนตามสัดส่วน (ผลิต)'!$E$110,0),2)</f>
        <v>0</v>
      </c>
      <c r="DB61" s="136">
        <f>ROUND(IF('2.1ต้นทุนตามสัดส่วน (ผลิต)'!$E$119&gt;0,(+N61*'2.1ต้นทุนตามสัดส่วน (ผลิต)'!$E$119)/'2.1ต้นทุนตามสัดส่วน (ผลิต)'!$E$120,0),2)</f>
        <v>0</v>
      </c>
      <c r="DC61" s="136">
        <f>ROUND(IF('2.1ต้นทุนตามสัดส่วน (ผลิต)'!$E$129&gt;0,(+O61*'2.1ต้นทุนตามสัดส่วน (ผลิต)'!$E$129)/'2.1ต้นทุนตามสัดส่วน (ผลิต)'!$E$130,0),2)</f>
        <v>0</v>
      </c>
      <c r="DD61" s="136">
        <f t="shared" si="33"/>
        <v>0</v>
      </c>
      <c r="DE61" s="136">
        <f t="shared" si="34"/>
        <v>0</v>
      </c>
      <c r="DF61" s="136">
        <f>ROUND(IF('2.1ต้นทุนตามสัดส่วน (ผลิต)'!$E$159&gt;0,(+R61*'2.1ต้นทุนตามสัดส่วน (ผลิต)'!$E$159)/'2.1ต้นทุนตามสัดส่วน (ผลิต)'!$E$160,0),2)</f>
        <v>0</v>
      </c>
      <c r="DG61" s="136">
        <f>ROUND(IF('2.1ต้นทุนตามสัดส่วน (ผลิต)'!$E$169&gt;0,(+S61*'2.1ต้นทุนตามสัดส่วน (ผลิต)'!$E$169)/'2.1ต้นทุนตามสัดส่วน (ผลิต)'!$E$170,0),2)</f>
        <v>0</v>
      </c>
      <c r="DH61" s="136">
        <f>ROUND(IF('2.1ต้นทุนตามสัดส่วน (ผลิต)'!$E$179&gt;0,(+T61*'2.1ต้นทุนตามสัดส่วน (ผลิต)'!$E$179)/'2.1ต้นทุนตามสัดส่วน (ผลิต)'!$E$180,0),2)</f>
        <v>0</v>
      </c>
      <c r="DI61" s="136">
        <f t="shared" si="35"/>
        <v>0</v>
      </c>
      <c r="DJ61" s="136">
        <f t="shared" si="5"/>
        <v>0</v>
      </c>
      <c r="DL61" s="140"/>
      <c r="DM61" s="135"/>
      <c r="DN61" s="136">
        <f t="shared" si="40"/>
        <v>0</v>
      </c>
      <c r="DO61" s="136">
        <f t="shared" si="40"/>
        <v>0</v>
      </c>
      <c r="DP61" s="136">
        <f t="shared" si="39"/>
        <v>0</v>
      </c>
      <c r="DQ61" s="136">
        <f t="shared" si="39"/>
        <v>0</v>
      </c>
      <c r="DR61" s="136">
        <f t="shared" si="39"/>
        <v>0</v>
      </c>
      <c r="DS61" s="136">
        <f t="shared" si="39"/>
        <v>0</v>
      </c>
      <c r="DT61" s="136">
        <f t="shared" si="39"/>
        <v>0</v>
      </c>
      <c r="DU61" s="136">
        <f t="shared" si="39"/>
        <v>0</v>
      </c>
      <c r="DV61" s="136">
        <f t="shared" si="39"/>
        <v>0</v>
      </c>
      <c r="DW61" s="136">
        <f t="shared" si="39"/>
        <v>0</v>
      </c>
      <c r="DX61" s="136">
        <f t="shared" si="39"/>
        <v>0</v>
      </c>
      <c r="DY61" s="136">
        <f t="shared" si="38"/>
        <v>0</v>
      </c>
      <c r="DZ61" s="136">
        <f t="shared" si="38"/>
        <v>0</v>
      </c>
      <c r="EA61" s="136">
        <f t="shared" si="38"/>
        <v>0</v>
      </c>
      <c r="EB61" s="136">
        <f t="shared" si="38"/>
        <v>0</v>
      </c>
      <c r="EC61" s="136">
        <f t="shared" si="38"/>
        <v>0</v>
      </c>
      <c r="ED61" s="136">
        <f t="shared" si="38"/>
        <v>0</v>
      </c>
      <c r="EE61" s="136">
        <f t="shared" si="38"/>
        <v>0</v>
      </c>
      <c r="EF61" s="136">
        <f t="shared" si="38"/>
        <v>0</v>
      </c>
      <c r="EG61" s="136">
        <f t="shared" si="38"/>
        <v>0</v>
      </c>
    </row>
    <row r="62" spans="1:137" ht="21">
      <c r="A62" s="140"/>
      <c r="B62" s="135"/>
      <c r="C62" s="44"/>
      <c r="D62" s="136"/>
      <c r="E62" s="136"/>
      <c r="F62" s="136"/>
      <c r="G62" s="136">
        <f t="shared" si="7"/>
        <v>0</v>
      </c>
      <c r="H62" s="136"/>
      <c r="I62" s="136"/>
      <c r="J62" s="136"/>
      <c r="K62" s="136">
        <f t="shared" si="8"/>
        <v>0</v>
      </c>
      <c r="L62" s="136">
        <f t="shared" si="9"/>
        <v>0</v>
      </c>
      <c r="M62" s="136"/>
      <c r="N62" s="136"/>
      <c r="O62" s="136"/>
      <c r="P62" s="136">
        <f t="shared" si="10"/>
        <v>0</v>
      </c>
      <c r="Q62" s="136">
        <f t="shared" si="11"/>
        <v>0</v>
      </c>
      <c r="R62" s="136"/>
      <c r="S62" s="136"/>
      <c r="T62" s="136"/>
      <c r="U62" s="136">
        <f t="shared" si="12"/>
        <v>0</v>
      </c>
      <c r="V62" s="136">
        <f t="shared" si="0"/>
        <v>0</v>
      </c>
      <c r="X62" s="140"/>
      <c r="Y62" s="135"/>
      <c r="Z62" s="44">
        <f>ROUND(IF('2.1ต้นทุนตามสัดส่วน (ผลิต)'!$E$6&gt;0,(+C62*'2.1ต้นทุนตามสัดส่วน (ผลิต)'!$E$6)/'2.1ต้นทุนตามสัดส่วน (ผลิต)'!$E$10,0),2)</f>
        <v>0</v>
      </c>
      <c r="AA62" s="139">
        <f>ROUND(IF('2.1ต้นทุนตามสัดส่วน (ผลิต)'!$E$16&gt;0,(+D62*'2.1ต้นทุนตามสัดส่วน (ผลิต)'!$E$16)/'2.1ต้นทุนตามสัดส่วน (ผลิต)'!$E$20,0),2)</f>
        <v>0</v>
      </c>
      <c r="AB62" s="139">
        <f>ROUND(IF('2.1ต้นทุนตามสัดส่วน (ผลิต)'!$E$26&gt;0,(+E62*'2.1ต้นทุนตามสัดส่วน (ผลิต)'!$E$26)/'2.1ต้นทุนตามสัดส่วน (ผลิต)'!$E$30,0),2)</f>
        <v>0</v>
      </c>
      <c r="AC62" s="139">
        <f>ROUND(IF('2.1ต้นทุนตามสัดส่วน (ผลิต)'!$E$36&gt;0,(+F62*'2.1ต้นทุนตามสัดส่วน (ผลิต)'!$E$36)/'2.1ต้นทุนตามสัดส่วน (ผลิต)'!$E$40,0),2)</f>
        <v>0</v>
      </c>
      <c r="AD62" s="139">
        <f t="shared" si="13"/>
        <v>0</v>
      </c>
      <c r="AE62" s="139">
        <f>ROUND(IF('2.1ต้นทุนตามสัดส่วน (ผลิต)'!$E$56&gt;0,(+H62*'2.1ต้นทุนตามสัดส่วน (ผลิต)'!$E$56)/'2.1ต้นทุนตามสัดส่วน (ผลิต)'!$E$60,0),2)</f>
        <v>0</v>
      </c>
      <c r="AF62" s="139">
        <f>ROUND(IF('2.1ต้นทุนตามสัดส่วน (ผลิต)'!$E$66&gt;0,(+I62*'2.1ต้นทุนตามสัดส่วน (ผลิต)'!$E$66)/'2.1ต้นทุนตามสัดส่วน (ผลิต)'!$E$70,0),2)</f>
        <v>0</v>
      </c>
      <c r="AG62" s="139">
        <f>ROUND(IF('2.1ต้นทุนตามสัดส่วน (ผลิต)'!$E$76&gt;0,(+J62*'2.1ต้นทุนตามสัดส่วน (ผลิต)'!$E$76)/'2.1ต้นทุนตามสัดส่วน (ผลิต)'!$E$80,0),2)</f>
        <v>0</v>
      </c>
      <c r="AH62" s="139">
        <f t="shared" si="14"/>
        <v>0</v>
      </c>
      <c r="AI62" s="139">
        <f t="shared" si="15"/>
        <v>0</v>
      </c>
      <c r="AJ62" s="139">
        <f>ROUND(IF('2.1ต้นทุนตามสัดส่วน (ผลิต)'!$E$106&gt;0,(+M62*'2.1ต้นทุนตามสัดส่วน (ผลิต)'!$E$106)/'2.1ต้นทุนตามสัดส่วน (ผลิต)'!$E$110,0),2)</f>
        <v>0</v>
      </c>
      <c r="AK62" s="139">
        <f>ROUND(IF('2.1ต้นทุนตามสัดส่วน (ผลิต)'!$E$116&gt;0,(+N62*'2.1ต้นทุนตามสัดส่วน (ผลิต)'!$E$116)/'2.1ต้นทุนตามสัดส่วน (ผลิต)'!$E$120,0),2)</f>
        <v>0</v>
      </c>
      <c r="AL62" s="139">
        <f>ROUND(IF('2.1ต้นทุนตามสัดส่วน (ผลิต)'!$E$126&gt;0,(+O62*'2.1ต้นทุนตามสัดส่วน (ผลิต)'!$E$126)/'2.1ต้นทุนตามสัดส่วน (ผลิต)'!$E$130,0),2)</f>
        <v>0</v>
      </c>
      <c r="AM62" s="139">
        <f t="shared" si="16"/>
        <v>0</v>
      </c>
      <c r="AN62" s="139">
        <f t="shared" si="17"/>
        <v>0</v>
      </c>
      <c r="AO62" s="139">
        <f>ROUND(IF('2.1ต้นทุนตามสัดส่วน (ผลิต)'!$E$156&gt;0,(+R62*'2.1ต้นทุนตามสัดส่วน (ผลิต)'!$E$156)/'2.1ต้นทุนตามสัดส่วน (ผลิต)'!$E$160,0),2)</f>
        <v>0</v>
      </c>
      <c r="AP62" s="139">
        <f>ROUND(IF('2.1ต้นทุนตามสัดส่วน (ผลิต)'!$E$166&gt;0,(+S62*'2.1ต้นทุนตามสัดส่วน (ผลิต)'!$E$166)/'2.1ต้นทุนตามสัดส่วน (ผลิต)'!$E$170,0),2)</f>
        <v>0</v>
      </c>
      <c r="AQ62" s="139">
        <f>ROUND(IF('2.1ต้นทุนตามสัดส่วน (ผลิต)'!$E$176&gt;0,(+T62*'2.1ต้นทุนตามสัดส่วน (ผลิต)'!$E$176)/'2.1ต้นทุนตามสัดส่วน (ผลิต)'!$E$180,0),2)</f>
        <v>0</v>
      </c>
      <c r="AR62" s="139">
        <f t="shared" si="1"/>
        <v>0</v>
      </c>
      <c r="AS62" s="139">
        <f t="shared" si="2"/>
        <v>0</v>
      </c>
      <c r="AU62" s="140"/>
      <c r="AV62" s="135"/>
      <c r="AW62" s="44">
        <f>ROUND(IF('2.1ต้นทุนตามสัดส่วน (ผลิต)'!$E$7&gt;0,(C62*'2.1ต้นทุนตามสัดส่วน (ผลิต)'!$E$7)/'2.1ต้นทุนตามสัดส่วน (ผลิต)'!$E$10,0),2)</f>
        <v>0</v>
      </c>
      <c r="AX62" s="136">
        <f>ROUND(IF('2.1ต้นทุนตามสัดส่วน (ผลิต)'!$E$17&gt;0,(D62*'2.1ต้นทุนตามสัดส่วน (ผลิต)'!$E$17)/'2.1ต้นทุนตามสัดส่วน (ผลิต)'!$E$20,0),2)</f>
        <v>0</v>
      </c>
      <c r="AY62" s="136">
        <f>ROUND(IF('2.1ต้นทุนตามสัดส่วน (ผลิต)'!$E$27&gt;0,(+E62*'2.1ต้นทุนตามสัดส่วน (ผลิต)'!$E$27)/'2.1ต้นทุนตามสัดส่วน (ผลิต)'!$E$30,0),2)</f>
        <v>0</v>
      </c>
      <c r="AZ62" s="136">
        <f>ROUND(IF('2.1ต้นทุนตามสัดส่วน (ผลิต)'!$E$37&gt;0,(+F62*'2.1ต้นทุนตามสัดส่วน (ผลิต)'!$E$37)/'2.1ต้นทุนตามสัดส่วน (ผลิต)'!$E$40,0),2)</f>
        <v>0</v>
      </c>
      <c r="BA62" s="136">
        <f t="shared" si="18"/>
        <v>0</v>
      </c>
      <c r="BB62" s="136">
        <f>ROUND(IF('2.1ต้นทุนตามสัดส่วน (ผลิต)'!$E$57&gt;0,(+H62*'2.1ต้นทุนตามสัดส่วน (ผลิต)'!$E$57)/'2.1ต้นทุนตามสัดส่วน (ผลิต)'!$E$60,0),2)</f>
        <v>0</v>
      </c>
      <c r="BC62" s="136">
        <f>ROUND(IF('2.1ต้นทุนตามสัดส่วน (ผลิต)'!$E$67&gt;0,(+I62*'2.1ต้นทุนตามสัดส่วน (ผลิต)'!$E$67)/'2.1ต้นทุนตามสัดส่วน (ผลิต)'!$E$70,0),2)</f>
        <v>0</v>
      </c>
      <c r="BD62" s="136">
        <f>ROUND(IF('2.1ต้นทุนตามสัดส่วน (ผลิต)'!$E$77&gt;0,(+J62*'2.1ต้นทุนตามสัดส่วน (ผลิต)'!$E$77)/'2.1ต้นทุนตามสัดส่วน (ผลิต)'!$E$80,0),2)</f>
        <v>0</v>
      </c>
      <c r="BE62" s="136">
        <f t="shared" si="19"/>
        <v>0</v>
      </c>
      <c r="BF62" s="136">
        <f t="shared" si="20"/>
        <v>0</v>
      </c>
      <c r="BG62" s="136">
        <f>ROUND(IF('2.1ต้นทุนตามสัดส่วน (ผลิต)'!$E$107&gt;0,(+M62*'2.1ต้นทุนตามสัดส่วน (ผลิต)'!$E$107)/'2.1ต้นทุนตามสัดส่วน (ผลิต)'!$E$110,0),2)</f>
        <v>0</v>
      </c>
      <c r="BH62" s="136">
        <f>ROUND(IF('2.1ต้นทุนตามสัดส่วน (ผลิต)'!$E$117&gt;0,(+N62*'2.1ต้นทุนตามสัดส่วน (ผลิต)'!$E$117)/'2.1ต้นทุนตามสัดส่วน (ผลิต)'!$E$120,0),2)</f>
        <v>0</v>
      </c>
      <c r="BI62" s="136">
        <f>ROUND(IF('2.1ต้นทุนตามสัดส่วน (ผลิต)'!$E$127&gt;0,(+O62*'2.1ต้นทุนตามสัดส่วน (ผลิต)'!$E$127)/'2.1ต้นทุนตามสัดส่วน (ผลิต)'!$E$130,0),2)</f>
        <v>0</v>
      </c>
      <c r="BJ62" s="136">
        <f t="shared" si="21"/>
        <v>0</v>
      </c>
      <c r="BK62" s="136">
        <f t="shared" si="22"/>
        <v>0</v>
      </c>
      <c r="BL62" s="136">
        <f>ROUND(IF('2.1ต้นทุนตามสัดส่วน (ผลิต)'!$E$157&gt;0,(+R62*'2.1ต้นทุนตามสัดส่วน (ผลิต)'!$E$157)/'2.1ต้นทุนตามสัดส่วน (ผลิต)'!$E$160,0),2)</f>
        <v>0</v>
      </c>
      <c r="BM62" s="136">
        <f>ROUND(IF('2.1ต้นทุนตามสัดส่วน (ผลิต)'!$E$167&gt;0,(+S62*'2.1ต้นทุนตามสัดส่วน (ผลิต)'!$E$167)/'2.1ต้นทุนตามสัดส่วน (ผลิต)'!$E$170,0),2)</f>
        <v>0</v>
      </c>
      <c r="BN62" s="136">
        <f>ROUND(IF('2.1ต้นทุนตามสัดส่วน (ผลิต)'!$E$177&gt;0,(+T62*'2.1ต้นทุนตามสัดส่วน (ผลิต)'!$E$177)/'2.1ต้นทุนตามสัดส่วน (ผลิต)'!$E$180,0),2)</f>
        <v>0</v>
      </c>
      <c r="BO62" s="136">
        <f t="shared" si="23"/>
        <v>0</v>
      </c>
      <c r="BP62" s="136">
        <f t="shared" si="3"/>
        <v>0</v>
      </c>
      <c r="BR62" s="140"/>
      <c r="BS62" s="135"/>
      <c r="BT62" s="44">
        <f>ROUND(IF('2.1ต้นทุนตามสัดส่วน (ผลิต)'!$E$8&gt;0,(+C62*'2.1ต้นทุนตามสัดส่วน (ผลิต)'!$E$8)/'2.1ต้นทุนตามสัดส่วน (ผลิต)'!$E$10,0),2)</f>
        <v>0</v>
      </c>
      <c r="BU62" s="136">
        <f>ROUND(IF('2.1ต้นทุนตามสัดส่วน (ผลิต)'!$E$18&gt;0,(+D62*'2.1ต้นทุนตามสัดส่วน (ผลิต)'!$E$18)/'2.1ต้นทุนตามสัดส่วน (ผลิต)'!$E$20,0),2)</f>
        <v>0</v>
      </c>
      <c r="BV62" s="136">
        <f>ROUND(IF('2.1ต้นทุนตามสัดส่วน (ผลิต)'!$E$28&gt;0,(+E62*'2.1ต้นทุนตามสัดส่วน (ผลิต)'!$E$28)/'2.1ต้นทุนตามสัดส่วน (ผลิต)'!$E$30,0),2)</f>
        <v>0</v>
      </c>
      <c r="BW62" s="136">
        <f>ROUND(IF('2.1ต้นทุนตามสัดส่วน (ผลิต)'!$E$38&gt;0,(+F62*'2.1ต้นทุนตามสัดส่วน (ผลิต)'!$E$38)/'2.1ต้นทุนตามสัดส่วน (ผลิต)'!$E$40,0),2)</f>
        <v>0</v>
      </c>
      <c r="BX62" s="136">
        <f t="shared" si="24"/>
        <v>0</v>
      </c>
      <c r="BY62" s="136">
        <f>ROUND(IF('2.1ต้นทุนตามสัดส่วน (ผลิต)'!$E$58&gt;0,(+H62*'2.1ต้นทุนตามสัดส่วน (ผลิต)'!$E$58)/'2.1ต้นทุนตามสัดส่วน (ผลิต)'!$E$60,0),2)</f>
        <v>0</v>
      </c>
      <c r="BZ62" s="136">
        <f>ROUND(IF('2.1ต้นทุนตามสัดส่วน (ผลิต)'!$E$68&gt;0,(+I62*'2.1ต้นทุนตามสัดส่วน (ผลิต)'!$E$68)/'2.1ต้นทุนตามสัดส่วน (ผลิต)'!$E$70,0),2)</f>
        <v>0</v>
      </c>
      <c r="CA62" s="136">
        <f>ROUND(IF('2.1ต้นทุนตามสัดส่วน (ผลิต)'!$E$78&gt;0,(+J62*'2.1ต้นทุนตามสัดส่วน (ผลิต)'!$E$78)/'2.1ต้นทุนตามสัดส่วน (ผลิต)'!$E$80,0),2)</f>
        <v>0</v>
      </c>
      <c r="CB62" s="136">
        <f t="shared" si="25"/>
        <v>0</v>
      </c>
      <c r="CC62" s="136">
        <f t="shared" si="26"/>
        <v>0</v>
      </c>
      <c r="CD62" s="136">
        <f>ROUND(IF('2.1ต้นทุนตามสัดส่วน (ผลิต)'!$E$108&gt;0,(+M62*'2.1ต้นทุนตามสัดส่วน (ผลิต)'!$E$108)/'2.1ต้นทุนตามสัดส่วน (ผลิต)'!$E$110,0),2)</f>
        <v>0</v>
      </c>
      <c r="CE62" s="136">
        <f>ROUND(IF('2.1ต้นทุนตามสัดส่วน (ผลิต)'!$E$118&gt;0,(+N62*'2.1ต้นทุนตามสัดส่วน (ผลิต)'!$E$118)/'2.1ต้นทุนตามสัดส่วน (ผลิต)'!$E$120,0),2)</f>
        <v>0</v>
      </c>
      <c r="CF62" s="136">
        <f>ROUND(IF('2.1ต้นทุนตามสัดส่วน (ผลิต)'!$E$128&gt;0,(+O62*'2.1ต้นทุนตามสัดส่วน (ผลิต)'!$E$128)/'2.1ต้นทุนตามสัดส่วน (ผลิต)'!$E$130,0),2)</f>
        <v>0</v>
      </c>
      <c r="CG62" s="136">
        <f t="shared" si="27"/>
        <v>0</v>
      </c>
      <c r="CH62" s="136">
        <f t="shared" si="28"/>
        <v>0</v>
      </c>
      <c r="CI62" s="136">
        <f>ROUND(IF('2.1ต้นทุนตามสัดส่วน (ผลิต)'!$E$158&gt;0,(+R62*'2.1ต้นทุนตามสัดส่วน (ผลิต)'!$E$158)/'2.1ต้นทุนตามสัดส่วน (ผลิต)'!$E$160,0),2)</f>
        <v>0</v>
      </c>
      <c r="CJ62" s="136">
        <f>ROUND(IF('2.1ต้นทุนตามสัดส่วน (ผลิต)'!$E$168&gt;0,(+S62*'2.1ต้นทุนตามสัดส่วน (ผลิต)'!$E$168)/'2.1ต้นทุนตามสัดส่วน (ผลิต)'!$E$170,0),2)</f>
        <v>0</v>
      </c>
      <c r="CK62" s="136">
        <f>ROUND(IF('2.1ต้นทุนตามสัดส่วน (ผลิต)'!$E$178&gt;0,(+T62*'2.1ต้นทุนตามสัดส่วน (ผลิต)'!$E$178)/'2.1ต้นทุนตามสัดส่วน (ผลิต)'!$E$180,0),2)</f>
        <v>0</v>
      </c>
      <c r="CL62" s="136">
        <f t="shared" si="29"/>
        <v>0</v>
      </c>
      <c r="CM62" s="136">
        <f t="shared" si="4"/>
        <v>0</v>
      </c>
      <c r="CO62" s="140"/>
      <c r="CP62" s="135"/>
      <c r="CQ62" s="44">
        <f>ROUND(IF('2.1ต้นทุนตามสัดส่วน (ผลิต)'!$E$9&gt;0,(+C62*'2.1ต้นทุนตามสัดส่วน (ผลิต)'!$E$9)/'2.1ต้นทุนตามสัดส่วน (ผลิต)'!$E$10,0),2)</f>
        <v>0</v>
      </c>
      <c r="CR62" s="136">
        <f>ROUND(IF('2.1ต้นทุนตามสัดส่วน (ผลิต)'!$E$19&gt;0,(+D62*'2.1ต้นทุนตามสัดส่วน (ผลิต)'!$E$19)/'2.1ต้นทุนตามสัดส่วน (ผลิต)'!$E$20,0),2)</f>
        <v>0</v>
      </c>
      <c r="CS62" s="136">
        <f>ROUND(IF('2.1ต้นทุนตามสัดส่วน (ผลิต)'!$E$29&gt;0,(+E62*'2.1ต้นทุนตามสัดส่วน (ผลิต)'!$E$29)/'2.1ต้นทุนตามสัดส่วน (ผลิต)'!$E$30,0),2)</f>
        <v>0</v>
      </c>
      <c r="CT62" s="136">
        <f>ROUND(IF('2.1ต้นทุนตามสัดส่วน (ผลิต)'!$E$39&gt;0,(+F62*'2.1ต้นทุนตามสัดส่วน (ผลิต)'!$E$39)/'2.1ต้นทุนตามสัดส่วน (ผลิต)'!$E$40,0),2)</f>
        <v>0</v>
      </c>
      <c r="CU62" s="136">
        <f t="shared" si="30"/>
        <v>0</v>
      </c>
      <c r="CV62" s="136">
        <f>ROUND(IF('2.1ต้นทุนตามสัดส่วน (ผลิต)'!$E$59&gt;0,(+H62*'2.1ต้นทุนตามสัดส่วน (ผลิต)'!$E$59)/'2.1ต้นทุนตามสัดส่วน (ผลิต)'!$E$60,0),2)</f>
        <v>0</v>
      </c>
      <c r="CW62" s="136">
        <f>ROUND(IF('2.1ต้นทุนตามสัดส่วน (ผลิต)'!$E$69&gt;0,(+I62*'2.1ต้นทุนตามสัดส่วน (ผลิต)'!$E$69)/'2.1ต้นทุนตามสัดส่วน (ผลิต)'!$E$70,0),2)</f>
        <v>0</v>
      </c>
      <c r="CX62" s="136">
        <f>ROUND(IF('2.1ต้นทุนตามสัดส่วน (ผลิต)'!$E$79&gt;0,(+J62*'2.1ต้นทุนตามสัดส่วน (ผลิต)'!$E$79)/'2.1ต้นทุนตามสัดส่วน (ผลิต)'!$E$80,0),2)</f>
        <v>0</v>
      </c>
      <c r="CY62" s="136">
        <f t="shared" si="31"/>
        <v>0</v>
      </c>
      <c r="CZ62" s="136">
        <f t="shared" si="32"/>
        <v>0</v>
      </c>
      <c r="DA62" s="136">
        <f>ROUND(IF('2.1ต้นทุนตามสัดส่วน (ผลิต)'!$E$109&gt;0,(+M62*'2.1ต้นทุนตามสัดส่วน (ผลิต)'!$E$109)/'2.1ต้นทุนตามสัดส่วน (ผลิต)'!$E$110,0),2)</f>
        <v>0</v>
      </c>
      <c r="DB62" s="136">
        <f>ROUND(IF('2.1ต้นทุนตามสัดส่วน (ผลิต)'!$E$119&gt;0,(+N62*'2.1ต้นทุนตามสัดส่วน (ผลิต)'!$E$119)/'2.1ต้นทุนตามสัดส่วน (ผลิต)'!$E$120,0),2)</f>
        <v>0</v>
      </c>
      <c r="DC62" s="136">
        <f>ROUND(IF('2.1ต้นทุนตามสัดส่วน (ผลิต)'!$E$129&gt;0,(+O62*'2.1ต้นทุนตามสัดส่วน (ผลิต)'!$E$129)/'2.1ต้นทุนตามสัดส่วน (ผลิต)'!$E$130,0),2)</f>
        <v>0</v>
      </c>
      <c r="DD62" s="136">
        <f t="shared" si="33"/>
        <v>0</v>
      </c>
      <c r="DE62" s="136">
        <f t="shared" si="34"/>
        <v>0</v>
      </c>
      <c r="DF62" s="136">
        <f>ROUND(IF('2.1ต้นทุนตามสัดส่วน (ผลิต)'!$E$159&gt;0,(+R62*'2.1ต้นทุนตามสัดส่วน (ผลิต)'!$E$159)/'2.1ต้นทุนตามสัดส่วน (ผลิต)'!$E$160,0),2)</f>
        <v>0</v>
      </c>
      <c r="DG62" s="136">
        <f>ROUND(IF('2.1ต้นทุนตามสัดส่วน (ผลิต)'!$E$169&gt;0,(+S62*'2.1ต้นทุนตามสัดส่วน (ผลิต)'!$E$169)/'2.1ต้นทุนตามสัดส่วน (ผลิต)'!$E$170,0),2)</f>
        <v>0</v>
      </c>
      <c r="DH62" s="136">
        <f>ROUND(IF('2.1ต้นทุนตามสัดส่วน (ผลิต)'!$E$179&gt;0,(+T62*'2.1ต้นทุนตามสัดส่วน (ผลิต)'!$E$179)/'2.1ต้นทุนตามสัดส่วน (ผลิต)'!$E$180,0),2)</f>
        <v>0</v>
      </c>
      <c r="DI62" s="136">
        <f t="shared" si="35"/>
        <v>0</v>
      </c>
      <c r="DJ62" s="136">
        <f t="shared" si="5"/>
        <v>0</v>
      </c>
      <c r="DL62" s="140"/>
      <c r="DM62" s="135"/>
      <c r="DN62" s="136">
        <f t="shared" si="40"/>
        <v>0</v>
      </c>
      <c r="DO62" s="136">
        <f t="shared" si="40"/>
        <v>0</v>
      </c>
      <c r="DP62" s="136">
        <f t="shared" si="39"/>
        <v>0</v>
      </c>
      <c r="DQ62" s="136">
        <f t="shared" si="39"/>
        <v>0</v>
      </c>
      <c r="DR62" s="136">
        <f t="shared" si="39"/>
        <v>0</v>
      </c>
      <c r="DS62" s="136">
        <f t="shared" si="39"/>
        <v>0</v>
      </c>
      <c r="DT62" s="136">
        <f t="shared" si="39"/>
        <v>0</v>
      </c>
      <c r="DU62" s="136">
        <f t="shared" si="39"/>
        <v>0</v>
      </c>
      <c r="DV62" s="136">
        <f t="shared" si="39"/>
        <v>0</v>
      </c>
      <c r="DW62" s="136">
        <f t="shared" si="39"/>
        <v>0</v>
      </c>
      <c r="DX62" s="136">
        <f t="shared" si="39"/>
        <v>0</v>
      </c>
      <c r="DY62" s="136">
        <f t="shared" si="38"/>
        <v>0</v>
      </c>
      <c r="DZ62" s="136">
        <f t="shared" si="38"/>
        <v>0</v>
      </c>
      <c r="EA62" s="136">
        <f t="shared" si="38"/>
        <v>0</v>
      </c>
      <c r="EB62" s="136">
        <f t="shared" si="38"/>
        <v>0</v>
      </c>
      <c r="EC62" s="136">
        <f t="shared" si="38"/>
        <v>0</v>
      </c>
      <c r="ED62" s="136">
        <f t="shared" si="38"/>
        <v>0</v>
      </c>
      <c r="EE62" s="136">
        <f t="shared" si="38"/>
        <v>0</v>
      </c>
      <c r="EF62" s="136">
        <f t="shared" si="38"/>
        <v>0</v>
      </c>
      <c r="EG62" s="136">
        <f t="shared" si="38"/>
        <v>0</v>
      </c>
    </row>
    <row r="63" spans="1:137" ht="21">
      <c r="A63" s="140"/>
      <c r="B63" s="135"/>
      <c r="C63" s="44"/>
      <c r="D63" s="136"/>
      <c r="E63" s="136"/>
      <c r="F63" s="136"/>
      <c r="G63" s="136">
        <f t="shared" si="7"/>
        <v>0</v>
      </c>
      <c r="H63" s="136"/>
      <c r="I63" s="136"/>
      <c r="J63" s="136"/>
      <c r="K63" s="136">
        <f t="shared" si="8"/>
        <v>0</v>
      </c>
      <c r="L63" s="136">
        <f t="shared" si="9"/>
        <v>0</v>
      </c>
      <c r="M63" s="136"/>
      <c r="N63" s="136"/>
      <c r="O63" s="136"/>
      <c r="P63" s="136">
        <f t="shared" si="10"/>
        <v>0</v>
      </c>
      <c r="Q63" s="136">
        <f t="shared" si="11"/>
        <v>0</v>
      </c>
      <c r="R63" s="136"/>
      <c r="S63" s="136"/>
      <c r="T63" s="136"/>
      <c r="U63" s="136">
        <f t="shared" si="12"/>
        <v>0</v>
      </c>
      <c r="V63" s="136">
        <f t="shared" si="0"/>
        <v>0</v>
      </c>
      <c r="X63" s="140"/>
      <c r="Y63" s="135"/>
      <c r="Z63" s="44">
        <f>ROUND(IF('2.1ต้นทุนตามสัดส่วน (ผลิต)'!$E$6&gt;0,(+C63*'2.1ต้นทุนตามสัดส่วน (ผลิต)'!$E$6)/'2.1ต้นทุนตามสัดส่วน (ผลิต)'!$E$10,0),2)</f>
        <v>0</v>
      </c>
      <c r="AA63" s="139">
        <f>ROUND(IF('2.1ต้นทุนตามสัดส่วน (ผลิต)'!$E$16&gt;0,(+D63*'2.1ต้นทุนตามสัดส่วน (ผลิต)'!$E$16)/'2.1ต้นทุนตามสัดส่วน (ผลิต)'!$E$20,0),2)</f>
        <v>0</v>
      </c>
      <c r="AB63" s="139">
        <f>ROUND(IF('2.1ต้นทุนตามสัดส่วน (ผลิต)'!$E$26&gt;0,(+E63*'2.1ต้นทุนตามสัดส่วน (ผลิต)'!$E$26)/'2.1ต้นทุนตามสัดส่วน (ผลิต)'!$E$30,0),2)</f>
        <v>0</v>
      </c>
      <c r="AC63" s="139">
        <f>ROUND(IF('2.1ต้นทุนตามสัดส่วน (ผลิต)'!$E$36&gt;0,(+F63*'2.1ต้นทุนตามสัดส่วน (ผลิต)'!$E$36)/'2.1ต้นทุนตามสัดส่วน (ผลิต)'!$E$40,0),2)</f>
        <v>0</v>
      </c>
      <c r="AD63" s="139">
        <f t="shared" si="13"/>
        <v>0</v>
      </c>
      <c r="AE63" s="139">
        <f>ROUND(IF('2.1ต้นทุนตามสัดส่วน (ผลิต)'!$E$56&gt;0,(+H63*'2.1ต้นทุนตามสัดส่วน (ผลิต)'!$E$56)/'2.1ต้นทุนตามสัดส่วน (ผลิต)'!$E$60,0),2)</f>
        <v>0</v>
      </c>
      <c r="AF63" s="139">
        <f>ROUND(IF('2.1ต้นทุนตามสัดส่วน (ผลิต)'!$E$66&gt;0,(+I63*'2.1ต้นทุนตามสัดส่วน (ผลิต)'!$E$66)/'2.1ต้นทุนตามสัดส่วน (ผลิต)'!$E$70,0),2)</f>
        <v>0</v>
      </c>
      <c r="AG63" s="139">
        <f>ROUND(IF('2.1ต้นทุนตามสัดส่วน (ผลิต)'!$E$76&gt;0,(+J63*'2.1ต้นทุนตามสัดส่วน (ผลิต)'!$E$76)/'2.1ต้นทุนตามสัดส่วน (ผลิต)'!$E$80,0),2)</f>
        <v>0</v>
      </c>
      <c r="AH63" s="139">
        <f t="shared" si="14"/>
        <v>0</v>
      </c>
      <c r="AI63" s="139">
        <f t="shared" si="15"/>
        <v>0</v>
      </c>
      <c r="AJ63" s="139">
        <f>ROUND(IF('2.1ต้นทุนตามสัดส่วน (ผลิต)'!$E$106&gt;0,(+M63*'2.1ต้นทุนตามสัดส่วน (ผลิต)'!$E$106)/'2.1ต้นทุนตามสัดส่วน (ผลิต)'!$E$110,0),2)</f>
        <v>0</v>
      </c>
      <c r="AK63" s="139">
        <f>ROUND(IF('2.1ต้นทุนตามสัดส่วน (ผลิต)'!$E$116&gt;0,(+N63*'2.1ต้นทุนตามสัดส่วน (ผลิต)'!$E$116)/'2.1ต้นทุนตามสัดส่วน (ผลิต)'!$E$120,0),2)</f>
        <v>0</v>
      </c>
      <c r="AL63" s="139">
        <f>ROUND(IF('2.1ต้นทุนตามสัดส่วน (ผลิต)'!$E$126&gt;0,(+O63*'2.1ต้นทุนตามสัดส่วน (ผลิต)'!$E$126)/'2.1ต้นทุนตามสัดส่วน (ผลิต)'!$E$130,0),2)</f>
        <v>0</v>
      </c>
      <c r="AM63" s="139">
        <f t="shared" si="16"/>
        <v>0</v>
      </c>
      <c r="AN63" s="139">
        <f t="shared" si="17"/>
        <v>0</v>
      </c>
      <c r="AO63" s="139">
        <f>ROUND(IF('2.1ต้นทุนตามสัดส่วน (ผลิต)'!$E$156&gt;0,(+R63*'2.1ต้นทุนตามสัดส่วน (ผลิต)'!$E$156)/'2.1ต้นทุนตามสัดส่วน (ผลิต)'!$E$160,0),2)</f>
        <v>0</v>
      </c>
      <c r="AP63" s="139">
        <f>ROUND(IF('2.1ต้นทุนตามสัดส่วน (ผลิต)'!$E$166&gt;0,(+S63*'2.1ต้นทุนตามสัดส่วน (ผลิต)'!$E$166)/'2.1ต้นทุนตามสัดส่วน (ผลิต)'!$E$170,0),2)</f>
        <v>0</v>
      </c>
      <c r="AQ63" s="139">
        <f>ROUND(IF('2.1ต้นทุนตามสัดส่วน (ผลิต)'!$E$176&gt;0,(+T63*'2.1ต้นทุนตามสัดส่วน (ผลิต)'!$E$176)/'2.1ต้นทุนตามสัดส่วน (ผลิต)'!$E$180,0),2)</f>
        <v>0</v>
      </c>
      <c r="AR63" s="139">
        <f t="shared" si="1"/>
        <v>0</v>
      </c>
      <c r="AS63" s="139">
        <f t="shared" si="2"/>
        <v>0</v>
      </c>
      <c r="AU63" s="140"/>
      <c r="AV63" s="135"/>
      <c r="AW63" s="44">
        <f>ROUND(IF('2.1ต้นทุนตามสัดส่วน (ผลิต)'!$E$7&gt;0,(C63*'2.1ต้นทุนตามสัดส่วน (ผลิต)'!$E$7)/'2.1ต้นทุนตามสัดส่วน (ผลิต)'!$E$10,0),2)</f>
        <v>0</v>
      </c>
      <c r="AX63" s="136">
        <f>ROUND(IF('2.1ต้นทุนตามสัดส่วน (ผลิต)'!$E$17&gt;0,(D63*'2.1ต้นทุนตามสัดส่วน (ผลิต)'!$E$17)/'2.1ต้นทุนตามสัดส่วน (ผลิต)'!$E$20,0),2)</f>
        <v>0</v>
      </c>
      <c r="AY63" s="136">
        <f>ROUND(IF('2.1ต้นทุนตามสัดส่วน (ผลิต)'!$E$27&gt;0,(+E63*'2.1ต้นทุนตามสัดส่วน (ผลิต)'!$E$27)/'2.1ต้นทุนตามสัดส่วน (ผลิต)'!$E$30,0),2)</f>
        <v>0</v>
      </c>
      <c r="AZ63" s="136">
        <f>ROUND(IF('2.1ต้นทุนตามสัดส่วน (ผลิต)'!$E$37&gt;0,(+F63*'2.1ต้นทุนตามสัดส่วน (ผลิต)'!$E$37)/'2.1ต้นทุนตามสัดส่วน (ผลิต)'!$E$40,0),2)</f>
        <v>0</v>
      </c>
      <c r="BA63" s="136">
        <f t="shared" si="18"/>
        <v>0</v>
      </c>
      <c r="BB63" s="136">
        <f>ROUND(IF('2.1ต้นทุนตามสัดส่วน (ผลิต)'!$E$57&gt;0,(+H63*'2.1ต้นทุนตามสัดส่วน (ผลิต)'!$E$57)/'2.1ต้นทุนตามสัดส่วน (ผลิต)'!$E$60,0),2)</f>
        <v>0</v>
      </c>
      <c r="BC63" s="136">
        <f>ROUND(IF('2.1ต้นทุนตามสัดส่วน (ผลิต)'!$E$67&gt;0,(+I63*'2.1ต้นทุนตามสัดส่วน (ผลิต)'!$E$67)/'2.1ต้นทุนตามสัดส่วน (ผลิต)'!$E$70,0),2)</f>
        <v>0</v>
      </c>
      <c r="BD63" s="136">
        <f>ROUND(IF('2.1ต้นทุนตามสัดส่วน (ผลิต)'!$E$77&gt;0,(+J63*'2.1ต้นทุนตามสัดส่วน (ผลิต)'!$E$77)/'2.1ต้นทุนตามสัดส่วน (ผลิต)'!$E$80,0),2)</f>
        <v>0</v>
      </c>
      <c r="BE63" s="136">
        <f t="shared" si="19"/>
        <v>0</v>
      </c>
      <c r="BF63" s="136">
        <f t="shared" si="20"/>
        <v>0</v>
      </c>
      <c r="BG63" s="136">
        <f>ROUND(IF('2.1ต้นทุนตามสัดส่วน (ผลิต)'!$E$107&gt;0,(+M63*'2.1ต้นทุนตามสัดส่วน (ผลิต)'!$E$107)/'2.1ต้นทุนตามสัดส่วน (ผลิต)'!$E$110,0),2)</f>
        <v>0</v>
      </c>
      <c r="BH63" s="136">
        <f>ROUND(IF('2.1ต้นทุนตามสัดส่วน (ผลิต)'!$E$117&gt;0,(+N63*'2.1ต้นทุนตามสัดส่วน (ผลิต)'!$E$117)/'2.1ต้นทุนตามสัดส่วน (ผลิต)'!$E$120,0),2)</f>
        <v>0</v>
      </c>
      <c r="BI63" s="136">
        <f>ROUND(IF('2.1ต้นทุนตามสัดส่วน (ผลิต)'!$E$127&gt;0,(+O63*'2.1ต้นทุนตามสัดส่วน (ผลิต)'!$E$127)/'2.1ต้นทุนตามสัดส่วน (ผลิต)'!$E$130,0),2)</f>
        <v>0</v>
      </c>
      <c r="BJ63" s="136">
        <f t="shared" si="21"/>
        <v>0</v>
      </c>
      <c r="BK63" s="136">
        <f t="shared" si="22"/>
        <v>0</v>
      </c>
      <c r="BL63" s="136">
        <f>ROUND(IF('2.1ต้นทุนตามสัดส่วน (ผลิต)'!$E$157&gt;0,(+R63*'2.1ต้นทุนตามสัดส่วน (ผลิต)'!$E$157)/'2.1ต้นทุนตามสัดส่วน (ผลิต)'!$E$160,0),2)</f>
        <v>0</v>
      </c>
      <c r="BM63" s="136">
        <f>ROUND(IF('2.1ต้นทุนตามสัดส่วน (ผลิต)'!$E$167&gt;0,(+S63*'2.1ต้นทุนตามสัดส่วน (ผลิต)'!$E$167)/'2.1ต้นทุนตามสัดส่วน (ผลิต)'!$E$170,0),2)</f>
        <v>0</v>
      </c>
      <c r="BN63" s="136">
        <f>ROUND(IF('2.1ต้นทุนตามสัดส่วน (ผลิต)'!$E$177&gt;0,(+T63*'2.1ต้นทุนตามสัดส่วน (ผลิต)'!$E$177)/'2.1ต้นทุนตามสัดส่วน (ผลิต)'!$E$180,0),2)</f>
        <v>0</v>
      </c>
      <c r="BO63" s="136">
        <f t="shared" si="23"/>
        <v>0</v>
      </c>
      <c r="BP63" s="136">
        <f t="shared" si="3"/>
        <v>0</v>
      </c>
      <c r="BR63" s="140"/>
      <c r="BS63" s="135"/>
      <c r="BT63" s="44">
        <f>ROUND(IF('2.1ต้นทุนตามสัดส่วน (ผลิต)'!$E$8&gt;0,(+C63*'2.1ต้นทุนตามสัดส่วน (ผลิต)'!$E$8)/'2.1ต้นทุนตามสัดส่วน (ผลิต)'!$E$10,0),2)</f>
        <v>0</v>
      </c>
      <c r="BU63" s="136">
        <f>ROUND(IF('2.1ต้นทุนตามสัดส่วน (ผลิต)'!$E$18&gt;0,(+D63*'2.1ต้นทุนตามสัดส่วน (ผลิต)'!$E$18)/'2.1ต้นทุนตามสัดส่วน (ผลิต)'!$E$20,0),2)</f>
        <v>0</v>
      </c>
      <c r="BV63" s="136">
        <f>ROUND(IF('2.1ต้นทุนตามสัดส่วน (ผลิต)'!$E$28&gt;0,(+E63*'2.1ต้นทุนตามสัดส่วน (ผลิต)'!$E$28)/'2.1ต้นทุนตามสัดส่วน (ผลิต)'!$E$30,0),2)</f>
        <v>0</v>
      </c>
      <c r="BW63" s="136">
        <f>ROUND(IF('2.1ต้นทุนตามสัดส่วน (ผลิต)'!$E$38&gt;0,(+F63*'2.1ต้นทุนตามสัดส่วน (ผลิต)'!$E$38)/'2.1ต้นทุนตามสัดส่วน (ผลิต)'!$E$40,0),2)</f>
        <v>0</v>
      </c>
      <c r="BX63" s="136">
        <f t="shared" si="24"/>
        <v>0</v>
      </c>
      <c r="BY63" s="136">
        <f>ROUND(IF('2.1ต้นทุนตามสัดส่วน (ผลิต)'!$E$58&gt;0,(+H63*'2.1ต้นทุนตามสัดส่วน (ผลิต)'!$E$58)/'2.1ต้นทุนตามสัดส่วน (ผลิต)'!$E$60,0),2)</f>
        <v>0</v>
      </c>
      <c r="BZ63" s="136">
        <f>ROUND(IF('2.1ต้นทุนตามสัดส่วน (ผลิต)'!$E$68&gt;0,(+I63*'2.1ต้นทุนตามสัดส่วน (ผลิต)'!$E$68)/'2.1ต้นทุนตามสัดส่วน (ผลิต)'!$E$70,0),2)</f>
        <v>0</v>
      </c>
      <c r="CA63" s="136">
        <f>ROUND(IF('2.1ต้นทุนตามสัดส่วน (ผลิต)'!$E$78&gt;0,(+J63*'2.1ต้นทุนตามสัดส่วน (ผลิต)'!$E$78)/'2.1ต้นทุนตามสัดส่วน (ผลิต)'!$E$80,0),2)</f>
        <v>0</v>
      </c>
      <c r="CB63" s="136">
        <f t="shared" si="25"/>
        <v>0</v>
      </c>
      <c r="CC63" s="136">
        <f t="shared" si="26"/>
        <v>0</v>
      </c>
      <c r="CD63" s="136">
        <f>ROUND(IF('2.1ต้นทุนตามสัดส่วน (ผลิต)'!$E$108&gt;0,(+M63*'2.1ต้นทุนตามสัดส่วน (ผลิต)'!$E$108)/'2.1ต้นทุนตามสัดส่วน (ผลิต)'!$E$110,0),2)</f>
        <v>0</v>
      </c>
      <c r="CE63" s="136">
        <f>ROUND(IF('2.1ต้นทุนตามสัดส่วน (ผลิต)'!$E$118&gt;0,(+N63*'2.1ต้นทุนตามสัดส่วน (ผลิต)'!$E$118)/'2.1ต้นทุนตามสัดส่วน (ผลิต)'!$E$120,0),2)</f>
        <v>0</v>
      </c>
      <c r="CF63" s="136">
        <f>ROUND(IF('2.1ต้นทุนตามสัดส่วน (ผลิต)'!$E$128&gt;0,(+O63*'2.1ต้นทุนตามสัดส่วน (ผลิต)'!$E$128)/'2.1ต้นทุนตามสัดส่วน (ผลิต)'!$E$130,0),2)</f>
        <v>0</v>
      </c>
      <c r="CG63" s="136">
        <f t="shared" si="27"/>
        <v>0</v>
      </c>
      <c r="CH63" s="136">
        <f t="shared" si="28"/>
        <v>0</v>
      </c>
      <c r="CI63" s="136">
        <f>ROUND(IF('2.1ต้นทุนตามสัดส่วน (ผลิต)'!$E$158&gt;0,(+R63*'2.1ต้นทุนตามสัดส่วน (ผลิต)'!$E$158)/'2.1ต้นทุนตามสัดส่วน (ผลิต)'!$E$160,0),2)</f>
        <v>0</v>
      </c>
      <c r="CJ63" s="136">
        <f>ROUND(IF('2.1ต้นทุนตามสัดส่วน (ผลิต)'!$E$168&gt;0,(+S63*'2.1ต้นทุนตามสัดส่วน (ผลิต)'!$E$168)/'2.1ต้นทุนตามสัดส่วน (ผลิต)'!$E$170,0),2)</f>
        <v>0</v>
      </c>
      <c r="CK63" s="136">
        <f>ROUND(IF('2.1ต้นทุนตามสัดส่วน (ผลิต)'!$E$178&gt;0,(+T63*'2.1ต้นทุนตามสัดส่วน (ผลิต)'!$E$178)/'2.1ต้นทุนตามสัดส่วน (ผลิต)'!$E$180,0),2)</f>
        <v>0</v>
      </c>
      <c r="CL63" s="136">
        <f t="shared" si="29"/>
        <v>0</v>
      </c>
      <c r="CM63" s="136">
        <f t="shared" si="4"/>
        <v>0</v>
      </c>
      <c r="CO63" s="140"/>
      <c r="CP63" s="135"/>
      <c r="CQ63" s="44">
        <f>ROUND(IF('2.1ต้นทุนตามสัดส่วน (ผลิต)'!$E$9&gt;0,(+C63*'2.1ต้นทุนตามสัดส่วน (ผลิต)'!$E$9)/'2.1ต้นทุนตามสัดส่วน (ผลิต)'!$E$10,0),2)</f>
        <v>0</v>
      </c>
      <c r="CR63" s="136">
        <f>ROUND(IF('2.1ต้นทุนตามสัดส่วน (ผลิต)'!$E$19&gt;0,(+D63*'2.1ต้นทุนตามสัดส่วน (ผลิต)'!$E$19)/'2.1ต้นทุนตามสัดส่วน (ผลิต)'!$E$20,0),2)</f>
        <v>0</v>
      </c>
      <c r="CS63" s="136">
        <f>ROUND(IF('2.1ต้นทุนตามสัดส่วน (ผลิต)'!$E$29&gt;0,(+E63*'2.1ต้นทุนตามสัดส่วน (ผลิต)'!$E$29)/'2.1ต้นทุนตามสัดส่วน (ผลิต)'!$E$30,0),2)</f>
        <v>0</v>
      </c>
      <c r="CT63" s="136">
        <f>ROUND(IF('2.1ต้นทุนตามสัดส่วน (ผลิต)'!$E$39&gt;0,(+F63*'2.1ต้นทุนตามสัดส่วน (ผลิต)'!$E$39)/'2.1ต้นทุนตามสัดส่วน (ผลิต)'!$E$40,0),2)</f>
        <v>0</v>
      </c>
      <c r="CU63" s="136">
        <f t="shared" si="30"/>
        <v>0</v>
      </c>
      <c r="CV63" s="136">
        <f>ROUND(IF('2.1ต้นทุนตามสัดส่วน (ผลิต)'!$E$59&gt;0,(+H63*'2.1ต้นทุนตามสัดส่วน (ผลิต)'!$E$59)/'2.1ต้นทุนตามสัดส่วน (ผลิต)'!$E$60,0),2)</f>
        <v>0</v>
      </c>
      <c r="CW63" s="136">
        <f>ROUND(IF('2.1ต้นทุนตามสัดส่วน (ผลิต)'!$E$69&gt;0,(+I63*'2.1ต้นทุนตามสัดส่วน (ผลิต)'!$E$69)/'2.1ต้นทุนตามสัดส่วน (ผลิต)'!$E$70,0),2)</f>
        <v>0</v>
      </c>
      <c r="CX63" s="136">
        <f>ROUND(IF('2.1ต้นทุนตามสัดส่วน (ผลิต)'!$E$79&gt;0,(+J63*'2.1ต้นทุนตามสัดส่วน (ผลิต)'!$E$79)/'2.1ต้นทุนตามสัดส่วน (ผลิต)'!$E$80,0),2)</f>
        <v>0</v>
      </c>
      <c r="CY63" s="136">
        <f t="shared" si="31"/>
        <v>0</v>
      </c>
      <c r="CZ63" s="136">
        <f t="shared" si="32"/>
        <v>0</v>
      </c>
      <c r="DA63" s="136">
        <f>ROUND(IF('2.1ต้นทุนตามสัดส่วน (ผลิต)'!$E$109&gt;0,(+M63*'2.1ต้นทุนตามสัดส่วน (ผลิต)'!$E$109)/'2.1ต้นทุนตามสัดส่วน (ผลิต)'!$E$110,0),2)</f>
        <v>0</v>
      </c>
      <c r="DB63" s="136">
        <f>ROUND(IF('2.1ต้นทุนตามสัดส่วน (ผลิต)'!$E$119&gt;0,(+N63*'2.1ต้นทุนตามสัดส่วน (ผลิต)'!$E$119)/'2.1ต้นทุนตามสัดส่วน (ผลิต)'!$E$120,0),2)</f>
        <v>0</v>
      </c>
      <c r="DC63" s="136">
        <f>ROUND(IF('2.1ต้นทุนตามสัดส่วน (ผลิต)'!$E$129&gt;0,(+O63*'2.1ต้นทุนตามสัดส่วน (ผลิต)'!$E$129)/'2.1ต้นทุนตามสัดส่วน (ผลิต)'!$E$130,0),2)</f>
        <v>0</v>
      </c>
      <c r="DD63" s="136">
        <f t="shared" si="33"/>
        <v>0</v>
      </c>
      <c r="DE63" s="136">
        <f t="shared" si="34"/>
        <v>0</v>
      </c>
      <c r="DF63" s="136">
        <f>ROUND(IF('2.1ต้นทุนตามสัดส่วน (ผลิต)'!$E$159&gt;0,(+R63*'2.1ต้นทุนตามสัดส่วน (ผลิต)'!$E$159)/'2.1ต้นทุนตามสัดส่วน (ผลิต)'!$E$160,0),2)</f>
        <v>0</v>
      </c>
      <c r="DG63" s="136">
        <f>ROUND(IF('2.1ต้นทุนตามสัดส่วน (ผลิต)'!$E$169&gt;0,(+S63*'2.1ต้นทุนตามสัดส่วน (ผลิต)'!$E$169)/'2.1ต้นทุนตามสัดส่วน (ผลิต)'!$E$170,0),2)</f>
        <v>0</v>
      </c>
      <c r="DH63" s="136">
        <f>ROUND(IF('2.1ต้นทุนตามสัดส่วน (ผลิต)'!$E$179&gt;0,(+T63*'2.1ต้นทุนตามสัดส่วน (ผลิต)'!$E$179)/'2.1ต้นทุนตามสัดส่วน (ผลิต)'!$E$180,0),2)</f>
        <v>0</v>
      </c>
      <c r="DI63" s="136">
        <f t="shared" si="35"/>
        <v>0</v>
      </c>
      <c r="DJ63" s="136">
        <f t="shared" si="5"/>
        <v>0</v>
      </c>
      <c r="DL63" s="140"/>
      <c r="DM63" s="135"/>
      <c r="DN63" s="136">
        <f t="shared" si="40"/>
        <v>0</v>
      </c>
      <c r="DO63" s="136">
        <f t="shared" si="40"/>
        <v>0</v>
      </c>
      <c r="DP63" s="136">
        <f t="shared" si="39"/>
        <v>0</v>
      </c>
      <c r="DQ63" s="136">
        <f t="shared" si="39"/>
        <v>0</v>
      </c>
      <c r="DR63" s="136">
        <f t="shared" si="39"/>
        <v>0</v>
      </c>
      <c r="DS63" s="136">
        <f t="shared" si="39"/>
        <v>0</v>
      </c>
      <c r="DT63" s="136">
        <f t="shared" si="39"/>
        <v>0</v>
      </c>
      <c r="DU63" s="136">
        <f t="shared" si="39"/>
        <v>0</v>
      </c>
      <c r="DV63" s="136">
        <f t="shared" si="39"/>
        <v>0</v>
      </c>
      <c r="DW63" s="136">
        <f t="shared" si="39"/>
        <v>0</v>
      </c>
      <c r="DX63" s="136">
        <f t="shared" si="39"/>
        <v>0</v>
      </c>
      <c r="DY63" s="136">
        <f t="shared" si="38"/>
        <v>0</v>
      </c>
      <c r="DZ63" s="136">
        <f t="shared" si="38"/>
        <v>0</v>
      </c>
      <c r="EA63" s="136">
        <f t="shared" si="38"/>
        <v>0</v>
      </c>
      <c r="EB63" s="136">
        <f t="shared" si="38"/>
        <v>0</v>
      </c>
      <c r="EC63" s="136">
        <f t="shared" si="38"/>
        <v>0</v>
      </c>
      <c r="ED63" s="136">
        <f t="shared" si="38"/>
        <v>0</v>
      </c>
      <c r="EE63" s="136">
        <f t="shared" si="38"/>
        <v>0</v>
      </c>
      <c r="EF63" s="136">
        <f t="shared" si="38"/>
        <v>0</v>
      </c>
      <c r="EG63" s="136">
        <f t="shared" si="38"/>
        <v>0</v>
      </c>
    </row>
    <row r="64" spans="1:137" ht="21">
      <c r="A64" s="140"/>
      <c r="B64" s="135"/>
      <c r="C64" s="44"/>
      <c r="D64" s="136"/>
      <c r="E64" s="136"/>
      <c r="F64" s="136"/>
      <c r="G64" s="136">
        <f t="shared" si="7"/>
        <v>0</v>
      </c>
      <c r="H64" s="136"/>
      <c r="I64" s="136"/>
      <c r="J64" s="136"/>
      <c r="K64" s="136">
        <f t="shared" si="8"/>
        <v>0</v>
      </c>
      <c r="L64" s="136">
        <f t="shared" si="9"/>
        <v>0</v>
      </c>
      <c r="M64" s="136"/>
      <c r="N64" s="136"/>
      <c r="O64" s="136"/>
      <c r="P64" s="136">
        <f t="shared" si="10"/>
        <v>0</v>
      </c>
      <c r="Q64" s="136">
        <f t="shared" si="11"/>
        <v>0</v>
      </c>
      <c r="R64" s="136"/>
      <c r="S64" s="136"/>
      <c r="T64" s="136"/>
      <c r="U64" s="136">
        <f t="shared" si="12"/>
        <v>0</v>
      </c>
      <c r="V64" s="136">
        <f t="shared" si="0"/>
        <v>0</v>
      </c>
      <c r="X64" s="140"/>
      <c r="Y64" s="135"/>
      <c r="Z64" s="44">
        <f>ROUND(IF('2.1ต้นทุนตามสัดส่วน (ผลิต)'!$E$6&gt;0,(+C64*'2.1ต้นทุนตามสัดส่วน (ผลิต)'!$E$6)/'2.1ต้นทุนตามสัดส่วน (ผลิต)'!$E$10,0),2)</f>
        <v>0</v>
      </c>
      <c r="AA64" s="139">
        <f>ROUND(IF('2.1ต้นทุนตามสัดส่วน (ผลิต)'!$E$16&gt;0,(+D64*'2.1ต้นทุนตามสัดส่วน (ผลิต)'!$E$16)/'2.1ต้นทุนตามสัดส่วน (ผลิต)'!$E$20,0),2)</f>
        <v>0</v>
      </c>
      <c r="AB64" s="139">
        <f>ROUND(IF('2.1ต้นทุนตามสัดส่วน (ผลิต)'!$E$26&gt;0,(+E64*'2.1ต้นทุนตามสัดส่วน (ผลิต)'!$E$26)/'2.1ต้นทุนตามสัดส่วน (ผลิต)'!$E$30,0),2)</f>
        <v>0</v>
      </c>
      <c r="AC64" s="139">
        <f>ROUND(IF('2.1ต้นทุนตามสัดส่วน (ผลิต)'!$E$36&gt;0,(+F64*'2.1ต้นทุนตามสัดส่วน (ผลิต)'!$E$36)/'2.1ต้นทุนตามสัดส่วน (ผลิต)'!$E$40,0),2)</f>
        <v>0</v>
      </c>
      <c r="AD64" s="139">
        <f t="shared" si="13"/>
        <v>0</v>
      </c>
      <c r="AE64" s="139">
        <f>ROUND(IF('2.1ต้นทุนตามสัดส่วน (ผลิต)'!$E$56&gt;0,(+H64*'2.1ต้นทุนตามสัดส่วน (ผลิต)'!$E$56)/'2.1ต้นทุนตามสัดส่วน (ผลิต)'!$E$60,0),2)</f>
        <v>0</v>
      </c>
      <c r="AF64" s="139">
        <f>ROUND(IF('2.1ต้นทุนตามสัดส่วน (ผลิต)'!$E$66&gt;0,(+I64*'2.1ต้นทุนตามสัดส่วน (ผลิต)'!$E$66)/'2.1ต้นทุนตามสัดส่วน (ผลิต)'!$E$70,0),2)</f>
        <v>0</v>
      </c>
      <c r="AG64" s="139">
        <f>ROUND(IF('2.1ต้นทุนตามสัดส่วน (ผลิต)'!$E$76&gt;0,(+J64*'2.1ต้นทุนตามสัดส่วน (ผลิต)'!$E$76)/'2.1ต้นทุนตามสัดส่วน (ผลิต)'!$E$80,0),2)</f>
        <v>0</v>
      </c>
      <c r="AH64" s="139">
        <f t="shared" si="14"/>
        <v>0</v>
      </c>
      <c r="AI64" s="139">
        <f t="shared" si="15"/>
        <v>0</v>
      </c>
      <c r="AJ64" s="139">
        <f>ROUND(IF('2.1ต้นทุนตามสัดส่วน (ผลิต)'!$E$106&gt;0,(+M64*'2.1ต้นทุนตามสัดส่วน (ผลิต)'!$E$106)/'2.1ต้นทุนตามสัดส่วน (ผลิต)'!$E$110,0),2)</f>
        <v>0</v>
      </c>
      <c r="AK64" s="139">
        <f>ROUND(IF('2.1ต้นทุนตามสัดส่วน (ผลิต)'!$E$116&gt;0,(+N64*'2.1ต้นทุนตามสัดส่วน (ผลิต)'!$E$116)/'2.1ต้นทุนตามสัดส่วน (ผลิต)'!$E$120,0),2)</f>
        <v>0</v>
      </c>
      <c r="AL64" s="139">
        <f>ROUND(IF('2.1ต้นทุนตามสัดส่วน (ผลิต)'!$E$126&gt;0,(+O64*'2.1ต้นทุนตามสัดส่วน (ผลิต)'!$E$126)/'2.1ต้นทุนตามสัดส่วน (ผลิต)'!$E$130,0),2)</f>
        <v>0</v>
      </c>
      <c r="AM64" s="139">
        <f t="shared" si="16"/>
        <v>0</v>
      </c>
      <c r="AN64" s="139">
        <f t="shared" si="17"/>
        <v>0</v>
      </c>
      <c r="AO64" s="139">
        <f>ROUND(IF('2.1ต้นทุนตามสัดส่วน (ผลิต)'!$E$156&gt;0,(+R64*'2.1ต้นทุนตามสัดส่วน (ผลิต)'!$E$156)/'2.1ต้นทุนตามสัดส่วน (ผลิต)'!$E$160,0),2)</f>
        <v>0</v>
      </c>
      <c r="AP64" s="139">
        <f>ROUND(IF('2.1ต้นทุนตามสัดส่วน (ผลิต)'!$E$166&gt;0,(+S64*'2.1ต้นทุนตามสัดส่วน (ผลิต)'!$E$166)/'2.1ต้นทุนตามสัดส่วน (ผลิต)'!$E$170,0),2)</f>
        <v>0</v>
      </c>
      <c r="AQ64" s="139">
        <f>ROUND(IF('2.1ต้นทุนตามสัดส่วน (ผลิต)'!$E$176&gt;0,(+T64*'2.1ต้นทุนตามสัดส่วน (ผลิต)'!$E$176)/'2.1ต้นทุนตามสัดส่วน (ผลิต)'!$E$180,0),2)</f>
        <v>0</v>
      </c>
      <c r="AR64" s="139">
        <f t="shared" si="1"/>
        <v>0</v>
      </c>
      <c r="AS64" s="139">
        <f t="shared" si="2"/>
        <v>0</v>
      </c>
      <c r="AU64" s="140"/>
      <c r="AV64" s="135"/>
      <c r="AW64" s="44">
        <f>ROUND(IF('2.1ต้นทุนตามสัดส่วน (ผลิต)'!$E$7&gt;0,(C64*'2.1ต้นทุนตามสัดส่วน (ผลิต)'!$E$7)/'2.1ต้นทุนตามสัดส่วน (ผลิต)'!$E$10,0),2)</f>
        <v>0</v>
      </c>
      <c r="AX64" s="136">
        <f>ROUND(IF('2.1ต้นทุนตามสัดส่วน (ผลิต)'!$E$17&gt;0,(D64*'2.1ต้นทุนตามสัดส่วน (ผลิต)'!$E$17)/'2.1ต้นทุนตามสัดส่วน (ผลิต)'!$E$20,0),2)</f>
        <v>0</v>
      </c>
      <c r="AY64" s="136">
        <f>ROUND(IF('2.1ต้นทุนตามสัดส่วน (ผลิต)'!$E$27&gt;0,(+E64*'2.1ต้นทุนตามสัดส่วน (ผลิต)'!$E$27)/'2.1ต้นทุนตามสัดส่วน (ผลิต)'!$E$30,0),2)</f>
        <v>0</v>
      </c>
      <c r="AZ64" s="136">
        <f>ROUND(IF('2.1ต้นทุนตามสัดส่วน (ผลิต)'!$E$37&gt;0,(+F64*'2.1ต้นทุนตามสัดส่วน (ผลิต)'!$E$37)/'2.1ต้นทุนตามสัดส่วน (ผลิต)'!$E$40,0),2)</f>
        <v>0</v>
      </c>
      <c r="BA64" s="136">
        <f t="shared" si="18"/>
        <v>0</v>
      </c>
      <c r="BB64" s="136">
        <f>ROUND(IF('2.1ต้นทุนตามสัดส่วน (ผลิต)'!$E$57&gt;0,(+H64*'2.1ต้นทุนตามสัดส่วน (ผลิต)'!$E$57)/'2.1ต้นทุนตามสัดส่วน (ผลิต)'!$E$60,0),2)</f>
        <v>0</v>
      </c>
      <c r="BC64" s="136">
        <f>ROUND(IF('2.1ต้นทุนตามสัดส่วน (ผลิต)'!$E$67&gt;0,(+I64*'2.1ต้นทุนตามสัดส่วน (ผลิต)'!$E$67)/'2.1ต้นทุนตามสัดส่วน (ผลิต)'!$E$70,0),2)</f>
        <v>0</v>
      </c>
      <c r="BD64" s="136">
        <f>ROUND(IF('2.1ต้นทุนตามสัดส่วน (ผลิต)'!$E$77&gt;0,(+J64*'2.1ต้นทุนตามสัดส่วน (ผลิต)'!$E$77)/'2.1ต้นทุนตามสัดส่วน (ผลิต)'!$E$80,0),2)</f>
        <v>0</v>
      </c>
      <c r="BE64" s="136">
        <f t="shared" si="19"/>
        <v>0</v>
      </c>
      <c r="BF64" s="136">
        <f t="shared" si="20"/>
        <v>0</v>
      </c>
      <c r="BG64" s="136">
        <f>ROUND(IF('2.1ต้นทุนตามสัดส่วน (ผลิต)'!$E$107&gt;0,(+M64*'2.1ต้นทุนตามสัดส่วน (ผลิต)'!$E$107)/'2.1ต้นทุนตามสัดส่วน (ผลิต)'!$E$110,0),2)</f>
        <v>0</v>
      </c>
      <c r="BH64" s="136">
        <f>ROUND(IF('2.1ต้นทุนตามสัดส่วน (ผลิต)'!$E$117&gt;0,(+N64*'2.1ต้นทุนตามสัดส่วน (ผลิต)'!$E$117)/'2.1ต้นทุนตามสัดส่วน (ผลิต)'!$E$120,0),2)</f>
        <v>0</v>
      </c>
      <c r="BI64" s="136">
        <f>ROUND(IF('2.1ต้นทุนตามสัดส่วน (ผลิต)'!$E$127&gt;0,(+O64*'2.1ต้นทุนตามสัดส่วน (ผลิต)'!$E$127)/'2.1ต้นทุนตามสัดส่วน (ผลิต)'!$E$130,0),2)</f>
        <v>0</v>
      </c>
      <c r="BJ64" s="136">
        <f t="shared" si="21"/>
        <v>0</v>
      </c>
      <c r="BK64" s="136">
        <f t="shared" si="22"/>
        <v>0</v>
      </c>
      <c r="BL64" s="136">
        <f>ROUND(IF('2.1ต้นทุนตามสัดส่วน (ผลิต)'!$E$157&gt;0,(+R64*'2.1ต้นทุนตามสัดส่วน (ผลิต)'!$E$157)/'2.1ต้นทุนตามสัดส่วน (ผลิต)'!$E$160,0),2)</f>
        <v>0</v>
      </c>
      <c r="BM64" s="136">
        <f>ROUND(IF('2.1ต้นทุนตามสัดส่วน (ผลิต)'!$E$167&gt;0,(+S64*'2.1ต้นทุนตามสัดส่วน (ผลิต)'!$E$167)/'2.1ต้นทุนตามสัดส่วน (ผลิต)'!$E$170,0),2)</f>
        <v>0</v>
      </c>
      <c r="BN64" s="136">
        <f>ROUND(IF('2.1ต้นทุนตามสัดส่วน (ผลิต)'!$E$177&gt;0,(+T64*'2.1ต้นทุนตามสัดส่วน (ผลิต)'!$E$177)/'2.1ต้นทุนตามสัดส่วน (ผลิต)'!$E$180,0),2)</f>
        <v>0</v>
      </c>
      <c r="BO64" s="136">
        <f t="shared" si="23"/>
        <v>0</v>
      </c>
      <c r="BP64" s="136">
        <f t="shared" si="3"/>
        <v>0</v>
      </c>
      <c r="BR64" s="140"/>
      <c r="BS64" s="135"/>
      <c r="BT64" s="44">
        <f>ROUND(IF('2.1ต้นทุนตามสัดส่วน (ผลิต)'!$E$8&gt;0,(+C64*'2.1ต้นทุนตามสัดส่วน (ผลิต)'!$E$8)/'2.1ต้นทุนตามสัดส่วน (ผลิต)'!$E$10,0),2)</f>
        <v>0</v>
      </c>
      <c r="BU64" s="136">
        <f>ROUND(IF('2.1ต้นทุนตามสัดส่วน (ผลิต)'!$E$18&gt;0,(+D64*'2.1ต้นทุนตามสัดส่วน (ผลิต)'!$E$18)/'2.1ต้นทุนตามสัดส่วน (ผลิต)'!$E$20,0),2)</f>
        <v>0</v>
      </c>
      <c r="BV64" s="136">
        <f>ROUND(IF('2.1ต้นทุนตามสัดส่วน (ผลิต)'!$E$28&gt;0,(+E64*'2.1ต้นทุนตามสัดส่วน (ผลิต)'!$E$28)/'2.1ต้นทุนตามสัดส่วน (ผลิต)'!$E$30,0),2)</f>
        <v>0</v>
      </c>
      <c r="BW64" s="136">
        <f>ROUND(IF('2.1ต้นทุนตามสัดส่วน (ผลิต)'!$E$38&gt;0,(+F64*'2.1ต้นทุนตามสัดส่วน (ผลิต)'!$E$38)/'2.1ต้นทุนตามสัดส่วน (ผลิต)'!$E$40,0),2)</f>
        <v>0</v>
      </c>
      <c r="BX64" s="136">
        <f t="shared" si="24"/>
        <v>0</v>
      </c>
      <c r="BY64" s="136">
        <f>ROUND(IF('2.1ต้นทุนตามสัดส่วน (ผลิต)'!$E$58&gt;0,(+H64*'2.1ต้นทุนตามสัดส่วน (ผลิต)'!$E$58)/'2.1ต้นทุนตามสัดส่วน (ผลิต)'!$E$60,0),2)</f>
        <v>0</v>
      </c>
      <c r="BZ64" s="136">
        <f>ROUND(IF('2.1ต้นทุนตามสัดส่วน (ผลิต)'!$E$68&gt;0,(+I64*'2.1ต้นทุนตามสัดส่วน (ผลิต)'!$E$68)/'2.1ต้นทุนตามสัดส่วน (ผลิต)'!$E$70,0),2)</f>
        <v>0</v>
      </c>
      <c r="CA64" s="136">
        <f>ROUND(IF('2.1ต้นทุนตามสัดส่วน (ผลิต)'!$E$78&gt;0,(+J64*'2.1ต้นทุนตามสัดส่วน (ผลิต)'!$E$78)/'2.1ต้นทุนตามสัดส่วน (ผลิต)'!$E$80,0),2)</f>
        <v>0</v>
      </c>
      <c r="CB64" s="136">
        <f t="shared" si="25"/>
        <v>0</v>
      </c>
      <c r="CC64" s="136">
        <f t="shared" si="26"/>
        <v>0</v>
      </c>
      <c r="CD64" s="136">
        <f>ROUND(IF('2.1ต้นทุนตามสัดส่วน (ผลิต)'!$E$108&gt;0,(+M64*'2.1ต้นทุนตามสัดส่วน (ผลิต)'!$E$108)/'2.1ต้นทุนตามสัดส่วน (ผลิต)'!$E$110,0),2)</f>
        <v>0</v>
      </c>
      <c r="CE64" s="136">
        <f>ROUND(IF('2.1ต้นทุนตามสัดส่วน (ผลิต)'!$E$118&gt;0,(+N64*'2.1ต้นทุนตามสัดส่วน (ผลิต)'!$E$118)/'2.1ต้นทุนตามสัดส่วน (ผลิต)'!$E$120,0),2)</f>
        <v>0</v>
      </c>
      <c r="CF64" s="136">
        <f>ROUND(IF('2.1ต้นทุนตามสัดส่วน (ผลิต)'!$E$128&gt;0,(+O64*'2.1ต้นทุนตามสัดส่วน (ผลิต)'!$E$128)/'2.1ต้นทุนตามสัดส่วน (ผลิต)'!$E$130,0),2)</f>
        <v>0</v>
      </c>
      <c r="CG64" s="136">
        <f t="shared" si="27"/>
        <v>0</v>
      </c>
      <c r="CH64" s="136">
        <f t="shared" si="28"/>
        <v>0</v>
      </c>
      <c r="CI64" s="136">
        <f>ROUND(IF('2.1ต้นทุนตามสัดส่วน (ผลิต)'!$E$158&gt;0,(+R64*'2.1ต้นทุนตามสัดส่วน (ผลิต)'!$E$158)/'2.1ต้นทุนตามสัดส่วน (ผลิต)'!$E$160,0),2)</f>
        <v>0</v>
      </c>
      <c r="CJ64" s="136">
        <f>ROUND(IF('2.1ต้นทุนตามสัดส่วน (ผลิต)'!$E$168&gt;0,(+S64*'2.1ต้นทุนตามสัดส่วน (ผลิต)'!$E$168)/'2.1ต้นทุนตามสัดส่วน (ผลิต)'!$E$170,0),2)</f>
        <v>0</v>
      </c>
      <c r="CK64" s="136">
        <f>ROUND(IF('2.1ต้นทุนตามสัดส่วน (ผลิต)'!$E$178&gt;0,(+T64*'2.1ต้นทุนตามสัดส่วน (ผลิต)'!$E$178)/'2.1ต้นทุนตามสัดส่วน (ผลิต)'!$E$180,0),2)</f>
        <v>0</v>
      </c>
      <c r="CL64" s="136">
        <f t="shared" si="29"/>
        <v>0</v>
      </c>
      <c r="CM64" s="136">
        <f t="shared" si="4"/>
        <v>0</v>
      </c>
      <c r="CO64" s="140"/>
      <c r="CP64" s="135"/>
      <c r="CQ64" s="44">
        <f>ROUND(IF('2.1ต้นทุนตามสัดส่วน (ผลิต)'!$E$9&gt;0,(+C64*'2.1ต้นทุนตามสัดส่วน (ผลิต)'!$E$9)/'2.1ต้นทุนตามสัดส่วน (ผลิต)'!$E$10,0),2)</f>
        <v>0</v>
      </c>
      <c r="CR64" s="136">
        <f>ROUND(IF('2.1ต้นทุนตามสัดส่วน (ผลิต)'!$E$19&gt;0,(+D64*'2.1ต้นทุนตามสัดส่วน (ผลิต)'!$E$19)/'2.1ต้นทุนตามสัดส่วน (ผลิต)'!$E$20,0),2)</f>
        <v>0</v>
      </c>
      <c r="CS64" s="136">
        <f>ROUND(IF('2.1ต้นทุนตามสัดส่วน (ผลิต)'!$E$29&gt;0,(+E64*'2.1ต้นทุนตามสัดส่วน (ผลิต)'!$E$29)/'2.1ต้นทุนตามสัดส่วน (ผลิต)'!$E$30,0),2)</f>
        <v>0</v>
      </c>
      <c r="CT64" s="136">
        <f>ROUND(IF('2.1ต้นทุนตามสัดส่วน (ผลิต)'!$E$39&gt;0,(+F64*'2.1ต้นทุนตามสัดส่วน (ผลิต)'!$E$39)/'2.1ต้นทุนตามสัดส่วน (ผลิต)'!$E$40,0),2)</f>
        <v>0</v>
      </c>
      <c r="CU64" s="136">
        <f t="shared" si="30"/>
        <v>0</v>
      </c>
      <c r="CV64" s="136">
        <f>ROUND(IF('2.1ต้นทุนตามสัดส่วน (ผลิต)'!$E$59&gt;0,(+H64*'2.1ต้นทุนตามสัดส่วน (ผลิต)'!$E$59)/'2.1ต้นทุนตามสัดส่วน (ผลิต)'!$E$60,0),2)</f>
        <v>0</v>
      </c>
      <c r="CW64" s="136">
        <f>ROUND(IF('2.1ต้นทุนตามสัดส่วน (ผลิต)'!$E$69&gt;0,(+I64*'2.1ต้นทุนตามสัดส่วน (ผลิต)'!$E$69)/'2.1ต้นทุนตามสัดส่วน (ผลิต)'!$E$70,0),2)</f>
        <v>0</v>
      </c>
      <c r="CX64" s="136">
        <f>ROUND(IF('2.1ต้นทุนตามสัดส่วน (ผลิต)'!$E$79&gt;0,(+J64*'2.1ต้นทุนตามสัดส่วน (ผลิต)'!$E$79)/'2.1ต้นทุนตามสัดส่วน (ผลิต)'!$E$80,0),2)</f>
        <v>0</v>
      </c>
      <c r="CY64" s="136">
        <f t="shared" si="31"/>
        <v>0</v>
      </c>
      <c r="CZ64" s="136">
        <f t="shared" si="32"/>
        <v>0</v>
      </c>
      <c r="DA64" s="136">
        <f>ROUND(IF('2.1ต้นทุนตามสัดส่วน (ผลิต)'!$E$109&gt;0,(+M64*'2.1ต้นทุนตามสัดส่วน (ผลิต)'!$E$109)/'2.1ต้นทุนตามสัดส่วน (ผลิต)'!$E$110,0),2)</f>
        <v>0</v>
      </c>
      <c r="DB64" s="136">
        <f>ROUND(IF('2.1ต้นทุนตามสัดส่วน (ผลิต)'!$E$119&gt;0,(+N64*'2.1ต้นทุนตามสัดส่วน (ผลิต)'!$E$119)/'2.1ต้นทุนตามสัดส่วน (ผลิต)'!$E$120,0),2)</f>
        <v>0</v>
      </c>
      <c r="DC64" s="136">
        <f>ROUND(IF('2.1ต้นทุนตามสัดส่วน (ผลิต)'!$E$129&gt;0,(+O64*'2.1ต้นทุนตามสัดส่วน (ผลิต)'!$E$129)/'2.1ต้นทุนตามสัดส่วน (ผลิต)'!$E$130,0),2)</f>
        <v>0</v>
      </c>
      <c r="DD64" s="136">
        <f t="shared" si="33"/>
        <v>0</v>
      </c>
      <c r="DE64" s="136">
        <f t="shared" si="34"/>
        <v>0</v>
      </c>
      <c r="DF64" s="136">
        <f>ROUND(IF('2.1ต้นทุนตามสัดส่วน (ผลิต)'!$E$159&gt;0,(+R64*'2.1ต้นทุนตามสัดส่วน (ผลิต)'!$E$159)/'2.1ต้นทุนตามสัดส่วน (ผลิต)'!$E$160,0),2)</f>
        <v>0</v>
      </c>
      <c r="DG64" s="136">
        <f>ROUND(IF('2.1ต้นทุนตามสัดส่วน (ผลิต)'!$E$169&gt;0,(+S64*'2.1ต้นทุนตามสัดส่วน (ผลิต)'!$E$169)/'2.1ต้นทุนตามสัดส่วน (ผลิต)'!$E$170,0),2)</f>
        <v>0</v>
      </c>
      <c r="DH64" s="136">
        <f>ROUND(IF('2.1ต้นทุนตามสัดส่วน (ผลิต)'!$E$179&gt;0,(+T64*'2.1ต้นทุนตามสัดส่วน (ผลิต)'!$E$179)/'2.1ต้นทุนตามสัดส่วน (ผลิต)'!$E$180,0),2)</f>
        <v>0</v>
      </c>
      <c r="DI64" s="136">
        <f t="shared" si="35"/>
        <v>0</v>
      </c>
      <c r="DJ64" s="136">
        <f t="shared" si="5"/>
        <v>0</v>
      </c>
      <c r="DL64" s="140"/>
      <c r="DM64" s="135"/>
      <c r="DN64" s="136">
        <f t="shared" si="40"/>
        <v>0</v>
      </c>
      <c r="DO64" s="136">
        <f t="shared" si="40"/>
        <v>0</v>
      </c>
      <c r="DP64" s="136">
        <f t="shared" si="39"/>
        <v>0</v>
      </c>
      <c r="DQ64" s="136">
        <f t="shared" si="39"/>
        <v>0</v>
      </c>
      <c r="DR64" s="136">
        <f t="shared" si="39"/>
        <v>0</v>
      </c>
      <c r="DS64" s="136">
        <f t="shared" si="39"/>
        <v>0</v>
      </c>
      <c r="DT64" s="136">
        <f t="shared" si="39"/>
        <v>0</v>
      </c>
      <c r="DU64" s="136">
        <f t="shared" si="39"/>
        <v>0</v>
      </c>
      <c r="DV64" s="136">
        <f t="shared" si="39"/>
        <v>0</v>
      </c>
      <c r="DW64" s="136">
        <f t="shared" si="39"/>
        <v>0</v>
      </c>
      <c r="DX64" s="136">
        <f t="shared" si="39"/>
        <v>0</v>
      </c>
      <c r="DY64" s="136">
        <f t="shared" si="38"/>
        <v>0</v>
      </c>
      <c r="DZ64" s="136">
        <f t="shared" si="38"/>
        <v>0</v>
      </c>
      <c r="EA64" s="136">
        <f t="shared" si="38"/>
        <v>0</v>
      </c>
      <c r="EB64" s="136">
        <f t="shared" si="38"/>
        <v>0</v>
      </c>
      <c r="EC64" s="136">
        <f t="shared" si="38"/>
        <v>0</v>
      </c>
      <c r="ED64" s="136">
        <f t="shared" si="38"/>
        <v>0</v>
      </c>
      <c r="EE64" s="136">
        <f t="shared" si="38"/>
        <v>0</v>
      </c>
      <c r="EF64" s="136">
        <f t="shared" si="38"/>
        <v>0</v>
      </c>
      <c r="EG64" s="136">
        <f t="shared" si="38"/>
        <v>0</v>
      </c>
    </row>
    <row r="65" spans="1:137" ht="21">
      <c r="A65" s="140"/>
      <c r="B65" s="135"/>
      <c r="C65" s="44"/>
      <c r="D65" s="136"/>
      <c r="E65" s="136"/>
      <c r="F65" s="136"/>
      <c r="G65" s="136">
        <f t="shared" si="7"/>
        <v>0</v>
      </c>
      <c r="H65" s="136"/>
      <c r="I65" s="136"/>
      <c r="J65" s="136"/>
      <c r="K65" s="136">
        <f t="shared" si="8"/>
        <v>0</v>
      </c>
      <c r="L65" s="136">
        <f t="shared" si="9"/>
        <v>0</v>
      </c>
      <c r="M65" s="136"/>
      <c r="N65" s="136"/>
      <c r="O65" s="136"/>
      <c r="P65" s="136">
        <f t="shared" si="10"/>
        <v>0</v>
      </c>
      <c r="Q65" s="136">
        <f t="shared" si="11"/>
        <v>0</v>
      </c>
      <c r="R65" s="136"/>
      <c r="S65" s="136"/>
      <c r="T65" s="136"/>
      <c r="U65" s="136">
        <f t="shared" si="12"/>
        <v>0</v>
      </c>
      <c r="V65" s="136">
        <f t="shared" si="0"/>
        <v>0</v>
      </c>
      <c r="X65" s="140"/>
      <c r="Y65" s="135"/>
      <c r="Z65" s="44">
        <f>ROUND(IF('2.1ต้นทุนตามสัดส่วน (ผลิต)'!$E$6&gt;0,(+C65*'2.1ต้นทุนตามสัดส่วน (ผลิต)'!$E$6)/'2.1ต้นทุนตามสัดส่วน (ผลิต)'!$E$10,0),2)</f>
        <v>0</v>
      </c>
      <c r="AA65" s="139">
        <f>ROUND(IF('2.1ต้นทุนตามสัดส่วน (ผลิต)'!$E$16&gt;0,(+D65*'2.1ต้นทุนตามสัดส่วน (ผลิต)'!$E$16)/'2.1ต้นทุนตามสัดส่วน (ผลิต)'!$E$20,0),2)</f>
        <v>0</v>
      </c>
      <c r="AB65" s="139">
        <f>ROUND(IF('2.1ต้นทุนตามสัดส่วน (ผลิต)'!$E$26&gt;0,(+E65*'2.1ต้นทุนตามสัดส่วน (ผลิต)'!$E$26)/'2.1ต้นทุนตามสัดส่วน (ผลิต)'!$E$30,0),2)</f>
        <v>0</v>
      </c>
      <c r="AC65" s="139">
        <f>ROUND(IF('2.1ต้นทุนตามสัดส่วน (ผลิต)'!$E$36&gt;0,(+F65*'2.1ต้นทุนตามสัดส่วน (ผลิต)'!$E$36)/'2.1ต้นทุนตามสัดส่วน (ผลิต)'!$E$40,0),2)</f>
        <v>0</v>
      </c>
      <c r="AD65" s="139">
        <f t="shared" si="13"/>
        <v>0</v>
      </c>
      <c r="AE65" s="139">
        <f>ROUND(IF('2.1ต้นทุนตามสัดส่วน (ผลิต)'!$E$56&gt;0,(+H65*'2.1ต้นทุนตามสัดส่วน (ผลิต)'!$E$56)/'2.1ต้นทุนตามสัดส่วน (ผลิต)'!$E$60,0),2)</f>
        <v>0</v>
      </c>
      <c r="AF65" s="139">
        <f>ROUND(IF('2.1ต้นทุนตามสัดส่วน (ผลิต)'!$E$66&gt;0,(+I65*'2.1ต้นทุนตามสัดส่วน (ผลิต)'!$E$66)/'2.1ต้นทุนตามสัดส่วน (ผลิต)'!$E$70,0),2)</f>
        <v>0</v>
      </c>
      <c r="AG65" s="139">
        <f>ROUND(IF('2.1ต้นทุนตามสัดส่วน (ผลิต)'!$E$76&gt;0,(+J65*'2.1ต้นทุนตามสัดส่วน (ผลิต)'!$E$76)/'2.1ต้นทุนตามสัดส่วน (ผลิต)'!$E$80,0),2)</f>
        <v>0</v>
      </c>
      <c r="AH65" s="139">
        <f t="shared" si="14"/>
        <v>0</v>
      </c>
      <c r="AI65" s="139">
        <f t="shared" si="15"/>
        <v>0</v>
      </c>
      <c r="AJ65" s="139">
        <f>ROUND(IF('2.1ต้นทุนตามสัดส่วน (ผลิต)'!$E$106&gt;0,(+M65*'2.1ต้นทุนตามสัดส่วน (ผลิต)'!$E$106)/'2.1ต้นทุนตามสัดส่วน (ผลิต)'!$E$110,0),2)</f>
        <v>0</v>
      </c>
      <c r="AK65" s="139">
        <f>ROUND(IF('2.1ต้นทุนตามสัดส่วน (ผลิต)'!$E$116&gt;0,(+N65*'2.1ต้นทุนตามสัดส่วน (ผลิต)'!$E$116)/'2.1ต้นทุนตามสัดส่วน (ผลิต)'!$E$120,0),2)</f>
        <v>0</v>
      </c>
      <c r="AL65" s="139">
        <f>ROUND(IF('2.1ต้นทุนตามสัดส่วน (ผลิต)'!$E$126&gt;0,(+O65*'2.1ต้นทุนตามสัดส่วน (ผลิต)'!$E$126)/'2.1ต้นทุนตามสัดส่วน (ผลิต)'!$E$130,0),2)</f>
        <v>0</v>
      </c>
      <c r="AM65" s="139">
        <f t="shared" si="16"/>
        <v>0</v>
      </c>
      <c r="AN65" s="139">
        <f t="shared" si="17"/>
        <v>0</v>
      </c>
      <c r="AO65" s="139">
        <f>ROUND(IF('2.1ต้นทุนตามสัดส่วน (ผลิต)'!$E$156&gt;0,(+R65*'2.1ต้นทุนตามสัดส่วน (ผลิต)'!$E$156)/'2.1ต้นทุนตามสัดส่วน (ผลิต)'!$E$160,0),2)</f>
        <v>0</v>
      </c>
      <c r="AP65" s="139">
        <f>ROUND(IF('2.1ต้นทุนตามสัดส่วน (ผลิต)'!$E$166&gt;0,(+S65*'2.1ต้นทุนตามสัดส่วน (ผลิต)'!$E$166)/'2.1ต้นทุนตามสัดส่วน (ผลิต)'!$E$170,0),2)</f>
        <v>0</v>
      </c>
      <c r="AQ65" s="139">
        <f>ROUND(IF('2.1ต้นทุนตามสัดส่วน (ผลิต)'!$E$176&gt;0,(+T65*'2.1ต้นทุนตามสัดส่วน (ผลิต)'!$E$176)/'2.1ต้นทุนตามสัดส่วน (ผลิต)'!$E$180,0),2)</f>
        <v>0</v>
      </c>
      <c r="AR65" s="139">
        <f t="shared" si="1"/>
        <v>0</v>
      </c>
      <c r="AS65" s="139">
        <f t="shared" si="2"/>
        <v>0</v>
      </c>
      <c r="AU65" s="140"/>
      <c r="AV65" s="135"/>
      <c r="AW65" s="44">
        <f>ROUND(IF('2.1ต้นทุนตามสัดส่วน (ผลิต)'!$E$7&gt;0,(C65*'2.1ต้นทุนตามสัดส่วน (ผลิต)'!$E$7)/'2.1ต้นทุนตามสัดส่วน (ผลิต)'!$E$10,0),2)</f>
        <v>0</v>
      </c>
      <c r="AX65" s="136">
        <f>ROUND(IF('2.1ต้นทุนตามสัดส่วน (ผลิต)'!$E$17&gt;0,(D65*'2.1ต้นทุนตามสัดส่วน (ผลิต)'!$E$17)/'2.1ต้นทุนตามสัดส่วน (ผลิต)'!$E$20,0),2)</f>
        <v>0</v>
      </c>
      <c r="AY65" s="136">
        <f>ROUND(IF('2.1ต้นทุนตามสัดส่วน (ผลิต)'!$E$27&gt;0,(+E65*'2.1ต้นทุนตามสัดส่วน (ผลิต)'!$E$27)/'2.1ต้นทุนตามสัดส่วน (ผลิต)'!$E$30,0),2)</f>
        <v>0</v>
      </c>
      <c r="AZ65" s="136">
        <f>ROUND(IF('2.1ต้นทุนตามสัดส่วน (ผลิต)'!$E$37&gt;0,(+F65*'2.1ต้นทุนตามสัดส่วน (ผลิต)'!$E$37)/'2.1ต้นทุนตามสัดส่วน (ผลิต)'!$E$40,0),2)</f>
        <v>0</v>
      </c>
      <c r="BA65" s="136">
        <f t="shared" si="18"/>
        <v>0</v>
      </c>
      <c r="BB65" s="136">
        <f>ROUND(IF('2.1ต้นทุนตามสัดส่วน (ผลิต)'!$E$57&gt;0,(+H65*'2.1ต้นทุนตามสัดส่วน (ผลิต)'!$E$57)/'2.1ต้นทุนตามสัดส่วน (ผลิต)'!$E$60,0),2)</f>
        <v>0</v>
      </c>
      <c r="BC65" s="136">
        <f>ROUND(IF('2.1ต้นทุนตามสัดส่วน (ผลิต)'!$E$67&gt;0,(+I65*'2.1ต้นทุนตามสัดส่วน (ผลิต)'!$E$67)/'2.1ต้นทุนตามสัดส่วน (ผลิต)'!$E$70,0),2)</f>
        <v>0</v>
      </c>
      <c r="BD65" s="136">
        <f>ROUND(IF('2.1ต้นทุนตามสัดส่วน (ผลิต)'!$E$77&gt;0,(+J65*'2.1ต้นทุนตามสัดส่วน (ผลิต)'!$E$77)/'2.1ต้นทุนตามสัดส่วน (ผลิต)'!$E$80,0),2)</f>
        <v>0</v>
      </c>
      <c r="BE65" s="136">
        <f t="shared" si="19"/>
        <v>0</v>
      </c>
      <c r="BF65" s="136">
        <f t="shared" si="20"/>
        <v>0</v>
      </c>
      <c r="BG65" s="136">
        <f>ROUND(IF('2.1ต้นทุนตามสัดส่วน (ผลิต)'!$E$107&gt;0,(+M65*'2.1ต้นทุนตามสัดส่วน (ผลิต)'!$E$107)/'2.1ต้นทุนตามสัดส่วน (ผลิต)'!$E$110,0),2)</f>
        <v>0</v>
      </c>
      <c r="BH65" s="136">
        <f>ROUND(IF('2.1ต้นทุนตามสัดส่วน (ผลิต)'!$E$117&gt;0,(+N65*'2.1ต้นทุนตามสัดส่วน (ผลิต)'!$E$117)/'2.1ต้นทุนตามสัดส่วน (ผลิต)'!$E$120,0),2)</f>
        <v>0</v>
      </c>
      <c r="BI65" s="136">
        <f>ROUND(IF('2.1ต้นทุนตามสัดส่วน (ผลิต)'!$E$127&gt;0,(+O65*'2.1ต้นทุนตามสัดส่วน (ผลิต)'!$E$127)/'2.1ต้นทุนตามสัดส่วน (ผลิต)'!$E$130,0),2)</f>
        <v>0</v>
      </c>
      <c r="BJ65" s="136">
        <f t="shared" si="21"/>
        <v>0</v>
      </c>
      <c r="BK65" s="136">
        <f t="shared" si="22"/>
        <v>0</v>
      </c>
      <c r="BL65" s="136">
        <f>ROUND(IF('2.1ต้นทุนตามสัดส่วน (ผลิต)'!$E$157&gt;0,(+R65*'2.1ต้นทุนตามสัดส่วน (ผลิต)'!$E$157)/'2.1ต้นทุนตามสัดส่วน (ผลิต)'!$E$160,0),2)</f>
        <v>0</v>
      </c>
      <c r="BM65" s="136">
        <f>ROUND(IF('2.1ต้นทุนตามสัดส่วน (ผลิต)'!$E$167&gt;0,(+S65*'2.1ต้นทุนตามสัดส่วน (ผลิต)'!$E$167)/'2.1ต้นทุนตามสัดส่วน (ผลิต)'!$E$170,0),2)</f>
        <v>0</v>
      </c>
      <c r="BN65" s="136">
        <f>ROUND(IF('2.1ต้นทุนตามสัดส่วน (ผลิต)'!$E$177&gt;0,(+T65*'2.1ต้นทุนตามสัดส่วน (ผลิต)'!$E$177)/'2.1ต้นทุนตามสัดส่วน (ผลิต)'!$E$180,0),2)</f>
        <v>0</v>
      </c>
      <c r="BO65" s="136">
        <f t="shared" si="23"/>
        <v>0</v>
      </c>
      <c r="BP65" s="136">
        <f t="shared" si="3"/>
        <v>0</v>
      </c>
      <c r="BR65" s="140"/>
      <c r="BS65" s="135"/>
      <c r="BT65" s="44">
        <f>ROUND(IF('2.1ต้นทุนตามสัดส่วน (ผลิต)'!$E$8&gt;0,(+C65*'2.1ต้นทุนตามสัดส่วน (ผลิต)'!$E$8)/'2.1ต้นทุนตามสัดส่วน (ผลิต)'!$E$10,0),2)</f>
        <v>0</v>
      </c>
      <c r="BU65" s="136">
        <f>ROUND(IF('2.1ต้นทุนตามสัดส่วน (ผลิต)'!$E$18&gt;0,(+D65*'2.1ต้นทุนตามสัดส่วน (ผลิต)'!$E$18)/'2.1ต้นทุนตามสัดส่วน (ผลิต)'!$E$20,0),2)</f>
        <v>0</v>
      </c>
      <c r="BV65" s="136">
        <f>ROUND(IF('2.1ต้นทุนตามสัดส่วน (ผลิต)'!$E$28&gt;0,(+E65*'2.1ต้นทุนตามสัดส่วน (ผลิต)'!$E$28)/'2.1ต้นทุนตามสัดส่วน (ผลิต)'!$E$30,0),2)</f>
        <v>0</v>
      </c>
      <c r="BW65" s="136">
        <f>ROUND(IF('2.1ต้นทุนตามสัดส่วน (ผลิต)'!$E$38&gt;0,(+F65*'2.1ต้นทุนตามสัดส่วน (ผลิต)'!$E$38)/'2.1ต้นทุนตามสัดส่วน (ผลิต)'!$E$40,0),2)</f>
        <v>0</v>
      </c>
      <c r="BX65" s="136">
        <f t="shared" si="24"/>
        <v>0</v>
      </c>
      <c r="BY65" s="136">
        <f>ROUND(IF('2.1ต้นทุนตามสัดส่วน (ผลิต)'!$E$58&gt;0,(+H65*'2.1ต้นทุนตามสัดส่วน (ผลิต)'!$E$58)/'2.1ต้นทุนตามสัดส่วน (ผลิต)'!$E$60,0),2)</f>
        <v>0</v>
      </c>
      <c r="BZ65" s="136">
        <f>ROUND(IF('2.1ต้นทุนตามสัดส่วน (ผลิต)'!$E$68&gt;0,(+I65*'2.1ต้นทุนตามสัดส่วน (ผลิต)'!$E$68)/'2.1ต้นทุนตามสัดส่วน (ผลิต)'!$E$70,0),2)</f>
        <v>0</v>
      </c>
      <c r="CA65" s="136">
        <f>ROUND(IF('2.1ต้นทุนตามสัดส่วน (ผลิต)'!$E$78&gt;0,(+J65*'2.1ต้นทุนตามสัดส่วน (ผลิต)'!$E$78)/'2.1ต้นทุนตามสัดส่วน (ผลิต)'!$E$80,0),2)</f>
        <v>0</v>
      </c>
      <c r="CB65" s="136">
        <f t="shared" si="25"/>
        <v>0</v>
      </c>
      <c r="CC65" s="136">
        <f t="shared" si="26"/>
        <v>0</v>
      </c>
      <c r="CD65" s="136">
        <f>ROUND(IF('2.1ต้นทุนตามสัดส่วน (ผลิต)'!$E$108&gt;0,(+M65*'2.1ต้นทุนตามสัดส่วน (ผลิต)'!$E$108)/'2.1ต้นทุนตามสัดส่วน (ผลิต)'!$E$110,0),2)</f>
        <v>0</v>
      </c>
      <c r="CE65" s="136">
        <f>ROUND(IF('2.1ต้นทุนตามสัดส่วน (ผลิต)'!$E$118&gt;0,(+N65*'2.1ต้นทุนตามสัดส่วน (ผลิต)'!$E$118)/'2.1ต้นทุนตามสัดส่วน (ผลิต)'!$E$120,0),2)</f>
        <v>0</v>
      </c>
      <c r="CF65" s="136">
        <f>ROUND(IF('2.1ต้นทุนตามสัดส่วน (ผลิต)'!$E$128&gt;0,(+O65*'2.1ต้นทุนตามสัดส่วน (ผลิต)'!$E$128)/'2.1ต้นทุนตามสัดส่วน (ผลิต)'!$E$130,0),2)</f>
        <v>0</v>
      </c>
      <c r="CG65" s="136">
        <f t="shared" si="27"/>
        <v>0</v>
      </c>
      <c r="CH65" s="136">
        <f t="shared" si="28"/>
        <v>0</v>
      </c>
      <c r="CI65" s="136">
        <f>ROUND(IF('2.1ต้นทุนตามสัดส่วน (ผลิต)'!$E$158&gt;0,(+R65*'2.1ต้นทุนตามสัดส่วน (ผลิต)'!$E$158)/'2.1ต้นทุนตามสัดส่วน (ผลิต)'!$E$160,0),2)</f>
        <v>0</v>
      </c>
      <c r="CJ65" s="136">
        <f>ROUND(IF('2.1ต้นทุนตามสัดส่วน (ผลิต)'!$E$168&gt;0,(+S65*'2.1ต้นทุนตามสัดส่วน (ผลิต)'!$E$168)/'2.1ต้นทุนตามสัดส่วน (ผลิต)'!$E$170,0),2)</f>
        <v>0</v>
      </c>
      <c r="CK65" s="136">
        <f>ROUND(IF('2.1ต้นทุนตามสัดส่วน (ผลิต)'!$E$178&gt;0,(+T65*'2.1ต้นทุนตามสัดส่วน (ผลิต)'!$E$178)/'2.1ต้นทุนตามสัดส่วน (ผลิต)'!$E$180,0),2)</f>
        <v>0</v>
      </c>
      <c r="CL65" s="136">
        <f t="shared" si="29"/>
        <v>0</v>
      </c>
      <c r="CM65" s="136">
        <f t="shared" si="4"/>
        <v>0</v>
      </c>
      <c r="CO65" s="140"/>
      <c r="CP65" s="135"/>
      <c r="CQ65" s="44">
        <f>ROUND(IF('2.1ต้นทุนตามสัดส่วน (ผลิต)'!$E$9&gt;0,(+C65*'2.1ต้นทุนตามสัดส่วน (ผลิต)'!$E$9)/'2.1ต้นทุนตามสัดส่วน (ผลิต)'!$E$10,0),2)</f>
        <v>0</v>
      </c>
      <c r="CR65" s="136">
        <f>ROUND(IF('2.1ต้นทุนตามสัดส่วน (ผลิต)'!$E$19&gt;0,(+D65*'2.1ต้นทุนตามสัดส่วน (ผลิต)'!$E$19)/'2.1ต้นทุนตามสัดส่วน (ผลิต)'!$E$20,0),2)</f>
        <v>0</v>
      </c>
      <c r="CS65" s="136">
        <f>ROUND(IF('2.1ต้นทุนตามสัดส่วน (ผลิต)'!$E$29&gt;0,(+E65*'2.1ต้นทุนตามสัดส่วน (ผลิต)'!$E$29)/'2.1ต้นทุนตามสัดส่วน (ผลิต)'!$E$30,0),2)</f>
        <v>0</v>
      </c>
      <c r="CT65" s="136">
        <f>ROUND(IF('2.1ต้นทุนตามสัดส่วน (ผลิต)'!$E$39&gt;0,(+F65*'2.1ต้นทุนตามสัดส่วน (ผลิต)'!$E$39)/'2.1ต้นทุนตามสัดส่วน (ผลิต)'!$E$40,0),2)</f>
        <v>0</v>
      </c>
      <c r="CU65" s="136">
        <f t="shared" si="30"/>
        <v>0</v>
      </c>
      <c r="CV65" s="136">
        <f>ROUND(IF('2.1ต้นทุนตามสัดส่วน (ผลิต)'!$E$59&gt;0,(+H65*'2.1ต้นทุนตามสัดส่วน (ผลิต)'!$E$59)/'2.1ต้นทุนตามสัดส่วน (ผลิต)'!$E$60,0),2)</f>
        <v>0</v>
      </c>
      <c r="CW65" s="136">
        <f>ROUND(IF('2.1ต้นทุนตามสัดส่วน (ผลิต)'!$E$69&gt;0,(+I65*'2.1ต้นทุนตามสัดส่วน (ผลิต)'!$E$69)/'2.1ต้นทุนตามสัดส่วน (ผลิต)'!$E$70,0),2)</f>
        <v>0</v>
      </c>
      <c r="CX65" s="136">
        <f>ROUND(IF('2.1ต้นทุนตามสัดส่วน (ผลิต)'!$E$79&gt;0,(+J65*'2.1ต้นทุนตามสัดส่วน (ผลิต)'!$E$79)/'2.1ต้นทุนตามสัดส่วน (ผลิต)'!$E$80,0),2)</f>
        <v>0</v>
      </c>
      <c r="CY65" s="136">
        <f t="shared" si="31"/>
        <v>0</v>
      </c>
      <c r="CZ65" s="136">
        <f t="shared" si="32"/>
        <v>0</v>
      </c>
      <c r="DA65" s="136">
        <f>ROUND(IF('2.1ต้นทุนตามสัดส่วน (ผลิต)'!$E$109&gt;0,(+M65*'2.1ต้นทุนตามสัดส่วน (ผลิต)'!$E$109)/'2.1ต้นทุนตามสัดส่วน (ผลิต)'!$E$110,0),2)</f>
        <v>0</v>
      </c>
      <c r="DB65" s="136">
        <f>ROUND(IF('2.1ต้นทุนตามสัดส่วน (ผลิต)'!$E$119&gt;0,(+N65*'2.1ต้นทุนตามสัดส่วน (ผลิต)'!$E$119)/'2.1ต้นทุนตามสัดส่วน (ผลิต)'!$E$120,0),2)</f>
        <v>0</v>
      </c>
      <c r="DC65" s="136">
        <f>ROUND(IF('2.1ต้นทุนตามสัดส่วน (ผลิต)'!$E$129&gt;0,(+O65*'2.1ต้นทุนตามสัดส่วน (ผลิต)'!$E$129)/'2.1ต้นทุนตามสัดส่วน (ผลิต)'!$E$130,0),2)</f>
        <v>0</v>
      </c>
      <c r="DD65" s="136">
        <f t="shared" si="33"/>
        <v>0</v>
      </c>
      <c r="DE65" s="136">
        <f t="shared" si="34"/>
        <v>0</v>
      </c>
      <c r="DF65" s="136">
        <f>ROUND(IF('2.1ต้นทุนตามสัดส่วน (ผลิต)'!$E$159&gt;0,(+R65*'2.1ต้นทุนตามสัดส่วน (ผลิต)'!$E$159)/'2.1ต้นทุนตามสัดส่วน (ผลิต)'!$E$160,0),2)</f>
        <v>0</v>
      </c>
      <c r="DG65" s="136">
        <f>ROUND(IF('2.1ต้นทุนตามสัดส่วน (ผลิต)'!$E$169&gt;0,(+S65*'2.1ต้นทุนตามสัดส่วน (ผลิต)'!$E$169)/'2.1ต้นทุนตามสัดส่วน (ผลิต)'!$E$170,0),2)</f>
        <v>0</v>
      </c>
      <c r="DH65" s="136">
        <f>ROUND(IF('2.1ต้นทุนตามสัดส่วน (ผลิต)'!$E$179&gt;0,(+T65*'2.1ต้นทุนตามสัดส่วน (ผลิต)'!$E$179)/'2.1ต้นทุนตามสัดส่วน (ผลิต)'!$E$180,0),2)</f>
        <v>0</v>
      </c>
      <c r="DI65" s="136">
        <f t="shared" si="35"/>
        <v>0</v>
      </c>
      <c r="DJ65" s="136">
        <f t="shared" si="5"/>
        <v>0</v>
      </c>
      <c r="DL65" s="140"/>
      <c r="DM65" s="135"/>
      <c r="DN65" s="136">
        <f t="shared" si="40"/>
        <v>0</v>
      </c>
      <c r="DO65" s="136">
        <f t="shared" si="40"/>
        <v>0</v>
      </c>
      <c r="DP65" s="136">
        <f t="shared" si="39"/>
        <v>0</v>
      </c>
      <c r="DQ65" s="136">
        <f t="shared" si="39"/>
        <v>0</v>
      </c>
      <c r="DR65" s="136">
        <f t="shared" si="39"/>
        <v>0</v>
      </c>
      <c r="DS65" s="136">
        <f t="shared" si="39"/>
        <v>0</v>
      </c>
      <c r="DT65" s="136">
        <f t="shared" si="39"/>
        <v>0</v>
      </c>
      <c r="DU65" s="136">
        <f t="shared" si="39"/>
        <v>0</v>
      </c>
      <c r="DV65" s="136">
        <f t="shared" si="39"/>
        <v>0</v>
      </c>
      <c r="DW65" s="136">
        <f t="shared" si="39"/>
        <v>0</v>
      </c>
      <c r="DX65" s="136">
        <f t="shared" si="39"/>
        <v>0</v>
      </c>
      <c r="DY65" s="136">
        <f t="shared" si="38"/>
        <v>0</v>
      </c>
      <c r="DZ65" s="136">
        <f t="shared" si="38"/>
        <v>0</v>
      </c>
      <c r="EA65" s="136">
        <f t="shared" si="38"/>
        <v>0</v>
      </c>
      <c r="EB65" s="136">
        <f t="shared" si="38"/>
        <v>0</v>
      </c>
      <c r="EC65" s="136">
        <f t="shared" si="38"/>
        <v>0</v>
      </c>
      <c r="ED65" s="136">
        <f t="shared" si="38"/>
        <v>0</v>
      </c>
      <c r="EE65" s="136">
        <f t="shared" si="38"/>
        <v>0</v>
      </c>
      <c r="EF65" s="136">
        <f t="shared" si="38"/>
        <v>0</v>
      </c>
      <c r="EG65" s="136">
        <f t="shared" si="38"/>
        <v>0</v>
      </c>
    </row>
    <row r="66" spans="1:137" ht="21">
      <c r="A66" s="140"/>
      <c r="B66" s="135"/>
      <c r="C66" s="44"/>
      <c r="D66" s="136"/>
      <c r="E66" s="136"/>
      <c r="F66" s="136"/>
      <c r="G66" s="136">
        <f t="shared" si="7"/>
        <v>0</v>
      </c>
      <c r="H66" s="136"/>
      <c r="I66" s="136"/>
      <c r="J66" s="136"/>
      <c r="K66" s="136">
        <f t="shared" si="8"/>
        <v>0</v>
      </c>
      <c r="L66" s="136">
        <f t="shared" si="9"/>
        <v>0</v>
      </c>
      <c r="M66" s="136"/>
      <c r="N66" s="136"/>
      <c r="O66" s="136"/>
      <c r="P66" s="136">
        <f t="shared" si="10"/>
        <v>0</v>
      </c>
      <c r="Q66" s="136">
        <f t="shared" si="11"/>
        <v>0</v>
      </c>
      <c r="R66" s="136"/>
      <c r="S66" s="136"/>
      <c r="T66" s="136"/>
      <c r="U66" s="136">
        <f t="shared" si="12"/>
        <v>0</v>
      </c>
      <c r="V66" s="136">
        <f t="shared" si="0"/>
        <v>0</v>
      </c>
      <c r="X66" s="140"/>
      <c r="Y66" s="135"/>
      <c r="Z66" s="44">
        <f>ROUND(IF('2.1ต้นทุนตามสัดส่วน (ผลิต)'!$E$6&gt;0,(+C66*'2.1ต้นทุนตามสัดส่วน (ผลิต)'!$E$6)/'2.1ต้นทุนตามสัดส่วน (ผลิต)'!$E$10,0),2)</f>
        <v>0</v>
      </c>
      <c r="AA66" s="139">
        <f>ROUND(IF('2.1ต้นทุนตามสัดส่วน (ผลิต)'!$E$16&gt;0,(+D66*'2.1ต้นทุนตามสัดส่วน (ผลิต)'!$E$16)/'2.1ต้นทุนตามสัดส่วน (ผลิต)'!$E$20,0),2)</f>
        <v>0</v>
      </c>
      <c r="AB66" s="139">
        <f>ROUND(IF('2.1ต้นทุนตามสัดส่วน (ผลิต)'!$E$26&gt;0,(+E66*'2.1ต้นทุนตามสัดส่วน (ผลิต)'!$E$26)/'2.1ต้นทุนตามสัดส่วน (ผลิต)'!$E$30,0),2)</f>
        <v>0</v>
      </c>
      <c r="AC66" s="139">
        <f>ROUND(IF('2.1ต้นทุนตามสัดส่วน (ผลิต)'!$E$36&gt;0,(+F66*'2.1ต้นทุนตามสัดส่วน (ผลิต)'!$E$36)/'2.1ต้นทุนตามสัดส่วน (ผลิต)'!$E$40,0),2)</f>
        <v>0</v>
      </c>
      <c r="AD66" s="139">
        <f t="shared" si="13"/>
        <v>0</v>
      </c>
      <c r="AE66" s="139">
        <f>ROUND(IF('2.1ต้นทุนตามสัดส่วน (ผลิต)'!$E$56&gt;0,(+H66*'2.1ต้นทุนตามสัดส่วน (ผลิต)'!$E$56)/'2.1ต้นทุนตามสัดส่วน (ผลิต)'!$E$60,0),2)</f>
        <v>0</v>
      </c>
      <c r="AF66" s="139">
        <f>ROUND(IF('2.1ต้นทุนตามสัดส่วน (ผลิต)'!$E$66&gt;0,(+I66*'2.1ต้นทุนตามสัดส่วน (ผลิต)'!$E$66)/'2.1ต้นทุนตามสัดส่วน (ผลิต)'!$E$70,0),2)</f>
        <v>0</v>
      </c>
      <c r="AG66" s="139">
        <f>ROUND(IF('2.1ต้นทุนตามสัดส่วน (ผลิต)'!$E$76&gt;0,(+J66*'2.1ต้นทุนตามสัดส่วน (ผลิต)'!$E$76)/'2.1ต้นทุนตามสัดส่วน (ผลิต)'!$E$80,0),2)</f>
        <v>0</v>
      </c>
      <c r="AH66" s="139">
        <f t="shared" si="14"/>
        <v>0</v>
      </c>
      <c r="AI66" s="139">
        <f t="shared" si="15"/>
        <v>0</v>
      </c>
      <c r="AJ66" s="139">
        <f>ROUND(IF('2.1ต้นทุนตามสัดส่วน (ผลิต)'!$E$106&gt;0,(+M66*'2.1ต้นทุนตามสัดส่วน (ผลิต)'!$E$106)/'2.1ต้นทุนตามสัดส่วน (ผลิต)'!$E$110,0),2)</f>
        <v>0</v>
      </c>
      <c r="AK66" s="139">
        <f>ROUND(IF('2.1ต้นทุนตามสัดส่วน (ผลิต)'!$E$116&gt;0,(+N66*'2.1ต้นทุนตามสัดส่วน (ผลิต)'!$E$116)/'2.1ต้นทุนตามสัดส่วน (ผลิต)'!$E$120,0),2)</f>
        <v>0</v>
      </c>
      <c r="AL66" s="139">
        <f>ROUND(IF('2.1ต้นทุนตามสัดส่วน (ผลิต)'!$E$126&gt;0,(+O66*'2.1ต้นทุนตามสัดส่วน (ผลิต)'!$E$126)/'2.1ต้นทุนตามสัดส่วน (ผลิต)'!$E$130,0),2)</f>
        <v>0</v>
      </c>
      <c r="AM66" s="139">
        <f t="shared" si="16"/>
        <v>0</v>
      </c>
      <c r="AN66" s="139">
        <f t="shared" si="17"/>
        <v>0</v>
      </c>
      <c r="AO66" s="139">
        <f>ROUND(IF('2.1ต้นทุนตามสัดส่วน (ผลิต)'!$E$156&gt;0,(+R66*'2.1ต้นทุนตามสัดส่วน (ผลิต)'!$E$156)/'2.1ต้นทุนตามสัดส่วน (ผลิต)'!$E$160,0),2)</f>
        <v>0</v>
      </c>
      <c r="AP66" s="139">
        <f>ROUND(IF('2.1ต้นทุนตามสัดส่วน (ผลิต)'!$E$166&gt;0,(+S66*'2.1ต้นทุนตามสัดส่วน (ผลิต)'!$E$166)/'2.1ต้นทุนตามสัดส่วน (ผลิต)'!$E$170,0),2)</f>
        <v>0</v>
      </c>
      <c r="AQ66" s="139">
        <f>ROUND(IF('2.1ต้นทุนตามสัดส่วน (ผลิต)'!$E$176&gt;0,(+T66*'2.1ต้นทุนตามสัดส่วน (ผลิต)'!$E$176)/'2.1ต้นทุนตามสัดส่วน (ผลิต)'!$E$180,0),2)</f>
        <v>0</v>
      </c>
      <c r="AR66" s="139">
        <f t="shared" si="1"/>
        <v>0</v>
      </c>
      <c r="AS66" s="139">
        <f t="shared" si="2"/>
        <v>0</v>
      </c>
      <c r="AU66" s="140"/>
      <c r="AV66" s="135"/>
      <c r="AW66" s="44">
        <f>ROUND(IF('2.1ต้นทุนตามสัดส่วน (ผลิต)'!$E$7&gt;0,(C66*'2.1ต้นทุนตามสัดส่วน (ผลิต)'!$E$7)/'2.1ต้นทุนตามสัดส่วน (ผลิต)'!$E$10,0),2)</f>
        <v>0</v>
      </c>
      <c r="AX66" s="136">
        <f>ROUND(IF('2.1ต้นทุนตามสัดส่วน (ผลิต)'!$E$17&gt;0,(D66*'2.1ต้นทุนตามสัดส่วน (ผลิต)'!$E$17)/'2.1ต้นทุนตามสัดส่วน (ผลิต)'!$E$20,0),2)</f>
        <v>0</v>
      </c>
      <c r="AY66" s="136">
        <f>ROUND(IF('2.1ต้นทุนตามสัดส่วน (ผลิต)'!$E$27&gt;0,(+E66*'2.1ต้นทุนตามสัดส่วน (ผลิต)'!$E$27)/'2.1ต้นทุนตามสัดส่วน (ผลิต)'!$E$30,0),2)</f>
        <v>0</v>
      </c>
      <c r="AZ66" s="136">
        <f>ROUND(IF('2.1ต้นทุนตามสัดส่วน (ผลิต)'!$E$37&gt;0,(+F66*'2.1ต้นทุนตามสัดส่วน (ผลิต)'!$E$37)/'2.1ต้นทุนตามสัดส่วน (ผลิต)'!$E$40,0),2)</f>
        <v>0</v>
      </c>
      <c r="BA66" s="136">
        <f t="shared" si="18"/>
        <v>0</v>
      </c>
      <c r="BB66" s="136">
        <f>ROUND(IF('2.1ต้นทุนตามสัดส่วน (ผลิต)'!$E$57&gt;0,(+H66*'2.1ต้นทุนตามสัดส่วน (ผลิต)'!$E$57)/'2.1ต้นทุนตามสัดส่วน (ผลิต)'!$E$60,0),2)</f>
        <v>0</v>
      </c>
      <c r="BC66" s="136">
        <f>ROUND(IF('2.1ต้นทุนตามสัดส่วน (ผลิต)'!$E$67&gt;0,(+I66*'2.1ต้นทุนตามสัดส่วน (ผลิต)'!$E$67)/'2.1ต้นทุนตามสัดส่วน (ผลิต)'!$E$70,0),2)</f>
        <v>0</v>
      </c>
      <c r="BD66" s="136">
        <f>ROUND(IF('2.1ต้นทุนตามสัดส่วน (ผลิต)'!$E$77&gt;0,(+J66*'2.1ต้นทุนตามสัดส่วน (ผลิต)'!$E$77)/'2.1ต้นทุนตามสัดส่วน (ผลิต)'!$E$80,0),2)</f>
        <v>0</v>
      </c>
      <c r="BE66" s="136">
        <f t="shared" si="19"/>
        <v>0</v>
      </c>
      <c r="BF66" s="136">
        <f t="shared" si="20"/>
        <v>0</v>
      </c>
      <c r="BG66" s="136">
        <f>ROUND(IF('2.1ต้นทุนตามสัดส่วน (ผลิต)'!$E$107&gt;0,(+M66*'2.1ต้นทุนตามสัดส่วน (ผลิต)'!$E$107)/'2.1ต้นทุนตามสัดส่วน (ผลิต)'!$E$110,0),2)</f>
        <v>0</v>
      </c>
      <c r="BH66" s="136">
        <f>ROUND(IF('2.1ต้นทุนตามสัดส่วน (ผลิต)'!$E$117&gt;0,(+N66*'2.1ต้นทุนตามสัดส่วน (ผลิต)'!$E$117)/'2.1ต้นทุนตามสัดส่วน (ผลิต)'!$E$120,0),2)</f>
        <v>0</v>
      </c>
      <c r="BI66" s="136">
        <f>ROUND(IF('2.1ต้นทุนตามสัดส่วน (ผลิต)'!$E$127&gt;0,(+O66*'2.1ต้นทุนตามสัดส่วน (ผลิต)'!$E$127)/'2.1ต้นทุนตามสัดส่วน (ผลิต)'!$E$130,0),2)</f>
        <v>0</v>
      </c>
      <c r="BJ66" s="136">
        <f t="shared" si="21"/>
        <v>0</v>
      </c>
      <c r="BK66" s="136">
        <f t="shared" si="22"/>
        <v>0</v>
      </c>
      <c r="BL66" s="136">
        <f>ROUND(IF('2.1ต้นทุนตามสัดส่วน (ผลิต)'!$E$157&gt;0,(+R66*'2.1ต้นทุนตามสัดส่วน (ผลิต)'!$E$157)/'2.1ต้นทุนตามสัดส่วน (ผลิต)'!$E$160,0),2)</f>
        <v>0</v>
      </c>
      <c r="BM66" s="136">
        <f>ROUND(IF('2.1ต้นทุนตามสัดส่วน (ผลิต)'!$E$167&gt;0,(+S66*'2.1ต้นทุนตามสัดส่วน (ผลิต)'!$E$167)/'2.1ต้นทุนตามสัดส่วน (ผลิต)'!$E$170,0),2)</f>
        <v>0</v>
      </c>
      <c r="BN66" s="136">
        <f>ROUND(IF('2.1ต้นทุนตามสัดส่วน (ผลิต)'!$E$177&gt;0,(+T66*'2.1ต้นทุนตามสัดส่วน (ผลิต)'!$E$177)/'2.1ต้นทุนตามสัดส่วน (ผลิต)'!$E$180,0),2)</f>
        <v>0</v>
      </c>
      <c r="BO66" s="136">
        <f t="shared" si="23"/>
        <v>0</v>
      </c>
      <c r="BP66" s="136">
        <f t="shared" si="3"/>
        <v>0</v>
      </c>
      <c r="BR66" s="140"/>
      <c r="BS66" s="135"/>
      <c r="BT66" s="44">
        <f>ROUND(IF('2.1ต้นทุนตามสัดส่วน (ผลิต)'!$E$8&gt;0,(+C66*'2.1ต้นทุนตามสัดส่วน (ผลิต)'!$E$8)/'2.1ต้นทุนตามสัดส่วน (ผลิต)'!$E$10,0),2)</f>
        <v>0</v>
      </c>
      <c r="BU66" s="136">
        <f>ROUND(IF('2.1ต้นทุนตามสัดส่วน (ผลิต)'!$E$18&gt;0,(+D66*'2.1ต้นทุนตามสัดส่วน (ผลิต)'!$E$18)/'2.1ต้นทุนตามสัดส่วน (ผลิต)'!$E$20,0),2)</f>
        <v>0</v>
      </c>
      <c r="BV66" s="136">
        <f>ROUND(IF('2.1ต้นทุนตามสัดส่วน (ผลิต)'!$E$28&gt;0,(+E66*'2.1ต้นทุนตามสัดส่วน (ผลิต)'!$E$28)/'2.1ต้นทุนตามสัดส่วน (ผลิต)'!$E$30,0),2)</f>
        <v>0</v>
      </c>
      <c r="BW66" s="136">
        <f>ROUND(IF('2.1ต้นทุนตามสัดส่วน (ผลิต)'!$E$38&gt;0,(+F66*'2.1ต้นทุนตามสัดส่วน (ผลิต)'!$E$38)/'2.1ต้นทุนตามสัดส่วน (ผลิต)'!$E$40,0),2)</f>
        <v>0</v>
      </c>
      <c r="BX66" s="136">
        <f t="shared" si="24"/>
        <v>0</v>
      </c>
      <c r="BY66" s="136">
        <f>ROUND(IF('2.1ต้นทุนตามสัดส่วน (ผลิต)'!$E$58&gt;0,(+H66*'2.1ต้นทุนตามสัดส่วน (ผลิต)'!$E$58)/'2.1ต้นทุนตามสัดส่วน (ผลิต)'!$E$60,0),2)</f>
        <v>0</v>
      </c>
      <c r="BZ66" s="136">
        <f>ROUND(IF('2.1ต้นทุนตามสัดส่วน (ผลิต)'!$E$68&gt;0,(+I66*'2.1ต้นทุนตามสัดส่วน (ผลิต)'!$E$68)/'2.1ต้นทุนตามสัดส่วน (ผลิต)'!$E$70,0),2)</f>
        <v>0</v>
      </c>
      <c r="CA66" s="136">
        <f>ROUND(IF('2.1ต้นทุนตามสัดส่วน (ผลิต)'!$E$78&gt;0,(+J66*'2.1ต้นทุนตามสัดส่วน (ผลิต)'!$E$78)/'2.1ต้นทุนตามสัดส่วน (ผลิต)'!$E$80,0),2)</f>
        <v>0</v>
      </c>
      <c r="CB66" s="136">
        <f t="shared" si="25"/>
        <v>0</v>
      </c>
      <c r="CC66" s="136">
        <f t="shared" si="26"/>
        <v>0</v>
      </c>
      <c r="CD66" s="136">
        <f>ROUND(IF('2.1ต้นทุนตามสัดส่วน (ผลิต)'!$E$108&gt;0,(+M66*'2.1ต้นทุนตามสัดส่วน (ผลิต)'!$E$108)/'2.1ต้นทุนตามสัดส่วน (ผลิต)'!$E$110,0),2)</f>
        <v>0</v>
      </c>
      <c r="CE66" s="136">
        <f>ROUND(IF('2.1ต้นทุนตามสัดส่วน (ผลิต)'!$E$118&gt;0,(+N66*'2.1ต้นทุนตามสัดส่วน (ผลิต)'!$E$118)/'2.1ต้นทุนตามสัดส่วน (ผลิต)'!$E$120,0),2)</f>
        <v>0</v>
      </c>
      <c r="CF66" s="136">
        <f>ROUND(IF('2.1ต้นทุนตามสัดส่วน (ผลิต)'!$E$128&gt;0,(+O66*'2.1ต้นทุนตามสัดส่วน (ผลิต)'!$E$128)/'2.1ต้นทุนตามสัดส่วน (ผลิต)'!$E$130,0),2)</f>
        <v>0</v>
      </c>
      <c r="CG66" s="136">
        <f t="shared" si="27"/>
        <v>0</v>
      </c>
      <c r="CH66" s="136">
        <f t="shared" si="28"/>
        <v>0</v>
      </c>
      <c r="CI66" s="136">
        <f>ROUND(IF('2.1ต้นทุนตามสัดส่วน (ผลิต)'!$E$158&gt;0,(+R66*'2.1ต้นทุนตามสัดส่วน (ผลิต)'!$E$158)/'2.1ต้นทุนตามสัดส่วน (ผลิต)'!$E$160,0),2)</f>
        <v>0</v>
      </c>
      <c r="CJ66" s="136">
        <f>ROUND(IF('2.1ต้นทุนตามสัดส่วน (ผลิต)'!$E$168&gt;0,(+S66*'2.1ต้นทุนตามสัดส่วน (ผลิต)'!$E$168)/'2.1ต้นทุนตามสัดส่วน (ผลิต)'!$E$170,0),2)</f>
        <v>0</v>
      </c>
      <c r="CK66" s="136">
        <f>ROUND(IF('2.1ต้นทุนตามสัดส่วน (ผลิต)'!$E$178&gt;0,(+T66*'2.1ต้นทุนตามสัดส่วน (ผลิต)'!$E$178)/'2.1ต้นทุนตามสัดส่วน (ผลิต)'!$E$180,0),2)</f>
        <v>0</v>
      </c>
      <c r="CL66" s="136">
        <f t="shared" si="29"/>
        <v>0</v>
      </c>
      <c r="CM66" s="136">
        <f t="shared" si="4"/>
        <v>0</v>
      </c>
      <c r="CO66" s="140"/>
      <c r="CP66" s="135"/>
      <c r="CQ66" s="44">
        <f>ROUND(IF('2.1ต้นทุนตามสัดส่วน (ผลิต)'!$E$9&gt;0,(+C66*'2.1ต้นทุนตามสัดส่วน (ผลิต)'!$E$9)/'2.1ต้นทุนตามสัดส่วน (ผลิต)'!$E$10,0),2)</f>
        <v>0</v>
      </c>
      <c r="CR66" s="136">
        <f>ROUND(IF('2.1ต้นทุนตามสัดส่วน (ผลิต)'!$E$19&gt;0,(+D66*'2.1ต้นทุนตามสัดส่วน (ผลิต)'!$E$19)/'2.1ต้นทุนตามสัดส่วน (ผลิต)'!$E$20,0),2)</f>
        <v>0</v>
      </c>
      <c r="CS66" s="136">
        <f>ROUND(IF('2.1ต้นทุนตามสัดส่วน (ผลิต)'!$E$29&gt;0,(+E66*'2.1ต้นทุนตามสัดส่วน (ผลิต)'!$E$29)/'2.1ต้นทุนตามสัดส่วน (ผลิต)'!$E$30,0),2)</f>
        <v>0</v>
      </c>
      <c r="CT66" s="136">
        <f>ROUND(IF('2.1ต้นทุนตามสัดส่วน (ผลิต)'!$E$39&gt;0,(+F66*'2.1ต้นทุนตามสัดส่วน (ผลิต)'!$E$39)/'2.1ต้นทุนตามสัดส่วน (ผลิต)'!$E$40,0),2)</f>
        <v>0</v>
      </c>
      <c r="CU66" s="136">
        <f t="shared" si="30"/>
        <v>0</v>
      </c>
      <c r="CV66" s="136">
        <f>ROUND(IF('2.1ต้นทุนตามสัดส่วน (ผลิต)'!$E$59&gt;0,(+H66*'2.1ต้นทุนตามสัดส่วน (ผลิต)'!$E$59)/'2.1ต้นทุนตามสัดส่วน (ผลิต)'!$E$60,0),2)</f>
        <v>0</v>
      </c>
      <c r="CW66" s="136">
        <f>ROUND(IF('2.1ต้นทุนตามสัดส่วน (ผลิต)'!$E$69&gt;0,(+I66*'2.1ต้นทุนตามสัดส่วน (ผลิต)'!$E$69)/'2.1ต้นทุนตามสัดส่วน (ผลิต)'!$E$70,0),2)</f>
        <v>0</v>
      </c>
      <c r="CX66" s="136">
        <f>ROUND(IF('2.1ต้นทุนตามสัดส่วน (ผลิต)'!$E$79&gt;0,(+J66*'2.1ต้นทุนตามสัดส่วน (ผลิต)'!$E$79)/'2.1ต้นทุนตามสัดส่วน (ผลิต)'!$E$80,0),2)</f>
        <v>0</v>
      </c>
      <c r="CY66" s="136">
        <f t="shared" si="31"/>
        <v>0</v>
      </c>
      <c r="CZ66" s="136">
        <f t="shared" si="32"/>
        <v>0</v>
      </c>
      <c r="DA66" s="136">
        <f>ROUND(IF('2.1ต้นทุนตามสัดส่วน (ผลิต)'!$E$109&gt;0,(+M66*'2.1ต้นทุนตามสัดส่วน (ผลิต)'!$E$109)/'2.1ต้นทุนตามสัดส่วน (ผลิต)'!$E$110,0),2)</f>
        <v>0</v>
      </c>
      <c r="DB66" s="136">
        <f>ROUND(IF('2.1ต้นทุนตามสัดส่วน (ผลิต)'!$E$119&gt;0,(+N66*'2.1ต้นทุนตามสัดส่วน (ผลิต)'!$E$119)/'2.1ต้นทุนตามสัดส่วน (ผลิต)'!$E$120,0),2)</f>
        <v>0</v>
      </c>
      <c r="DC66" s="136">
        <f>ROUND(IF('2.1ต้นทุนตามสัดส่วน (ผลิต)'!$E$129&gt;0,(+O66*'2.1ต้นทุนตามสัดส่วน (ผลิต)'!$E$129)/'2.1ต้นทุนตามสัดส่วน (ผลิต)'!$E$130,0),2)</f>
        <v>0</v>
      </c>
      <c r="DD66" s="136">
        <f t="shared" si="33"/>
        <v>0</v>
      </c>
      <c r="DE66" s="136">
        <f t="shared" si="34"/>
        <v>0</v>
      </c>
      <c r="DF66" s="136">
        <f>ROUND(IF('2.1ต้นทุนตามสัดส่วน (ผลิต)'!$E$159&gt;0,(+R66*'2.1ต้นทุนตามสัดส่วน (ผลิต)'!$E$159)/'2.1ต้นทุนตามสัดส่วน (ผลิต)'!$E$160,0),2)</f>
        <v>0</v>
      </c>
      <c r="DG66" s="136">
        <f>ROUND(IF('2.1ต้นทุนตามสัดส่วน (ผลิต)'!$E$169&gt;0,(+S66*'2.1ต้นทุนตามสัดส่วน (ผลิต)'!$E$169)/'2.1ต้นทุนตามสัดส่วน (ผลิต)'!$E$170,0),2)</f>
        <v>0</v>
      </c>
      <c r="DH66" s="136">
        <f>ROUND(IF('2.1ต้นทุนตามสัดส่วน (ผลิต)'!$E$179&gt;0,(+T66*'2.1ต้นทุนตามสัดส่วน (ผลิต)'!$E$179)/'2.1ต้นทุนตามสัดส่วน (ผลิต)'!$E$180,0),2)</f>
        <v>0</v>
      </c>
      <c r="DI66" s="136">
        <f t="shared" si="35"/>
        <v>0</v>
      </c>
      <c r="DJ66" s="136">
        <f t="shared" si="5"/>
        <v>0</v>
      </c>
      <c r="DL66" s="140"/>
      <c r="DM66" s="135"/>
      <c r="DN66" s="136">
        <f t="shared" si="40"/>
        <v>0</v>
      </c>
      <c r="DO66" s="136">
        <f t="shared" si="40"/>
        <v>0</v>
      </c>
      <c r="DP66" s="136">
        <f t="shared" si="39"/>
        <v>0</v>
      </c>
      <c r="DQ66" s="136">
        <f t="shared" si="39"/>
        <v>0</v>
      </c>
      <c r="DR66" s="136">
        <f t="shared" si="39"/>
        <v>0</v>
      </c>
      <c r="DS66" s="136">
        <f t="shared" si="39"/>
        <v>0</v>
      </c>
      <c r="DT66" s="136">
        <f t="shared" si="39"/>
        <v>0</v>
      </c>
      <c r="DU66" s="136">
        <f t="shared" si="39"/>
        <v>0</v>
      </c>
      <c r="DV66" s="136">
        <f t="shared" si="39"/>
        <v>0</v>
      </c>
      <c r="DW66" s="136">
        <f t="shared" si="39"/>
        <v>0</v>
      </c>
      <c r="DX66" s="136">
        <f t="shared" si="39"/>
        <v>0</v>
      </c>
      <c r="DY66" s="136">
        <f t="shared" si="38"/>
        <v>0</v>
      </c>
      <c r="DZ66" s="136">
        <f t="shared" si="38"/>
        <v>0</v>
      </c>
      <c r="EA66" s="136">
        <f t="shared" si="38"/>
        <v>0</v>
      </c>
      <c r="EB66" s="136">
        <f t="shared" si="38"/>
        <v>0</v>
      </c>
      <c r="EC66" s="136">
        <f t="shared" si="38"/>
        <v>0</v>
      </c>
      <c r="ED66" s="136">
        <f t="shared" si="38"/>
        <v>0</v>
      </c>
      <c r="EE66" s="136">
        <f t="shared" si="38"/>
        <v>0</v>
      </c>
      <c r="EF66" s="136">
        <f t="shared" si="38"/>
        <v>0</v>
      </c>
      <c r="EG66" s="136">
        <f t="shared" si="38"/>
        <v>0</v>
      </c>
    </row>
    <row r="67" spans="1:137" ht="21">
      <c r="A67" s="140"/>
      <c r="B67" s="135"/>
      <c r="C67" s="44"/>
      <c r="D67" s="136"/>
      <c r="E67" s="136"/>
      <c r="F67" s="136"/>
      <c r="G67" s="136">
        <f t="shared" si="7"/>
        <v>0</v>
      </c>
      <c r="H67" s="136"/>
      <c r="I67" s="136"/>
      <c r="J67" s="136"/>
      <c r="K67" s="136">
        <f t="shared" si="8"/>
        <v>0</v>
      </c>
      <c r="L67" s="136">
        <f t="shared" si="9"/>
        <v>0</v>
      </c>
      <c r="M67" s="136"/>
      <c r="N67" s="136"/>
      <c r="O67" s="136"/>
      <c r="P67" s="136">
        <f t="shared" si="10"/>
        <v>0</v>
      </c>
      <c r="Q67" s="136">
        <f t="shared" si="11"/>
        <v>0</v>
      </c>
      <c r="R67" s="136"/>
      <c r="S67" s="136"/>
      <c r="T67" s="136"/>
      <c r="U67" s="136">
        <f t="shared" si="12"/>
        <v>0</v>
      </c>
      <c r="V67" s="136">
        <f t="shared" si="0"/>
        <v>0</v>
      </c>
      <c r="X67" s="140"/>
      <c r="Y67" s="135"/>
      <c r="Z67" s="44">
        <f>ROUND(IF('2.1ต้นทุนตามสัดส่วน (ผลิต)'!$E$6&gt;0,(+C67*'2.1ต้นทุนตามสัดส่วน (ผลิต)'!$E$6)/'2.1ต้นทุนตามสัดส่วน (ผลิต)'!$E$10,0),2)</f>
        <v>0</v>
      </c>
      <c r="AA67" s="139">
        <f>ROUND(IF('2.1ต้นทุนตามสัดส่วน (ผลิต)'!$E$16&gt;0,(+D67*'2.1ต้นทุนตามสัดส่วน (ผลิต)'!$E$16)/'2.1ต้นทุนตามสัดส่วน (ผลิต)'!$E$20,0),2)</f>
        <v>0</v>
      </c>
      <c r="AB67" s="139">
        <f>ROUND(IF('2.1ต้นทุนตามสัดส่วน (ผลิต)'!$E$26&gt;0,(+E67*'2.1ต้นทุนตามสัดส่วน (ผลิต)'!$E$26)/'2.1ต้นทุนตามสัดส่วน (ผลิต)'!$E$30,0),2)</f>
        <v>0</v>
      </c>
      <c r="AC67" s="139">
        <f>ROUND(IF('2.1ต้นทุนตามสัดส่วน (ผลิต)'!$E$36&gt;0,(+F67*'2.1ต้นทุนตามสัดส่วน (ผลิต)'!$E$36)/'2.1ต้นทุนตามสัดส่วน (ผลิต)'!$E$40,0),2)</f>
        <v>0</v>
      </c>
      <c r="AD67" s="139">
        <f t="shared" si="13"/>
        <v>0</v>
      </c>
      <c r="AE67" s="139">
        <f>ROUND(IF('2.1ต้นทุนตามสัดส่วน (ผลิต)'!$E$56&gt;0,(+H67*'2.1ต้นทุนตามสัดส่วน (ผลิต)'!$E$56)/'2.1ต้นทุนตามสัดส่วน (ผลิต)'!$E$60,0),2)</f>
        <v>0</v>
      </c>
      <c r="AF67" s="139">
        <f>ROUND(IF('2.1ต้นทุนตามสัดส่วน (ผลิต)'!$E$66&gt;0,(+I67*'2.1ต้นทุนตามสัดส่วน (ผลิต)'!$E$66)/'2.1ต้นทุนตามสัดส่วน (ผลิต)'!$E$70,0),2)</f>
        <v>0</v>
      </c>
      <c r="AG67" s="139">
        <f>ROUND(IF('2.1ต้นทุนตามสัดส่วน (ผลิต)'!$E$76&gt;0,(+J67*'2.1ต้นทุนตามสัดส่วน (ผลิต)'!$E$76)/'2.1ต้นทุนตามสัดส่วน (ผลิต)'!$E$80,0),2)</f>
        <v>0</v>
      </c>
      <c r="AH67" s="139">
        <f t="shared" si="14"/>
        <v>0</v>
      </c>
      <c r="AI67" s="139">
        <f t="shared" si="15"/>
        <v>0</v>
      </c>
      <c r="AJ67" s="139">
        <f>ROUND(IF('2.1ต้นทุนตามสัดส่วน (ผลิต)'!$E$106&gt;0,(+M67*'2.1ต้นทุนตามสัดส่วน (ผลิต)'!$E$106)/'2.1ต้นทุนตามสัดส่วน (ผลิต)'!$E$110,0),2)</f>
        <v>0</v>
      </c>
      <c r="AK67" s="139">
        <f>ROUND(IF('2.1ต้นทุนตามสัดส่วน (ผลิต)'!$E$116&gt;0,(+N67*'2.1ต้นทุนตามสัดส่วน (ผลิต)'!$E$116)/'2.1ต้นทุนตามสัดส่วน (ผลิต)'!$E$120,0),2)</f>
        <v>0</v>
      </c>
      <c r="AL67" s="139">
        <f>ROUND(IF('2.1ต้นทุนตามสัดส่วน (ผลิต)'!$E$126&gt;0,(+O67*'2.1ต้นทุนตามสัดส่วน (ผลิต)'!$E$126)/'2.1ต้นทุนตามสัดส่วน (ผลิต)'!$E$130,0),2)</f>
        <v>0</v>
      </c>
      <c r="AM67" s="139">
        <f t="shared" si="16"/>
        <v>0</v>
      </c>
      <c r="AN67" s="139">
        <f t="shared" si="17"/>
        <v>0</v>
      </c>
      <c r="AO67" s="139">
        <f>ROUND(IF('2.1ต้นทุนตามสัดส่วน (ผลิต)'!$E$156&gt;0,(+R67*'2.1ต้นทุนตามสัดส่วน (ผลิต)'!$E$156)/'2.1ต้นทุนตามสัดส่วน (ผลิต)'!$E$160,0),2)</f>
        <v>0</v>
      </c>
      <c r="AP67" s="139">
        <f>ROUND(IF('2.1ต้นทุนตามสัดส่วน (ผลิต)'!$E$166&gt;0,(+S67*'2.1ต้นทุนตามสัดส่วน (ผลิต)'!$E$166)/'2.1ต้นทุนตามสัดส่วน (ผลิต)'!$E$170,0),2)</f>
        <v>0</v>
      </c>
      <c r="AQ67" s="139">
        <f>ROUND(IF('2.1ต้นทุนตามสัดส่วน (ผลิต)'!$E$176&gt;0,(+T67*'2.1ต้นทุนตามสัดส่วน (ผลิต)'!$E$176)/'2.1ต้นทุนตามสัดส่วน (ผลิต)'!$E$180,0),2)</f>
        <v>0</v>
      </c>
      <c r="AR67" s="139">
        <f t="shared" si="1"/>
        <v>0</v>
      </c>
      <c r="AS67" s="139">
        <f t="shared" si="2"/>
        <v>0</v>
      </c>
      <c r="AU67" s="140"/>
      <c r="AV67" s="135"/>
      <c r="AW67" s="44">
        <f>ROUND(IF('2.1ต้นทุนตามสัดส่วน (ผลิต)'!$E$7&gt;0,(C67*'2.1ต้นทุนตามสัดส่วน (ผลิต)'!$E$7)/'2.1ต้นทุนตามสัดส่วน (ผลิต)'!$E$10,0),2)</f>
        <v>0</v>
      </c>
      <c r="AX67" s="136">
        <f>ROUND(IF('2.1ต้นทุนตามสัดส่วน (ผลิต)'!$E$17&gt;0,(D67*'2.1ต้นทุนตามสัดส่วน (ผลิต)'!$E$17)/'2.1ต้นทุนตามสัดส่วน (ผลิต)'!$E$20,0),2)</f>
        <v>0</v>
      </c>
      <c r="AY67" s="136">
        <f>ROUND(IF('2.1ต้นทุนตามสัดส่วน (ผลิต)'!$E$27&gt;0,(+E67*'2.1ต้นทุนตามสัดส่วน (ผลิต)'!$E$27)/'2.1ต้นทุนตามสัดส่วน (ผลิต)'!$E$30,0),2)</f>
        <v>0</v>
      </c>
      <c r="AZ67" s="136">
        <f>ROUND(IF('2.1ต้นทุนตามสัดส่วน (ผลิต)'!$E$37&gt;0,(+F67*'2.1ต้นทุนตามสัดส่วน (ผลิต)'!$E$37)/'2.1ต้นทุนตามสัดส่วน (ผลิต)'!$E$40,0),2)</f>
        <v>0</v>
      </c>
      <c r="BA67" s="136">
        <f t="shared" si="18"/>
        <v>0</v>
      </c>
      <c r="BB67" s="136">
        <f>ROUND(IF('2.1ต้นทุนตามสัดส่วน (ผลิต)'!$E$57&gt;0,(+H67*'2.1ต้นทุนตามสัดส่วน (ผลิต)'!$E$57)/'2.1ต้นทุนตามสัดส่วน (ผลิต)'!$E$60,0),2)</f>
        <v>0</v>
      </c>
      <c r="BC67" s="136">
        <f>ROUND(IF('2.1ต้นทุนตามสัดส่วน (ผลิต)'!$E$67&gt;0,(+I67*'2.1ต้นทุนตามสัดส่วน (ผลิต)'!$E$67)/'2.1ต้นทุนตามสัดส่วน (ผลิต)'!$E$70,0),2)</f>
        <v>0</v>
      </c>
      <c r="BD67" s="136">
        <f>ROUND(IF('2.1ต้นทุนตามสัดส่วน (ผลิต)'!$E$77&gt;0,(+J67*'2.1ต้นทุนตามสัดส่วน (ผลิต)'!$E$77)/'2.1ต้นทุนตามสัดส่วน (ผลิต)'!$E$80,0),2)</f>
        <v>0</v>
      </c>
      <c r="BE67" s="136">
        <f t="shared" si="19"/>
        <v>0</v>
      </c>
      <c r="BF67" s="136">
        <f t="shared" si="20"/>
        <v>0</v>
      </c>
      <c r="BG67" s="136">
        <f>ROUND(IF('2.1ต้นทุนตามสัดส่วน (ผลิต)'!$E$107&gt;0,(+M67*'2.1ต้นทุนตามสัดส่วน (ผลิต)'!$E$107)/'2.1ต้นทุนตามสัดส่วน (ผลิต)'!$E$110,0),2)</f>
        <v>0</v>
      </c>
      <c r="BH67" s="136">
        <f>ROUND(IF('2.1ต้นทุนตามสัดส่วน (ผลิต)'!$E$117&gt;0,(+N67*'2.1ต้นทุนตามสัดส่วน (ผลิต)'!$E$117)/'2.1ต้นทุนตามสัดส่วน (ผลิต)'!$E$120,0),2)</f>
        <v>0</v>
      </c>
      <c r="BI67" s="136">
        <f>ROUND(IF('2.1ต้นทุนตามสัดส่วน (ผลิต)'!$E$127&gt;0,(+O67*'2.1ต้นทุนตามสัดส่วน (ผลิต)'!$E$127)/'2.1ต้นทุนตามสัดส่วน (ผลิต)'!$E$130,0),2)</f>
        <v>0</v>
      </c>
      <c r="BJ67" s="136">
        <f t="shared" si="21"/>
        <v>0</v>
      </c>
      <c r="BK67" s="136">
        <f t="shared" si="22"/>
        <v>0</v>
      </c>
      <c r="BL67" s="136">
        <f>ROUND(IF('2.1ต้นทุนตามสัดส่วน (ผลิต)'!$E$157&gt;0,(+R67*'2.1ต้นทุนตามสัดส่วน (ผลิต)'!$E$157)/'2.1ต้นทุนตามสัดส่วน (ผลิต)'!$E$160,0),2)</f>
        <v>0</v>
      </c>
      <c r="BM67" s="136">
        <f>ROUND(IF('2.1ต้นทุนตามสัดส่วน (ผลิต)'!$E$167&gt;0,(+S67*'2.1ต้นทุนตามสัดส่วน (ผลิต)'!$E$167)/'2.1ต้นทุนตามสัดส่วน (ผลิต)'!$E$170,0),2)</f>
        <v>0</v>
      </c>
      <c r="BN67" s="136">
        <f>ROUND(IF('2.1ต้นทุนตามสัดส่วน (ผลิต)'!$E$177&gt;0,(+T67*'2.1ต้นทุนตามสัดส่วน (ผลิต)'!$E$177)/'2.1ต้นทุนตามสัดส่วน (ผลิต)'!$E$180,0),2)</f>
        <v>0</v>
      </c>
      <c r="BO67" s="136">
        <f t="shared" si="23"/>
        <v>0</v>
      </c>
      <c r="BP67" s="136">
        <f t="shared" si="3"/>
        <v>0</v>
      </c>
      <c r="BR67" s="140"/>
      <c r="BS67" s="135"/>
      <c r="BT67" s="44">
        <f>ROUND(IF('2.1ต้นทุนตามสัดส่วน (ผลิต)'!$E$8&gt;0,(+C67*'2.1ต้นทุนตามสัดส่วน (ผลิต)'!$E$8)/'2.1ต้นทุนตามสัดส่วน (ผลิต)'!$E$10,0),2)</f>
        <v>0</v>
      </c>
      <c r="BU67" s="136">
        <f>ROUND(IF('2.1ต้นทุนตามสัดส่วน (ผลิต)'!$E$18&gt;0,(+D67*'2.1ต้นทุนตามสัดส่วน (ผลิต)'!$E$18)/'2.1ต้นทุนตามสัดส่วน (ผลิต)'!$E$20,0),2)</f>
        <v>0</v>
      </c>
      <c r="BV67" s="136">
        <f>ROUND(IF('2.1ต้นทุนตามสัดส่วน (ผลิต)'!$E$28&gt;0,(+E67*'2.1ต้นทุนตามสัดส่วน (ผลิต)'!$E$28)/'2.1ต้นทุนตามสัดส่วน (ผลิต)'!$E$30,0),2)</f>
        <v>0</v>
      </c>
      <c r="BW67" s="136">
        <f>ROUND(IF('2.1ต้นทุนตามสัดส่วน (ผลิต)'!$E$38&gt;0,(+F67*'2.1ต้นทุนตามสัดส่วน (ผลิต)'!$E$38)/'2.1ต้นทุนตามสัดส่วน (ผลิต)'!$E$40,0),2)</f>
        <v>0</v>
      </c>
      <c r="BX67" s="136">
        <f t="shared" si="24"/>
        <v>0</v>
      </c>
      <c r="BY67" s="136">
        <f>ROUND(IF('2.1ต้นทุนตามสัดส่วน (ผลิต)'!$E$58&gt;0,(+H67*'2.1ต้นทุนตามสัดส่วน (ผลิต)'!$E$58)/'2.1ต้นทุนตามสัดส่วน (ผลิต)'!$E$60,0),2)</f>
        <v>0</v>
      </c>
      <c r="BZ67" s="136">
        <f>ROUND(IF('2.1ต้นทุนตามสัดส่วน (ผลิต)'!$E$68&gt;0,(+I67*'2.1ต้นทุนตามสัดส่วน (ผลิต)'!$E$68)/'2.1ต้นทุนตามสัดส่วน (ผลิต)'!$E$70,0),2)</f>
        <v>0</v>
      </c>
      <c r="CA67" s="136">
        <f>ROUND(IF('2.1ต้นทุนตามสัดส่วน (ผลิต)'!$E$78&gt;0,(+J67*'2.1ต้นทุนตามสัดส่วน (ผลิต)'!$E$78)/'2.1ต้นทุนตามสัดส่วน (ผลิต)'!$E$80,0),2)</f>
        <v>0</v>
      </c>
      <c r="CB67" s="136">
        <f t="shared" si="25"/>
        <v>0</v>
      </c>
      <c r="CC67" s="136">
        <f t="shared" si="26"/>
        <v>0</v>
      </c>
      <c r="CD67" s="136">
        <f>ROUND(IF('2.1ต้นทุนตามสัดส่วน (ผลิต)'!$E$108&gt;0,(+M67*'2.1ต้นทุนตามสัดส่วน (ผลิต)'!$E$108)/'2.1ต้นทุนตามสัดส่วน (ผลิต)'!$E$110,0),2)</f>
        <v>0</v>
      </c>
      <c r="CE67" s="136">
        <f>ROUND(IF('2.1ต้นทุนตามสัดส่วน (ผลิต)'!$E$118&gt;0,(+N67*'2.1ต้นทุนตามสัดส่วน (ผลิต)'!$E$118)/'2.1ต้นทุนตามสัดส่วน (ผลิต)'!$E$120,0),2)</f>
        <v>0</v>
      </c>
      <c r="CF67" s="136">
        <f>ROUND(IF('2.1ต้นทุนตามสัดส่วน (ผลิต)'!$E$128&gt;0,(+O67*'2.1ต้นทุนตามสัดส่วน (ผลิต)'!$E$128)/'2.1ต้นทุนตามสัดส่วน (ผลิต)'!$E$130,0),2)</f>
        <v>0</v>
      </c>
      <c r="CG67" s="136">
        <f t="shared" si="27"/>
        <v>0</v>
      </c>
      <c r="CH67" s="136">
        <f t="shared" si="28"/>
        <v>0</v>
      </c>
      <c r="CI67" s="136">
        <f>ROUND(IF('2.1ต้นทุนตามสัดส่วน (ผลิต)'!$E$158&gt;0,(+R67*'2.1ต้นทุนตามสัดส่วน (ผลิต)'!$E$158)/'2.1ต้นทุนตามสัดส่วน (ผลิต)'!$E$160,0),2)</f>
        <v>0</v>
      </c>
      <c r="CJ67" s="136">
        <f>ROUND(IF('2.1ต้นทุนตามสัดส่วน (ผลิต)'!$E$168&gt;0,(+S67*'2.1ต้นทุนตามสัดส่วน (ผลิต)'!$E$168)/'2.1ต้นทุนตามสัดส่วน (ผลิต)'!$E$170,0),2)</f>
        <v>0</v>
      </c>
      <c r="CK67" s="136">
        <f>ROUND(IF('2.1ต้นทุนตามสัดส่วน (ผลิต)'!$E$178&gt;0,(+T67*'2.1ต้นทุนตามสัดส่วน (ผลิต)'!$E$178)/'2.1ต้นทุนตามสัดส่วน (ผลิต)'!$E$180,0),2)</f>
        <v>0</v>
      </c>
      <c r="CL67" s="136">
        <f t="shared" si="29"/>
        <v>0</v>
      </c>
      <c r="CM67" s="136">
        <f t="shared" si="4"/>
        <v>0</v>
      </c>
      <c r="CO67" s="140"/>
      <c r="CP67" s="135"/>
      <c r="CQ67" s="44">
        <f>ROUND(IF('2.1ต้นทุนตามสัดส่วน (ผลิต)'!$E$9&gt;0,(+C67*'2.1ต้นทุนตามสัดส่วน (ผลิต)'!$E$9)/'2.1ต้นทุนตามสัดส่วน (ผลิต)'!$E$10,0),2)</f>
        <v>0</v>
      </c>
      <c r="CR67" s="136">
        <f>ROUND(IF('2.1ต้นทุนตามสัดส่วน (ผลิต)'!$E$19&gt;0,(+D67*'2.1ต้นทุนตามสัดส่วน (ผลิต)'!$E$19)/'2.1ต้นทุนตามสัดส่วน (ผลิต)'!$E$20,0),2)</f>
        <v>0</v>
      </c>
      <c r="CS67" s="136">
        <f>ROUND(IF('2.1ต้นทุนตามสัดส่วน (ผลิต)'!$E$29&gt;0,(+E67*'2.1ต้นทุนตามสัดส่วน (ผลิต)'!$E$29)/'2.1ต้นทุนตามสัดส่วน (ผลิต)'!$E$30,0),2)</f>
        <v>0</v>
      </c>
      <c r="CT67" s="136">
        <f>ROUND(IF('2.1ต้นทุนตามสัดส่วน (ผลิต)'!$E$39&gt;0,(+F67*'2.1ต้นทุนตามสัดส่วน (ผลิต)'!$E$39)/'2.1ต้นทุนตามสัดส่วน (ผลิต)'!$E$40,0),2)</f>
        <v>0</v>
      </c>
      <c r="CU67" s="136">
        <f t="shared" si="30"/>
        <v>0</v>
      </c>
      <c r="CV67" s="136">
        <f>ROUND(IF('2.1ต้นทุนตามสัดส่วน (ผลิต)'!$E$59&gt;0,(+H67*'2.1ต้นทุนตามสัดส่วน (ผลิต)'!$E$59)/'2.1ต้นทุนตามสัดส่วน (ผลิต)'!$E$60,0),2)</f>
        <v>0</v>
      </c>
      <c r="CW67" s="136">
        <f>ROUND(IF('2.1ต้นทุนตามสัดส่วน (ผลิต)'!$E$69&gt;0,(+I67*'2.1ต้นทุนตามสัดส่วน (ผลิต)'!$E$69)/'2.1ต้นทุนตามสัดส่วน (ผลิต)'!$E$70,0),2)</f>
        <v>0</v>
      </c>
      <c r="CX67" s="136">
        <f>ROUND(IF('2.1ต้นทุนตามสัดส่วน (ผลิต)'!$E$79&gt;0,(+J67*'2.1ต้นทุนตามสัดส่วน (ผลิต)'!$E$79)/'2.1ต้นทุนตามสัดส่วน (ผลิต)'!$E$80,0),2)</f>
        <v>0</v>
      </c>
      <c r="CY67" s="136">
        <f t="shared" si="31"/>
        <v>0</v>
      </c>
      <c r="CZ67" s="136">
        <f t="shared" si="32"/>
        <v>0</v>
      </c>
      <c r="DA67" s="136">
        <f>ROUND(IF('2.1ต้นทุนตามสัดส่วน (ผลิต)'!$E$109&gt;0,(+M67*'2.1ต้นทุนตามสัดส่วน (ผลิต)'!$E$109)/'2.1ต้นทุนตามสัดส่วน (ผลิต)'!$E$110,0),2)</f>
        <v>0</v>
      </c>
      <c r="DB67" s="136">
        <f>ROUND(IF('2.1ต้นทุนตามสัดส่วน (ผลิต)'!$E$119&gt;0,(+N67*'2.1ต้นทุนตามสัดส่วน (ผลิต)'!$E$119)/'2.1ต้นทุนตามสัดส่วน (ผลิต)'!$E$120,0),2)</f>
        <v>0</v>
      </c>
      <c r="DC67" s="136">
        <f>ROUND(IF('2.1ต้นทุนตามสัดส่วน (ผลิต)'!$E$129&gt;0,(+O67*'2.1ต้นทุนตามสัดส่วน (ผลิต)'!$E$129)/'2.1ต้นทุนตามสัดส่วน (ผลิต)'!$E$130,0),2)</f>
        <v>0</v>
      </c>
      <c r="DD67" s="136">
        <f t="shared" si="33"/>
        <v>0</v>
      </c>
      <c r="DE67" s="136">
        <f t="shared" si="34"/>
        <v>0</v>
      </c>
      <c r="DF67" s="136">
        <f>ROUND(IF('2.1ต้นทุนตามสัดส่วน (ผลิต)'!$E$159&gt;0,(+R67*'2.1ต้นทุนตามสัดส่วน (ผลิต)'!$E$159)/'2.1ต้นทุนตามสัดส่วน (ผลิต)'!$E$160,0),2)</f>
        <v>0</v>
      </c>
      <c r="DG67" s="136">
        <f>ROUND(IF('2.1ต้นทุนตามสัดส่วน (ผลิต)'!$E$169&gt;0,(+S67*'2.1ต้นทุนตามสัดส่วน (ผลิต)'!$E$169)/'2.1ต้นทุนตามสัดส่วน (ผลิต)'!$E$170,0),2)</f>
        <v>0</v>
      </c>
      <c r="DH67" s="136">
        <f>ROUND(IF('2.1ต้นทุนตามสัดส่วน (ผลิต)'!$E$179&gt;0,(+T67*'2.1ต้นทุนตามสัดส่วน (ผลิต)'!$E$179)/'2.1ต้นทุนตามสัดส่วน (ผลิต)'!$E$180,0),2)</f>
        <v>0</v>
      </c>
      <c r="DI67" s="136">
        <f t="shared" si="35"/>
        <v>0</v>
      </c>
      <c r="DJ67" s="136">
        <f t="shared" si="5"/>
        <v>0</v>
      </c>
      <c r="DL67" s="140"/>
      <c r="DM67" s="135"/>
      <c r="DN67" s="136">
        <f t="shared" si="40"/>
        <v>0</v>
      </c>
      <c r="DO67" s="136">
        <f t="shared" si="40"/>
        <v>0</v>
      </c>
      <c r="DP67" s="136">
        <f t="shared" si="39"/>
        <v>0</v>
      </c>
      <c r="DQ67" s="136">
        <f t="shared" si="39"/>
        <v>0</v>
      </c>
      <c r="DR67" s="136">
        <f t="shared" si="39"/>
        <v>0</v>
      </c>
      <c r="DS67" s="136">
        <f t="shared" si="39"/>
        <v>0</v>
      </c>
      <c r="DT67" s="136">
        <f t="shared" si="39"/>
        <v>0</v>
      </c>
      <c r="DU67" s="136">
        <f t="shared" si="39"/>
        <v>0</v>
      </c>
      <c r="DV67" s="136">
        <f t="shared" si="39"/>
        <v>0</v>
      </c>
      <c r="DW67" s="136">
        <f t="shared" si="39"/>
        <v>0</v>
      </c>
      <c r="DX67" s="136">
        <f t="shared" si="39"/>
        <v>0</v>
      </c>
      <c r="DY67" s="136">
        <f t="shared" si="38"/>
        <v>0</v>
      </c>
      <c r="DZ67" s="136">
        <f t="shared" si="38"/>
        <v>0</v>
      </c>
      <c r="EA67" s="136">
        <f t="shared" si="38"/>
        <v>0</v>
      </c>
      <c r="EB67" s="136">
        <f t="shared" si="38"/>
        <v>0</v>
      </c>
      <c r="EC67" s="136">
        <f t="shared" si="38"/>
        <v>0</v>
      </c>
      <c r="ED67" s="136">
        <f t="shared" si="38"/>
        <v>0</v>
      </c>
      <c r="EE67" s="136">
        <f t="shared" si="38"/>
        <v>0</v>
      </c>
      <c r="EF67" s="136">
        <f t="shared" si="38"/>
        <v>0</v>
      </c>
      <c r="EG67" s="136">
        <f t="shared" si="38"/>
        <v>0</v>
      </c>
    </row>
    <row r="68" spans="1:137" ht="21">
      <c r="A68" s="141"/>
      <c r="B68" s="135"/>
      <c r="C68" s="44"/>
      <c r="D68" s="136"/>
      <c r="E68" s="136"/>
      <c r="F68" s="136"/>
      <c r="G68" s="136">
        <f t="shared" si="7"/>
        <v>0</v>
      </c>
      <c r="H68" s="136"/>
      <c r="I68" s="136"/>
      <c r="J68" s="136"/>
      <c r="K68" s="136">
        <f t="shared" si="8"/>
        <v>0</v>
      </c>
      <c r="L68" s="136">
        <f t="shared" si="9"/>
        <v>0</v>
      </c>
      <c r="M68" s="136"/>
      <c r="N68" s="136"/>
      <c r="O68" s="136"/>
      <c r="P68" s="136">
        <f t="shared" si="10"/>
        <v>0</v>
      </c>
      <c r="Q68" s="136">
        <f t="shared" si="11"/>
        <v>0</v>
      </c>
      <c r="R68" s="136"/>
      <c r="S68" s="136"/>
      <c r="T68" s="136"/>
      <c r="U68" s="136">
        <f t="shared" si="12"/>
        <v>0</v>
      </c>
      <c r="V68" s="136">
        <f t="shared" si="0"/>
        <v>0</v>
      </c>
      <c r="X68" s="141"/>
      <c r="Y68" s="135"/>
      <c r="Z68" s="44">
        <f>ROUND(IF('2.1ต้นทุนตามสัดส่วน (ผลิต)'!$E$6&gt;0,(+C68*'2.1ต้นทุนตามสัดส่วน (ผลิต)'!$E$6)/'2.1ต้นทุนตามสัดส่วน (ผลิต)'!$E$10,0),2)</f>
        <v>0</v>
      </c>
      <c r="AA68" s="139">
        <f>ROUND(IF('2.1ต้นทุนตามสัดส่วน (ผลิต)'!$E$16&gt;0,(+D68*'2.1ต้นทุนตามสัดส่วน (ผลิต)'!$E$16)/'2.1ต้นทุนตามสัดส่วน (ผลิต)'!$E$20,0),2)</f>
        <v>0</v>
      </c>
      <c r="AB68" s="139">
        <f>ROUND(IF('2.1ต้นทุนตามสัดส่วน (ผลิต)'!$E$26&gt;0,(+E68*'2.1ต้นทุนตามสัดส่วน (ผลิต)'!$E$26)/'2.1ต้นทุนตามสัดส่วน (ผลิต)'!$E$30,0),2)</f>
        <v>0</v>
      </c>
      <c r="AC68" s="139">
        <f>ROUND(IF('2.1ต้นทุนตามสัดส่วน (ผลิต)'!$E$36&gt;0,(+F68*'2.1ต้นทุนตามสัดส่วน (ผลิต)'!$E$36)/'2.1ต้นทุนตามสัดส่วน (ผลิต)'!$E$40,0),2)</f>
        <v>0</v>
      </c>
      <c r="AD68" s="139">
        <f t="shared" si="13"/>
        <v>0</v>
      </c>
      <c r="AE68" s="139">
        <f>ROUND(IF('2.1ต้นทุนตามสัดส่วน (ผลิต)'!$E$56&gt;0,(+H68*'2.1ต้นทุนตามสัดส่วน (ผลิต)'!$E$56)/'2.1ต้นทุนตามสัดส่วน (ผลิต)'!$E$60,0),2)</f>
        <v>0</v>
      </c>
      <c r="AF68" s="139">
        <f>ROUND(IF('2.1ต้นทุนตามสัดส่วน (ผลิต)'!$E$66&gt;0,(+I68*'2.1ต้นทุนตามสัดส่วน (ผลิต)'!$E$66)/'2.1ต้นทุนตามสัดส่วน (ผลิต)'!$E$70,0),2)</f>
        <v>0</v>
      </c>
      <c r="AG68" s="139">
        <f>ROUND(IF('2.1ต้นทุนตามสัดส่วน (ผลิต)'!$E$76&gt;0,(+J68*'2.1ต้นทุนตามสัดส่วน (ผลิต)'!$E$76)/'2.1ต้นทุนตามสัดส่วน (ผลิต)'!$E$80,0),2)</f>
        <v>0</v>
      </c>
      <c r="AH68" s="139">
        <f t="shared" si="14"/>
        <v>0</v>
      </c>
      <c r="AI68" s="139">
        <f t="shared" si="15"/>
        <v>0</v>
      </c>
      <c r="AJ68" s="139">
        <f>ROUND(IF('2.1ต้นทุนตามสัดส่วน (ผลิต)'!$E$106&gt;0,(+M68*'2.1ต้นทุนตามสัดส่วน (ผลิต)'!$E$106)/'2.1ต้นทุนตามสัดส่วน (ผลิต)'!$E$110,0),2)</f>
        <v>0</v>
      </c>
      <c r="AK68" s="139">
        <f>ROUND(IF('2.1ต้นทุนตามสัดส่วน (ผลิต)'!$E$116&gt;0,(+N68*'2.1ต้นทุนตามสัดส่วน (ผลิต)'!$E$116)/'2.1ต้นทุนตามสัดส่วน (ผลิต)'!$E$120,0),2)</f>
        <v>0</v>
      </c>
      <c r="AL68" s="139">
        <f>ROUND(IF('2.1ต้นทุนตามสัดส่วน (ผลิต)'!$E$126&gt;0,(+O68*'2.1ต้นทุนตามสัดส่วน (ผลิต)'!$E$126)/'2.1ต้นทุนตามสัดส่วน (ผลิต)'!$E$130,0),2)</f>
        <v>0</v>
      </c>
      <c r="AM68" s="139">
        <f t="shared" si="16"/>
        <v>0</v>
      </c>
      <c r="AN68" s="139">
        <f t="shared" si="17"/>
        <v>0</v>
      </c>
      <c r="AO68" s="139">
        <f>ROUND(IF('2.1ต้นทุนตามสัดส่วน (ผลิต)'!$E$156&gt;0,(+R68*'2.1ต้นทุนตามสัดส่วน (ผลิต)'!$E$156)/'2.1ต้นทุนตามสัดส่วน (ผลิต)'!$E$160,0),2)</f>
        <v>0</v>
      </c>
      <c r="AP68" s="139">
        <f>ROUND(IF('2.1ต้นทุนตามสัดส่วน (ผลิต)'!$E$166&gt;0,(+S68*'2.1ต้นทุนตามสัดส่วน (ผลิต)'!$E$166)/'2.1ต้นทุนตามสัดส่วน (ผลิต)'!$E$170,0),2)</f>
        <v>0</v>
      </c>
      <c r="AQ68" s="139">
        <f>ROUND(IF('2.1ต้นทุนตามสัดส่วน (ผลิต)'!$E$176&gt;0,(+T68*'2.1ต้นทุนตามสัดส่วน (ผลิต)'!$E$176)/'2.1ต้นทุนตามสัดส่วน (ผลิต)'!$E$180,0),2)</f>
        <v>0</v>
      </c>
      <c r="AR68" s="139">
        <f t="shared" si="1"/>
        <v>0</v>
      </c>
      <c r="AS68" s="139">
        <f t="shared" si="2"/>
        <v>0</v>
      </c>
      <c r="AU68" s="141"/>
      <c r="AV68" s="135"/>
      <c r="AW68" s="44">
        <f>ROUND(IF('2.1ต้นทุนตามสัดส่วน (ผลิต)'!$E$7&gt;0,(C68*'2.1ต้นทุนตามสัดส่วน (ผลิต)'!$E$7)/'2.1ต้นทุนตามสัดส่วน (ผลิต)'!$E$10,0),2)</f>
        <v>0</v>
      </c>
      <c r="AX68" s="136">
        <f>ROUND(IF('2.1ต้นทุนตามสัดส่วน (ผลิต)'!$E$17&gt;0,(D68*'2.1ต้นทุนตามสัดส่วน (ผลิต)'!$E$17)/'2.1ต้นทุนตามสัดส่วน (ผลิต)'!$E$20,0),2)</f>
        <v>0</v>
      </c>
      <c r="AY68" s="136">
        <f>ROUND(IF('2.1ต้นทุนตามสัดส่วน (ผลิต)'!$E$27&gt;0,(+E68*'2.1ต้นทุนตามสัดส่วน (ผลิต)'!$E$27)/'2.1ต้นทุนตามสัดส่วน (ผลิต)'!$E$30,0),2)</f>
        <v>0</v>
      </c>
      <c r="AZ68" s="136">
        <f>ROUND(IF('2.1ต้นทุนตามสัดส่วน (ผลิต)'!$E$37&gt;0,(+F68*'2.1ต้นทุนตามสัดส่วน (ผลิต)'!$E$37)/'2.1ต้นทุนตามสัดส่วน (ผลิต)'!$E$40,0),2)</f>
        <v>0</v>
      </c>
      <c r="BA68" s="136">
        <f t="shared" si="18"/>
        <v>0</v>
      </c>
      <c r="BB68" s="136">
        <f>ROUND(IF('2.1ต้นทุนตามสัดส่วน (ผลิต)'!$E$57&gt;0,(+H68*'2.1ต้นทุนตามสัดส่วน (ผลิต)'!$E$57)/'2.1ต้นทุนตามสัดส่วน (ผลิต)'!$E$60,0),2)</f>
        <v>0</v>
      </c>
      <c r="BC68" s="136">
        <f>ROUND(IF('2.1ต้นทุนตามสัดส่วน (ผลิต)'!$E$67&gt;0,(+I68*'2.1ต้นทุนตามสัดส่วน (ผลิต)'!$E$67)/'2.1ต้นทุนตามสัดส่วน (ผลิต)'!$E$70,0),2)</f>
        <v>0</v>
      </c>
      <c r="BD68" s="136">
        <f>ROUND(IF('2.1ต้นทุนตามสัดส่วน (ผลิต)'!$E$77&gt;0,(+J68*'2.1ต้นทุนตามสัดส่วน (ผลิต)'!$E$77)/'2.1ต้นทุนตามสัดส่วน (ผลิต)'!$E$80,0),2)</f>
        <v>0</v>
      </c>
      <c r="BE68" s="136">
        <f t="shared" si="19"/>
        <v>0</v>
      </c>
      <c r="BF68" s="136">
        <f t="shared" si="20"/>
        <v>0</v>
      </c>
      <c r="BG68" s="136">
        <f>ROUND(IF('2.1ต้นทุนตามสัดส่วน (ผลิต)'!$E$107&gt;0,(+M68*'2.1ต้นทุนตามสัดส่วน (ผลิต)'!$E$107)/'2.1ต้นทุนตามสัดส่วน (ผลิต)'!$E$110,0),2)</f>
        <v>0</v>
      </c>
      <c r="BH68" s="136">
        <f>ROUND(IF('2.1ต้นทุนตามสัดส่วน (ผลิต)'!$E$117&gt;0,(+N68*'2.1ต้นทุนตามสัดส่วน (ผลิต)'!$E$117)/'2.1ต้นทุนตามสัดส่วน (ผลิต)'!$E$120,0),2)</f>
        <v>0</v>
      </c>
      <c r="BI68" s="136">
        <f>ROUND(IF('2.1ต้นทุนตามสัดส่วน (ผลิต)'!$E$127&gt;0,(+O68*'2.1ต้นทุนตามสัดส่วน (ผลิต)'!$E$127)/'2.1ต้นทุนตามสัดส่วน (ผลิต)'!$E$130,0),2)</f>
        <v>0</v>
      </c>
      <c r="BJ68" s="136">
        <f t="shared" si="21"/>
        <v>0</v>
      </c>
      <c r="BK68" s="136">
        <f t="shared" si="22"/>
        <v>0</v>
      </c>
      <c r="BL68" s="136">
        <f>ROUND(IF('2.1ต้นทุนตามสัดส่วน (ผลิต)'!$E$157&gt;0,(+R68*'2.1ต้นทุนตามสัดส่วน (ผลิต)'!$E$157)/'2.1ต้นทุนตามสัดส่วน (ผลิต)'!$E$160,0),2)</f>
        <v>0</v>
      </c>
      <c r="BM68" s="136">
        <f>ROUND(IF('2.1ต้นทุนตามสัดส่วน (ผลิต)'!$E$167&gt;0,(+S68*'2.1ต้นทุนตามสัดส่วน (ผลิต)'!$E$167)/'2.1ต้นทุนตามสัดส่วน (ผลิต)'!$E$170,0),2)</f>
        <v>0</v>
      </c>
      <c r="BN68" s="136">
        <f>ROUND(IF('2.1ต้นทุนตามสัดส่วน (ผลิต)'!$E$177&gt;0,(+T68*'2.1ต้นทุนตามสัดส่วน (ผลิต)'!$E$177)/'2.1ต้นทุนตามสัดส่วน (ผลิต)'!$E$180,0),2)</f>
        <v>0</v>
      </c>
      <c r="BO68" s="136">
        <f t="shared" si="23"/>
        <v>0</v>
      </c>
      <c r="BP68" s="136">
        <f t="shared" si="3"/>
        <v>0</v>
      </c>
      <c r="BR68" s="141"/>
      <c r="BS68" s="135"/>
      <c r="BT68" s="44">
        <f>ROUND(IF('2.1ต้นทุนตามสัดส่วน (ผลิต)'!$E$8&gt;0,(+C68*'2.1ต้นทุนตามสัดส่วน (ผลิต)'!$E$8)/'2.1ต้นทุนตามสัดส่วน (ผลิต)'!$E$10,0),2)</f>
        <v>0</v>
      </c>
      <c r="BU68" s="136">
        <f>ROUND(IF('2.1ต้นทุนตามสัดส่วน (ผลิต)'!$E$18&gt;0,(+D68*'2.1ต้นทุนตามสัดส่วน (ผลิต)'!$E$18)/'2.1ต้นทุนตามสัดส่วน (ผลิต)'!$E$20,0),2)</f>
        <v>0</v>
      </c>
      <c r="BV68" s="136">
        <f>ROUND(IF('2.1ต้นทุนตามสัดส่วน (ผลิต)'!$E$28&gt;0,(+E68*'2.1ต้นทุนตามสัดส่วน (ผลิต)'!$E$28)/'2.1ต้นทุนตามสัดส่วน (ผลิต)'!$E$30,0),2)</f>
        <v>0</v>
      </c>
      <c r="BW68" s="136">
        <f>ROUND(IF('2.1ต้นทุนตามสัดส่วน (ผลิต)'!$E$38&gt;0,(+F68*'2.1ต้นทุนตามสัดส่วน (ผลิต)'!$E$38)/'2.1ต้นทุนตามสัดส่วน (ผลิต)'!$E$40,0),2)</f>
        <v>0</v>
      </c>
      <c r="BX68" s="136">
        <f t="shared" si="24"/>
        <v>0</v>
      </c>
      <c r="BY68" s="136">
        <f>ROUND(IF('2.1ต้นทุนตามสัดส่วน (ผลิต)'!$E$58&gt;0,(+H68*'2.1ต้นทุนตามสัดส่วน (ผลิต)'!$E$58)/'2.1ต้นทุนตามสัดส่วน (ผลิต)'!$E$60,0),2)</f>
        <v>0</v>
      </c>
      <c r="BZ68" s="136">
        <f>ROUND(IF('2.1ต้นทุนตามสัดส่วน (ผลิต)'!$E$68&gt;0,(+I68*'2.1ต้นทุนตามสัดส่วน (ผลิต)'!$E$68)/'2.1ต้นทุนตามสัดส่วน (ผลิต)'!$E$70,0),2)</f>
        <v>0</v>
      </c>
      <c r="CA68" s="136">
        <f>ROUND(IF('2.1ต้นทุนตามสัดส่วน (ผลิต)'!$E$78&gt;0,(+J68*'2.1ต้นทุนตามสัดส่วน (ผลิต)'!$E$78)/'2.1ต้นทุนตามสัดส่วน (ผลิต)'!$E$80,0),2)</f>
        <v>0</v>
      </c>
      <c r="CB68" s="136">
        <f t="shared" si="25"/>
        <v>0</v>
      </c>
      <c r="CC68" s="136">
        <f t="shared" si="26"/>
        <v>0</v>
      </c>
      <c r="CD68" s="136">
        <f>ROUND(IF('2.1ต้นทุนตามสัดส่วน (ผลิต)'!$E$108&gt;0,(+M68*'2.1ต้นทุนตามสัดส่วน (ผลิต)'!$E$108)/'2.1ต้นทุนตามสัดส่วน (ผลิต)'!$E$110,0),2)</f>
        <v>0</v>
      </c>
      <c r="CE68" s="136">
        <f>ROUND(IF('2.1ต้นทุนตามสัดส่วน (ผลิต)'!$E$118&gt;0,(+N68*'2.1ต้นทุนตามสัดส่วน (ผลิต)'!$E$118)/'2.1ต้นทุนตามสัดส่วน (ผลิต)'!$E$120,0),2)</f>
        <v>0</v>
      </c>
      <c r="CF68" s="136">
        <f>ROUND(IF('2.1ต้นทุนตามสัดส่วน (ผลิต)'!$E$128&gt;0,(+O68*'2.1ต้นทุนตามสัดส่วน (ผลิต)'!$E$128)/'2.1ต้นทุนตามสัดส่วน (ผลิต)'!$E$130,0),2)</f>
        <v>0</v>
      </c>
      <c r="CG68" s="136">
        <f t="shared" si="27"/>
        <v>0</v>
      </c>
      <c r="CH68" s="136">
        <f t="shared" si="28"/>
        <v>0</v>
      </c>
      <c r="CI68" s="136">
        <f>ROUND(IF('2.1ต้นทุนตามสัดส่วน (ผลิต)'!$E$158&gt;0,(+R68*'2.1ต้นทุนตามสัดส่วน (ผลิต)'!$E$158)/'2.1ต้นทุนตามสัดส่วน (ผลิต)'!$E$160,0),2)</f>
        <v>0</v>
      </c>
      <c r="CJ68" s="136">
        <f>ROUND(IF('2.1ต้นทุนตามสัดส่วน (ผลิต)'!$E$168&gt;0,(+S68*'2.1ต้นทุนตามสัดส่วน (ผลิต)'!$E$168)/'2.1ต้นทุนตามสัดส่วน (ผลิต)'!$E$170,0),2)</f>
        <v>0</v>
      </c>
      <c r="CK68" s="136">
        <f>ROUND(IF('2.1ต้นทุนตามสัดส่วน (ผลิต)'!$E$178&gt;0,(+T68*'2.1ต้นทุนตามสัดส่วน (ผลิต)'!$E$178)/'2.1ต้นทุนตามสัดส่วน (ผลิต)'!$E$180,0),2)</f>
        <v>0</v>
      </c>
      <c r="CL68" s="136">
        <f t="shared" si="29"/>
        <v>0</v>
      </c>
      <c r="CM68" s="136">
        <f t="shared" si="4"/>
        <v>0</v>
      </c>
      <c r="CO68" s="141"/>
      <c r="CP68" s="135"/>
      <c r="CQ68" s="44">
        <f>ROUND(IF('2.1ต้นทุนตามสัดส่วน (ผลิต)'!$E$9&gt;0,(+C68*'2.1ต้นทุนตามสัดส่วน (ผลิต)'!$E$9)/'2.1ต้นทุนตามสัดส่วน (ผลิต)'!$E$10,0),2)</f>
        <v>0</v>
      </c>
      <c r="CR68" s="136">
        <f>ROUND(IF('2.1ต้นทุนตามสัดส่วน (ผลิต)'!$E$19&gt;0,(+D68*'2.1ต้นทุนตามสัดส่วน (ผลิต)'!$E$19)/'2.1ต้นทุนตามสัดส่วน (ผลิต)'!$E$20,0),2)</f>
        <v>0</v>
      </c>
      <c r="CS68" s="136">
        <f>ROUND(IF('2.1ต้นทุนตามสัดส่วน (ผลิต)'!$E$29&gt;0,(+E68*'2.1ต้นทุนตามสัดส่วน (ผลิต)'!$E$29)/'2.1ต้นทุนตามสัดส่วน (ผลิต)'!$E$30,0),2)</f>
        <v>0</v>
      </c>
      <c r="CT68" s="136">
        <f>ROUND(IF('2.1ต้นทุนตามสัดส่วน (ผลิต)'!$E$39&gt;0,(+F68*'2.1ต้นทุนตามสัดส่วน (ผลิต)'!$E$39)/'2.1ต้นทุนตามสัดส่วน (ผลิต)'!$E$40,0),2)</f>
        <v>0</v>
      </c>
      <c r="CU68" s="136">
        <f t="shared" si="30"/>
        <v>0</v>
      </c>
      <c r="CV68" s="136">
        <f>ROUND(IF('2.1ต้นทุนตามสัดส่วน (ผลิต)'!$E$59&gt;0,(+H68*'2.1ต้นทุนตามสัดส่วน (ผลิต)'!$E$59)/'2.1ต้นทุนตามสัดส่วน (ผลิต)'!$E$60,0),2)</f>
        <v>0</v>
      </c>
      <c r="CW68" s="136">
        <f>ROUND(IF('2.1ต้นทุนตามสัดส่วน (ผลิต)'!$E$69&gt;0,(+I68*'2.1ต้นทุนตามสัดส่วน (ผลิต)'!$E$69)/'2.1ต้นทุนตามสัดส่วน (ผลิต)'!$E$70,0),2)</f>
        <v>0</v>
      </c>
      <c r="CX68" s="136">
        <f>ROUND(IF('2.1ต้นทุนตามสัดส่วน (ผลิต)'!$E$79&gt;0,(+J68*'2.1ต้นทุนตามสัดส่วน (ผลิต)'!$E$79)/'2.1ต้นทุนตามสัดส่วน (ผลิต)'!$E$80,0),2)</f>
        <v>0</v>
      </c>
      <c r="CY68" s="136">
        <f t="shared" si="31"/>
        <v>0</v>
      </c>
      <c r="CZ68" s="136">
        <f t="shared" si="32"/>
        <v>0</v>
      </c>
      <c r="DA68" s="136">
        <f>ROUND(IF('2.1ต้นทุนตามสัดส่วน (ผลิต)'!$E$109&gt;0,(+M68*'2.1ต้นทุนตามสัดส่วน (ผลิต)'!$E$109)/'2.1ต้นทุนตามสัดส่วน (ผลิต)'!$E$110,0),2)</f>
        <v>0</v>
      </c>
      <c r="DB68" s="136">
        <f>ROUND(IF('2.1ต้นทุนตามสัดส่วน (ผลิต)'!$E$119&gt;0,(+N68*'2.1ต้นทุนตามสัดส่วน (ผลิต)'!$E$119)/'2.1ต้นทุนตามสัดส่วน (ผลิต)'!$E$120,0),2)</f>
        <v>0</v>
      </c>
      <c r="DC68" s="136">
        <f>ROUND(IF('2.1ต้นทุนตามสัดส่วน (ผลิต)'!$E$129&gt;0,(+O68*'2.1ต้นทุนตามสัดส่วน (ผลิต)'!$E$129)/'2.1ต้นทุนตามสัดส่วน (ผลิต)'!$E$130,0),2)</f>
        <v>0</v>
      </c>
      <c r="DD68" s="136">
        <f t="shared" si="33"/>
        <v>0</v>
      </c>
      <c r="DE68" s="136">
        <f t="shared" si="34"/>
        <v>0</v>
      </c>
      <c r="DF68" s="136">
        <f>ROUND(IF('2.1ต้นทุนตามสัดส่วน (ผลิต)'!$E$159&gt;0,(+R68*'2.1ต้นทุนตามสัดส่วน (ผลิต)'!$E$159)/'2.1ต้นทุนตามสัดส่วน (ผลิต)'!$E$160,0),2)</f>
        <v>0</v>
      </c>
      <c r="DG68" s="136">
        <f>ROUND(IF('2.1ต้นทุนตามสัดส่วน (ผลิต)'!$E$169&gt;0,(+S68*'2.1ต้นทุนตามสัดส่วน (ผลิต)'!$E$169)/'2.1ต้นทุนตามสัดส่วน (ผลิต)'!$E$170,0),2)</f>
        <v>0</v>
      </c>
      <c r="DH68" s="136">
        <f>ROUND(IF('2.1ต้นทุนตามสัดส่วน (ผลิต)'!$E$179&gt;0,(+T68*'2.1ต้นทุนตามสัดส่วน (ผลิต)'!$E$179)/'2.1ต้นทุนตามสัดส่วน (ผลิต)'!$E$180,0),2)</f>
        <v>0</v>
      </c>
      <c r="DI68" s="136">
        <f t="shared" si="35"/>
        <v>0</v>
      </c>
      <c r="DJ68" s="136">
        <f t="shared" si="5"/>
        <v>0</v>
      </c>
      <c r="DL68" s="141"/>
      <c r="DM68" s="135"/>
      <c r="DN68" s="136">
        <f t="shared" si="40"/>
        <v>0</v>
      </c>
      <c r="DO68" s="136">
        <f t="shared" si="40"/>
        <v>0</v>
      </c>
      <c r="DP68" s="136">
        <f t="shared" si="39"/>
        <v>0</v>
      </c>
      <c r="DQ68" s="136">
        <f t="shared" si="39"/>
        <v>0</v>
      </c>
      <c r="DR68" s="136">
        <f t="shared" si="39"/>
        <v>0</v>
      </c>
      <c r="DS68" s="136">
        <f t="shared" si="39"/>
        <v>0</v>
      </c>
      <c r="DT68" s="136">
        <f t="shared" si="39"/>
        <v>0</v>
      </c>
      <c r="DU68" s="136">
        <f t="shared" si="39"/>
        <v>0</v>
      </c>
      <c r="DV68" s="136">
        <f t="shared" si="39"/>
        <v>0</v>
      </c>
      <c r="DW68" s="136">
        <f t="shared" si="39"/>
        <v>0</v>
      </c>
      <c r="DX68" s="136">
        <f t="shared" si="39"/>
        <v>0</v>
      </c>
      <c r="DY68" s="136">
        <f t="shared" si="38"/>
        <v>0</v>
      </c>
      <c r="DZ68" s="136">
        <f t="shared" si="38"/>
        <v>0</v>
      </c>
      <c r="EA68" s="136">
        <f t="shared" si="38"/>
        <v>0</v>
      </c>
      <c r="EB68" s="136">
        <f t="shared" si="38"/>
        <v>0</v>
      </c>
      <c r="EC68" s="136">
        <f t="shared" si="38"/>
        <v>0</v>
      </c>
      <c r="ED68" s="136">
        <f t="shared" si="38"/>
        <v>0</v>
      </c>
      <c r="EE68" s="136">
        <f t="shared" si="38"/>
        <v>0</v>
      </c>
      <c r="EF68" s="136">
        <f t="shared" si="38"/>
        <v>0</v>
      </c>
      <c r="EG68" s="136">
        <f t="shared" si="38"/>
        <v>0</v>
      </c>
    </row>
    <row r="69" spans="1:137" ht="21">
      <c r="A69" s="140"/>
      <c r="B69" s="135"/>
      <c r="C69" s="44"/>
      <c r="D69" s="136"/>
      <c r="E69" s="136"/>
      <c r="F69" s="136"/>
      <c r="G69" s="136">
        <f t="shared" si="7"/>
        <v>0</v>
      </c>
      <c r="H69" s="136"/>
      <c r="I69" s="136"/>
      <c r="J69" s="136"/>
      <c r="K69" s="136">
        <f t="shared" si="8"/>
        <v>0</v>
      </c>
      <c r="L69" s="136">
        <f t="shared" si="9"/>
        <v>0</v>
      </c>
      <c r="M69" s="136"/>
      <c r="N69" s="136"/>
      <c r="O69" s="136"/>
      <c r="P69" s="136">
        <f t="shared" si="10"/>
        <v>0</v>
      </c>
      <c r="Q69" s="136">
        <f t="shared" si="11"/>
        <v>0</v>
      </c>
      <c r="R69" s="136"/>
      <c r="S69" s="136"/>
      <c r="T69" s="136"/>
      <c r="U69" s="136">
        <f t="shared" si="12"/>
        <v>0</v>
      </c>
      <c r="V69" s="136">
        <f t="shared" si="0"/>
        <v>0</v>
      </c>
      <c r="X69" s="140"/>
      <c r="Y69" s="135"/>
      <c r="Z69" s="44">
        <f>ROUND(IF('2.1ต้นทุนตามสัดส่วน (ผลิต)'!$E$6&gt;0,(+C69*'2.1ต้นทุนตามสัดส่วน (ผลิต)'!$E$6)/'2.1ต้นทุนตามสัดส่วน (ผลิต)'!$E$10,0),2)</f>
        <v>0</v>
      </c>
      <c r="AA69" s="139">
        <f>ROUND(IF('2.1ต้นทุนตามสัดส่วน (ผลิต)'!$E$16&gt;0,(+D69*'2.1ต้นทุนตามสัดส่วน (ผลิต)'!$E$16)/'2.1ต้นทุนตามสัดส่วน (ผลิต)'!$E$20,0),2)</f>
        <v>0</v>
      </c>
      <c r="AB69" s="139">
        <f>ROUND(IF('2.1ต้นทุนตามสัดส่วน (ผลิต)'!$E$26&gt;0,(+E69*'2.1ต้นทุนตามสัดส่วน (ผลิต)'!$E$26)/'2.1ต้นทุนตามสัดส่วน (ผลิต)'!$E$30,0),2)</f>
        <v>0</v>
      </c>
      <c r="AC69" s="139">
        <f>ROUND(IF('2.1ต้นทุนตามสัดส่วน (ผลิต)'!$E$36&gt;0,(+F69*'2.1ต้นทุนตามสัดส่วน (ผลิต)'!$E$36)/'2.1ต้นทุนตามสัดส่วน (ผลิต)'!$E$40,0),2)</f>
        <v>0</v>
      </c>
      <c r="AD69" s="139">
        <f t="shared" si="13"/>
        <v>0</v>
      </c>
      <c r="AE69" s="139">
        <f>ROUND(IF('2.1ต้นทุนตามสัดส่วน (ผลิต)'!$E$56&gt;0,(+H69*'2.1ต้นทุนตามสัดส่วน (ผลิต)'!$E$56)/'2.1ต้นทุนตามสัดส่วน (ผลิต)'!$E$60,0),2)</f>
        <v>0</v>
      </c>
      <c r="AF69" s="139">
        <f>ROUND(IF('2.1ต้นทุนตามสัดส่วน (ผลิต)'!$E$66&gt;0,(+I69*'2.1ต้นทุนตามสัดส่วน (ผลิต)'!$E$66)/'2.1ต้นทุนตามสัดส่วน (ผลิต)'!$E$70,0),2)</f>
        <v>0</v>
      </c>
      <c r="AG69" s="139">
        <f>ROUND(IF('2.1ต้นทุนตามสัดส่วน (ผลิต)'!$E$76&gt;0,(+J69*'2.1ต้นทุนตามสัดส่วน (ผลิต)'!$E$76)/'2.1ต้นทุนตามสัดส่วน (ผลิต)'!$E$80,0),2)</f>
        <v>0</v>
      </c>
      <c r="AH69" s="139">
        <f t="shared" si="14"/>
        <v>0</v>
      </c>
      <c r="AI69" s="139">
        <f t="shared" si="15"/>
        <v>0</v>
      </c>
      <c r="AJ69" s="139">
        <f>ROUND(IF('2.1ต้นทุนตามสัดส่วน (ผลิต)'!$E$106&gt;0,(+M69*'2.1ต้นทุนตามสัดส่วน (ผลิต)'!$E$106)/'2.1ต้นทุนตามสัดส่วน (ผลิต)'!$E$110,0),2)</f>
        <v>0</v>
      </c>
      <c r="AK69" s="139">
        <f>ROUND(IF('2.1ต้นทุนตามสัดส่วน (ผลิต)'!$E$116&gt;0,(+N69*'2.1ต้นทุนตามสัดส่วน (ผลิต)'!$E$116)/'2.1ต้นทุนตามสัดส่วน (ผลิต)'!$E$120,0),2)</f>
        <v>0</v>
      </c>
      <c r="AL69" s="139">
        <f>ROUND(IF('2.1ต้นทุนตามสัดส่วน (ผลิต)'!$E$126&gt;0,(+O69*'2.1ต้นทุนตามสัดส่วน (ผลิต)'!$E$126)/'2.1ต้นทุนตามสัดส่วน (ผลิต)'!$E$130,0),2)</f>
        <v>0</v>
      </c>
      <c r="AM69" s="139">
        <f t="shared" si="16"/>
        <v>0</v>
      </c>
      <c r="AN69" s="139">
        <f t="shared" si="17"/>
        <v>0</v>
      </c>
      <c r="AO69" s="139">
        <f>ROUND(IF('2.1ต้นทุนตามสัดส่วน (ผลิต)'!$E$156&gt;0,(+R69*'2.1ต้นทุนตามสัดส่วน (ผลิต)'!$E$156)/'2.1ต้นทุนตามสัดส่วน (ผลิต)'!$E$160,0),2)</f>
        <v>0</v>
      </c>
      <c r="AP69" s="139">
        <f>ROUND(IF('2.1ต้นทุนตามสัดส่วน (ผลิต)'!$E$166&gt;0,(+S69*'2.1ต้นทุนตามสัดส่วน (ผลิต)'!$E$166)/'2.1ต้นทุนตามสัดส่วน (ผลิต)'!$E$170,0),2)</f>
        <v>0</v>
      </c>
      <c r="AQ69" s="139">
        <f>ROUND(IF('2.1ต้นทุนตามสัดส่วน (ผลิต)'!$E$176&gt;0,(+T69*'2.1ต้นทุนตามสัดส่วน (ผลิต)'!$E$176)/'2.1ต้นทุนตามสัดส่วน (ผลิต)'!$E$180,0),2)</f>
        <v>0</v>
      </c>
      <c r="AR69" s="139">
        <f t="shared" si="1"/>
        <v>0</v>
      </c>
      <c r="AS69" s="139">
        <f t="shared" si="2"/>
        <v>0</v>
      </c>
      <c r="AU69" s="140"/>
      <c r="AV69" s="135"/>
      <c r="AW69" s="44">
        <f>ROUND(IF('2.1ต้นทุนตามสัดส่วน (ผลิต)'!$E$7&gt;0,(C69*'2.1ต้นทุนตามสัดส่วน (ผลิต)'!$E$7)/'2.1ต้นทุนตามสัดส่วน (ผลิต)'!$E$10,0),2)</f>
        <v>0</v>
      </c>
      <c r="AX69" s="136">
        <f>ROUND(IF('2.1ต้นทุนตามสัดส่วน (ผลิต)'!$E$17&gt;0,(D69*'2.1ต้นทุนตามสัดส่วน (ผลิต)'!$E$17)/'2.1ต้นทุนตามสัดส่วน (ผลิต)'!$E$20,0),2)</f>
        <v>0</v>
      </c>
      <c r="AY69" s="136">
        <f>ROUND(IF('2.1ต้นทุนตามสัดส่วน (ผลิต)'!$E$27&gt;0,(+E69*'2.1ต้นทุนตามสัดส่วน (ผลิต)'!$E$27)/'2.1ต้นทุนตามสัดส่วน (ผลิต)'!$E$30,0),2)</f>
        <v>0</v>
      </c>
      <c r="AZ69" s="136">
        <f>ROUND(IF('2.1ต้นทุนตามสัดส่วน (ผลิต)'!$E$37&gt;0,(+F69*'2.1ต้นทุนตามสัดส่วน (ผลิต)'!$E$37)/'2.1ต้นทุนตามสัดส่วน (ผลิต)'!$E$40,0),2)</f>
        <v>0</v>
      </c>
      <c r="BA69" s="136">
        <f t="shared" si="18"/>
        <v>0</v>
      </c>
      <c r="BB69" s="136">
        <f>ROUND(IF('2.1ต้นทุนตามสัดส่วน (ผลิต)'!$E$57&gt;0,(+H69*'2.1ต้นทุนตามสัดส่วน (ผลิต)'!$E$57)/'2.1ต้นทุนตามสัดส่วน (ผลิต)'!$E$60,0),2)</f>
        <v>0</v>
      </c>
      <c r="BC69" s="136">
        <f>ROUND(IF('2.1ต้นทุนตามสัดส่วน (ผลิต)'!$E$67&gt;0,(+I69*'2.1ต้นทุนตามสัดส่วน (ผลิต)'!$E$67)/'2.1ต้นทุนตามสัดส่วน (ผลิต)'!$E$70,0),2)</f>
        <v>0</v>
      </c>
      <c r="BD69" s="136">
        <f>ROUND(IF('2.1ต้นทุนตามสัดส่วน (ผลิต)'!$E$77&gt;0,(+J69*'2.1ต้นทุนตามสัดส่วน (ผลิต)'!$E$77)/'2.1ต้นทุนตามสัดส่วน (ผลิต)'!$E$80,0),2)</f>
        <v>0</v>
      </c>
      <c r="BE69" s="136">
        <f t="shared" si="19"/>
        <v>0</v>
      </c>
      <c r="BF69" s="136">
        <f t="shared" si="20"/>
        <v>0</v>
      </c>
      <c r="BG69" s="136">
        <f>ROUND(IF('2.1ต้นทุนตามสัดส่วน (ผลิต)'!$E$107&gt;0,(+M69*'2.1ต้นทุนตามสัดส่วน (ผลิต)'!$E$107)/'2.1ต้นทุนตามสัดส่วน (ผลิต)'!$E$110,0),2)</f>
        <v>0</v>
      </c>
      <c r="BH69" s="136">
        <f>ROUND(IF('2.1ต้นทุนตามสัดส่วน (ผลิต)'!$E$117&gt;0,(+N69*'2.1ต้นทุนตามสัดส่วน (ผลิต)'!$E$117)/'2.1ต้นทุนตามสัดส่วน (ผลิต)'!$E$120,0),2)</f>
        <v>0</v>
      </c>
      <c r="BI69" s="136">
        <f>ROUND(IF('2.1ต้นทุนตามสัดส่วน (ผลิต)'!$E$127&gt;0,(+O69*'2.1ต้นทุนตามสัดส่วน (ผลิต)'!$E$127)/'2.1ต้นทุนตามสัดส่วน (ผลิต)'!$E$130,0),2)</f>
        <v>0</v>
      </c>
      <c r="BJ69" s="136">
        <f t="shared" si="21"/>
        <v>0</v>
      </c>
      <c r="BK69" s="136">
        <f t="shared" si="22"/>
        <v>0</v>
      </c>
      <c r="BL69" s="136">
        <f>ROUND(IF('2.1ต้นทุนตามสัดส่วน (ผลิต)'!$E$157&gt;0,(+R69*'2.1ต้นทุนตามสัดส่วน (ผลิต)'!$E$157)/'2.1ต้นทุนตามสัดส่วน (ผลิต)'!$E$160,0),2)</f>
        <v>0</v>
      </c>
      <c r="BM69" s="136">
        <f>ROUND(IF('2.1ต้นทุนตามสัดส่วน (ผลิต)'!$E$167&gt;0,(+S69*'2.1ต้นทุนตามสัดส่วน (ผลิต)'!$E$167)/'2.1ต้นทุนตามสัดส่วน (ผลิต)'!$E$170,0),2)</f>
        <v>0</v>
      </c>
      <c r="BN69" s="136">
        <f>ROUND(IF('2.1ต้นทุนตามสัดส่วน (ผลิต)'!$E$177&gt;0,(+T69*'2.1ต้นทุนตามสัดส่วน (ผลิต)'!$E$177)/'2.1ต้นทุนตามสัดส่วน (ผลิต)'!$E$180,0),2)</f>
        <v>0</v>
      </c>
      <c r="BO69" s="136">
        <f t="shared" si="23"/>
        <v>0</v>
      </c>
      <c r="BP69" s="136">
        <f t="shared" si="3"/>
        <v>0</v>
      </c>
      <c r="BR69" s="140"/>
      <c r="BS69" s="135"/>
      <c r="BT69" s="44">
        <f>ROUND(IF('2.1ต้นทุนตามสัดส่วน (ผลิต)'!$E$8&gt;0,(+C69*'2.1ต้นทุนตามสัดส่วน (ผลิต)'!$E$8)/'2.1ต้นทุนตามสัดส่วน (ผลิต)'!$E$10,0),2)</f>
        <v>0</v>
      </c>
      <c r="BU69" s="136">
        <f>ROUND(IF('2.1ต้นทุนตามสัดส่วน (ผลิต)'!$E$18&gt;0,(+D69*'2.1ต้นทุนตามสัดส่วน (ผลิต)'!$E$18)/'2.1ต้นทุนตามสัดส่วน (ผลิต)'!$E$20,0),2)</f>
        <v>0</v>
      </c>
      <c r="BV69" s="136">
        <f>ROUND(IF('2.1ต้นทุนตามสัดส่วน (ผลิต)'!$E$28&gt;0,(+E69*'2.1ต้นทุนตามสัดส่วน (ผลิต)'!$E$28)/'2.1ต้นทุนตามสัดส่วน (ผลิต)'!$E$30,0),2)</f>
        <v>0</v>
      </c>
      <c r="BW69" s="136">
        <f>ROUND(IF('2.1ต้นทุนตามสัดส่วน (ผลิต)'!$E$38&gt;0,(+F69*'2.1ต้นทุนตามสัดส่วน (ผลิต)'!$E$38)/'2.1ต้นทุนตามสัดส่วน (ผลิต)'!$E$40,0),2)</f>
        <v>0</v>
      </c>
      <c r="BX69" s="136">
        <f t="shared" si="24"/>
        <v>0</v>
      </c>
      <c r="BY69" s="136">
        <f>ROUND(IF('2.1ต้นทุนตามสัดส่วน (ผลิต)'!$E$58&gt;0,(+H69*'2.1ต้นทุนตามสัดส่วน (ผลิต)'!$E$58)/'2.1ต้นทุนตามสัดส่วน (ผลิต)'!$E$60,0),2)</f>
        <v>0</v>
      </c>
      <c r="BZ69" s="136">
        <f>ROUND(IF('2.1ต้นทุนตามสัดส่วน (ผลิต)'!$E$68&gt;0,(+I69*'2.1ต้นทุนตามสัดส่วน (ผลิต)'!$E$68)/'2.1ต้นทุนตามสัดส่วน (ผลิต)'!$E$70,0),2)</f>
        <v>0</v>
      </c>
      <c r="CA69" s="136">
        <f>ROUND(IF('2.1ต้นทุนตามสัดส่วน (ผลิต)'!$E$78&gt;0,(+J69*'2.1ต้นทุนตามสัดส่วน (ผลิต)'!$E$78)/'2.1ต้นทุนตามสัดส่วน (ผลิต)'!$E$80,0),2)</f>
        <v>0</v>
      </c>
      <c r="CB69" s="136">
        <f t="shared" si="25"/>
        <v>0</v>
      </c>
      <c r="CC69" s="136">
        <f t="shared" si="26"/>
        <v>0</v>
      </c>
      <c r="CD69" s="136">
        <f>ROUND(IF('2.1ต้นทุนตามสัดส่วน (ผลิต)'!$E$108&gt;0,(+M69*'2.1ต้นทุนตามสัดส่วน (ผลิต)'!$E$108)/'2.1ต้นทุนตามสัดส่วน (ผลิต)'!$E$110,0),2)</f>
        <v>0</v>
      </c>
      <c r="CE69" s="136">
        <f>ROUND(IF('2.1ต้นทุนตามสัดส่วน (ผลิต)'!$E$118&gt;0,(+N69*'2.1ต้นทุนตามสัดส่วน (ผลิต)'!$E$118)/'2.1ต้นทุนตามสัดส่วน (ผลิต)'!$E$120,0),2)</f>
        <v>0</v>
      </c>
      <c r="CF69" s="136">
        <f>ROUND(IF('2.1ต้นทุนตามสัดส่วน (ผลิต)'!$E$128&gt;0,(+O69*'2.1ต้นทุนตามสัดส่วน (ผลิต)'!$E$128)/'2.1ต้นทุนตามสัดส่วน (ผลิต)'!$E$130,0),2)</f>
        <v>0</v>
      </c>
      <c r="CG69" s="136">
        <f t="shared" si="27"/>
        <v>0</v>
      </c>
      <c r="CH69" s="136">
        <f t="shared" si="28"/>
        <v>0</v>
      </c>
      <c r="CI69" s="136">
        <f>ROUND(IF('2.1ต้นทุนตามสัดส่วน (ผลิต)'!$E$158&gt;0,(+R69*'2.1ต้นทุนตามสัดส่วน (ผลิต)'!$E$158)/'2.1ต้นทุนตามสัดส่วน (ผลิต)'!$E$160,0),2)</f>
        <v>0</v>
      </c>
      <c r="CJ69" s="136">
        <f>ROUND(IF('2.1ต้นทุนตามสัดส่วน (ผลิต)'!$E$168&gt;0,(+S69*'2.1ต้นทุนตามสัดส่วน (ผลิต)'!$E$168)/'2.1ต้นทุนตามสัดส่วน (ผลิต)'!$E$170,0),2)</f>
        <v>0</v>
      </c>
      <c r="CK69" s="136">
        <f>ROUND(IF('2.1ต้นทุนตามสัดส่วน (ผลิต)'!$E$178&gt;0,(+T69*'2.1ต้นทุนตามสัดส่วน (ผลิต)'!$E$178)/'2.1ต้นทุนตามสัดส่วน (ผลิต)'!$E$180,0),2)</f>
        <v>0</v>
      </c>
      <c r="CL69" s="136">
        <f t="shared" si="29"/>
        <v>0</v>
      </c>
      <c r="CM69" s="136">
        <f t="shared" si="4"/>
        <v>0</v>
      </c>
      <c r="CO69" s="140"/>
      <c r="CP69" s="135"/>
      <c r="CQ69" s="44">
        <f>ROUND(IF('2.1ต้นทุนตามสัดส่วน (ผลิต)'!$E$9&gt;0,(+C69*'2.1ต้นทุนตามสัดส่วน (ผลิต)'!$E$9)/'2.1ต้นทุนตามสัดส่วน (ผลิต)'!$E$10,0),2)</f>
        <v>0</v>
      </c>
      <c r="CR69" s="136">
        <f>ROUND(IF('2.1ต้นทุนตามสัดส่วน (ผลิต)'!$E$19&gt;0,(+D69*'2.1ต้นทุนตามสัดส่วน (ผลิต)'!$E$19)/'2.1ต้นทุนตามสัดส่วน (ผลิต)'!$E$20,0),2)</f>
        <v>0</v>
      </c>
      <c r="CS69" s="136">
        <f>ROUND(IF('2.1ต้นทุนตามสัดส่วน (ผลิต)'!$E$29&gt;0,(+E69*'2.1ต้นทุนตามสัดส่วน (ผลิต)'!$E$29)/'2.1ต้นทุนตามสัดส่วน (ผลิต)'!$E$30,0),2)</f>
        <v>0</v>
      </c>
      <c r="CT69" s="136">
        <f>ROUND(IF('2.1ต้นทุนตามสัดส่วน (ผลิต)'!$E$39&gt;0,(+F69*'2.1ต้นทุนตามสัดส่วน (ผลิต)'!$E$39)/'2.1ต้นทุนตามสัดส่วน (ผลิต)'!$E$40,0),2)</f>
        <v>0</v>
      </c>
      <c r="CU69" s="136">
        <f t="shared" si="30"/>
        <v>0</v>
      </c>
      <c r="CV69" s="136">
        <f>ROUND(IF('2.1ต้นทุนตามสัดส่วน (ผลิต)'!$E$59&gt;0,(+H69*'2.1ต้นทุนตามสัดส่วน (ผลิต)'!$E$59)/'2.1ต้นทุนตามสัดส่วน (ผลิต)'!$E$60,0),2)</f>
        <v>0</v>
      </c>
      <c r="CW69" s="136">
        <f>ROUND(IF('2.1ต้นทุนตามสัดส่วน (ผลิต)'!$E$69&gt;0,(+I69*'2.1ต้นทุนตามสัดส่วน (ผลิต)'!$E$69)/'2.1ต้นทุนตามสัดส่วน (ผลิต)'!$E$70,0),2)</f>
        <v>0</v>
      </c>
      <c r="CX69" s="136">
        <f>ROUND(IF('2.1ต้นทุนตามสัดส่วน (ผลิต)'!$E$79&gt;0,(+J69*'2.1ต้นทุนตามสัดส่วน (ผลิต)'!$E$79)/'2.1ต้นทุนตามสัดส่วน (ผลิต)'!$E$80,0),2)</f>
        <v>0</v>
      </c>
      <c r="CY69" s="136">
        <f t="shared" si="31"/>
        <v>0</v>
      </c>
      <c r="CZ69" s="136">
        <f t="shared" si="32"/>
        <v>0</v>
      </c>
      <c r="DA69" s="136">
        <f>ROUND(IF('2.1ต้นทุนตามสัดส่วน (ผลิต)'!$E$109&gt;0,(+M69*'2.1ต้นทุนตามสัดส่วน (ผลิต)'!$E$109)/'2.1ต้นทุนตามสัดส่วน (ผลิต)'!$E$110,0),2)</f>
        <v>0</v>
      </c>
      <c r="DB69" s="136">
        <f>ROUND(IF('2.1ต้นทุนตามสัดส่วน (ผลิต)'!$E$119&gt;0,(+N69*'2.1ต้นทุนตามสัดส่วน (ผลิต)'!$E$119)/'2.1ต้นทุนตามสัดส่วน (ผลิต)'!$E$120,0),2)</f>
        <v>0</v>
      </c>
      <c r="DC69" s="136">
        <f>ROUND(IF('2.1ต้นทุนตามสัดส่วน (ผลิต)'!$E$129&gt;0,(+O69*'2.1ต้นทุนตามสัดส่วน (ผลิต)'!$E$129)/'2.1ต้นทุนตามสัดส่วน (ผลิต)'!$E$130,0),2)</f>
        <v>0</v>
      </c>
      <c r="DD69" s="136">
        <f t="shared" si="33"/>
        <v>0</v>
      </c>
      <c r="DE69" s="136">
        <f t="shared" si="34"/>
        <v>0</v>
      </c>
      <c r="DF69" s="136">
        <f>ROUND(IF('2.1ต้นทุนตามสัดส่วน (ผลิต)'!$E$159&gt;0,(+R69*'2.1ต้นทุนตามสัดส่วน (ผลิต)'!$E$159)/'2.1ต้นทุนตามสัดส่วน (ผลิต)'!$E$160,0),2)</f>
        <v>0</v>
      </c>
      <c r="DG69" s="136">
        <f>ROUND(IF('2.1ต้นทุนตามสัดส่วน (ผลิต)'!$E$169&gt;0,(+S69*'2.1ต้นทุนตามสัดส่วน (ผลิต)'!$E$169)/'2.1ต้นทุนตามสัดส่วน (ผลิต)'!$E$170,0),2)</f>
        <v>0</v>
      </c>
      <c r="DH69" s="136">
        <f>ROUND(IF('2.1ต้นทุนตามสัดส่วน (ผลิต)'!$E$179&gt;0,(+T69*'2.1ต้นทุนตามสัดส่วน (ผลิต)'!$E$179)/'2.1ต้นทุนตามสัดส่วน (ผลิต)'!$E$180,0),2)</f>
        <v>0</v>
      </c>
      <c r="DI69" s="136">
        <f t="shared" si="35"/>
        <v>0</v>
      </c>
      <c r="DJ69" s="136">
        <f t="shared" si="5"/>
        <v>0</v>
      </c>
      <c r="DL69" s="140"/>
      <c r="DM69" s="135"/>
      <c r="DN69" s="136">
        <f t="shared" si="40"/>
        <v>0</v>
      </c>
      <c r="DO69" s="136">
        <f t="shared" si="40"/>
        <v>0</v>
      </c>
      <c r="DP69" s="136">
        <f t="shared" si="39"/>
        <v>0</v>
      </c>
      <c r="DQ69" s="136">
        <f t="shared" si="39"/>
        <v>0</v>
      </c>
      <c r="DR69" s="136">
        <f t="shared" si="39"/>
        <v>0</v>
      </c>
      <c r="DS69" s="136">
        <f t="shared" si="39"/>
        <v>0</v>
      </c>
      <c r="DT69" s="136">
        <f t="shared" si="39"/>
        <v>0</v>
      </c>
      <c r="DU69" s="136">
        <f t="shared" si="39"/>
        <v>0</v>
      </c>
      <c r="DV69" s="136">
        <f t="shared" si="39"/>
        <v>0</v>
      </c>
      <c r="DW69" s="136">
        <f t="shared" si="39"/>
        <v>0</v>
      </c>
      <c r="DX69" s="136">
        <f t="shared" si="39"/>
        <v>0</v>
      </c>
      <c r="DY69" s="136">
        <f t="shared" si="38"/>
        <v>0</v>
      </c>
      <c r="DZ69" s="136">
        <f t="shared" si="38"/>
        <v>0</v>
      </c>
      <c r="EA69" s="136">
        <f t="shared" si="38"/>
        <v>0</v>
      </c>
      <c r="EB69" s="136">
        <f t="shared" si="38"/>
        <v>0</v>
      </c>
      <c r="EC69" s="136">
        <f t="shared" si="38"/>
        <v>0</v>
      </c>
      <c r="ED69" s="136">
        <f t="shared" si="38"/>
        <v>0</v>
      </c>
      <c r="EE69" s="136">
        <f t="shared" si="38"/>
        <v>0</v>
      </c>
      <c r="EF69" s="136">
        <f t="shared" si="38"/>
        <v>0</v>
      </c>
      <c r="EG69" s="136">
        <f t="shared" si="38"/>
        <v>0</v>
      </c>
    </row>
    <row r="70" spans="1:137" ht="21">
      <c r="A70" s="140"/>
      <c r="B70" s="135"/>
      <c r="C70" s="44"/>
      <c r="D70" s="136"/>
      <c r="E70" s="136"/>
      <c r="F70" s="136"/>
      <c r="G70" s="136">
        <f t="shared" si="7"/>
        <v>0</v>
      </c>
      <c r="H70" s="136"/>
      <c r="I70" s="136"/>
      <c r="J70" s="136"/>
      <c r="K70" s="136">
        <f t="shared" si="8"/>
        <v>0</v>
      </c>
      <c r="L70" s="136">
        <f t="shared" si="9"/>
        <v>0</v>
      </c>
      <c r="M70" s="136"/>
      <c r="N70" s="136"/>
      <c r="O70" s="136"/>
      <c r="P70" s="136">
        <f t="shared" si="10"/>
        <v>0</v>
      </c>
      <c r="Q70" s="136">
        <f t="shared" si="11"/>
        <v>0</v>
      </c>
      <c r="R70" s="136"/>
      <c r="S70" s="136"/>
      <c r="T70" s="136"/>
      <c r="U70" s="136">
        <f t="shared" si="12"/>
        <v>0</v>
      </c>
      <c r="V70" s="136">
        <f t="shared" si="0"/>
        <v>0</v>
      </c>
      <c r="X70" s="140"/>
      <c r="Y70" s="135"/>
      <c r="Z70" s="44">
        <f>ROUND(IF('2.1ต้นทุนตามสัดส่วน (ผลิต)'!$E$6&gt;0,(+C70*'2.1ต้นทุนตามสัดส่วน (ผลิต)'!$E$6)/'2.1ต้นทุนตามสัดส่วน (ผลิต)'!$E$10,0),2)</f>
        <v>0</v>
      </c>
      <c r="AA70" s="139">
        <f>ROUND(IF('2.1ต้นทุนตามสัดส่วน (ผลิต)'!$E$16&gt;0,(+D70*'2.1ต้นทุนตามสัดส่วน (ผลิต)'!$E$16)/'2.1ต้นทุนตามสัดส่วน (ผลิต)'!$E$20,0),2)</f>
        <v>0</v>
      </c>
      <c r="AB70" s="139">
        <f>ROUND(IF('2.1ต้นทุนตามสัดส่วน (ผลิต)'!$E$26&gt;0,(+E70*'2.1ต้นทุนตามสัดส่วน (ผลิต)'!$E$26)/'2.1ต้นทุนตามสัดส่วน (ผลิต)'!$E$30,0),2)</f>
        <v>0</v>
      </c>
      <c r="AC70" s="139">
        <f>ROUND(IF('2.1ต้นทุนตามสัดส่วน (ผลิต)'!$E$36&gt;0,(+F70*'2.1ต้นทุนตามสัดส่วน (ผลิต)'!$E$36)/'2.1ต้นทุนตามสัดส่วน (ผลิต)'!$E$40,0),2)</f>
        <v>0</v>
      </c>
      <c r="AD70" s="139">
        <f t="shared" si="13"/>
        <v>0</v>
      </c>
      <c r="AE70" s="139">
        <f>ROUND(IF('2.1ต้นทุนตามสัดส่วน (ผลิต)'!$E$56&gt;0,(+H70*'2.1ต้นทุนตามสัดส่วน (ผลิต)'!$E$56)/'2.1ต้นทุนตามสัดส่วน (ผลิต)'!$E$60,0),2)</f>
        <v>0</v>
      </c>
      <c r="AF70" s="139">
        <f>ROUND(IF('2.1ต้นทุนตามสัดส่วน (ผลิต)'!$E$66&gt;0,(+I70*'2.1ต้นทุนตามสัดส่วน (ผลิต)'!$E$66)/'2.1ต้นทุนตามสัดส่วน (ผลิต)'!$E$70,0),2)</f>
        <v>0</v>
      </c>
      <c r="AG70" s="139">
        <f>ROUND(IF('2.1ต้นทุนตามสัดส่วน (ผลิต)'!$E$76&gt;0,(+J70*'2.1ต้นทุนตามสัดส่วน (ผลิต)'!$E$76)/'2.1ต้นทุนตามสัดส่วน (ผลิต)'!$E$80,0),2)</f>
        <v>0</v>
      </c>
      <c r="AH70" s="139">
        <f t="shared" si="14"/>
        <v>0</v>
      </c>
      <c r="AI70" s="139">
        <f t="shared" si="15"/>
        <v>0</v>
      </c>
      <c r="AJ70" s="139">
        <f>ROUND(IF('2.1ต้นทุนตามสัดส่วน (ผลิต)'!$E$106&gt;0,(+M70*'2.1ต้นทุนตามสัดส่วน (ผลิต)'!$E$106)/'2.1ต้นทุนตามสัดส่วน (ผลิต)'!$E$110,0),2)</f>
        <v>0</v>
      </c>
      <c r="AK70" s="139">
        <f>ROUND(IF('2.1ต้นทุนตามสัดส่วน (ผลิต)'!$E$116&gt;0,(+N70*'2.1ต้นทุนตามสัดส่วน (ผลิต)'!$E$116)/'2.1ต้นทุนตามสัดส่วน (ผลิต)'!$E$120,0),2)</f>
        <v>0</v>
      </c>
      <c r="AL70" s="139">
        <f>ROUND(IF('2.1ต้นทุนตามสัดส่วน (ผลิต)'!$E$126&gt;0,(+O70*'2.1ต้นทุนตามสัดส่วน (ผลิต)'!$E$126)/'2.1ต้นทุนตามสัดส่วน (ผลิต)'!$E$130,0),2)</f>
        <v>0</v>
      </c>
      <c r="AM70" s="139">
        <f t="shared" si="16"/>
        <v>0</v>
      </c>
      <c r="AN70" s="139">
        <f t="shared" si="17"/>
        <v>0</v>
      </c>
      <c r="AO70" s="139">
        <f>ROUND(IF('2.1ต้นทุนตามสัดส่วน (ผลิต)'!$E$156&gt;0,(+R70*'2.1ต้นทุนตามสัดส่วน (ผลิต)'!$E$156)/'2.1ต้นทุนตามสัดส่วน (ผลิต)'!$E$160,0),2)</f>
        <v>0</v>
      </c>
      <c r="AP70" s="139">
        <f>ROUND(IF('2.1ต้นทุนตามสัดส่วน (ผลิต)'!$E$166&gt;0,(+S70*'2.1ต้นทุนตามสัดส่วน (ผลิต)'!$E$166)/'2.1ต้นทุนตามสัดส่วน (ผลิต)'!$E$170,0),2)</f>
        <v>0</v>
      </c>
      <c r="AQ70" s="139">
        <f>ROUND(IF('2.1ต้นทุนตามสัดส่วน (ผลิต)'!$E$176&gt;0,(+T70*'2.1ต้นทุนตามสัดส่วน (ผลิต)'!$E$176)/'2.1ต้นทุนตามสัดส่วน (ผลิต)'!$E$180,0),2)</f>
        <v>0</v>
      </c>
      <c r="AR70" s="139">
        <f t="shared" si="1"/>
        <v>0</v>
      </c>
      <c r="AS70" s="139">
        <f t="shared" si="2"/>
        <v>0</v>
      </c>
      <c r="AU70" s="140"/>
      <c r="AV70" s="135"/>
      <c r="AW70" s="44">
        <f>ROUND(IF('2.1ต้นทุนตามสัดส่วน (ผลิต)'!$E$7&gt;0,(C70*'2.1ต้นทุนตามสัดส่วน (ผลิต)'!$E$7)/'2.1ต้นทุนตามสัดส่วน (ผลิต)'!$E$10,0),2)</f>
        <v>0</v>
      </c>
      <c r="AX70" s="136">
        <f>ROUND(IF('2.1ต้นทุนตามสัดส่วน (ผลิต)'!$E$17&gt;0,(D70*'2.1ต้นทุนตามสัดส่วน (ผลิต)'!$E$17)/'2.1ต้นทุนตามสัดส่วน (ผลิต)'!$E$20,0),2)</f>
        <v>0</v>
      </c>
      <c r="AY70" s="136">
        <f>ROUND(IF('2.1ต้นทุนตามสัดส่วน (ผลิต)'!$E$27&gt;0,(+E70*'2.1ต้นทุนตามสัดส่วน (ผลิต)'!$E$27)/'2.1ต้นทุนตามสัดส่วน (ผลิต)'!$E$30,0),2)</f>
        <v>0</v>
      </c>
      <c r="AZ70" s="136">
        <f>ROUND(IF('2.1ต้นทุนตามสัดส่วน (ผลิต)'!$E$37&gt;0,(+F70*'2.1ต้นทุนตามสัดส่วน (ผลิต)'!$E$37)/'2.1ต้นทุนตามสัดส่วน (ผลิต)'!$E$40,0),2)</f>
        <v>0</v>
      </c>
      <c r="BA70" s="136">
        <f t="shared" si="18"/>
        <v>0</v>
      </c>
      <c r="BB70" s="136">
        <f>ROUND(IF('2.1ต้นทุนตามสัดส่วน (ผลิต)'!$E$57&gt;0,(+H70*'2.1ต้นทุนตามสัดส่วน (ผลิต)'!$E$57)/'2.1ต้นทุนตามสัดส่วน (ผลิต)'!$E$60,0),2)</f>
        <v>0</v>
      </c>
      <c r="BC70" s="136">
        <f>ROUND(IF('2.1ต้นทุนตามสัดส่วน (ผลิต)'!$E$67&gt;0,(+I70*'2.1ต้นทุนตามสัดส่วน (ผลิต)'!$E$67)/'2.1ต้นทุนตามสัดส่วน (ผลิต)'!$E$70,0),2)</f>
        <v>0</v>
      </c>
      <c r="BD70" s="136">
        <f>ROUND(IF('2.1ต้นทุนตามสัดส่วน (ผลิต)'!$E$77&gt;0,(+J70*'2.1ต้นทุนตามสัดส่วน (ผลิต)'!$E$77)/'2.1ต้นทุนตามสัดส่วน (ผลิต)'!$E$80,0),2)</f>
        <v>0</v>
      </c>
      <c r="BE70" s="136">
        <f t="shared" si="19"/>
        <v>0</v>
      </c>
      <c r="BF70" s="136">
        <f t="shared" si="20"/>
        <v>0</v>
      </c>
      <c r="BG70" s="136">
        <f>ROUND(IF('2.1ต้นทุนตามสัดส่วน (ผลิต)'!$E$107&gt;0,(+M70*'2.1ต้นทุนตามสัดส่วน (ผลิต)'!$E$107)/'2.1ต้นทุนตามสัดส่วน (ผลิต)'!$E$110,0),2)</f>
        <v>0</v>
      </c>
      <c r="BH70" s="136">
        <f>ROUND(IF('2.1ต้นทุนตามสัดส่วน (ผลิต)'!$E$117&gt;0,(+N70*'2.1ต้นทุนตามสัดส่วน (ผลิต)'!$E$117)/'2.1ต้นทุนตามสัดส่วน (ผลิต)'!$E$120,0),2)</f>
        <v>0</v>
      </c>
      <c r="BI70" s="136">
        <f>ROUND(IF('2.1ต้นทุนตามสัดส่วน (ผลิต)'!$E$127&gt;0,(+O70*'2.1ต้นทุนตามสัดส่วน (ผลิต)'!$E$127)/'2.1ต้นทุนตามสัดส่วน (ผลิต)'!$E$130,0),2)</f>
        <v>0</v>
      </c>
      <c r="BJ70" s="136">
        <f t="shared" si="21"/>
        <v>0</v>
      </c>
      <c r="BK70" s="136">
        <f t="shared" si="22"/>
        <v>0</v>
      </c>
      <c r="BL70" s="136">
        <f>ROUND(IF('2.1ต้นทุนตามสัดส่วน (ผลิต)'!$E$157&gt;0,(+R70*'2.1ต้นทุนตามสัดส่วน (ผลิต)'!$E$157)/'2.1ต้นทุนตามสัดส่วน (ผลิต)'!$E$160,0),2)</f>
        <v>0</v>
      </c>
      <c r="BM70" s="136">
        <f>ROUND(IF('2.1ต้นทุนตามสัดส่วน (ผลิต)'!$E$167&gt;0,(+S70*'2.1ต้นทุนตามสัดส่วน (ผลิต)'!$E$167)/'2.1ต้นทุนตามสัดส่วน (ผลิต)'!$E$170,0),2)</f>
        <v>0</v>
      </c>
      <c r="BN70" s="136">
        <f>ROUND(IF('2.1ต้นทุนตามสัดส่วน (ผลิต)'!$E$177&gt;0,(+T70*'2.1ต้นทุนตามสัดส่วน (ผลิต)'!$E$177)/'2.1ต้นทุนตามสัดส่วน (ผลิต)'!$E$180,0),2)</f>
        <v>0</v>
      </c>
      <c r="BO70" s="136">
        <f t="shared" si="23"/>
        <v>0</v>
      </c>
      <c r="BP70" s="136">
        <f t="shared" si="3"/>
        <v>0</v>
      </c>
      <c r="BR70" s="140"/>
      <c r="BS70" s="135"/>
      <c r="BT70" s="44">
        <f>ROUND(IF('2.1ต้นทุนตามสัดส่วน (ผลิต)'!$E$8&gt;0,(+C70*'2.1ต้นทุนตามสัดส่วน (ผลิต)'!$E$8)/'2.1ต้นทุนตามสัดส่วน (ผลิต)'!$E$10,0),2)</f>
        <v>0</v>
      </c>
      <c r="BU70" s="136">
        <f>ROUND(IF('2.1ต้นทุนตามสัดส่วน (ผลิต)'!$E$18&gt;0,(+D70*'2.1ต้นทุนตามสัดส่วน (ผลิต)'!$E$18)/'2.1ต้นทุนตามสัดส่วน (ผลิต)'!$E$20,0),2)</f>
        <v>0</v>
      </c>
      <c r="BV70" s="136">
        <f>ROUND(IF('2.1ต้นทุนตามสัดส่วน (ผลิต)'!$E$28&gt;0,(+E70*'2.1ต้นทุนตามสัดส่วน (ผลิต)'!$E$28)/'2.1ต้นทุนตามสัดส่วน (ผลิต)'!$E$30,0),2)</f>
        <v>0</v>
      </c>
      <c r="BW70" s="136">
        <f>ROUND(IF('2.1ต้นทุนตามสัดส่วน (ผลิต)'!$E$38&gt;0,(+F70*'2.1ต้นทุนตามสัดส่วน (ผลิต)'!$E$38)/'2.1ต้นทุนตามสัดส่วน (ผลิต)'!$E$40,0),2)</f>
        <v>0</v>
      </c>
      <c r="BX70" s="136">
        <f t="shared" si="24"/>
        <v>0</v>
      </c>
      <c r="BY70" s="136">
        <f>ROUND(IF('2.1ต้นทุนตามสัดส่วน (ผลิต)'!$E$58&gt;0,(+H70*'2.1ต้นทุนตามสัดส่วน (ผลิต)'!$E$58)/'2.1ต้นทุนตามสัดส่วน (ผลิต)'!$E$60,0),2)</f>
        <v>0</v>
      </c>
      <c r="BZ70" s="136">
        <f>ROUND(IF('2.1ต้นทุนตามสัดส่วน (ผลิต)'!$E$68&gt;0,(+I70*'2.1ต้นทุนตามสัดส่วน (ผลิต)'!$E$68)/'2.1ต้นทุนตามสัดส่วน (ผลิต)'!$E$70,0),2)</f>
        <v>0</v>
      </c>
      <c r="CA70" s="136">
        <f>ROUND(IF('2.1ต้นทุนตามสัดส่วน (ผลิต)'!$E$78&gt;0,(+J70*'2.1ต้นทุนตามสัดส่วน (ผลิต)'!$E$78)/'2.1ต้นทุนตามสัดส่วน (ผลิต)'!$E$80,0),2)</f>
        <v>0</v>
      </c>
      <c r="CB70" s="136">
        <f t="shared" si="25"/>
        <v>0</v>
      </c>
      <c r="CC70" s="136">
        <f t="shared" si="26"/>
        <v>0</v>
      </c>
      <c r="CD70" s="136">
        <f>ROUND(IF('2.1ต้นทุนตามสัดส่วน (ผลิต)'!$E$108&gt;0,(+M70*'2.1ต้นทุนตามสัดส่วน (ผลิต)'!$E$108)/'2.1ต้นทุนตามสัดส่วน (ผลิต)'!$E$110,0),2)</f>
        <v>0</v>
      </c>
      <c r="CE70" s="136">
        <f>ROUND(IF('2.1ต้นทุนตามสัดส่วน (ผลิต)'!$E$118&gt;0,(+N70*'2.1ต้นทุนตามสัดส่วน (ผลิต)'!$E$118)/'2.1ต้นทุนตามสัดส่วน (ผลิต)'!$E$120,0),2)</f>
        <v>0</v>
      </c>
      <c r="CF70" s="136">
        <f>ROUND(IF('2.1ต้นทุนตามสัดส่วน (ผลิต)'!$E$128&gt;0,(+O70*'2.1ต้นทุนตามสัดส่วน (ผลิต)'!$E$128)/'2.1ต้นทุนตามสัดส่วน (ผลิต)'!$E$130,0),2)</f>
        <v>0</v>
      </c>
      <c r="CG70" s="136">
        <f t="shared" si="27"/>
        <v>0</v>
      </c>
      <c r="CH70" s="136">
        <f t="shared" si="28"/>
        <v>0</v>
      </c>
      <c r="CI70" s="136">
        <f>ROUND(IF('2.1ต้นทุนตามสัดส่วน (ผลิต)'!$E$158&gt;0,(+R70*'2.1ต้นทุนตามสัดส่วน (ผลิต)'!$E$158)/'2.1ต้นทุนตามสัดส่วน (ผลิต)'!$E$160,0),2)</f>
        <v>0</v>
      </c>
      <c r="CJ70" s="136">
        <f>ROUND(IF('2.1ต้นทุนตามสัดส่วน (ผลิต)'!$E$168&gt;0,(+S70*'2.1ต้นทุนตามสัดส่วน (ผลิต)'!$E$168)/'2.1ต้นทุนตามสัดส่วน (ผลิต)'!$E$170,0),2)</f>
        <v>0</v>
      </c>
      <c r="CK70" s="136">
        <f>ROUND(IF('2.1ต้นทุนตามสัดส่วน (ผลิต)'!$E$178&gt;0,(+T70*'2.1ต้นทุนตามสัดส่วน (ผลิต)'!$E$178)/'2.1ต้นทุนตามสัดส่วน (ผลิต)'!$E$180,0),2)</f>
        <v>0</v>
      </c>
      <c r="CL70" s="136">
        <f t="shared" si="29"/>
        <v>0</v>
      </c>
      <c r="CM70" s="136">
        <f t="shared" si="4"/>
        <v>0</v>
      </c>
      <c r="CO70" s="140"/>
      <c r="CP70" s="135"/>
      <c r="CQ70" s="44">
        <f>ROUND(IF('2.1ต้นทุนตามสัดส่วน (ผลิต)'!$E$9&gt;0,(+C70*'2.1ต้นทุนตามสัดส่วน (ผลิต)'!$E$9)/'2.1ต้นทุนตามสัดส่วน (ผลิต)'!$E$10,0),2)</f>
        <v>0</v>
      </c>
      <c r="CR70" s="136">
        <f>ROUND(IF('2.1ต้นทุนตามสัดส่วน (ผลิต)'!$E$19&gt;0,(+D70*'2.1ต้นทุนตามสัดส่วน (ผลิต)'!$E$19)/'2.1ต้นทุนตามสัดส่วน (ผลิต)'!$E$20,0),2)</f>
        <v>0</v>
      </c>
      <c r="CS70" s="136">
        <f>ROUND(IF('2.1ต้นทุนตามสัดส่วน (ผลิต)'!$E$29&gt;0,(+E70*'2.1ต้นทุนตามสัดส่วน (ผลิต)'!$E$29)/'2.1ต้นทุนตามสัดส่วน (ผลิต)'!$E$30,0),2)</f>
        <v>0</v>
      </c>
      <c r="CT70" s="136">
        <f>ROUND(IF('2.1ต้นทุนตามสัดส่วน (ผลิต)'!$E$39&gt;0,(+F70*'2.1ต้นทุนตามสัดส่วน (ผลิต)'!$E$39)/'2.1ต้นทุนตามสัดส่วน (ผลิต)'!$E$40,0),2)</f>
        <v>0</v>
      </c>
      <c r="CU70" s="136">
        <f t="shared" si="30"/>
        <v>0</v>
      </c>
      <c r="CV70" s="136">
        <f>ROUND(IF('2.1ต้นทุนตามสัดส่วน (ผลิต)'!$E$59&gt;0,(+H70*'2.1ต้นทุนตามสัดส่วน (ผลิต)'!$E$59)/'2.1ต้นทุนตามสัดส่วน (ผลิต)'!$E$60,0),2)</f>
        <v>0</v>
      </c>
      <c r="CW70" s="136">
        <f>ROUND(IF('2.1ต้นทุนตามสัดส่วน (ผลิต)'!$E$69&gt;0,(+I70*'2.1ต้นทุนตามสัดส่วน (ผลิต)'!$E$69)/'2.1ต้นทุนตามสัดส่วน (ผลิต)'!$E$70,0),2)</f>
        <v>0</v>
      </c>
      <c r="CX70" s="136">
        <f>ROUND(IF('2.1ต้นทุนตามสัดส่วน (ผลิต)'!$E$79&gt;0,(+J70*'2.1ต้นทุนตามสัดส่วน (ผลิต)'!$E$79)/'2.1ต้นทุนตามสัดส่วน (ผลิต)'!$E$80,0),2)</f>
        <v>0</v>
      </c>
      <c r="CY70" s="136">
        <f t="shared" si="31"/>
        <v>0</v>
      </c>
      <c r="CZ70" s="136">
        <f t="shared" si="32"/>
        <v>0</v>
      </c>
      <c r="DA70" s="136">
        <f>ROUND(IF('2.1ต้นทุนตามสัดส่วน (ผลิต)'!$E$109&gt;0,(+M70*'2.1ต้นทุนตามสัดส่วน (ผลิต)'!$E$109)/'2.1ต้นทุนตามสัดส่วน (ผลิต)'!$E$110,0),2)</f>
        <v>0</v>
      </c>
      <c r="DB70" s="136">
        <f>ROUND(IF('2.1ต้นทุนตามสัดส่วน (ผลิต)'!$E$119&gt;0,(+N70*'2.1ต้นทุนตามสัดส่วน (ผลิต)'!$E$119)/'2.1ต้นทุนตามสัดส่วน (ผลิต)'!$E$120,0),2)</f>
        <v>0</v>
      </c>
      <c r="DC70" s="136">
        <f>ROUND(IF('2.1ต้นทุนตามสัดส่วน (ผลิต)'!$E$129&gt;0,(+O70*'2.1ต้นทุนตามสัดส่วน (ผลิต)'!$E$129)/'2.1ต้นทุนตามสัดส่วน (ผลิต)'!$E$130,0),2)</f>
        <v>0</v>
      </c>
      <c r="DD70" s="136">
        <f t="shared" si="33"/>
        <v>0</v>
      </c>
      <c r="DE70" s="136">
        <f t="shared" si="34"/>
        <v>0</v>
      </c>
      <c r="DF70" s="136">
        <f>ROUND(IF('2.1ต้นทุนตามสัดส่วน (ผลิต)'!$E$159&gt;0,(+R70*'2.1ต้นทุนตามสัดส่วน (ผลิต)'!$E$159)/'2.1ต้นทุนตามสัดส่วน (ผลิต)'!$E$160,0),2)</f>
        <v>0</v>
      </c>
      <c r="DG70" s="136">
        <f>ROUND(IF('2.1ต้นทุนตามสัดส่วน (ผลิต)'!$E$169&gt;0,(+S70*'2.1ต้นทุนตามสัดส่วน (ผลิต)'!$E$169)/'2.1ต้นทุนตามสัดส่วน (ผลิต)'!$E$170,0),2)</f>
        <v>0</v>
      </c>
      <c r="DH70" s="136">
        <f>ROUND(IF('2.1ต้นทุนตามสัดส่วน (ผลิต)'!$E$179&gt;0,(+T70*'2.1ต้นทุนตามสัดส่วน (ผลิต)'!$E$179)/'2.1ต้นทุนตามสัดส่วน (ผลิต)'!$E$180,0),2)</f>
        <v>0</v>
      </c>
      <c r="DI70" s="136">
        <f t="shared" si="35"/>
        <v>0</v>
      </c>
      <c r="DJ70" s="136">
        <f t="shared" si="5"/>
        <v>0</v>
      </c>
      <c r="DL70" s="140"/>
      <c r="DM70" s="135"/>
      <c r="DN70" s="136">
        <f t="shared" si="40"/>
        <v>0</v>
      </c>
      <c r="DO70" s="136">
        <f t="shared" si="40"/>
        <v>0</v>
      </c>
      <c r="DP70" s="136">
        <f t="shared" si="39"/>
        <v>0</v>
      </c>
      <c r="DQ70" s="136">
        <f t="shared" si="39"/>
        <v>0</v>
      </c>
      <c r="DR70" s="136">
        <f t="shared" si="39"/>
        <v>0</v>
      </c>
      <c r="DS70" s="136">
        <f t="shared" si="39"/>
        <v>0</v>
      </c>
      <c r="DT70" s="136">
        <f t="shared" si="39"/>
        <v>0</v>
      </c>
      <c r="DU70" s="136">
        <f t="shared" si="39"/>
        <v>0</v>
      </c>
      <c r="DV70" s="136">
        <f t="shared" si="39"/>
        <v>0</v>
      </c>
      <c r="DW70" s="136">
        <f t="shared" si="39"/>
        <v>0</v>
      </c>
      <c r="DX70" s="136">
        <f t="shared" si="39"/>
        <v>0</v>
      </c>
      <c r="DY70" s="136">
        <f t="shared" si="38"/>
        <v>0</v>
      </c>
      <c r="DZ70" s="136">
        <f t="shared" si="38"/>
        <v>0</v>
      </c>
      <c r="EA70" s="136">
        <f t="shared" si="38"/>
        <v>0</v>
      </c>
      <c r="EB70" s="136">
        <f t="shared" si="38"/>
        <v>0</v>
      </c>
      <c r="EC70" s="136">
        <f t="shared" si="38"/>
        <v>0</v>
      </c>
      <c r="ED70" s="136">
        <f t="shared" si="38"/>
        <v>0</v>
      </c>
      <c r="EE70" s="136">
        <f t="shared" si="38"/>
        <v>0</v>
      </c>
      <c r="EF70" s="136">
        <f t="shared" si="38"/>
        <v>0</v>
      </c>
      <c r="EG70" s="136">
        <f t="shared" si="38"/>
        <v>0</v>
      </c>
    </row>
    <row r="71" spans="1:137" ht="21">
      <c r="A71" s="140"/>
      <c r="B71" s="135"/>
      <c r="C71" s="44"/>
      <c r="D71" s="136"/>
      <c r="E71" s="136"/>
      <c r="F71" s="136"/>
      <c r="G71" s="136">
        <f t="shared" si="7"/>
        <v>0</v>
      </c>
      <c r="H71" s="136"/>
      <c r="I71" s="136"/>
      <c r="J71" s="136"/>
      <c r="K71" s="136">
        <f t="shared" si="8"/>
        <v>0</v>
      </c>
      <c r="L71" s="136">
        <f t="shared" si="9"/>
        <v>0</v>
      </c>
      <c r="M71" s="136"/>
      <c r="N71" s="136"/>
      <c r="O71" s="136"/>
      <c r="P71" s="136">
        <f t="shared" si="10"/>
        <v>0</v>
      </c>
      <c r="Q71" s="136">
        <f t="shared" si="11"/>
        <v>0</v>
      </c>
      <c r="R71" s="136"/>
      <c r="S71" s="136"/>
      <c r="T71" s="136"/>
      <c r="U71" s="136">
        <f t="shared" si="12"/>
        <v>0</v>
      </c>
      <c r="V71" s="136">
        <f t="shared" ref="V71:V134" si="41">+G71+K71+P71+U71</f>
        <v>0</v>
      </c>
      <c r="X71" s="140"/>
      <c r="Y71" s="135"/>
      <c r="Z71" s="44">
        <f>ROUND(IF('2.1ต้นทุนตามสัดส่วน (ผลิต)'!$E$6&gt;0,(+C71*'2.1ต้นทุนตามสัดส่วน (ผลิต)'!$E$6)/'2.1ต้นทุนตามสัดส่วน (ผลิต)'!$E$10,0),2)</f>
        <v>0</v>
      </c>
      <c r="AA71" s="139">
        <f>ROUND(IF('2.1ต้นทุนตามสัดส่วน (ผลิต)'!$E$16&gt;0,(+D71*'2.1ต้นทุนตามสัดส่วน (ผลิต)'!$E$16)/'2.1ต้นทุนตามสัดส่วน (ผลิต)'!$E$20,0),2)</f>
        <v>0</v>
      </c>
      <c r="AB71" s="139">
        <f>ROUND(IF('2.1ต้นทุนตามสัดส่วน (ผลิต)'!$E$26&gt;0,(+E71*'2.1ต้นทุนตามสัดส่วน (ผลิต)'!$E$26)/'2.1ต้นทุนตามสัดส่วน (ผลิต)'!$E$30,0),2)</f>
        <v>0</v>
      </c>
      <c r="AC71" s="139">
        <f>ROUND(IF('2.1ต้นทุนตามสัดส่วน (ผลิต)'!$E$36&gt;0,(+F71*'2.1ต้นทุนตามสัดส่วน (ผลิต)'!$E$36)/'2.1ต้นทุนตามสัดส่วน (ผลิต)'!$E$40,0),2)</f>
        <v>0</v>
      </c>
      <c r="AD71" s="139">
        <f t="shared" si="13"/>
        <v>0</v>
      </c>
      <c r="AE71" s="139">
        <f>ROUND(IF('2.1ต้นทุนตามสัดส่วน (ผลิต)'!$E$56&gt;0,(+H71*'2.1ต้นทุนตามสัดส่วน (ผลิต)'!$E$56)/'2.1ต้นทุนตามสัดส่วน (ผลิต)'!$E$60,0),2)</f>
        <v>0</v>
      </c>
      <c r="AF71" s="139">
        <f>ROUND(IF('2.1ต้นทุนตามสัดส่วน (ผลิต)'!$E$66&gt;0,(+I71*'2.1ต้นทุนตามสัดส่วน (ผลิต)'!$E$66)/'2.1ต้นทุนตามสัดส่วน (ผลิต)'!$E$70,0),2)</f>
        <v>0</v>
      </c>
      <c r="AG71" s="139">
        <f>ROUND(IF('2.1ต้นทุนตามสัดส่วน (ผลิต)'!$E$76&gt;0,(+J71*'2.1ต้นทุนตามสัดส่วน (ผลิต)'!$E$76)/'2.1ต้นทุนตามสัดส่วน (ผลิต)'!$E$80,0),2)</f>
        <v>0</v>
      </c>
      <c r="AH71" s="139">
        <f t="shared" si="14"/>
        <v>0</v>
      </c>
      <c r="AI71" s="139">
        <f t="shared" si="15"/>
        <v>0</v>
      </c>
      <c r="AJ71" s="139">
        <f>ROUND(IF('2.1ต้นทุนตามสัดส่วน (ผลิต)'!$E$106&gt;0,(+M71*'2.1ต้นทุนตามสัดส่วน (ผลิต)'!$E$106)/'2.1ต้นทุนตามสัดส่วน (ผลิต)'!$E$110,0),2)</f>
        <v>0</v>
      </c>
      <c r="AK71" s="139">
        <f>ROUND(IF('2.1ต้นทุนตามสัดส่วน (ผลิต)'!$E$116&gt;0,(+N71*'2.1ต้นทุนตามสัดส่วน (ผลิต)'!$E$116)/'2.1ต้นทุนตามสัดส่วน (ผลิต)'!$E$120,0),2)</f>
        <v>0</v>
      </c>
      <c r="AL71" s="139">
        <f>ROUND(IF('2.1ต้นทุนตามสัดส่วน (ผลิต)'!$E$126&gt;0,(+O71*'2.1ต้นทุนตามสัดส่วน (ผลิต)'!$E$126)/'2.1ต้นทุนตามสัดส่วน (ผลิต)'!$E$130,0),2)</f>
        <v>0</v>
      </c>
      <c r="AM71" s="139">
        <f t="shared" si="16"/>
        <v>0</v>
      </c>
      <c r="AN71" s="139">
        <f t="shared" si="17"/>
        <v>0</v>
      </c>
      <c r="AO71" s="139">
        <f>ROUND(IF('2.1ต้นทุนตามสัดส่วน (ผลิต)'!$E$156&gt;0,(+R71*'2.1ต้นทุนตามสัดส่วน (ผลิต)'!$E$156)/'2.1ต้นทุนตามสัดส่วน (ผลิต)'!$E$160,0),2)</f>
        <v>0</v>
      </c>
      <c r="AP71" s="139">
        <f>ROUND(IF('2.1ต้นทุนตามสัดส่วน (ผลิต)'!$E$166&gt;0,(+S71*'2.1ต้นทุนตามสัดส่วน (ผลิต)'!$E$166)/'2.1ต้นทุนตามสัดส่วน (ผลิต)'!$E$170,0),2)</f>
        <v>0</v>
      </c>
      <c r="AQ71" s="139">
        <f>ROUND(IF('2.1ต้นทุนตามสัดส่วน (ผลิต)'!$E$176&gt;0,(+T71*'2.1ต้นทุนตามสัดส่วน (ผลิต)'!$E$176)/'2.1ต้นทุนตามสัดส่วน (ผลิต)'!$E$180,0),2)</f>
        <v>0</v>
      </c>
      <c r="AR71" s="139">
        <f t="shared" ref="AR71:AR134" si="42">+AO71+AP71+AQ71</f>
        <v>0</v>
      </c>
      <c r="AS71" s="139">
        <f t="shared" ref="AS71:AS134" si="43">+AD71+AH71+AM71+AR71</f>
        <v>0</v>
      </c>
      <c r="AU71" s="140"/>
      <c r="AV71" s="135"/>
      <c r="AW71" s="44">
        <f>ROUND(IF('2.1ต้นทุนตามสัดส่วน (ผลิต)'!$E$7&gt;0,(C71*'2.1ต้นทุนตามสัดส่วน (ผลิต)'!$E$7)/'2.1ต้นทุนตามสัดส่วน (ผลิต)'!$E$10,0),2)</f>
        <v>0</v>
      </c>
      <c r="AX71" s="136">
        <f>ROUND(IF('2.1ต้นทุนตามสัดส่วน (ผลิต)'!$E$17&gt;0,(D71*'2.1ต้นทุนตามสัดส่วน (ผลิต)'!$E$17)/'2.1ต้นทุนตามสัดส่วน (ผลิต)'!$E$20,0),2)</f>
        <v>0</v>
      </c>
      <c r="AY71" s="136">
        <f>ROUND(IF('2.1ต้นทุนตามสัดส่วน (ผลิต)'!$E$27&gt;0,(+E71*'2.1ต้นทุนตามสัดส่วน (ผลิต)'!$E$27)/'2.1ต้นทุนตามสัดส่วน (ผลิต)'!$E$30,0),2)</f>
        <v>0</v>
      </c>
      <c r="AZ71" s="136">
        <f>ROUND(IF('2.1ต้นทุนตามสัดส่วน (ผลิต)'!$E$37&gt;0,(+F71*'2.1ต้นทุนตามสัดส่วน (ผลิต)'!$E$37)/'2.1ต้นทุนตามสัดส่วน (ผลิต)'!$E$40,0),2)</f>
        <v>0</v>
      </c>
      <c r="BA71" s="136">
        <f t="shared" si="18"/>
        <v>0</v>
      </c>
      <c r="BB71" s="136">
        <f>ROUND(IF('2.1ต้นทุนตามสัดส่วน (ผลิต)'!$E$57&gt;0,(+H71*'2.1ต้นทุนตามสัดส่วน (ผลิต)'!$E$57)/'2.1ต้นทุนตามสัดส่วน (ผลิต)'!$E$60,0),2)</f>
        <v>0</v>
      </c>
      <c r="BC71" s="136">
        <f>ROUND(IF('2.1ต้นทุนตามสัดส่วน (ผลิต)'!$E$67&gt;0,(+I71*'2.1ต้นทุนตามสัดส่วน (ผลิต)'!$E$67)/'2.1ต้นทุนตามสัดส่วน (ผลิต)'!$E$70,0),2)</f>
        <v>0</v>
      </c>
      <c r="BD71" s="136">
        <f>ROUND(IF('2.1ต้นทุนตามสัดส่วน (ผลิต)'!$E$77&gt;0,(+J71*'2.1ต้นทุนตามสัดส่วน (ผลิต)'!$E$77)/'2.1ต้นทุนตามสัดส่วน (ผลิต)'!$E$80,0),2)</f>
        <v>0</v>
      </c>
      <c r="BE71" s="136">
        <f t="shared" si="19"/>
        <v>0</v>
      </c>
      <c r="BF71" s="136">
        <f t="shared" si="20"/>
        <v>0</v>
      </c>
      <c r="BG71" s="136">
        <f>ROUND(IF('2.1ต้นทุนตามสัดส่วน (ผลิต)'!$E$107&gt;0,(+M71*'2.1ต้นทุนตามสัดส่วน (ผลิต)'!$E$107)/'2.1ต้นทุนตามสัดส่วน (ผลิต)'!$E$110,0),2)</f>
        <v>0</v>
      </c>
      <c r="BH71" s="136">
        <f>ROUND(IF('2.1ต้นทุนตามสัดส่วน (ผลิต)'!$E$117&gt;0,(+N71*'2.1ต้นทุนตามสัดส่วน (ผลิต)'!$E$117)/'2.1ต้นทุนตามสัดส่วน (ผลิต)'!$E$120,0),2)</f>
        <v>0</v>
      </c>
      <c r="BI71" s="136">
        <f>ROUND(IF('2.1ต้นทุนตามสัดส่วน (ผลิต)'!$E$127&gt;0,(+O71*'2.1ต้นทุนตามสัดส่วน (ผลิต)'!$E$127)/'2.1ต้นทุนตามสัดส่วน (ผลิต)'!$E$130,0),2)</f>
        <v>0</v>
      </c>
      <c r="BJ71" s="136">
        <f t="shared" si="21"/>
        <v>0</v>
      </c>
      <c r="BK71" s="136">
        <f t="shared" si="22"/>
        <v>0</v>
      </c>
      <c r="BL71" s="136">
        <f>ROUND(IF('2.1ต้นทุนตามสัดส่วน (ผลิต)'!$E$157&gt;0,(+R71*'2.1ต้นทุนตามสัดส่วน (ผลิต)'!$E$157)/'2.1ต้นทุนตามสัดส่วน (ผลิต)'!$E$160,0),2)</f>
        <v>0</v>
      </c>
      <c r="BM71" s="136">
        <f>ROUND(IF('2.1ต้นทุนตามสัดส่วน (ผลิต)'!$E$167&gt;0,(+S71*'2.1ต้นทุนตามสัดส่วน (ผลิต)'!$E$167)/'2.1ต้นทุนตามสัดส่วน (ผลิต)'!$E$170,0),2)</f>
        <v>0</v>
      </c>
      <c r="BN71" s="136">
        <f>ROUND(IF('2.1ต้นทุนตามสัดส่วน (ผลิต)'!$E$177&gt;0,(+T71*'2.1ต้นทุนตามสัดส่วน (ผลิต)'!$E$177)/'2.1ต้นทุนตามสัดส่วน (ผลิต)'!$E$180,0),2)</f>
        <v>0</v>
      </c>
      <c r="BO71" s="136">
        <f t="shared" si="23"/>
        <v>0</v>
      </c>
      <c r="BP71" s="136">
        <f t="shared" ref="BP71:BP134" si="44">+BA71+BE71+BJ71+BO71</f>
        <v>0</v>
      </c>
      <c r="BR71" s="140"/>
      <c r="BS71" s="135"/>
      <c r="BT71" s="44">
        <f>ROUND(IF('2.1ต้นทุนตามสัดส่วน (ผลิต)'!$E$8&gt;0,(+C71*'2.1ต้นทุนตามสัดส่วน (ผลิต)'!$E$8)/'2.1ต้นทุนตามสัดส่วน (ผลิต)'!$E$10,0),2)</f>
        <v>0</v>
      </c>
      <c r="BU71" s="136">
        <f>ROUND(IF('2.1ต้นทุนตามสัดส่วน (ผลิต)'!$E$18&gt;0,(+D71*'2.1ต้นทุนตามสัดส่วน (ผลิต)'!$E$18)/'2.1ต้นทุนตามสัดส่วน (ผลิต)'!$E$20,0),2)</f>
        <v>0</v>
      </c>
      <c r="BV71" s="136">
        <f>ROUND(IF('2.1ต้นทุนตามสัดส่วน (ผลิต)'!$E$28&gt;0,(+E71*'2.1ต้นทุนตามสัดส่วน (ผลิต)'!$E$28)/'2.1ต้นทุนตามสัดส่วน (ผลิต)'!$E$30,0),2)</f>
        <v>0</v>
      </c>
      <c r="BW71" s="136">
        <f>ROUND(IF('2.1ต้นทุนตามสัดส่วน (ผลิต)'!$E$38&gt;0,(+F71*'2.1ต้นทุนตามสัดส่วน (ผลิต)'!$E$38)/'2.1ต้นทุนตามสัดส่วน (ผลิต)'!$E$40,0),2)</f>
        <v>0</v>
      </c>
      <c r="BX71" s="136">
        <f t="shared" si="24"/>
        <v>0</v>
      </c>
      <c r="BY71" s="136">
        <f>ROUND(IF('2.1ต้นทุนตามสัดส่วน (ผลิต)'!$E$58&gt;0,(+H71*'2.1ต้นทุนตามสัดส่วน (ผลิต)'!$E$58)/'2.1ต้นทุนตามสัดส่วน (ผลิต)'!$E$60,0),2)</f>
        <v>0</v>
      </c>
      <c r="BZ71" s="136">
        <f>ROUND(IF('2.1ต้นทุนตามสัดส่วน (ผลิต)'!$E$68&gt;0,(+I71*'2.1ต้นทุนตามสัดส่วน (ผลิต)'!$E$68)/'2.1ต้นทุนตามสัดส่วน (ผลิต)'!$E$70,0),2)</f>
        <v>0</v>
      </c>
      <c r="CA71" s="136">
        <f>ROUND(IF('2.1ต้นทุนตามสัดส่วน (ผลิต)'!$E$78&gt;0,(+J71*'2.1ต้นทุนตามสัดส่วน (ผลิต)'!$E$78)/'2.1ต้นทุนตามสัดส่วน (ผลิต)'!$E$80,0),2)</f>
        <v>0</v>
      </c>
      <c r="CB71" s="136">
        <f t="shared" si="25"/>
        <v>0</v>
      </c>
      <c r="CC71" s="136">
        <f t="shared" si="26"/>
        <v>0</v>
      </c>
      <c r="CD71" s="136">
        <f>ROUND(IF('2.1ต้นทุนตามสัดส่วน (ผลิต)'!$E$108&gt;0,(+M71*'2.1ต้นทุนตามสัดส่วน (ผลิต)'!$E$108)/'2.1ต้นทุนตามสัดส่วน (ผลิต)'!$E$110,0),2)</f>
        <v>0</v>
      </c>
      <c r="CE71" s="136">
        <f>ROUND(IF('2.1ต้นทุนตามสัดส่วน (ผลิต)'!$E$118&gt;0,(+N71*'2.1ต้นทุนตามสัดส่วน (ผลิต)'!$E$118)/'2.1ต้นทุนตามสัดส่วน (ผลิต)'!$E$120,0),2)</f>
        <v>0</v>
      </c>
      <c r="CF71" s="136">
        <f>ROUND(IF('2.1ต้นทุนตามสัดส่วน (ผลิต)'!$E$128&gt;0,(+O71*'2.1ต้นทุนตามสัดส่วน (ผลิต)'!$E$128)/'2.1ต้นทุนตามสัดส่วน (ผลิต)'!$E$130,0),2)</f>
        <v>0</v>
      </c>
      <c r="CG71" s="136">
        <f t="shared" si="27"/>
        <v>0</v>
      </c>
      <c r="CH71" s="136">
        <f t="shared" si="28"/>
        <v>0</v>
      </c>
      <c r="CI71" s="136">
        <f>ROUND(IF('2.1ต้นทุนตามสัดส่วน (ผลิต)'!$E$158&gt;0,(+R71*'2.1ต้นทุนตามสัดส่วน (ผลิต)'!$E$158)/'2.1ต้นทุนตามสัดส่วน (ผลิต)'!$E$160,0),2)</f>
        <v>0</v>
      </c>
      <c r="CJ71" s="136">
        <f>ROUND(IF('2.1ต้นทุนตามสัดส่วน (ผลิต)'!$E$168&gt;0,(+S71*'2.1ต้นทุนตามสัดส่วน (ผลิต)'!$E$168)/'2.1ต้นทุนตามสัดส่วน (ผลิต)'!$E$170,0),2)</f>
        <v>0</v>
      </c>
      <c r="CK71" s="136">
        <f>ROUND(IF('2.1ต้นทุนตามสัดส่วน (ผลิต)'!$E$178&gt;0,(+T71*'2.1ต้นทุนตามสัดส่วน (ผลิต)'!$E$178)/'2.1ต้นทุนตามสัดส่วน (ผลิต)'!$E$180,0),2)</f>
        <v>0</v>
      </c>
      <c r="CL71" s="136">
        <f t="shared" si="29"/>
        <v>0</v>
      </c>
      <c r="CM71" s="136">
        <f t="shared" ref="CM71:CM134" si="45">+BX71+CB71+CG71+CL71</f>
        <v>0</v>
      </c>
      <c r="CO71" s="140"/>
      <c r="CP71" s="135"/>
      <c r="CQ71" s="44">
        <f>ROUND(IF('2.1ต้นทุนตามสัดส่วน (ผลิต)'!$E$9&gt;0,(+C71*'2.1ต้นทุนตามสัดส่วน (ผลิต)'!$E$9)/'2.1ต้นทุนตามสัดส่วน (ผลิต)'!$E$10,0),2)</f>
        <v>0</v>
      </c>
      <c r="CR71" s="136">
        <f>ROUND(IF('2.1ต้นทุนตามสัดส่วน (ผลิต)'!$E$19&gt;0,(+D71*'2.1ต้นทุนตามสัดส่วน (ผลิต)'!$E$19)/'2.1ต้นทุนตามสัดส่วน (ผลิต)'!$E$20,0),2)</f>
        <v>0</v>
      </c>
      <c r="CS71" s="136">
        <f>ROUND(IF('2.1ต้นทุนตามสัดส่วน (ผลิต)'!$E$29&gt;0,(+E71*'2.1ต้นทุนตามสัดส่วน (ผลิต)'!$E$29)/'2.1ต้นทุนตามสัดส่วน (ผลิต)'!$E$30,0),2)</f>
        <v>0</v>
      </c>
      <c r="CT71" s="136">
        <f>ROUND(IF('2.1ต้นทุนตามสัดส่วน (ผลิต)'!$E$39&gt;0,(+F71*'2.1ต้นทุนตามสัดส่วน (ผลิต)'!$E$39)/'2.1ต้นทุนตามสัดส่วน (ผลิต)'!$E$40,0),2)</f>
        <v>0</v>
      </c>
      <c r="CU71" s="136">
        <f t="shared" si="30"/>
        <v>0</v>
      </c>
      <c r="CV71" s="136">
        <f>ROUND(IF('2.1ต้นทุนตามสัดส่วน (ผลิต)'!$E$59&gt;0,(+H71*'2.1ต้นทุนตามสัดส่วน (ผลิต)'!$E$59)/'2.1ต้นทุนตามสัดส่วน (ผลิต)'!$E$60,0),2)</f>
        <v>0</v>
      </c>
      <c r="CW71" s="136">
        <f>ROUND(IF('2.1ต้นทุนตามสัดส่วน (ผลิต)'!$E$69&gt;0,(+I71*'2.1ต้นทุนตามสัดส่วน (ผลิต)'!$E$69)/'2.1ต้นทุนตามสัดส่วน (ผลิต)'!$E$70,0),2)</f>
        <v>0</v>
      </c>
      <c r="CX71" s="136">
        <f>ROUND(IF('2.1ต้นทุนตามสัดส่วน (ผลิต)'!$E$79&gt;0,(+J71*'2.1ต้นทุนตามสัดส่วน (ผลิต)'!$E$79)/'2.1ต้นทุนตามสัดส่วน (ผลิต)'!$E$80,0),2)</f>
        <v>0</v>
      </c>
      <c r="CY71" s="136">
        <f t="shared" si="31"/>
        <v>0</v>
      </c>
      <c r="CZ71" s="136">
        <f t="shared" si="32"/>
        <v>0</v>
      </c>
      <c r="DA71" s="136">
        <f>ROUND(IF('2.1ต้นทุนตามสัดส่วน (ผลิต)'!$E$109&gt;0,(+M71*'2.1ต้นทุนตามสัดส่วน (ผลิต)'!$E$109)/'2.1ต้นทุนตามสัดส่วน (ผลิต)'!$E$110,0),2)</f>
        <v>0</v>
      </c>
      <c r="DB71" s="136">
        <f>ROUND(IF('2.1ต้นทุนตามสัดส่วน (ผลิต)'!$E$119&gt;0,(+N71*'2.1ต้นทุนตามสัดส่วน (ผลิต)'!$E$119)/'2.1ต้นทุนตามสัดส่วน (ผลิต)'!$E$120,0),2)</f>
        <v>0</v>
      </c>
      <c r="DC71" s="136">
        <f>ROUND(IF('2.1ต้นทุนตามสัดส่วน (ผลิต)'!$E$129&gt;0,(+O71*'2.1ต้นทุนตามสัดส่วน (ผลิต)'!$E$129)/'2.1ต้นทุนตามสัดส่วน (ผลิต)'!$E$130,0),2)</f>
        <v>0</v>
      </c>
      <c r="DD71" s="136">
        <f t="shared" si="33"/>
        <v>0</v>
      </c>
      <c r="DE71" s="136">
        <f t="shared" si="34"/>
        <v>0</v>
      </c>
      <c r="DF71" s="136">
        <f>ROUND(IF('2.1ต้นทุนตามสัดส่วน (ผลิต)'!$E$159&gt;0,(+R71*'2.1ต้นทุนตามสัดส่วน (ผลิต)'!$E$159)/'2.1ต้นทุนตามสัดส่วน (ผลิต)'!$E$160,0),2)</f>
        <v>0</v>
      </c>
      <c r="DG71" s="136">
        <f>ROUND(IF('2.1ต้นทุนตามสัดส่วน (ผลิต)'!$E$169&gt;0,(+S71*'2.1ต้นทุนตามสัดส่วน (ผลิต)'!$E$169)/'2.1ต้นทุนตามสัดส่วน (ผลิต)'!$E$170,0),2)</f>
        <v>0</v>
      </c>
      <c r="DH71" s="136">
        <f>ROUND(IF('2.1ต้นทุนตามสัดส่วน (ผลิต)'!$E$179&gt;0,(+T71*'2.1ต้นทุนตามสัดส่วน (ผลิต)'!$E$179)/'2.1ต้นทุนตามสัดส่วน (ผลิต)'!$E$180,0),2)</f>
        <v>0</v>
      </c>
      <c r="DI71" s="136">
        <f t="shared" si="35"/>
        <v>0</v>
      </c>
      <c r="DJ71" s="136">
        <f t="shared" ref="DJ71:DJ134" si="46">+CU71+CY71+DD71+DI71</f>
        <v>0</v>
      </c>
      <c r="DL71" s="140"/>
      <c r="DM71" s="135"/>
      <c r="DN71" s="136">
        <f t="shared" si="40"/>
        <v>0</v>
      </c>
      <c r="DO71" s="136">
        <f t="shared" si="40"/>
        <v>0</v>
      </c>
      <c r="DP71" s="136">
        <f t="shared" si="39"/>
        <v>0</v>
      </c>
      <c r="DQ71" s="136">
        <f t="shared" si="39"/>
        <v>0</v>
      </c>
      <c r="DR71" s="136">
        <f t="shared" si="39"/>
        <v>0</v>
      </c>
      <c r="DS71" s="136">
        <f t="shared" si="39"/>
        <v>0</v>
      </c>
      <c r="DT71" s="136">
        <f t="shared" si="39"/>
        <v>0</v>
      </c>
      <c r="DU71" s="136">
        <f t="shared" si="39"/>
        <v>0</v>
      </c>
      <c r="DV71" s="136">
        <f t="shared" si="39"/>
        <v>0</v>
      </c>
      <c r="DW71" s="136">
        <f t="shared" si="39"/>
        <v>0</v>
      </c>
      <c r="DX71" s="136">
        <f t="shared" si="39"/>
        <v>0</v>
      </c>
      <c r="DY71" s="136">
        <f t="shared" si="38"/>
        <v>0</v>
      </c>
      <c r="DZ71" s="136">
        <f t="shared" si="38"/>
        <v>0</v>
      </c>
      <c r="EA71" s="136">
        <f t="shared" si="38"/>
        <v>0</v>
      </c>
      <c r="EB71" s="136">
        <f t="shared" ref="EB71:EG113" si="47">+Q71-AN71-BK71-CH71-DE71</f>
        <v>0</v>
      </c>
      <c r="EC71" s="136">
        <f t="shared" si="47"/>
        <v>0</v>
      </c>
      <c r="ED71" s="136">
        <f t="shared" si="47"/>
        <v>0</v>
      </c>
      <c r="EE71" s="136">
        <f t="shared" si="47"/>
        <v>0</v>
      </c>
      <c r="EF71" s="136">
        <f t="shared" si="47"/>
        <v>0</v>
      </c>
      <c r="EG71" s="136">
        <f t="shared" si="47"/>
        <v>0</v>
      </c>
    </row>
    <row r="72" spans="1:137" ht="21">
      <c r="A72" s="140"/>
      <c r="B72" s="135"/>
      <c r="C72" s="44"/>
      <c r="D72" s="136"/>
      <c r="E72" s="136"/>
      <c r="F72" s="136"/>
      <c r="G72" s="136">
        <f t="shared" ref="G72:G135" si="48">+D72+E72+F72</f>
        <v>0</v>
      </c>
      <c r="H72" s="136"/>
      <c r="I72" s="136"/>
      <c r="J72" s="136"/>
      <c r="K72" s="136">
        <f t="shared" ref="K72:K135" si="49">+H72+I72+J72</f>
        <v>0</v>
      </c>
      <c r="L72" s="136">
        <f t="shared" ref="L72:L135" si="50">+G72+K72</f>
        <v>0</v>
      </c>
      <c r="M72" s="136"/>
      <c r="N72" s="136"/>
      <c r="O72" s="136"/>
      <c r="P72" s="136">
        <f t="shared" ref="P72:P135" si="51">+M72+N72+O72</f>
        <v>0</v>
      </c>
      <c r="Q72" s="136">
        <f t="shared" ref="Q72:Q135" si="52">+L72+P72</f>
        <v>0</v>
      </c>
      <c r="R72" s="136"/>
      <c r="S72" s="136"/>
      <c r="T72" s="136"/>
      <c r="U72" s="136">
        <f t="shared" ref="U72:U135" si="53">+R72+S72+T72</f>
        <v>0</v>
      </c>
      <c r="V72" s="136">
        <f t="shared" si="41"/>
        <v>0</v>
      </c>
      <c r="X72" s="140"/>
      <c r="Y72" s="135"/>
      <c r="Z72" s="44">
        <f>ROUND(IF('2.1ต้นทุนตามสัดส่วน (ผลิต)'!$E$6&gt;0,(+C72*'2.1ต้นทุนตามสัดส่วน (ผลิต)'!$E$6)/'2.1ต้นทุนตามสัดส่วน (ผลิต)'!$E$10,0),2)</f>
        <v>0</v>
      </c>
      <c r="AA72" s="139">
        <f>ROUND(IF('2.1ต้นทุนตามสัดส่วน (ผลิต)'!$E$16&gt;0,(+D72*'2.1ต้นทุนตามสัดส่วน (ผลิต)'!$E$16)/'2.1ต้นทุนตามสัดส่วน (ผลิต)'!$E$20,0),2)</f>
        <v>0</v>
      </c>
      <c r="AB72" s="139">
        <f>ROUND(IF('2.1ต้นทุนตามสัดส่วน (ผลิต)'!$E$26&gt;0,(+E72*'2.1ต้นทุนตามสัดส่วน (ผลิต)'!$E$26)/'2.1ต้นทุนตามสัดส่วน (ผลิต)'!$E$30,0),2)</f>
        <v>0</v>
      </c>
      <c r="AC72" s="139">
        <f>ROUND(IF('2.1ต้นทุนตามสัดส่วน (ผลิต)'!$E$36&gt;0,(+F72*'2.1ต้นทุนตามสัดส่วน (ผลิต)'!$E$36)/'2.1ต้นทุนตามสัดส่วน (ผลิต)'!$E$40,0),2)</f>
        <v>0</v>
      </c>
      <c r="AD72" s="139">
        <f t="shared" ref="AD72:AD135" si="54">+AA72+AB72+AC72</f>
        <v>0</v>
      </c>
      <c r="AE72" s="139">
        <f>ROUND(IF('2.1ต้นทุนตามสัดส่วน (ผลิต)'!$E$56&gt;0,(+H72*'2.1ต้นทุนตามสัดส่วน (ผลิต)'!$E$56)/'2.1ต้นทุนตามสัดส่วน (ผลิต)'!$E$60,0),2)</f>
        <v>0</v>
      </c>
      <c r="AF72" s="139">
        <f>ROUND(IF('2.1ต้นทุนตามสัดส่วน (ผลิต)'!$E$66&gt;0,(+I72*'2.1ต้นทุนตามสัดส่วน (ผลิต)'!$E$66)/'2.1ต้นทุนตามสัดส่วน (ผลิต)'!$E$70,0),2)</f>
        <v>0</v>
      </c>
      <c r="AG72" s="139">
        <f>ROUND(IF('2.1ต้นทุนตามสัดส่วน (ผลิต)'!$E$76&gt;0,(+J72*'2.1ต้นทุนตามสัดส่วน (ผลิต)'!$E$76)/'2.1ต้นทุนตามสัดส่วน (ผลิต)'!$E$80,0),2)</f>
        <v>0</v>
      </c>
      <c r="AH72" s="139">
        <f t="shared" ref="AH72:AH135" si="55">+AE72+AF72+AG72</f>
        <v>0</v>
      </c>
      <c r="AI72" s="139">
        <f t="shared" ref="AI72:AI135" si="56">+AD72+AH72</f>
        <v>0</v>
      </c>
      <c r="AJ72" s="139">
        <f>ROUND(IF('2.1ต้นทุนตามสัดส่วน (ผลิต)'!$E$106&gt;0,(+M72*'2.1ต้นทุนตามสัดส่วน (ผลิต)'!$E$106)/'2.1ต้นทุนตามสัดส่วน (ผลิต)'!$E$110,0),2)</f>
        <v>0</v>
      </c>
      <c r="AK72" s="139">
        <f>ROUND(IF('2.1ต้นทุนตามสัดส่วน (ผลิต)'!$E$116&gt;0,(+N72*'2.1ต้นทุนตามสัดส่วน (ผลิต)'!$E$116)/'2.1ต้นทุนตามสัดส่วน (ผลิต)'!$E$120,0),2)</f>
        <v>0</v>
      </c>
      <c r="AL72" s="139">
        <f>ROUND(IF('2.1ต้นทุนตามสัดส่วน (ผลิต)'!$E$126&gt;0,(+O72*'2.1ต้นทุนตามสัดส่วน (ผลิต)'!$E$126)/'2.1ต้นทุนตามสัดส่วน (ผลิต)'!$E$130,0),2)</f>
        <v>0</v>
      </c>
      <c r="AM72" s="139">
        <f t="shared" ref="AM72:AM135" si="57">+AJ72+AK72+AL72</f>
        <v>0</v>
      </c>
      <c r="AN72" s="139">
        <f t="shared" ref="AN72:AN135" si="58">+AI72+AM72</f>
        <v>0</v>
      </c>
      <c r="AO72" s="139">
        <f>ROUND(IF('2.1ต้นทุนตามสัดส่วน (ผลิต)'!$E$156&gt;0,(+R72*'2.1ต้นทุนตามสัดส่วน (ผลิต)'!$E$156)/'2.1ต้นทุนตามสัดส่วน (ผลิต)'!$E$160,0),2)</f>
        <v>0</v>
      </c>
      <c r="AP72" s="139">
        <f>ROUND(IF('2.1ต้นทุนตามสัดส่วน (ผลิต)'!$E$166&gt;0,(+S72*'2.1ต้นทุนตามสัดส่วน (ผลิต)'!$E$166)/'2.1ต้นทุนตามสัดส่วน (ผลิต)'!$E$170,0),2)</f>
        <v>0</v>
      </c>
      <c r="AQ72" s="139">
        <f>ROUND(IF('2.1ต้นทุนตามสัดส่วน (ผลิต)'!$E$176&gt;0,(+T72*'2.1ต้นทุนตามสัดส่วน (ผลิต)'!$E$176)/'2.1ต้นทุนตามสัดส่วน (ผลิต)'!$E$180,0),2)</f>
        <v>0</v>
      </c>
      <c r="AR72" s="139">
        <f t="shared" si="42"/>
        <v>0</v>
      </c>
      <c r="AS72" s="139">
        <f t="shared" si="43"/>
        <v>0</v>
      </c>
      <c r="AU72" s="140"/>
      <c r="AV72" s="135"/>
      <c r="AW72" s="44">
        <f>ROUND(IF('2.1ต้นทุนตามสัดส่วน (ผลิต)'!$E$7&gt;0,(C72*'2.1ต้นทุนตามสัดส่วน (ผลิต)'!$E$7)/'2.1ต้นทุนตามสัดส่วน (ผลิต)'!$E$10,0),2)</f>
        <v>0</v>
      </c>
      <c r="AX72" s="136">
        <f>ROUND(IF('2.1ต้นทุนตามสัดส่วน (ผลิต)'!$E$17&gt;0,(D72*'2.1ต้นทุนตามสัดส่วน (ผลิต)'!$E$17)/'2.1ต้นทุนตามสัดส่วน (ผลิต)'!$E$20,0),2)</f>
        <v>0</v>
      </c>
      <c r="AY72" s="136">
        <f>ROUND(IF('2.1ต้นทุนตามสัดส่วน (ผลิต)'!$E$27&gt;0,(+E72*'2.1ต้นทุนตามสัดส่วน (ผลิต)'!$E$27)/'2.1ต้นทุนตามสัดส่วน (ผลิต)'!$E$30,0),2)</f>
        <v>0</v>
      </c>
      <c r="AZ72" s="136">
        <f>ROUND(IF('2.1ต้นทุนตามสัดส่วน (ผลิต)'!$E$37&gt;0,(+F72*'2.1ต้นทุนตามสัดส่วน (ผลิต)'!$E$37)/'2.1ต้นทุนตามสัดส่วน (ผลิต)'!$E$40,0),2)</f>
        <v>0</v>
      </c>
      <c r="BA72" s="136">
        <f t="shared" ref="BA72:BA135" si="59">+AX72+AY72+AZ72</f>
        <v>0</v>
      </c>
      <c r="BB72" s="136">
        <f>ROUND(IF('2.1ต้นทุนตามสัดส่วน (ผลิต)'!$E$57&gt;0,(+H72*'2.1ต้นทุนตามสัดส่วน (ผลิต)'!$E$57)/'2.1ต้นทุนตามสัดส่วน (ผลิต)'!$E$60,0),2)</f>
        <v>0</v>
      </c>
      <c r="BC72" s="136">
        <f>ROUND(IF('2.1ต้นทุนตามสัดส่วน (ผลิต)'!$E$67&gt;0,(+I72*'2.1ต้นทุนตามสัดส่วน (ผลิต)'!$E$67)/'2.1ต้นทุนตามสัดส่วน (ผลิต)'!$E$70,0),2)</f>
        <v>0</v>
      </c>
      <c r="BD72" s="136">
        <f>ROUND(IF('2.1ต้นทุนตามสัดส่วน (ผลิต)'!$E$77&gt;0,(+J72*'2.1ต้นทุนตามสัดส่วน (ผลิต)'!$E$77)/'2.1ต้นทุนตามสัดส่วน (ผลิต)'!$E$80,0),2)</f>
        <v>0</v>
      </c>
      <c r="BE72" s="136">
        <f t="shared" ref="BE72:BE135" si="60">+BB72+BC72+BD72</f>
        <v>0</v>
      </c>
      <c r="BF72" s="136">
        <f t="shared" ref="BF72:BF135" si="61">+BA72+BE72</f>
        <v>0</v>
      </c>
      <c r="BG72" s="136">
        <f>ROUND(IF('2.1ต้นทุนตามสัดส่วน (ผลิต)'!$E$107&gt;0,(+M72*'2.1ต้นทุนตามสัดส่วน (ผลิต)'!$E$107)/'2.1ต้นทุนตามสัดส่วน (ผลิต)'!$E$110,0),2)</f>
        <v>0</v>
      </c>
      <c r="BH72" s="136">
        <f>ROUND(IF('2.1ต้นทุนตามสัดส่วน (ผลิต)'!$E$117&gt;0,(+N72*'2.1ต้นทุนตามสัดส่วน (ผลิต)'!$E$117)/'2.1ต้นทุนตามสัดส่วน (ผลิต)'!$E$120,0),2)</f>
        <v>0</v>
      </c>
      <c r="BI72" s="136">
        <f>ROUND(IF('2.1ต้นทุนตามสัดส่วน (ผลิต)'!$E$127&gt;0,(+O72*'2.1ต้นทุนตามสัดส่วน (ผลิต)'!$E$127)/'2.1ต้นทุนตามสัดส่วน (ผลิต)'!$E$130,0),2)</f>
        <v>0</v>
      </c>
      <c r="BJ72" s="136">
        <f t="shared" ref="BJ72:BJ135" si="62">+BG72+BH72+BI72</f>
        <v>0</v>
      </c>
      <c r="BK72" s="136">
        <f t="shared" ref="BK72:BK135" si="63">+BF72+BJ72</f>
        <v>0</v>
      </c>
      <c r="BL72" s="136">
        <f>ROUND(IF('2.1ต้นทุนตามสัดส่วน (ผลิต)'!$E$157&gt;0,(+R72*'2.1ต้นทุนตามสัดส่วน (ผลิต)'!$E$157)/'2.1ต้นทุนตามสัดส่วน (ผลิต)'!$E$160,0),2)</f>
        <v>0</v>
      </c>
      <c r="BM72" s="136">
        <f>ROUND(IF('2.1ต้นทุนตามสัดส่วน (ผลิต)'!$E$167&gt;0,(+S72*'2.1ต้นทุนตามสัดส่วน (ผลิต)'!$E$167)/'2.1ต้นทุนตามสัดส่วน (ผลิต)'!$E$170,0),2)</f>
        <v>0</v>
      </c>
      <c r="BN72" s="136">
        <f>ROUND(IF('2.1ต้นทุนตามสัดส่วน (ผลิต)'!$E$177&gt;0,(+T72*'2.1ต้นทุนตามสัดส่วน (ผลิต)'!$E$177)/'2.1ต้นทุนตามสัดส่วน (ผลิต)'!$E$180,0),2)</f>
        <v>0</v>
      </c>
      <c r="BO72" s="136">
        <f t="shared" ref="BO72:BO135" si="64">+BL72+BM72+BN72</f>
        <v>0</v>
      </c>
      <c r="BP72" s="136">
        <f t="shared" si="44"/>
        <v>0</v>
      </c>
      <c r="BR72" s="140"/>
      <c r="BS72" s="135"/>
      <c r="BT72" s="44">
        <f>ROUND(IF('2.1ต้นทุนตามสัดส่วน (ผลิต)'!$E$8&gt;0,(+C72*'2.1ต้นทุนตามสัดส่วน (ผลิต)'!$E$8)/'2.1ต้นทุนตามสัดส่วน (ผลิต)'!$E$10,0),2)</f>
        <v>0</v>
      </c>
      <c r="BU72" s="136">
        <f>ROUND(IF('2.1ต้นทุนตามสัดส่วน (ผลิต)'!$E$18&gt;0,(+D72*'2.1ต้นทุนตามสัดส่วน (ผลิต)'!$E$18)/'2.1ต้นทุนตามสัดส่วน (ผลิต)'!$E$20,0),2)</f>
        <v>0</v>
      </c>
      <c r="BV72" s="136">
        <f>ROUND(IF('2.1ต้นทุนตามสัดส่วน (ผลิต)'!$E$28&gt;0,(+E72*'2.1ต้นทุนตามสัดส่วน (ผลิต)'!$E$28)/'2.1ต้นทุนตามสัดส่วน (ผลิต)'!$E$30,0),2)</f>
        <v>0</v>
      </c>
      <c r="BW72" s="136">
        <f>ROUND(IF('2.1ต้นทุนตามสัดส่วน (ผลิต)'!$E$38&gt;0,(+F72*'2.1ต้นทุนตามสัดส่วน (ผลิต)'!$E$38)/'2.1ต้นทุนตามสัดส่วน (ผลิต)'!$E$40,0),2)</f>
        <v>0</v>
      </c>
      <c r="BX72" s="136">
        <f t="shared" ref="BX72:BX135" si="65">+BU72+BV72+BW72</f>
        <v>0</v>
      </c>
      <c r="BY72" s="136">
        <f>ROUND(IF('2.1ต้นทุนตามสัดส่วน (ผลิต)'!$E$58&gt;0,(+H72*'2.1ต้นทุนตามสัดส่วน (ผลิต)'!$E$58)/'2.1ต้นทุนตามสัดส่วน (ผลิต)'!$E$60,0),2)</f>
        <v>0</v>
      </c>
      <c r="BZ72" s="136">
        <f>ROUND(IF('2.1ต้นทุนตามสัดส่วน (ผลิต)'!$E$68&gt;0,(+I72*'2.1ต้นทุนตามสัดส่วน (ผลิต)'!$E$68)/'2.1ต้นทุนตามสัดส่วน (ผลิต)'!$E$70,0),2)</f>
        <v>0</v>
      </c>
      <c r="CA72" s="136">
        <f>ROUND(IF('2.1ต้นทุนตามสัดส่วน (ผลิต)'!$E$78&gt;0,(+J72*'2.1ต้นทุนตามสัดส่วน (ผลิต)'!$E$78)/'2.1ต้นทุนตามสัดส่วน (ผลิต)'!$E$80,0),2)</f>
        <v>0</v>
      </c>
      <c r="CB72" s="136">
        <f t="shared" ref="CB72:CB135" si="66">+BY72+BZ72+CA72</f>
        <v>0</v>
      </c>
      <c r="CC72" s="136">
        <f t="shared" ref="CC72:CC135" si="67">+BX72+CB72</f>
        <v>0</v>
      </c>
      <c r="CD72" s="136">
        <f>ROUND(IF('2.1ต้นทุนตามสัดส่วน (ผลิต)'!$E$108&gt;0,(+M72*'2.1ต้นทุนตามสัดส่วน (ผลิต)'!$E$108)/'2.1ต้นทุนตามสัดส่วน (ผลิต)'!$E$110,0),2)</f>
        <v>0</v>
      </c>
      <c r="CE72" s="136">
        <f>ROUND(IF('2.1ต้นทุนตามสัดส่วน (ผลิต)'!$E$118&gt;0,(+N72*'2.1ต้นทุนตามสัดส่วน (ผลิต)'!$E$118)/'2.1ต้นทุนตามสัดส่วน (ผลิต)'!$E$120,0),2)</f>
        <v>0</v>
      </c>
      <c r="CF72" s="136">
        <f>ROUND(IF('2.1ต้นทุนตามสัดส่วน (ผลิต)'!$E$128&gt;0,(+O72*'2.1ต้นทุนตามสัดส่วน (ผลิต)'!$E$128)/'2.1ต้นทุนตามสัดส่วน (ผลิต)'!$E$130,0),2)</f>
        <v>0</v>
      </c>
      <c r="CG72" s="136">
        <f t="shared" ref="CG72:CG135" si="68">+CD72+CE72+CF72</f>
        <v>0</v>
      </c>
      <c r="CH72" s="136">
        <f t="shared" ref="CH72:CH135" si="69">+CC72+CG72</f>
        <v>0</v>
      </c>
      <c r="CI72" s="136">
        <f>ROUND(IF('2.1ต้นทุนตามสัดส่วน (ผลิต)'!$E$158&gt;0,(+R72*'2.1ต้นทุนตามสัดส่วน (ผลิต)'!$E$158)/'2.1ต้นทุนตามสัดส่วน (ผลิต)'!$E$160,0),2)</f>
        <v>0</v>
      </c>
      <c r="CJ72" s="136">
        <f>ROUND(IF('2.1ต้นทุนตามสัดส่วน (ผลิต)'!$E$168&gt;0,(+S72*'2.1ต้นทุนตามสัดส่วน (ผลิต)'!$E$168)/'2.1ต้นทุนตามสัดส่วน (ผลิต)'!$E$170,0),2)</f>
        <v>0</v>
      </c>
      <c r="CK72" s="136">
        <f>ROUND(IF('2.1ต้นทุนตามสัดส่วน (ผลิต)'!$E$178&gt;0,(+T72*'2.1ต้นทุนตามสัดส่วน (ผลิต)'!$E$178)/'2.1ต้นทุนตามสัดส่วน (ผลิต)'!$E$180,0),2)</f>
        <v>0</v>
      </c>
      <c r="CL72" s="136">
        <f t="shared" ref="CL72:CL135" si="70">+CI72+CJ72+CK72</f>
        <v>0</v>
      </c>
      <c r="CM72" s="136">
        <f t="shared" si="45"/>
        <v>0</v>
      </c>
      <c r="CO72" s="140"/>
      <c r="CP72" s="135"/>
      <c r="CQ72" s="44">
        <f>ROUND(IF('2.1ต้นทุนตามสัดส่วน (ผลิต)'!$E$9&gt;0,(+C72*'2.1ต้นทุนตามสัดส่วน (ผลิต)'!$E$9)/'2.1ต้นทุนตามสัดส่วน (ผลิต)'!$E$10,0),2)</f>
        <v>0</v>
      </c>
      <c r="CR72" s="136">
        <f>ROUND(IF('2.1ต้นทุนตามสัดส่วน (ผลิต)'!$E$19&gt;0,(+D72*'2.1ต้นทุนตามสัดส่วน (ผลิต)'!$E$19)/'2.1ต้นทุนตามสัดส่วน (ผลิต)'!$E$20,0),2)</f>
        <v>0</v>
      </c>
      <c r="CS72" s="136">
        <f>ROUND(IF('2.1ต้นทุนตามสัดส่วน (ผลิต)'!$E$29&gt;0,(+E72*'2.1ต้นทุนตามสัดส่วน (ผลิต)'!$E$29)/'2.1ต้นทุนตามสัดส่วน (ผลิต)'!$E$30,0),2)</f>
        <v>0</v>
      </c>
      <c r="CT72" s="136">
        <f>ROUND(IF('2.1ต้นทุนตามสัดส่วน (ผลิต)'!$E$39&gt;0,(+F72*'2.1ต้นทุนตามสัดส่วน (ผลิต)'!$E$39)/'2.1ต้นทุนตามสัดส่วน (ผลิต)'!$E$40,0),2)</f>
        <v>0</v>
      </c>
      <c r="CU72" s="136">
        <f t="shared" ref="CU72:CU135" si="71">+CR72+CS72+CT72</f>
        <v>0</v>
      </c>
      <c r="CV72" s="136">
        <f>ROUND(IF('2.1ต้นทุนตามสัดส่วน (ผลิต)'!$E$59&gt;0,(+H72*'2.1ต้นทุนตามสัดส่วน (ผลิต)'!$E$59)/'2.1ต้นทุนตามสัดส่วน (ผลิต)'!$E$60,0),2)</f>
        <v>0</v>
      </c>
      <c r="CW72" s="136">
        <f>ROUND(IF('2.1ต้นทุนตามสัดส่วน (ผลิต)'!$E$69&gt;0,(+I72*'2.1ต้นทุนตามสัดส่วน (ผลิต)'!$E$69)/'2.1ต้นทุนตามสัดส่วน (ผลิต)'!$E$70,0),2)</f>
        <v>0</v>
      </c>
      <c r="CX72" s="136">
        <f>ROUND(IF('2.1ต้นทุนตามสัดส่วน (ผลิต)'!$E$79&gt;0,(+J72*'2.1ต้นทุนตามสัดส่วน (ผลิต)'!$E$79)/'2.1ต้นทุนตามสัดส่วน (ผลิต)'!$E$80,0),2)</f>
        <v>0</v>
      </c>
      <c r="CY72" s="136">
        <f t="shared" ref="CY72:CY135" si="72">+CV72+CW72+CX72</f>
        <v>0</v>
      </c>
      <c r="CZ72" s="136">
        <f t="shared" ref="CZ72:CZ135" si="73">+CU72+CY72</f>
        <v>0</v>
      </c>
      <c r="DA72" s="136">
        <f>ROUND(IF('2.1ต้นทุนตามสัดส่วน (ผลิต)'!$E$109&gt;0,(+M72*'2.1ต้นทุนตามสัดส่วน (ผลิต)'!$E$109)/'2.1ต้นทุนตามสัดส่วน (ผลิต)'!$E$110,0),2)</f>
        <v>0</v>
      </c>
      <c r="DB72" s="136">
        <f>ROUND(IF('2.1ต้นทุนตามสัดส่วน (ผลิต)'!$E$119&gt;0,(+N72*'2.1ต้นทุนตามสัดส่วน (ผลิต)'!$E$119)/'2.1ต้นทุนตามสัดส่วน (ผลิต)'!$E$120,0),2)</f>
        <v>0</v>
      </c>
      <c r="DC72" s="136">
        <f>ROUND(IF('2.1ต้นทุนตามสัดส่วน (ผลิต)'!$E$129&gt;0,(+O72*'2.1ต้นทุนตามสัดส่วน (ผลิต)'!$E$129)/'2.1ต้นทุนตามสัดส่วน (ผลิต)'!$E$130,0),2)</f>
        <v>0</v>
      </c>
      <c r="DD72" s="136">
        <f t="shared" ref="DD72:DD135" si="74">+DA72+DB72+DC72</f>
        <v>0</v>
      </c>
      <c r="DE72" s="136">
        <f t="shared" ref="DE72:DE135" si="75">+CZ72+DD72</f>
        <v>0</v>
      </c>
      <c r="DF72" s="136">
        <f>ROUND(IF('2.1ต้นทุนตามสัดส่วน (ผลิต)'!$E$159&gt;0,(+R72*'2.1ต้นทุนตามสัดส่วน (ผลิต)'!$E$159)/'2.1ต้นทุนตามสัดส่วน (ผลิต)'!$E$160,0),2)</f>
        <v>0</v>
      </c>
      <c r="DG72" s="136">
        <f>ROUND(IF('2.1ต้นทุนตามสัดส่วน (ผลิต)'!$E$169&gt;0,(+S72*'2.1ต้นทุนตามสัดส่วน (ผลิต)'!$E$169)/'2.1ต้นทุนตามสัดส่วน (ผลิต)'!$E$170,0),2)</f>
        <v>0</v>
      </c>
      <c r="DH72" s="136">
        <f>ROUND(IF('2.1ต้นทุนตามสัดส่วน (ผลิต)'!$E$179&gt;0,(+T72*'2.1ต้นทุนตามสัดส่วน (ผลิต)'!$E$179)/'2.1ต้นทุนตามสัดส่วน (ผลิต)'!$E$180,0),2)</f>
        <v>0</v>
      </c>
      <c r="DI72" s="136">
        <f t="shared" ref="DI72:DI135" si="76">+DF72+DG72+DH72</f>
        <v>0</v>
      </c>
      <c r="DJ72" s="136">
        <f t="shared" si="46"/>
        <v>0</v>
      </c>
      <c r="DL72" s="140"/>
      <c r="DM72" s="135"/>
      <c r="DN72" s="136">
        <f t="shared" si="40"/>
        <v>0</v>
      </c>
      <c r="DO72" s="136">
        <f t="shared" si="40"/>
        <v>0</v>
      </c>
      <c r="DP72" s="136">
        <f t="shared" si="39"/>
        <v>0</v>
      </c>
      <c r="DQ72" s="136">
        <f t="shared" si="39"/>
        <v>0</v>
      </c>
      <c r="DR72" s="136">
        <f t="shared" si="39"/>
        <v>0</v>
      </c>
      <c r="DS72" s="136">
        <f t="shared" si="39"/>
        <v>0</v>
      </c>
      <c r="DT72" s="136">
        <f t="shared" si="39"/>
        <v>0</v>
      </c>
      <c r="DU72" s="136">
        <f t="shared" si="39"/>
        <v>0</v>
      </c>
      <c r="DV72" s="136">
        <f t="shared" si="39"/>
        <v>0</v>
      </c>
      <c r="DW72" s="136">
        <f t="shared" si="39"/>
        <v>0</v>
      </c>
      <c r="DX72" s="136">
        <f t="shared" si="39"/>
        <v>0</v>
      </c>
      <c r="DY72" s="136">
        <f t="shared" si="39"/>
        <v>0</v>
      </c>
      <c r="DZ72" s="136">
        <f t="shared" si="39"/>
        <v>0</v>
      </c>
      <c r="EA72" s="136">
        <f t="shared" si="39"/>
        <v>0</v>
      </c>
      <c r="EB72" s="136">
        <f t="shared" si="47"/>
        <v>0</v>
      </c>
      <c r="EC72" s="136">
        <f t="shared" si="47"/>
        <v>0</v>
      </c>
      <c r="ED72" s="136">
        <f t="shared" si="47"/>
        <v>0</v>
      </c>
      <c r="EE72" s="136">
        <f t="shared" si="47"/>
        <v>0</v>
      </c>
      <c r="EF72" s="136">
        <f t="shared" si="47"/>
        <v>0</v>
      </c>
      <c r="EG72" s="136">
        <f t="shared" si="47"/>
        <v>0</v>
      </c>
    </row>
    <row r="73" spans="1:137" ht="21">
      <c r="A73" s="140"/>
      <c r="B73" s="135"/>
      <c r="C73" s="44"/>
      <c r="D73" s="136"/>
      <c r="E73" s="136"/>
      <c r="F73" s="136"/>
      <c r="G73" s="136">
        <f t="shared" si="48"/>
        <v>0</v>
      </c>
      <c r="H73" s="136"/>
      <c r="I73" s="136"/>
      <c r="J73" s="136"/>
      <c r="K73" s="136">
        <f t="shared" si="49"/>
        <v>0</v>
      </c>
      <c r="L73" s="136">
        <f t="shared" si="50"/>
        <v>0</v>
      </c>
      <c r="M73" s="136"/>
      <c r="N73" s="136"/>
      <c r="O73" s="136"/>
      <c r="P73" s="136">
        <f t="shared" si="51"/>
        <v>0</v>
      </c>
      <c r="Q73" s="136">
        <f t="shared" si="52"/>
        <v>0</v>
      </c>
      <c r="R73" s="136"/>
      <c r="S73" s="136"/>
      <c r="T73" s="136"/>
      <c r="U73" s="136">
        <f t="shared" si="53"/>
        <v>0</v>
      </c>
      <c r="V73" s="136">
        <f t="shared" si="41"/>
        <v>0</v>
      </c>
      <c r="X73" s="140"/>
      <c r="Y73" s="135"/>
      <c r="Z73" s="44">
        <f>ROUND(IF('2.1ต้นทุนตามสัดส่วน (ผลิต)'!$E$6&gt;0,(+C73*'2.1ต้นทุนตามสัดส่วน (ผลิต)'!$E$6)/'2.1ต้นทุนตามสัดส่วน (ผลิต)'!$E$10,0),2)</f>
        <v>0</v>
      </c>
      <c r="AA73" s="139">
        <f>ROUND(IF('2.1ต้นทุนตามสัดส่วน (ผลิต)'!$E$16&gt;0,(+D73*'2.1ต้นทุนตามสัดส่วน (ผลิต)'!$E$16)/'2.1ต้นทุนตามสัดส่วน (ผลิต)'!$E$20,0),2)</f>
        <v>0</v>
      </c>
      <c r="AB73" s="139">
        <f>ROUND(IF('2.1ต้นทุนตามสัดส่วน (ผลิต)'!$E$26&gt;0,(+E73*'2.1ต้นทุนตามสัดส่วน (ผลิต)'!$E$26)/'2.1ต้นทุนตามสัดส่วน (ผลิต)'!$E$30,0),2)</f>
        <v>0</v>
      </c>
      <c r="AC73" s="139">
        <f>ROUND(IF('2.1ต้นทุนตามสัดส่วน (ผลิต)'!$E$36&gt;0,(+F73*'2.1ต้นทุนตามสัดส่วน (ผลิต)'!$E$36)/'2.1ต้นทุนตามสัดส่วน (ผลิต)'!$E$40,0),2)</f>
        <v>0</v>
      </c>
      <c r="AD73" s="139">
        <f t="shared" si="54"/>
        <v>0</v>
      </c>
      <c r="AE73" s="139">
        <f>ROUND(IF('2.1ต้นทุนตามสัดส่วน (ผลิต)'!$E$56&gt;0,(+H73*'2.1ต้นทุนตามสัดส่วน (ผลิต)'!$E$56)/'2.1ต้นทุนตามสัดส่วน (ผลิต)'!$E$60,0),2)</f>
        <v>0</v>
      </c>
      <c r="AF73" s="139">
        <f>ROUND(IF('2.1ต้นทุนตามสัดส่วน (ผลิต)'!$E$66&gt;0,(+I73*'2.1ต้นทุนตามสัดส่วน (ผลิต)'!$E$66)/'2.1ต้นทุนตามสัดส่วน (ผลิต)'!$E$70,0),2)</f>
        <v>0</v>
      </c>
      <c r="AG73" s="139">
        <f>ROUND(IF('2.1ต้นทุนตามสัดส่วน (ผลิต)'!$E$76&gt;0,(+J73*'2.1ต้นทุนตามสัดส่วน (ผลิต)'!$E$76)/'2.1ต้นทุนตามสัดส่วน (ผลิต)'!$E$80,0),2)</f>
        <v>0</v>
      </c>
      <c r="AH73" s="139">
        <f t="shared" si="55"/>
        <v>0</v>
      </c>
      <c r="AI73" s="139">
        <f t="shared" si="56"/>
        <v>0</v>
      </c>
      <c r="AJ73" s="139">
        <f>ROUND(IF('2.1ต้นทุนตามสัดส่วน (ผลิต)'!$E$106&gt;0,(+M73*'2.1ต้นทุนตามสัดส่วน (ผลิต)'!$E$106)/'2.1ต้นทุนตามสัดส่วน (ผลิต)'!$E$110,0),2)</f>
        <v>0</v>
      </c>
      <c r="AK73" s="139">
        <f>ROUND(IF('2.1ต้นทุนตามสัดส่วน (ผลิต)'!$E$116&gt;0,(+N73*'2.1ต้นทุนตามสัดส่วน (ผลิต)'!$E$116)/'2.1ต้นทุนตามสัดส่วน (ผลิต)'!$E$120,0),2)</f>
        <v>0</v>
      </c>
      <c r="AL73" s="139">
        <f>ROUND(IF('2.1ต้นทุนตามสัดส่วน (ผลิต)'!$E$126&gt;0,(+O73*'2.1ต้นทุนตามสัดส่วน (ผลิต)'!$E$126)/'2.1ต้นทุนตามสัดส่วน (ผลิต)'!$E$130,0),2)</f>
        <v>0</v>
      </c>
      <c r="AM73" s="139">
        <f t="shared" si="57"/>
        <v>0</v>
      </c>
      <c r="AN73" s="139">
        <f t="shared" si="58"/>
        <v>0</v>
      </c>
      <c r="AO73" s="139">
        <f>ROUND(IF('2.1ต้นทุนตามสัดส่วน (ผลิต)'!$E$156&gt;0,(+R73*'2.1ต้นทุนตามสัดส่วน (ผลิต)'!$E$156)/'2.1ต้นทุนตามสัดส่วน (ผลิต)'!$E$160,0),2)</f>
        <v>0</v>
      </c>
      <c r="AP73" s="139">
        <f>ROUND(IF('2.1ต้นทุนตามสัดส่วน (ผลิต)'!$E$166&gt;0,(+S73*'2.1ต้นทุนตามสัดส่วน (ผลิต)'!$E$166)/'2.1ต้นทุนตามสัดส่วน (ผลิต)'!$E$170,0),2)</f>
        <v>0</v>
      </c>
      <c r="AQ73" s="139">
        <f>ROUND(IF('2.1ต้นทุนตามสัดส่วน (ผลิต)'!$E$176&gt;0,(+T73*'2.1ต้นทุนตามสัดส่วน (ผลิต)'!$E$176)/'2.1ต้นทุนตามสัดส่วน (ผลิต)'!$E$180,0),2)</f>
        <v>0</v>
      </c>
      <c r="AR73" s="139">
        <f t="shared" si="42"/>
        <v>0</v>
      </c>
      <c r="AS73" s="139">
        <f t="shared" si="43"/>
        <v>0</v>
      </c>
      <c r="AU73" s="140"/>
      <c r="AV73" s="135"/>
      <c r="AW73" s="44">
        <f>ROUND(IF('2.1ต้นทุนตามสัดส่วน (ผลิต)'!$E$7&gt;0,(C73*'2.1ต้นทุนตามสัดส่วน (ผลิต)'!$E$7)/'2.1ต้นทุนตามสัดส่วน (ผลิต)'!$E$10,0),2)</f>
        <v>0</v>
      </c>
      <c r="AX73" s="136">
        <f>ROUND(IF('2.1ต้นทุนตามสัดส่วน (ผลิต)'!$E$17&gt;0,(D73*'2.1ต้นทุนตามสัดส่วน (ผลิต)'!$E$17)/'2.1ต้นทุนตามสัดส่วน (ผลิต)'!$E$20,0),2)</f>
        <v>0</v>
      </c>
      <c r="AY73" s="136">
        <f>ROUND(IF('2.1ต้นทุนตามสัดส่วน (ผลิต)'!$E$27&gt;0,(+E73*'2.1ต้นทุนตามสัดส่วน (ผลิต)'!$E$27)/'2.1ต้นทุนตามสัดส่วน (ผลิต)'!$E$30,0),2)</f>
        <v>0</v>
      </c>
      <c r="AZ73" s="136">
        <f>ROUND(IF('2.1ต้นทุนตามสัดส่วน (ผลิต)'!$E$37&gt;0,(+F73*'2.1ต้นทุนตามสัดส่วน (ผลิต)'!$E$37)/'2.1ต้นทุนตามสัดส่วน (ผลิต)'!$E$40,0),2)</f>
        <v>0</v>
      </c>
      <c r="BA73" s="136">
        <f t="shared" si="59"/>
        <v>0</v>
      </c>
      <c r="BB73" s="136">
        <f>ROUND(IF('2.1ต้นทุนตามสัดส่วน (ผลิต)'!$E$57&gt;0,(+H73*'2.1ต้นทุนตามสัดส่วน (ผลิต)'!$E$57)/'2.1ต้นทุนตามสัดส่วน (ผลิต)'!$E$60,0),2)</f>
        <v>0</v>
      </c>
      <c r="BC73" s="136">
        <f>ROUND(IF('2.1ต้นทุนตามสัดส่วน (ผลิต)'!$E$67&gt;0,(+I73*'2.1ต้นทุนตามสัดส่วน (ผลิต)'!$E$67)/'2.1ต้นทุนตามสัดส่วน (ผลิต)'!$E$70,0),2)</f>
        <v>0</v>
      </c>
      <c r="BD73" s="136">
        <f>ROUND(IF('2.1ต้นทุนตามสัดส่วน (ผลิต)'!$E$77&gt;0,(+J73*'2.1ต้นทุนตามสัดส่วน (ผลิต)'!$E$77)/'2.1ต้นทุนตามสัดส่วน (ผลิต)'!$E$80,0),2)</f>
        <v>0</v>
      </c>
      <c r="BE73" s="136">
        <f t="shared" si="60"/>
        <v>0</v>
      </c>
      <c r="BF73" s="136">
        <f t="shared" si="61"/>
        <v>0</v>
      </c>
      <c r="BG73" s="136">
        <f>ROUND(IF('2.1ต้นทุนตามสัดส่วน (ผลิต)'!$E$107&gt;0,(+M73*'2.1ต้นทุนตามสัดส่วน (ผลิต)'!$E$107)/'2.1ต้นทุนตามสัดส่วน (ผลิต)'!$E$110,0),2)</f>
        <v>0</v>
      </c>
      <c r="BH73" s="136">
        <f>ROUND(IF('2.1ต้นทุนตามสัดส่วน (ผลิต)'!$E$117&gt;0,(+N73*'2.1ต้นทุนตามสัดส่วน (ผลิต)'!$E$117)/'2.1ต้นทุนตามสัดส่วน (ผลิต)'!$E$120,0),2)</f>
        <v>0</v>
      </c>
      <c r="BI73" s="136">
        <f>ROUND(IF('2.1ต้นทุนตามสัดส่วน (ผลิต)'!$E$127&gt;0,(+O73*'2.1ต้นทุนตามสัดส่วน (ผลิต)'!$E$127)/'2.1ต้นทุนตามสัดส่วน (ผลิต)'!$E$130,0),2)</f>
        <v>0</v>
      </c>
      <c r="BJ73" s="136">
        <f t="shared" si="62"/>
        <v>0</v>
      </c>
      <c r="BK73" s="136">
        <f t="shared" si="63"/>
        <v>0</v>
      </c>
      <c r="BL73" s="136">
        <f>ROUND(IF('2.1ต้นทุนตามสัดส่วน (ผลิต)'!$E$157&gt;0,(+R73*'2.1ต้นทุนตามสัดส่วน (ผลิต)'!$E$157)/'2.1ต้นทุนตามสัดส่วน (ผลิต)'!$E$160,0),2)</f>
        <v>0</v>
      </c>
      <c r="BM73" s="136">
        <f>ROUND(IF('2.1ต้นทุนตามสัดส่วน (ผลิต)'!$E$167&gt;0,(+S73*'2.1ต้นทุนตามสัดส่วน (ผลิต)'!$E$167)/'2.1ต้นทุนตามสัดส่วน (ผลิต)'!$E$170,0),2)</f>
        <v>0</v>
      </c>
      <c r="BN73" s="136">
        <f>ROUND(IF('2.1ต้นทุนตามสัดส่วน (ผลิต)'!$E$177&gt;0,(+T73*'2.1ต้นทุนตามสัดส่วน (ผลิต)'!$E$177)/'2.1ต้นทุนตามสัดส่วน (ผลิต)'!$E$180,0),2)</f>
        <v>0</v>
      </c>
      <c r="BO73" s="136">
        <f t="shared" si="64"/>
        <v>0</v>
      </c>
      <c r="BP73" s="136">
        <f t="shared" si="44"/>
        <v>0</v>
      </c>
      <c r="BR73" s="140"/>
      <c r="BS73" s="135"/>
      <c r="BT73" s="44">
        <f>ROUND(IF('2.1ต้นทุนตามสัดส่วน (ผลิต)'!$E$8&gt;0,(+C73*'2.1ต้นทุนตามสัดส่วน (ผลิต)'!$E$8)/'2.1ต้นทุนตามสัดส่วน (ผลิต)'!$E$10,0),2)</f>
        <v>0</v>
      </c>
      <c r="BU73" s="136">
        <f>ROUND(IF('2.1ต้นทุนตามสัดส่วน (ผลิต)'!$E$18&gt;0,(+D73*'2.1ต้นทุนตามสัดส่วน (ผลิต)'!$E$18)/'2.1ต้นทุนตามสัดส่วน (ผลิต)'!$E$20,0),2)</f>
        <v>0</v>
      </c>
      <c r="BV73" s="136">
        <f>ROUND(IF('2.1ต้นทุนตามสัดส่วน (ผลิต)'!$E$28&gt;0,(+E73*'2.1ต้นทุนตามสัดส่วน (ผลิต)'!$E$28)/'2.1ต้นทุนตามสัดส่วน (ผลิต)'!$E$30,0),2)</f>
        <v>0</v>
      </c>
      <c r="BW73" s="136">
        <f>ROUND(IF('2.1ต้นทุนตามสัดส่วน (ผลิต)'!$E$38&gt;0,(+F73*'2.1ต้นทุนตามสัดส่วน (ผลิต)'!$E$38)/'2.1ต้นทุนตามสัดส่วน (ผลิต)'!$E$40,0),2)</f>
        <v>0</v>
      </c>
      <c r="BX73" s="136">
        <f t="shared" si="65"/>
        <v>0</v>
      </c>
      <c r="BY73" s="136">
        <f>ROUND(IF('2.1ต้นทุนตามสัดส่วน (ผลิต)'!$E$58&gt;0,(+H73*'2.1ต้นทุนตามสัดส่วน (ผลิต)'!$E$58)/'2.1ต้นทุนตามสัดส่วน (ผลิต)'!$E$60,0),2)</f>
        <v>0</v>
      </c>
      <c r="BZ73" s="136">
        <f>ROUND(IF('2.1ต้นทุนตามสัดส่วน (ผลิต)'!$E$68&gt;0,(+I73*'2.1ต้นทุนตามสัดส่วน (ผลิต)'!$E$68)/'2.1ต้นทุนตามสัดส่วน (ผลิต)'!$E$70,0),2)</f>
        <v>0</v>
      </c>
      <c r="CA73" s="136">
        <f>ROUND(IF('2.1ต้นทุนตามสัดส่วน (ผลิต)'!$E$78&gt;0,(+J73*'2.1ต้นทุนตามสัดส่วน (ผลิต)'!$E$78)/'2.1ต้นทุนตามสัดส่วน (ผลิต)'!$E$80,0),2)</f>
        <v>0</v>
      </c>
      <c r="CB73" s="136">
        <f t="shared" si="66"/>
        <v>0</v>
      </c>
      <c r="CC73" s="136">
        <f t="shared" si="67"/>
        <v>0</v>
      </c>
      <c r="CD73" s="136">
        <f>ROUND(IF('2.1ต้นทุนตามสัดส่วน (ผลิต)'!$E$108&gt;0,(+M73*'2.1ต้นทุนตามสัดส่วน (ผลิต)'!$E$108)/'2.1ต้นทุนตามสัดส่วน (ผลิต)'!$E$110,0),2)</f>
        <v>0</v>
      </c>
      <c r="CE73" s="136">
        <f>ROUND(IF('2.1ต้นทุนตามสัดส่วน (ผลิต)'!$E$118&gt;0,(+N73*'2.1ต้นทุนตามสัดส่วน (ผลิต)'!$E$118)/'2.1ต้นทุนตามสัดส่วน (ผลิต)'!$E$120,0),2)</f>
        <v>0</v>
      </c>
      <c r="CF73" s="136">
        <f>ROUND(IF('2.1ต้นทุนตามสัดส่วน (ผลิต)'!$E$128&gt;0,(+O73*'2.1ต้นทุนตามสัดส่วน (ผลิต)'!$E$128)/'2.1ต้นทุนตามสัดส่วน (ผลิต)'!$E$130,0),2)</f>
        <v>0</v>
      </c>
      <c r="CG73" s="136">
        <f t="shared" si="68"/>
        <v>0</v>
      </c>
      <c r="CH73" s="136">
        <f t="shared" si="69"/>
        <v>0</v>
      </c>
      <c r="CI73" s="136">
        <f>ROUND(IF('2.1ต้นทุนตามสัดส่วน (ผลิต)'!$E$158&gt;0,(+R73*'2.1ต้นทุนตามสัดส่วน (ผลิต)'!$E$158)/'2.1ต้นทุนตามสัดส่วน (ผลิต)'!$E$160,0),2)</f>
        <v>0</v>
      </c>
      <c r="CJ73" s="136">
        <f>ROUND(IF('2.1ต้นทุนตามสัดส่วน (ผลิต)'!$E$168&gt;0,(+S73*'2.1ต้นทุนตามสัดส่วน (ผลิต)'!$E$168)/'2.1ต้นทุนตามสัดส่วน (ผลิต)'!$E$170,0),2)</f>
        <v>0</v>
      </c>
      <c r="CK73" s="136">
        <f>ROUND(IF('2.1ต้นทุนตามสัดส่วน (ผลิต)'!$E$178&gt;0,(+T73*'2.1ต้นทุนตามสัดส่วน (ผลิต)'!$E$178)/'2.1ต้นทุนตามสัดส่วน (ผลิต)'!$E$180,0),2)</f>
        <v>0</v>
      </c>
      <c r="CL73" s="136">
        <f t="shared" si="70"/>
        <v>0</v>
      </c>
      <c r="CM73" s="136">
        <f t="shared" si="45"/>
        <v>0</v>
      </c>
      <c r="CO73" s="140"/>
      <c r="CP73" s="135"/>
      <c r="CQ73" s="44">
        <f>ROUND(IF('2.1ต้นทุนตามสัดส่วน (ผลิต)'!$E$9&gt;0,(+C73*'2.1ต้นทุนตามสัดส่วน (ผลิต)'!$E$9)/'2.1ต้นทุนตามสัดส่วน (ผลิต)'!$E$10,0),2)</f>
        <v>0</v>
      </c>
      <c r="CR73" s="136">
        <f>ROUND(IF('2.1ต้นทุนตามสัดส่วน (ผลิต)'!$E$19&gt;0,(+D73*'2.1ต้นทุนตามสัดส่วน (ผลิต)'!$E$19)/'2.1ต้นทุนตามสัดส่วน (ผลิต)'!$E$20,0),2)</f>
        <v>0</v>
      </c>
      <c r="CS73" s="136">
        <f>ROUND(IF('2.1ต้นทุนตามสัดส่วน (ผลิต)'!$E$29&gt;0,(+E73*'2.1ต้นทุนตามสัดส่วน (ผลิต)'!$E$29)/'2.1ต้นทุนตามสัดส่วน (ผลิต)'!$E$30,0),2)</f>
        <v>0</v>
      </c>
      <c r="CT73" s="136">
        <f>ROUND(IF('2.1ต้นทุนตามสัดส่วน (ผลิต)'!$E$39&gt;0,(+F73*'2.1ต้นทุนตามสัดส่วน (ผลิต)'!$E$39)/'2.1ต้นทุนตามสัดส่วน (ผลิต)'!$E$40,0),2)</f>
        <v>0</v>
      </c>
      <c r="CU73" s="136">
        <f t="shared" si="71"/>
        <v>0</v>
      </c>
      <c r="CV73" s="136">
        <f>ROUND(IF('2.1ต้นทุนตามสัดส่วน (ผลิต)'!$E$59&gt;0,(+H73*'2.1ต้นทุนตามสัดส่วน (ผลิต)'!$E$59)/'2.1ต้นทุนตามสัดส่วน (ผลิต)'!$E$60,0),2)</f>
        <v>0</v>
      </c>
      <c r="CW73" s="136">
        <f>ROUND(IF('2.1ต้นทุนตามสัดส่วน (ผลิต)'!$E$69&gt;0,(+I73*'2.1ต้นทุนตามสัดส่วน (ผลิต)'!$E$69)/'2.1ต้นทุนตามสัดส่วน (ผลิต)'!$E$70,0),2)</f>
        <v>0</v>
      </c>
      <c r="CX73" s="136">
        <f>ROUND(IF('2.1ต้นทุนตามสัดส่วน (ผลิต)'!$E$79&gt;0,(+J73*'2.1ต้นทุนตามสัดส่วน (ผลิต)'!$E$79)/'2.1ต้นทุนตามสัดส่วน (ผลิต)'!$E$80,0),2)</f>
        <v>0</v>
      </c>
      <c r="CY73" s="136">
        <f t="shared" si="72"/>
        <v>0</v>
      </c>
      <c r="CZ73" s="136">
        <f t="shared" si="73"/>
        <v>0</v>
      </c>
      <c r="DA73" s="136">
        <f>ROUND(IF('2.1ต้นทุนตามสัดส่วน (ผลิต)'!$E$109&gt;0,(+M73*'2.1ต้นทุนตามสัดส่วน (ผลิต)'!$E$109)/'2.1ต้นทุนตามสัดส่วน (ผลิต)'!$E$110,0),2)</f>
        <v>0</v>
      </c>
      <c r="DB73" s="136">
        <f>ROUND(IF('2.1ต้นทุนตามสัดส่วน (ผลิต)'!$E$119&gt;0,(+N73*'2.1ต้นทุนตามสัดส่วน (ผลิต)'!$E$119)/'2.1ต้นทุนตามสัดส่วน (ผลิต)'!$E$120,0),2)</f>
        <v>0</v>
      </c>
      <c r="DC73" s="136">
        <f>ROUND(IF('2.1ต้นทุนตามสัดส่วน (ผลิต)'!$E$129&gt;0,(+O73*'2.1ต้นทุนตามสัดส่วน (ผลิต)'!$E$129)/'2.1ต้นทุนตามสัดส่วน (ผลิต)'!$E$130,0),2)</f>
        <v>0</v>
      </c>
      <c r="DD73" s="136">
        <f t="shared" si="74"/>
        <v>0</v>
      </c>
      <c r="DE73" s="136">
        <f t="shared" si="75"/>
        <v>0</v>
      </c>
      <c r="DF73" s="136">
        <f>ROUND(IF('2.1ต้นทุนตามสัดส่วน (ผลิต)'!$E$159&gt;0,(+R73*'2.1ต้นทุนตามสัดส่วน (ผลิต)'!$E$159)/'2.1ต้นทุนตามสัดส่วน (ผลิต)'!$E$160,0),2)</f>
        <v>0</v>
      </c>
      <c r="DG73" s="136">
        <f>ROUND(IF('2.1ต้นทุนตามสัดส่วน (ผลิต)'!$E$169&gt;0,(+S73*'2.1ต้นทุนตามสัดส่วน (ผลิต)'!$E$169)/'2.1ต้นทุนตามสัดส่วน (ผลิต)'!$E$170,0),2)</f>
        <v>0</v>
      </c>
      <c r="DH73" s="136">
        <f>ROUND(IF('2.1ต้นทุนตามสัดส่วน (ผลิต)'!$E$179&gt;0,(+T73*'2.1ต้นทุนตามสัดส่วน (ผลิต)'!$E$179)/'2.1ต้นทุนตามสัดส่วน (ผลิต)'!$E$180,0),2)</f>
        <v>0</v>
      </c>
      <c r="DI73" s="136">
        <f t="shared" si="76"/>
        <v>0</v>
      </c>
      <c r="DJ73" s="136">
        <f t="shared" si="46"/>
        <v>0</v>
      </c>
      <c r="DL73" s="140"/>
      <c r="DM73" s="135"/>
      <c r="DN73" s="136">
        <f t="shared" si="40"/>
        <v>0</v>
      </c>
      <c r="DO73" s="136">
        <f t="shared" si="40"/>
        <v>0</v>
      </c>
      <c r="DP73" s="136">
        <f t="shared" si="39"/>
        <v>0</v>
      </c>
      <c r="DQ73" s="136">
        <f t="shared" si="39"/>
        <v>0</v>
      </c>
      <c r="DR73" s="136">
        <f t="shared" si="39"/>
        <v>0</v>
      </c>
      <c r="DS73" s="136">
        <f t="shared" si="39"/>
        <v>0</v>
      </c>
      <c r="DT73" s="136">
        <f t="shared" si="39"/>
        <v>0</v>
      </c>
      <c r="DU73" s="136">
        <f t="shared" si="39"/>
        <v>0</v>
      </c>
      <c r="DV73" s="136">
        <f t="shared" si="39"/>
        <v>0</v>
      </c>
      <c r="DW73" s="136">
        <f t="shared" si="39"/>
        <v>0</v>
      </c>
      <c r="DX73" s="136">
        <f t="shared" si="39"/>
        <v>0</v>
      </c>
      <c r="DY73" s="136">
        <f t="shared" si="39"/>
        <v>0</v>
      </c>
      <c r="DZ73" s="136">
        <f t="shared" si="39"/>
        <v>0</v>
      </c>
      <c r="EA73" s="136">
        <f t="shared" si="39"/>
        <v>0</v>
      </c>
      <c r="EB73" s="136">
        <f t="shared" si="47"/>
        <v>0</v>
      </c>
      <c r="EC73" s="136">
        <f t="shared" si="47"/>
        <v>0</v>
      </c>
      <c r="ED73" s="136">
        <f t="shared" si="47"/>
        <v>0</v>
      </c>
      <c r="EE73" s="136">
        <f t="shared" si="47"/>
        <v>0</v>
      </c>
      <c r="EF73" s="136">
        <f t="shared" si="47"/>
        <v>0</v>
      </c>
      <c r="EG73" s="136">
        <f t="shared" si="47"/>
        <v>0</v>
      </c>
    </row>
    <row r="74" spans="1:137" ht="21">
      <c r="A74" s="140"/>
      <c r="B74" s="135"/>
      <c r="C74" s="44"/>
      <c r="D74" s="136"/>
      <c r="E74" s="136"/>
      <c r="F74" s="136"/>
      <c r="G74" s="136">
        <f t="shared" si="48"/>
        <v>0</v>
      </c>
      <c r="H74" s="136"/>
      <c r="I74" s="136"/>
      <c r="J74" s="136"/>
      <c r="K74" s="136">
        <f t="shared" si="49"/>
        <v>0</v>
      </c>
      <c r="L74" s="136">
        <f t="shared" si="50"/>
        <v>0</v>
      </c>
      <c r="M74" s="136"/>
      <c r="N74" s="136"/>
      <c r="O74" s="136"/>
      <c r="P74" s="136">
        <f t="shared" si="51"/>
        <v>0</v>
      </c>
      <c r="Q74" s="136">
        <f t="shared" si="52"/>
        <v>0</v>
      </c>
      <c r="R74" s="136"/>
      <c r="S74" s="136"/>
      <c r="T74" s="136"/>
      <c r="U74" s="136">
        <f t="shared" si="53"/>
        <v>0</v>
      </c>
      <c r="V74" s="136">
        <f t="shared" si="41"/>
        <v>0</v>
      </c>
      <c r="X74" s="140"/>
      <c r="Y74" s="135"/>
      <c r="Z74" s="44">
        <f>ROUND(IF('2.1ต้นทุนตามสัดส่วน (ผลิต)'!$E$6&gt;0,(+C74*'2.1ต้นทุนตามสัดส่วน (ผลิต)'!$E$6)/'2.1ต้นทุนตามสัดส่วน (ผลิต)'!$E$10,0),2)</f>
        <v>0</v>
      </c>
      <c r="AA74" s="139">
        <f>ROUND(IF('2.1ต้นทุนตามสัดส่วน (ผลิต)'!$E$16&gt;0,(+D74*'2.1ต้นทุนตามสัดส่วน (ผลิต)'!$E$16)/'2.1ต้นทุนตามสัดส่วน (ผลิต)'!$E$20,0),2)</f>
        <v>0</v>
      </c>
      <c r="AB74" s="139">
        <f>ROUND(IF('2.1ต้นทุนตามสัดส่วน (ผลิต)'!$E$26&gt;0,(+E74*'2.1ต้นทุนตามสัดส่วน (ผลิต)'!$E$26)/'2.1ต้นทุนตามสัดส่วน (ผลิต)'!$E$30,0),2)</f>
        <v>0</v>
      </c>
      <c r="AC74" s="139">
        <f>ROUND(IF('2.1ต้นทุนตามสัดส่วน (ผลิต)'!$E$36&gt;0,(+F74*'2.1ต้นทุนตามสัดส่วน (ผลิต)'!$E$36)/'2.1ต้นทุนตามสัดส่วน (ผลิต)'!$E$40,0),2)</f>
        <v>0</v>
      </c>
      <c r="AD74" s="139">
        <f t="shared" si="54"/>
        <v>0</v>
      </c>
      <c r="AE74" s="139">
        <f>ROUND(IF('2.1ต้นทุนตามสัดส่วน (ผลิต)'!$E$56&gt;0,(+H74*'2.1ต้นทุนตามสัดส่วน (ผลิต)'!$E$56)/'2.1ต้นทุนตามสัดส่วน (ผลิต)'!$E$60,0),2)</f>
        <v>0</v>
      </c>
      <c r="AF74" s="139">
        <f>ROUND(IF('2.1ต้นทุนตามสัดส่วน (ผลิต)'!$E$66&gt;0,(+I74*'2.1ต้นทุนตามสัดส่วน (ผลิต)'!$E$66)/'2.1ต้นทุนตามสัดส่วน (ผลิต)'!$E$70,0),2)</f>
        <v>0</v>
      </c>
      <c r="AG74" s="139">
        <f>ROUND(IF('2.1ต้นทุนตามสัดส่วน (ผลิต)'!$E$76&gt;0,(+J74*'2.1ต้นทุนตามสัดส่วน (ผลิต)'!$E$76)/'2.1ต้นทุนตามสัดส่วน (ผลิต)'!$E$80,0),2)</f>
        <v>0</v>
      </c>
      <c r="AH74" s="139">
        <f t="shared" si="55"/>
        <v>0</v>
      </c>
      <c r="AI74" s="139">
        <f t="shared" si="56"/>
        <v>0</v>
      </c>
      <c r="AJ74" s="139">
        <f>ROUND(IF('2.1ต้นทุนตามสัดส่วน (ผลิต)'!$E$106&gt;0,(+M74*'2.1ต้นทุนตามสัดส่วน (ผลิต)'!$E$106)/'2.1ต้นทุนตามสัดส่วน (ผลิต)'!$E$110,0),2)</f>
        <v>0</v>
      </c>
      <c r="AK74" s="139">
        <f>ROUND(IF('2.1ต้นทุนตามสัดส่วน (ผลิต)'!$E$116&gt;0,(+N74*'2.1ต้นทุนตามสัดส่วน (ผลิต)'!$E$116)/'2.1ต้นทุนตามสัดส่วน (ผลิต)'!$E$120,0),2)</f>
        <v>0</v>
      </c>
      <c r="AL74" s="139">
        <f>ROUND(IF('2.1ต้นทุนตามสัดส่วน (ผลิต)'!$E$126&gt;0,(+O74*'2.1ต้นทุนตามสัดส่วน (ผลิต)'!$E$126)/'2.1ต้นทุนตามสัดส่วน (ผลิต)'!$E$130,0),2)</f>
        <v>0</v>
      </c>
      <c r="AM74" s="139">
        <f t="shared" si="57"/>
        <v>0</v>
      </c>
      <c r="AN74" s="139">
        <f t="shared" si="58"/>
        <v>0</v>
      </c>
      <c r="AO74" s="139">
        <f>ROUND(IF('2.1ต้นทุนตามสัดส่วน (ผลิต)'!$E$156&gt;0,(+R74*'2.1ต้นทุนตามสัดส่วน (ผลิต)'!$E$156)/'2.1ต้นทุนตามสัดส่วน (ผลิต)'!$E$160,0),2)</f>
        <v>0</v>
      </c>
      <c r="AP74" s="139">
        <f>ROUND(IF('2.1ต้นทุนตามสัดส่วน (ผลิต)'!$E$166&gt;0,(+S74*'2.1ต้นทุนตามสัดส่วน (ผลิต)'!$E$166)/'2.1ต้นทุนตามสัดส่วน (ผลิต)'!$E$170,0),2)</f>
        <v>0</v>
      </c>
      <c r="AQ74" s="139">
        <f>ROUND(IF('2.1ต้นทุนตามสัดส่วน (ผลิต)'!$E$176&gt;0,(+T74*'2.1ต้นทุนตามสัดส่วน (ผลิต)'!$E$176)/'2.1ต้นทุนตามสัดส่วน (ผลิต)'!$E$180,0),2)</f>
        <v>0</v>
      </c>
      <c r="AR74" s="139">
        <f t="shared" si="42"/>
        <v>0</v>
      </c>
      <c r="AS74" s="139">
        <f t="shared" si="43"/>
        <v>0</v>
      </c>
      <c r="AU74" s="140"/>
      <c r="AV74" s="135"/>
      <c r="AW74" s="44">
        <f>ROUND(IF('2.1ต้นทุนตามสัดส่วน (ผลิต)'!$E$7&gt;0,(C74*'2.1ต้นทุนตามสัดส่วน (ผลิต)'!$E$7)/'2.1ต้นทุนตามสัดส่วน (ผลิต)'!$E$10,0),2)</f>
        <v>0</v>
      </c>
      <c r="AX74" s="136">
        <f>ROUND(IF('2.1ต้นทุนตามสัดส่วน (ผลิต)'!$E$17&gt;0,(D74*'2.1ต้นทุนตามสัดส่วน (ผลิต)'!$E$17)/'2.1ต้นทุนตามสัดส่วน (ผลิต)'!$E$20,0),2)</f>
        <v>0</v>
      </c>
      <c r="AY74" s="136">
        <f>ROUND(IF('2.1ต้นทุนตามสัดส่วน (ผลิต)'!$E$27&gt;0,(+E74*'2.1ต้นทุนตามสัดส่วน (ผลิต)'!$E$27)/'2.1ต้นทุนตามสัดส่วน (ผลิต)'!$E$30,0),2)</f>
        <v>0</v>
      </c>
      <c r="AZ74" s="136">
        <f>ROUND(IF('2.1ต้นทุนตามสัดส่วน (ผลิต)'!$E$37&gt;0,(+F74*'2.1ต้นทุนตามสัดส่วน (ผลิต)'!$E$37)/'2.1ต้นทุนตามสัดส่วน (ผลิต)'!$E$40,0),2)</f>
        <v>0</v>
      </c>
      <c r="BA74" s="136">
        <f t="shared" si="59"/>
        <v>0</v>
      </c>
      <c r="BB74" s="136">
        <f>ROUND(IF('2.1ต้นทุนตามสัดส่วน (ผลิต)'!$E$57&gt;0,(+H74*'2.1ต้นทุนตามสัดส่วน (ผลิต)'!$E$57)/'2.1ต้นทุนตามสัดส่วน (ผลิต)'!$E$60,0),2)</f>
        <v>0</v>
      </c>
      <c r="BC74" s="136">
        <f>ROUND(IF('2.1ต้นทุนตามสัดส่วน (ผลิต)'!$E$67&gt;0,(+I74*'2.1ต้นทุนตามสัดส่วน (ผลิต)'!$E$67)/'2.1ต้นทุนตามสัดส่วน (ผลิต)'!$E$70,0),2)</f>
        <v>0</v>
      </c>
      <c r="BD74" s="136">
        <f>ROUND(IF('2.1ต้นทุนตามสัดส่วน (ผลิต)'!$E$77&gt;0,(+J74*'2.1ต้นทุนตามสัดส่วน (ผลิต)'!$E$77)/'2.1ต้นทุนตามสัดส่วน (ผลิต)'!$E$80,0),2)</f>
        <v>0</v>
      </c>
      <c r="BE74" s="136">
        <f t="shared" si="60"/>
        <v>0</v>
      </c>
      <c r="BF74" s="136">
        <f t="shared" si="61"/>
        <v>0</v>
      </c>
      <c r="BG74" s="136">
        <f>ROUND(IF('2.1ต้นทุนตามสัดส่วน (ผลิต)'!$E$107&gt;0,(+M74*'2.1ต้นทุนตามสัดส่วน (ผลิต)'!$E$107)/'2.1ต้นทุนตามสัดส่วน (ผลิต)'!$E$110,0),2)</f>
        <v>0</v>
      </c>
      <c r="BH74" s="136">
        <f>ROUND(IF('2.1ต้นทุนตามสัดส่วน (ผลิต)'!$E$117&gt;0,(+N74*'2.1ต้นทุนตามสัดส่วน (ผลิต)'!$E$117)/'2.1ต้นทุนตามสัดส่วน (ผลิต)'!$E$120,0),2)</f>
        <v>0</v>
      </c>
      <c r="BI74" s="136">
        <f>ROUND(IF('2.1ต้นทุนตามสัดส่วน (ผลิต)'!$E$127&gt;0,(+O74*'2.1ต้นทุนตามสัดส่วน (ผลิต)'!$E$127)/'2.1ต้นทุนตามสัดส่วน (ผลิต)'!$E$130,0),2)</f>
        <v>0</v>
      </c>
      <c r="BJ74" s="136">
        <f t="shared" si="62"/>
        <v>0</v>
      </c>
      <c r="BK74" s="136">
        <f t="shared" si="63"/>
        <v>0</v>
      </c>
      <c r="BL74" s="136">
        <f>ROUND(IF('2.1ต้นทุนตามสัดส่วน (ผลิต)'!$E$157&gt;0,(+R74*'2.1ต้นทุนตามสัดส่วน (ผลิต)'!$E$157)/'2.1ต้นทุนตามสัดส่วน (ผลิต)'!$E$160,0),2)</f>
        <v>0</v>
      </c>
      <c r="BM74" s="136">
        <f>ROUND(IF('2.1ต้นทุนตามสัดส่วน (ผลิต)'!$E$167&gt;0,(+S74*'2.1ต้นทุนตามสัดส่วน (ผลิต)'!$E$167)/'2.1ต้นทุนตามสัดส่วน (ผลิต)'!$E$170,0),2)</f>
        <v>0</v>
      </c>
      <c r="BN74" s="136">
        <f>ROUND(IF('2.1ต้นทุนตามสัดส่วน (ผลิต)'!$E$177&gt;0,(+T74*'2.1ต้นทุนตามสัดส่วน (ผลิต)'!$E$177)/'2.1ต้นทุนตามสัดส่วน (ผลิต)'!$E$180,0),2)</f>
        <v>0</v>
      </c>
      <c r="BO74" s="136">
        <f t="shared" si="64"/>
        <v>0</v>
      </c>
      <c r="BP74" s="136">
        <f t="shared" si="44"/>
        <v>0</v>
      </c>
      <c r="BR74" s="140"/>
      <c r="BS74" s="135"/>
      <c r="BT74" s="44">
        <f>ROUND(IF('2.1ต้นทุนตามสัดส่วน (ผลิต)'!$E$8&gt;0,(+C74*'2.1ต้นทุนตามสัดส่วน (ผลิต)'!$E$8)/'2.1ต้นทุนตามสัดส่วน (ผลิต)'!$E$10,0),2)</f>
        <v>0</v>
      </c>
      <c r="BU74" s="136">
        <f>ROUND(IF('2.1ต้นทุนตามสัดส่วน (ผลิต)'!$E$18&gt;0,(+D74*'2.1ต้นทุนตามสัดส่วน (ผลิต)'!$E$18)/'2.1ต้นทุนตามสัดส่วน (ผลิต)'!$E$20,0),2)</f>
        <v>0</v>
      </c>
      <c r="BV74" s="136">
        <f>ROUND(IF('2.1ต้นทุนตามสัดส่วน (ผลิต)'!$E$28&gt;0,(+E74*'2.1ต้นทุนตามสัดส่วน (ผลิต)'!$E$28)/'2.1ต้นทุนตามสัดส่วน (ผลิต)'!$E$30,0),2)</f>
        <v>0</v>
      </c>
      <c r="BW74" s="136">
        <f>ROUND(IF('2.1ต้นทุนตามสัดส่วน (ผลิต)'!$E$38&gt;0,(+F74*'2.1ต้นทุนตามสัดส่วน (ผลิต)'!$E$38)/'2.1ต้นทุนตามสัดส่วน (ผลิต)'!$E$40,0),2)</f>
        <v>0</v>
      </c>
      <c r="BX74" s="136">
        <f t="shared" si="65"/>
        <v>0</v>
      </c>
      <c r="BY74" s="136">
        <f>ROUND(IF('2.1ต้นทุนตามสัดส่วน (ผลิต)'!$E$58&gt;0,(+H74*'2.1ต้นทุนตามสัดส่วน (ผลิต)'!$E$58)/'2.1ต้นทุนตามสัดส่วน (ผลิต)'!$E$60,0),2)</f>
        <v>0</v>
      </c>
      <c r="BZ74" s="136">
        <f>ROUND(IF('2.1ต้นทุนตามสัดส่วน (ผลิต)'!$E$68&gt;0,(+I74*'2.1ต้นทุนตามสัดส่วน (ผลิต)'!$E$68)/'2.1ต้นทุนตามสัดส่วน (ผลิต)'!$E$70,0),2)</f>
        <v>0</v>
      </c>
      <c r="CA74" s="136">
        <f>ROUND(IF('2.1ต้นทุนตามสัดส่วน (ผลิต)'!$E$78&gt;0,(+J74*'2.1ต้นทุนตามสัดส่วน (ผลิต)'!$E$78)/'2.1ต้นทุนตามสัดส่วน (ผลิต)'!$E$80,0),2)</f>
        <v>0</v>
      </c>
      <c r="CB74" s="136">
        <f t="shared" si="66"/>
        <v>0</v>
      </c>
      <c r="CC74" s="136">
        <f t="shared" si="67"/>
        <v>0</v>
      </c>
      <c r="CD74" s="136">
        <f>ROUND(IF('2.1ต้นทุนตามสัดส่วน (ผลิต)'!$E$108&gt;0,(+M74*'2.1ต้นทุนตามสัดส่วน (ผลิต)'!$E$108)/'2.1ต้นทุนตามสัดส่วน (ผลิต)'!$E$110,0),2)</f>
        <v>0</v>
      </c>
      <c r="CE74" s="136">
        <f>ROUND(IF('2.1ต้นทุนตามสัดส่วน (ผลิต)'!$E$118&gt;0,(+N74*'2.1ต้นทุนตามสัดส่วน (ผลิต)'!$E$118)/'2.1ต้นทุนตามสัดส่วน (ผลิต)'!$E$120,0),2)</f>
        <v>0</v>
      </c>
      <c r="CF74" s="136">
        <f>ROUND(IF('2.1ต้นทุนตามสัดส่วน (ผลิต)'!$E$128&gt;0,(+O74*'2.1ต้นทุนตามสัดส่วน (ผลิต)'!$E$128)/'2.1ต้นทุนตามสัดส่วน (ผลิต)'!$E$130,0),2)</f>
        <v>0</v>
      </c>
      <c r="CG74" s="136">
        <f t="shared" si="68"/>
        <v>0</v>
      </c>
      <c r="CH74" s="136">
        <f t="shared" si="69"/>
        <v>0</v>
      </c>
      <c r="CI74" s="136">
        <f>ROUND(IF('2.1ต้นทุนตามสัดส่วน (ผลิต)'!$E$158&gt;0,(+R74*'2.1ต้นทุนตามสัดส่วน (ผลิต)'!$E$158)/'2.1ต้นทุนตามสัดส่วน (ผลิต)'!$E$160,0),2)</f>
        <v>0</v>
      </c>
      <c r="CJ74" s="136">
        <f>ROUND(IF('2.1ต้นทุนตามสัดส่วน (ผลิต)'!$E$168&gt;0,(+S74*'2.1ต้นทุนตามสัดส่วน (ผลิต)'!$E$168)/'2.1ต้นทุนตามสัดส่วน (ผลิต)'!$E$170,0),2)</f>
        <v>0</v>
      </c>
      <c r="CK74" s="136">
        <f>ROUND(IF('2.1ต้นทุนตามสัดส่วน (ผลิต)'!$E$178&gt;0,(+T74*'2.1ต้นทุนตามสัดส่วน (ผลิต)'!$E$178)/'2.1ต้นทุนตามสัดส่วน (ผลิต)'!$E$180,0),2)</f>
        <v>0</v>
      </c>
      <c r="CL74" s="136">
        <f t="shared" si="70"/>
        <v>0</v>
      </c>
      <c r="CM74" s="136">
        <f t="shared" si="45"/>
        <v>0</v>
      </c>
      <c r="CO74" s="140"/>
      <c r="CP74" s="135"/>
      <c r="CQ74" s="44">
        <f>ROUND(IF('2.1ต้นทุนตามสัดส่วน (ผลิต)'!$E$9&gt;0,(+C74*'2.1ต้นทุนตามสัดส่วน (ผลิต)'!$E$9)/'2.1ต้นทุนตามสัดส่วน (ผลิต)'!$E$10,0),2)</f>
        <v>0</v>
      </c>
      <c r="CR74" s="136">
        <f>ROUND(IF('2.1ต้นทุนตามสัดส่วน (ผลิต)'!$E$19&gt;0,(+D74*'2.1ต้นทุนตามสัดส่วน (ผลิต)'!$E$19)/'2.1ต้นทุนตามสัดส่วน (ผลิต)'!$E$20,0),2)</f>
        <v>0</v>
      </c>
      <c r="CS74" s="136">
        <f>ROUND(IF('2.1ต้นทุนตามสัดส่วน (ผลิต)'!$E$29&gt;0,(+E74*'2.1ต้นทุนตามสัดส่วน (ผลิต)'!$E$29)/'2.1ต้นทุนตามสัดส่วน (ผลิต)'!$E$30,0),2)</f>
        <v>0</v>
      </c>
      <c r="CT74" s="136">
        <f>ROUND(IF('2.1ต้นทุนตามสัดส่วน (ผลิต)'!$E$39&gt;0,(+F74*'2.1ต้นทุนตามสัดส่วน (ผลิต)'!$E$39)/'2.1ต้นทุนตามสัดส่วน (ผลิต)'!$E$40,0),2)</f>
        <v>0</v>
      </c>
      <c r="CU74" s="136">
        <f t="shared" si="71"/>
        <v>0</v>
      </c>
      <c r="CV74" s="136">
        <f>ROUND(IF('2.1ต้นทุนตามสัดส่วน (ผลิต)'!$E$59&gt;0,(+H74*'2.1ต้นทุนตามสัดส่วน (ผลิต)'!$E$59)/'2.1ต้นทุนตามสัดส่วน (ผลิต)'!$E$60,0),2)</f>
        <v>0</v>
      </c>
      <c r="CW74" s="136">
        <f>ROUND(IF('2.1ต้นทุนตามสัดส่วน (ผลิต)'!$E$69&gt;0,(+I74*'2.1ต้นทุนตามสัดส่วน (ผลิต)'!$E$69)/'2.1ต้นทุนตามสัดส่วน (ผลิต)'!$E$70,0),2)</f>
        <v>0</v>
      </c>
      <c r="CX74" s="136">
        <f>ROUND(IF('2.1ต้นทุนตามสัดส่วน (ผลิต)'!$E$79&gt;0,(+J74*'2.1ต้นทุนตามสัดส่วน (ผลิต)'!$E$79)/'2.1ต้นทุนตามสัดส่วน (ผลิต)'!$E$80,0),2)</f>
        <v>0</v>
      </c>
      <c r="CY74" s="136">
        <f t="shared" si="72"/>
        <v>0</v>
      </c>
      <c r="CZ74" s="136">
        <f t="shared" si="73"/>
        <v>0</v>
      </c>
      <c r="DA74" s="136">
        <f>ROUND(IF('2.1ต้นทุนตามสัดส่วน (ผลิต)'!$E$109&gt;0,(+M74*'2.1ต้นทุนตามสัดส่วน (ผลิต)'!$E$109)/'2.1ต้นทุนตามสัดส่วน (ผลิต)'!$E$110,0),2)</f>
        <v>0</v>
      </c>
      <c r="DB74" s="136">
        <f>ROUND(IF('2.1ต้นทุนตามสัดส่วน (ผลิต)'!$E$119&gt;0,(+N74*'2.1ต้นทุนตามสัดส่วน (ผลิต)'!$E$119)/'2.1ต้นทุนตามสัดส่วน (ผลิต)'!$E$120,0),2)</f>
        <v>0</v>
      </c>
      <c r="DC74" s="136">
        <f>ROUND(IF('2.1ต้นทุนตามสัดส่วน (ผลิต)'!$E$129&gt;0,(+O74*'2.1ต้นทุนตามสัดส่วน (ผลิต)'!$E$129)/'2.1ต้นทุนตามสัดส่วน (ผลิต)'!$E$130,0),2)</f>
        <v>0</v>
      </c>
      <c r="DD74" s="136">
        <f t="shared" si="74"/>
        <v>0</v>
      </c>
      <c r="DE74" s="136">
        <f t="shared" si="75"/>
        <v>0</v>
      </c>
      <c r="DF74" s="136">
        <f>ROUND(IF('2.1ต้นทุนตามสัดส่วน (ผลิต)'!$E$159&gt;0,(+R74*'2.1ต้นทุนตามสัดส่วน (ผลิต)'!$E$159)/'2.1ต้นทุนตามสัดส่วน (ผลิต)'!$E$160,0),2)</f>
        <v>0</v>
      </c>
      <c r="DG74" s="136">
        <f>ROUND(IF('2.1ต้นทุนตามสัดส่วน (ผลิต)'!$E$169&gt;0,(+S74*'2.1ต้นทุนตามสัดส่วน (ผลิต)'!$E$169)/'2.1ต้นทุนตามสัดส่วน (ผลิต)'!$E$170,0),2)</f>
        <v>0</v>
      </c>
      <c r="DH74" s="136">
        <f>ROUND(IF('2.1ต้นทุนตามสัดส่วน (ผลิต)'!$E$179&gt;0,(+T74*'2.1ต้นทุนตามสัดส่วน (ผลิต)'!$E$179)/'2.1ต้นทุนตามสัดส่วน (ผลิต)'!$E$180,0),2)</f>
        <v>0</v>
      </c>
      <c r="DI74" s="136">
        <f t="shared" si="76"/>
        <v>0</v>
      </c>
      <c r="DJ74" s="136">
        <f t="shared" si="46"/>
        <v>0</v>
      </c>
      <c r="DL74" s="140"/>
      <c r="DM74" s="135"/>
      <c r="DN74" s="136">
        <f t="shared" si="40"/>
        <v>0</v>
      </c>
      <c r="DO74" s="136">
        <f t="shared" si="40"/>
        <v>0</v>
      </c>
      <c r="DP74" s="136">
        <f t="shared" si="39"/>
        <v>0</v>
      </c>
      <c r="DQ74" s="136">
        <f t="shared" si="39"/>
        <v>0</v>
      </c>
      <c r="DR74" s="136">
        <f t="shared" si="39"/>
        <v>0</v>
      </c>
      <c r="DS74" s="136">
        <f t="shared" si="39"/>
        <v>0</v>
      </c>
      <c r="DT74" s="136">
        <f t="shared" si="39"/>
        <v>0</v>
      </c>
      <c r="DU74" s="136">
        <f t="shared" si="39"/>
        <v>0</v>
      </c>
      <c r="DV74" s="136">
        <f t="shared" ref="DV74:ED115" si="77">+K74-AH74-BE74-CB74-CY74</f>
        <v>0</v>
      </c>
      <c r="DW74" s="136">
        <f t="shared" si="77"/>
        <v>0</v>
      </c>
      <c r="DX74" s="136">
        <f t="shared" si="77"/>
        <v>0</v>
      </c>
      <c r="DY74" s="136">
        <f t="shared" si="77"/>
        <v>0</v>
      </c>
      <c r="DZ74" s="136">
        <f t="shared" si="77"/>
        <v>0</v>
      </c>
      <c r="EA74" s="136">
        <f t="shared" si="77"/>
        <v>0</v>
      </c>
      <c r="EB74" s="136">
        <f t="shared" si="47"/>
        <v>0</v>
      </c>
      <c r="EC74" s="136">
        <f t="shared" si="47"/>
        <v>0</v>
      </c>
      <c r="ED74" s="136">
        <f t="shared" si="47"/>
        <v>0</v>
      </c>
      <c r="EE74" s="136">
        <f t="shared" si="47"/>
        <v>0</v>
      </c>
      <c r="EF74" s="136">
        <f t="shared" si="47"/>
        <v>0</v>
      </c>
      <c r="EG74" s="136">
        <f t="shared" si="47"/>
        <v>0</v>
      </c>
    </row>
    <row r="75" spans="1:137" ht="21">
      <c r="A75" s="141"/>
      <c r="B75" s="135"/>
      <c r="C75" s="44"/>
      <c r="D75" s="136"/>
      <c r="E75" s="136"/>
      <c r="F75" s="136"/>
      <c r="G75" s="136">
        <f t="shared" si="48"/>
        <v>0</v>
      </c>
      <c r="H75" s="136"/>
      <c r="I75" s="136"/>
      <c r="J75" s="136"/>
      <c r="K75" s="136">
        <f t="shared" si="49"/>
        <v>0</v>
      </c>
      <c r="L75" s="136">
        <f t="shared" si="50"/>
        <v>0</v>
      </c>
      <c r="M75" s="136"/>
      <c r="N75" s="136"/>
      <c r="O75" s="136"/>
      <c r="P75" s="136">
        <f t="shared" si="51"/>
        <v>0</v>
      </c>
      <c r="Q75" s="136">
        <f t="shared" si="52"/>
        <v>0</v>
      </c>
      <c r="R75" s="136"/>
      <c r="S75" s="136"/>
      <c r="T75" s="136"/>
      <c r="U75" s="136">
        <f t="shared" si="53"/>
        <v>0</v>
      </c>
      <c r="V75" s="136">
        <f t="shared" si="41"/>
        <v>0</v>
      </c>
      <c r="X75" s="141"/>
      <c r="Y75" s="135"/>
      <c r="Z75" s="44">
        <f>ROUND(IF('2.1ต้นทุนตามสัดส่วน (ผลิต)'!$E$6&gt;0,(+C75*'2.1ต้นทุนตามสัดส่วน (ผลิต)'!$E$6)/'2.1ต้นทุนตามสัดส่วน (ผลิต)'!$E$10,0),2)</f>
        <v>0</v>
      </c>
      <c r="AA75" s="139">
        <f>ROUND(IF('2.1ต้นทุนตามสัดส่วน (ผลิต)'!$E$16&gt;0,(+D75*'2.1ต้นทุนตามสัดส่วน (ผลิต)'!$E$16)/'2.1ต้นทุนตามสัดส่วน (ผลิต)'!$E$20,0),2)</f>
        <v>0</v>
      </c>
      <c r="AB75" s="139">
        <f>ROUND(IF('2.1ต้นทุนตามสัดส่วน (ผลิต)'!$E$26&gt;0,(+E75*'2.1ต้นทุนตามสัดส่วน (ผลิต)'!$E$26)/'2.1ต้นทุนตามสัดส่วน (ผลิต)'!$E$30,0),2)</f>
        <v>0</v>
      </c>
      <c r="AC75" s="139">
        <f>ROUND(IF('2.1ต้นทุนตามสัดส่วน (ผลิต)'!$E$36&gt;0,(+F75*'2.1ต้นทุนตามสัดส่วน (ผลิต)'!$E$36)/'2.1ต้นทุนตามสัดส่วน (ผลิต)'!$E$40,0),2)</f>
        <v>0</v>
      </c>
      <c r="AD75" s="139">
        <f t="shared" si="54"/>
        <v>0</v>
      </c>
      <c r="AE75" s="139">
        <f>ROUND(IF('2.1ต้นทุนตามสัดส่วน (ผลิต)'!$E$56&gt;0,(+H75*'2.1ต้นทุนตามสัดส่วน (ผลิต)'!$E$56)/'2.1ต้นทุนตามสัดส่วน (ผลิต)'!$E$60,0),2)</f>
        <v>0</v>
      </c>
      <c r="AF75" s="139">
        <f>ROUND(IF('2.1ต้นทุนตามสัดส่วน (ผลิต)'!$E$66&gt;0,(+I75*'2.1ต้นทุนตามสัดส่วน (ผลิต)'!$E$66)/'2.1ต้นทุนตามสัดส่วน (ผลิต)'!$E$70,0),2)</f>
        <v>0</v>
      </c>
      <c r="AG75" s="139">
        <f>ROUND(IF('2.1ต้นทุนตามสัดส่วน (ผลิต)'!$E$76&gt;0,(+J75*'2.1ต้นทุนตามสัดส่วน (ผลิต)'!$E$76)/'2.1ต้นทุนตามสัดส่วน (ผลิต)'!$E$80,0),2)</f>
        <v>0</v>
      </c>
      <c r="AH75" s="139">
        <f t="shared" si="55"/>
        <v>0</v>
      </c>
      <c r="AI75" s="139">
        <f t="shared" si="56"/>
        <v>0</v>
      </c>
      <c r="AJ75" s="139">
        <f>ROUND(IF('2.1ต้นทุนตามสัดส่วน (ผลิต)'!$E$106&gt;0,(+M75*'2.1ต้นทุนตามสัดส่วน (ผลิต)'!$E$106)/'2.1ต้นทุนตามสัดส่วน (ผลิต)'!$E$110,0),2)</f>
        <v>0</v>
      </c>
      <c r="AK75" s="139">
        <f>ROUND(IF('2.1ต้นทุนตามสัดส่วน (ผลิต)'!$E$116&gt;0,(+N75*'2.1ต้นทุนตามสัดส่วน (ผลิต)'!$E$116)/'2.1ต้นทุนตามสัดส่วน (ผลิต)'!$E$120,0),2)</f>
        <v>0</v>
      </c>
      <c r="AL75" s="139">
        <f>ROUND(IF('2.1ต้นทุนตามสัดส่วน (ผลิต)'!$E$126&gt;0,(+O75*'2.1ต้นทุนตามสัดส่วน (ผลิต)'!$E$126)/'2.1ต้นทุนตามสัดส่วน (ผลิต)'!$E$130,0),2)</f>
        <v>0</v>
      </c>
      <c r="AM75" s="139">
        <f t="shared" si="57"/>
        <v>0</v>
      </c>
      <c r="AN75" s="139">
        <f t="shared" si="58"/>
        <v>0</v>
      </c>
      <c r="AO75" s="139">
        <f>ROUND(IF('2.1ต้นทุนตามสัดส่วน (ผลิต)'!$E$156&gt;0,(+R75*'2.1ต้นทุนตามสัดส่วน (ผลิต)'!$E$156)/'2.1ต้นทุนตามสัดส่วน (ผลิต)'!$E$160,0),2)</f>
        <v>0</v>
      </c>
      <c r="AP75" s="139">
        <f>ROUND(IF('2.1ต้นทุนตามสัดส่วน (ผลิต)'!$E$166&gt;0,(+S75*'2.1ต้นทุนตามสัดส่วน (ผลิต)'!$E$166)/'2.1ต้นทุนตามสัดส่วน (ผลิต)'!$E$170,0),2)</f>
        <v>0</v>
      </c>
      <c r="AQ75" s="139">
        <f>ROUND(IF('2.1ต้นทุนตามสัดส่วน (ผลิต)'!$E$176&gt;0,(+T75*'2.1ต้นทุนตามสัดส่วน (ผลิต)'!$E$176)/'2.1ต้นทุนตามสัดส่วน (ผลิต)'!$E$180,0),2)</f>
        <v>0</v>
      </c>
      <c r="AR75" s="139">
        <f t="shared" si="42"/>
        <v>0</v>
      </c>
      <c r="AS75" s="139">
        <f t="shared" si="43"/>
        <v>0</v>
      </c>
      <c r="AU75" s="141"/>
      <c r="AV75" s="135"/>
      <c r="AW75" s="44">
        <f>ROUND(IF('2.1ต้นทุนตามสัดส่วน (ผลิต)'!$E$7&gt;0,(C75*'2.1ต้นทุนตามสัดส่วน (ผลิต)'!$E$7)/'2.1ต้นทุนตามสัดส่วน (ผลิต)'!$E$10,0),2)</f>
        <v>0</v>
      </c>
      <c r="AX75" s="136">
        <f>ROUND(IF('2.1ต้นทุนตามสัดส่วน (ผลิต)'!$E$17&gt;0,(D75*'2.1ต้นทุนตามสัดส่วน (ผลิต)'!$E$17)/'2.1ต้นทุนตามสัดส่วน (ผลิต)'!$E$20,0),2)</f>
        <v>0</v>
      </c>
      <c r="AY75" s="136">
        <f>ROUND(IF('2.1ต้นทุนตามสัดส่วน (ผลิต)'!$E$27&gt;0,(+E75*'2.1ต้นทุนตามสัดส่วน (ผลิต)'!$E$27)/'2.1ต้นทุนตามสัดส่วน (ผลิต)'!$E$30,0),2)</f>
        <v>0</v>
      </c>
      <c r="AZ75" s="136">
        <f>ROUND(IF('2.1ต้นทุนตามสัดส่วน (ผลิต)'!$E$37&gt;0,(+F75*'2.1ต้นทุนตามสัดส่วน (ผลิต)'!$E$37)/'2.1ต้นทุนตามสัดส่วน (ผลิต)'!$E$40,0),2)</f>
        <v>0</v>
      </c>
      <c r="BA75" s="136">
        <f t="shared" si="59"/>
        <v>0</v>
      </c>
      <c r="BB75" s="136">
        <f>ROUND(IF('2.1ต้นทุนตามสัดส่วน (ผลิต)'!$E$57&gt;0,(+H75*'2.1ต้นทุนตามสัดส่วน (ผลิต)'!$E$57)/'2.1ต้นทุนตามสัดส่วน (ผลิต)'!$E$60,0),2)</f>
        <v>0</v>
      </c>
      <c r="BC75" s="136">
        <f>ROUND(IF('2.1ต้นทุนตามสัดส่วน (ผลิต)'!$E$67&gt;0,(+I75*'2.1ต้นทุนตามสัดส่วน (ผลิต)'!$E$67)/'2.1ต้นทุนตามสัดส่วน (ผลิต)'!$E$70,0),2)</f>
        <v>0</v>
      </c>
      <c r="BD75" s="136">
        <f>ROUND(IF('2.1ต้นทุนตามสัดส่วน (ผลิต)'!$E$77&gt;0,(+J75*'2.1ต้นทุนตามสัดส่วน (ผลิต)'!$E$77)/'2.1ต้นทุนตามสัดส่วน (ผลิต)'!$E$80,0),2)</f>
        <v>0</v>
      </c>
      <c r="BE75" s="136">
        <f t="shared" si="60"/>
        <v>0</v>
      </c>
      <c r="BF75" s="136">
        <f t="shared" si="61"/>
        <v>0</v>
      </c>
      <c r="BG75" s="136">
        <f>ROUND(IF('2.1ต้นทุนตามสัดส่วน (ผลิต)'!$E$107&gt;0,(+M75*'2.1ต้นทุนตามสัดส่วน (ผลิต)'!$E$107)/'2.1ต้นทุนตามสัดส่วน (ผลิต)'!$E$110,0),2)</f>
        <v>0</v>
      </c>
      <c r="BH75" s="136">
        <f>ROUND(IF('2.1ต้นทุนตามสัดส่วน (ผลิต)'!$E$117&gt;0,(+N75*'2.1ต้นทุนตามสัดส่วน (ผลิต)'!$E$117)/'2.1ต้นทุนตามสัดส่วน (ผลิต)'!$E$120,0),2)</f>
        <v>0</v>
      </c>
      <c r="BI75" s="136">
        <f>ROUND(IF('2.1ต้นทุนตามสัดส่วน (ผลิต)'!$E$127&gt;0,(+O75*'2.1ต้นทุนตามสัดส่วน (ผลิต)'!$E$127)/'2.1ต้นทุนตามสัดส่วน (ผลิต)'!$E$130,0),2)</f>
        <v>0</v>
      </c>
      <c r="BJ75" s="136">
        <f t="shared" si="62"/>
        <v>0</v>
      </c>
      <c r="BK75" s="136">
        <f t="shared" si="63"/>
        <v>0</v>
      </c>
      <c r="BL75" s="136">
        <f>ROUND(IF('2.1ต้นทุนตามสัดส่วน (ผลิต)'!$E$157&gt;0,(+R75*'2.1ต้นทุนตามสัดส่วน (ผลิต)'!$E$157)/'2.1ต้นทุนตามสัดส่วน (ผลิต)'!$E$160,0),2)</f>
        <v>0</v>
      </c>
      <c r="BM75" s="136">
        <f>ROUND(IF('2.1ต้นทุนตามสัดส่วน (ผลิต)'!$E$167&gt;0,(+S75*'2.1ต้นทุนตามสัดส่วน (ผลิต)'!$E$167)/'2.1ต้นทุนตามสัดส่วน (ผลิต)'!$E$170,0),2)</f>
        <v>0</v>
      </c>
      <c r="BN75" s="136">
        <f>ROUND(IF('2.1ต้นทุนตามสัดส่วน (ผลิต)'!$E$177&gt;0,(+T75*'2.1ต้นทุนตามสัดส่วน (ผลิต)'!$E$177)/'2.1ต้นทุนตามสัดส่วน (ผลิต)'!$E$180,0),2)</f>
        <v>0</v>
      </c>
      <c r="BO75" s="136">
        <f t="shared" si="64"/>
        <v>0</v>
      </c>
      <c r="BP75" s="136">
        <f t="shared" si="44"/>
        <v>0</v>
      </c>
      <c r="BR75" s="141"/>
      <c r="BS75" s="135"/>
      <c r="BT75" s="44">
        <f>ROUND(IF('2.1ต้นทุนตามสัดส่วน (ผลิต)'!$E$8&gt;0,(+C75*'2.1ต้นทุนตามสัดส่วน (ผลิต)'!$E$8)/'2.1ต้นทุนตามสัดส่วน (ผลิต)'!$E$10,0),2)</f>
        <v>0</v>
      </c>
      <c r="BU75" s="136">
        <f>ROUND(IF('2.1ต้นทุนตามสัดส่วน (ผลิต)'!$E$18&gt;0,(+D75*'2.1ต้นทุนตามสัดส่วน (ผลิต)'!$E$18)/'2.1ต้นทุนตามสัดส่วน (ผลิต)'!$E$20,0),2)</f>
        <v>0</v>
      </c>
      <c r="BV75" s="136">
        <f>ROUND(IF('2.1ต้นทุนตามสัดส่วน (ผลิต)'!$E$28&gt;0,(+E75*'2.1ต้นทุนตามสัดส่วน (ผลิต)'!$E$28)/'2.1ต้นทุนตามสัดส่วน (ผลิต)'!$E$30,0),2)</f>
        <v>0</v>
      </c>
      <c r="BW75" s="136">
        <f>ROUND(IF('2.1ต้นทุนตามสัดส่วน (ผลิต)'!$E$38&gt;0,(+F75*'2.1ต้นทุนตามสัดส่วน (ผลิต)'!$E$38)/'2.1ต้นทุนตามสัดส่วน (ผลิต)'!$E$40,0),2)</f>
        <v>0</v>
      </c>
      <c r="BX75" s="136">
        <f t="shared" si="65"/>
        <v>0</v>
      </c>
      <c r="BY75" s="136">
        <f>ROUND(IF('2.1ต้นทุนตามสัดส่วน (ผลิต)'!$E$58&gt;0,(+H75*'2.1ต้นทุนตามสัดส่วน (ผลิต)'!$E$58)/'2.1ต้นทุนตามสัดส่วน (ผลิต)'!$E$60,0),2)</f>
        <v>0</v>
      </c>
      <c r="BZ75" s="136">
        <f>ROUND(IF('2.1ต้นทุนตามสัดส่วน (ผลิต)'!$E$68&gt;0,(+I75*'2.1ต้นทุนตามสัดส่วน (ผลิต)'!$E$68)/'2.1ต้นทุนตามสัดส่วน (ผลิต)'!$E$70,0),2)</f>
        <v>0</v>
      </c>
      <c r="CA75" s="136">
        <f>ROUND(IF('2.1ต้นทุนตามสัดส่วน (ผลิต)'!$E$78&gt;0,(+J75*'2.1ต้นทุนตามสัดส่วน (ผลิต)'!$E$78)/'2.1ต้นทุนตามสัดส่วน (ผลิต)'!$E$80,0),2)</f>
        <v>0</v>
      </c>
      <c r="CB75" s="136">
        <f t="shared" si="66"/>
        <v>0</v>
      </c>
      <c r="CC75" s="136">
        <f t="shared" si="67"/>
        <v>0</v>
      </c>
      <c r="CD75" s="136">
        <f>ROUND(IF('2.1ต้นทุนตามสัดส่วน (ผลิต)'!$E$108&gt;0,(+M75*'2.1ต้นทุนตามสัดส่วน (ผลิต)'!$E$108)/'2.1ต้นทุนตามสัดส่วน (ผลิต)'!$E$110,0),2)</f>
        <v>0</v>
      </c>
      <c r="CE75" s="136">
        <f>ROUND(IF('2.1ต้นทุนตามสัดส่วน (ผลิต)'!$E$118&gt;0,(+N75*'2.1ต้นทุนตามสัดส่วน (ผลิต)'!$E$118)/'2.1ต้นทุนตามสัดส่วน (ผลิต)'!$E$120,0),2)</f>
        <v>0</v>
      </c>
      <c r="CF75" s="136">
        <f>ROUND(IF('2.1ต้นทุนตามสัดส่วน (ผลิต)'!$E$128&gt;0,(+O75*'2.1ต้นทุนตามสัดส่วน (ผลิต)'!$E$128)/'2.1ต้นทุนตามสัดส่วน (ผลิต)'!$E$130,0),2)</f>
        <v>0</v>
      </c>
      <c r="CG75" s="136">
        <f t="shared" si="68"/>
        <v>0</v>
      </c>
      <c r="CH75" s="136">
        <f t="shared" si="69"/>
        <v>0</v>
      </c>
      <c r="CI75" s="136">
        <f>ROUND(IF('2.1ต้นทุนตามสัดส่วน (ผลิต)'!$E$158&gt;0,(+R75*'2.1ต้นทุนตามสัดส่วน (ผลิต)'!$E$158)/'2.1ต้นทุนตามสัดส่วน (ผลิต)'!$E$160,0),2)</f>
        <v>0</v>
      </c>
      <c r="CJ75" s="136">
        <f>ROUND(IF('2.1ต้นทุนตามสัดส่วน (ผลิต)'!$E$168&gt;0,(+S75*'2.1ต้นทุนตามสัดส่วน (ผลิต)'!$E$168)/'2.1ต้นทุนตามสัดส่วน (ผลิต)'!$E$170,0),2)</f>
        <v>0</v>
      </c>
      <c r="CK75" s="136">
        <f>ROUND(IF('2.1ต้นทุนตามสัดส่วน (ผลิต)'!$E$178&gt;0,(+T75*'2.1ต้นทุนตามสัดส่วน (ผลิต)'!$E$178)/'2.1ต้นทุนตามสัดส่วน (ผลิต)'!$E$180,0),2)</f>
        <v>0</v>
      </c>
      <c r="CL75" s="136">
        <f t="shared" si="70"/>
        <v>0</v>
      </c>
      <c r="CM75" s="136">
        <f t="shared" si="45"/>
        <v>0</v>
      </c>
      <c r="CO75" s="141"/>
      <c r="CP75" s="135"/>
      <c r="CQ75" s="44">
        <f>ROUND(IF('2.1ต้นทุนตามสัดส่วน (ผลิต)'!$E$9&gt;0,(+C75*'2.1ต้นทุนตามสัดส่วน (ผลิต)'!$E$9)/'2.1ต้นทุนตามสัดส่วน (ผลิต)'!$E$10,0),2)</f>
        <v>0</v>
      </c>
      <c r="CR75" s="136">
        <f>ROUND(IF('2.1ต้นทุนตามสัดส่วน (ผลิต)'!$E$19&gt;0,(+D75*'2.1ต้นทุนตามสัดส่วน (ผลิต)'!$E$19)/'2.1ต้นทุนตามสัดส่วน (ผลิต)'!$E$20,0),2)</f>
        <v>0</v>
      </c>
      <c r="CS75" s="136">
        <f>ROUND(IF('2.1ต้นทุนตามสัดส่วน (ผลิต)'!$E$29&gt;0,(+E75*'2.1ต้นทุนตามสัดส่วน (ผลิต)'!$E$29)/'2.1ต้นทุนตามสัดส่วน (ผลิต)'!$E$30,0),2)</f>
        <v>0</v>
      </c>
      <c r="CT75" s="136">
        <f>ROUND(IF('2.1ต้นทุนตามสัดส่วน (ผลิต)'!$E$39&gt;0,(+F75*'2.1ต้นทุนตามสัดส่วน (ผลิต)'!$E$39)/'2.1ต้นทุนตามสัดส่วน (ผลิต)'!$E$40,0),2)</f>
        <v>0</v>
      </c>
      <c r="CU75" s="136">
        <f t="shared" si="71"/>
        <v>0</v>
      </c>
      <c r="CV75" s="136">
        <f>ROUND(IF('2.1ต้นทุนตามสัดส่วน (ผลิต)'!$E$59&gt;0,(+H75*'2.1ต้นทุนตามสัดส่วน (ผลิต)'!$E$59)/'2.1ต้นทุนตามสัดส่วน (ผลิต)'!$E$60,0),2)</f>
        <v>0</v>
      </c>
      <c r="CW75" s="136">
        <f>ROUND(IF('2.1ต้นทุนตามสัดส่วน (ผลิต)'!$E$69&gt;0,(+I75*'2.1ต้นทุนตามสัดส่วน (ผลิต)'!$E$69)/'2.1ต้นทุนตามสัดส่วน (ผลิต)'!$E$70,0),2)</f>
        <v>0</v>
      </c>
      <c r="CX75" s="136">
        <f>ROUND(IF('2.1ต้นทุนตามสัดส่วน (ผลิต)'!$E$79&gt;0,(+J75*'2.1ต้นทุนตามสัดส่วน (ผลิต)'!$E$79)/'2.1ต้นทุนตามสัดส่วน (ผลิต)'!$E$80,0),2)</f>
        <v>0</v>
      </c>
      <c r="CY75" s="136">
        <f t="shared" si="72"/>
        <v>0</v>
      </c>
      <c r="CZ75" s="136">
        <f t="shared" si="73"/>
        <v>0</v>
      </c>
      <c r="DA75" s="136">
        <f>ROUND(IF('2.1ต้นทุนตามสัดส่วน (ผลิต)'!$E$109&gt;0,(+M75*'2.1ต้นทุนตามสัดส่วน (ผลิต)'!$E$109)/'2.1ต้นทุนตามสัดส่วน (ผลิต)'!$E$110,0),2)</f>
        <v>0</v>
      </c>
      <c r="DB75" s="136">
        <f>ROUND(IF('2.1ต้นทุนตามสัดส่วน (ผลิต)'!$E$119&gt;0,(+N75*'2.1ต้นทุนตามสัดส่วน (ผลิต)'!$E$119)/'2.1ต้นทุนตามสัดส่วน (ผลิต)'!$E$120,0),2)</f>
        <v>0</v>
      </c>
      <c r="DC75" s="136">
        <f>ROUND(IF('2.1ต้นทุนตามสัดส่วน (ผลิต)'!$E$129&gt;0,(+O75*'2.1ต้นทุนตามสัดส่วน (ผลิต)'!$E$129)/'2.1ต้นทุนตามสัดส่วน (ผลิต)'!$E$130,0),2)</f>
        <v>0</v>
      </c>
      <c r="DD75" s="136">
        <f t="shared" si="74"/>
        <v>0</v>
      </c>
      <c r="DE75" s="136">
        <f t="shared" si="75"/>
        <v>0</v>
      </c>
      <c r="DF75" s="136">
        <f>ROUND(IF('2.1ต้นทุนตามสัดส่วน (ผลิต)'!$E$159&gt;0,(+R75*'2.1ต้นทุนตามสัดส่วน (ผลิต)'!$E$159)/'2.1ต้นทุนตามสัดส่วน (ผลิต)'!$E$160,0),2)</f>
        <v>0</v>
      </c>
      <c r="DG75" s="136">
        <f>ROUND(IF('2.1ต้นทุนตามสัดส่วน (ผลิต)'!$E$169&gt;0,(+S75*'2.1ต้นทุนตามสัดส่วน (ผลิต)'!$E$169)/'2.1ต้นทุนตามสัดส่วน (ผลิต)'!$E$170,0),2)</f>
        <v>0</v>
      </c>
      <c r="DH75" s="136">
        <f>ROUND(IF('2.1ต้นทุนตามสัดส่วน (ผลิต)'!$E$179&gt;0,(+T75*'2.1ต้นทุนตามสัดส่วน (ผลิต)'!$E$179)/'2.1ต้นทุนตามสัดส่วน (ผลิต)'!$E$180,0),2)</f>
        <v>0</v>
      </c>
      <c r="DI75" s="136">
        <f t="shared" si="76"/>
        <v>0</v>
      </c>
      <c r="DJ75" s="136">
        <f t="shared" si="46"/>
        <v>0</v>
      </c>
      <c r="DL75" s="141"/>
      <c r="DM75" s="135"/>
      <c r="DN75" s="136">
        <f t="shared" si="40"/>
        <v>0</v>
      </c>
      <c r="DO75" s="136">
        <f t="shared" si="40"/>
        <v>0</v>
      </c>
      <c r="DP75" s="136">
        <f t="shared" si="40"/>
        <v>0</v>
      </c>
      <c r="DQ75" s="136">
        <f t="shared" si="40"/>
        <v>0</v>
      </c>
      <c r="DR75" s="136">
        <f t="shared" si="40"/>
        <v>0</v>
      </c>
      <c r="DS75" s="136">
        <f t="shared" si="40"/>
        <v>0</v>
      </c>
      <c r="DT75" s="136">
        <f t="shared" si="40"/>
        <v>0</v>
      </c>
      <c r="DU75" s="136">
        <f t="shared" si="40"/>
        <v>0</v>
      </c>
      <c r="DV75" s="136">
        <f t="shared" si="77"/>
        <v>0</v>
      </c>
      <c r="DW75" s="136">
        <f t="shared" si="77"/>
        <v>0</v>
      </c>
      <c r="DX75" s="136">
        <f t="shared" si="77"/>
        <v>0</v>
      </c>
      <c r="DY75" s="136">
        <f t="shared" si="77"/>
        <v>0</v>
      </c>
      <c r="DZ75" s="136">
        <f t="shared" si="77"/>
        <v>0</v>
      </c>
      <c r="EA75" s="136">
        <f t="shared" si="77"/>
        <v>0</v>
      </c>
      <c r="EB75" s="136">
        <f t="shared" si="47"/>
        <v>0</v>
      </c>
      <c r="EC75" s="136">
        <f t="shared" si="47"/>
        <v>0</v>
      </c>
      <c r="ED75" s="136">
        <f t="shared" si="47"/>
        <v>0</v>
      </c>
      <c r="EE75" s="136">
        <f t="shared" si="47"/>
        <v>0</v>
      </c>
      <c r="EF75" s="136">
        <f t="shared" si="47"/>
        <v>0</v>
      </c>
      <c r="EG75" s="136">
        <f t="shared" si="47"/>
        <v>0</v>
      </c>
    </row>
    <row r="76" spans="1:137" ht="21">
      <c r="A76" s="140"/>
      <c r="B76" s="135"/>
      <c r="C76" s="44"/>
      <c r="D76" s="136"/>
      <c r="E76" s="136"/>
      <c r="F76" s="136"/>
      <c r="G76" s="136">
        <f t="shared" si="48"/>
        <v>0</v>
      </c>
      <c r="H76" s="136"/>
      <c r="I76" s="136"/>
      <c r="J76" s="136"/>
      <c r="K76" s="136">
        <f t="shared" si="49"/>
        <v>0</v>
      </c>
      <c r="L76" s="136">
        <f t="shared" si="50"/>
        <v>0</v>
      </c>
      <c r="M76" s="136"/>
      <c r="N76" s="136"/>
      <c r="O76" s="136"/>
      <c r="P76" s="136">
        <f t="shared" si="51"/>
        <v>0</v>
      </c>
      <c r="Q76" s="136">
        <f t="shared" si="52"/>
        <v>0</v>
      </c>
      <c r="R76" s="136"/>
      <c r="S76" s="136"/>
      <c r="T76" s="136"/>
      <c r="U76" s="136">
        <f t="shared" si="53"/>
        <v>0</v>
      </c>
      <c r="V76" s="136">
        <f t="shared" si="41"/>
        <v>0</v>
      </c>
      <c r="X76" s="140"/>
      <c r="Y76" s="135"/>
      <c r="Z76" s="44">
        <f>ROUND(IF('2.1ต้นทุนตามสัดส่วน (ผลิต)'!$E$6&gt;0,(+C76*'2.1ต้นทุนตามสัดส่วน (ผลิต)'!$E$6)/'2.1ต้นทุนตามสัดส่วน (ผลิต)'!$E$10,0),2)</f>
        <v>0</v>
      </c>
      <c r="AA76" s="139">
        <f>ROUND(IF('2.1ต้นทุนตามสัดส่วน (ผลิต)'!$E$16&gt;0,(+D76*'2.1ต้นทุนตามสัดส่วน (ผลิต)'!$E$16)/'2.1ต้นทุนตามสัดส่วน (ผลิต)'!$E$20,0),2)</f>
        <v>0</v>
      </c>
      <c r="AB76" s="139">
        <f>ROUND(IF('2.1ต้นทุนตามสัดส่วน (ผลิต)'!$E$26&gt;0,(+E76*'2.1ต้นทุนตามสัดส่วน (ผลิต)'!$E$26)/'2.1ต้นทุนตามสัดส่วน (ผลิต)'!$E$30,0),2)</f>
        <v>0</v>
      </c>
      <c r="AC76" s="139">
        <f>ROUND(IF('2.1ต้นทุนตามสัดส่วน (ผลิต)'!$E$36&gt;0,(+F76*'2.1ต้นทุนตามสัดส่วน (ผลิต)'!$E$36)/'2.1ต้นทุนตามสัดส่วน (ผลิต)'!$E$40,0),2)</f>
        <v>0</v>
      </c>
      <c r="AD76" s="139">
        <f t="shared" si="54"/>
        <v>0</v>
      </c>
      <c r="AE76" s="139">
        <f>ROUND(IF('2.1ต้นทุนตามสัดส่วน (ผลิต)'!$E$56&gt;0,(+H76*'2.1ต้นทุนตามสัดส่วน (ผลิต)'!$E$56)/'2.1ต้นทุนตามสัดส่วน (ผลิต)'!$E$60,0),2)</f>
        <v>0</v>
      </c>
      <c r="AF76" s="139">
        <f>ROUND(IF('2.1ต้นทุนตามสัดส่วน (ผลิต)'!$E$66&gt;0,(+I76*'2.1ต้นทุนตามสัดส่วน (ผลิต)'!$E$66)/'2.1ต้นทุนตามสัดส่วน (ผลิต)'!$E$70,0),2)</f>
        <v>0</v>
      </c>
      <c r="AG76" s="139">
        <f>ROUND(IF('2.1ต้นทุนตามสัดส่วน (ผลิต)'!$E$76&gt;0,(+J76*'2.1ต้นทุนตามสัดส่วน (ผลิต)'!$E$76)/'2.1ต้นทุนตามสัดส่วน (ผลิต)'!$E$80,0),2)</f>
        <v>0</v>
      </c>
      <c r="AH76" s="139">
        <f t="shared" si="55"/>
        <v>0</v>
      </c>
      <c r="AI76" s="139">
        <f t="shared" si="56"/>
        <v>0</v>
      </c>
      <c r="AJ76" s="139">
        <f>ROUND(IF('2.1ต้นทุนตามสัดส่วน (ผลิต)'!$E$106&gt;0,(+M76*'2.1ต้นทุนตามสัดส่วน (ผลิต)'!$E$106)/'2.1ต้นทุนตามสัดส่วน (ผลิต)'!$E$110,0),2)</f>
        <v>0</v>
      </c>
      <c r="AK76" s="139">
        <f>ROUND(IF('2.1ต้นทุนตามสัดส่วน (ผลิต)'!$E$116&gt;0,(+N76*'2.1ต้นทุนตามสัดส่วน (ผลิต)'!$E$116)/'2.1ต้นทุนตามสัดส่วน (ผลิต)'!$E$120,0),2)</f>
        <v>0</v>
      </c>
      <c r="AL76" s="139">
        <f>ROUND(IF('2.1ต้นทุนตามสัดส่วน (ผลิต)'!$E$126&gt;0,(+O76*'2.1ต้นทุนตามสัดส่วน (ผลิต)'!$E$126)/'2.1ต้นทุนตามสัดส่วน (ผลิต)'!$E$130,0),2)</f>
        <v>0</v>
      </c>
      <c r="AM76" s="139">
        <f t="shared" si="57"/>
        <v>0</v>
      </c>
      <c r="AN76" s="139">
        <f t="shared" si="58"/>
        <v>0</v>
      </c>
      <c r="AO76" s="139">
        <f>ROUND(IF('2.1ต้นทุนตามสัดส่วน (ผลิต)'!$E$156&gt;0,(+R76*'2.1ต้นทุนตามสัดส่วน (ผลิต)'!$E$156)/'2.1ต้นทุนตามสัดส่วน (ผลิต)'!$E$160,0),2)</f>
        <v>0</v>
      </c>
      <c r="AP76" s="139">
        <f>ROUND(IF('2.1ต้นทุนตามสัดส่วน (ผลิต)'!$E$166&gt;0,(+S76*'2.1ต้นทุนตามสัดส่วน (ผลิต)'!$E$166)/'2.1ต้นทุนตามสัดส่วน (ผลิต)'!$E$170,0),2)</f>
        <v>0</v>
      </c>
      <c r="AQ76" s="139">
        <f>ROUND(IF('2.1ต้นทุนตามสัดส่วน (ผลิต)'!$E$176&gt;0,(+T76*'2.1ต้นทุนตามสัดส่วน (ผลิต)'!$E$176)/'2.1ต้นทุนตามสัดส่วน (ผลิต)'!$E$180,0),2)</f>
        <v>0</v>
      </c>
      <c r="AR76" s="139">
        <f t="shared" si="42"/>
        <v>0</v>
      </c>
      <c r="AS76" s="139">
        <f t="shared" si="43"/>
        <v>0</v>
      </c>
      <c r="AU76" s="140"/>
      <c r="AV76" s="135"/>
      <c r="AW76" s="44">
        <f>ROUND(IF('2.1ต้นทุนตามสัดส่วน (ผลิต)'!$E$7&gt;0,(C76*'2.1ต้นทุนตามสัดส่วน (ผลิต)'!$E$7)/'2.1ต้นทุนตามสัดส่วน (ผลิต)'!$E$10,0),2)</f>
        <v>0</v>
      </c>
      <c r="AX76" s="136">
        <f>ROUND(IF('2.1ต้นทุนตามสัดส่วน (ผลิต)'!$E$17&gt;0,(D76*'2.1ต้นทุนตามสัดส่วน (ผลิต)'!$E$17)/'2.1ต้นทุนตามสัดส่วน (ผลิต)'!$E$20,0),2)</f>
        <v>0</v>
      </c>
      <c r="AY76" s="136">
        <f>ROUND(IF('2.1ต้นทุนตามสัดส่วน (ผลิต)'!$E$27&gt;0,(+E76*'2.1ต้นทุนตามสัดส่วน (ผลิต)'!$E$27)/'2.1ต้นทุนตามสัดส่วน (ผลิต)'!$E$30,0),2)</f>
        <v>0</v>
      </c>
      <c r="AZ76" s="136">
        <f>ROUND(IF('2.1ต้นทุนตามสัดส่วน (ผลิต)'!$E$37&gt;0,(+F76*'2.1ต้นทุนตามสัดส่วน (ผลิต)'!$E$37)/'2.1ต้นทุนตามสัดส่วน (ผลิต)'!$E$40,0),2)</f>
        <v>0</v>
      </c>
      <c r="BA76" s="136">
        <f t="shared" si="59"/>
        <v>0</v>
      </c>
      <c r="BB76" s="136">
        <f>ROUND(IF('2.1ต้นทุนตามสัดส่วน (ผลิต)'!$E$57&gt;0,(+H76*'2.1ต้นทุนตามสัดส่วน (ผลิต)'!$E$57)/'2.1ต้นทุนตามสัดส่วน (ผลิต)'!$E$60,0),2)</f>
        <v>0</v>
      </c>
      <c r="BC76" s="136">
        <f>ROUND(IF('2.1ต้นทุนตามสัดส่วน (ผลิต)'!$E$67&gt;0,(+I76*'2.1ต้นทุนตามสัดส่วน (ผลิต)'!$E$67)/'2.1ต้นทุนตามสัดส่วน (ผลิต)'!$E$70,0),2)</f>
        <v>0</v>
      </c>
      <c r="BD76" s="136">
        <f>ROUND(IF('2.1ต้นทุนตามสัดส่วน (ผลิต)'!$E$77&gt;0,(+J76*'2.1ต้นทุนตามสัดส่วน (ผลิต)'!$E$77)/'2.1ต้นทุนตามสัดส่วน (ผลิต)'!$E$80,0),2)</f>
        <v>0</v>
      </c>
      <c r="BE76" s="136">
        <f t="shared" si="60"/>
        <v>0</v>
      </c>
      <c r="BF76" s="136">
        <f t="shared" si="61"/>
        <v>0</v>
      </c>
      <c r="BG76" s="136">
        <f>ROUND(IF('2.1ต้นทุนตามสัดส่วน (ผลิต)'!$E$107&gt;0,(+M76*'2.1ต้นทุนตามสัดส่วน (ผลิต)'!$E$107)/'2.1ต้นทุนตามสัดส่วน (ผลิต)'!$E$110,0),2)</f>
        <v>0</v>
      </c>
      <c r="BH76" s="136">
        <f>ROUND(IF('2.1ต้นทุนตามสัดส่วน (ผลิต)'!$E$117&gt;0,(+N76*'2.1ต้นทุนตามสัดส่วน (ผลิต)'!$E$117)/'2.1ต้นทุนตามสัดส่วน (ผลิต)'!$E$120,0),2)</f>
        <v>0</v>
      </c>
      <c r="BI76" s="136">
        <f>ROUND(IF('2.1ต้นทุนตามสัดส่วน (ผลิต)'!$E$127&gt;0,(+O76*'2.1ต้นทุนตามสัดส่วน (ผลิต)'!$E$127)/'2.1ต้นทุนตามสัดส่วน (ผลิต)'!$E$130,0),2)</f>
        <v>0</v>
      </c>
      <c r="BJ76" s="136">
        <f t="shared" si="62"/>
        <v>0</v>
      </c>
      <c r="BK76" s="136">
        <f t="shared" si="63"/>
        <v>0</v>
      </c>
      <c r="BL76" s="136">
        <f>ROUND(IF('2.1ต้นทุนตามสัดส่วน (ผลิต)'!$E$157&gt;0,(+R76*'2.1ต้นทุนตามสัดส่วน (ผลิต)'!$E$157)/'2.1ต้นทุนตามสัดส่วน (ผลิต)'!$E$160,0),2)</f>
        <v>0</v>
      </c>
      <c r="BM76" s="136">
        <f>ROUND(IF('2.1ต้นทุนตามสัดส่วน (ผลิต)'!$E$167&gt;0,(+S76*'2.1ต้นทุนตามสัดส่วน (ผลิต)'!$E$167)/'2.1ต้นทุนตามสัดส่วน (ผลิต)'!$E$170,0),2)</f>
        <v>0</v>
      </c>
      <c r="BN76" s="136">
        <f>ROUND(IF('2.1ต้นทุนตามสัดส่วน (ผลิต)'!$E$177&gt;0,(+T76*'2.1ต้นทุนตามสัดส่วน (ผลิต)'!$E$177)/'2.1ต้นทุนตามสัดส่วน (ผลิต)'!$E$180,0),2)</f>
        <v>0</v>
      </c>
      <c r="BO76" s="136">
        <f t="shared" si="64"/>
        <v>0</v>
      </c>
      <c r="BP76" s="136">
        <f t="shared" si="44"/>
        <v>0</v>
      </c>
      <c r="BR76" s="140"/>
      <c r="BS76" s="135"/>
      <c r="BT76" s="44">
        <f>ROUND(IF('2.1ต้นทุนตามสัดส่วน (ผลิต)'!$E$8&gt;0,(+C76*'2.1ต้นทุนตามสัดส่วน (ผลิต)'!$E$8)/'2.1ต้นทุนตามสัดส่วน (ผลิต)'!$E$10,0),2)</f>
        <v>0</v>
      </c>
      <c r="BU76" s="136">
        <f>ROUND(IF('2.1ต้นทุนตามสัดส่วน (ผลิต)'!$E$18&gt;0,(+D76*'2.1ต้นทุนตามสัดส่วน (ผลิต)'!$E$18)/'2.1ต้นทุนตามสัดส่วน (ผลิต)'!$E$20,0),2)</f>
        <v>0</v>
      </c>
      <c r="BV76" s="136">
        <f>ROUND(IF('2.1ต้นทุนตามสัดส่วน (ผลิต)'!$E$28&gt;0,(+E76*'2.1ต้นทุนตามสัดส่วน (ผลิต)'!$E$28)/'2.1ต้นทุนตามสัดส่วน (ผลิต)'!$E$30,0),2)</f>
        <v>0</v>
      </c>
      <c r="BW76" s="136">
        <f>ROUND(IF('2.1ต้นทุนตามสัดส่วน (ผลิต)'!$E$38&gt;0,(+F76*'2.1ต้นทุนตามสัดส่วน (ผลิต)'!$E$38)/'2.1ต้นทุนตามสัดส่วน (ผลิต)'!$E$40,0),2)</f>
        <v>0</v>
      </c>
      <c r="BX76" s="136">
        <f t="shared" si="65"/>
        <v>0</v>
      </c>
      <c r="BY76" s="136">
        <f>ROUND(IF('2.1ต้นทุนตามสัดส่วน (ผลิต)'!$E$58&gt;0,(+H76*'2.1ต้นทุนตามสัดส่วน (ผลิต)'!$E$58)/'2.1ต้นทุนตามสัดส่วน (ผลิต)'!$E$60,0),2)</f>
        <v>0</v>
      </c>
      <c r="BZ76" s="136">
        <f>ROUND(IF('2.1ต้นทุนตามสัดส่วน (ผลิต)'!$E$68&gt;0,(+I76*'2.1ต้นทุนตามสัดส่วน (ผลิต)'!$E$68)/'2.1ต้นทุนตามสัดส่วน (ผลิต)'!$E$70,0),2)</f>
        <v>0</v>
      </c>
      <c r="CA76" s="136">
        <f>ROUND(IF('2.1ต้นทุนตามสัดส่วน (ผลิต)'!$E$78&gt;0,(+J76*'2.1ต้นทุนตามสัดส่วน (ผลิต)'!$E$78)/'2.1ต้นทุนตามสัดส่วน (ผลิต)'!$E$80,0),2)</f>
        <v>0</v>
      </c>
      <c r="CB76" s="136">
        <f t="shared" si="66"/>
        <v>0</v>
      </c>
      <c r="CC76" s="136">
        <f t="shared" si="67"/>
        <v>0</v>
      </c>
      <c r="CD76" s="136">
        <f>ROUND(IF('2.1ต้นทุนตามสัดส่วน (ผลิต)'!$E$108&gt;0,(+M76*'2.1ต้นทุนตามสัดส่วน (ผลิต)'!$E$108)/'2.1ต้นทุนตามสัดส่วน (ผลิต)'!$E$110,0),2)</f>
        <v>0</v>
      </c>
      <c r="CE76" s="136">
        <f>ROUND(IF('2.1ต้นทุนตามสัดส่วน (ผลิต)'!$E$118&gt;0,(+N76*'2.1ต้นทุนตามสัดส่วน (ผลิต)'!$E$118)/'2.1ต้นทุนตามสัดส่วน (ผลิต)'!$E$120,0),2)</f>
        <v>0</v>
      </c>
      <c r="CF76" s="136">
        <f>ROUND(IF('2.1ต้นทุนตามสัดส่วน (ผลิต)'!$E$128&gt;0,(+O76*'2.1ต้นทุนตามสัดส่วน (ผลิต)'!$E$128)/'2.1ต้นทุนตามสัดส่วน (ผลิต)'!$E$130,0),2)</f>
        <v>0</v>
      </c>
      <c r="CG76" s="136">
        <f t="shared" si="68"/>
        <v>0</v>
      </c>
      <c r="CH76" s="136">
        <f t="shared" si="69"/>
        <v>0</v>
      </c>
      <c r="CI76" s="136">
        <f>ROUND(IF('2.1ต้นทุนตามสัดส่วน (ผลิต)'!$E$158&gt;0,(+R76*'2.1ต้นทุนตามสัดส่วน (ผลิต)'!$E$158)/'2.1ต้นทุนตามสัดส่วน (ผลิต)'!$E$160,0),2)</f>
        <v>0</v>
      </c>
      <c r="CJ76" s="136">
        <f>ROUND(IF('2.1ต้นทุนตามสัดส่วน (ผลิต)'!$E$168&gt;0,(+S76*'2.1ต้นทุนตามสัดส่วน (ผลิต)'!$E$168)/'2.1ต้นทุนตามสัดส่วน (ผลิต)'!$E$170,0),2)</f>
        <v>0</v>
      </c>
      <c r="CK76" s="136">
        <f>ROUND(IF('2.1ต้นทุนตามสัดส่วน (ผลิต)'!$E$178&gt;0,(+T76*'2.1ต้นทุนตามสัดส่วน (ผลิต)'!$E$178)/'2.1ต้นทุนตามสัดส่วน (ผลิต)'!$E$180,0),2)</f>
        <v>0</v>
      </c>
      <c r="CL76" s="136">
        <f t="shared" si="70"/>
        <v>0</v>
      </c>
      <c r="CM76" s="136">
        <f t="shared" si="45"/>
        <v>0</v>
      </c>
      <c r="CO76" s="140"/>
      <c r="CP76" s="135"/>
      <c r="CQ76" s="44">
        <f>ROUND(IF('2.1ต้นทุนตามสัดส่วน (ผลิต)'!$E$9&gt;0,(+C76*'2.1ต้นทุนตามสัดส่วน (ผลิต)'!$E$9)/'2.1ต้นทุนตามสัดส่วน (ผลิต)'!$E$10,0),2)</f>
        <v>0</v>
      </c>
      <c r="CR76" s="136">
        <f>ROUND(IF('2.1ต้นทุนตามสัดส่วน (ผลิต)'!$E$19&gt;0,(+D76*'2.1ต้นทุนตามสัดส่วน (ผลิต)'!$E$19)/'2.1ต้นทุนตามสัดส่วน (ผลิต)'!$E$20,0),2)</f>
        <v>0</v>
      </c>
      <c r="CS76" s="136">
        <f>ROUND(IF('2.1ต้นทุนตามสัดส่วน (ผลิต)'!$E$29&gt;0,(+E76*'2.1ต้นทุนตามสัดส่วน (ผลิต)'!$E$29)/'2.1ต้นทุนตามสัดส่วน (ผลิต)'!$E$30,0),2)</f>
        <v>0</v>
      </c>
      <c r="CT76" s="136">
        <f>ROUND(IF('2.1ต้นทุนตามสัดส่วน (ผลิต)'!$E$39&gt;0,(+F76*'2.1ต้นทุนตามสัดส่วน (ผลิต)'!$E$39)/'2.1ต้นทุนตามสัดส่วน (ผลิต)'!$E$40,0),2)</f>
        <v>0</v>
      </c>
      <c r="CU76" s="136">
        <f t="shared" si="71"/>
        <v>0</v>
      </c>
      <c r="CV76" s="136">
        <f>ROUND(IF('2.1ต้นทุนตามสัดส่วน (ผลิต)'!$E$59&gt;0,(+H76*'2.1ต้นทุนตามสัดส่วน (ผลิต)'!$E$59)/'2.1ต้นทุนตามสัดส่วน (ผลิต)'!$E$60,0),2)</f>
        <v>0</v>
      </c>
      <c r="CW76" s="136">
        <f>ROUND(IF('2.1ต้นทุนตามสัดส่วน (ผลิต)'!$E$69&gt;0,(+I76*'2.1ต้นทุนตามสัดส่วน (ผลิต)'!$E$69)/'2.1ต้นทุนตามสัดส่วน (ผลิต)'!$E$70,0),2)</f>
        <v>0</v>
      </c>
      <c r="CX76" s="136">
        <f>ROUND(IF('2.1ต้นทุนตามสัดส่วน (ผลิต)'!$E$79&gt;0,(+J76*'2.1ต้นทุนตามสัดส่วน (ผลิต)'!$E$79)/'2.1ต้นทุนตามสัดส่วน (ผลิต)'!$E$80,0),2)</f>
        <v>0</v>
      </c>
      <c r="CY76" s="136">
        <f t="shared" si="72"/>
        <v>0</v>
      </c>
      <c r="CZ76" s="136">
        <f t="shared" si="73"/>
        <v>0</v>
      </c>
      <c r="DA76" s="136">
        <f>ROUND(IF('2.1ต้นทุนตามสัดส่วน (ผลิต)'!$E$109&gt;0,(+M76*'2.1ต้นทุนตามสัดส่วน (ผลิต)'!$E$109)/'2.1ต้นทุนตามสัดส่วน (ผลิต)'!$E$110,0),2)</f>
        <v>0</v>
      </c>
      <c r="DB76" s="136">
        <f>ROUND(IF('2.1ต้นทุนตามสัดส่วน (ผลิต)'!$E$119&gt;0,(+N76*'2.1ต้นทุนตามสัดส่วน (ผลิต)'!$E$119)/'2.1ต้นทุนตามสัดส่วน (ผลิต)'!$E$120,0),2)</f>
        <v>0</v>
      </c>
      <c r="DC76" s="136">
        <f>ROUND(IF('2.1ต้นทุนตามสัดส่วน (ผลิต)'!$E$129&gt;0,(+O76*'2.1ต้นทุนตามสัดส่วน (ผลิต)'!$E$129)/'2.1ต้นทุนตามสัดส่วน (ผลิต)'!$E$130,0),2)</f>
        <v>0</v>
      </c>
      <c r="DD76" s="136">
        <f t="shared" si="74"/>
        <v>0</v>
      </c>
      <c r="DE76" s="136">
        <f t="shared" si="75"/>
        <v>0</v>
      </c>
      <c r="DF76" s="136">
        <f>ROUND(IF('2.1ต้นทุนตามสัดส่วน (ผลิต)'!$E$159&gt;0,(+R76*'2.1ต้นทุนตามสัดส่วน (ผลิต)'!$E$159)/'2.1ต้นทุนตามสัดส่วน (ผลิต)'!$E$160,0),2)</f>
        <v>0</v>
      </c>
      <c r="DG76" s="136">
        <f>ROUND(IF('2.1ต้นทุนตามสัดส่วน (ผลิต)'!$E$169&gt;0,(+S76*'2.1ต้นทุนตามสัดส่วน (ผลิต)'!$E$169)/'2.1ต้นทุนตามสัดส่วน (ผลิต)'!$E$170,0),2)</f>
        <v>0</v>
      </c>
      <c r="DH76" s="136">
        <f>ROUND(IF('2.1ต้นทุนตามสัดส่วน (ผลิต)'!$E$179&gt;0,(+T76*'2.1ต้นทุนตามสัดส่วน (ผลิต)'!$E$179)/'2.1ต้นทุนตามสัดส่วน (ผลิต)'!$E$180,0),2)</f>
        <v>0</v>
      </c>
      <c r="DI76" s="136">
        <f t="shared" si="76"/>
        <v>0</v>
      </c>
      <c r="DJ76" s="136">
        <f t="shared" si="46"/>
        <v>0</v>
      </c>
      <c r="DL76" s="140"/>
      <c r="DM76" s="135"/>
      <c r="DN76" s="136">
        <f t="shared" si="40"/>
        <v>0</v>
      </c>
      <c r="DO76" s="136">
        <f t="shared" si="40"/>
        <v>0</v>
      </c>
      <c r="DP76" s="136">
        <f t="shared" si="40"/>
        <v>0</v>
      </c>
      <c r="DQ76" s="136">
        <f t="shared" si="40"/>
        <v>0</v>
      </c>
      <c r="DR76" s="136">
        <f t="shared" si="40"/>
        <v>0</v>
      </c>
      <c r="DS76" s="136">
        <f t="shared" si="40"/>
        <v>0</v>
      </c>
      <c r="DT76" s="136">
        <f t="shared" si="40"/>
        <v>0</v>
      </c>
      <c r="DU76" s="136">
        <f t="shared" si="40"/>
        <v>0</v>
      </c>
      <c r="DV76" s="136">
        <f t="shared" si="77"/>
        <v>0</v>
      </c>
      <c r="DW76" s="136">
        <f t="shared" si="77"/>
        <v>0</v>
      </c>
      <c r="DX76" s="136">
        <f t="shared" si="77"/>
        <v>0</v>
      </c>
      <c r="DY76" s="136">
        <f t="shared" si="77"/>
        <v>0</v>
      </c>
      <c r="DZ76" s="136">
        <f t="shared" si="77"/>
        <v>0</v>
      </c>
      <c r="EA76" s="136">
        <f t="shared" si="77"/>
        <v>0</v>
      </c>
      <c r="EB76" s="136">
        <f t="shared" si="47"/>
        <v>0</v>
      </c>
      <c r="EC76" s="136">
        <f t="shared" si="47"/>
        <v>0</v>
      </c>
      <c r="ED76" s="136">
        <f t="shared" si="47"/>
        <v>0</v>
      </c>
      <c r="EE76" s="136">
        <f t="shared" si="47"/>
        <v>0</v>
      </c>
      <c r="EF76" s="136">
        <f t="shared" si="47"/>
        <v>0</v>
      </c>
      <c r="EG76" s="136">
        <f t="shared" si="47"/>
        <v>0</v>
      </c>
    </row>
    <row r="77" spans="1:137" ht="21">
      <c r="A77" s="140"/>
      <c r="B77" s="135"/>
      <c r="C77" s="44"/>
      <c r="D77" s="136"/>
      <c r="E77" s="136"/>
      <c r="F77" s="136"/>
      <c r="G77" s="136">
        <f t="shared" si="48"/>
        <v>0</v>
      </c>
      <c r="H77" s="136"/>
      <c r="I77" s="136"/>
      <c r="J77" s="136"/>
      <c r="K77" s="136">
        <f t="shared" si="49"/>
        <v>0</v>
      </c>
      <c r="L77" s="136">
        <f t="shared" si="50"/>
        <v>0</v>
      </c>
      <c r="M77" s="136"/>
      <c r="N77" s="136"/>
      <c r="O77" s="136"/>
      <c r="P77" s="136">
        <f t="shared" si="51"/>
        <v>0</v>
      </c>
      <c r="Q77" s="136">
        <f t="shared" si="52"/>
        <v>0</v>
      </c>
      <c r="R77" s="136"/>
      <c r="S77" s="136"/>
      <c r="T77" s="136"/>
      <c r="U77" s="136">
        <f t="shared" si="53"/>
        <v>0</v>
      </c>
      <c r="V77" s="136">
        <f t="shared" si="41"/>
        <v>0</v>
      </c>
      <c r="X77" s="140"/>
      <c r="Y77" s="135"/>
      <c r="Z77" s="44">
        <f>ROUND(IF('2.1ต้นทุนตามสัดส่วน (ผลิต)'!$E$6&gt;0,(+C77*'2.1ต้นทุนตามสัดส่วน (ผลิต)'!$E$6)/'2.1ต้นทุนตามสัดส่วน (ผลิต)'!$E$10,0),2)</f>
        <v>0</v>
      </c>
      <c r="AA77" s="139">
        <f>ROUND(IF('2.1ต้นทุนตามสัดส่วน (ผลิต)'!$E$16&gt;0,(+D77*'2.1ต้นทุนตามสัดส่วน (ผลิต)'!$E$16)/'2.1ต้นทุนตามสัดส่วน (ผลิต)'!$E$20,0),2)</f>
        <v>0</v>
      </c>
      <c r="AB77" s="139">
        <f>ROUND(IF('2.1ต้นทุนตามสัดส่วน (ผลิต)'!$E$26&gt;0,(+E77*'2.1ต้นทุนตามสัดส่วน (ผลิต)'!$E$26)/'2.1ต้นทุนตามสัดส่วน (ผลิต)'!$E$30,0),2)</f>
        <v>0</v>
      </c>
      <c r="AC77" s="139">
        <f>ROUND(IF('2.1ต้นทุนตามสัดส่วน (ผลิต)'!$E$36&gt;0,(+F77*'2.1ต้นทุนตามสัดส่วน (ผลิต)'!$E$36)/'2.1ต้นทุนตามสัดส่วน (ผลิต)'!$E$40,0),2)</f>
        <v>0</v>
      </c>
      <c r="AD77" s="139">
        <f t="shared" si="54"/>
        <v>0</v>
      </c>
      <c r="AE77" s="139">
        <f>ROUND(IF('2.1ต้นทุนตามสัดส่วน (ผลิต)'!$E$56&gt;0,(+H77*'2.1ต้นทุนตามสัดส่วน (ผลิต)'!$E$56)/'2.1ต้นทุนตามสัดส่วน (ผลิต)'!$E$60,0),2)</f>
        <v>0</v>
      </c>
      <c r="AF77" s="139">
        <f>ROUND(IF('2.1ต้นทุนตามสัดส่วน (ผลิต)'!$E$66&gt;0,(+I77*'2.1ต้นทุนตามสัดส่วน (ผลิต)'!$E$66)/'2.1ต้นทุนตามสัดส่วน (ผลิต)'!$E$70,0),2)</f>
        <v>0</v>
      </c>
      <c r="AG77" s="139">
        <f>ROUND(IF('2.1ต้นทุนตามสัดส่วน (ผลิต)'!$E$76&gt;0,(+J77*'2.1ต้นทุนตามสัดส่วน (ผลิต)'!$E$76)/'2.1ต้นทุนตามสัดส่วน (ผลิต)'!$E$80,0),2)</f>
        <v>0</v>
      </c>
      <c r="AH77" s="139">
        <f t="shared" si="55"/>
        <v>0</v>
      </c>
      <c r="AI77" s="139">
        <f t="shared" si="56"/>
        <v>0</v>
      </c>
      <c r="AJ77" s="139">
        <f>ROUND(IF('2.1ต้นทุนตามสัดส่วน (ผลิต)'!$E$106&gt;0,(+M77*'2.1ต้นทุนตามสัดส่วน (ผลิต)'!$E$106)/'2.1ต้นทุนตามสัดส่วน (ผลิต)'!$E$110,0),2)</f>
        <v>0</v>
      </c>
      <c r="AK77" s="139">
        <f>ROUND(IF('2.1ต้นทุนตามสัดส่วน (ผลิต)'!$E$116&gt;0,(+N77*'2.1ต้นทุนตามสัดส่วน (ผลิต)'!$E$116)/'2.1ต้นทุนตามสัดส่วน (ผลิต)'!$E$120,0),2)</f>
        <v>0</v>
      </c>
      <c r="AL77" s="139">
        <f>ROUND(IF('2.1ต้นทุนตามสัดส่วน (ผลิต)'!$E$126&gt;0,(+O77*'2.1ต้นทุนตามสัดส่วน (ผลิต)'!$E$126)/'2.1ต้นทุนตามสัดส่วน (ผลิต)'!$E$130,0),2)</f>
        <v>0</v>
      </c>
      <c r="AM77" s="139">
        <f t="shared" si="57"/>
        <v>0</v>
      </c>
      <c r="AN77" s="139">
        <f t="shared" si="58"/>
        <v>0</v>
      </c>
      <c r="AO77" s="139">
        <f>ROUND(IF('2.1ต้นทุนตามสัดส่วน (ผลิต)'!$E$156&gt;0,(+R77*'2.1ต้นทุนตามสัดส่วน (ผลิต)'!$E$156)/'2.1ต้นทุนตามสัดส่วน (ผลิต)'!$E$160,0),2)</f>
        <v>0</v>
      </c>
      <c r="AP77" s="139">
        <f>ROUND(IF('2.1ต้นทุนตามสัดส่วน (ผลิต)'!$E$166&gt;0,(+S77*'2.1ต้นทุนตามสัดส่วน (ผลิต)'!$E$166)/'2.1ต้นทุนตามสัดส่วน (ผลิต)'!$E$170,0),2)</f>
        <v>0</v>
      </c>
      <c r="AQ77" s="139">
        <f>ROUND(IF('2.1ต้นทุนตามสัดส่วน (ผลิต)'!$E$176&gt;0,(+T77*'2.1ต้นทุนตามสัดส่วน (ผลิต)'!$E$176)/'2.1ต้นทุนตามสัดส่วน (ผลิต)'!$E$180,0),2)</f>
        <v>0</v>
      </c>
      <c r="AR77" s="139">
        <f t="shared" si="42"/>
        <v>0</v>
      </c>
      <c r="AS77" s="139">
        <f t="shared" si="43"/>
        <v>0</v>
      </c>
      <c r="AU77" s="140"/>
      <c r="AV77" s="135"/>
      <c r="AW77" s="44">
        <f>ROUND(IF('2.1ต้นทุนตามสัดส่วน (ผลิต)'!$E$7&gt;0,(C77*'2.1ต้นทุนตามสัดส่วน (ผลิต)'!$E$7)/'2.1ต้นทุนตามสัดส่วน (ผลิต)'!$E$10,0),2)</f>
        <v>0</v>
      </c>
      <c r="AX77" s="136">
        <f>ROUND(IF('2.1ต้นทุนตามสัดส่วน (ผลิต)'!$E$17&gt;0,(D77*'2.1ต้นทุนตามสัดส่วน (ผลิต)'!$E$17)/'2.1ต้นทุนตามสัดส่วน (ผลิต)'!$E$20,0),2)</f>
        <v>0</v>
      </c>
      <c r="AY77" s="136">
        <f>ROUND(IF('2.1ต้นทุนตามสัดส่วน (ผลิต)'!$E$27&gt;0,(+E77*'2.1ต้นทุนตามสัดส่วน (ผลิต)'!$E$27)/'2.1ต้นทุนตามสัดส่วน (ผลิต)'!$E$30,0),2)</f>
        <v>0</v>
      </c>
      <c r="AZ77" s="136">
        <f>ROUND(IF('2.1ต้นทุนตามสัดส่วน (ผลิต)'!$E$37&gt;0,(+F77*'2.1ต้นทุนตามสัดส่วน (ผลิต)'!$E$37)/'2.1ต้นทุนตามสัดส่วน (ผลิต)'!$E$40,0),2)</f>
        <v>0</v>
      </c>
      <c r="BA77" s="136">
        <f t="shared" si="59"/>
        <v>0</v>
      </c>
      <c r="BB77" s="136">
        <f>ROUND(IF('2.1ต้นทุนตามสัดส่วน (ผลิต)'!$E$57&gt;0,(+H77*'2.1ต้นทุนตามสัดส่วน (ผลิต)'!$E$57)/'2.1ต้นทุนตามสัดส่วน (ผลิต)'!$E$60,0),2)</f>
        <v>0</v>
      </c>
      <c r="BC77" s="136">
        <f>ROUND(IF('2.1ต้นทุนตามสัดส่วน (ผลิต)'!$E$67&gt;0,(+I77*'2.1ต้นทุนตามสัดส่วน (ผลิต)'!$E$67)/'2.1ต้นทุนตามสัดส่วน (ผลิต)'!$E$70,0),2)</f>
        <v>0</v>
      </c>
      <c r="BD77" s="136">
        <f>ROUND(IF('2.1ต้นทุนตามสัดส่วน (ผลิต)'!$E$77&gt;0,(+J77*'2.1ต้นทุนตามสัดส่วน (ผลิต)'!$E$77)/'2.1ต้นทุนตามสัดส่วน (ผลิต)'!$E$80,0),2)</f>
        <v>0</v>
      </c>
      <c r="BE77" s="136">
        <f t="shared" si="60"/>
        <v>0</v>
      </c>
      <c r="BF77" s="136">
        <f t="shared" si="61"/>
        <v>0</v>
      </c>
      <c r="BG77" s="136">
        <f>ROUND(IF('2.1ต้นทุนตามสัดส่วน (ผลิต)'!$E$107&gt;0,(+M77*'2.1ต้นทุนตามสัดส่วน (ผลิต)'!$E$107)/'2.1ต้นทุนตามสัดส่วน (ผลิต)'!$E$110,0),2)</f>
        <v>0</v>
      </c>
      <c r="BH77" s="136">
        <f>ROUND(IF('2.1ต้นทุนตามสัดส่วน (ผลิต)'!$E$117&gt;0,(+N77*'2.1ต้นทุนตามสัดส่วน (ผลิต)'!$E$117)/'2.1ต้นทุนตามสัดส่วน (ผลิต)'!$E$120,0),2)</f>
        <v>0</v>
      </c>
      <c r="BI77" s="136">
        <f>ROUND(IF('2.1ต้นทุนตามสัดส่วน (ผลิต)'!$E$127&gt;0,(+O77*'2.1ต้นทุนตามสัดส่วน (ผลิต)'!$E$127)/'2.1ต้นทุนตามสัดส่วน (ผลิต)'!$E$130,0),2)</f>
        <v>0</v>
      </c>
      <c r="BJ77" s="136">
        <f t="shared" si="62"/>
        <v>0</v>
      </c>
      <c r="BK77" s="136">
        <f t="shared" si="63"/>
        <v>0</v>
      </c>
      <c r="BL77" s="136">
        <f>ROUND(IF('2.1ต้นทุนตามสัดส่วน (ผลิต)'!$E$157&gt;0,(+R77*'2.1ต้นทุนตามสัดส่วน (ผลิต)'!$E$157)/'2.1ต้นทุนตามสัดส่วน (ผลิต)'!$E$160,0),2)</f>
        <v>0</v>
      </c>
      <c r="BM77" s="136">
        <f>ROUND(IF('2.1ต้นทุนตามสัดส่วน (ผลิต)'!$E$167&gt;0,(+S77*'2.1ต้นทุนตามสัดส่วน (ผลิต)'!$E$167)/'2.1ต้นทุนตามสัดส่วน (ผลิต)'!$E$170,0),2)</f>
        <v>0</v>
      </c>
      <c r="BN77" s="136">
        <f>ROUND(IF('2.1ต้นทุนตามสัดส่วน (ผลิต)'!$E$177&gt;0,(+T77*'2.1ต้นทุนตามสัดส่วน (ผลิต)'!$E$177)/'2.1ต้นทุนตามสัดส่วน (ผลิต)'!$E$180,0),2)</f>
        <v>0</v>
      </c>
      <c r="BO77" s="136">
        <f t="shared" si="64"/>
        <v>0</v>
      </c>
      <c r="BP77" s="136">
        <f t="shared" si="44"/>
        <v>0</v>
      </c>
      <c r="BR77" s="140"/>
      <c r="BS77" s="135"/>
      <c r="BT77" s="44">
        <f>ROUND(IF('2.1ต้นทุนตามสัดส่วน (ผลิต)'!$E$8&gt;0,(+C77*'2.1ต้นทุนตามสัดส่วน (ผลิต)'!$E$8)/'2.1ต้นทุนตามสัดส่วน (ผลิต)'!$E$10,0),2)</f>
        <v>0</v>
      </c>
      <c r="BU77" s="136">
        <f>ROUND(IF('2.1ต้นทุนตามสัดส่วน (ผลิต)'!$E$18&gt;0,(+D77*'2.1ต้นทุนตามสัดส่วน (ผลิต)'!$E$18)/'2.1ต้นทุนตามสัดส่วน (ผลิต)'!$E$20,0),2)</f>
        <v>0</v>
      </c>
      <c r="BV77" s="136">
        <f>ROUND(IF('2.1ต้นทุนตามสัดส่วน (ผลิต)'!$E$28&gt;0,(+E77*'2.1ต้นทุนตามสัดส่วน (ผลิต)'!$E$28)/'2.1ต้นทุนตามสัดส่วน (ผลิต)'!$E$30,0),2)</f>
        <v>0</v>
      </c>
      <c r="BW77" s="136">
        <f>ROUND(IF('2.1ต้นทุนตามสัดส่วน (ผลิต)'!$E$38&gt;0,(+F77*'2.1ต้นทุนตามสัดส่วน (ผลิต)'!$E$38)/'2.1ต้นทุนตามสัดส่วน (ผลิต)'!$E$40,0),2)</f>
        <v>0</v>
      </c>
      <c r="BX77" s="136">
        <f t="shared" si="65"/>
        <v>0</v>
      </c>
      <c r="BY77" s="136">
        <f>ROUND(IF('2.1ต้นทุนตามสัดส่วน (ผลิต)'!$E$58&gt;0,(+H77*'2.1ต้นทุนตามสัดส่วน (ผลิต)'!$E$58)/'2.1ต้นทุนตามสัดส่วน (ผลิต)'!$E$60,0),2)</f>
        <v>0</v>
      </c>
      <c r="BZ77" s="136">
        <f>ROUND(IF('2.1ต้นทุนตามสัดส่วน (ผลิต)'!$E$68&gt;0,(+I77*'2.1ต้นทุนตามสัดส่วน (ผลิต)'!$E$68)/'2.1ต้นทุนตามสัดส่วน (ผลิต)'!$E$70,0),2)</f>
        <v>0</v>
      </c>
      <c r="CA77" s="136">
        <f>ROUND(IF('2.1ต้นทุนตามสัดส่วน (ผลิต)'!$E$78&gt;0,(+J77*'2.1ต้นทุนตามสัดส่วน (ผลิต)'!$E$78)/'2.1ต้นทุนตามสัดส่วน (ผลิต)'!$E$80,0),2)</f>
        <v>0</v>
      </c>
      <c r="CB77" s="136">
        <f t="shared" si="66"/>
        <v>0</v>
      </c>
      <c r="CC77" s="136">
        <f t="shared" si="67"/>
        <v>0</v>
      </c>
      <c r="CD77" s="136">
        <f>ROUND(IF('2.1ต้นทุนตามสัดส่วน (ผลิต)'!$E$108&gt;0,(+M77*'2.1ต้นทุนตามสัดส่วน (ผลิต)'!$E$108)/'2.1ต้นทุนตามสัดส่วน (ผลิต)'!$E$110,0),2)</f>
        <v>0</v>
      </c>
      <c r="CE77" s="136">
        <f>ROUND(IF('2.1ต้นทุนตามสัดส่วน (ผลิต)'!$E$118&gt;0,(+N77*'2.1ต้นทุนตามสัดส่วน (ผลิต)'!$E$118)/'2.1ต้นทุนตามสัดส่วน (ผลิต)'!$E$120,0),2)</f>
        <v>0</v>
      </c>
      <c r="CF77" s="136">
        <f>ROUND(IF('2.1ต้นทุนตามสัดส่วน (ผลิต)'!$E$128&gt;0,(+O77*'2.1ต้นทุนตามสัดส่วน (ผลิต)'!$E$128)/'2.1ต้นทุนตามสัดส่วน (ผลิต)'!$E$130,0),2)</f>
        <v>0</v>
      </c>
      <c r="CG77" s="136">
        <f t="shared" si="68"/>
        <v>0</v>
      </c>
      <c r="CH77" s="136">
        <f t="shared" si="69"/>
        <v>0</v>
      </c>
      <c r="CI77" s="136">
        <f>ROUND(IF('2.1ต้นทุนตามสัดส่วน (ผลิต)'!$E$158&gt;0,(+R77*'2.1ต้นทุนตามสัดส่วน (ผลิต)'!$E$158)/'2.1ต้นทุนตามสัดส่วน (ผลิต)'!$E$160,0),2)</f>
        <v>0</v>
      </c>
      <c r="CJ77" s="136">
        <f>ROUND(IF('2.1ต้นทุนตามสัดส่วน (ผลิต)'!$E$168&gt;0,(+S77*'2.1ต้นทุนตามสัดส่วน (ผลิต)'!$E$168)/'2.1ต้นทุนตามสัดส่วน (ผลิต)'!$E$170,0),2)</f>
        <v>0</v>
      </c>
      <c r="CK77" s="136">
        <f>ROUND(IF('2.1ต้นทุนตามสัดส่วน (ผลิต)'!$E$178&gt;0,(+T77*'2.1ต้นทุนตามสัดส่วน (ผลิต)'!$E$178)/'2.1ต้นทุนตามสัดส่วน (ผลิต)'!$E$180,0),2)</f>
        <v>0</v>
      </c>
      <c r="CL77" s="136">
        <f t="shared" si="70"/>
        <v>0</v>
      </c>
      <c r="CM77" s="136">
        <f t="shared" si="45"/>
        <v>0</v>
      </c>
      <c r="CO77" s="140"/>
      <c r="CP77" s="135"/>
      <c r="CQ77" s="44">
        <f>ROUND(IF('2.1ต้นทุนตามสัดส่วน (ผลิต)'!$E$9&gt;0,(+C77*'2.1ต้นทุนตามสัดส่วน (ผลิต)'!$E$9)/'2.1ต้นทุนตามสัดส่วน (ผลิต)'!$E$10,0),2)</f>
        <v>0</v>
      </c>
      <c r="CR77" s="136">
        <f>ROUND(IF('2.1ต้นทุนตามสัดส่วน (ผลิต)'!$E$19&gt;0,(+D77*'2.1ต้นทุนตามสัดส่วน (ผลิต)'!$E$19)/'2.1ต้นทุนตามสัดส่วน (ผลิต)'!$E$20,0),2)</f>
        <v>0</v>
      </c>
      <c r="CS77" s="136">
        <f>ROUND(IF('2.1ต้นทุนตามสัดส่วน (ผลิต)'!$E$29&gt;0,(+E77*'2.1ต้นทุนตามสัดส่วน (ผลิต)'!$E$29)/'2.1ต้นทุนตามสัดส่วน (ผลิต)'!$E$30,0),2)</f>
        <v>0</v>
      </c>
      <c r="CT77" s="136">
        <f>ROUND(IF('2.1ต้นทุนตามสัดส่วน (ผลิต)'!$E$39&gt;0,(+F77*'2.1ต้นทุนตามสัดส่วน (ผลิต)'!$E$39)/'2.1ต้นทุนตามสัดส่วน (ผลิต)'!$E$40,0),2)</f>
        <v>0</v>
      </c>
      <c r="CU77" s="136">
        <f t="shared" si="71"/>
        <v>0</v>
      </c>
      <c r="CV77" s="136">
        <f>ROUND(IF('2.1ต้นทุนตามสัดส่วน (ผลิต)'!$E$59&gt;0,(+H77*'2.1ต้นทุนตามสัดส่วน (ผลิต)'!$E$59)/'2.1ต้นทุนตามสัดส่วน (ผลิต)'!$E$60,0),2)</f>
        <v>0</v>
      </c>
      <c r="CW77" s="136">
        <f>ROUND(IF('2.1ต้นทุนตามสัดส่วน (ผลิต)'!$E$69&gt;0,(+I77*'2.1ต้นทุนตามสัดส่วน (ผลิต)'!$E$69)/'2.1ต้นทุนตามสัดส่วน (ผลิต)'!$E$70,0),2)</f>
        <v>0</v>
      </c>
      <c r="CX77" s="136">
        <f>ROUND(IF('2.1ต้นทุนตามสัดส่วน (ผลิต)'!$E$79&gt;0,(+J77*'2.1ต้นทุนตามสัดส่วน (ผลิต)'!$E$79)/'2.1ต้นทุนตามสัดส่วน (ผลิต)'!$E$80,0),2)</f>
        <v>0</v>
      </c>
      <c r="CY77" s="136">
        <f t="shared" si="72"/>
        <v>0</v>
      </c>
      <c r="CZ77" s="136">
        <f t="shared" si="73"/>
        <v>0</v>
      </c>
      <c r="DA77" s="136">
        <f>ROUND(IF('2.1ต้นทุนตามสัดส่วน (ผลิต)'!$E$109&gt;0,(+M77*'2.1ต้นทุนตามสัดส่วน (ผลิต)'!$E$109)/'2.1ต้นทุนตามสัดส่วน (ผลิต)'!$E$110,0),2)</f>
        <v>0</v>
      </c>
      <c r="DB77" s="136">
        <f>ROUND(IF('2.1ต้นทุนตามสัดส่วน (ผลิต)'!$E$119&gt;0,(+N77*'2.1ต้นทุนตามสัดส่วน (ผลิต)'!$E$119)/'2.1ต้นทุนตามสัดส่วน (ผลิต)'!$E$120,0),2)</f>
        <v>0</v>
      </c>
      <c r="DC77" s="136">
        <f>ROUND(IF('2.1ต้นทุนตามสัดส่วน (ผลิต)'!$E$129&gt;0,(+O77*'2.1ต้นทุนตามสัดส่วน (ผลิต)'!$E$129)/'2.1ต้นทุนตามสัดส่วน (ผลิต)'!$E$130,0),2)</f>
        <v>0</v>
      </c>
      <c r="DD77" s="136">
        <f t="shared" si="74"/>
        <v>0</v>
      </c>
      <c r="DE77" s="136">
        <f t="shared" si="75"/>
        <v>0</v>
      </c>
      <c r="DF77" s="136">
        <f>ROUND(IF('2.1ต้นทุนตามสัดส่วน (ผลิต)'!$E$159&gt;0,(+R77*'2.1ต้นทุนตามสัดส่วน (ผลิต)'!$E$159)/'2.1ต้นทุนตามสัดส่วน (ผลิต)'!$E$160,0),2)</f>
        <v>0</v>
      </c>
      <c r="DG77" s="136">
        <f>ROUND(IF('2.1ต้นทุนตามสัดส่วน (ผลิต)'!$E$169&gt;0,(+S77*'2.1ต้นทุนตามสัดส่วน (ผลิต)'!$E$169)/'2.1ต้นทุนตามสัดส่วน (ผลิต)'!$E$170,0),2)</f>
        <v>0</v>
      </c>
      <c r="DH77" s="136">
        <f>ROUND(IF('2.1ต้นทุนตามสัดส่วน (ผลิต)'!$E$179&gt;0,(+T77*'2.1ต้นทุนตามสัดส่วน (ผลิต)'!$E$179)/'2.1ต้นทุนตามสัดส่วน (ผลิต)'!$E$180,0),2)</f>
        <v>0</v>
      </c>
      <c r="DI77" s="136">
        <f t="shared" si="76"/>
        <v>0</v>
      </c>
      <c r="DJ77" s="136">
        <f t="shared" si="46"/>
        <v>0</v>
      </c>
      <c r="DL77" s="140"/>
      <c r="DM77" s="135"/>
      <c r="DN77" s="136">
        <f t="shared" si="40"/>
        <v>0</v>
      </c>
      <c r="DO77" s="136">
        <f t="shared" si="40"/>
        <v>0</v>
      </c>
      <c r="DP77" s="136">
        <f t="shared" si="40"/>
        <v>0</v>
      </c>
      <c r="DQ77" s="136">
        <f t="shared" si="40"/>
        <v>0</v>
      </c>
      <c r="DR77" s="136">
        <f t="shared" si="40"/>
        <v>0</v>
      </c>
      <c r="DS77" s="136">
        <f t="shared" si="40"/>
        <v>0</v>
      </c>
      <c r="DT77" s="136">
        <f t="shared" si="40"/>
        <v>0</v>
      </c>
      <c r="DU77" s="136">
        <f t="shared" si="40"/>
        <v>0</v>
      </c>
      <c r="DV77" s="136">
        <f t="shared" si="77"/>
        <v>0</v>
      </c>
      <c r="DW77" s="136">
        <f t="shared" si="77"/>
        <v>0</v>
      </c>
      <c r="DX77" s="136">
        <f t="shared" si="77"/>
        <v>0</v>
      </c>
      <c r="DY77" s="136">
        <f t="shared" si="77"/>
        <v>0</v>
      </c>
      <c r="DZ77" s="136">
        <f t="shared" si="77"/>
        <v>0</v>
      </c>
      <c r="EA77" s="136">
        <f t="shared" si="77"/>
        <v>0</v>
      </c>
      <c r="EB77" s="136">
        <f t="shared" si="47"/>
        <v>0</v>
      </c>
      <c r="EC77" s="136">
        <f t="shared" si="47"/>
        <v>0</v>
      </c>
      <c r="ED77" s="136">
        <f t="shared" si="47"/>
        <v>0</v>
      </c>
      <c r="EE77" s="136">
        <f t="shared" si="47"/>
        <v>0</v>
      </c>
      <c r="EF77" s="136">
        <f t="shared" si="47"/>
        <v>0</v>
      </c>
      <c r="EG77" s="136">
        <f t="shared" si="47"/>
        <v>0</v>
      </c>
    </row>
    <row r="78" spans="1:137" ht="21">
      <c r="A78" s="140"/>
      <c r="B78" s="135"/>
      <c r="C78" s="44"/>
      <c r="D78" s="136"/>
      <c r="E78" s="136"/>
      <c r="F78" s="136"/>
      <c r="G78" s="136">
        <f t="shared" si="48"/>
        <v>0</v>
      </c>
      <c r="H78" s="136"/>
      <c r="I78" s="136"/>
      <c r="J78" s="136"/>
      <c r="K78" s="136">
        <f t="shared" si="49"/>
        <v>0</v>
      </c>
      <c r="L78" s="136">
        <f t="shared" si="50"/>
        <v>0</v>
      </c>
      <c r="M78" s="136"/>
      <c r="N78" s="136"/>
      <c r="O78" s="136"/>
      <c r="P78" s="136">
        <f t="shared" si="51"/>
        <v>0</v>
      </c>
      <c r="Q78" s="136">
        <f t="shared" si="52"/>
        <v>0</v>
      </c>
      <c r="R78" s="136"/>
      <c r="S78" s="136"/>
      <c r="T78" s="136"/>
      <c r="U78" s="136">
        <f t="shared" si="53"/>
        <v>0</v>
      </c>
      <c r="V78" s="136">
        <f t="shared" si="41"/>
        <v>0</v>
      </c>
      <c r="X78" s="140"/>
      <c r="Y78" s="135"/>
      <c r="Z78" s="44">
        <f>ROUND(IF('2.1ต้นทุนตามสัดส่วน (ผลิต)'!$E$6&gt;0,(+C78*'2.1ต้นทุนตามสัดส่วน (ผลิต)'!$E$6)/'2.1ต้นทุนตามสัดส่วน (ผลิต)'!$E$10,0),2)</f>
        <v>0</v>
      </c>
      <c r="AA78" s="139">
        <f>ROUND(IF('2.1ต้นทุนตามสัดส่วน (ผลิต)'!$E$16&gt;0,(+D78*'2.1ต้นทุนตามสัดส่วน (ผลิต)'!$E$16)/'2.1ต้นทุนตามสัดส่วน (ผลิต)'!$E$20,0),2)</f>
        <v>0</v>
      </c>
      <c r="AB78" s="139">
        <f>ROUND(IF('2.1ต้นทุนตามสัดส่วน (ผลิต)'!$E$26&gt;0,(+E78*'2.1ต้นทุนตามสัดส่วน (ผลิต)'!$E$26)/'2.1ต้นทุนตามสัดส่วน (ผลิต)'!$E$30,0),2)</f>
        <v>0</v>
      </c>
      <c r="AC78" s="139">
        <f>ROUND(IF('2.1ต้นทุนตามสัดส่วน (ผลิต)'!$E$36&gt;0,(+F78*'2.1ต้นทุนตามสัดส่วน (ผลิต)'!$E$36)/'2.1ต้นทุนตามสัดส่วน (ผลิต)'!$E$40,0),2)</f>
        <v>0</v>
      </c>
      <c r="AD78" s="139">
        <f t="shared" si="54"/>
        <v>0</v>
      </c>
      <c r="AE78" s="139">
        <f>ROUND(IF('2.1ต้นทุนตามสัดส่วน (ผลิต)'!$E$56&gt;0,(+H78*'2.1ต้นทุนตามสัดส่วน (ผลิต)'!$E$56)/'2.1ต้นทุนตามสัดส่วน (ผลิต)'!$E$60,0),2)</f>
        <v>0</v>
      </c>
      <c r="AF78" s="139">
        <f>ROUND(IF('2.1ต้นทุนตามสัดส่วน (ผลิต)'!$E$66&gt;0,(+I78*'2.1ต้นทุนตามสัดส่วน (ผลิต)'!$E$66)/'2.1ต้นทุนตามสัดส่วน (ผลิต)'!$E$70,0),2)</f>
        <v>0</v>
      </c>
      <c r="AG78" s="139">
        <f>ROUND(IF('2.1ต้นทุนตามสัดส่วน (ผลิต)'!$E$76&gt;0,(+J78*'2.1ต้นทุนตามสัดส่วน (ผลิต)'!$E$76)/'2.1ต้นทุนตามสัดส่วน (ผลิต)'!$E$80,0),2)</f>
        <v>0</v>
      </c>
      <c r="AH78" s="139">
        <f t="shared" si="55"/>
        <v>0</v>
      </c>
      <c r="AI78" s="139">
        <f t="shared" si="56"/>
        <v>0</v>
      </c>
      <c r="AJ78" s="139">
        <f>ROUND(IF('2.1ต้นทุนตามสัดส่วน (ผลิต)'!$E$106&gt;0,(+M78*'2.1ต้นทุนตามสัดส่วน (ผลิต)'!$E$106)/'2.1ต้นทุนตามสัดส่วน (ผลิต)'!$E$110,0),2)</f>
        <v>0</v>
      </c>
      <c r="AK78" s="139">
        <f>ROUND(IF('2.1ต้นทุนตามสัดส่วน (ผลิต)'!$E$116&gt;0,(+N78*'2.1ต้นทุนตามสัดส่วน (ผลิต)'!$E$116)/'2.1ต้นทุนตามสัดส่วน (ผลิต)'!$E$120,0),2)</f>
        <v>0</v>
      </c>
      <c r="AL78" s="139">
        <f>ROUND(IF('2.1ต้นทุนตามสัดส่วน (ผลิต)'!$E$126&gt;0,(+O78*'2.1ต้นทุนตามสัดส่วน (ผลิต)'!$E$126)/'2.1ต้นทุนตามสัดส่วน (ผลิต)'!$E$130,0),2)</f>
        <v>0</v>
      </c>
      <c r="AM78" s="139">
        <f t="shared" si="57"/>
        <v>0</v>
      </c>
      <c r="AN78" s="139">
        <f t="shared" si="58"/>
        <v>0</v>
      </c>
      <c r="AO78" s="139">
        <f>ROUND(IF('2.1ต้นทุนตามสัดส่วน (ผลิต)'!$E$156&gt;0,(+R78*'2.1ต้นทุนตามสัดส่วน (ผลิต)'!$E$156)/'2.1ต้นทุนตามสัดส่วน (ผลิต)'!$E$160,0),2)</f>
        <v>0</v>
      </c>
      <c r="AP78" s="139">
        <f>ROUND(IF('2.1ต้นทุนตามสัดส่วน (ผลิต)'!$E$166&gt;0,(+S78*'2.1ต้นทุนตามสัดส่วน (ผลิต)'!$E$166)/'2.1ต้นทุนตามสัดส่วน (ผลิต)'!$E$170,0),2)</f>
        <v>0</v>
      </c>
      <c r="AQ78" s="139">
        <f>ROUND(IF('2.1ต้นทุนตามสัดส่วน (ผลิต)'!$E$176&gt;0,(+T78*'2.1ต้นทุนตามสัดส่วน (ผลิต)'!$E$176)/'2.1ต้นทุนตามสัดส่วน (ผลิต)'!$E$180,0),2)</f>
        <v>0</v>
      </c>
      <c r="AR78" s="139">
        <f t="shared" si="42"/>
        <v>0</v>
      </c>
      <c r="AS78" s="139">
        <f t="shared" si="43"/>
        <v>0</v>
      </c>
      <c r="AU78" s="140"/>
      <c r="AV78" s="135"/>
      <c r="AW78" s="44">
        <f>ROUND(IF('2.1ต้นทุนตามสัดส่วน (ผลิต)'!$E$7&gt;0,(C78*'2.1ต้นทุนตามสัดส่วน (ผลิต)'!$E$7)/'2.1ต้นทุนตามสัดส่วน (ผลิต)'!$E$10,0),2)</f>
        <v>0</v>
      </c>
      <c r="AX78" s="136">
        <f>ROUND(IF('2.1ต้นทุนตามสัดส่วน (ผลิต)'!$E$17&gt;0,(D78*'2.1ต้นทุนตามสัดส่วน (ผลิต)'!$E$17)/'2.1ต้นทุนตามสัดส่วน (ผลิต)'!$E$20,0),2)</f>
        <v>0</v>
      </c>
      <c r="AY78" s="136">
        <f>ROUND(IF('2.1ต้นทุนตามสัดส่วน (ผลิต)'!$E$27&gt;0,(+E78*'2.1ต้นทุนตามสัดส่วน (ผลิต)'!$E$27)/'2.1ต้นทุนตามสัดส่วน (ผลิต)'!$E$30,0),2)</f>
        <v>0</v>
      </c>
      <c r="AZ78" s="136">
        <f>ROUND(IF('2.1ต้นทุนตามสัดส่วน (ผลิต)'!$E$37&gt;0,(+F78*'2.1ต้นทุนตามสัดส่วน (ผลิต)'!$E$37)/'2.1ต้นทุนตามสัดส่วน (ผลิต)'!$E$40,0),2)</f>
        <v>0</v>
      </c>
      <c r="BA78" s="136">
        <f t="shared" si="59"/>
        <v>0</v>
      </c>
      <c r="BB78" s="136">
        <f>ROUND(IF('2.1ต้นทุนตามสัดส่วน (ผลิต)'!$E$57&gt;0,(+H78*'2.1ต้นทุนตามสัดส่วน (ผลิต)'!$E$57)/'2.1ต้นทุนตามสัดส่วน (ผลิต)'!$E$60,0),2)</f>
        <v>0</v>
      </c>
      <c r="BC78" s="136">
        <f>ROUND(IF('2.1ต้นทุนตามสัดส่วน (ผลิต)'!$E$67&gt;0,(+I78*'2.1ต้นทุนตามสัดส่วน (ผลิต)'!$E$67)/'2.1ต้นทุนตามสัดส่วน (ผลิต)'!$E$70,0),2)</f>
        <v>0</v>
      </c>
      <c r="BD78" s="136">
        <f>ROUND(IF('2.1ต้นทุนตามสัดส่วน (ผลิต)'!$E$77&gt;0,(+J78*'2.1ต้นทุนตามสัดส่วน (ผลิต)'!$E$77)/'2.1ต้นทุนตามสัดส่วน (ผลิต)'!$E$80,0),2)</f>
        <v>0</v>
      </c>
      <c r="BE78" s="136">
        <f t="shared" si="60"/>
        <v>0</v>
      </c>
      <c r="BF78" s="136">
        <f t="shared" si="61"/>
        <v>0</v>
      </c>
      <c r="BG78" s="136">
        <f>ROUND(IF('2.1ต้นทุนตามสัดส่วน (ผลิต)'!$E$107&gt;0,(+M78*'2.1ต้นทุนตามสัดส่วน (ผลิต)'!$E$107)/'2.1ต้นทุนตามสัดส่วน (ผลิต)'!$E$110,0),2)</f>
        <v>0</v>
      </c>
      <c r="BH78" s="136">
        <f>ROUND(IF('2.1ต้นทุนตามสัดส่วน (ผลิต)'!$E$117&gt;0,(+N78*'2.1ต้นทุนตามสัดส่วน (ผลิต)'!$E$117)/'2.1ต้นทุนตามสัดส่วน (ผลิต)'!$E$120,0),2)</f>
        <v>0</v>
      </c>
      <c r="BI78" s="136">
        <f>ROUND(IF('2.1ต้นทุนตามสัดส่วน (ผลิต)'!$E$127&gt;0,(+O78*'2.1ต้นทุนตามสัดส่วน (ผลิต)'!$E$127)/'2.1ต้นทุนตามสัดส่วน (ผลิต)'!$E$130,0),2)</f>
        <v>0</v>
      </c>
      <c r="BJ78" s="136">
        <f t="shared" si="62"/>
        <v>0</v>
      </c>
      <c r="BK78" s="136">
        <f t="shared" si="63"/>
        <v>0</v>
      </c>
      <c r="BL78" s="136">
        <f>ROUND(IF('2.1ต้นทุนตามสัดส่วน (ผลิต)'!$E$157&gt;0,(+R78*'2.1ต้นทุนตามสัดส่วน (ผลิต)'!$E$157)/'2.1ต้นทุนตามสัดส่วน (ผลิต)'!$E$160,0),2)</f>
        <v>0</v>
      </c>
      <c r="BM78" s="136">
        <f>ROUND(IF('2.1ต้นทุนตามสัดส่วน (ผลิต)'!$E$167&gt;0,(+S78*'2.1ต้นทุนตามสัดส่วน (ผลิต)'!$E$167)/'2.1ต้นทุนตามสัดส่วน (ผลิต)'!$E$170,0),2)</f>
        <v>0</v>
      </c>
      <c r="BN78" s="136">
        <f>ROUND(IF('2.1ต้นทุนตามสัดส่วน (ผลิต)'!$E$177&gt;0,(+T78*'2.1ต้นทุนตามสัดส่วน (ผลิต)'!$E$177)/'2.1ต้นทุนตามสัดส่วน (ผลิต)'!$E$180,0),2)</f>
        <v>0</v>
      </c>
      <c r="BO78" s="136">
        <f t="shared" si="64"/>
        <v>0</v>
      </c>
      <c r="BP78" s="136">
        <f t="shared" si="44"/>
        <v>0</v>
      </c>
      <c r="BR78" s="140"/>
      <c r="BS78" s="135"/>
      <c r="BT78" s="44">
        <f>ROUND(IF('2.1ต้นทุนตามสัดส่วน (ผลิต)'!$E$8&gt;0,(+C78*'2.1ต้นทุนตามสัดส่วน (ผลิต)'!$E$8)/'2.1ต้นทุนตามสัดส่วน (ผลิต)'!$E$10,0),2)</f>
        <v>0</v>
      </c>
      <c r="BU78" s="136">
        <f>ROUND(IF('2.1ต้นทุนตามสัดส่วน (ผลิต)'!$E$18&gt;0,(+D78*'2.1ต้นทุนตามสัดส่วน (ผลิต)'!$E$18)/'2.1ต้นทุนตามสัดส่วน (ผลิต)'!$E$20,0),2)</f>
        <v>0</v>
      </c>
      <c r="BV78" s="136">
        <f>ROUND(IF('2.1ต้นทุนตามสัดส่วน (ผลิต)'!$E$28&gt;0,(+E78*'2.1ต้นทุนตามสัดส่วน (ผลิต)'!$E$28)/'2.1ต้นทุนตามสัดส่วน (ผลิต)'!$E$30,0),2)</f>
        <v>0</v>
      </c>
      <c r="BW78" s="136">
        <f>ROUND(IF('2.1ต้นทุนตามสัดส่วน (ผลิต)'!$E$38&gt;0,(+F78*'2.1ต้นทุนตามสัดส่วน (ผลิต)'!$E$38)/'2.1ต้นทุนตามสัดส่วน (ผลิต)'!$E$40,0),2)</f>
        <v>0</v>
      </c>
      <c r="BX78" s="136">
        <f t="shared" si="65"/>
        <v>0</v>
      </c>
      <c r="BY78" s="136">
        <f>ROUND(IF('2.1ต้นทุนตามสัดส่วน (ผลิต)'!$E$58&gt;0,(+H78*'2.1ต้นทุนตามสัดส่วน (ผลิต)'!$E$58)/'2.1ต้นทุนตามสัดส่วน (ผลิต)'!$E$60,0),2)</f>
        <v>0</v>
      </c>
      <c r="BZ78" s="136">
        <f>ROUND(IF('2.1ต้นทุนตามสัดส่วน (ผลิต)'!$E$68&gt;0,(+I78*'2.1ต้นทุนตามสัดส่วน (ผลิต)'!$E$68)/'2.1ต้นทุนตามสัดส่วน (ผลิต)'!$E$70,0),2)</f>
        <v>0</v>
      </c>
      <c r="CA78" s="136">
        <f>ROUND(IF('2.1ต้นทุนตามสัดส่วน (ผลิต)'!$E$78&gt;0,(+J78*'2.1ต้นทุนตามสัดส่วน (ผลิต)'!$E$78)/'2.1ต้นทุนตามสัดส่วน (ผลิต)'!$E$80,0),2)</f>
        <v>0</v>
      </c>
      <c r="CB78" s="136">
        <f t="shared" si="66"/>
        <v>0</v>
      </c>
      <c r="CC78" s="136">
        <f t="shared" si="67"/>
        <v>0</v>
      </c>
      <c r="CD78" s="136">
        <f>ROUND(IF('2.1ต้นทุนตามสัดส่วน (ผลิต)'!$E$108&gt;0,(+M78*'2.1ต้นทุนตามสัดส่วน (ผลิต)'!$E$108)/'2.1ต้นทุนตามสัดส่วน (ผลิต)'!$E$110,0),2)</f>
        <v>0</v>
      </c>
      <c r="CE78" s="136">
        <f>ROUND(IF('2.1ต้นทุนตามสัดส่วน (ผลิต)'!$E$118&gt;0,(+N78*'2.1ต้นทุนตามสัดส่วน (ผลิต)'!$E$118)/'2.1ต้นทุนตามสัดส่วน (ผลิต)'!$E$120,0),2)</f>
        <v>0</v>
      </c>
      <c r="CF78" s="136">
        <f>ROUND(IF('2.1ต้นทุนตามสัดส่วน (ผลิต)'!$E$128&gt;0,(+O78*'2.1ต้นทุนตามสัดส่วน (ผลิต)'!$E$128)/'2.1ต้นทุนตามสัดส่วน (ผลิต)'!$E$130,0),2)</f>
        <v>0</v>
      </c>
      <c r="CG78" s="136">
        <f t="shared" si="68"/>
        <v>0</v>
      </c>
      <c r="CH78" s="136">
        <f t="shared" si="69"/>
        <v>0</v>
      </c>
      <c r="CI78" s="136">
        <f>ROUND(IF('2.1ต้นทุนตามสัดส่วน (ผลิต)'!$E$158&gt;0,(+R78*'2.1ต้นทุนตามสัดส่วน (ผลิต)'!$E$158)/'2.1ต้นทุนตามสัดส่วน (ผลิต)'!$E$160,0),2)</f>
        <v>0</v>
      </c>
      <c r="CJ78" s="136">
        <f>ROUND(IF('2.1ต้นทุนตามสัดส่วน (ผลิต)'!$E$168&gt;0,(+S78*'2.1ต้นทุนตามสัดส่วน (ผลิต)'!$E$168)/'2.1ต้นทุนตามสัดส่วน (ผลิต)'!$E$170,0),2)</f>
        <v>0</v>
      </c>
      <c r="CK78" s="136">
        <f>ROUND(IF('2.1ต้นทุนตามสัดส่วน (ผลิต)'!$E$178&gt;0,(+T78*'2.1ต้นทุนตามสัดส่วน (ผลิต)'!$E$178)/'2.1ต้นทุนตามสัดส่วน (ผลิต)'!$E$180,0),2)</f>
        <v>0</v>
      </c>
      <c r="CL78" s="136">
        <f t="shared" si="70"/>
        <v>0</v>
      </c>
      <c r="CM78" s="136">
        <f t="shared" si="45"/>
        <v>0</v>
      </c>
      <c r="CO78" s="140"/>
      <c r="CP78" s="135"/>
      <c r="CQ78" s="44">
        <f>ROUND(IF('2.1ต้นทุนตามสัดส่วน (ผลิต)'!$E$9&gt;0,(+C78*'2.1ต้นทุนตามสัดส่วน (ผลิต)'!$E$9)/'2.1ต้นทุนตามสัดส่วน (ผลิต)'!$E$10,0),2)</f>
        <v>0</v>
      </c>
      <c r="CR78" s="136">
        <f>ROUND(IF('2.1ต้นทุนตามสัดส่วน (ผลิต)'!$E$19&gt;0,(+D78*'2.1ต้นทุนตามสัดส่วน (ผลิต)'!$E$19)/'2.1ต้นทุนตามสัดส่วน (ผลิต)'!$E$20,0),2)</f>
        <v>0</v>
      </c>
      <c r="CS78" s="136">
        <f>ROUND(IF('2.1ต้นทุนตามสัดส่วน (ผลิต)'!$E$29&gt;0,(+E78*'2.1ต้นทุนตามสัดส่วน (ผลิต)'!$E$29)/'2.1ต้นทุนตามสัดส่วน (ผลิต)'!$E$30,0),2)</f>
        <v>0</v>
      </c>
      <c r="CT78" s="136">
        <f>ROUND(IF('2.1ต้นทุนตามสัดส่วน (ผลิต)'!$E$39&gt;0,(+F78*'2.1ต้นทุนตามสัดส่วน (ผลิต)'!$E$39)/'2.1ต้นทุนตามสัดส่วน (ผลิต)'!$E$40,0),2)</f>
        <v>0</v>
      </c>
      <c r="CU78" s="136">
        <f t="shared" si="71"/>
        <v>0</v>
      </c>
      <c r="CV78" s="136">
        <f>ROUND(IF('2.1ต้นทุนตามสัดส่วน (ผลิต)'!$E$59&gt;0,(+H78*'2.1ต้นทุนตามสัดส่วน (ผลิต)'!$E$59)/'2.1ต้นทุนตามสัดส่วน (ผลิต)'!$E$60,0),2)</f>
        <v>0</v>
      </c>
      <c r="CW78" s="136">
        <f>ROUND(IF('2.1ต้นทุนตามสัดส่วน (ผลิต)'!$E$69&gt;0,(+I78*'2.1ต้นทุนตามสัดส่วน (ผลิต)'!$E$69)/'2.1ต้นทุนตามสัดส่วน (ผลิต)'!$E$70,0),2)</f>
        <v>0</v>
      </c>
      <c r="CX78" s="136">
        <f>ROUND(IF('2.1ต้นทุนตามสัดส่วน (ผลิต)'!$E$79&gt;0,(+J78*'2.1ต้นทุนตามสัดส่วน (ผลิต)'!$E$79)/'2.1ต้นทุนตามสัดส่วน (ผลิต)'!$E$80,0),2)</f>
        <v>0</v>
      </c>
      <c r="CY78" s="136">
        <f t="shared" si="72"/>
        <v>0</v>
      </c>
      <c r="CZ78" s="136">
        <f t="shared" si="73"/>
        <v>0</v>
      </c>
      <c r="DA78" s="136">
        <f>ROUND(IF('2.1ต้นทุนตามสัดส่วน (ผลิต)'!$E$109&gt;0,(+M78*'2.1ต้นทุนตามสัดส่วน (ผลิต)'!$E$109)/'2.1ต้นทุนตามสัดส่วน (ผลิต)'!$E$110,0),2)</f>
        <v>0</v>
      </c>
      <c r="DB78" s="136">
        <f>ROUND(IF('2.1ต้นทุนตามสัดส่วน (ผลิต)'!$E$119&gt;0,(+N78*'2.1ต้นทุนตามสัดส่วน (ผลิต)'!$E$119)/'2.1ต้นทุนตามสัดส่วน (ผลิต)'!$E$120,0),2)</f>
        <v>0</v>
      </c>
      <c r="DC78" s="136">
        <f>ROUND(IF('2.1ต้นทุนตามสัดส่วน (ผลิต)'!$E$129&gt;0,(+O78*'2.1ต้นทุนตามสัดส่วน (ผลิต)'!$E$129)/'2.1ต้นทุนตามสัดส่วน (ผลิต)'!$E$130,0),2)</f>
        <v>0</v>
      </c>
      <c r="DD78" s="136">
        <f t="shared" si="74"/>
        <v>0</v>
      </c>
      <c r="DE78" s="136">
        <f t="shared" si="75"/>
        <v>0</v>
      </c>
      <c r="DF78" s="136">
        <f>ROUND(IF('2.1ต้นทุนตามสัดส่วน (ผลิต)'!$E$159&gt;0,(+R78*'2.1ต้นทุนตามสัดส่วน (ผลิต)'!$E$159)/'2.1ต้นทุนตามสัดส่วน (ผลิต)'!$E$160,0),2)</f>
        <v>0</v>
      </c>
      <c r="DG78" s="136">
        <f>ROUND(IF('2.1ต้นทุนตามสัดส่วน (ผลิต)'!$E$169&gt;0,(+S78*'2.1ต้นทุนตามสัดส่วน (ผลิต)'!$E$169)/'2.1ต้นทุนตามสัดส่วน (ผลิต)'!$E$170,0),2)</f>
        <v>0</v>
      </c>
      <c r="DH78" s="136">
        <f>ROUND(IF('2.1ต้นทุนตามสัดส่วน (ผลิต)'!$E$179&gt;0,(+T78*'2.1ต้นทุนตามสัดส่วน (ผลิต)'!$E$179)/'2.1ต้นทุนตามสัดส่วน (ผลิต)'!$E$180,0),2)</f>
        <v>0</v>
      </c>
      <c r="DI78" s="136">
        <f t="shared" si="76"/>
        <v>0</v>
      </c>
      <c r="DJ78" s="136">
        <f t="shared" si="46"/>
        <v>0</v>
      </c>
      <c r="DL78" s="140"/>
      <c r="DM78" s="135"/>
      <c r="DN78" s="136">
        <f t="shared" si="40"/>
        <v>0</v>
      </c>
      <c r="DO78" s="136">
        <f t="shared" si="40"/>
        <v>0</v>
      </c>
      <c r="DP78" s="136">
        <f t="shared" si="40"/>
        <v>0</v>
      </c>
      <c r="DQ78" s="136">
        <f t="shared" si="40"/>
        <v>0</v>
      </c>
      <c r="DR78" s="136">
        <f t="shared" si="40"/>
        <v>0</v>
      </c>
      <c r="DS78" s="136">
        <f t="shared" si="40"/>
        <v>0</v>
      </c>
      <c r="DT78" s="136">
        <f t="shared" si="40"/>
        <v>0</v>
      </c>
      <c r="DU78" s="136">
        <f t="shared" si="40"/>
        <v>0</v>
      </c>
      <c r="DV78" s="136">
        <f t="shared" si="77"/>
        <v>0</v>
      </c>
      <c r="DW78" s="136">
        <f t="shared" si="77"/>
        <v>0</v>
      </c>
      <c r="DX78" s="136">
        <f t="shared" si="77"/>
        <v>0</v>
      </c>
      <c r="DY78" s="136">
        <f t="shared" si="77"/>
        <v>0</v>
      </c>
      <c r="DZ78" s="136">
        <f t="shared" si="77"/>
        <v>0</v>
      </c>
      <c r="EA78" s="136">
        <f t="shared" si="77"/>
        <v>0</v>
      </c>
      <c r="EB78" s="136">
        <f t="shared" si="47"/>
        <v>0</v>
      </c>
      <c r="EC78" s="136">
        <f t="shared" si="47"/>
        <v>0</v>
      </c>
      <c r="ED78" s="136">
        <f t="shared" si="47"/>
        <v>0</v>
      </c>
      <c r="EE78" s="136">
        <f t="shared" si="47"/>
        <v>0</v>
      </c>
      <c r="EF78" s="136">
        <f t="shared" si="47"/>
        <v>0</v>
      </c>
      <c r="EG78" s="136">
        <f t="shared" si="47"/>
        <v>0</v>
      </c>
    </row>
    <row r="79" spans="1:137" ht="21">
      <c r="A79" s="140"/>
      <c r="B79" s="135"/>
      <c r="C79" s="44"/>
      <c r="D79" s="136"/>
      <c r="E79" s="136"/>
      <c r="F79" s="136"/>
      <c r="G79" s="136">
        <f t="shared" si="48"/>
        <v>0</v>
      </c>
      <c r="H79" s="136"/>
      <c r="I79" s="136"/>
      <c r="J79" s="136"/>
      <c r="K79" s="136">
        <f t="shared" si="49"/>
        <v>0</v>
      </c>
      <c r="L79" s="136">
        <f t="shared" si="50"/>
        <v>0</v>
      </c>
      <c r="M79" s="136"/>
      <c r="N79" s="136"/>
      <c r="O79" s="136"/>
      <c r="P79" s="136">
        <f t="shared" si="51"/>
        <v>0</v>
      </c>
      <c r="Q79" s="136">
        <f t="shared" si="52"/>
        <v>0</v>
      </c>
      <c r="R79" s="136"/>
      <c r="S79" s="136"/>
      <c r="T79" s="136"/>
      <c r="U79" s="136">
        <f t="shared" si="53"/>
        <v>0</v>
      </c>
      <c r="V79" s="136">
        <f t="shared" si="41"/>
        <v>0</v>
      </c>
      <c r="X79" s="140"/>
      <c r="Y79" s="135"/>
      <c r="Z79" s="44">
        <f>ROUND(IF('2.1ต้นทุนตามสัดส่วน (ผลิต)'!$E$6&gt;0,(+C79*'2.1ต้นทุนตามสัดส่วน (ผลิต)'!$E$6)/'2.1ต้นทุนตามสัดส่วน (ผลิต)'!$E$10,0),2)</f>
        <v>0</v>
      </c>
      <c r="AA79" s="139">
        <f>ROUND(IF('2.1ต้นทุนตามสัดส่วน (ผลิต)'!$E$16&gt;0,(+D79*'2.1ต้นทุนตามสัดส่วน (ผลิต)'!$E$16)/'2.1ต้นทุนตามสัดส่วน (ผลิต)'!$E$20,0),2)</f>
        <v>0</v>
      </c>
      <c r="AB79" s="139">
        <f>ROUND(IF('2.1ต้นทุนตามสัดส่วน (ผลิต)'!$E$26&gt;0,(+E79*'2.1ต้นทุนตามสัดส่วน (ผลิต)'!$E$26)/'2.1ต้นทุนตามสัดส่วน (ผลิต)'!$E$30,0),2)</f>
        <v>0</v>
      </c>
      <c r="AC79" s="139">
        <f>ROUND(IF('2.1ต้นทุนตามสัดส่วน (ผลิต)'!$E$36&gt;0,(+F79*'2.1ต้นทุนตามสัดส่วน (ผลิต)'!$E$36)/'2.1ต้นทุนตามสัดส่วน (ผลิต)'!$E$40,0),2)</f>
        <v>0</v>
      </c>
      <c r="AD79" s="139">
        <f t="shared" si="54"/>
        <v>0</v>
      </c>
      <c r="AE79" s="139">
        <f>ROUND(IF('2.1ต้นทุนตามสัดส่วน (ผลิต)'!$E$56&gt;0,(+H79*'2.1ต้นทุนตามสัดส่วน (ผลิต)'!$E$56)/'2.1ต้นทุนตามสัดส่วน (ผลิต)'!$E$60,0),2)</f>
        <v>0</v>
      </c>
      <c r="AF79" s="139">
        <f>ROUND(IF('2.1ต้นทุนตามสัดส่วน (ผลิต)'!$E$66&gt;0,(+I79*'2.1ต้นทุนตามสัดส่วน (ผลิต)'!$E$66)/'2.1ต้นทุนตามสัดส่วน (ผลิต)'!$E$70,0),2)</f>
        <v>0</v>
      </c>
      <c r="AG79" s="139">
        <f>ROUND(IF('2.1ต้นทุนตามสัดส่วน (ผลิต)'!$E$76&gt;0,(+J79*'2.1ต้นทุนตามสัดส่วน (ผลิต)'!$E$76)/'2.1ต้นทุนตามสัดส่วน (ผลิต)'!$E$80,0),2)</f>
        <v>0</v>
      </c>
      <c r="AH79" s="139">
        <f t="shared" si="55"/>
        <v>0</v>
      </c>
      <c r="AI79" s="139">
        <f t="shared" si="56"/>
        <v>0</v>
      </c>
      <c r="AJ79" s="139">
        <f>ROUND(IF('2.1ต้นทุนตามสัดส่วน (ผลิต)'!$E$106&gt;0,(+M79*'2.1ต้นทุนตามสัดส่วน (ผลิต)'!$E$106)/'2.1ต้นทุนตามสัดส่วน (ผลิต)'!$E$110,0),2)</f>
        <v>0</v>
      </c>
      <c r="AK79" s="139">
        <f>ROUND(IF('2.1ต้นทุนตามสัดส่วน (ผลิต)'!$E$116&gt;0,(+N79*'2.1ต้นทุนตามสัดส่วน (ผลิต)'!$E$116)/'2.1ต้นทุนตามสัดส่วน (ผลิต)'!$E$120,0),2)</f>
        <v>0</v>
      </c>
      <c r="AL79" s="139">
        <f>ROUND(IF('2.1ต้นทุนตามสัดส่วน (ผลิต)'!$E$126&gt;0,(+O79*'2.1ต้นทุนตามสัดส่วน (ผลิต)'!$E$126)/'2.1ต้นทุนตามสัดส่วน (ผลิต)'!$E$130,0),2)</f>
        <v>0</v>
      </c>
      <c r="AM79" s="139">
        <f t="shared" si="57"/>
        <v>0</v>
      </c>
      <c r="AN79" s="139">
        <f t="shared" si="58"/>
        <v>0</v>
      </c>
      <c r="AO79" s="139">
        <f>ROUND(IF('2.1ต้นทุนตามสัดส่วน (ผลิต)'!$E$156&gt;0,(+R79*'2.1ต้นทุนตามสัดส่วน (ผลิต)'!$E$156)/'2.1ต้นทุนตามสัดส่วน (ผลิต)'!$E$160,0),2)</f>
        <v>0</v>
      </c>
      <c r="AP79" s="139">
        <f>ROUND(IF('2.1ต้นทุนตามสัดส่วน (ผลิต)'!$E$166&gt;0,(+S79*'2.1ต้นทุนตามสัดส่วน (ผลิต)'!$E$166)/'2.1ต้นทุนตามสัดส่วน (ผลิต)'!$E$170,0),2)</f>
        <v>0</v>
      </c>
      <c r="AQ79" s="139">
        <f>ROUND(IF('2.1ต้นทุนตามสัดส่วน (ผลิต)'!$E$176&gt;0,(+T79*'2.1ต้นทุนตามสัดส่วน (ผลิต)'!$E$176)/'2.1ต้นทุนตามสัดส่วน (ผลิต)'!$E$180,0),2)</f>
        <v>0</v>
      </c>
      <c r="AR79" s="139">
        <f t="shared" si="42"/>
        <v>0</v>
      </c>
      <c r="AS79" s="139">
        <f t="shared" si="43"/>
        <v>0</v>
      </c>
      <c r="AU79" s="140"/>
      <c r="AV79" s="135"/>
      <c r="AW79" s="44">
        <f>ROUND(IF('2.1ต้นทุนตามสัดส่วน (ผลิต)'!$E$7&gt;0,(C79*'2.1ต้นทุนตามสัดส่วน (ผลิต)'!$E$7)/'2.1ต้นทุนตามสัดส่วน (ผลิต)'!$E$10,0),2)</f>
        <v>0</v>
      </c>
      <c r="AX79" s="136">
        <f>ROUND(IF('2.1ต้นทุนตามสัดส่วน (ผลิต)'!$E$17&gt;0,(D79*'2.1ต้นทุนตามสัดส่วน (ผลิต)'!$E$17)/'2.1ต้นทุนตามสัดส่วน (ผลิต)'!$E$20,0),2)</f>
        <v>0</v>
      </c>
      <c r="AY79" s="136">
        <f>ROUND(IF('2.1ต้นทุนตามสัดส่วน (ผลิต)'!$E$27&gt;0,(+E79*'2.1ต้นทุนตามสัดส่วน (ผลิต)'!$E$27)/'2.1ต้นทุนตามสัดส่วน (ผลิต)'!$E$30,0),2)</f>
        <v>0</v>
      </c>
      <c r="AZ79" s="136">
        <f>ROUND(IF('2.1ต้นทุนตามสัดส่วน (ผลิต)'!$E$37&gt;0,(+F79*'2.1ต้นทุนตามสัดส่วน (ผลิต)'!$E$37)/'2.1ต้นทุนตามสัดส่วน (ผลิต)'!$E$40,0),2)</f>
        <v>0</v>
      </c>
      <c r="BA79" s="136">
        <f t="shared" si="59"/>
        <v>0</v>
      </c>
      <c r="BB79" s="136">
        <f>ROUND(IF('2.1ต้นทุนตามสัดส่วน (ผลิต)'!$E$57&gt;0,(+H79*'2.1ต้นทุนตามสัดส่วน (ผลิต)'!$E$57)/'2.1ต้นทุนตามสัดส่วน (ผลิต)'!$E$60,0),2)</f>
        <v>0</v>
      </c>
      <c r="BC79" s="136">
        <f>ROUND(IF('2.1ต้นทุนตามสัดส่วน (ผลิต)'!$E$67&gt;0,(+I79*'2.1ต้นทุนตามสัดส่วน (ผลิต)'!$E$67)/'2.1ต้นทุนตามสัดส่วน (ผลิต)'!$E$70,0),2)</f>
        <v>0</v>
      </c>
      <c r="BD79" s="136">
        <f>ROUND(IF('2.1ต้นทุนตามสัดส่วน (ผลิต)'!$E$77&gt;0,(+J79*'2.1ต้นทุนตามสัดส่วน (ผลิต)'!$E$77)/'2.1ต้นทุนตามสัดส่วน (ผลิต)'!$E$80,0),2)</f>
        <v>0</v>
      </c>
      <c r="BE79" s="136">
        <f t="shared" si="60"/>
        <v>0</v>
      </c>
      <c r="BF79" s="136">
        <f t="shared" si="61"/>
        <v>0</v>
      </c>
      <c r="BG79" s="136">
        <f>ROUND(IF('2.1ต้นทุนตามสัดส่วน (ผลิต)'!$E$107&gt;0,(+M79*'2.1ต้นทุนตามสัดส่วน (ผลิต)'!$E$107)/'2.1ต้นทุนตามสัดส่วน (ผลิต)'!$E$110,0),2)</f>
        <v>0</v>
      </c>
      <c r="BH79" s="136">
        <f>ROUND(IF('2.1ต้นทุนตามสัดส่วน (ผลิต)'!$E$117&gt;0,(+N79*'2.1ต้นทุนตามสัดส่วน (ผลิต)'!$E$117)/'2.1ต้นทุนตามสัดส่วน (ผลิต)'!$E$120,0),2)</f>
        <v>0</v>
      </c>
      <c r="BI79" s="136">
        <f>ROUND(IF('2.1ต้นทุนตามสัดส่วน (ผลิต)'!$E$127&gt;0,(+O79*'2.1ต้นทุนตามสัดส่วน (ผลิต)'!$E$127)/'2.1ต้นทุนตามสัดส่วน (ผลิต)'!$E$130,0),2)</f>
        <v>0</v>
      </c>
      <c r="BJ79" s="136">
        <f t="shared" si="62"/>
        <v>0</v>
      </c>
      <c r="BK79" s="136">
        <f t="shared" si="63"/>
        <v>0</v>
      </c>
      <c r="BL79" s="136">
        <f>ROUND(IF('2.1ต้นทุนตามสัดส่วน (ผลิต)'!$E$157&gt;0,(+R79*'2.1ต้นทุนตามสัดส่วน (ผลิต)'!$E$157)/'2.1ต้นทุนตามสัดส่วน (ผลิต)'!$E$160,0),2)</f>
        <v>0</v>
      </c>
      <c r="BM79" s="136">
        <f>ROUND(IF('2.1ต้นทุนตามสัดส่วน (ผลิต)'!$E$167&gt;0,(+S79*'2.1ต้นทุนตามสัดส่วน (ผลิต)'!$E$167)/'2.1ต้นทุนตามสัดส่วน (ผลิต)'!$E$170,0),2)</f>
        <v>0</v>
      </c>
      <c r="BN79" s="136">
        <f>ROUND(IF('2.1ต้นทุนตามสัดส่วน (ผลิต)'!$E$177&gt;0,(+T79*'2.1ต้นทุนตามสัดส่วน (ผลิต)'!$E$177)/'2.1ต้นทุนตามสัดส่วน (ผลิต)'!$E$180,0),2)</f>
        <v>0</v>
      </c>
      <c r="BO79" s="136">
        <f t="shared" si="64"/>
        <v>0</v>
      </c>
      <c r="BP79" s="136">
        <f t="shared" si="44"/>
        <v>0</v>
      </c>
      <c r="BR79" s="140"/>
      <c r="BS79" s="135"/>
      <c r="BT79" s="44">
        <f>ROUND(IF('2.1ต้นทุนตามสัดส่วน (ผลิต)'!$E$8&gt;0,(+C79*'2.1ต้นทุนตามสัดส่วน (ผลิต)'!$E$8)/'2.1ต้นทุนตามสัดส่วน (ผลิต)'!$E$10,0),2)</f>
        <v>0</v>
      </c>
      <c r="BU79" s="136">
        <f>ROUND(IF('2.1ต้นทุนตามสัดส่วน (ผลิต)'!$E$18&gt;0,(+D79*'2.1ต้นทุนตามสัดส่วน (ผลิต)'!$E$18)/'2.1ต้นทุนตามสัดส่วน (ผลิต)'!$E$20,0),2)</f>
        <v>0</v>
      </c>
      <c r="BV79" s="136">
        <f>ROUND(IF('2.1ต้นทุนตามสัดส่วน (ผลิต)'!$E$28&gt;0,(+E79*'2.1ต้นทุนตามสัดส่วน (ผลิต)'!$E$28)/'2.1ต้นทุนตามสัดส่วน (ผลิต)'!$E$30,0),2)</f>
        <v>0</v>
      </c>
      <c r="BW79" s="136">
        <f>ROUND(IF('2.1ต้นทุนตามสัดส่วน (ผลิต)'!$E$38&gt;0,(+F79*'2.1ต้นทุนตามสัดส่วน (ผลิต)'!$E$38)/'2.1ต้นทุนตามสัดส่วน (ผลิต)'!$E$40,0),2)</f>
        <v>0</v>
      </c>
      <c r="BX79" s="136">
        <f t="shared" si="65"/>
        <v>0</v>
      </c>
      <c r="BY79" s="136">
        <f>ROUND(IF('2.1ต้นทุนตามสัดส่วน (ผลิต)'!$E$58&gt;0,(+H79*'2.1ต้นทุนตามสัดส่วน (ผลิต)'!$E$58)/'2.1ต้นทุนตามสัดส่วน (ผลิต)'!$E$60,0),2)</f>
        <v>0</v>
      </c>
      <c r="BZ79" s="136">
        <f>ROUND(IF('2.1ต้นทุนตามสัดส่วน (ผลิต)'!$E$68&gt;0,(+I79*'2.1ต้นทุนตามสัดส่วน (ผลิต)'!$E$68)/'2.1ต้นทุนตามสัดส่วน (ผลิต)'!$E$70,0),2)</f>
        <v>0</v>
      </c>
      <c r="CA79" s="136">
        <f>ROUND(IF('2.1ต้นทุนตามสัดส่วน (ผลิต)'!$E$78&gt;0,(+J79*'2.1ต้นทุนตามสัดส่วน (ผลิต)'!$E$78)/'2.1ต้นทุนตามสัดส่วน (ผลิต)'!$E$80,0),2)</f>
        <v>0</v>
      </c>
      <c r="CB79" s="136">
        <f t="shared" si="66"/>
        <v>0</v>
      </c>
      <c r="CC79" s="136">
        <f t="shared" si="67"/>
        <v>0</v>
      </c>
      <c r="CD79" s="136">
        <f>ROUND(IF('2.1ต้นทุนตามสัดส่วน (ผลิต)'!$E$108&gt;0,(+M79*'2.1ต้นทุนตามสัดส่วน (ผลิต)'!$E$108)/'2.1ต้นทุนตามสัดส่วน (ผลิต)'!$E$110,0),2)</f>
        <v>0</v>
      </c>
      <c r="CE79" s="136">
        <f>ROUND(IF('2.1ต้นทุนตามสัดส่วน (ผลิต)'!$E$118&gt;0,(+N79*'2.1ต้นทุนตามสัดส่วน (ผลิต)'!$E$118)/'2.1ต้นทุนตามสัดส่วน (ผลิต)'!$E$120,0),2)</f>
        <v>0</v>
      </c>
      <c r="CF79" s="136">
        <f>ROUND(IF('2.1ต้นทุนตามสัดส่วน (ผลิต)'!$E$128&gt;0,(+O79*'2.1ต้นทุนตามสัดส่วน (ผลิต)'!$E$128)/'2.1ต้นทุนตามสัดส่วน (ผลิต)'!$E$130,0),2)</f>
        <v>0</v>
      </c>
      <c r="CG79" s="136">
        <f t="shared" si="68"/>
        <v>0</v>
      </c>
      <c r="CH79" s="136">
        <f t="shared" si="69"/>
        <v>0</v>
      </c>
      <c r="CI79" s="136">
        <f>ROUND(IF('2.1ต้นทุนตามสัดส่วน (ผลิต)'!$E$158&gt;0,(+R79*'2.1ต้นทุนตามสัดส่วน (ผลิต)'!$E$158)/'2.1ต้นทุนตามสัดส่วน (ผลิต)'!$E$160,0),2)</f>
        <v>0</v>
      </c>
      <c r="CJ79" s="136">
        <f>ROUND(IF('2.1ต้นทุนตามสัดส่วน (ผลิต)'!$E$168&gt;0,(+S79*'2.1ต้นทุนตามสัดส่วน (ผลิต)'!$E$168)/'2.1ต้นทุนตามสัดส่วน (ผลิต)'!$E$170,0),2)</f>
        <v>0</v>
      </c>
      <c r="CK79" s="136">
        <f>ROUND(IF('2.1ต้นทุนตามสัดส่วน (ผลิต)'!$E$178&gt;0,(+T79*'2.1ต้นทุนตามสัดส่วน (ผลิต)'!$E$178)/'2.1ต้นทุนตามสัดส่วน (ผลิต)'!$E$180,0),2)</f>
        <v>0</v>
      </c>
      <c r="CL79" s="136">
        <f t="shared" si="70"/>
        <v>0</v>
      </c>
      <c r="CM79" s="136">
        <f t="shared" si="45"/>
        <v>0</v>
      </c>
      <c r="CO79" s="140"/>
      <c r="CP79" s="135"/>
      <c r="CQ79" s="44">
        <f>ROUND(IF('2.1ต้นทุนตามสัดส่วน (ผลิต)'!$E$9&gt;0,(+C79*'2.1ต้นทุนตามสัดส่วน (ผลิต)'!$E$9)/'2.1ต้นทุนตามสัดส่วน (ผลิต)'!$E$10,0),2)</f>
        <v>0</v>
      </c>
      <c r="CR79" s="136">
        <f>ROUND(IF('2.1ต้นทุนตามสัดส่วน (ผลิต)'!$E$19&gt;0,(+D79*'2.1ต้นทุนตามสัดส่วน (ผลิต)'!$E$19)/'2.1ต้นทุนตามสัดส่วน (ผลิต)'!$E$20,0),2)</f>
        <v>0</v>
      </c>
      <c r="CS79" s="136">
        <f>ROUND(IF('2.1ต้นทุนตามสัดส่วน (ผลิต)'!$E$29&gt;0,(+E79*'2.1ต้นทุนตามสัดส่วน (ผลิต)'!$E$29)/'2.1ต้นทุนตามสัดส่วน (ผลิต)'!$E$30,0),2)</f>
        <v>0</v>
      </c>
      <c r="CT79" s="136">
        <f>ROUND(IF('2.1ต้นทุนตามสัดส่วน (ผลิต)'!$E$39&gt;0,(+F79*'2.1ต้นทุนตามสัดส่วน (ผลิต)'!$E$39)/'2.1ต้นทุนตามสัดส่วน (ผลิต)'!$E$40,0),2)</f>
        <v>0</v>
      </c>
      <c r="CU79" s="136">
        <f t="shared" si="71"/>
        <v>0</v>
      </c>
      <c r="CV79" s="136">
        <f>ROUND(IF('2.1ต้นทุนตามสัดส่วน (ผลิต)'!$E$59&gt;0,(+H79*'2.1ต้นทุนตามสัดส่วน (ผลิต)'!$E$59)/'2.1ต้นทุนตามสัดส่วน (ผลิต)'!$E$60,0),2)</f>
        <v>0</v>
      </c>
      <c r="CW79" s="136">
        <f>ROUND(IF('2.1ต้นทุนตามสัดส่วน (ผลิต)'!$E$69&gt;0,(+I79*'2.1ต้นทุนตามสัดส่วน (ผลิต)'!$E$69)/'2.1ต้นทุนตามสัดส่วน (ผลิต)'!$E$70,0),2)</f>
        <v>0</v>
      </c>
      <c r="CX79" s="136">
        <f>ROUND(IF('2.1ต้นทุนตามสัดส่วน (ผลิต)'!$E$79&gt;0,(+J79*'2.1ต้นทุนตามสัดส่วน (ผลิต)'!$E$79)/'2.1ต้นทุนตามสัดส่วน (ผลิต)'!$E$80,0),2)</f>
        <v>0</v>
      </c>
      <c r="CY79" s="136">
        <f t="shared" si="72"/>
        <v>0</v>
      </c>
      <c r="CZ79" s="136">
        <f t="shared" si="73"/>
        <v>0</v>
      </c>
      <c r="DA79" s="136">
        <f>ROUND(IF('2.1ต้นทุนตามสัดส่วน (ผลิต)'!$E$109&gt;0,(+M79*'2.1ต้นทุนตามสัดส่วน (ผลิต)'!$E$109)/'2.1ต้นทุนตามสัดส่วน (ผลิต)'!$E$110,0),2)</f>
        <v>0</v>
      </c>
      <c r="DB79" s="136">
        <f>ROUND(IF('2.1ต้นทุนตามสัดส่วน (ผลิต)'!$E$119&gt;0,(+N79*'2.1ต้นทุนตามสัดส่วน (ผลิต)'!$E$119)/'2.1ต้นทุนตามสัดส่วน (ผลิต)'!$E$120,0),2)</f>
        <v>0</v>
      </c>
      <c r="DC79" s="136">
        <f>ROUND(IF('2.1ต้นทุนตามสัดส่วน (ผลิต)'!$E$129&gt;0,(+O79*'2.1ต้นทุนตามสัดส่วน (ผลิต)'!$E$129)/'2.1ต้นทุนตามสัดส่วน (ผลิต)'!$E$130,0),2)</f>
        <v>0</v>
      </c>
      <c r="DD79" s="136">
        <f t="shared" si="74"/>
        <v>0</v>
      </c>
      <c r="DE79" s="136">
        <f t="shared" si="75"/>
        <v>0</v>
      </c>
      <c r="DF79" s="136">
        <f>ROUND(IF('2.1ต้นทุนตามสัดส่วน (ผลิต)'!$E$159&gt;0,(+R79*'2.1ต้นทุนตามสัดส่วน (ผลิต)'!$E$159)/'2.1ต้นทุนตามสัดส่วน (ผลิต)'!$E$160,0),2)</f>
        <v>0</v>
      </c>
      <c r="DG79" s="136">
        <f>ROUND(IF('2.1ต้นทุนตามสัดส่วน (ผลิต)'!$E$169&gt;0,(+S79*'2.1ต้นทุนตามสัดส่วน (ผลิต)'!$E$169)/'2.1ต้นทุนตามสัดส่วน (ผลิต)'!$E$170,0),2)</f>
        <v>0</v>
      </c>
      <c r="DH79" s="136">
        <f>ROUND(IF('2.1ต้นทุนตามสัดส่วน (ผลิต)'!$E$179&gt;0,(+T79*'2.1ต้นทุนตามสัดส่วน (ผลิต)'!$E$179)/'2.1ต้นทุนตามสัดส่วน (ผลิต)'!$E$180,0),2)</f>
        <v>0</v>
      </c>
      <c r="DI79" s="136">
        <f t="shared" si="76"/>
        <v>0</v>
      </c>
      <c r="DJ79" s="136">
        <f t="shared" si="46"/>
        <v>0</v>
      </c>
      <c r="DL79" s="140"/>
      <c r="DM79" s="135"/>
      <c r="DN79" s="136">
        <f t="shared" si="40"/>
        <v>0</v>
      </c>
      <c r="DO79" s="136">
        <f t="shared" si="40"/>
        <v>0</v>
      </c>
      <c r="DP79" s="136">
        <f t="shared" si="40"/>
        <v>0</v>
      </c>
      <c r="DQ79" s="136">
        <f t="shared" si="40"/>
        <v>0</v>
      </c>
      <c r="DR79" s="136">
        <f t="shared" si="40"/>
        <v>0</v>
      </c>
      <c r="DS79" s="136">
        <f t="shared" si="40"/>
        <v>0</v>
      </c>
      <c r="DT79" s="136">
        <f t="shared" si="40"/>
        <v>0</v>
      </c>
      <c r="DU79" s="136">
        <f t="shared" si="40"/>
        <v>0</v>
      </c>
      <c r="DV79" s="136">
        <f t="shared" si="77"/>
        <v>0</v>
      </c>
      <c r="DW79" s="136">
        <f t="shared" si="77"/>
        <v>0</v>
      </c>
      <c r="DX79" s="136">
        <f t="shared" si="77"/>
        <v>0</v>
      </c>
      <c r="DY79" s="136">
        <f t="shared" si="77"/>
        <v>0</v>
      </c>
      <c r="DZ79" s="136">
        <f t="shared" si="77"/>
        <v>0</v>
      </c>
      <c r="EA79" s="136">
        <f t="shared" si="77"/>
        <v>0</v>
      </c>
      <c r="EB79" s="136">
        <f t="shared" si="47"/>
        <v>0</v>
      </c>
      <c r="EC79" s="136">
        <f t="shared" si="47"/>
        <v>0</v>
      </c>
      <c r="ED79" s="136">
        <f t="shared" si="47"/>
        <v>0</v>
      </c>
      <c r="EE79" s="136">
        <f t="shared" si="47"/>
        <v>0</v>
      </c>
      <c r="EF79" s="136">
        <f t="shared" si="47"/>
        <v>0</v>
      </c>
      <c r="EG79" s="136">
        <f t="shared" si="47"/>
        <v>0</v>
      </c>
    </row>
    <row r="80" spans="1:137" ht="21">
      <c r="A80" s="140"/>
      <c r="B80" s="135"/>
      <c r="C80" s="44"/>
      <c r="D80" s="136"/>
      <c r="E80" s="136"/>
      <c r="F80" s="136"/>
      <c r="G80" s="136">
        <f t="shared" si="48"/>
        <v>0</v>
      </c>
      <c r="H80" s="136"/>
      <c r="I80" s="136"/>
      <c r="J80" s="136"/>
      <c r="K80" s="136">
        <f t="shared" si="49"/>
        <v>0</v>
      </c>
      <c r="L80" s="136">
        <f t="shared" si="50"/>
        <v>0</v>
      </c>
      <c r="M80" s="136"/>
      <c r="N80" s="136"/>
      <c r="O80" s="136"/>
      <c r="P80" s="136">
        <f t="shared" si="51"/>
        <v>0</v>
      </c>
      <c r="Q80" s="136">
        <f t="shared" si="52"/>
        <v>0</v>
      </c>
      <c r="R80" s="136"/>
      <c r="S80" s="136"/>
      <c r="T80" s="136"/>
      <c r="U80" s="136">
        <f t="shared" si="53"/>
        <v>0</v>
      </c>
      <c r="V80" s="136">
        <f t="shared" si="41"/>
        <v>0</v>
      </c>
      <c r="X80" s="140"/>
      <c r="Y80" s="135"/>
      <c r="Z80" s="44">
        <f>ROUND(IF('2.1ต้นทุนตามสัดส่วน (ผลิต)'!$E$6&gt;0,(+C80*'2.1ต้นทุนตามสัดส่วน (ผลิต)'!$E$6)/'2.1ต้นทุนตามสัดส่วน (ผลิต)'!$E$10,0),2)</f>
        <v>0</v>
      </c>
      <c r="AA80" s="139">
        <f>ROUND(IF('2.1ต้นทุนตามสัดส่วน (ผลิต)'!$E$16&gt;0,(+D80*'2.1ต้นทุนตามสัดส่วน (ผลิต)'!$E$16)/'2.1ต้นทุนตามสัดส่วน (ผลิต)'!$E$20,0),2)</f>
        <v>0</v>
      </c>
      <c r="AB80" s="139">
        <f>ROUND(IF('2.1ต้นทุนตามสัดส่วน (ผลิต)'!$E$26&gt;0,(+E80*'2.1ต้นทุนตามสัดส่วน (ผลิต)'!$E$26)/'2.1ต้นทุนตามสัดส่วน (ผลิต)'!$E$30,0),2)</f>
        <v>0</v>
      </c>
      <c r="AC80" s="139">
        <f>ROUND(IF('2.1ต้นทุนตามสัดส่วน (ผลิต)'!$E$36&gt;0,(+F80*'2.1ต้นทุนตามสัดส่วน (ผลิต)'!$E$36)/'2.1ต้นทุนตามสัดส่วน (ผลิต)'!$E$40,0),2)</f>
        <v>0</v>
      </c>
      <c r="AD80" s="139">
        <f t="shared" si="54"/>
        <v>0</v>
      </c>
      <c r="AE80" s="139">
        <f>ROUND(IF('2.1ต้นทุนตามสัดส่วน (ผลิต)'!$E$56&gt;0,(+H80*'2.1ต้นทุนตามสัดส่วน (ผลิต)'!$E$56)/'2.1ต้นทุนตามสัดส่วน (ผลิต)'!$E$60,0),2)</f>
        <v>0</v>
      </c>
      <c r="AF80" s="139">
        <f>ROUND(IF('2.1ต้นทุนตามสัดส่วน (ผลิต)'!$E$66&gt;0,(+I80*'2.1ต้นทุนตามสัดส่วน (ผลิต)'!$E$66)/'2.1ต้นทุนตามสัดส่วน (ผลิต)'!$E$70,0),2)</f>
        <v>0</v>
      </c>
      <c r="AG80" s="139">
        <f>ROUND(IF('2.1ต้นทุนตามสัดส่วน (ผลิต)'!$E$76&gt;0,(+J80*'2.1ต้นทุนตามสัดส่วน (ผลิต)'!$E$76)/'2.1ต้นทุนตามสัดส่วน (ผลิต)'!$E$80,0),2)</f>
        <v>0</v>
      </c>
      <c r="AH80" s="139">
        <f t="shared" si="55"/>
        <v>0</v>
      </c>
      <c r="AI80" s="139">
        <f t="shared" si="56"/>
        <v>0</v>
      </c>
      <c r="AJ80" s="139">
        <f>ROUND(IF('2.1ต้นทุนตามสัดส่วน (ผลิต)'!$E$106&gt;0,(+M80*'2.1ต้นทุนตามสัดส่วน (ผลิต)'!$E$106)/'2.1ต้นทุนตามสัดส่วน (ผลิต)'!$E$110,0),2)</f>
        <v>0</v>
      </c>
      <c r="AK80" s="139">
        <f>ROUND(IF('2.1ต้นทุนตามสัดส่วน (ผลิต)'!$E$116&gt;0,(+N80*'2.1ต้นทุนตามสัดส่วน (ผลิต)'!$E$116)/'2.1ต้นทุนตามสัดส่วน (ผลิต)'!$E$120,0),2)</f>
        <v>0</v>
      </c>
      <c r="AL80" s="139">
        <f>ROUND(IF('2.1ต้นทุนตามสัดส่วน (ผลิต)'!$E$126&gt;0,(+O80*'2.1ต้นทุนตามสัดส่วน (ผลิต)'!$E$126)/'2.1ต้นทุนตามสัดส่วน (ผลิต)'!$E$130,0),2)</f>
        <v>0</v>
      </c>
      <c r="AM80" s="139">
        <f t="shared" si="57"/>
        <v>0</v>
      </c>
      <c r="AN80" s="139">
        <f t="shared" si="58"/>
        <v>0</v>
      </c>
      <c r="AO80" s="139">
        <f>ROUND(IF('2.1ต้นทุนตามสัดส่วน (ผลิต)'!$E$156&gt;0,(+R80*'2.1ต้นทุนตามสัดส่วน (ผลิต)'!$E$156)/'2.1ต้นทุนตามสัดส่วน (ผลิต)'!$E$160,0),2)</f>
        <v>0</v>
      </c>
      <c r="AP80" s="139">
        <f>ROUND(IF('2.1ต้นทุนตามสัดส่วน (ผลิต)'!$E$166&gt;0,(+S80*'2.1ต้นทุนตามสัดส่วน (ผลิต)'!$E$166)/'2.1ต้นทุนตามสัดส่วน (ผลิต)'!$E$170,0),2)</f>
        <v>0</v>
      </c>
      <c r="AQ80" s="139">
        <f>ROUND(IF('2.1ต้นทุนตามสัดส่วน (ผลิต)'!$E$176&gt;0,(+T80*'2.1ต้นทุนตามสัดส่วน (ผลิต)'!$E$176)/'2.1ต้นทุนตามสัดส่วน (ผลิต)'!$E$180,0),2)</f>
        <v>0</v>
      </c>
      <c r="AR80" s="139">
        <f t="shared" si="42"/>
        <v>0</v>
      </c>
      <c r="AS80" s="139">
        <f t="shared" si="43"/>
        <v>0</v>
      </c>
      <c r="AU80" s="140"/>
      <c r="AV80" s="135"/>
      <c r="AW80" s="44">
        <f>ROUND(IF('2.1ต้นทุนตามสัดส่วน (ผลิต)'!$E$7&gt;0,(C80*'2.1ต้นทุนตามสัดส่วน (ผลิต)'!$E$7)/'2.1ต้นทุนตามสัดส่วน (ผลิต)'!$E$10,0),2)</f>
        <v>0</v>
      </c>
      <c r="AX80" s="136">
        <f>ROUND(IF('2.1ต้นทุนตามสัดส่วน (ผลิต)'!$E$17&gt;0,(D80*'2.1ต้นทุนตามสัดส่วน (ผลิต)'!$E$17)/'2.1ต้นทุนตามสัดส่วน (ผลิต)'!$E$20,0),2)</f>
        <v>0</v>
      </c>
      <c r="AY80" s="136">
        <f>ROUND(IF('2.1ต้นทุนตามสัดส่วน (ผลิต)'!$E$27&gt;0,(+E80*'2.1ต้นทุนตามสัดส่วน (ผลิต)'!$E$27)/'2.1ต้นทุนตามสัดส่วน (ผลิต)'!$E$30,0),2)</f>
        <v>0</v>
      </c>
      <c r="AZ80" s="136">
        <f>ROUND(IF('2.1ต้นทุนตามสัดส่วน (ผลิต)'!$E$37&gt;0,(+F80*'2.1ต้นทุนตามสัดส่วน (ผลิต)'!$E$37)/'2.1ต้นทุนตามสัดส่วน (ผลิต)'!$E$40,0),2)</f>
        <v>0</v>
      </c>
      <c r="BA80" s="136">
        <f t="shared" si="59"/>
        <v>0</v>
      </c>
      <c r="BB80" s="136">
        <f>ROUND(IF('2.1ต้นทุนตามสัดส่วน (ผลิต)'!$E$57&gt;0,(+H80*'2.1ต้นทุนตามสัดส่วน (ผลิต)'!$E$57)/'2.1ต้นทุนตามสัดส่วน (ผลิต)'!$E$60,0),2)</f>
        <v>0</v>
      </c>
      <c r="BC80" s="136">
        <f>ROUND(IF('2.1ต้นทุนตามสัดส่วน (ผลิต)'!$E$67&gt;0,(+I80*'2.1ต้นทุนตามสัดส่วน (ผลิต)'!$E$67)/'2.1ต้นทุนตามสัดส่วน (ผลิต)'!$E$70,0),2)</f>
        <v>0</v>
      </c>
      <c r="BD80" s="136">
        <f>ROUND(IF('2.1ต้นทุนตามสัดส่วน (ผลิต)'!$E$77&gt;0,(+J80*'2.1ต้นทุนตามสัดส่วน (ผลิต)'!$E$77)/'2.1ต้นทุนตามสัดส่วน (ผลิต)'!$E$80,0),2)</f>
        <v>0</v>
      </c>
      <c r="BE80" s="136">
        <f t="shared" si="60"/>
        <v>0</v>
      </c>
      <c r="BF80" s="136">
        <f t="shared" si="61"/>
        <v>0</v>
      </c>
      <c r="BG80" s="136">
        <f>ROUND(IF('2.1ต้นทุนตามสัดส่วน (ผลิต)'!$E$107&gt;0,(+M80*'2.1ต้นทุนตามสัดส่วน (ผลิต)'!$E$107)/'2.1ต้นทุนตามสัดส่วน (ผลิต)'!$E$110,0),2)</f>
        <v>0</v>
      </c>
      <c r="BH80" s="136">
        <f>ROUND(IF('2.1ต้นทุนตามสัดส่วน (ผลิต)'!$E$117&gt;0,(+N80*'2.1ต้นทุนตามสัดส่วน (ผลิต)'!$E$117)/'2.1ต้นทุนตามสัดส่วน (ผลิต)'!$E$120,0),2)</f>
        <v>0</v>
      </c>
      <c r="BI80" s="136">
        <f>ROUND(IF('2.1ต้นทุนตามสัดส่วน (ผลิต)'!$E$127&gt;0,(+O80*'2.1ต้นทุนตามสัดส่วน (ผลิต)'!$E$127)/'2.1ต้นทุนตามสัดส่วน (ผลิต)'!$E$130,0),2)</f>
        <v>0</v>
      </c>
      <c r="BJ80" s="136">
        <f t="shared" si="62"/>
        <v>0</v>
      </c>
      <c r="BK80" s="136">
        <f t="shared" si="63"/>
        <v>0</v>
      </c>
      <c r="BL80" s="136">
        <f>ROUND(IF('2.1ต้นทุนตามสัดส่วน (ผลิต)'!$E$157&gt;0,(+R80*'2.1ต้นทุนตามสัดส่วน (ผลิต)'!$E$157)/'2.1ต้นทุนตามสัดส่วน (ผลิต)'!$E$160,0),2)</f>
        <v>0</v>
      </c>
      <c r="BM80" s="136">
        <f>ROUND(IF('2.1ต้นทุนตามสัดส่วน (ผลิต)'!$E$167&gt;0,(+S80*'2.1ต้นทุนตามสัดส่วน (ผลิต)'!$E$167)/'2.1ต้นทุนตามสัดส่วน (ผลิต)'!$E$170,0),2)</f>
        <v>0</v>
      </c>
      <c r="BN80" s="136">
        <f>ROUND(IF('2.1ต้นทุนตามสัดส่วน (ผลิต)'!$E$177&gt;0,(+T80*'2.1ต้นทุนตามสัดส่วน (ผลิต)'!$E$177)/'2.1ต้นทุนตามสัดส่วน (ผลิต)'!$E$180,0),2)</f>
        <v>0</v>
      </c>
      <c r="BO80" s="136">
        <f t="shared" si="64"/>
        <v>0</v>
      </c>
      <c r="BP80" s="136">
        <f t="shared" si="44"/>
        <v>0</v>
      </c>
      <c r="BR80" s="140"/>
      <c r="BS80" s="135"/>
      <c r="BT80" s="44">
        <f>ROUND(IF('2.1ต้นทุนตามสัดส่วน (ผลิต)'!$E$8&gt;0,(+C80*'2.1ต้นทุนตามสัดส่วน (ผลิต)'!$E$8)/'2.1ต้นทุนตามสัดส่วน (ผลิต)'!$E$10,0),2)</f>
        <v>0</v>
      </c>
      <c r="BU80" s="136">
        <f>ROUND(IF('2.1ต้นทุนตามสัดส่วน (ผลิต)'!$E$18&gt;0,(+D80*'2.1ต้นทุนตามสัดส่วน (ผลิต)'!$E$18)/'2.1ต้นทุนตามสัดส่วน (ผลิต)'!$E$20,0),2)</f>
        <v>0</v>
      </c>
      <c r="BV80" s="136">
        <f>ROUND(IF('2.1ต้นทุนตามสัดส่วน (ผลิต)'!$E$28&gt;0,(+E80*'2.1ต้นทุนตามสัดส่วน (ผลิต)'!$E$28)/'2.1ต้นทุนตามสัดส่วน (ผลิต)'!$E$30,0),2)</f>
        <v>0</v>
      </c>
      <c r="BW80" s="136">
        <f>ROUND(IF('2.1ต้นทุนตามสัดส่วน (ผลิต)'!$E$38&gt;0,(+F80*'2.1ต้นทุนตามสัดส่วน (ผลิต)'!$E$38)/'2.1ต้นทุนตามสัดส่วน (ผลิต)'!$E$40,0),2)</f>
        <v>0</v>
      </c>
      <c r="BX80" s="136">
        <f t="shared" si="65"/>
        <v>0</v>
      </c>
      <c r="BY80" s="136">
        <f>ROUND(IF('2.1ต้นทุนตามสัดส่วน (ผลิต)'!$E$58&gt;0,(+H80*'2.1ต้นทุนตามสัดส่วน (ผลิต)'!$E$58)/'2.1ต้นทุนตามสัดส่วน (ผลิต)'!$E$60,0),2)</f>
        <v>0</v>
      </c>
      <c r="BZ80" s="136">
        <f>ROUND(IF('2.1ต้นทุนตามสัดส่วน (ผลิต)'!$E$68&gt;0,(+I80*'2.1ต้นทุนตามสัดส่วน (ผลิต)'!$E$68)/'2.1ต้นทุนตามสัดส่วน (ผลิต)'!$E$70,0),2)</f>
        <v>0</v>
      </c>
      <c r="CA80" s="136">
        <f>ROUND(IF('2.1ต้นทุนตามสัดส่วน (ผลิต)'!$E$78&gt;0,(+J80*'2.1ต้นทุนตามสัดส่วน (ผลิต)'!$E$78)/'2.1ต้นทุนตามสัดส่วน (ผลิต)'!$E$80,0),2)</f>
        <v>0</v>
      </c>
      <c r="CB80" s="136">
        <f t="shared" si="66"/>
        <v>0</v>
      </c>
      <c r="CC80" s="136">
        <f t="shared" si="67"/>
        <v>0</v>
      </c>
      <c r="CD80" s="136">
        <f>ROUND(IF('2.1ต้นทุนตามสัดส่วน (ผลิต)'!$E$108&gt;0,(+M80*'2.1ต้นทุนตามสัดส่วน (ผลิต)'!$E$108)/'2.1ต้นทุนตามสัดส่วน (ผลิต)'!$E$110,0),2)</f>
        <v>0</v>
      </c>
      <c r="CE80" s="136">
        <f>ROUND(IF('2.1ต้นทุนตามสัดส่วน (ผลิต)'!$E$118&gt;0,(+N80*'2.1ต้นทุนตามสัดส่วน (ผลิต)'!$E$118)/'2.1ต้นทุนตามสัดส่วน (ผลิต)'!$E$120,0),2)</f>
        <v>0</v>
      </c>
      <c r="CF80" s="136">
        <f>ROUND(IF('2.1ต้นทุนตามสัดส่วน (ผลิต)'!$E$128&gt;0,(+O80*'2.1ต้นทุนตามสัดส่วน (ผลิต)'!$E$128)/'2.1ต้นทุนตามสัดส่วน (ผลิต)'!$E$130,0),2)</f>
        <v>0</v>
      </c>
      <c r="CG80" s="136">
        <f t="shared" si="68"/>
        <v>0</v>
      </c>
      <c r="CH80" s="136">
        <f t="shared" si="69"/>
        <v>0</v>
      </c>
      <c r="CI80" s="136">
        <f>ROUND(IF('2.1ต้นทุนตามสัดส่วน (ผลิต)'!$E$158&gt;0,(+R80*'2.1ต้นทุนตามสัดส่วน (ผลิต)'!$E$158)/'2.1ต้นทุนตามสัดส่วน (ผลิต)'!$E$160,0),2)</f>
        <v>0</v>
      </c>
      <c r="CJ80" s="136">
        <f>ROUND(IF('2.1ต้นทุนตามสัดส่วน (ผลิต)'!$E$168&gt;0,(+S80*'2.1ต้นทุนตามสัดส่วน (ผลิต)'!$E$168)/'2.1ต้นทุนตามสัดส่วน (ผลิต)'!$E$170,0),2)</f>
        <v>0</v>
      </c>
      <c r="CK80" s="136">
        <f>ROUND(IF('2.1ต้นทุนตามสัดส่วน (ผลิต)'!$E$178&gt;0,(+T80*'2.1ต้นทุนตามสัดส่วน (ผลิต)'!$E$178)/'2.1ต้นทุนตามสัดส่วน (ผลิต)'!$E$180,0),2)</f>
        <v>0</v>
      </c>
      <c r="CL80" s="136">
        <f t="shared" si="70"/>
        <v>0</v>
      </c>
      <c r="CM80" s="136">
        <f t="shared" si="45"/>
        <v>0</v>
      </c>
      <c r="CO80" s="140"/>
      <c r="CP80" s="135"/>
      <c r="CQ80" s="44">
        <f>ROUND(IF('2.1ต้นทุนตามสัดส่วน (ผลิต)'!$E$9&gt;0,(+C80*'2.1ต้นทุนตามสัดส่วน (ผลิต)'!$E$9)/'2.1ต้นทุนตามสัดส่วน (ผลิต)'!$E$10,0),2)</f>
        <v>0</v>
      </c>
      <c r="CR80" s="136">
        <f>ROUND(IF('2.1ต้นทุนตามสัดส่วน (ผลิต)'!$E$19&gt;0,(+D80*'2.1ต้นทุนตามสัดส่วน (ผลิต)'!$E$19)/'2.1ต้นทุนตามสัดส่วน (ผลิต)'!$E$20,0),2)</f>
        <v>0</v>
      </c>
      <c r="CS80" s="136">
        <f>ROUND(IF('2.1ต้นทุนตามสัดส่วน (ผลิต)'!$E$29&gt;0,(+E80*'2.1ต้นทุนตามสัดส่วน (ผลิต)'!$E$29)/'2.1ต้นทุนตามสัดส่วน (ผลิต)'!$E$30,0),2)</f>
        <v>0</v>
      </c>
      <c r="CT80" s="136">
        <f>ROUND(IF('2.1ต้นทุนตามสัดส่วน (ผลิต)'!$E$39&gt;0,(+F80*'2.1ต้นทุนตามสัดส่วน (ผลิต)'!$E$39)/'2.1ต้นทุนตามสัดส่วน (ผลิต)'!$E$40,0),2)</f>
        <v>0</v>
      </c>
      <c r="CU80" s="136">
        <f t="shared" si="71"/>
        <v>0</v>
      </c>
      <c r="CV80" s="136">
        <f>ROUND(IF('2.1ต้นทุนตามสัดส่วน (ผลิต)'!$E$59&gt;0,(+H80*'2.1ต้นทุนตามสัดส่วน (ผลิต)'!$E$59)/'2.1ต้นทุนตามสัดส่วน (ผลิต)'!$E$60,0),2)</f>
        <v>0</v>
      </c>
      <c r="CW80" s="136">
        <f>ROUND(IF('2.1ต้นทุนตามสัดส่วน (ผลิต)'!$E$69&gt;0,(+I80*'2.1ต้นทุนตามสัดส่วน (ผลิต)'!$E$69)/'2.1ต้นทุนตามสัดส่วน (ผลิต)'!$E$70,0),2)</f>
        <v>0</v>
      </c>
      <c r="CX80" s="136">
        <f>ROUND(IF('2.1ต้นทุนตามสัดส่วน (ผลิต)'!$E$79&gt;0,(+J80*'2.1ต้นทุนตามสัดส่วน (ผลิต)'!$E$79)/'2.1ต้นทุนตามสัดส่วน (ผลิต)'!$E$80,0),2)</f>
        <v>0</v>
      </c>
      <c r="CY80" s="136">
        <f t="shared" si="72"/>
        <v>0</v>
      </c>
      <c r="CZ80" s="136">
        <f t="shared" si="73"/>
        <v>0</v>
      </c>
      <c r="DA80" s="136">
        <f>ROUND(IF('2.1ต้นทุนตามสัดส่วน (ผลิต)'!$E$109&gt;0,(+M80*'2.1ต้นทุนตามสัดส่วน (ผลิต)'!$E$109)/'2.1ต้นทุนตามสัดส่วน (ผลิต)'!$E$110,0),2)</f>
        <v>0</v>
      </c>
      <c r="DB80" s="136">
        <f>ROUND(IF('2.1ต้นทุนตามสัดส่วน (ผลิต)'!$E$119&gt;0,(+N80*'2.1ต้นทุนตามสัดส่วน (ผลิต)'!$E$119)/'2.1ต้นทุนตามสัดส่วน (ผลิต)'!$E$120,0),2)</f>
        <v>0</v>
      </c>
      <c r="DC80" s="136">
        <f>ROUND(IF('2.1ต้นทุนตามสัดส่วน (ผลิต)'!$E$129&gt;0,(+O80*'2.1ต้นทุนตามสัดส่วน (ผลิต)'!$E$129)/'2.1ต้นทุนตามสัดส่วน (ผลิต)'!$E$130,0),2)</f>
        <v>0</v>
      </c>
      <c r="DD80" s="136">
        <f t="shared" si="74"/>
        <v>0</v>
      </c>
      <c r="DE80" s="136">
        <f t="shared" si="75"/>
        <v>0</v>
      </c>
      <c r="DF80" s="136">
        <f>ROUND(IF('2.1ต้นทุนตามสัดส่วน (ผลิต)'!$E$159&gt;0,(+R80*'2.1ต้นทุนตามสัดส่วน (ผลิต)'!$E$159)/'2.1ต้นทุนตามสัดส่วน (ผลิต)'!$E$160,0),2)</f>
        <v>0</v>
      </c>
      <c r="DG80" s="136">
        <f>ROUND(IF('2.1ต้นทุนตามสัดส่วน (ผลิต)'!$E$169&gt;0,(+S80*'2.1ต้นทุนตามสัดส่วน (ผลิต)'!$E$169)/'2.1ต้นทุนตามสัดส่วน (ผลิต)'!$E$170,0),2)</f>
        <v>0</v>
      </c>
      <c r="DH80" s="136">
        <f>ROUND(IF('2.1ต้นทุนตามสัดส่วน (ผลิต)'!$E$179&gt;0,(+T80*'2.1ต้นทุนตามสัดส่วน (ผลิต)'!$E$179)/'2.1ต้นทุนตามสัดส่วน (ผลิต)'!$E$180,0),2)</f>
        <v>0</v>
      </c>
      <c r="DI80" s="136">
        <f t="shared" si="76"/>
        <v>0</v>
      </c>
      <c r="DJ80" s="136">
        <f t="shared" si="46"/>
        <v>0</v>
      </c>
      <c r="DL80" s="140"/>
      <c r="DM80" s="135"/>
      <c r="DN80" s="136">
        <f t="shared" si="40"/>
        <v>0</v>
      </c>
      <c r="DO80" s="136">
        <f t="shared" si="40"/>
        <v>0</v>
      </c>
      <c r="DP80" s="136">
        <f t="shared" si="40"/>
        <v>0</v>
      </c>
      <c r="DQ80" s="136">
        <f t="shared" si="40"/>
        <v>0</v>
      </c>
      <c r="DR80" s="136">
        <f t="shared" si="40"/>
        <v>0</v>
      </c>
      <c r="DS80" s="136">
        <f t="shared" si="40"/>
        <v>0</v>
      </c>
      <c r="DT80" s="136">
        <f t="shared" si="40"/>
        <v>0</v>
      </c>
      <c r="DU80" s="136">
        <f t="shared" si="40"/>
        <v>0</v>
      </c>
      <c r="DV80" s="136">
        <f t="shared" si="77"/>
        <v>0</v>
      </c>
      <c r="DW80" s="136">
        <f t="shared" si="77"/>
        <v>0</v>
      </c>
      <c r="DX80" s="136">
        <f t="shared" si="77"/>
        <v>0</v>
      </c>
      <c r="DY80" s="136">
        <f t="shared" si="77"/>
        <v>0</v>
      </c>
      <c r="DZ80" s="136">
        <f t="shared" si="77"/>
        <v>0</v>
      </c>
      <c r="EA80" s="136">
        <f t="shared" si="77"/>
        <v>0</v>
      </c>
      <c r="EB80" s="136">
        <f t="shared" si="47"/>
        <v>0</v>
      </c>
      <c r="EC80" s="136">
        <f t="shared" si="47"/>
        <v>0</v>
      </c>
      <c r="ED80" s="136">
        <f t="shared" si="47"/>
        <v>0</v>
      </c>
      <c r="EE80" s="136">
        <f t="shared" si="47"/>
        <v>0</v>
      </c>
      <c r="EF80" s="136">
        <f t="shared" si="47"/>
        <v>0</v>
      </c>
      <c r="EG80" s="136">
        <f t="shared" si="47"/>
        <v>0</v>
      </c>
    </row>
    <row r="81" spans="1:137" ht="21">
      <c r="A81" s="141"/>
      <c r="B81" s="135"/>
      <c r="C81" s="44"/>
      <c r="D81" s="136"/>
      <c r="E81" s="136"/>
      <c r="F81" s="136"/>
      <c r="G81" s="136">
        <f t="shared" si="48"/>
        <v>0</v>
      </c>
      <c r="H81" s="136"/>
      <c r="I81" s="136"/>
      <c r="J81" s="136"/>
      <c r="K81" s="136">
        <f t="shared" si="49"/>
        <v>0</v>
      </c>
      <c r="L81" s="136">
        <f t="shared" si="50"/>
        <v>0</v>
      </c>
      <c r="M81" s="136"/>
      <c r="N81" s="136"/>
      <c r="O81" s="136"/>
      <c r="P81" s="136">
        <f t="shared" si="51"/>
        <v>0</v>
      </c>
      <c r="Q81" s="136">
        <f t="shared" si="52"/>
        <v>0</v>
      </c>
      <c r="R81" s="136"/>
      <c r="S81" s="136"/>
      <c r="T81" s="136"/>
      <c r="U81" s="136">
        <f t="shared" si="53"/>
        <v>0</v>
      </c>
      <c r="V81" s="136">
        <f t="shared" si="41"/>
        <v>0</v>
      </c>
      <c r="X81" s="141"/>
      <c r="Y81" s="135"/>
      <c r="Z81" s="44">
        <f>ROUND(IF('2.1ต้นทุนตามสัดส่วน (ผลิต)'!$E$6&gt;0,(+C81*'2.1ต้นทุนตามสัดส่วน (ผลิต)'!$E$6)/'2.1ต้นทุนตามสัดส่วน (ผลิต)'!$E$10,0),2)</f>
        <v>0</v>
      </c>
      <c r="AA81" s="139">
        <f>ROUND(IF('2.1ต้นทุนตามสัดส่วน (ผลิต)'!$E$16&gt;0,(+D81*'2.1ต้นทุนตามสัดส่วน (ผลิต)'!$E$16)/'2.1ต้นทุนตามสัดส่วน (ผลิต)'!$E$20,0),2)</f>
        <v>0</v>
      </c>
      <c r="AB81" s="139">
        <f>ROUND(IF('2.1ต้นทุนตามสัดส่วน (ผลิต)'!$E$26&gt;0,(+E81*'2.1ต้นทุนตามสัดส่วน (ผลิต)'!$E$26)/'2.1ต้นทุนตามสัดส่วน (ผลิต)'!$E$30,0),2)</f>
        <v>0</v>
      </c>
      <c r="AC81" s="139">
        <f>ROUND(IF('2.1ต้นทุนตามสัดส่วน (ผลิต)'!$E$36&gt;0,(+F81*'2.1ต้นทุนตามสัดส่วน (ผลิต)'!$E$36)/'2.1ต้นทุนตามสัดส่วน (ผลิต)'!$E$40,0),2)</f>
        <v>0</v>
      </c>
      <c r="AD81" s="139">
        <f t="shared" si="54"/>
        <v>0</v>
      </c>
      <c r="AE81" s="139">
        <f>ROUND(IF('2.1ต้นทุนตามสัดส่วน (ผลิต)'!$E$56&gt;0,(+H81*'2.1ต้นทุนตามสัดส่วน (ผลิต)'!$E$56)/'2.1ต้นทุนตามสัดส่วน (ผลิต)'!$E$60,0),2)</f>
        <v>0</v>
      </c>
      <c r="AF81" s="139">
        <f>ROUND(IF('2.1ต้นทุนตามสัดส่วน (ผลิต)'!$E$66&gt;0,(+I81*'2.1ต้นทุนตามสัดส่วน (ผลิต)'!$E$66)/'2.1ต้นทุนตามสัดส่วน (ผลิต)'!$E$70,0),2)</f>
        <v>0</v>
      </c>
      <c r="AG81" s="139">
        <f>ROUND(IF('2.1ต้นทุนตามสัดส่วน (ผลิต)'!$E$76&gt;0,(+J81*'2.1ต้นทุนตามสัดส่วน (ผลิต)'!$E$76)/'2.1ต้นทุนตามสัดส่วน (ผลิต)'!$E$80,0),2)</f>
        <v>0</v>
      </c>
      <c r="AH81" s="139">
        <f t="shared" si="55"/>
        <v>0</v>
      </c>
      <c r="AI81" s="139">
        <f t="shared" si="56"/>
        <v>0</v>
      </c>
      <c r="AJ81" s="139">
        <f>ROUND(IF('2.1ต้นทุนตามสัดส่วน (ผลิต)'!$E$106&gt;0,(+M81*'2.1ต้นทุนตามสัดส่วน (ผลิต)'!$E$106)/'2.1ต้นทุนตามสัดส่วน (ผลิต)'!$E$110,0),2)</f>
        <v>0</v>
      </c>
      <c r="AK81" s="139">
        <f>ROUND(IF('2.1ต้นทุนตามสัดส่วน (ผลิต)'!$E$116&gt;0,(+N81*'2.1ต้นทุนตามสัดส่วน (ผลิต)'!$E$116)/'2.1ต้นทุนตามสัดส่วน (ผลิต)'!$E$120,0),2)</f>
        <v>0</v>
      </c>
      <c r="AL81" s="139">
        <f>ROUND(IF('2.1ต้นทุนตามสัดส่วน (ผลิต)'!$E$126&gt;0,(+O81*'2.1ต้นทุนตามสัดส่วน (ผลิต)'!$E$126)/'2.1ต้นทุนตามสัดส่วน (ผลิต)'!$E$130,0),2)</f>
        <v>0</v>
      </c>
      <c r="AM81" s="139">
        <f t="shared" si="57"/>
        <v>0</v>
      </c>
      <c r="AN81" s="139">
        <f t="shared" si="58"/>
        <v>0</v>
      </c>
      <c r="AO81" s="139">
        <f>ROUND(IF('2.1ต้นทุนตามสัดส่วน (ผลิต)'!$E$156&gt;0,(+R81*'2.1ต้นทุนตามสัดส่วน (ผลิต)'!$E$156)/'2.1ต้นทุนตามสัดส่วน (ผลิต)'!$E$160,0),2)</f>
        <v>0</v>
      </c>
      <c r="AP81" s="139">
        <f>ROUND(IF('2.1ต้นทุนตามสัดส่วน (ผลิต)'!$E$166&gt;0,(+S81*'2.1ต้นทุนตามสัดส่วน (ผลิต)'!$E$166)/'2.1ต้นทุนตามสัดส่วน (ผลิต)'!$E$170,0),2)</f>
        <v>0</v>
      </c>
      <c r="AQ81" s="139">
        <f>ROUND(IF('2.1ต้นทุนตามสัดส่วน (ผลิต)'!$E$176&gt;0,(+T81*'2.1ต้นทุนตามสัดส่วน (ผลิต)'!$E$176)/'2.1ต้นทุนตามสัดส่วน (ผลิต)'!$E$180,0),2)</f>
        <v>0</v>
      </c>
      <c r="AR81" s="139">
        <f t="shared" si="42"/>
        <v>0</v>
      </c>
      <c r="AS81" s="139">
        <f t="shared" si="43"/>
        <v>0</v>
      </c>
      <c r="AU81" s="141"/>
      <c r="AV81" s="135"/>
      <c r="AW81" s="44">
        <f>ROUND(IF('2.1ต้นทุนตามสัดส่วน (ผลิต)'!$E$7&gt;0,(C81*'2.1ต้นทุนตามสัดส่วน (ผลิต)'!$E$7)/'2.1ต้นทุนตามสัดส่วน (ผลิต)'!$E$10,0),2)</f>
        <v>0</v>
      </c>
      <c r="AX81" s="136">
        <f>ROUND(IF('2.1ต้นทุนตามสัดส่วน (ผลิต)'!$E$17&gt;0,(D81*'2.1ต้นทุนตามสัดส่วน (ผลิต)'!$E$17)/'2.1ต้นทุนตามสัดส่วน (ผลิต)'!$E$20,0),2)</f>
        <v>0</v>
      </c>
      <c r="AY81" s="136">
        <f>ROUND(IF('2.1ต้นทุนตามสัดส่วน (ผลิต)'!$E$27&gt;0,(+E81*'2.1ต้นทุนตามสัดส่วน (ผลิต)'!$E$27)/'2.1ต้นทุนตามสัดส่วน (ผลิต)'!$E$30,0),2)</f>
        <v>0</v>
      </c>
      <c r="AZ81" s="136">
        <f>ROUND(IF('2.1ต้นทุนตามสัดส่วน (ผลิต)'!$E$37&gt;0,(+F81*'2.1ต้นทุนตามสัดส่วน (ผลิต)'!$E$37)/'2.1ต้นทุนตามสัดส่วน (ผลิต)'!$E$40,0),2)</f>
        <v>0</v>
      </c>
      <c r="BA81" s="136">
        <f t="shared" si="59"/>
        <v>0</v>
      </c>
      <c r="BB81" s="136">
        <f>ROUND(IF('2.1ต้นทุนตามสัดส่วน (ผลิต)'!$E$57&gt;0,(+H81*'2.1ต้นทุนตามสัดส่วน (ผลิต)'!$E$57)/'2.1ต้นทุนตามสัดส่วน (ผลิต)'!$E$60,0),2)</f>
        <v>0</v>
      </c>
      <c r="BC81" s="136">
        <f>ROUND(IF('2.1ต้นทุนตามสัดส่วน (ผลิต)'!$E$67&gt;0,(+I81*'2.1ต้นทุนตามสัดส่วน (ผลิต)'!$E$67)/'2.1ต้นทุนตามสัดส่วน (ผลิต)'!$E$70,0),2)</f>
        <v>0</v>
      </c>
      <c r="BD81" s="136">
        <f>ROUND(IF('2.1ต้นทุนตามสัดส่วน (ผลิต)'!$E$77&gt;0,(+J81*'2.1ต้นทุนตามสัดส่วน (ผลิต)'!$E$77)/'2.1ต้นทุนตามสัดส่วน (ผลิต)'!$E$80,0),2)</f>
        <v>0</v>
      </c>
      <c r="BE81" s="136">
        <f t="shared" si="60"/>
        <v>0</v>
      </c>
      <c r="BF81" s="136">
        <f t="shared" si="61"/>
        <v>0</v>
      </c>
      <c r="BG81" s="136">
        <f>ROUND(IF('2.1ต้นทุนตามสัดส่วน (ผลิต)'!$E$107&gt;0,(+M81*'2.1ต้นทุนตามสัดส่วน (ผลิต)'!$E$107)/'2.1ต้นทุนตามสัดส่วน (ผลิต)'!$E$110,0),2)</f>
        <v>0</v>
      </c>
      <c r="BH81" s="136">
        <f>ROUND(IF('2.1ต้นทุนตามสัดส่วน (ผลิต)'!$E$117&gt;0,(+N81*'2.1ต้นทุนตามสัดส่วน (ผลิต)'!$E$117)/'2.1ต้นทุนตามสัดส่วน (ผลิต)'!$E$120,0),2)</f>
        <v>0</v>
      </c>
      <c r="BI81" s="136">
        <f>ROUND(IF('2.1ต้นทุนตามสัดส่วน (ผลิต)'!$E$127&gt;0,(+O81*'2.1ต้นทุนตามสัดส่วน (ผลิต)'!$E$127)/'2.1ต้นทุนตามสัดส่วน (ผลิต)'!$E$130,0),2)</f>
        <v>0</v>
      </c>
      <c r="BJ81" s="136">
        <f t="shared" si="62"/>
        <v>0</v>
      </c>
      <c r="BK81" s="136">
        <f t="shared" si="63"/>
        <v>0</v>
      </c>
      <c r="BL81" s="136">
        <f>ROUND(IF('2.1ต้นทุนตามสัดส่วน (ผลิต)'!$E$157&gt;0,(+R81*'2.1ต้นทุนตามสัดส่วน (ผลิต)'!$E$157)/'2.1ต้นทุนตามสัดส่วน (ผลิต)'!$E$160,0),2)</f>
        <v>0</v>
      </c>
      <c r="BM81" s="136">
        <f>ROUND(IF('2.1ต้นทุนตามสัดส่วน (ผลิต)'!$E$167&gt;0,(+S81*'2.1ต้นทุนตามสัดส่วน (ผลิต)'!$E$167)/'2.1ต้นทุนตามสัดส่วน (ผลิต)'!$E$170,0),2)</f>
        <v>0</v>
      </c>
      <c r="BN81" s="136">
        <f>ROUND(IF('2.1ต้นทุนตามสัดส่วน (ผลิต)'!$E$177&gt;0,(+T81*'2.1ต้นทุนตามสัดส่วน (ผลิต)'!$E$177)/'2.1ต้นทุนตามสัดส่วน (ผลิต)'!$E$180,0),2)</f>
        <v>0</v>
      </c>
      <c r="BO81" s="136">
        <f t="shared" si="64"/>
        <v>0</v>
      </c>
      <c r="BP81" s="136">
        <f t="shared" si="44"/>
        <v>0</v>
      </c>
      <c r="BR81" s="141"/>
      <c r="BS81" s="135"/>
      <c r="BT81" s="44">
        <f>ROUND(IF('2.1ต้นทุนตามสัดส่วน (ผลิต)'!$E$8&gt;0,(+C81*'2.1ต้นทุนตามสัดส่วน (ผลิต)'!$E$8)/'2.1ต้นทุนตามสัดส่วน (ผลิต)'!$E$10,0),2)</f>
        <v>0</v>
      </c>
      <c r="BU81" s="136">
        <f>ROUND(IF('2.1ต้นทุนตามสัดส่วน (ผลิต)'!$E$18&gt;0,(+D81*'2.1ต้นทุนตามสัดส่วน (ผลิต)'!$E$18)/'2.1ต้นทุนตามสัดส่วน (ผลิต)'!$E$20,0),2)</f>
        <v>0</v>
      </c>
      <c r="BV81" s="136">
        <f>ROUND(IF('2.1ต้นทุนตามสัดส่วน (ผลิต)'!$E$28&gt;0,(+E81*'2.1ต้นทุนตามสัดส่วน (ผลิต)'!$E$28)/'2.1ต้นทุนตามสัดส่วน (ผลิต)'!$E$30,0),2)</f>
        <v>0</v>
      </c>
      <c r="BW81" s="136">
        <f>ROUND(IF('2.1ต้นทุนตามสัดส่วน (ผลิต)'!$E$38&gt;0,(+F81*'2.1ต้นทุนตามสัดส่วน (ผลิต)'!$E$38)/'2.1ต้นทุนตามสัดส่วน (ผลิต)'!$E$40,0),2)</f>
        <v>0</v>
      </c>
      <c r="BX81" s="136">
        <f t="shared" si="65"/>
        <v>0</v>
      </c>
      <c r="BY81" s="136">
        <f>ROUND(IF('2.1ต้นทุนตามสัดส่วน (ผลิต)'!$E$58&gt;0,(+H81*'2.1ต้นทุนตามสัดส่วน (ผลิต)'!$E$58)/'2.1ต้นทุนตามสัดส่วน (ผลิต)'!$E$60,0),2)</f>
        <v>0</v>
      </c>
      <c r="BZ81" s="136">
        <f>ROUND(IF('2.1ต้นทุนตามสัดส่วน (ผลิต)'!$E$68&gt;0,(+I81*'2.1ต้นทุนตามสัดส่วน (ผลิต)'!$E$68)/'2.1ต้นทุนตามสัดส่วน (ผลิต)'!$E$70,0),2)</f>
        <v>0</v>
      </c>
      <c r="CA81" s="136">
        <f>ROUND(IF('2.1ต้นทุนตามสัดส่วน (ผลิต)'!$E$78&gt;0,(+J81*'2.1ต้นทุนตามสัดส่วน (ผลิต)'!$E$78)/'2.1ต้นทุนตามสัดส่วน (ผลิต)'!$E$80,0),2)</f>
        <v>0</v>
      </c>
      <c r="CB81" s="136">
        <f t="shared" si="66"/>
        <v>0</v>
      </c>
      <c r="CC81" s="136">
        <f t="shared" si="67"/>
        <v>0</v>
      </c>
      <c r="CD81" s="136">
        <f>ROUND(IF('2.1ต้นทุนตามสัดส่วน (ผลิต)'!$E$108&gt;0,(+M81*'2.1ต้นทุนตามสัดส่วน (ผลิต)'!$E$108)/'2.1ต้นทุนตามสัดส่วน (ผลิต)'!$E$110,0),2)</f>
        <v>0</v>
      </c>
      <c r="CE81" s="136">
        <f>ROUND(IF('2.1ต้นทุนตามสัดส่วน (ผลิต)'!$E$118&gt;0,(+N81*'2.1ต้นทุนตามสัดส่วน (ผลิต)'!$E$118)/'2.1ต้นทุนตามสัดส่วน (ผลิต)'!$E$120,0),2)</f>
        <v>0</v>
      </c>
      <c r="CF81" s="136">
        <f>ROUND(IF('2.1ต้นทุนตามสัดส่วน (ผลิต)'!$E$128&gt;0,(+O81*'2.1ต้นทุนตามสัดส่วน (ผลิต)'!$E$128)/'2.1ต้นทุนตามสัดส่วน (ผลิต)'!$E$130,0),2)</f>
        <v>0</v>
      </c>
      <c r="CG81" s="136">
        <f t="shared" si="68"/>
        <v>0</v>
      </c>
      <c r="CH81" s="136">
        <f t="shared" si="69"/>
        <v>0</v>
      </c>
      <c r="CI81" s="136">
        <f>ROUND(IF('2.1ต้นทุนตามสัดส่วน (ผลิต)'!$E$158&gt;0,(+R81*'2.1ต้นทุนตามสัดส่วน (ผลิต)'!$E$158)/'2.1ต้นทุนตามสัดส่วน (ผลิต)'!$E$160,0),2)</f>
        <v>0</v>
      </c>
      <c r="CJ81" s="136">
        <f>ROUND(IF('2.1ต้นทุนตามสัดส่วน (ผลิต)'!$E$168&gt;0,(+S81*'2.1ต้นทุนตามสัดส่วน (ผลิต)'!$E$168)/'2.1ต้นทุนตามสัดส่วน (ผลิต)'!$E$170,0),2)</f>
        <v>0</v>
      </c>
      <c r="CK81" s="136">
        <f>ROUND(IF('2.1ต้นทุนตามสัดส่วน (ผลิต)'!$E$178&gt;0,(+T81*'2.1ต้นทุนตามสัดส่วน (ผลิต)'!$E$178)/'2.1ต้นทุนตามสัดส่วน (ผลิต)'!$E$180,0),2)</f>
        <v>0</v>
      </c>
      <c r="CL81" s="136">
        <f t="shared" si="70"/>
        <v>0</v>
      </c>
      <c r="CM81" s="136">
        <f t="shared" si="45"/>
        <v>0</v>
      </c>
      <c r="CO81" s="141"/>
      <c r="CP81" s="135"/>
      <c r="CQ81" s="44">
        <f>ROUND(IF('2.1ต้นทุนตามสัดส่วน (ผลิต)'!$E$9&gt;0,(+C81*'2.1ต้นทุนตามสัดส่วน (ผลิต)'!$E$9)/'2.1ต้นทุนตามสัดส่วน (ผลิต)'!$E$10,0),2)</f>
        <v>0</v>
      </c>
      <c r="CR81" s="136">
        <f>ROUND(IF('2.1ต้นทุนตามสัดส่วน (ผลิต)'!$E$19&gt;0,(+D81*'2.1ต้นทุนตามสัดส่วน (ผลิต)'!$E$19)/'2.1ต้นทุนตามสัดส่วน (ผลิต)'!$E$20,0),2)</f>
        <v>0</v>
      </c>
      <c r="CS81" s="136">
        <f>ROUND(IF('2.1ต้นทุนตามสัดส่วน (ผลิต)'!$E$29&gt;0,(+E81*'2.1ต้นทุนตามสัดส่วน (ผลิต)'!$E$29)/'2.1ต้นทุนตามสัดส่วน (ผลิต)'!$E$30,0),2)</f>
        <v>0</v>
      </c>
      <c r="CT81" s="136">
        <f>ROUND(IF('2.1ต้นทุนตามสัดส่วน (ผลิต)'!$E$39&gt;0,(+F81*'2.1ต้นทุนตามสัดส่วน (ผลิต)'!$E$39)/'2.1ต้นทุนตามสัดส่วน (ผลิต)'!$E$40,0),2)</f>
        <v>0</v>
      </c>
      <c r="CU81" s="136">
        <f t="shared" si="71"/>
        <v>0</v>
      </c>
      <c r="CV81" s="136">
        <f>ROUND(IF('2.1ต้นทุนตามสัดส่วน (ผลิต)'!$E$59&gt;0,(+H81*'2.1ต้นทุนตามสัดส่วน (ผลิต)'!$E$59)/'2.1ต้นทุนตามสัดส่วน (ผลิต)'!$E$60,0),2)</f>
        <v>0</v>
      </c>
      <c r="CW81" s="136">
        <f>ROUND(IF('2.1ต้นทุนตามสัดส่วน (ผลิต)'!$E$69&gt;0,(+I81*'2.1ต้นทุนตามสัดส่วน (ผลิต)'!$E$69)/'2.1ต้นทุนตามสัดส่วน (ผลิต)'!$E$70,0),2)</f>
        <v>0</v>
      </c>
      <c r="CX81" s="136">
        <f>ROUND(IF('2.1ต้นทุนตามสัดส่วน (ผลิต)'!$E$79&gt;0,(+J81*'2.1ต้นทุนตามสัดส่วน (ผลิต)'!$E$79)/'2.1ต้นทุนตามสัดส่วน (ผลิต)'!$E$80,0),2)</f>
        <v>0</v>
      </c>
      <c r="CY81" s="136">
        <f t="shared" si="72"/>
        <v>0</v>
      </c>
      <c r="CZ81" s="136">
        <f t="shared" si="73"/>
        <v>0</v>
      </c>
      <c r="DA81" s="136">
        <f>ROUND(IF('2.1ต้นทุนตามสัดส่วน (ผลิต)'!$E$109&gt;0,(+M81*'2.1ต้นทุนตามสัดส่วน (ผลิต)'!$E$109)/'2.1ต้นทุนตามสัดส่วน (ผลิต)'!$E$110,0),2)</f>
        <v>0</v>
      </c>
      <c r="DB81" s="136">
        <f>ROUND(IF('2.1ต้นทุนตามสัดส่วน (ผลิต)'!$E$119&gt;0,(+N81*'2.1ต้นทุนตามสัดส่วน (ผลิต)'!$E$119)/'2.1ต้นทุนตามสัดส่วน (ผลิต)'!$E$120,0),2)</f>
        <v>0</v>
      </c>
      <c r="DC81" s="136">
        <f>ROUND(IF('2.1ต้นทุนตามสัดส่วน (ผลิต)'!$E$129&gt;0,(+O81*'2.1ต้นทุนตามสัดส่วน (ผลิต)'!$E$129)/'2.1ต้นทุนตามสัดส่วน (ผลิต)'!$E$130,0),2)</f>
        <v>0</v>
      </c>
      <c r="DD81" s="136">
        <f t="shared" si="74"/>
        <v>0</v>
      </c>
      <c r="DE81" s="136">
        <f t="shared" si="75"/>
        <v>0</v>
      </c>
      <c r="DF81" s="136">
        <f>ROUND(IF('2.1ต้นทุนตามสัดส่วน (ผลิต)'!$E$159&gt;0,(+R81*'2.1ต้นทุนตามสัดส่วน (ผลิต)'!$E$159)/'2.1ต้นทุนตามสัดส่วน (ผลิต)'!$E$160,0),2)</f>
        <v>0</v>
      </c>
      <c r="DG81" s="136">
        <f>ROUND(IF('2.1ต้นทุนตามสัดส่วน (ผลิต)'!$E$169&gt;0,(+S81*'2.1ต้นทุนตามสัดส่วน (ผลิต)'!$E$169)/'2.1ต้นทุนตามสัดส่วน (ผลิต)'!$E$170,0),2)</f>
        <v>0</v>
      </c>
      <c r="DH81" s="136">
        <f>ROUND(IF('2.1ต้นทุนตามสัดส่วน (ผลิต)'!$E$179&gt;0,(+T81*'2.1ต้นทุนตามสัดส่วน (ผลิต)'!$E$179)/'2.1ต้นทุนตามสัดส่วน (ผลิต)'!$E$180,0),2)</f>
        <v>0</v>
      </c>
      <c r="DI81" s="136">
        <f t="shared" si="76"/>
        <v>0</v>
      </c>
      <c r="DJ81" s="136">
        <f t="shared" si="46"/>
        <v>0</v>
      </c>
      <c r="DL81" s="141"/>
      <c r="DM81" s="135"/>
      <c r="DN81" s="136">
        <f t="shared" si="40"/>
        <v>0</v>
      </c>
      <c r="DO81" s="136">
        <f t="shared" si="40"/>
        <v>0</v>
      </c>
      <c r="DP81" s="136">
        <f t="shared" si="40"/>
        <v>0</v>
      </c>
      <c r="DQ81" s="136">
        <f t="shared" si="40"/>
        <v>0</v>
      </c>
      <c r="DR81" s="136">
        <f t="shared" si="40"/>
        <v>0</v>
      </c>
      <c r="DS81" s="136">
        <f t="shared" si="40"/>
        <v>0</v>
      </c>
      <c r="DT81" s="136">
        <f t="shared" si="40"/>
        <v>0</v>
      </c>
      <c r="DU81" s="136">
        <f t="shared" si="40"/>
        <v>0</v>
      </c>
      <c r="DV81" s="136">
        <f t="shared" si="77"/>
        <v>0</v>
      </c>
      <c r="DW81" s="136">
        <f t="shared" si="77"/>
        <v>0</v>
      </c>
      <c r="DX81" s="136">
        <f t="shared" si="77"/>
        <v>0</v>
      </c>
      <c r="DY81" s="136">
        <f t="shared" si="77"/>
        <v>0</v>
      </c>
      <c r="DZ81" s="136">
        <f t="shared" si="77"/>
        <v>0</v>
      </c>
      <c r="EA81" s="136">
        <f t="shared" si="77"/>
        <v>0</v>
      </c>
      <c r="EB81" s="136">
        <f t="shared" si="47"/>
        <v>0</v>
      </c>
      <c r="EC81" s="136">
        <f t="shared" si="47"/>
        <v>0</v>
      </c>
      <c r="ED81" s="136">
        <f t="shared" si="47"/>
        <v>0</v>
      </c>
      <c r="EE81" s="136">
        <f t="shared" si="47"/>
        <v>0</v>
      </c>
      <c r="EF81" s="136">
        <f t="shared" si="47"/>
        <v>0</v>
      </c>
      <c r="EG81" s="136">
        <f t="shared" si="47"/>
        <v>0</v>
      </c>
    </row>
    <row r="82" spans="1:137" ht="21">
      <c r="A82" s="140"/>
      <c r="B82" s="135"/>
      <c r="C82" s="44"/>
      <c r="D82" s="136"/>
      <c r="E82" s="136"/>
      <c r="F82" s="136"/>
      <c r="G82" s="136">
        <f t="shared" si="48"/>
        <v>0</v>
      </c>
      <c r="H82" s="136"/>
      <c r="I82" s="136"/>
      <c r="J82" s="136"/>
      <c r="K82" s="136">
        <f t="shared" si="49"/>
        <v>0</v>
      </c>
      <c r="L82" s="136">
        <f t="shared" si="50"/>
        <v>0</v>
      </c>
      <c r="M82" s="136"/>
      <c r="N82" s="136"/>
      <c r="O82" s="136"/>
      <c r="P82" s="136">
        <f t="shared" si="51"/>
        <v>0</v>
      </c>
      <c r="Q82" s="136">
        <f t="shared" si="52"/>
        <v>0</v>
      </c>
      <c r="R82" s="136"/>
      <c r="S82" s="136"/>
      <c r="T82" s="136"/>
      <c r="U82" s="136">
        <f t="shared" si="53"/>
        <v>0</v>
      </c>
      <c r="V82" s="136">
        <f t="shared" si="41"/>
        <v>0</v>
      </c>
      <c r="X82" s="140"/>
      <c r="Y82" s="135"/>
      <c r="Z82" s="44">
        <f>ROUND(IF('2.1ต้นทุนตามสัดส่วน (ผลิต)'!$E$6&gt;0,(+C82*'2.1ต้นทุนตามสัดส่วน (ผลิต)'!$E$6)/'2.1ต้นทุนตามสัดส่วน (ผลิต)'!$E$10,0),2)</f>
        <v>0</v>
      </c>
      <c r="AA82" s="139">
        <f>ROUND(IF('2.1ต้นทุนตามสัดส่วน (ผลิต)'!$E$16&gt;0,(+D82*'2.1ต้นทุนตามสัดส่วน (ผลิต)'!$E$16)/'2.1ต้นทุนตามสัดส่วน (ผลิต)'!$E$20,0),2)</f>
        <v>0</v>
      </c>
      <c r="AB82" s="139">
        <f>ROUND(IF('2.1ต้นทุนตามสัดส่วน (ผลิต)'!$E$26&gt;0,(+E82*'2.1ต้นทุนตามสัดส่วน (ผลิต)'!$E$26)/'2.1ต้นทุนตามสัดส่วน (ผลิต)'!$E$30,0),2)</f>
        <v>0</v>
      </c>
      <c r="AC82" s="139">
        <f>ROUND(IF('2.1ต้นทุนตามสัดส่วน (ผลิต)'!$E$36&gt;0,(+F82*'2.1ต้นทุนตามสัดส่วน (ผลิต)'!$E$36)/'2.1ต้นทุนตามสัดส่วน (ผลิต)'!$E$40,0),2)</f>
        <v>0</v>
      </c>
      <c r="AD82" s="139">
        <f t="shared" si="54"/>
        <v>0</v>
      </c>
      <c r="AE82" s="139">
        <f>ROUND(IF('2.1ต้นทุนตามสัดส่วน (ผลิต)'!$E$56&gt;0,(+H82*'2.1ต้นทุนตามสัดส่วน (ผลิต)'!$E$56)/'2.1ต้นทุนตามสัดส่วน (ผลิต)'!$E$60,0),2)</f>
        <v>0</v>
      </c>
      <c r="AF82" s="139">
        <f>ROUND(IF('2.1ต้นทุนตามสัดส่วน (ผลิต)'!$E$66&gt;0,(+I82*'2.1ต้นทุนตามสัดส่วน (ผลิต)'!$E$66)/'2.1ต้นทุนตามสัดส่วน (ผลิต)'!$E$70,0),2)</f>
        <v>0</v>
      </c>
      <c r="AG82" s="139">
        <f>ROUND(IF('2.1ต้นทุนตามสัดส่วน (ผลิต)'!$E$76&gt;0,(+J82*'2.1ต้นทุนตามสัดส่วน (ผลิต)'!$E$76)/'2.1ต้นทุนตามสัดส่วน (ผลิต)'!$E$80,0),2)</f>
        <v>0</v>
      </c>
      <c r="AH82" s="139">
        <f t="shared" si="55"/>
        <v>0</v>
      </c>
      <c r="AI82" s="139">
        <f t="shared" si="56"/>
        <v>0</v>
      </c>
      <c r="AJ82" s="139">
        <f>ROUND(IF('2.1ต้นทุนตามสัดส่วน (ผลิต)'!$E$106&gt;0,(+M82*'2.1ต้นทุนตามสัดส่วน (ผลิต)'!$E$106)/'2.1ต้นทุนตามสัดส่วน (ผลิต)'!$E$110,0),2)</f>
        <v>0</v>
      </c>
      <c r="AK82" s="139">
        <f>ROUND(IF('2.1ต้นทุนตามสัดส่วน (ผลิต)'!$E$116&gt;0,(+N82*'2.1ต้นทุนตามสัดส่วน (ผลิต)'!$E$116)/'2.1ต้นทุนตามสัดส่วน (ผลิต)'!$E$120,0),2)</f>
        <v>0</v>
      </c>
      <c r="AL82" s="139">
        <f>ROUND(IF('2.1ต้นทุนตามสัดส่วน (ผลิต)'!$E$126&gt;0,(+O82*'2.1ต้นทุนตามสัดส่วน (ผลิต)'!$E$126)/'2.1ต้นทุนตามสัดส่วน (ผลิต)'!$E$130,0),2)</f>
        <v>0</v>
      </c>
      <c r="AM82" s="139">
        <f t="shared" si="57"/>
        <v>0</v>
      </c>
      <c r="AN82" s="139">
        <f t="shared" si="58"/>
        <v>0</v>
      </c>
      <c r="AO82" s="139">
        <f>ROUND(IF('2.1ต้นทุนตามสัดส่วน (ผลิต)'!$E$156&gt;0,(+R82*'2.1ต้นทุนตามสัดส่วน (ผลิต)'!$E$156)/'2.1ต้นทุนตามสัดส่วน (ผลิต)'!$E$160,0),2)</f>
        <v>0</v>
      </c>
      <c r="AP82" s="139">
        <f>ROUND(IF('2.1ต้นทุนตามสัดส่วน (ผลิต)'!$E$166&gt;0,(+S82*'2.1ต้นทุนตามสัดส่วน (ผลิต)'!$E$166)/'2.1ต้นทุนตามสัดส่วน (ผลิต)'!$E$170,0),2)</f>
        <v>0</v>
      </c>
      <c r="AQ82" s="139">
        <f>ROUND(IF('2.1ต้นทุนตามสัดส่วน (ผลิต)'!$E$176&gt;0,(+T82*'2.1ต้นทุนตามสัดส่วน (ผลิต)'!$E$176)/'2.1ต้นทุนตามสัดส่วน (ผลิต)'!$E$180,0),2)</f>
        <v>0</v>
      </c>
      <c r="AR82" s="139">
        <f t="shared" si="42"/>
        <v>0</v>
      </c>
      <c r="AS82" s="139">
        <f t="shared" si="43"/>
        <v>0</v>
      </c>
      <c r="AU82" s="140"/>
      <c r="AV82" s="135"/>
      <c r="AW82" s="44">
        <f>ROUND(IF('2.1ต้นทุนตามสัดส่วน (ผลิต)'!$E$7&gt;0,(C82*'2.1ต้นทุนตามสัดส่วน (ผลิต)'!$E$7)/'2.1ต้นทุนตามสัดส่วน (ผลิต)'!$E$10,0),2)</f>
        <v>0</v>
      </c>
      <c r="AX82" s="136">
        <f>ROUND(IF('2.1ต้นทุนตามสัดส่วน (ผลิต)'!$E$17&gt;0,(D82*'2.1ต้นทุนตามสัดส่วน (ผลิต)'!$E$17)/'2.1ต้นทุนตามสัดส่วน (ผลิต)'!$E$20,0),2)</f>
        <v>0</v>
      </c>
      <c r="AY82" s="136">
        <f>ROUND(IF('2.1ต้นทุนตามสัดส่วน (ผลิต)'!$E$27&gt;0,(+E82*'2.1ต้นทุนตามสัดส่วน (ผลิต)'!$E$27)/'2.1ต้นทุนตามสัดส่วน (ผลิต)'!$E$30,0),2)</f>
        <v>0</v>
      </c>
      <c r="AZ82" s="136">
        <f>ROUND(IF('2.1ต้นทุนตามสัดส่วน (ผลิต)'!$E$37&gt;0,(+F82*'2.1ต้นทุนตามสัดส่วน (ผลิต)'!$E$37)/'2.1ต้นทุนตามสัดส่วน (ผลิต)'!$E$40,0),2)</f>
        <v>0</v>
      </c>
      <c r="BA82" s="136">
        <f t="shared" si="59"/>
        <v>0</v>
      </c>
      <c r="BB82" s="136">
        <f>ROUND(IF('2.1ต้นทุนตามสัดส่วน (ผลิต)'!$E$57&gt;0,(+H82*'2.1ต้นทุนตามสัดส่วน (ผลิต)'!$E$57)/'2.1ต้นทุนตามสัดส่วน (ผลิต)'!$E$60,0),2)</f>
        <v>0</v>
      </c>
      <c r="BC82" s="136">
        <f>ROUND(IF('2.1ต้นทุนตามสัดส่วน (ผลิต)'!$E$67&gt;0,(+I82*'2.1ต้นทุนตามสัดส่วน (ผลิต)'!$E$67)/'2.1ต้นทุนตามสัดส่วน (ผลิต)'!$E$70,0),2)</f>
        <v>0</v>
      </c>
      <c r="BD82" s="136">
        <f>ROUND(IF('2.1ต้นทุนตามสัดส่วน (ผลิต)'!$E$77&gt;0,(+J82*'2.1ต้นทุนตามสัดส่วน (ผลิต)'!$E$77)/'2.1ต้นทุนตามสัดส่วน (ผลิต)'!$E$80,0),2)</f>
        <v>0</v>
      </c>
      <c r="BE82" s="136">
        <f t="shared" si="60"/>
        <v>0</v>
      </c>
      <c r="BF82" s="136">
        <f t="shared" si="61"/>
        <v>0</v>
      </c>
      <c r="BG82" s="136">
        <f>ROUND(IF('2.1ต้นทุนตามสัดส่วน (ผลิต)'!$E$107&gt;0,(+M82*'2.1ต้นทุนตามสัดส่วน (ผลิต)'!$E$107)/'2.1ต้นทุนตามสัดส่วน (ผลิต)'!$E$110,0),2)</f>
        <v>0</v>
      </c>
      <c r="BH82" s="136">
        <f>ROUND(IF('2.1ต้นทุนตามสัดส่วน (ผลิต)'!$E$117&gt;0,(+N82*'2.1ต้นทุนตามสัดส่วน (ผลิต)'!$E$117)/'2.1ต้นทุนตามสัดส่วน (ผลิต)'!$E$120,0),2)</f>
        <v>0</v>
      </c>
      <c r="BI82" s="136">
        <f>ROUND(IF('2.1ต้นทุนตามสัดส่วน (ผลิต)'!$E$127&gt;0,(+O82*'2.1ต้นทุนตามสัดส่วน (ผลิต)'!$E$127)/'2.1ต้นทุนตามสัดส่วน (ผลิต)'!$E$130,0),2)</f>
        <v>0</v>
      </c>
      <c r="BJ82" s="136">
        <f t="shared" si="62"/>
        <v>0</v>
      </c>
      <c r="BK82" s="136">
        <f t="shared" si="63"/>
        <v>0</v>
      </c>
      <c r="BL82" s="136">
        <f>ROUND(IF('2.1ต้นทุนตามสัดส่วน (ผลิต)'!$E$157&gt;0,(+R82*'2.1ต้นทุนตามสัดส่วน (ผลิต)'!$E$157)/'2.1ต้นทุนตามสัดส่วน (ผลิต)'!$E$160,0),2)</f>
        <v>0</v>
      </c>
      <c r="BM82" s="136">
        <f>ROUND(IF('2.1ต้นทุนตามสัดส่วน (ผลิต)'!$E$167&gt;0,(+S82*'2.1ต้นทุนตามสัดส่วน (ผลิต)'!$E$167)/'2.1ต้นทุนตามสัดส่วน (ผลิต)'!$E$170,0),2)</f>
        <v>0</v>
      </c>
      <c r="BN82" s="136">
        <f>ROUND(IF('2.1ต้นทุนตามสัดส่วน (ผลิต)'!$E$177&gt;0,(+T82*'2.1ต้นทุนตามสัดส่วน (ผลิต)'!$E$177)/'2.1ต้นทุนตามสัดส่วน (ผลิต)'!$E$180,0),2)</f>
        <v>0</v>
      </c>
      <c r="BO82" s="136">
        <f t="shared" si="64"/>
        <v>0</v>
      </c>
      <c r="BP82" s="136">
        <f t="shared" si="44"/>
        <v>0</v>
      </c>
      <c r="BR82" s="140"/>
      <c r="BS82" s="135"/>
      <c r="BT82" s="44">
        <f>ROUND(IF('2.1ต้นทุนตามสัดส่วน (ผลิต)'!$E$8&gt;0,(+C82*'2.1ต้นทุนตามสัดส่วน (ผลิต)'!$E$8)/'2.1ต้นทุนตามสัดส่วน (ผลิต)'!$E$10,0),2)</f>
        <v>0</v>
      </c>
      <c r="BU82" s="136">
        <f>ROUND(IF('2.1ต้นทุนตามสัดส่วน (ผลิต)'!$E$18&gt;0,(+D82*'2.1ต้นทุนตามสัดส่วน (ผลิต)'!$E$18)/'2.1ต้นทุนตามสัดส่วน (ผลิต)'!$E$20,0),2)</f>
        <v>0</v>
      </c>
      <c r="BV82" s="136">
        <f>ROUND(IF('2.1ต้นทุนตามสัดส่วน (ผลิต)'!$E$28&gt;0,(+E82*'2.1ต้นทุนตามสัดส่วน (ผลิต)'!$E$28)/'2.1ต้นทุนตามสัดส่วน (ผลิต)'!$E$30,0),2)</f>
        <v>0</v>
      </c>
      <c r="BW82" s="136">
        <f>ROUND(IF('2.1ต้นทุนตามสัดส่วน (ผลิต)'!$E$38&gt;0,(+F82*'2.1ต้นทุนตามสัดส่วน (ผลิต)'!$E$38)/'2.1ต้นทุนตามสัดส่วน (ผลิต)'!$E$40,0),2)</f>
        <v>0</v>
      </c>
      <c r="BX82" s="136">
        <f t="shared" si="65"/>
        <v>0</v>
      </c>
      <c r="BY82" s="136">
        <f>ROUND(IF('2.1ต้นทุนตามสัดส่วน (ผลิต)'!$E$58&gt;0,(+H82*'2.1ต้นทุนตามสัดส่วน (ผลิต)'!$E$58)/'2.1ต้นทุนตามสัดส่วน (ผลิต)'!$E$60,0),2)</f>
        <v>0</v>
      </c>
      <c r="BZ82" s="136">
        <f>ROUND(IF('2.1ต้นทุนตามสัดส่วน (ผลิต)'!$E$68&gt;0,(+I82*'2.1ต้นทุนตามสัดส่วน (ผลิต)'!$E$68)/'2.1ต้นทุนตามสัดส่วน (ผลิต)'!$E$70,0),2)</f>
        <v>0</v>
      </c>
      <c r="CA82" s="136">
        <f>ROUND(IF('2.1ต้นทุนตามสัดส่วน (ผลิต)'!$E$78&gt;0,(+J82*'2.1ต้นทุนตามสัดส่วน (ผลิต)'!$E$78)/'2.1ต้นทุนตามสัดส่วน (ผลิต)'!$E$80,0),2)</f>
        <v>0</v>
      </c>
      <c r="CB82" s="136">
        <f t="shared" si="66"/>
        <v>0</v>
      </c>
      <c r="CC82" s="136">
        <f t="shared" si="67"/>
        <v>0</v>
      </c>
      <c r="CD82" s="136">
        <f>ROUND(IF('2.1ต้นทุนตามสัดส่วน (ผลิต)'!$E$108&gt;0,(+M82*'2.1ต้นทุนตามสัดส่วน (ผลิต)'!$E$108)/'2.1ต้นทุนตามสัดส่วน (ผลิต)'!$E$110,0),2)</f>
        <v>0</v>
      </c>
      <c r="CE82" s="136">
        <f>ROUND(IF('2.1ต้นทุนตามสัดส่วน (ผลิต)'!$E$118&gt;0,(+N82*'2.1ต้นทุนตามสัดส่วน (ผลิต)'!$E$118)/'2.1ต้นทุนตามสัดส่วน (ผลิต)'!$E$120,0),2)</f>
        <v>0</v>
      </c>
      <c r="CF82" s="136">
        <f>ROUND(IF('2.1ต้นทุนตามสัดส่วน (ผลิต)'!$E$128&gt;0,(+O82*'2.1ต้นทุนตามสัดส่วน (ผลิต)'!$E$128)/'2.1ต้นทุนตามสัดส่วน (ผลิต)'!$E$130,0),2)</f>
        <v>0</v>
      </c>
      <c r="CG82" s="136">
        <f t="shared" si="68"/>
        <v>0</v>
      </c>
      <c r="CH82" s="136">
        <f t="shared" si="69"/>
        <v>0</v>
      </c>
      <c r="CI82" s="136">
        <f>ROUND(IF('2.1ต้นทุนตามสัดส่วน (ผลิต)'!$E$158&gt;0,(+R82*'2.1ต้นทุนตามสัดส่วน (ผลิต)'!$E$158)/'2.1ต้นทุนตามสัดส่วน (ผลิต)'!$E$160,0),2)</f>
        <v>0</v>
      </c>
      <c r="CJ82" s="136">
        <f>ROUND(IF('2.1ต้นทุนตามสัดส่วน (ผลิต)'!$E$168&gt;0,(+S82*'2.1ต้นทุนตามสัดส่วน (ผลิต)'!$E$168)/'2.1ต้นทุนตามสัดส่วน (ผลิต)'!$E$170,0),2)</f>
        <v>0</v>
      </c>
      <c r="CK82" s="136">
        <f>ROUND(IF('2.1ต้นทุนตามสัดส่วน (ผลิต)'!$E$178&gt;0,(+T82*'2.1ต้นทุนตามสัดส่วน (ผลิต)'!$E$178)/'2.1ต้นทุนตามสัดส่วน (ผลิต)'!$E$180,0),2)</f>
        <v>0</v>
      </c>
      <c r="CL82" s="136">
        <f t="shared" si="70"/>
        <v>0</v>
      </c>
      <c r="CM82" s="136">
        <f t="shared" si="45"/>
        <v>0</v>
      </c>
      <c r="CO82" s="140"/>
      <c r="CP82" s="135"/>
      <c r="CQ82" s="44">
        <f>ROUND(IF('2.1ต้นทุนตามสัดส่วน (ผลิต)'!$E$9&gt;0,(+C82*'2.1ต้นทุนตามสัดส่วน (ผลิต)'!$E$9)/'2.1ต้นทุนตามสัดส่วน (ผลิต)'!$E$10,0),2)</f>
        <v>0</v>
      </c>
      <c r="CR82" s="136">
        <f>ROUND(IF('2.1ต้นทุนตามสัดส่วน (ผลิต)'!$E$19&gt;0,(+D82*'2.1ต้นทุนตามสัดส่วน (ผลิต)'!$E$19)/'2.1ต้นทุนตามสัดส่วน (ผลิต)'!$E$20,0),2)</f>
        <v>0</v>
      </c>
      <c r="CS82" s="136">
        <f>ROUND(IF('2.1ต้นทุนตามสัดส่วน (ผลิต)'!$E$29&gt;0,(+E82*'2.1ต้นทุนตามสัดส่วน (ผลิต)'!$E$29)/'2.1ต้นทุนตามสัดส่วน (ผลิต)'!$E$30,0),2)</f>
        <v>0</v>
      </c>
      <c r="CT82" s="136">
        <f>ROUND(IF('2.1ต้นทุนตามสัดส่วน (ผลิต)'!$E$39&gt;0,(+F82*'2.1ต้นทุนตามสัดส่วน (ผลิต)'!$E$39)/'2.1ต้นทุนตามสัดส่วน (ผลิต)'!$E$40,0),2)</f>
        <v>0</v>
      </c>
      <c r="CU82" s="136">
        <f t="shared" si="71"/>
        <v>0</v>
      </c>
      <c r="CV82" s="136">
        <f>ROUND(IF('2.1ต้นทุนตามสัดส่วน (ผลิต)'!$E$59&gt;0,(+H82*'2.1ต้นทุนตามสัดส่วน (ผลิต)'!$E$59)/'2.1ต้นทุนตามสัดส่วน (ผลิต)'!$E$60,0),2)</f>
        <v>0</v>
      </c>
      <c r="CW82" s="136">
        <f>ROUND(IF('2.1ต้นทุนตามสัดส่วน (ผลิต)'!$E$69&gt;0,(+I82*'2.1ต้นทุนตามสัดส่วน (ผลิต)'!$E$69)/'2.1ต้นทุนตามสัดส่วน (ผลิต)'!$E$70,0),2)</f>
        <v>0</v>
      </c>
      <c r="CX82" s="136">
        <f>ROUND(IF('2.1ต้นทุนตามสัดส่วน (ผลิต)'!$E$79&gt;0,(+J82*'2.1ต้นทุนตามสัดส่วน (ผลิต)'!$E$79)/'2.1ต้นทุนตามสัดส่วน (ผลิต)'!$E$80,0),2)</f>
        <v>0</v>
      </c>
      <c r="CY82" s="136">
        <f t="shared" si="72"/>
        <v>0</v>
      </c>
      <c r="CZ82" s="136">
        <f t="shared" si="73"/>
        <v>0</v>
      </c>
      <c r="DA82" s="136">
        <f>ROUND(IF('2.1ต้นทุนตามสัดส่วน (ผลิต)'!$E$109&gt;0,(+M82*'2.1ต้นทุนตามสัดส่วน (ผลิต)'!$E$109)/'2.1ต้นทุนตามสัดส่วน (ผลิต)'!$E$110,0),2)</f>
        <v>0</v>
      </c>
      <c r="DB82" s="136">
        <f>ROUND(IF('2.1ต้นทุนตามสัดส่วน (ผลิต)'!$E$119&gt;0,(+N82*'2.1ต้นทุนตามสัดส่วน (ผลิต)'!$E$119)/'2.1ต้นทุนตามสัดส่วน (ผลิต)'!$E$120,0),2)</f>
        <v>0</v>
      </c>
      <c r="DC82" s="136">
        <f>ROUND(IF('2.1ต้นทุนตามสัดส่วน (ผลิต)'!$E$129&gt;0,(+O82*'2.1ต้นทุนตามสัดส่วน (ผลิต)'!$E$129)/'2.1ต้นทุนตามสัดส่วน (ผลิต)'!$E$130,0),2)</f>
        <v>0</v>
      </c>
      <c r="DD82" s="136">
        <f t="shared" si="74"/>
        <v>0</v>
      </c>
      <c r="DE82" s="136">
        <f t="shared" si="75"/>
        <v>0</v>
      </c>
      <c r="DF82" s="136">
        <f>ROUND(IF('2.1ต้นทุนตามสัดส่วน (ผลิต)'!$E$159&gt;0,(+R82*'2.1ต้นทุนตามสัดส่วน (ผลิต)'!$E$159)/'2.1ต้นทุนตามสัดส่วน (ผลิต)'!$E$160,0),2)</f>
        <v>0</v>
      </c>
      <c r="DG82" s="136">
        <f>ROUND(IF('2.1ต้นทุนตามสัดส่วน (ผลิต)'!$E$169&gt;0,(+S82*'2.1ต้นทุนตามสัดส่วน (ผลิต)'!$E$169)/'2.1ต้นทุนตามสัดส่วน (ผลิต)'!$E$170,0),2)</f>
        <v>0</v>
      </c>
      <c r="DH82" s="136">
        <f>ROUND(IF('2.1ต้นทุนตามสัดส่วน (ผลิต)'!$E$179&gt;0,(+T82*'2.1ต้นทุนตามสัดส่วน (ผลิต)'!$E$179)/'2.1ต้นทุนตามสัดส่วน (ผลิต)'!$E$180,0),2)</f>
        <v>0</v>
      </c>
      <c r="DI82" s="136">
        <f t="shared" si="76"/>
        <v>0</v>
      </c>
      <c r="DJ82" s="136">
        <f t="shared" si="46"/>
        <v>0</v>
      </c>
      <c r="DL82" s="140"/>
      <c r="DM82" s="135"/>
      <c r="DN82" s="136">
        <f t="shared" si="40"/>
        <v>0</v>
      </c>
      <c r="DO82" s="136">
        <f t="shared" si="40"/>
        <v>0</v>
      </c>
      <c r="DP82" s="136">
        <f t="shared" si="40"/>
        <v>0</v>
      </c>
      <c r="DQ82" s="136">
        <f t="shared" si="40"/>
        <v>0</v>
      </c>
      <c r="DR82" s="136">
        <f t="shared" si="40"/>
        <v>0</v>
      </c>
      <c r="DS82" s="136">
        <f t="shared" si="40"/>
        <v>0</v>
      </c>
      <c r="DT82" s="136">
        <f t="shared" si="40"/>
        <v>0</v>
      </c>
      <c r="DU82" s="136">
        <f t="shared" si="40"/>
        <v>0</v>
      </c>
      <c r="DV82" s="136">
        <f t="shared" si="77"/>
        <v>0</v>
      </c>
      <c r="DW82" s="136">
        <f t="shared" si="77"/>
        <v>0</v>
      </c>
      <c r="DX82" s="136">
        <f t="shared" si="77"/>
        <v>0</v>
      </c>
      <c r="DY82" s="136">
        <f t="shared" si="77"/>
        <v>0</v>
      </c>
      <c r="DZ82" s="136">
        <f t="shared" si="77"/>
        <v>0</v>
      </c>
      <c r="EA82" s="136">
        <f t="shared" si="77"/>
        <v>0</v>
      </c>
      <c r="EB82" s="136">
        <f t="shared" si="47"/>
        <v>0</v>
      </c>
      <c r="EC82" s="136">
        <f t="shared" si="47"/>
        <v>0</v>
      </c>
      <c r="ED82" s="136">
        <f t="shared" si="47"/>
        <v>0</v>
      </c>
      <c r="EE82" s="136">
        <f t="shared" si="47"/>
        <v>0</v>
      </c>
      <c r="EF82" s="136">
        <f t="shared" si="47"/>
        <v>0</v>
      </c>
      <c r="EG82" s="136">
        <f t="shared" si="47"/>
        <v>0</v>
      </c>
    </row>
    <row r="83" spans="1:137" ht="21">
      <c r="A83" s="140"/>
      <c r="B83" s="135"/>
      <c r="C83" s="44"/>
      <c r="D83" s="136"/>
      <c r="E83" s="136"/>
      <c r="F83" s="136"/>
      <c r="G83" s="136">
        <f t="shared" si="48"/>
        <v>0</v>
      </c>
      <c r="H83" s="136"/>
      <c r="I83" s="136"/>
      <c r="J83" s="136"/>
      <c r="K83" s="136">
        <f t="shared" si="49"/>
        <v>0</v>
      </c>
      <c r="L83" s="136">
        <f t="shared" si="50"/>
        <v>0</v>
      </c>
      <c r="M83" s="136"/>
      <c r="N83" s="136"/>
      <c r="O83" s="136"/>
      <c r="P83" s="136">
        <f t="shared" si="51"/>
        <v>0</v>
      </c>
      <c r="Q83" s="136">
        <f t="shared" si="52"/>
        <v>0</v>
      </c>
      <c r="R83" s="136"/>
      <c r="S83" s="136"/>
      <c r="T83" s="136"/>
      <c r="U83" s="136">
        <f t="shared" si="53"/>
        <v>0</v>
      </c>
      <c r="V83" s="136">
        <f t="shared" si="41"/>
        <v>0</v>
      </c>
      <c r="X83" s="140"/>
      <c r="Y83" s="135"/>
      <c r="Z83" s="44">
        <f>ROUND(IF('2.1ต้นทุนตามสัดส่วน (ผลิต)'!$E$6&gt;0,(+C83*'2.1ต้นทุนตามสัดส่วน (ผลิต)'!$E$6)/'2.1ต้นทุนตามสัดส่วน (ผลิต)'!$E$10,0),2)</f>
        <v>0</v>
      </c>
      <c r="AA83" s="139">
        <f>ROUND(IF('2.1ต้นทุนตามสัดส่วน (ผลิต)'!$E$16&gt;0,(+D83*'2.1ต้นทุนตามสัดส่วน (ผลิต)'!$E$16)/'2.1ต้นทุนตามสัดส่วน (ผลิต)'!$E$20,0),2)</f>
        <v>0</v>
      </c>
      <c r="AB83" s="139">
        <f>ROUND(IF('2.1ต้นทุนตามสัดส่วน (ผลิต)'!$E$26&gt;0,(+E83*'2.1ต้นทุนตามสัดส่วน (ผลิต)'!$E$26)/'2.1ต้นทุนตามสัดส่วน (ผลิต)'!$E$30,0),2)</f>
        <v>0</v>
      </c>
      <c r="AC83" s="139">
        <f>ROUND(IF('2.1ต้นทุนตามสัดส่วน (ผลิต)'!$E$36&gt;0,(+F83*'2.1ต้นทุนตามสัดส่วน (ผลิต)'!$E$36)/'2.1ต้นทุนตามสัดส่วน (ผลิต)'!$E$40,0),2)</f>
        <v>0</v>
      </c>
      <c r="AD83" s="139">
        <f t="shared" si="54"/>
        <v>0</v>
      </c>
      <c r="AE83" s="139">
        <f>ROUND(IF('2.1ต้นทุนตามสัดส่วน (ผลิต)'!$E$56&gt;0,(+H83*'2.1ต้นทุนตามสัดส่วน (ผลิต)'!$E$56)/'2.1ต้นทุนตามสัดส่วน (ผลิต)'!$E$60,0),2)</f>
        <v>0</v>
      </c>
      <c r="AF83" s="139">
        <f>ROUND(IF('2.1ต้นทุนตามสัดส่วน (ผลิต)'!$E$66&gt;0,(+I83*'2.1ต้นทุนตามสัดส่วน (ผลิต)'!$E$66)/'2.1ต้นทุนตามสัดส่วน (ผลิต)'!$E$70,0),2)</f>
        <v>0</v>
      </c>
      <c r="AG83" s="139">
        <f>ROUND(IF('2.1ต้นทุนตามสัดส่วน (ผลิต)'!$E$76&gt;0,(+J83*'2.1ต้นทุนตามสัดส่วน (ผลิต)'!$E$76)/'2.1ต้นทุนตามสัดส่วน (ผลิต)'!$E$80,0),2)</f>
        <v>0</v>
      </c>
      <c r="AH83" s="139">
        <f t="shared" si="55"/>
        <v>0</v>
      </c>
      <c r="AI83" s="139">
        <f t="shared" si="56"/>
        <v>0</v>
      </c>
      <c r="AJ83" s="139">
        <f>ROUND(IF('2.1ต้นทุนตามสัดส่วน (ผลิต)'!$E$106&gt;0,(+M83*'2.1ต้นทุนตามสัดส่วน (ผลิต)'!$E$106)/'2.1ต้นทุนตามสัดส่วน (ผลิต)'!$E$110,0),2)</f>
        <v>0</v>
      </c>
      <c r="AK83" s="139">
        <f>ROUND(IF('2.1ต้นทุนตามสัดส่วน (ผลิต)'!$E$116&gt;0,(+N83*'2.1ต้นทุนตามสัดส่วน (ผลิต)'!$E$116)/'2.1ต้นทุนตามสัดส่วน (ผลิต)'!$E$120,0),2)</f>
        <v>0</v>
      </c>
      <c r="AL83" s="139">
        <f>ROUND(IF('2.1ต้นทุนตามสัดส่วน (ผลิต)'!$E$126&gt;0,(+O83*'2.1ต้นทุนตามสัดส่วน (ผลิต)'!$E$126)/'2.1ต้นทุนตามสัดส่วน (ผลิต)'!$E$130,0),2)</f>
        <v>0</v>
      </c>
      <c r="AM83" s="139">
        <f t="shared" si="57"/>
        <v>0</v>
      </c>
      <c r="AN83" s="139">
        <f t="shared" si="58"/>
        <v>0</v>
      </c>
      <c r="AO83" s="139">
        <f>ROUND(IF('2.1ต้นทุนตามสัดส่วน (ผลิต)'!$E$156&gt;0,(+R83*'2.1ต้นทุนตามสัดส่วน (ผลิต)'!$E$156)/'2.1ต้นทุนตามสัดส่วน (ผลิต)'!$E$160,0),2)</f>
        <v>0</v>
      </c>
      <c r="AP83" s="139">
        <f>ROUND(IF('2.1ต้นทุนตามสัดส่วน (ผลิต)'!$E$166&gt;0,(+S83*'2.1ต้นทุนตามสัดส่วน (ผลิต)'!$E$166)/'2.1ต้นทุนตามสัดส่วน (ผลิต)'!$E$170,0),2)</f>
        <v>0</v>
      </c>
      <c r="AQ83" s="139">
        <f>ROUND(IF('2.1ต้นทุนตามสัดส่วน (ผลิต)'!$E$176&gt;0,(+T83*'2.1ต้นทุนตามสัดส่วน (ผลิต)'!$E$176)/'2.1ต้นทุนตามสัดส่วน (ผลิต)'!$E$180,0),2)</f>
        <v>0</v>
      </c>
      <c r="AR83" s="139">
        <f t="shared" si="42"/>
        <v>0</v>
      </c>
      <c r="AS83" s="139">
        <f t="shared" si="43"/>
        <v>0</v>
      </c>
      <c r="AU83" s="140"/>
      <c r="AV83" s="135"/>
      <c r="AW83" s="44">
        <f>ROUND(IF('2.1ต้นทุนตามสัดส่วน (ผลิต)'!$E$7&gt;0,(C83*'2.1ต้นทุนตามสัดส่วน (ผลิต)'!$E$7)/'2.1ต้นทุนตามสัดส่วน (ผลิต)'!$E$10,0),2)</f>
        <v>0</v>
      </c>
      <c r="AX83" s="136">
        <f>ROUND(IF('2.1ต้นทุนตามสัดส่วน (ผลิต)'!$E$17&gt;0,(D83*'2.1ต้นทุนตามสัดส่วน (ผลิต)'!$E$17)/'2.1ต้นทุนตามสัดส่วน (ผลิต)'!$E$20,0),2)</f>
        <v>0</v>
      </c>
      <c r="AY83" s="136">
        <f>ROUND(IF('2.1ต้นทุนตามสัดส่วน (ผลิต)'!$E$27&gt;0,(+E83*'2.1ต้นทุนตามสัดส่วน (ผลิต)'!$E$27)/'2.1ต้นทุนตามสัดส่วน (ผลิต)'!$E$30,0),2)</f>
        <v>0</v>
      </c>
      <c r="AZ83" s="136">
        <f>ROUND(IF('2.1ต้นทุนตามสัดส่วน (ผลิต)'!$E$37&gt;0,(+F83*'2.1ต้นทุนตามสัดส่วน (ผลิต)'!$E$37)/'2.1ต้นทุนตามสัดส่วน (ผลิต)'!$E$40,0),2)</f>
        <v>0</v>
      </c>
      <c r="BA83" s="136">
        <f t="shared" si="59"/>
        <v>0</v>
      </c>
      <c r="BB83" s="136">
        <f>ROUND(IF('2.1ต้นทุนตามสัดส่วน (ผลิต)'!$E$57&gt;0,(+H83*'2.1ต้นทุนตามสัดส่วน (ผลิต)'!$E$57)/'2.1ต้นทุนตามสัดส่วน (ผลิต)'!$E$60,0),2)</f>
        <v>0</v>
      </c>
      <c r="BC83" s="136">
        <f>ROUND(IF('2.1ต้นทุนตามสัดส่วน (ผลิต)'!$E$67&gt;0,(+I83*'2.1ต้นทุนตามสัดส่วน (ผลิต)'!$E$67)/'2.1ต้นทุนตามสัดส่วน (ผลิต)'!$E$70,0),2)</f>
        <v>0</v>
      </c>
      <c r="BD83" s="136">
        <f>ROUND(IF('2.1ต้นทุนตามสัดส่วน (ผลิต)'!$E$77&gt;0,(+J83*'2.1ต้นทุนตามสัดส่วน (ผลิต)'!$E$77)/'2.1ต้นทุนตามสัดส่วน (ผลิต)'!$E$80,0),2)</f>
        <v>0</v>
      </c>
      <c r="BE83" s="136">
        <f t="shared" si="60"/>
        <v>0</v>
      </c>
      <c r="BF83" s="136">
        <f t="shared" si="61"/>
        <v>0</v>
      </c>
      <c r="BG83" s="136">
        <f>ROUND(IF('2.1ต้นทุนตามสัดส่วน (ผลิต)'!$E$107&gt;0,(+M83*'2.1ต้นทุนตามสัดส่วน (ผลิต)'!$E$107)/'2.1ต้นทุนตามสัดส่วน (ผลิต)'!$E$110,0),2)</f>
        <v>0</v>
      </c>
      <c r="BH83" s="136">
        <f>ROUND(IF('2.1ต้นทุนตามสัดส่วน (ผลิต)'!$E$117&gt;0,(+N83*'2.1ต้นทุนตามสัดส่วน (ผลิต)'!$E$117)/'2.1ต้นทุนตามสัดส่วน (ผลิต)'!$E$120,0),2)</f>
        <v>0</v>
      </c>
      <c r="BI83" s="136">
        <f>ROUND(IF('2.1ต้นทุนตามสัดส่วน (ผลิต)'!$E$127&gt;0,(+O83*'2.1ต้นทุนตามสัดส่วน (ผลิต)'!$E$127)/'2.1ต้นทุนตามสัดส่วน (ผลิต)'!$E$130,0),2)</f>
        <v>0</v>
      </c>
      <c r="BJ83" s="136">
        <f t="shared" si="62"/>
        <v>0</v>
      </c>
      <c r="BK83" s="136">
        <f t="shared" si="63"/>
        <v>0</v>
      </c>
      <c r="BL83" s="136">
        <f>ROUND(IF('2.1ต้นทุนตามสัดส่วน (ผลิต)'!$E$157&gt;0,(+R83*'2.1ต้นทุนตามสัดส่วน (ผลิต)'!$E$157)/'2.1ต้นทุนตามสัดส่วน (ผลิต)'!$E$160,0),2)</f>
        <v>0</v>
      </c>
      <c r="BM83" s="136">
        <f>ROUND(IF('2.1ต้นทุนตามสัดส่วน (ผลิต)'!$E$167&gt;0,(+S83*'2.1ต้นทุนตามสัดส่วน (ผลิต)'!$E$167)/'2.1ต้นทุนตามสัดส่วน (ผลิต)'!$E$170,0),2)</f>
        <v>0</v>
      </c>
      <c r="BN83" s="136">
        <f>ROUND(IF('2.1ต้นทุนตามสัดส่วน (ผลิต)'!$E$177&gt;0,(+T83*'2.1ต้นทุนตามสัดส่วน (ผลิต)'!$E$177)/'2.1ต้นทุนตามสัดส่วน (ผลิต)'!$E$180,0),2)</f>
        <v>0</v>
      </c>
      <c r="BO83" s="136">
        <f t="shared" si="64"/>
        <v>0</v>
      </c>
      <c r="BP83" s="136">
        <f t="shared" si="44"/>
        <v>0</v>
      </c>
      <c r="BR83" s="140"/>
      <c r="BS83" s="135"/>
      <c r="BT83" s="44">
        <f>ROUND(IF('2.1ต้นทุนตามสัดส่วน (ผลิต)'!$E$8&gt;0,(+C83*'2.1ต้นทุนตามสัดส่วน (ผลิต)'!$E$8)/'2.1ต้นทุนตามสัดส่วน (ผลิต)'!$E$10,0),2)</f>
        <v>0</v>
      </c>
      <c r="BU83" s="136">
        <f>ROUND(IF('2.1ต้นทุนตามสัดส่วน (ผลิต)'!$E$18&gt;0,(+D83*'2.1ต้นทุนตามสัดส่วน (ผลิต)'!$E$18)/'2.1ต้นทุนตามสัดส่วน (ผลิต)'!$E$20,0),2)</f>
        <v>0</v>
      </c>
      <c r="BV83" s="136">
        <f>ROUND(IF('2.1ต้นทุนตามสัดส่วน (ผลิต)'!$E$28&gt;0,(+E83*'2.1ต้นทุนตามสัดส่วน (ผลิต)'!$E$28)/'2.1ต้นทุนตามสัดส่วน (ผลิต)'!$E$30,0),2)</f>
        <v>0</v>
      </c>
      <c r="BW83" s="136">
        <f>ROUND(IF('2.1ต้นทุนตามสัดส่วน (ผลิต)'!$E$38&gt;0,(+F83*'2.1ต้นทุนตามสัดส่วน (ผลิต)'!$E$38)/'2.1ต้นทุนตามสัดส่วน (ผลิต)'!$E$40,0),2)</f>
        <v>0</v>
      </c>
      <c r="BX83" s="136">
        <f t="shared" si="65"/>
        <v>0</v>
      </c>
      <c r="BY83" s="136">
        <f>ROUND(IF('2.1ต้นทุนตามสัดส่วน (ผลิต)'!$E$58&gt;0,(+H83*'2.1ต้นทุนตามสัดส่วน (ผลิต)'!$E$58)/'2.1ต้นทุนตามสัดส่วน (ผลิต)'!$E$60,0),2)</f>
        <v>0</v>
      </c>
      <c r="BZ83" s="136">
        <f>ROUND(IF('2.1ต้นทุนตามสัดส่วน (ผลิต)'!$E$68&gt;0,(+I83*'2.1ต้นทุนตามสัดส่วน (ผลิต)'!$E$68)/'2.1ต้นทุนตามสัดส่วน (ผลิต)'!$E$70,0),2)</f>
        <v>0</v>
      </c>
      <c r="CA83" s="136">
        <f>ROUND(IF('2.1ต้นทุนตามสัดส่วน (ผลิต)'!$E$78&gt;0,(+J83*'2.1ต้นทุนตามสัดส่วน (ผลิต)'!$E$78)/'2.1ต้นทุนตามสัดส่วน (ผลิต)'!$E$80,0),2)</f>
        <v>0</v>
      </c>
      <c r="CB83" s="136">
        <f t="shared" si="66"/>
        <v>0</v>
      </c>
      <c r="CC83" s="136">
        <f t="shared" si="67"/>
        <v>0</v>
      </c>
      <c r="CD83" s="136">
        <f>ROUND(IF('2.1ต้นทุนตามสัดส่วน (ผลิต)'!$E$108&gt;0,(+M83*'2.1ต้นทุนตามสัดส่วน (ผลิต)'!$E$108)/'2.1ต้นทุนตามสัดส่วน (ผลิต)'!$E$110,0),2)</f>
        <v>0</v>
      </c>
      <c r="CE83" s="136">
        <f>ROUND(IF('2.1ต้นทุนตามสัดส่วน (ผลิต)'!$E$118&gt;0,(+N83*'2.1ต้นทุนตามสัดส่วน (ผลิต)'!$E$118)/'2.1ต้นทุนตามสัดส่วน (ผลิต)'!$E$120,0),2)</f>
        <v>0</v>
      </c>
      <c r="CF83" s="136">
        <f>ROUND(IF('2.1ต้นทุนตามสัดส่วน (ผลิต)'!$E$128&gt;0,(+O83*'2.1ต้นทุนตามสัดส่วน (ผลิต)'!$E$128)/'2.1ต้นทุนตามสัดส่วน (ผลิต)'!$E$130,0),2)</f>
        <v>0</v>
      </c>
      <c r="CG83" s="136">
        <f t="shared" si="68"/>
        <v>0</v>
      </c>
      <c r="CH83" s="136">
        <f t="shared" si="69"/>
        <v>0</v>
      </c>
      <c r="CI83" s="136">
        <f>ROUND(IF('2.1ต้นทุนตามสัดส่วน (ผลิต)'!$E$158&gt;0,(+R83*'2.1ต้นทุนตามสัดส่วน (ผลิต)'!$E$158)/'2.1ต้นทุนตามสัดส่วน (ผลิต)'!$E$160,0),2)</f>
        <v>0</v>
      </c>
      <c r="CJ83" s="136">
        <f>ROUND(IF('2.1ต้นทุนตามสัดส่วน (ผลิต)'!$E$168&gt;0,(+S83*'2.1ต้นทุนตามสัดส่วน (ผลิต)'!$E$168)/'2.1ต้นทุนตามสัดส่วน (ผลิต)'!$E$170,0),2)</f>
        <v>0</v>
      </c>
      <c r="CK83" s="136">
        <f>ROUND(IF('2.1ต้นทุนตามสัดส่วน (ผลิต)'!$E$178&gt;0,(+T83*'2.1ต้นทุนตามสัดส่วน (ผลิต)'!$E$178)/'2.1ต้นทุนตามสัดส่วน (ผลิต)'!$E$180,0),2)</f>
        <v>0</v>
      </c>
      <c r="CL83" s="136">
        <f t="shared" si="70"/>
        <v>0</v>
      </c>
      <c r="CM83" s="136">
        <f t="shared" si="45"/>
        <v>0</v>
      </c>
      <c r="CO83" s="140"/>
      <c r="CP83" s="135"/>
      <c r="CQ83" s="44">
        <f>ROUND(IF('2.1ต้นทุนตามสัดส่วน (ผลิต)'!$E$9&gt;0,(+C83*'2.1ต้นทุนตามสัดส่วน (ผลิต)'!$E$9)/'2.1ต้นทุนตามสัดส่วน (ผลิต)'!$E$10,0),2)</f>
        <v>0</v>
      </c>
      <c r="CR83" s="136">
        <f>ROUND(IF('2.1ต้นทุนตามสัดส่วน (ผลิต)'!$E$19&gt;0,(+D83*'2.1ต้นทุนตามสัดส่วน (ผลิต)'!$E$19)/'2.1ต้นทุนตามสัดส่วน (ผลิต)'!$E$20,0),2)</f>
        <v>0</v>
      </c>
      <c r="CS83" s="136">
        <f>ROUND(IF('2.1ต้นทุนตามสัดส่วน (ผลิต)'!$E$29&gt;0,(+E83*'2.1ต้นทุนตามสัดส่วน (ผลิต)'!$E$29)/'2.1ต้นทุนตามสัดส่วน (ผลิต)'!$E$30,0),2)</f>
        <v>0</v>
      </c>
      <c r="CT83" s="136">
        <f>ROUND(IF('2.1ต้นทุนตามสัดส่วน (ผลิต)'!$E$39&gt;0,(+F83*'2.1ต้นทุนตามสัดส่วน (ผลิต)'!$E$39)/'2.1ต้นทุนตามสัดส่วน (ผลิต)'!$E$40,0),2)</f>
        <v>0</v>
      </c>
      <c r="CU83" s="136">
        <f t="shared" si="71"/>
        <v>0</v>
      </c>
      <c r="CV83" s="136">
        <f>ROUND(IF('2.1ต้นทุนตามสัดส่วน (ผลิต)'!$E$59&gt;0,(+H83*'2.1ต้นทุนตามสัดส่วน (ผลิต)'!$E$59)/'2.1ต้นทุนตามสัดส่วน (ผลิต)'!$E$60,0),2)</f>
        <v>0</v>
      </c>
      <c r="CW83" s="136">
        <f>ROUND(IF('2.1ต้นทุนตามสัดส่วน (ผลิต)'!$E$69&gt;0,(+I83*'2.1ต้นทุนตามสัดส่วน (ผลิต)'!$E$69)/'2.1ต้นทุนตามสัดส่วน (ผลิต)'!$E$70,0),2)</f>
        <v>0</v>
      </c>
      <c r="CX83" s="136">
        <f>ROUND(IF('2.1ต้นทุนตามสัดส่วน (ผลิต)'!$E$79&gt;0,(+J83*'2.1ต้นทุนตามสัดส่วน (ผลิต)'!$E$79)/'2.1ต้นทุนตามสัดส่วน (ผลิต)'!$E$80,0),2)</f>
        <v>0</v>
      </c>
      <c r="CY83" s="136">
        <f t="shared" si="72"/>
        <v>0</v>
      </c>
      <c r="CZ83" s="136">
        <f t="shared" si="73"/>
        <v>0</v>
      </c>
      <c r="DA83" s="136">
        <f>ROUND(IF('2.1ต้นทุนตามสัดส่วน (ผลิต)'!$E$109&gt;0,(+M83*'2.1ต้นทุนตามสัดส่วน (ผลิต)'!$E$109)/'2.1ต้นทุนตามสัดส่วน (ผลิต)'!$E$110,0),2)</f>
        <v>0</v>
      </c>
      <c r="DB83" s="136">
        <f>ROUND(IF('2.1ต้นทุนตามสัดส่วน (ผลิต)'!$E$119&gt;0,(+N83*'2.1ต้นทุนตามสัดส่วน (ผลิต)'!$E$119)/'2.1ต้นทุนตามสัดส่วน (ผลิต)'!$E$120,0),2)</f>
        <v>0</v>
      </c>
      <c r="DC83" s="136">
        <f>ROUND(IF('2.1ต้นทุนตามสัดส่วน (ผลิต)'!$E$129&gt;0,(+O83*'2.1ต้นทุนตามสัดส่วน (ผลิต)'!$E$129)/'2.1ต้นทุนตามสัดส่วน (ผลิต)'!$E$130,0),2)</f>
        <v>0</v>
      </c>
      <c r="DD83" s="136">
        <f t="shared" si="74"/>
        <v>0</v>
      </c>
      <c r="DE83" s="136">
        <f t="shared" si="75"/>
        <v>0</v>
      </c>
      <c r="DF83" s="136">
        <f>ROUND(IF('2.1ต้นทุนตามสัดส่วน (ผลิต)'!$E$159&gt;0,(+R83*'2.1ต้นทุนตามสัดส่วน (ผลิต)'!$E$159)/'2.1ต้นทุนตามสัดส่วน (ผลิต)'!$E$160,0),2)</f>
        <v>0</v>
      </c>
      <c r="DG83" s="136">
        <f>ROUND(IF('2.1ต้นทุนตามสัดส่วน (ผลิต)'!$E$169&gt;0,(+S83*'2.1ต้นทุนตามสัดส่วน (ผลิต)'!$E$169)/'2.1ต้นทุนตามสัดส่วน (ผลิต)'!$E$170,0),2)</f>
        <v>0</v>
      </c>
      <c r="DH83" s="136">
        <f>ROUND(IF('2.1ต้นทุนตามสัดส่วน (ผลิต)'!$E$179&gt;0,(+T83*'2.1ต้นทุนตามสัดส่วน (ผลิต)'!$E$179)/'2.1ต้นทุนตามสัดส่วน (ผลิต)'!$E$180,0),2)</f>
        <v>0</v>
      </c>
      <c r="DI83" s="136">
        <f t="shared" si="76"/>
        <v>0</v>
      </c>
      <c r="DJ83" s="136">
        <f t="shared" si="46"/>
        <v>0</v>
      </c>
      <c r="DL83" s="140"/>
      <c r="DM83" s="135"/>
      <c r="DN83" s="136">
        <f t="shared" si="40"/>
        <v>0</v>
      </c>
      <c r="DO83" s="136">
        <f t="shared" si="40"/>
        <v>0</v>
      </c>
      <c r="DP83" s="136">
        <f t="shared" si="40"/>
        <v>0</v>
      </c>
      <c r="DQ83" s="136">
        <f t="shared" si="40"/>
        <v>0</v>
      </c>
      <c r="DR83" s="136">
        <f t="shared" si="40"/>
        <v>0</v>
      </c>
      <c r="DS83" s="136">
        <f t="shared" si="40"/>
        <v>0</v>
      </c>
      <c r="DT83" s="136">
        <f t="shared" si="40"/>
        <v>0</v>
      </c>
      <c r="DU83" s="136">
        <f t="shared" si="40"/>
        <v>0</v>
      </c>
      <c r="DV83" s="136">
        <f t="shared" si="77"/>
        <v>0</v>
      </c>
      <c r="DW83" s="136">
        <f t="shared" si="77"/>
        <v>0</v>
      </c>
      <c r="DX83" s="136">
        <f t="shared" si="77"/>
        <v>0</v>
      </c>
      <c r="DY83" s="136">
        <f t="shared" si="77"/>
        <v>0</v>
      </c>
      <c r="DZ83" s="136">
        <f t="shared" si="77"/>
        <v>0</v>
      </c>
      <c r="EA83" s="136">
        <f t="shared" si="77"/>
        <v>0</v>
      </c>
      <c r="EB83" s="136">
        <f t="shared" si="47"/>
        <v>0</v>
      </c>
      <c r="EC83" s="136">
        <f t="shared" si="47"/>
        <v>0</v>
      </c>
      <c r="ED83" s="136">
        <f t="shared" si="47"/>
        <v>0</v>
      </c>
      <c r="EE83" s="136">
        <f t="shared" si="47"/>
        <v>0</v>
      </c>
      <c r="EF83" s="136">
        <f t="shared" si="47"/>
        <v>0</v>
      </c>
      <c r="EG83" s="136">
        <f t="shared" si="47"/>
        <v>0</v>
      </c>
    </row>
    <row r="84" spans="1:137" ht="21">
      <c r="A84" s="140"/>
      <c r="B84" s="135"/>
      <c r="C84" s="44"/>
      <c r="D84" s="136"/>
      <c r="E84" s="136"/>
      <c r="F84" s="136"/>
      <c r="G84" s="136">
        <f t="shared" si="48"/>
        <v>0</v>
      </c>
      <c r="H84" s="136"/>
      <c r="I84" s="136"/>
      <c r="J84" s="136"/>
      <c r="K84" s="136">
        <f t="shared" si="49"/>
        <v>0</v>
      </c>
      <c r="L84" s="136">
        <f t="shared" si="50"/>
        <v>0</v>
      </c>
      <c r="M84" s="136"/>
      <c r="N84" s="136"/>
      <c r="O84" s="136"/>
      <c r="P84" s="136">
        <f t="shared" si="51"/>
        <v>0</v>
      </c>
      <c r="Q84" s="136">
        <f t="shared" si="52"/>
        <v>0</v>
      </c>
      <c r="R84" s="136"/>
      <c r="S84" s="136"/>
      <c r="T84" s="136"/>
      <c r="U84" s="136">
        <f t="shared" si="53"/>
        <v>0</v>
      </c>
      <c r="V84" s="136">
        <f t="shared" si="41"/>
        <v>0</v>
      </c>
      <c r="X84" s="140"/>
      <c r="Y84" s="135"/>
      <c r="Z84" s="44">
        <f>ROUND(IF('2.1ต้นทุนตามสัดส่วน (ผลิต)'!$E$6&gt;0,(+C84*'2.1ต้นทุนตามสัดส่วน (ผลิต)'!$E$6)/'2.1ต้นทุนตามสัดส่วน (ผลิต)'!$E$10,0),2)</f>
        <v>0</v>
      </c>
      <c r="AA84" s="139">
        <f>ROUND(IF('2.1ต้นทุนตามสัดส่วน (ผลิต)'!$E$16&gt;0,(+D84*'2.1ต้นทุนตามสัดส่วน (ผลิต)'!$E$16)/'2.1ต้นทุนตามสัดส่วน (ผลิต)'!$E$20,0),2)</f>
        <v>0</v>
      </c>
      <c r="AB84" s="139">
        <f>ROUND(IF('2.1ต้นทุนตามสัดส่วน (ผลิต)'!$E$26&gt;0,(+E84*'2.1ต้นทุนตามสัดส่วน (ผลิต)'!$E$26)/'2.1ต้นทุนตามสัดส่วน (ผลิต)'!$E$30,0),2)</f>
        <v>0</v>
      </c>
      <c r="AC84" s="139">
        <f>ROUND(IF('2.1ต้นทุนตามสัดส่วน (ผลิต)'!$E$36&gt;0,(+F84*'2.1ต้นทุนตามสัดส่วน (ผลิต)'!$E$36)/'2.1ต้นทุนตามสัดส่วน (ผลิต)'!$E$40,0),2)</f>
        <v>0</v>
      </c>
      <c r="AD84" s="139">
        <f t="shared" si="54"/>
        <v>0</v>
      </c>
      <c r="AE84" s="139">
        <f>ROUND(IF('2.1ต้นทุนตามสัดส่วน (ผลิต)'!$E$56&gt;0,(+H84*'2.1ต้นทุนตามสัดส่วน (ผลิต)'!$E$56)/'2.1ต้นทุนตามสัดส่วน (ผลิต)'!$E$60,0),2)</f>
        <v>0</v>
      </c>
      <c r="AF84" s="139">
        <f>ROUND(IF('2.1ต้นทุนตามสัดส่วน (ผลิต)'!$E$66&gt;0,(+I84*'2.1ต้นทุนตามสัดส่วน (ผลิต)'!$E$66)/'2.1ต้นทุนตามสัดส่วน (ผลิต)'!$E$70,0),2)</f>
        <v>0</v>
      </c>
      <c r="AG84" s="139">
        <f>ROUND(IF('2.1ต้นทุนตามสัดส่วน (ผลิต)'!$E$76&gt;0,(+J84*'2.1ต้นทุนตามสัดส่วน (ผลิต)'!$E$76)/'2.1ต้นทุนตามสัดส่วน (ผลิต)'!$E$80,0),2)</f>
        <v>0</v>
      </c>
      <c r="AH84" s="139">
        <f t="shared" si="55"/>
        <v>0</v>
      </c>
      <c r="AI84" s="139">
        <f t="shared" si="56"/>
        <v>0</v>
      </c>
      <c r="AJ84" s="139">
        <f>ROUND(IF('2.1ต้นทุนตามสัดส่วน (ผลิต)'!$E$106&gt;0,(+M84*'2.1ต้นทุนตามสัดส่วน (ผลิต)'!$E$106)/'2.1ต้นทุนตามสัดส่วน (ผลิต)'!$E$110,0),2)</f>
        <v>0</v>
      </c>
      <c r="AK84" s="139">
        <f>ROUND(IF('2.1ต้นทุนตามสัดส่วน (ผลิต)'!$E$116&gt;0,(+N84*'2.1ต้นทุนตามสัดส่วน (ผลิต)'!$E$116)/'2.1ต้นทุนตามสัดส่วน (ผลิต)'!$E$120,0),2)</f>
        <v>0</v>
      </c>
      <c r="AL84" s="139">
        <f>ROUND(IF('2.1ต้นทุนตามสัดส่วน (ผลิต)'!$E$126&gt;0,(+O84*'2.1ต้นทุนตามสัดส่วน (ผลิต)'!$E$126)/'2.1ต้นทุนตามสัดส่วน (ผลิต)'!$E$130,0),2)</f>
        <v>0</v>
      </c>
      <c r="AM84" s="139">
        <f t="shared" si="57"/>
        <v>0</v>
      </c>
      <c r="AN84" s="139">
        <f t="shared" si="58"/>
        <v>0</v>
      </c>
      <c r="AO84" s="139">
        <f>ROUND(IF('2.1ต้นทุนตามสัดส่วน (ผลิต)'!$E$156&gt;0,(+R84*'2.1ต้นทุนตามสัดส่วน (ผลิต)'!$E$156)/'2.1ต้นทุนตามสัดส่วน (ผลิต)'!$E$160,0),2)</f>
        <v>0</v>
      </c>
      <c r="AP84" s="139">
        <f>ROUND(IF('2.1ต้นทุนตามสัดส่วน (ผลิต)'!$E$166&gt;0,(+S84*'2.1ต้นทุนตามสัดส่วน (ผลิต)'!$E$166)/'2.1ต้นทุนตามสัดส่วน (ผลิต)'!$E$170,0),2)</f>
        <v>0</v>
      </c>
      <c r="AQ84" s="139">
        <f>ROUND(IF('2.1ต้นทุนตามสัดส่วน (ผลิต)'!$E$176&gt;0,(+T84*'2.1ต้นทุนตามสัดส่วน (ผลิต)'!$E$176)/'2.1ต้นทุนตามสัดส่วน (ผลิต)'!$E$180,0),2)</f>
        <v>0</v>
      </c>
      <c r="AR84" s="139">
        <f t="shared" si="42"/>
        <v>0</v>
      </c>
      <c r="AS84" s="139">
        <f t="shared" si="43"/>
        <v>0</v>
      </c>
      <c r="AU84" s="140"/>
      <c r="AV84" s="135"/>
      <c r="AW84" s="44">
        <f>ROUND(IF('2.1ต้นทุนตามสัดส่วน (ผลิต)'!$E$7&gt;0,(C84*'2.1ต้นทุนตามสัดส่วน (ผลิต)'!$E$7)/'2.1ต้นทุนตามสัดส่วน (ผลิต)'!$E$10,0),2)</f>
        <v>0</v>
      </c>
      <c r="AX84" s="136">
        <f>ROUND(IF('2.1ต้นทุนตามสัดส่วน (ผลิต)'!$E$17&gt;0,(D84*'2.1ต้นทุนตามสัดส่วน (ผลิต)'!$E$17)/'2.1ต้นทุนตามสัดส่วน (ผลิต)'!$E$20,0),2)</f>
        <v>0</v>
      </c>
      <c r="AY84" s="136">
        <f>ROUND(IF('2.1ต้นทุนตามสัดส่วน (ผลิต)'!$E$27&gt;0,(+E84*'2.1ต้นทุนตามสัดส่วน (ผลิต)'!$E$27)/'2.1ต้นทุนตามสัดส่วน (ผลิต)'!$E$30,0),2)</f>
        <v>0</v>
      </c>
      <c r="AZ84" s="136">
        <f>ROUND(IF('2.1ต้นทุนตามสัดส่วน (ผลิต)'!$E$37&gt;0,(+F84*'2.1ต้นทุนตามสัดส่วน (ผลิต)'!$E$37)/'2.1ต้นทุนตามสัดส่วน (ผลิต)'!$E$40,0),2)</f>
        <v>0</v>
      </c>
      <c r="BA84" s="136">
        <f t="shared" si="59"/>
        <v>0</v>
      </c>
      <c r="BB84" s="136">
        <f>ROUND(IF('2.1ต้นทุนตามสัดส่วน (ผลิต)'!$E$57&gt;0,(+H84*'2.1ต้นทุนตามสัดส่วน (ผลิต)'!$E$57)/'2.1ต้นทุนตามสัดส่วน (ผลิต)'!$E$60,0),2)</f>
        <v>0</v>
      </c>
      <c r="BC84" s="136">
        <f>ROUND(IF('2.1ต้นทุนตามสัดส่วน (ผลิต)'!$E$67&gt;0,(+I84*'2.1ต้นทุนตามสัดส่วน (ผลิต)'!$E$67)/'2.1ต้นทุนตามสัดส่วน (ผลิต)'!$E$70,0),2)</f>
        <v>0</v>
      </c>
      <c r="BD84" s="136">
        <f>ROUND(IF('2.1ต้นทุนตามสัดส่วน (ผลิต)'!$E$77&gt;0,(+J84*'2.1ต้นทุนตามสัดส่วน (ผลิต)'!$E$77)/'2.1ต้นทุนตามสัดส่วน (ผลิต)'!$E$80,0),2)</f>
        <v>0</v>
      </c>
      <c r="BE84" s="136">
        <f t="shared" si="60"/>
        <v>0</v>
      </c>
      <c r="BF84" s="136">
        <f t="shared" si="61"/>
        <v>0</v>
      </c>
      <c r="BG84" s="136">
        <f>ROUND(IF('2.1ต้นทุนตามสัดส่วน (ผลิต)'!$E$107&gt;0,(+M84*'2.1ต้นทุนตามสัดส่วน (ผลิต)'!$E$107)/'2.1ต้นทุนตามสัดส่วน (ผลิต)'!$E$110,0),2)</f>
        <v>0</v>
      </c>
      <c r="BH84" s="136">
        <f>ROUND(IF('2.1ต้นทุนตามสัดส่วน (ผลิต)'!$E$117&gt;0,(+N84*'2.1ต้นทุนตามสัดส่วน (ผลิต)'!$E$117)/'2.1ต้นทุนตามสัดส่วน (ผลิต)'!$E$120,0),2)</f>
        <v>0</v>
      </c>
      <c r="BI84" s="136">
        <f>ROUND(IF('2.1ต้นทุนตามสัดส่วน (ผลิต)'!$E$127&gt;0,(+O84*'2.1ต้นทุนตามสัดส่วน (ผลิต)'!$E$127)/'2.1ต้นทุนตามสัดส่วน (ผลิต)'!$E$130,0),2)</f>
        <v>0</v>
      </c>
      <c r="BJ84" s="136">
        <f t="shared" si="62"/>
        <v>0</v>
      </c>
      <c r="BK84" s="136">
        <f t="shared" si="63"/>
        <v>0</v>
      </c>
      <c r="BL84" s="136">
        <f>ROUND(IF('2.1ต้นทุนตามสัดส่วน (ผลิต)'!$E$157&gt;0,(+R84*'2.1ต้นทุนตามสัดส่วน (ผลิต)'!$E$157)/'2.1ต้นทุนตามสัดส่วน (ผลิต)'!$E$160,0),2)</f>
        <v>0</v>
      </c>
      <c r="BM84" s="136">
        <f>ROUND(IF('2.1ต้นทุนตามสัดส่วน (ผลิต)'!$E$167&gt;0,(+S84*'2.1ต้นทุนตามสัดส่วน (ผลิต)'!$E$167)/'2.1ต้นทุนตามสัดส่วน (ผลิต)'!$E$170,0),2)</f>
        <v>0</v>
      </c>
      <c r="BN84" s="136">
        <f>ROUND(IF('2.1ต้นทุนตามสัดส่วน (ผลิต)'!$E$177&gt;0,(+T84*'2.1ต้นทุนตามสัดส่วน (ผลิต)'!$E$177)/'2.1ต้นทุนตามสัดส่วน (ผลิต)'!$E$180,0),2)</f>
        <v>0</v>
      </c>
      <c r="BO84" s="136">
        <f t="shared" si="64"/>
        <v>0</v>
      </c>
      <c r="BP84" s="136">
        <f t="shared" si="44"/>
        <v>0</v>
      </c>
      <c r="BR84" s="140"/>
      <c r="BS84" s="135"/>
      <c r="BT84" s="44">
        <f>ROUND(IF('2.1ต้นทุนตามสัดส่วน (ผลิต)'!$E$8&gt;0,(+C84*'2.1ต้นทุนตามสัดส่วน (ผลิต)'!$E$8)/'2.1ต้นทุนตามสัดส่วน (ผลิต)'!$E$10,0),2)</f>
        <v>0</v>
      </c>
      <c r="BU84" s="136">
        <f>ROUND(IF('2.1ต้นทุนตามสัดส่วน (ผลิต)'!$E$18&gt;0,(+D84*'2.1ต้นทุนตามสัดส่วน (ผลิต)'!$E$18)/'2.1ต้นทุนตามสัดส่วน (ผลิต)'!$E$20,0),2)</f>
        <v>0</v>
      </c>
      <c r="BV84" s="136">
        <f>ROUND(IF('2.1ต้นทุนตามสัดส่วน (ผลิต)'!$E$28&gt;0,(+E84*'2.1ต้นทุนตามสัดส่วน (ผลิต)'!$E$28)/'2.1ต้นทุนตามสัดส่วน (ผลิต)'!$E$30,0),2)</f>
        <v>0</v>
      </c>
      <c r="BW84" s="136">
        <f>ROUND(IF('2.1ต้นทุนตามสัดส่วน (ผลิต)'!$E$38&gt;0,(+F84*'2.1ต้นทุนตามสัดส่วน (ผลิต)'!$E$38)/'2.1ต้นทุนตามสัดส่วน (ผลิต)'!$E$40,0),2)</f>
        <v>0</v>
      </c>
      <c r="BX84" s="136">
        <f t="shared" si="65"/>
        <v>0</v>
      </c>
      <c r="BY84" s="136">
        <f>ROUND(IF('2.1ต้นทุนตามสัดส่วน (ผลิต)'!$E$58&gt;0,(+H84*'2.1ต้นทุนตามสัดส่วน (ผลิต)'!$E$58)/'2.1ต้นทุนตามสัดส่วน (ผลิต)'!$E$60,0),2)</f>
        <v>0</v>
      </c>
      <c r="BZ84" s="136">
        <f>ROUND(IF('2.1ต้นทุนตามสัดส่วน (ผลิต)'!$E$68&gt;0,(+I84*'2.1ต้นทุนตามสัดส่วน (ผลิต)'!$E$68)/'2.1ต้นทุนตามสัดส่วน (ผลิต)'!$E$70,0),2)</f>
        <v>0</v>
      </c>
      <c r="CA84" s="136">
        <f>ROUND(IF('2.1ต้นทุนตามสัดส่วน (ผลิต)'!$E$78&gt;0,(+J84*'2.1ต้นทุนตามสัดส่วน (ผลิต)'!$E$78)/'2.1ต้นทุนตามสัดส่วน (ผลิต)'!$E$80,0),2)</f>
        <v>0</v>
      </c>
      <c r="CB84" s="136">
        <f t="shared" si="66"/>
        <v>0</v>
      </c>
      <c r="CC84" s="136">
        <f t="shared" si="67"/>
        <v>0</v>
      </c>
      <c r="CD84" s="136">
        <f>ROUND(IF('2.1ต้นทุนตามสัดส่วน (ผลิต)'!$E$108&gt;0,(+M84*'2.1ต้นทุนตามสัดส่วน (ผลิต)'!$E$108)/'2.1ต้นทุนตามสัดส่วน (ผลิต)'!$E$110,0),2)</f>
        <v>0</v>
      </c>
      <c r="CE84" s="136">
        <f>ROUND(IF('2.1ต้นทุนตามสัดส่วน (ผลิต)'!$E$118&gt;0,(+N84*'2.1ต้นทุนตามสัดส่วน (ผลิต)'!$E$118)/'2.1ต้นทุนตามสัดส่วน (ผลิต)'!$E$120,0),2)</f>
        <v>0</v>
      </c>
      <c r="CF84" s="136">
        <f>ROUND(IF('2.1ต้นทุนตามสัดส่วน (ผลิต)'!$E$128&gt;0,(+O84*'2.1ต้นทุนตามสัดส่วน (ผลิต)'!$E$128)/'2.1ต้นทุนตามสัดส่วน (ผลิต)'!$E$130,0),2)</f>
        <v>0</v>
      </c>
      <c r="CG84" s="136">
        <f t="shared" si="68"/>
        <v>0</v>
      </c>
      <c r="CH84" s="136">
        <f t="shared" si="69"/>
        <v>0</v>
      </c>
      <c r="CI84" s="136">
        <f>ROUND(IF('2.1ต้นทุนตามสัดส่วน (ผลิต)'!$E$158&gt;0,(+R84*'2.1ต้นทุนตามสัดส่วน (ผลิต)'!$E$158)/'2.1ต้นทุนตามสัดส่วน (ผลิต)'!$E$160,0),2)</f>
        <v>0</v>
      </c>
      <c r="CJ84" s="136">
        <f>ROUND(IF('2.1ต้นทุนตามสัดส่วน (ผลิต)'!$E$168&gt;0,(+S84*'2.1ต้นทุนตามสัดส่วน (ผลิต)'!$E$168)/'2.1ต้นทุนตามสัดส่วน (ผลิต)'!$E$170,0),2)</f>
        <v>0</v>
      </c>
      <c r="CK84" s="136">
        <f>ROUND(IF('2.1ต้นทุนตามสัดส่วน (ผลิต)'!$E$178&gt;0,(+T84*'2.1ต้นทุนตามสัดส่วน (ผลิต)'!$E$178)/'2.1ต้นทุนตามสัดส่วน (ผลิต)'!$E$180,0),2)</f>
        <v>0</v>
      </c>
      <c r="CL84" s="136">
        <f t="shared" si="70"/>
        <v>0</v>
      </c>
      <c r="CM84" s="136">
        <f t="shared" si="45"/>
        <v>0</v>
      </c>
      <c r="CO84" s="140"/>
      <c r="CP84" s="135"/>
      <c r="CQ84" s="44">
        <f>ROUND(IF('2.1ต้นทุนตามสัดส่วน (ผลิต)'!$E$9&gt;0,(+C84*'2.1ต้นทุนตามสัดส่วน (ผลิต)'!$E$9)/'2.1ต้นทุนตามสัดส่วน (ผลิต)'!$E$10,0),2)</f>
        <v>0</v>
      </c>
      <c r="CR84" s="136">
        <f>ROUND(IF('2.1ต้นทุนตามสัดส่วน (ผลิต)'!$E$19&gt;0,(+D84*'2.1ต้นทุนตามสัดส่วน (ผลิต)'!$E$19)/'2.1ต้นทุนตามสัดส่วน (ผลิต)'!$E$20,0),2)</f>
        <v>0</v>
      </c>
      <c r="CS84" s="136">
        <f>ROUND(IF('2.1ต้นทุนตามสัดส่วน (ผลิต)'!$E$29&gt;0,(+E84*'2.1ต้นทุนตามสัดส่วน (ผลิต)'!$E$29)/'2.1ต้นทุนตามสัดส่วน (ผลิต)'!$E$30,0),2)</f>
        <v>0</v>
      </c>
      <c r="CT84" s="136">
        <f>ROUND(IF('2.1ต้นทุนตามสัดส่วน (ผลิต)'!$E$39&gt;0,(+F84*'2.1ต้นทุนตามสัดส่วน (ผลิต)'!$E$39)/'2.1ต้นทุนตามสัดส่วน (ผลิต)'!$E$40,0),2)</f>
        <v>0</v>
      </c>
      <c r="CU84" s="136">
        <f t="shared" si="71"/>
        <v>0</v>
      </c>
      <c r="CV84" s="136">
        <f>ROUND(IF('2.1ต้นทุนตามสัดส่วน (ผลิต)'!$E$59&gt;0,(+H84*'2.1ต้นทุนตามสัดส่วน (ผลิต)'!$E$59)/'2.1ต้นทุนตามสัดส่วน (ผลิต)'!$E$60,0),2)</f>
        <v>0</v>
      </c>
      <c r="CW84" s="136">
        <f>ROUND(IF('2.1ต้นทุนตามสัดส่วน (ผลิต)'!$E$69&gt;0,(+I84*'2.1ต้นทุนตามสัดส่วน (ผลิต)'!$E$69)/'2.1ต้นทุนตามสัดส่วน (ผลิต)'!$E$70,0),2)</f>
        <v>0</v>
      </c>
      <c r="CX84" s="136">
        <f>ROUND(IF('2.1ต้นทุนตามสัดส่วน (ผลิต)'!$E$79&gt;0,(+J84*'2.1ต้นทุนตามสัดส่วน (ผลิต)'!$E$79)/'2.1ต้นทุนตามสัดส่วน (ผลิต)'!$E$80,0),2)</f>
        <v>0</v>
      </c>
      <c r="CY84" s="136">
        <f t="shared" si="72"/>
        <v>0</v>
      </c>
      <c r="CZ84" s="136">
        <f t="shared" si="73"/>
        <v>0</v>
      </c>
      <c r="DA84" s="136">
        <f>ROUND(IF('2.1ต้นทุนตามสัดส่วน (ผลิต)'!$E$109&gt;0,(+M84*'2.1ต้นทุนตามสัดส่วน (ผลิต)'!$E$109)/'2.1ต้นทุนตามสัดส่วน (ผลิต)'!$E$110,0),2)</f>
        <v>0</v>
      </c>
      <c r="DB84" s="136">
        <f>ROUND(IF('2.1ต้นทุนตามสัดส่วน (ผลิต)'!$E$119&gt;0,(+N84*'2.1ต้นทุนตามสัดส่วน (ผลิต)'!$E$119)/'2.1ต้นทุนตามสัดส่วน (ผลิต)'!$E$120,0),2)</f>
        <v>0</v>
      </c>
      <c r="DC84" s="136">
        <f>ROUND(IF('2.1ต้นทุนตามสัดส่วน (ผลิต)'!$E$129&gt;0,(+O84*'2.1ต้นทุนตามสัดส่วน (ผลิต)'!$E$129)/'2.1ต้นทุนตามสัดส่วน (ผลิต)'!$E$130,0),2)</f>
        <v>0</v>
      </c>
      <c r="DD84" s="136">
        <f t="shared" si="74"/>
        <v>0</v>
      </c>
      <c r="DE84" s="136">
        <f t="shared" si="75"/>
        <v>0</v>
      </c>
      <c r="DF84" s="136">
        <f>ROUND(IF('2.1ต้นทุนตามสัดส่วน (ผลิต)'!$E$159&gt;0,(+R84*'2.1ต้นทุนตามสัดส่วน (ผลิต)'!$E$159)/'2.1ต้นทุนตามสัดส่วน (ผลิต)'!$E$160,0),2)</f>
        <v>0</v>
      </c>
      <c r="DG84" s="136">
        <f>ROUND(IF('2.1ต้นทุนตามสัดส่วน (ผลิต)'!$E$169&gt;0,(+S84*'2.1ต้นทุนตามสัดส่วน (ผลิต)'!$E$169)/'2.1ต้นทุนตามสัดส่วน (ผลิต)'!$E$170,0),2)</f>
        <v>0</v>
      </c>
      <c r="DH84" s="136">
        <f>ROUND(IF('2.1ต้นทุนตามสัดส่วน (ผลิต)'!$E$179&gt;0,(+T84*'2.1ต้นทุนตามสัดส่วน (ผลิต)'!$E$179)/'2.1ต้นทุนตามสัดส่วน (ผลิต)'!$E$180,0),2)</f>
        <v>0</v>
      </c>
      <c r="DI84" s="136">
        <f t="shared" si="76"/>
        <v>0</v>
      </c>
      <c r="DJ84" s="136">
        <f t="shared" si="46"/>
        <v>0</v>
      </c>
      <c r="DL84" s="140"/>
      <c r="DM84" s="135"/>
      <c r="DN84" s="136">
        <f t="shared" si="40"/>
        <v>0</v>
      </c>
      <c r="DO84" s="136">
        <f t="shared" si="40"/>
        <v>0</v>
      </c>
      <c r="DP84" s="136">
        <f t="shared" si="40"/>
        <v>0</v>
      </c>
      <c r="DQ84" s="136">
        <f t="shared" si="40"/>
        <v>0</v>
      </c>
      <c r="DR84" s="136">
        <f t="shared" si="40"/>
        <v>0</v>
      </c>
      <c r="DS84" s="136">
        <f t="shared" si="40"/>
        <v>0</v>
      </c>
      <c r="DT84" s="136">
        <f t="shared" si="40"/>
        <v>0</v>
      </c>
      <c r="DU84" s="136">
        <f t="shared" si="40"/>
        <v>0</v>
      </c>
      <c r="DV84" s="136">
        <f t="shared" si="77"/>
        <v>0</v>
      </c>
      <c r="DW84" s="136">
        <f t="shared" si="77"/>
        <v>0</v>
      </c>
      <c r="DX84" s="136">
        <f t="shared" si="77"/>
        <v>0</v>
      </c>
      <c r="DY84" s="136">
        <f t="shared" si="77"/>
        <v>0</v>
      </c>
      <c r="DZ84" s="136">
        <f t="shared" si="77"/>
        <v>0</v>
      </c>
      <c r="EA84" s="136">
        <f t="shared" si="77"/>
        <v>0</v>
      </c>
      <c r="EB84" s="136">
        <f t="shared" si="47"/>
        <v>0</v>
      </c>
      <c r="EC84" s="136">
        <f t="shared" si="47"/>
        <v>0</v>
      </c>
      <c r="ED84" s="136">
        <f t="shared" si="47"/>
        <v>0</v>
      </c>
      <c r="EE84" s="136">
        <f t="shared" si="47"/>
        <v>0</v>
      </c>
      <c r="EF84" s="136">
        <f t="shared" si="47"/>
        <v>0</v>
      </c>
      <c r="EG84" s="136">
        <f t="shared" si="47"/>
        <v>0</v>
      </c>
    </row>
    <row r="85" spans="1:137" ht="21">
      <c r="A85" s="140"/>
      <c r="B85" s="135"/>
      <c r="C85" s="44"/>
      <c r="D85" s="136"/>
      <c r="E85" s="136"/>
      <c r="F85" s="136"/>
      <c r="G85" s="136">
        <f t="shared" si="48"/>
        <v>0</v>
      </c>
      <c r="H85" s="136"/>
      <c r="I85" s="136"/>
      <c r="J85" s="136"/>
      <c r="K85" s="136">
        <f t="shared" si="49"/>
        <v>0</v>
      </c>
      <c r="L85" s="136">
        <f t="shared" si="50"/>
        <v>0</v>
      </c>
      <c r="M85" s="136"/>
      <c r="N85" s="136"/>
      <c r="O85" s="136"/>
      <c r="P85" s="136">
        <f t="shared" si="51"/>
        <v>0</v>
      </c>
      <c r="Q85" s="136">
        <f t="shared" si="52"/>
        <v>0</v>
      </c>
      <c r="R85" s="136"/>
      <c r="S85" s="136"/>
      <c r="T85" s="136"/>
      <c r="U85" s="136">
        <f t="shared" si="53"/>
        <v>0</v>
      </c>
      <c r="V85" s="136">
        <f t="shared" si="41"/>
        <v>0</v>
      </c>
      <c r="X85" s="140"/>
      <c r="Y85" s="135"/>
      <c r="Z85" s="44">
        <f>ROUND(IF('2.1ต้นทุนตามสัดส่วน (ผลิต)'!$E$6&gt;0,(+C85*'2.1ต้นทุนตามสัดส่วน (ผลิต)'!$E$6)/'2.1ต้นทุนตามสัดส่วน (ผลิต)'!$E$10,0),2)</f>
        <v>0</v>
      </c>
      <c r="AA85" s="139">
        <f>ROUND(IF('2.1ต้นทุนตามสัดส่วน (ผลิต)'!$E$16&gt;0,(+D85*'2.1ต้นทุนตามสัดส่วน (ผลิต)'!$E$16)/'2.1ต้นทุนตามสัดส่วน (ผลิต)'!$E$20,0),2)</f>
        <v>0</v>
      </c>
      <c r="AB85" s="139">
        <f>ROUND(IF('2.1ต้นทุนตามสัดส่วน (ผลิต)'!$E$26&gt;0,(+E85*'2.1ต้นทุนตามสัดส่วน (ผลิต)'!$E$26)/'2.1ต้นทุนตามสัดส่วน (ผลิต)'!$E$30,0),2)</f>
        <v>0</v>
      </c>
      <c r="AC85" s="139">
        <f>ROUND(IF('2.1ต้นทุนตามสัดส่วน (ผลิต)'!$E$36&gt;0,(+F85*'2.1ต้นทุนตามสัดส่วน (ผลิต)'!$E$36)/'2.1ต้นทุนตามสัดส่วน (ผลิต)'!$E$40,0),2)</f>
        <v>0</v>
      </c>
      <c r="AD85" s="139">
        <f t="shared" si="54"/>
        <v>0</v>
      </c>
      <c r="AE85" s="139">
        <f>ROUND(IF('2.1ต้นทุนตามสัดส่วน (ผลิต)'!$E$56&gt;0,(+H85*'2.1ต้นทุนตามสัดส่วน (ผลิต)'!$E$56)/'2.1ต้นทุนตามสัดส่วน (ผลิต)'!$E$60,0),2)</f>
        <v>0</v>
      </c>
      <c r="AF85" s="139">
        <f>ROUND(IF('2.1ต้นทุนตามสัดส่วน (ผลิต)'!$E$66&gt;0,(+I85*'2.1ต้นทุนตามสัดส่วน (ผลิต)'!$E$66)/'2.1ต้นทุนตามสัดส่วน (ผลิต)'!$E$70,0),2)</f>
        <v>0</v>
      </c>
      <c r="AG85" s="139">
        <f>ROUND(IF('2.1ต้นทุนตามสัดส่วน (ผลิต)'!$E$76&gt;0,(+J85*'2.1ต้นทุนตามสัดส่วน (ผลิต)'!$E$76)/'2.1ต้นทุนตามสัดส่วน (ผลิต)'!$E$80,0),2)</f>
        <v>0</v>
      </c>
      <c r="AH85" s="139">
        <f t="shared" si="55"/>
        <v>0</v>
      </c>
      <c r="AI85" s="139">
        <f t="shared" si="56"/>
        <v>0</v>
      </c>
      <c r="AJ85" s="139">
        <f>ROUND(IF('2.1ต้นทุนตามสัดส่วน (ผลิต)'!$E$106&gt;0,(+M85*'2.1ต้นทุนตามสัดส่วน (ผลิต)'!$E$106)/'2.1ต้นทุนตามสัดส่วน (ผลิต)'!$E$110,0),2)</f>
        <v>0</v>
      </c>
      <c r="AK85" s="139">
        <f>ROUND(IF('2.1ต้นทุนตามสัดส่วน (ผลิต)'!$E$116&gt;0,(+N85*'2.1ต้นทุนตามสัดส่วน (ผลิต)'!$E$116)/'2.1ต้นทุนตามสัดส่วน (ผลิต)'!$E$120,0),2)</f>
        <v>0</v>
      </c>
      <c r="AL85" s="139">
        <f>ROUND(IF('2.1ต้นทุนตามสัดส่วน (ผลิต)'!$E$126&gt;0,(+O85*'2.1ต้นทุนตามสัดส่วน (ผลิต)'!$E$126)/'2.1ต้นทุนตามสัดส่วน (ผลิต)'!$E$130,0),2)</f>
        <v>0</v>
      </c>
      <c r="AM85" s="139">
        <f t="shared" si="57"/>
        <v>0</v>
      </c>
      <c r="AN85" s="139">
        <f t="shared" si="58"/>
        <v>0</v>
      </c>
      <c r="AO85" s="139">
        <f>ROUND(IF('2.1ต้นทุนตามสัดส่วน (ผลิต)'!$E$156&gt;0,(+R85*'2.1ต้นทุนตามสัดส่วน (ผลิต)'!$E$156)/'2.1ต้นทุนตามสัดส่วน (ผลิต)'!$E$160,0),2)</f>
        <v>0</v>
      </c>
      <c r="AP85" s="139">
        <f>ROUND(IF('2.1ต้นทุนตามสัดส่วน (ผลิต)'!$E$166&gt;0,(+S85*'2.1ต้นทุนตามสัดส่วน (ผลิต)'!$E$166)/'2.1ต้นทุนตามสัดส่วน (ผลิต)'!$E$170,0),2)</f>
        <v>0</v>
      </c>
      <c r="AQ85" s="139">
        <f>ROUND(IF('2.1ต้นทุนตามสัดส่วน (ผลิต)'!$E$176&gt;0,(+T85*'2.1ต้นทุนตามสัดส่วน (ผลิต)'!$E$176)/'2.1ต้นทุนตามสัดส่วน (ผลิต)'!$E$180,0),2)</f>
        <v>0</v>
      </c>
      <c r="AR85" s="139">
        <f t="shared" si="42"/>
        <v>0</v>
      </c>
      <c r="AS85" s="139">
        <f t="shared" si="43"/>
        <v>0</v>
      </c>
      <c r="AU85" s="140"/>
      <c r="AV85" s="135"/>
      <c r="AW85" s="44">
        <f>ROUND(IF('2.1ต้นทุนตามสัดส่วน (ผลิต)'!$E$7&gt;0,(C85*'2.1ต้นทุนตามสัดส่วน (ผลิต)'!$E$7)/'2.1ต้นทุนตามสัดส่วน (ผลิต)'!$E$10,0),2)</f>
        <v>0</v>
      </c>
      <c r="AX85" s="136">
        <f>ROUND(IF('2.1ต้นทุนตามสัดส่วน (ผลิต)'!$E$17&gt;0,(D85*'2.1ต้นทุนตามสัดส่วน (ผลิต)'!$E$17)/'2.1ต้นทุนตามสัดส่วน (ผลิต)'!$E$20,0),2)</f>
        <v>0</v>
      </c>
      <c r="AY85" s="136">
        <f>ROUND(IF('2.1ต้นทุนตามสัดส่วน (ผลิต)'!$E$27&gt;0,(+E85*'2.1ต้นทุนตามสัดส่วน (ผลิต)'!$E$27)/'2.1ต้นทุนตามสัดส่วน (ผลิต)'!$E$30,0),2)</f>
        <v>0</v>
      </c>
      <c r="AZ85" s="136">
        <f>ROUND(IF('2.1ต้นทุนตามสัดส่วน (ผลิต)'!$E$37&gt;0,(+F85*'2.1ต้นทุนตามสัดส่วน (ผลิต)'!$E$37)/'2.1ต้นทุนตามสัดส่วน (ผลิต)'!$E$40,0),2)</f>
        <v>0</v>
      </c>
      <c r="BA85" s="136">
        <f t="shared" si="59"/>
        <v>0</v>
      </c>
      <c r="BB85" s="136">
        <f>ROUND(IF('2.1ต้นทุนตามสัดส่วน (ผลิต)'!$E$57&gt;0,(+H85*'2.1ต้นทุนตามสัดส่วน (ผลิต)'!$E$57)/'2.1ต้นทุนตามสัดส่วน (ผลิต)'!$E$60,0),2)</f>
        <v>0</v>
      </c>
      <c r="BC85" s="136">
        <f>ROUND(IF('2.1ต้นทุนตามสัดส่วน (ผลิต)'!$E$67&gt;0,(+I85*'2.1ต้นทุนตามสัดส่วน (ผลิต)'!$E$67)/'2.1ต้นทุนตามสัดส่วน (ผลิต)'!$E$70,0),2)</f>
        <v>0</v>
      </c>
      <c r="BD85" s="136">
        <f>ROUND(IF('2.1ต้นทุนตามสัดส่วน (ผลิต)'!$E$77&gt;0,(+J85*'2.1ต้นทุนตามสัดส่วน (ผลิต)'!$E$77)/'2.1ต้นทุนตามสัดส่วน (ผลิต)'!$E$80,0),2)</f>
        <v>0</v>
      </c>
      <c r="BE85" s="136">
        <f t="shared" si="60"/>
        <v>0</v>
      </c>
      <c r="BF85" s="136">
        <f t="shared" si="61"/>
        <v>0</v>
      </c>
      <c r="BG85" s="136">
        <f>ROUND(IF('2.1ต้นทุนตามสัดส่วน (ผลิต)'!$E$107&gt;0,(+M85*'2.1ต้นทุนตามสัดส่วน (ผลิต)'!$E$107)/'2.1ต้นทุนตามสัดส่วน (ผลิต)'!$E$110,0),2)</f>
        <v>0</v>
      </c>
      <c r="BH85" s="136">
        <f>ROUND(IF('2.1ต้นทุนตามสัดส่วน (ผลิต)'!$E$117&gt;0,(+N85*'2.1ต้นทุนตามสัดส่วน (ผลิต)'!$E$117)/'2.1ต้นทุนตามสัดส่วน (ผลิต)'!$E$120,0),2)</f>
        <v>0</v>
      </c>
      <c r="BI85" s="136">
        <f>ROUND(IF('2.1ต้นทุนตามสัดส่วน (ผลิต)'!$E$127&gt;0,(+O85*'2.1ต้นทุนตามสัดส่วน (ผลิต)'!$E$127)/'2.1ต้นทุนตามสัดส่วน (ผลิต)'!$E$130,0),2)</f>
        <v>0</v>
      </c>
      <c r="BJ85" s="136">
        <f t="shared" si="62"/>
        <v>0</v>
      </c>
      <c r="BK85" s="136">
        <f t="shared" si="63"/>
        <v>0</v>
      </c>
      <c r="BL85" s="136">
        <f>ROUND(IF('2.1ต้นทุนตามสัดส่วน (ผลิต)'!$E$157&gt;0,(+R85*'2.1ต้นทุนตามสัดส่วน (ผลิต)'!$E$157)/'2.1ต้นทุนตามสัดส่วน (ผลิต)'!$E$160,0),2)</f>
        <v>0</v>
      </c>
      <c r="BM85" s="136">
        <f>ROUND(IF('2.1ต้นทุนตามสัดส่วน (ผลิต)'!$E$167&gt;0,(+S85*'2.1ต้นทุนตามสัดส่วน (ผลิต)'!$E$167)/'2.1ต้นทุนตามสัดส่วน (ผลิต)'!$E$170,0),2)</f>
        <v>0</v>
      </c>
      <c r="BN85" s="136">
        <f>ROUND(IF('2.1ต้นทุนตามสัดส่วน (ผลิต)'!$E$177&gt;0,(+T85*'2.1ต้นทุนตามสัดส่วน (ผลิต)'!$E$177)/'2.1ต้นทุนตามสัดส่วน (ผลิต)'!$E$180,0),2)</f>
        <v>0</v>
      </c>
      <c r="BO85" s="136">
        <f t="shared" si="64"/>
        <v>0</v>
      </c>
      <c r="BP85" s="136">
        <f t="shared" si="44"/>
        <v>0</v>
      </c>
      <c r="BR85" s="140"/>
      <c r="BS85" s="135"/>
      <c r="BT85" s="44">
        <f>ROUND(IF('2.1ต้นทุนตามสัดส่วน (ผลิต)'!$E$8&gt;0,(+C85*'2.1ต้นทุนตามสัดส่วน (ผลิต)'!$E$8)/'2.1ต้นทุนตามสัดส่วน (ผลิต)'!$E$10,0),2)</f>
        <v>0</v>
      </c>
      <c r="BU85" s="136">
        <f>ROUND(IF('2.1ต้นทุนตามสัดส่วน (ผลิต)'!$E$18&gt;0,(+D85*'2.1ต้นทุนตามสัดส่วน (ผลิต)'!$E$18)/'2.1ต้นทุนตามสัดส่วน (ผลิต)'!$E$20,0),2)</f>
        <v>0</v>
      </c>
      <c r="BV85" s="136">
        <f>ROUND(IF('2.1ต้นทุนตามสัดส่วน (ผลิต)'!$E$28&gt;0,(+E85*'2.1ต้นทุนตามสัดส่วน (ผลิต)'!$E$28)/'2.1ต้นทุนตามสัดส่วน (ผลิต)'!$E$30,0),2)</f>
        <v>0</v>
      </c>
      <c r="BW85" s="136">
        <f>ROUND(IF('2.1ต้นทุนตามสัดส่วน (ผลิต)'!$E$38&gt;0,(+F85*'2.1ต้นทุนตามสัดส่วน (ผลิต)'!$E$38)/'2.1ต้นทุนตามสัดส่วน (ผลิต)'!$E$40,0),2)</f>
        <v>0</v>
      </c>
      <c r="BX85" s="136">
        <f t="shared" si="65"/>
        <v>0</v>
      </c>
      <c r="BY85" s="136">
        <f>ROUND(IF('2.1ต้นทุนตามสัดส่วน (ผลิต)'!$E$58&gt;0,(+H85*'2.1ต้นทุนตามสัดส่วน (ผลิต)'!$E$58)/'2.1ต้นทุนตามสัดส่วน (ผลิต)'!$E$60,0),2)</f>
        <v>0</v>
      </c>
      <c r="BZ85" s="136">
        <f>ROUND(IF('2.1ต้นทุนตามสัดส่วน (ผลิต)'!$E$68&gt;0,(+I85*'2.1ต้นทุนตามสัดส่วน (ผลิต)'!$E$68)/'2.1ต้นทุนตามสัดส่วน (ผลิต)'!$E$70,0),2)</f>
        <v>0</v>
      </c>
      <c r="CA85" s="136">
        <f>ROUND(IF('2.1ต้นทุนตามสัดส่วน (ผลิต)'!$E$78&gt;0,(+J85*'2.1ต้นทุนตามสัดส่วน (ผลิต)'!$E$78)/'2.1ต้นทุนตามสัดส่วน (ผลิต)'!$E$80,0),2)</f>
        <v>0</v>
      </c>
      <c r="CB85" s="136">
        <f t="shared" si="66"/>
        <v>0</v>
      </c>
      <c r="CC85" s="136">
        <f t="shared" si="67"/>
        <v>0</v>
      </c>
      <c r="CD85" s="136">
        <f>ROUND(IF('2.1ต้นทุนตามสัดส่วน (ผลิต)'!$E$108&gt;0,(+M85*'2.1ต้นทุนตามสัดส่วน (ผลิต)'!$E$108)/'2.1ต้นทุนตามสัดส่วน (ผลิต)'!$E$110,0),2)</f>
        <v>0</v>
      </c>
      <c r="CE85" s="136">
        <f>ROUND(IF('2.1ต้นทุนตามสัดส่วน (ผลิต)'!$E$118&gt;0,(+N85*'2.1ต้นทุนตามสัดส่วน (ผลิต)'!$E$118)/'2.1ต้นทุนตามสัดส่วน (ผลิต)'!$E$120,0),2)</f>
        <v>0</v>
      </c>
      <c r="CF85" s="136">
        <f>ROUND(IF('2.1ต้นทุนตามสัดส่วน (ผลิต)'!$E$128&gt;0,(+O85*'2.1ต้นทุนตามสัดส่วน (ผลิต)'!$E$128)/'2.1ต้นทุนตามสัดส่วน (ผลิต)'!$E$130,0),2)</f>
        <v>0</v>
      </c>
      <c r="CG85" s="136">
        <f t="shared" si="68"/>
        <v>0</v>
      </c>
      <c r="CH85" s="136">
        <f t="shared" si="69"/>
        <v>0</v>
      </c>
      <c r="CI85" s="136">
        <f>ROUND(IF('2.1ต้นทุนตามสัดส่วน (ผลิต)'!$E$158&gt;0,(+R85*'2.1ต้นทุนตามสัดส่วน (ผลิต)'!$E$158)/'2.1ต้นทุนตามสัดส่วน (ผลิต)'!$E$160,0),2)</f>
        <v>0</v>
      </c>
      <c r="CJ85" s="136">
        <f>ROUND(IF('2.1ต้นทุนตามสัดส่วน (ผลิต)'!$E$168&gt;0,(+S85*'2.1ต้นทุนตามสัดส่วน (ผลิต)'!$E$168)/'2.1ต้นทุนตามสัดส่วน (ผลิต)'!$E$170,0),2)</f>
        <v>0</v>
      </c>
      <c r="CK85" s="136">
        <f>ROUND(IF('2.1ต้นทุนตามสัดส่วน (ผลิต)'!$E$178&gt;0,(+T85*'2.1ต้นทุนตามสัดส่วน (ผลิต)'!$E$178)/'2.1ต้นทุนตามสัดส่วน (ผลิต)'!$E$180,0),2)</f>
        <v>0</v>
      </c>
      <c r="CL85" s="136">
        <f t="shared" si="70"/>
        <v>0</v>
      </c>
      <c r="CM85" s="136">
        <f t="shared" si="45"/>
        <v>0</v>
      </c>
      <c r="CO85" s="140"/>
      <c r="CP85" s="135"/>
      <c r="CQ85" s="44">
        <f>ROUND(IF('2.1ต้นทุนตามสัดส่วน (ผลิต)'!$E$9&gt;0,(+C85*'2.1ต้นทุนตามสัดส่วน (ผลิต)'!$E$9)/'2.1ต้นทุนตามสัดส่วน (ผลิต)'!$E$10,0),2)</f>
        <v>0</v>
      </c>
      <c r="CR85" s="136">
        <f>ROUND(IF('2.1ต้นทุนตามสัดส่วน (ผลิต)'!$E$19&gt;0,(+D85*'2.1ต้นทุนตามสัดส่วน (ผลิต)'!$E$19)/'2.1ต้นทุนตามสัดส่วน (ผลิต)'!$E$20,0),2)</f>
        <v>0</v>
      </c>
      <c r="CS85" s="136">
        <f>ROUND(IF('2.1ต้นทุนตามสัดส่วน (ผลิต)'!$E$29&gt;0,(+E85*'2.1ต้นทุนตามสัดส่วน (ผลิต)'!$E$29)/'2.1ต้นทุนตามสัดส่วน (ผลิต)'!$E$30,0),2)</f>
        <v>0</v>
      </c>
      <c r="CT85" s="136">
        <f>ROUND(IF('2.1ต้นทุนตามสัดส่วน (ผลิต)'!$E$39&gt;0,(+F85*'2.1ต้นทุนตามสัดส่วน (ผลิต)'!$E$39)/'2.1ต้นทุนตามสัดส่วน (ผลิต)'!$E$40,0),2)</f>
        <v>0</v>
      </c>
      <c r="CU85" s="136">
        <f t="shared" si="71"/>
        <v>0</v>
      </c>
      <c r="CV85" s="136">
        <f>ROUND(IF('2.1ต้นทุนตามสัดส่วน (ผลิต)'!$E$59&gt;0,(+H85*'2.1ต้นทุนตามสัดส่วน (ผลิต)'!$E$59)/'2.1ต้นทุนตามสัดส่วน (ผลิต)'!$E$60,0),2)</f>
        <v>0</v>
      </c>
      <c r="CW85" s="136">
        <f>ROUND(IF('2.1ต้นทุนตามสัดส่วน (ผลิต)'!$E$69&gt;0,(+I85*'2.1ต้นทุนตามสัดส่วน (ผลิต)'!$E$69)/'2.1ต้นทุนตามสัดส่วน (ผลิต)'!$E$70,0),2)</f>
        <v>0</v>
      </c>
      <c r="CX85" s="136">
        <f>ROUND(IF('2.1ต้นทุนตามสัดส่วน (ผลิต)'!$E$79&gt;0,(+J85*'2.1ต้นทุนตามสัดส่วน (ผลิต)'!$E$79)/'2.1ต้นทุนตามสัดส่วน (ผลิต)'!$E$80,0),2)</f>
        <v>0</v>
      </c>
      <c r="CY85" s="136">
        <f t="shared" si="72"/>
        <v>0</v>
      </c>
      <c r="CZ85" s="136">
        <f t="shared" si="73"/>
        <v>0</v>
      </c>
      <c r="DA85" s="136">
        <f>ROUND(IF('2.1ต้นทุนตามสัดส่วน (ผลิต)'!$E$109&gt;0,(+M85*'2.1ต้นทุนตามสัดส่วน (ผลิต)'!$E$109)/'2.1ต้นทุนตามสัดส่วน (ผลิต)'!$E$110,0),2)</f>
        <v>0</v>
      </c>
      <c r="DB85" s="136">
        <f>ROUND(IF('2.1ต้นทุนตามสัดส่วน (ผลิต)'!$E$119&gt;0,(+N85*'2.1ต้นทุนตามสัดส่วน (ผลิต)'!$E$119)/'2.1ต้นทุนตามสัดส่วน (ผลิต)'!$E$120,0),2)</f>
        <v>0</v>
      </c>
      <c r="DC85" s="136">
        <f>ROUND(IF('2.1ต้นทุนตามสัดส่วน (ผลิต)'!$E$129&gt;0,(+O85*'2.1ต้นทุนตามสัดส่วน (ผลิต)'!$E$129)/'2.1ต้นทุนตามสัดส่วน (ผลิต)'!$E$130,0),2)</f>
        <v>0</v>
      </c>
      <c r="DD85" s="136">
        <f t="shared" si="74"/>
        <v>0</v>
      </c>
      <c r="DE85" s="136">
        <f t="shared" si="75"/>
        <v>0</v>
      </c>
      <c r="DF85" s="136">
        <f>ROUND(IF('2.1ต้นทุนตามสัดส่วน (ผลิต)'!$E$159&gt;0,(+R85*'2.1ต้นทุนตามสัดส่วน (ผลิต)'!$E$159)/'2.1ต้นทุนตามสัดส่วน (ผลิต)'!$E$160,0),2)</f>
        <v>0</v>
      </c>
      <c r="DG85" s="136">
        <f>ROUND(IF('2.1ต้นทุนตามสัดส่วน (ผลิต)'!$E$169&gt;0,(+S85*'2.1ต้นทุนตามสัดส่วน (ผลิต)'!$E$169)/'2.1ต้นทุนตามสัดส่วน (ผลิต)'!$E$170,0),2)</f>
        <v>0</v>
      </c>
      <c r="DH85" s="136">
        <f>ROUND(IF('2.1ต้นทุนตามสัดส่วน (ผลิต)'!$E$179&gt;0,(+T85*'2.1ต้นทุนตามสัดส่วน (ผลิต)'!$E$179)/'2.1ต้นทุนตามสัดส่วน (ผลิต)'!$E$180,0),2)</f>
        <v>0</v>
      </c>
      <c r="DI85" s="136">
        <f t="shared" si="76"/>
        <v>0</v>
      </c>
      <c r="DJ85" s="136">
        <f t="shared" si="46"/>
        <v>0</v>
      </c>
      <c r="DL85" s="140"/>
      <c r="DM85" s="135"/>
      <c r="DN85" s="136">
        <f t="shared" si="40"/>
        <v>0</v>
      </c>
      <c r="DO85" s="136">
        <f t="shared" si="40"/>
        <v>0</v>
      </c>
      <c r="DP85" s="136">
        <f t="shared" si="40"/>
        <v>0</v>
      </c>
      <c r="DQ85" s="136">
        <f t="shared" si="40"/>
        <v>0</v>
      </c>
      <c r="DR85" s="136">
        <f t="shared" si="40"/>
        <v>0</v>
      </c>
      <c r="DS85" s="136">
        <f t="shared" si="40"/>
        <v>0</v>
      </c>
      <c r="DT85" s="136">
        <f t="shared" si="40"/>
        <v>0</v>
      </c>
      <c r="DU85" s="136">
        <f t="shared" si="40"/>
        <v>0</v>
      </c>
      <c r="DV85" s="136">
        <f t="shared" si="77"/>
        <v>0</v>
      </c>
      <c r="DW85" s="136">
        <f t="shared" si="77"/>
        <v>0</v>
      </c>
      <c r="DX85" s="136">
        <f t="shared" si="77"/>
        <v>0</v>
      </c>
      <c r="DY85" s="136">
        <f t="shared" si="77"/>
        <v>0</v>
      </c>
      <c r="DZ85" s="136">
        <f t="shared" si="77"/>
        <v>0</v>
      </c>
      <c r="EA85" s="136">
        <f t="shared" si="77"/>
        <v>0</v>
      </c>
      <c r="EB85" s="136">
        <f t="shared" si="47"/>
        <v>0</v>
      </c>
      <c r="EC85" s="136">
        <f t="shared" si="47"/>
        <v>0</v>
      </c>
      <c r="ED85" s="136">
        <f t="shared" si="47"/>
        <v>0</v>
      </c>
      <c r="EE85" s="136">
        <f t="shared" si="47"/>
        <v>0</v>
      </c>
      <c r="EF85" s="136">
        <f t="shared" si="47"/>
        <v>0</v>
      </c>
      <c r="EG85" s="136">
        <f t="shared" si="47"/>
        <v>0</v>
      </c>
    </row>
    <row r="86" spans="1:137" ht="21">
      <c r="A86" s="140"/>
      <c r="B86" s="135"/>
      <c r="C86" s="44"/>
      <c r="D86" s="136"/>
      <c r="E86" s="136"/>
      <c r="F86" s="136"/>
      <c r="G86" s="136">
        <f t="shared" si="48"/>
        <v>0</v>
      </c>
      <c r="H86" s="136"/>
      <c r="I86" s="136"/>
      <c r="J86" s="136"/>
      <c r="K86" s="136">
        <f t="shared" si="49"/>
        <v>0</v>
      </c>
      <c r="L86" s="136">
        <f t="shared" si="50"/>
        <v>0</v>
      </c>
      <c r="M86" s="136"/>
      <c r="N86" s="136"/>
      <c r="O86" s="136"/>
      <c r="P86" s="136">
        <f t="shared" si="51"/>
        <v>0</v>
      </c>
      <c r="Q86" s="136">
        <f t="shared" si="52"/>
        <v>0</v>
      </c>
      <c r="R86" s="136"/>
      <c r="S86" s="136"/>
      <c r="T86" s="136"/>
      <c r="U86" s="136">
        <f t="shared" si="53"/>
        <v>0</v>
      </c>
      <c r="V86" s="136">
        <f t="shared" si="41"/>
        <v>0</v>
      </c>
      <c r="X86" s="140"/>
      <c r="Y86" s="135"/>
      <c r="Z86" s="44">
        <f>ROUND(IF('2.1ต้นทุนตามสัดส่วน (ผลิต)'!$E$6&gt;0,(+C86*'2.1ต้นทุนตามสัดส่วน (ผลิต)'!$E$6)/'2.1ต้นทุนตามสัดส่วน (ผลิต)'!$E$10,0),2)</f>
        <v>0</v>
      </c>
      <c r="AA86" s="139">
        <f>ROUND(IF('2.1ต้นทุนตามสัดส่วน (ผลิต)'!$E$16&gt;0,(+D86*'2.1ต้นทุนตามสัดส่วน (ผลิต)'!$E$16)/'2.1ต้นทุนตามสัดส่วน (ผลิต)'!$E$20,0),2)</f>
        <v>0</v>
      </c>
      <c r="AB86" s="139">
        <f>ROUND(IF('2.1ต้นทุนตามสัดส่วน (ผลิต)'!$E$26&gt;0,(+E86*'2.1ต้นทุนตามสัดส่วน (ผลิต)'!$E$26)/'2.1ต้นทุนตามสัดส่วน (ผลิต)'!$E$30,0),2)</f>
        <v>0</v>
      </c>
      <c r="AC86" s="139">
        <f>ROUND(IF('2.1ต้นทุนตามสัดส่วน (ผลิต)'!$E$36&gt;0,(+F86*'2.1ต้นทุนตามสัดส่วน (ผลิต)'!$E$36)/'2.1ต้นทุนตามสัดส่วน (ผลิต)'!$E$40,0),2)</f>
        <v>0</v>
      </c>
      <c r="AD86" s="139">
        <f t="shared" si="54"/>
        <v>0</v>
      </c>
      <c r="AE86" s="139">
        <f>ROUND(IF('2.1ต้นทุนตามสัดส่วน (ผลิต)'!$E$56&gt;0,(+H86*'2.1ต้นทุนตามสัดส่วน (ผลิต)'!$E$56)/'2.1ต้นทุนตามสัดส่วน (ผลิต)'!$E$60,0),2)</f>
        <v>0</v>
      </c>
      <c r="AF86" s="139">
        <f>ROUND(IF('2.1ต้นทุนตามสัดส่วน (ผลิต)'!$E$66&gt;0,(+I86*'2.1ต้นทุนตามสัดส่วน (ผลิต)'!$E$66)/'2.1ต้นทุนตามสัดส่วน (ผลิต)'!$E$70,0),2)</f>
        <v>0</v>
      </c>
      <c r="AG86" s="139">
        <f>ROUND(IF('2.1ต้นทุนตามสัดส่วน (ผลิต)'!$E$76&gt;0,(+J86*'2.1ต้นทุนตามสัดส่วน (ผลิต)'!$E$76)/'2.1ต้นทุนตามสัดส่วน (ผลิต)'!$E$80,0),2)</f>
        <v>0</v>
      </c>
      <c r="AH86" s="139">
        <f t="shared" si="55"/>
        <v>0</v>
      </c>
      <c r="AI86" s="139">
        <f t="shared" si="56"/>
        <v>0</v>
      </c>
      <c r="AJ86" s="139">
        <f>ROUND(IF('2.1ต้นทุนตามสัดส่วน (ผลิต)'!$E$106&gt;0,(+M86*'2.1ต้นทุนตามสัดส่วน (ผลิต)'!$E$106)/'2.1ต้นทุนตามสัดส่วน (ผลิต)'!$E$110,0),2)</f>
        <v>0</v>
      </c>
      <c r="AK86" s="139">
        <f>ROUND(IF('2.1ต้นทุนตามสัดส่วน (ผลิต)'!$E$116&gt;0,(+N86*'2.1ต้นทุนตามสัดส่วน (ผลิต)'!$E$116)/'2.1ต้นทุนตามสัดส่วน (ผลิต)'!$E$120,0),2)</f>
        <v>0</v>
      </c>
      <c r="AL86" s="139">
        <f>ROUND(IF('2.1ต้นทุนตามสัดส่วน (ผลิต)'!$E$126&gt;0,(+O86*'2.1ต้นทุนตามสัดส่วน (ผลิต)'!$E$126)/'2.1ต้นทุนตามสัดส่วน (ผลิต)'!$E$130,0),2)</f>
        <v>0</v>
      </c>
      <c r="AM86" s="139">
        <f t="shared" si="57"/>
        <v>0</v>
      </c>
      <c r="AN86" s="139">
        <f t="shared" si="58"/>
        <v>0</v>
      </c>
      <c r="AO86" s="139">
        <f>ROUND(IF('2.1ต้นทุนตามสัดส่วน (ผลิต)'!$E$156&gt;0,(+R86*'2.1ต้นทุนตามสัดส่วน (ผลิต)'!$E$156)/'2.1ต้นทุนตามสัดส่วน (ผลิต)'!$E$160,0),2)</f>
        <v>0</v>
      </c>
      <c r="AP86" s="139">
        <f>ROUND(IF('2.1ต้นทุนตามสัดส่วน (ผลิต)'!$E$166&gt;0,(+S86*'2.1ต้นทุนตามสัดส่วน (ผลิต)'!$E$166)/'2.1ต้นทุนตามสัดส่วน (ผลิต)'!$E$170,0),2)</f>
        <v>0</v>
      </c>
      <c r="AQ86" s="139">
        <f>ROUND(IF('2.1ต้นทุนตามสัดส่วน (ผลิต)'!$E$176&gt;0,(+T86*'2.1ต้นทุนตามสัดส่วน (ผลิต)'!$E$176)/'2.1ต้นทุนตามสัดส่วน (ผลิต)'!$E$180,0),2)</f>
        <v>0</v>
      </c>
      <c r="AR86" s="139">
        <f t="shared" si="42"/>
        <v>0</v>
      </c>
      <c r="AS86" s="139">
        <f t="shared" si="43"/>
        <v>0</v>
      </c>
      <c r="AU86" s="140"/>
      <c r="AV86" s="135"/>
      <c r="AW86" s="44">
        <f>ROUND(IF('2.1ต้นทุนตามสัดส่วน (ผลิต)'!$E$7&gt;0,(C86*'2.1ต้นทุนตามสัดส่วน (ผลิต)'!$E$7)/'2.1ต้นทุนตามสัดส่วน (ผลิต)'!$E$10,0),2)</f>
        <v>0</v>
      </c>
      <c r="AX86" s="136">
        <f>ROUND(IF('2.1ต้นทุนตามสัดส่วน (ผลิต)'!$E$17&gt;0,(D86*'2.1ต้นทุนตามสัดส่วน (ผลิต)'!$E$17)/'2.1ต้นทุนตามสัดส่วน (ผลิต)'!$E$20,0),2)</f>
        <v>0</v>
      </c>
      <c r="AY86" s="136">
        <f>ROUND(IF('2.1ต้นทุนตามสัดส่วน (ผลิต)'!$E$27&gt;0,(+E86*'2.1ต้นทุนตามสัดส่วน (ผลิต)'!$E$27)/'2.1ต้นทุนตามสัดส่วน (ผลิต)'!$E$30,0),2)</f>
        <v>0</v>
      </c>
      <c r="AZ86" s="136">
        <f>ROUND(IF('2.1ต้นทุนตามสัดส่วน (ผลิต)'!$E$37&gt;0,(+F86*'2.1ต้นทุนตามสัดส่วน (ผลิต)'!$E$37)/'2.1ต้นทุนตามสัดส่วน (ผลิต)'!$E$40,0),2)</f>
        <v>0</v>
      </c>
      <c r="BA86" s="136">
        <f t="shared" si="59"/>
        <v>0</v>
      </c>
      <c r="BB86" s="136">
        <f>ROUND(IF('2.1ต้นทุนตามสัดส่วน (ผลิต)'!$E$57&gt;0,(+H86*'2.1ต้นทุนตามสัดส่วน (ผลิต)'!$E$57)/'2.1ต้นทุนตามสัดส่วน (ผลิต)'!$E$60,0),2)</f>
        <v>0</v>
      </c>
      <c r="BC86" s="136">
        <f>ROUND(IF('2.1ต้นทุนตามสัดส่วน (ผลิต)'!$E$67&gt;0,(+I86*'2.1ต้นทุนตามสัดส่วน (ผลิต)'!$E$67)/'2.1ต้นทุนตามสัดส่วน (ผลิต)'!$E$70,0),2)</f>
        <v>0</v>
      </c>
      <c r="BD86" s="136">
        <f>ROUND(IF('2.1ต้นทุนตามสัดส่วน (ผลิต)'!$E$77&gt;0,(+J86*'2.1ต้นทุนตามสัดส่วน (ผลิต)'!$E$77)/'2.1ต้นทุนตามสัดส่วน (ผลิต)'!$E$80,0),2)</f>
        <v>0</v>
      </c>
      <c r="BE86" s="136">
        <f t="shared" si="60"/>
        <v>0</v>
      </c>
      <c r="BF86" s="136">
        <f t="shared" si="61"/>
        <v>0</v>
      </c>
      <c r="BG86" s="136">
        <f>ROUND(IF('2.1ต้นทุนตามสัดส่วน (ผลิต)'!$E$107&gt;0,(+M86*'2.1ต้นทุนตามสัดส่วน (ผลิต)'!$E$107)/'2.1ต้นทุนตามสัดส่วน (ผลิต)'!$E$110,0),2)</f>
        <v>0</v>
      </c>
      <c r="BH86" s="136">
        <f>ROUND(IF('2.1ต้นทุนตามสัดส่วน (ผลิต)'!$E$117&gt;0,(+N86*'2.1ต้นทุนตามสัดส่วน (ผลิต)'!$E$117)/'2.1ต้นทุนตามสัดส่วน (ผลิต)'!$E$120,0),2)</f>
        <v>0</v>
      </c>
      <c r="BI86" s="136">
        <f>ROUND(IF('2.1ต้นทุนตามสัดส่วน (ผลิต)'!$E$127&gt;0,(+O86*'2.1ต้นทุนตามสัดส่วน (ผลิต)'!$E$127)/'2.1ต้นทุนตามสัดส่วน (ผลิต)'!$E$130,0),2)</f>
        <v>0</v>
      </c>
      <c r="BJ86" s="136">
        <f t="shared" si="62"/>
        <v>0</v>
      </c>
      <c r="BK86" s="136">
        <f t="shared" si="63"/>
        <v>0</v>
      </c>
      <c r="BL86" s="136">
        <f>ROUND(IF('2.1ต้นทุนตามสัดส่วน (ผลิต)'!$E$157&gt;0,(+R86*'2.1ต้นทุนตามสัดส่วน (ผลิต)'!$E$157)/'2.1ต้นทุนตามสัดส่วน (ผลิต)'!$E$160,0),2)</f>
        <v>0</v>
      </c>
      <c r="BM86" s="136">
        <f>ROUND(IF('2.1ต้นทุนตามสัดส่วน (ผลิต)'!$E$167&gt;0,(+S86*'2.1ต้นทุนตามสัดส่วน (ผลิต)'!$E$167)/'2.1ต้นทุนตามสัดส่วน (ผลิต)'!$E$170,0),2)</f>
        <v>0</v>
      </c>
      <c r="BN86" s="136">
        <f>ROUND(IF('2.1ต้นทุนตามสัดส่วน (ผลิต)'!$E$177&gt;0,(+T86*'2.1ต้นทุนตามสัดส่วน (ผลิต)'!$E$177)/'2.1ต้นทุนตามสัดส่วน (ผลิต)'!$E$180,0),2)</f>
        <v>0</v>
      </c>
      <c r="BO86" s="136">
        <f t="shared" si="64"/>
        <v>0</v>
      </c>
      <c r="BP86" s="136">
        <f t="shared" si="44"/>
        <v>0</v>
      </c>
      <c r="BR86" s="140"/>
      <c r="BS86" s="135"/>
      <c r="BT86" s="44">
        <f>ROUND(IF('2.1ต้นทุนตามสัดส่วน (ผลิต)'!$E$8&gt;0,(+C86*'2.1ต้นทุนตามสัดส่วน (ผลิต)'!$E$8)/'2.1ต้นทุนตามสัดส่วน (ผลิต)'!$E$10,0),2)</f>
        <v>0</v>
      </c>
      <c r="BU86" s="136">
        <f>ROUND(IF('2.1ต้นทุนตามสัดส่วน (ผลิต)'!$E$18&gt;0,(+D86*'2.1ต้นทุนตามสัดส่วน (ผลิต)'!$E$18)/'2.1ต้นทุนตามสัดส่วน (ผลิต)'!$E$20,0),2)</f>
        <v>0</v>
      </c>
      <c r="BV86" s="136">
        <f>ROUND(IF('2.1ต้นทุนตามสัดส่วน (ผลิต)'!$E$28&gt;0,(+E86*'2.1ต้นทุนตามสัดส่วน (ผลิต)'!$E$28)/'2.1ต้นทุนตามสัดส่วน (ผลิต)'!$E$30,0),2)</f>
        <v>0</v>
      </c>
      <c r="BW86" s="136">
        <f>ROUND(IF('2.1ต้นทุนตามสัดส่วน (ผลิต)'!$E$38&gt;0,(+F86*'2.1ต้นทุนตามสัดส่วน (ผลิต)'!$E$38)/'2.1ต้นทุนตามสัดส่วน (ผลิต)'!$E$40,0),2)</f>
        <v>0</v>
      </c>
      <c r="BX86" s="136">
        <f t="shared" si="65"/>
        <v>0</v>
      </c>
      <c r="BY86" s="136">
        <f>ROUND(IF('2.1ต้นทุนตามสัดส่วน (ผลิต)'!$E$58&gt;0,(+H86*'2.1ต้นทุนตามสัดส่วน (ผลิต)'!$E$58)/'2.1ต้นทุนตามสัดส่วน (ผลิต)'!$E$60,0),2)</f>
        <v>0</v>
      </c>
      <c r="BZ86" s="136">
        <f>ROUND(IF('2.1ต้นทุนตามสัดส่วน (ผลิต)'!$E$68&gt;0,(+I86*'2.1ต้นทุนตามสัดส่วน (ผลิต)'!$E$68)/'2.1ต้นทุนตามสัดส่วน (ผลิต)'!$E$70,0),2)</f>
        <v>0</v>
      </c>
      <c r="CA86" s="136">
        <f>ROUND(IF('2.1ต้นทุนตามสัดส่วน (ผลิต)'!$E$78&gt;0,(+J86*'2.1ต้นทุนตามสัดส่วน (ผลิต)'!$E$78)/'2.1ต้นทุนตามสัดส่วน (ผลิต)'!$E$80,0),2)</f>
        <v>0</v>
      </c>
      <c r="CB86" s="136">
        <f t="shared" si="66"/>
        <v>0</v>
      </c>
      <c r="CC86" s="136">
        <f t="shared" si="67"/>
        <v>0</v>
      </c>
      <c r="CD86" s="136">
        <f>ROUND(IF('2.1ต้นทุนตามสัดส่วน (ผลิต)'!$E$108&gt;0,(+M86*'2.1ต้นทุนตามสัดส่วน (ผลิต)'!$E$108)/'2.1ต้นทุนตามสัดส่วน (ผลิต)'!$E$110,0),2)</f>
        <v>0</v>
      </c>
      <c r="CE86" s="136">
        <f>ROUND(IF('2.1ต้นทุนตามสัดส่วน (ผลิต)'!$E$118&gt;0,(+N86*'2.1ต้นทุนตามสัดส่วน (ผลิต)'!$E$118)/'2.1ต้นทุนตามสัดส่วน (ผลิต)'!$E$120,0),2)</f>
        <v>0</v>
      </c>
      <c r="CF86" s="136">
        <f>ROUND(IF('2.1ต้นทุนตามสัดส่วน (ผลิต)'!$E$128&gt;0,(+O86*'2.1ต้นทุนตามสัดส่วน (ผลิต)'!$E$128)/'2.1ต้นทุนตามสัดส่วน (ผลิต)'!$E$130,0),2)</f>
        <v>0</v>
      </c>
      <c r="CG86" s="136">
        <f t="shared" si="68"/>
        <v>0</v>
      </c>
      <c r="CH86" s="136">
        <f t="shared" si="69"/>
        <v>0</v>
      </c>
      <c r="CI86" s="136">
        <f>ROUND(IF('2.1ต้นทุนตามสัดส่วน (ผลิต)'!$E$158&gt;0,(+R86*'2.1ต้นทุนตามสัดส่วน (ผลิต)'!$E$158)/'2.1ต้นทุนตามสัดส่วน (ผลิต)'!$E$160,0),2)</f>
        <v>0</v>
      </c>
      <c r="CJ86" s="136">
        <f>ROUND(IF('2.1ต้นทุนตามสัดส่วน (ผลิต)'!$E$168&gt;0,(+S86*'2.1ต้นทุนตามสัดส่วน (ผลิต)'!$E$168)/'2.1ต้นทุนตามสัดส่วน (ผลิต)'!$E$170,0),2)</f>
        <v>0</v>
      </c>
      <c r="CK86" s="136">
        <f>ROUND(IF('2.1ต้นทุนตามสัดส่วน (ผลิต)'!$E$178&gt;0,(+T86*'2.1ต้นทุนตามสัดส่วน (ผลิต)'!$E$178)/'2.1ต้นทุนตามสัดส่วน (ผลิต)'!$E$180,0),2)</f>
        <v>0</v>
      </c>
      <c r="CL86" s="136">
        <f t="shared" si="70"/>
        <v>0</v>
      </c>
      <c r="CM86" s="136">
        <f t="shared" si="45"/>
        <v>0</v>
      </c>
      <c r="CO86" s="140"/>
      <c r="CP86" s="135"/>
      <c r="CQ86" s="44">
        <f>ROUND(IF('2.1ต้นทุนตามสัดส่วน (ผลิต)'!$E$9&gt;0,(+C86*'2.1ต้นทุนตามสัดส่วน (ผลิต)'!$E$9)/'2.1ต้นทุนตามสัดส่วน (ผลิต)'!$E$10,0),2)</f>
        <v>0</v>
      </c>
      <c r="CR86" s="136">
        <f>ROUND(IF('2.1ต้นทุนตามสัดส่วน (ผลิต)'!$E$19&gt;0,(+D86*'2.1ต้นทุนตามสัดส่วน (ผลิต)'!$E$19)/'2.1ต้นทุนตามสัดส่วน (ผลิต)'!$E$20,0),2)</f>
        <v>0</v>
      </c>
      <c r="CS86" s="136">
        <f>ROUND(IF('2.1ต้นทุนตามสัดส่วน (ผลิต)'!$E$29&gt;0,(+E86*'2.1ต้นทุนตามสัดส่วน (ผลิต)'!$E$29)/'2.1ต้นทุนตามสัดส่วน (ผลิต)'!$E$30,0),2)</f>
        <v>0</v>
      </c>
      <c r="CT86" s="136">
        <f>ROUND(IF('2.1ต้นทุนตามสัดส่วน (ผลิต)'!$E$39&gt;0,(+F86*'2.1ต้นทุนตามสัดส่วน (ผลิต)'!$E$39)/'2.1ต้นทุนตามสัดส่วน (ผลิต)'!$E$40,0),2)</f>
        <v>0</v>
      </c>
      <c r="CU86" s="136">
        <f t="shared" si="71"/>
        <v>0</v>
      </c>
      <c r="CV86" s="136">
        <f>ROUND(IF('2.1ต้นทุนตามสัดส่วน (ผลิต)'!$E$59&gt;0,(+H86*'2.1ต้นทุนตามสัดส่วน (ผลิต)'!$E$59)/'2.1ต้นทุนตามสัดส่วน (ผลิต)'!$E$60,0),2)</f>
        <v>0</v>
      </c>
      <c r="CW86" s="136">
        <f>ROUND(IF('2.1ต้นทุนตามสัดส่วน (ผลิต)'!$E$69&gt;0,(+I86*'2.1ต้นทุนตามสัดส่วน (ผลิต)'!$E$69)/'2.1ต้นทุนตามสัดส่วน (ผลิต)'!$E$70,0),2)</f>
        <v>0</v>
      </c>
      <c r="CX86" s="136">
        <f>ROUND(IF('2.1ต้นทุนตามสัดส่วน (ผลิต)'!$E$79&gt;0,(+J86*'2.1ต้นทุนตามสัดส่วน (ผลิต)'!$E$79)/'2.1ต้นทุนตามสัดส่วน (ผลิต)'!$E$80,0),2)</f>
        <v>0</v>
      </c>
      <c r="CY86" s="136">
        <f t="shared" si="72"/>
        <v>0</v>
      </c>
      <c r="CZ86" s="136">
        <f t="shared" si="73"/>
        <v>0</v>
      </c>
      <c r="DA86" s="136">
        <f>ROUND(IF('2.1ต้นทุนตามสัดส่วน (ผลิต)'!$E$109&gt;0,(+M86*'2.1ต้นทุนตามสัดส่วน (ผลิต)'!$E$109)/'2.1ต้นทุนตามสัดส่วน (ผลิต)'!$E$110,0),2)</f>
        <v>0</v>
      </c>
      <c r="DB86" s="136">
        <f>ROUND(IF('2.1ต้นทุนตามสัดส่วน (ผลิต)'!$E$119&gt;0,(+N86*'2.1ต้นทุนตามสัดส่วน (ผลิต)'!$E$119)/'2.1ต้นทุนตามสัดส่วน (ผลิต)'!$E$120,0),2)</f>
        <v>0</v>
      </c>
      <c r="DC86" s="136">
        <f>ROUND(IF('2.1ต้นทุนตามสัดส่วน (ผลิต)'!$E$129&gt;0,(+O86*'2.1ต้นทุนตามสัดส่วน (ผลิต)'!$E$129)/'2.1ต้นทุนตามสัดส่วน (ผลิต)'!$E$130,0),2)</f>
        <v>0</v>
      </c>
      <c r="DD86" s="136">
        <f t="shared" si="74"/>
        <v>0</v>
      </c>
      <c r="DE86" s="136">
        <f t="shared" si="75"/>
        <v>0</v>
      </c>
      <c r="DF86" s="136">
        <f>ROUND(IF('2.1ต้นทุนตามสัดส่วน (ผลิต)'!$E$159&gt;0,(+R86*'2.1ต้นทุนตามสัดส่วน (ผลิต)'!$E$159)/'2.1ต้นทุนตามสัดส่วน (ผลิต)'!$E$160,0),2)</f>
        <v>0</v>
      </c>
      <c r="DG86" s="136">
        <f>ROUND(IF('2.1ต้นทุนตามสัดส่วน (ผลิต)'!$E$169&gt;0,(+S86*'2.1ต้นทุนตามสัดส่วน (ผลิต)'!$E$169)/'2.1ต้นทุนตามสัดส่วน (ผลิต)'!$E$170,0),2)</f>
        <v>0</v>
      </c>
      <c r="DH86" s="136">
        <f>ROUND(IF('2.1ต้นทุนตามสัดส่วน (ผลิต)'!$E$179&gt;0,(+T86*'2.1ต้นทุนตามสัดส่วน (ผลิต)'!$E$179)/'2.1ต้นทุนตามสัดส่วน (ผลิต)'!$E$180,0),2)</f>
        <v>0</v>
      </c>
      <c r="DI86" s="136">
        <f t="shared" si="76"/>
        <v>0</v>
      </c>
      <c r="DJ86" s="136">
        <f t="shared" si="46"/>
        <v>0</v>
      </c>
      <c r="DL86" s="140"/>
      <c r="DM86" s="135"/>
      <c r="DN86" s="136">
        <f t="shared" si="40"/>
        <v>0</v>
      </c>
      <c r="DO86" s="136">
        <f t="shared" si="40"/>
        <v>0</v>
      </c>
      <c r="DP86" s="136">
        <f t="shared" si="40"/>
        <v>0</v>
      </c>
      <c r="DQ86" s="136">
        <f t="shared" si="40"/>
        <v>0</v>
      </c>
      <c r="DR86" s="136">
        <f t="shared" si="40"/>
        <v>0</v>
      </c>
      <c r="DS86" s="136">
        <f t="shared" si="40"/>
        <v>0</v>
      </c>
      <c r="DT86" s="136">
        <f t="shared" si="40"/>
        <v>0</v>
      </c>
      <c r="DU86" s="136">
        <f t="shared" si="40"/>
        <v>0</v>
      </c>
      <c r="DV86" s="136">
        <f t="shared" si="77"/>
        <v>0</v>
      </c>
      <c r="DW86" s="136">
        <f t="shared" si="77"/>
        <v>0</v>
      </c>
      <c r="DX86" s="136">
        <f t="shared" si="77"/>
        <v>0</v>
      </c>
      <c r="DY86" s="136">
        <f t="shared" si="77"/>
        <v>0</v>
      </c>
      <c r="DZ86" s="136">
        <f t="shared" si="77"/>
        <v>0</v>
      </c>
      <c r="EA86" s="136">
        <f t="shared" si="77"/>
        <v>0</v>
      </c>
      <c r="EB86" s="136">
        <f t="shared" si="47"/>
        <v>0</v>
      </c>
      <c r="EC86" s="136">
        <f t="shared" si="47"/>
        <v>0</v>
      </c>
      <c r="ED86" s="136">
        <f t="shared" si="47"/>
        <v>0</v>
      </c>
      <c r="EE86" s="136">
        <f t="shared" si="47"/>
        <v>0</v>
      </c>
      <c r="EF86" s="136">
        <f t="shared" si="47"/>
        <v>0</v>
      </c>
      <c r="EG86" s="136">
        <f t="shared" si="47"/>
        <v>0</v>
      </c>
    </row>
    <row r="87" spans="1:137" ht="21">
      <c r="A87" s="141"/>
      <c r="B87" s="135"/>
      <c r="C87" s="44"/>
      <c r="D87" s="136"/>
      <c r="E87" s="136"/>
      <c r="F87" s="136"/>
      <c r="G87" s="136">
        <f t="shared" si="48"/>
        <v>0</v>
      </c>
      <c r="H87" s="136"/>
      <c r="I87" s="136"/>
      <c r="J87" s="136"/>
      <c r="K87" s="136">
        <f t="shared" si="49"/>
        <v>0</v>
      </c>
      <c r="L87" s="136">
        <f t="shared" si="50"/>
        <v>0</v>
      </c>
      <c r="M87" s="136"/>
      <c r="N87" s="136"/>
      <c r="O87" s="136"/>
      <c r="P87" s="136">
        <f t="shared" si="51"/>
        <v>0</v>
      </c>
      <c r="Q87" s="136">
        <f t="shared" si="52"/>
        <v>0</v>
      </c>
      <c r="R87" s="136"/>
      <c r="S87" s="136"/>
      <c r="T87" s="136"/>
      <c r="U87" s="136">
        <f t="shared" si="53"/>
        <v>0</v>
      </c>
      <c r="V87" s="136">
        <f t="shared" si="41"/>
        <v>0</v>
      </c>
      <c r="X87" s="141"/>
      <c r="Y87" s="135"/>
      <c r="Z87" s="44">
        <f>ROUND(IF('2.1ต้นทุนตามสัดส่วน (ผลิต)'!$E$6&gt;0,(+C87*'2.1ต้นทุนตามสัดส่วน (ผลิต)'!$E$6)/'2.1ต้นทุนตามสัดส่วน (ผลิต)'!$E$10,0),2)</f>
        <v>0</v>
      </c>
      <c r="AA87" s="139">
        <f>ROUND(IF('2.1ต้นทุนตามสัดส่วน (ผลิต)'!$E$16&gt;0,(+D87*'2.1ต้นทุนตามสัดส่วน (ผลิต)'!$E$16)/'2.1ต้นทุนตามสัดส่วน (ผลิต)'!$E$20,0),2)</f>
        <v>0</v>
      </c>
      <c r="AB87" s="139">
        <f>ROUND(IF('2.1ต้นทุนตามสัดส่วน (ผลิต)'!$E$26&gt;0,(+E87*'2.1ต้นทุนตามสัดส่วน (ผลิต)'!$E$26)/'2.1ต้นทุนตามสัดส่วน (ผลิต)'!$E$30,0),2)</f>
        <v>0</v>
      </c>
      <c r="AC87" s="139">
        <f>ROUND(IF('2.1ต้นทุนตามสัดส่วน (ผลิต)'!$E$36&gt;0,(+F87*'2.1ต้นทุนตามสัดส่วน (ผลิต)'!$E$36)/'2.1ต้นทุนตามสัดส่วน (ผลิต)'!$E$40,0),2)</f>
        <v>0</v>
      </c>
      <c r="AD87" s="139">
        <f t="shared" si="54"/>
        <v>0</v>
      </c>
      <c r="AE87" s="139">
        <f>ROUND(IF('2.1ต้นทุนตามสัดส่วน (ผลิต)'!$E$56&gt;0,(+H87*'2.1ต้นทุนตามสัดส่วน (ผลิต)'!$E$56)/'2.1ต้นทุนตามสัดส่วน (ผลิต)'!$E$60,0),2)</f>
        <v>0</v>
      </c>
      <c r="AF87" s="139">
        <f>ROUND(IF('2.1ต้นทุนตามสัดส่วน (ผลิต)'!$E$66&gt;0,(+I87*'2.1ต้นทุนตามสัดส่วน (ผลิต)'!$E$66)/'2.1ต้นทุนตามสัดส่วน (ผลิต)'!$E$70,0),2)</f>
        <v>0</v>
      </c>
      <c r="AG87" s="139">
        <f>ROUND(IF('2.1ต้นทุนตามสัดส่วน (ผลิต)'!$E$76&gt;0,(+J87*'2.1ต้นทุนตามสัดส่วน (ผลิต)'!$E$76)/'2.1ต้นทุนตามสัดส่วน (ผลิต)'!$E$80,0),2)</f>
        <v>0</v>
      </c>
      <c r="AH87" s="139">
        <f t="shared" si="55"/>
        <v>0</v>
      </c>
      <c r="AI87" s="139">
        <f t="shared" si="56"/>
        <v>0</v>
      </c>
      <c r="AJ87" s="139">
        <f>ROUND(IF('2.1ต้นทุนตามสัดส่วน (ผลิต)'!$E$106&gt;0,(+M87*'2.1ต้นทุนตามสัดส่วน (ผลิต)'!$E$106)/'2.1ต้นทุนตามสัดส่วน (ผลิต)'!$E$110,0),2)</f>
        <v>0</v>
      </c>
      <c r="AK87" s="139">
        <f>ROUND(IF('2.1ต้นทุนตามสัดส่วน (ผลิต)'!$E$116&gt;0,(+N87*'2.1ต้นทุนตามสัดส่วน (ผลิต)'!$E$116)/'2.1ต้นทุนตามสัดส่วน (ผลิต)'!$E$120,0),2)</f>
        <v>0</v>
      </c>
      <c r="AL87" s="139">
        <f>ROUND(IF('2.1ต้นทุนตามสัดส่วน (ผลิต)'!$E$126&gt;0,(+O87*'2.1ต้นทุนตามสัดส่วน (ผลิต)'!$E$126)/'2.1ต้นทุนตามสัดส่วน (ผลิต)'!$E$130,0),2)</f>
        <v>0</v>
      </c>
      <c r="AM87" s="139">
        <f t="shared" si="57"/>
        <v>0</v>
      </c>
      <c r="AN87" s="139">
        <f t="shared" si="58"/>
        <v>0</v>
      </c>
      <c r="AO87" s="139">
        <f>ROUND(IF('2.1ต้นทุนตามสัดส่วน (ผลิต)'!$E$156&gt;0,(+R87*'2.1ต้นทุนตามสัดส่วน (ผลิต)'!$E$156)/'2.1ต้นทุนตามสัดส่วน (ผลิต)'!$E$160,0),2)</f>
        <v>0</v>
      </c>
      <c r="AP87" s="139">
        <f>ROUND(IF('2.1ต้นทุนตามสัดส่วน (ผลิต)'!$E$166&gt;0,(+S87*'2.1ต้นทุนตามสัดส่วน (ผลิต)'!$E$166)/'2.1ต้นทุนตามสัดส่วน (ผลิต)'!$E$170,0),2)</f>
        <v>0</v>
      </c>
      <c r="AQ87" s="139">
        <f>ROUND(IF('2.1ต้นทุนตามสัดส่วน (ผลิต)'!$E$176&gt;0,(+T87*'2.1ต้นทุนตามสัดส่วน (ผลิต)'!$E$176)/'2.1ต้นทุนตามสัดส่วน (ผลิต)'!$E$180,0),2)</f>
        <v>0</v>
      </c>
      <c r="AR87" s="139">
        <f t="shared" si="42"/>
        <v>0</v>
      </c>
      <c r="AS87" s="139">
        <f t="shared" si="43"/>
        <v>0</v>
      </c>
      <c r="AU87" s="141"/>
      <c r="AV87" s="135"/>
      <c r="AW87" s="44">
        <f>ROUND(IF('2.1ต้นทุนตามสัดส่วน (ผลิต)'!$E$7&gt;0,(C87*'2.1ต้นทุนตามสัดส่วน (ผลิต)'!$E$7)/'2.1ต้นทุนตามสัดส่วน (ผลิต)'!$E$10,0),2)</f>
        <v>0</v>
      </c>
      <c r="AX87" s="136">
        <f>ROUND(IF('2.1ต้นทุนตามสัดส่วน (ผลิต)'!$E$17&gt;0,(D87*'2.1ต้นทุนตามสัดส่วน (ผลิต)'!$E$17)/'2.1ต้นทุนตามสัดส่วน (ผลิต)'!$E$20,0),2)</f>
        <v>0</v>
      </c>
      <c r="AY87" s="136">
        <f>ROUND(IF('2.1ต้นทุนตามสัดส่วน (ผลิต)'!$E$27&gt;0,(+E87*'2.1ต้นทุนตามสัดส่วน (ผลิต)'!$E$27)/'2.1ต้นทุนตามสัดส่วน (ผลิต)'!$E$30,0),2)</f>
        <v>0</v>
      </c>
      <c r="AZ87" s="136">
        <f>ROUND(IF('2.1ต้นทุนตามสัดส่วน (ผลิต)'!$E$37&gt;0,(+F87*'2.1ต้นทุนตามสัดส่วน (ผลิต)'!$E$37)/'2.1ต้นทุนตามสัดส่วน (ผลิต)'!$E$40,0),2)</f>
        <v>0</v>
      </c>
      <c r="BA87" s="136">
        <f t="shared" si="59"/>
        <v>0</v>
      </c>
      <c r="BB87" s="136">
        <f>ROUND(IF('2.1ต้นทุนตามสัดส่วน (ผลิต)'!$E$57&gt;0,(+H87*'2.1ต้นทุนตามสัดส่วน (ผลิต)'!$E$57)/'2.1ต้นทุนตามสัดส่วน (ผลิต)'!$E$60,0),2)</f>
        <v>0</v>
      </c>
      <c r="BC87" s="136">
        <f>ROUND(IF('2.1ต้นทุนตามสัดส่วน (ผลิต)'!$E$67&gt;0,(+I87*'2.1ต้นทุนตามสัดส่วน (ผลิต)'!$E$67)/'2.1ต้นทุนตามสัดส่วน (ผลิต)'!$E$70,0),2)</f>
        <v>0</v>
      </c>
      <c r="BD87" s="136">
        <f>ROUND(IF('2.1ต้นทุนตามสัดส่วน (ผลิต)'!$E$77&gt;0,(+J87*'2.1ต้นทุนตามสัดส่วน (ผลิต)'!$E$77)/'2.1ต้นทุนตามสัดส่วน (ผลิต)'!$E$80,0),2)</f>
        <v>0</v>
      </c>
      <c r="BE87" s="136">
        <f t="shared" si="60"/>
        <v>0</v>
      </c>
      <c r="BF87" s="136">
        <f t="shared" si="61"/>
        <v>0</v>
      </c>
      <c r="BG87" s="136">
        <f>ROUND(IF('2.1ต้นทุนตามสัดส่วน (ผลิต)'!$E$107&gt;0,(+M87*'2.1ต้นทุนตามสัดส่วน (ผลิต)'!$E$107)/'2.1ต้นทุนตามสัดส่วน (ผลิต)'!$E$110,0),2)</f>
        <v>0</v>
      </c>
      <c r="BH87" s="136">
        <f>ROUND(IF('2.1ต้นทุนตามสัดส่วน (ผลิต)'!$E$117&gt;0,(+N87*'2.1ต้นทุนตามสัดส่วน (ผลิต)'!$E$117)/'2.1ต้นทุนตามสัดส่วน (ผลิต)'!$E$120,0),2)</f>
        <v>0</v>
      </c>
      <c r="BI87" s="136">
        <f>ROUND(IF('2.1ต้นทุนตามสัดส่วน (ผลิต)'!$E$127&gt;0,(+O87*'2.1ต้นทุนตามสัดส่วน (ผลิต)'!$E$127)/'2.1ต้นทุนตามสัดส่วน (ผลิต)'!$E$130,0),2)</f>
        <v>0</v>
      </c>
      <c r="BJ87" s="136">
        <f t="shared" si="62"/>
        <v>0</v>
      </c>
      <c r="BK87" s="136">
        <f t="shared" si="63"/>
        <v>0</v>
      </c>
      <c r="BL87" s="136">
        <f>ROUND(IF('2.1ต้นทุนตามสัดส่วน (ผลิต)'!$E$157&gt;0,(+R87*'2.1ต้นทุนตามสัดส่วน (ผลิต)'!$E$157)/'2.1ต้นทุนตามสัดส่วน (ผลิต)'!$E$160,0),2)</f>
        <v>0</v>
      </c>
      <c r="BM87" s="136">
        <f>ROUND(IF('2.1ต้นทุนตามสัดส่วน (ผลิต)'!$E$167&gt;0,(+S87*'2.1ต้นทุนตามสัดส่วน (ผลิต)'!$E$167)/'2.1ต้นทุนตามสัดส่วน (ผลิต)'!$E$170,0),2)</f>
        <v>0</v>
      </c>
      <c r="BN87" s="136">
        <f>ROUND(IF('2.1ต้นทุนตามสัดส่วน (ผลิต)'!$E$177&gt;0,(+T87*'2.1ต้นทุนตามสัดส่วน (ผลิต)'!$E$177)/'2.1ต้นทุนตามสัดส่วน (ผลิต)'!$E$180,0),2)</f>
        <v>0</v>
      </c>
      <c r="BO87" s="136">
        <f t="shared" si="64"/>
        <v>0</v>
      </c>
      <c r="BP87" s="136">
        <f t="shared" si="44"/>
        <v>0</v>
      </c>
      <c r="BR87" s="141"/>
      <c r="BS87" s="135"/>
      <c r="BT87" s="44">
        <f>ROUND(IF('2.1ต้นทุนตามสัดส่วน (ผลิต)'!$E$8&gt;0,(+C87*'2.1ต้นทุนตามสัดส่วน (ผลิต)'!$E$8)/'2.1ต้นทุนตามสัดส่วน (ผลิต)'!$E$10,0),2)</f>
        <v>0</v>
      </c>
      <c r="BU87" s="136">
        <f>ROUND(IF('2.1ต้นทุนตามสัดส่วน (ผลิต)'!$E$18&gt;0,(+D87*'2.1ต้นทุนตามสัดส่วน (ผลิต)'!$E$18)/'2.1ต้นทุนตามสัดส่วน (ผลิต)'!$E$20,0),2)</f>
        <v>0</v>
      </c>
      <c r="BV87" s="136">
        <f>ROUND(IF('2.1ต้นทุนตามสัดส่วน (ผลิต)'!$E$28&gt;0,(+E87*'2.1ต้นทุนตามสัดส่วน (ผลิต)'!$E$28)/'2.1ต้นทุนตามสัดส่วน (ผลิต)'!$E$30,0),2)</f>
        <v>0</v>
      </c>
      <c r="BW87" s="136">
        <f>ROUND(IF('2.1ต้นทุนตามสัดส่วน (ผลิต)'!$E$38&gt;0,(+F87*'2.1ต้นทุนตามสัดส่วน (ผลิต)'!$E$38)/'2.1ต้นทุนตามสัดส่วน (ผลิต)'!$E$40,0),2)</f>
        <v>0</v>
      </c>
      <c r="BX87" s="136">
        <f t="shared" si="65"/>
        <v>0</v>
      </c>
      <c r="BY87" s="136">
        <f>ROUND(IF('2.1ต้นทุนตามสัดส่วน (ผลิต)'!$E$58&gt;0,(+H87*'2.1ต้นทุนตามสัดส่วน (ผลิต)'!$E$58)/'2.1ต้นทุนตามสัดส่วน (ผลิต)'!$E$60,0),2)</f>
        <v>0</v>
      </c>
      <c r="BZ87" s="136">
        <f>ROUND(IF('2.1ต้นทุนตามสัดส่วน (ผลิต)'!$E$68&gt;0,(+I87*'2.1ต้นทุนตามสัดส่วน (ผลิต)'!$E$68)/'2.1ต้นทุนตามสัดส่วน (ผลิต)'!$E$70,0),2)</f>
        <v>0</v>
      </c>
      <c r="CA87" s="136">
        <f>ROUND(IF('2.1ต้นทุนตามสัดส่วน (ผลิต)'!$E$78&gt;0,(+J87*'2.1ต้นทุนตามสัดส่วน (ผลิต)'!$E$78)/'2.1ต้นทุนตามสัดส่วน (ผลิต)'!$E$80,0),2)</f>
        <v>0</v>
      </c>
      <c r="CB87" s="136">
        <f t="shared" si="66"/>
        <v>0</v>
      </c>
      <c r="CC87" s="136">
        <f t="shared" si="67"/>
        <v>0</v>
      </c>
      <c r="CD87" s="136">
        <f>ROUND(IF('2.1ต้นทุนตามสัดส่วน (ผลิต)'!$E$108&gt;0,(+M87*'2.1ต้นทุนตามสัดส่วน (ผลิต)'!$E$108)/'2.1ต้นทุนตามสัดส่วน (ผลิต)'!$E$110,0),2)</f>
        <v>0</v>
      </c>
      <c r="CE87" s="136">
        <f>ROUND(IF('2.1ต้นทุนตามสัดส่วน (ผลิต)'!$E$118&gt;0,(+N87*'2.1ต้นทุนตามสัดส่วน (ผลิต)'!$E$118)/'2.1ต้นทุนตามสัดส่วน (ผลิต)'!$E$120,0),2)</f>
        <v>0</v>
      </c>
      <c r="CF87" s="136">
        <f>ROUND(IF('2.1ต้นทุนตามสัดส่วน (ผลิต)'!$E$128&gt;0,(+O87*'2.1ต้นทุนตามสัดส่วน (ผลิต)'!$E$128)/'2.1ต้นทุนตามสัดส่วน (ผลิต)'!$E$130,0),2)</f>
        <v>0</v>
      </c>
      <c r="CG87" s="136">
        <f t="shared" si="68"/>
        <v>0</v>
      </c>
      <c r="CH87" s="136">
        <f t="shared" si="69"/>
        <v>0</v>
      </c>
      <c r="CI87" s="136">
        <f>ROUND(IF('2.1ต้นทุนตามสัดส่วน (ผลิต)'!$E$158&gt;0,(+R87*'2.1ต้นทุนตามสัดส่วน (ผลิต)'!$E$158)/'2.1ต้นทุนตามสัดส่วน (ผลิต)'!$E$160,0),2)</f>
        <v>0</v>
      </c>
      <c r="CJ87" s="136">
        <f>ROUND(IF('2.1ต้นทุนตามสัดส่วน (ผลิต)'!$E$168&gt;0,(+S87*'2.1ต้นทุนตามสัดส่วน (ผลิต)'!$E$168)/'2.1ต้นทุนตามสัดส่วน (ผลิต)'!$E$170,0),2)</f>
        <v>0</v>
      </c>
      <c r="CK87" s="136">
        <f>ROUND(IF('2.1ต้นทุนตามสัดส่วน (ผลิต)'!$E$178&gt;0,(+T87*'2.1ต้นทุนตามสัดส่วน (ผลิต)'!$E$178)/'2.1ต้นทุนตามสัดส่วน (ผลิต)'!$E$180,0),2)</f>
        <v>0</v>
      </c>
      <c r="CL87" s="136">
        <f t="shared" si="70"/>
        <v>0</v>
      </c>
      <c r="CM87" s="136">
        <f t="shared" si="45"/>
        <v>0</v>
      </c>
      <c r="CO87" s="141"/>
      <c r="CP87" s="135"/>
      <c r="CQ87" s="44">
        <f>ROUND(IF('2.1ต้นทุนตามสัดส่วน (ผลิต)'!$E$9&gt;0,(+C87*'2.1ต้นทุนตามสัดส่วน (ผลิต)'!$E$9)/'2.1ต้นทุนตามสัดส่วน (ผลิต)'!$E$10,0),2)</f>
        <v>0</v>
      </c>
      <c r="CR87" s="136">
        <f>ROUND(IF('2.1ต้นทุนตามสัดส่วน (ผลิต)'!$E$19&gt;0,(+D87*'2.1ต้นทุนตามสัดส่วน (ผลิต)'!$E$19)/'2.1ต้นทุนตามสัดส่วน (ผลิต)'!$E$20,0),2)</f>
        <v>0</v>
      </c>
      <c r="CS87" s="136">
        <f>ROUND(IF('2.1ต้นทุนตามสัดส่วน (ผลิต)'!$E$29&gt;0,(+E87*'2.1ต้นทุนตามสัดส่วน (ผลิต)'!$E$29)/'2.1ต้นทุนตามสัดส่วน (ผลิต)'!$E$30,0),2)</f>
        <v>0</v>
      </c>
      <c r="CT87" s="136">
        <f>ROUND(IF('2.1ต้นทุนตามสัดส่วน (ผลิต)'!$E$39&gt;0,(+F87*'2.1ต้นทุนตามสัดส่วน (ผลิต)'!$E$39)/'2.1ต้นทุนตามสัดส่วน (ผลิต)'!$E$40,0),2)</f>
        <v>0</v>
      </c>
      <c r="CU87" s="136">
        <f t="shared" si="71"/>
        <v>0</v>
      </c>
      <c r="CV87" s="136">
        <f>ROUND(IF('2.1ต้นทุนตามสัดส่วน (ผลิต)'!$E$59&gt;0,(+H87*'2.1ต้นทุนตามสัดส่วน (ผลิต)'!$E$59)/'2.1ต้นทุนตามสัดส่วน (ผลิต)'!$E$60,0),2)</f>
        <v>0</v>
      </c>
      <c r="CW87" s="136">
        <f>ROUND(IF('2.1ต้นทุนตามสัดส่วน (ผลิต)'!$E$69&gt;0,(+I87*'2.1ต้นทุนตามสัดส่วน (ผลิต)'!$E$69)/'2.1ต้นทุนตามสัดส่วน (ผลิต)'!$E$70,0),2)</f>
        <v>0</v>
      </c>
      <c r="CX87" s="136">
        <f>ROUND(IF('2.1ต้นทุนตามสัดส่วน (ผลิต)'!$E$79&gt;0,(+J87*'2.1ต้นทุนตามสัดส่วน (ผลิต)'!$E$79)/'2.1ต้นทุนตามสัดส่วน (ผลิต)'!$E$80,0),2)</f>
        <v>0</v>
      </c>
      <c r="CY87" s="136">
        <f t="shared" si="72"/>
        <v>0</v>
      </c>
      <c r="CZ87" s="136">
        <f t="shared" si="73"/>
        <v>0</v>
      </c>
      <c r="DA87" s="136">
        <f>ROUND(IF('2.1ต้นทุนตามสัดส่วน (ผลิต)'!$E$109&gt;0,(+M87*'2.1ต้นทุนตามสัดส่วน (ผลิต)'!$E$109)/'2.1ต้นทุนตามสัดส่วน (ผลิต)'!$E$110,0),2)</f>
        <v>0</v>
      </c>
      <c r="DB87" s="136">
        <f>ROUND(IF('2.1ต้นทุนตามสัดส่วน (ผลิต)'!$E$119&gt;0,(+N87*'2.1ต้นทุนตามสัดส่วน (ผลิต)'!$E$119)/'2.1ต้นทุนตามสัดส่วน (ผลิต)'!$E$120,0),2)</f>
        <v>0</v>
      </c>
      <c r="DC87" s="136">
        <f>ROUND(IF('2.1ต้นทุนตามสัดส่วน (ผลิต)'!$E$129&gt;0,(+O87*'2.1ต้นทุนตามสัดส่วน (ผลิต)'!$E$129)/'2.1ต้นทุนตามสัดส่วน (ผลิต)'!$E$130,0),2)</f>
        <v>0</v>
      </c>
      <c r="DD87" s="136">
        <f t="shared" si="74"/>
        <v>0</v>
      </c>
      <c r="DE87" s="136">
        <f t="shared" si="75"/>
        <v>0</v>
      </c>
      <c r="DF87" s="136">
        <f>ROUND(IF('2.1ต้นทุนตามสัดส่วน (ผลิต)'!$E$159&gt;0,(+R87*'2.1ต้นทุนตามสัดส่วน (ผลิต)'!$E$159)/'2.1ต้นทุนตามสัดส่วน (ผลิต)'!$E$160,0),2)</f>
        <v>0</v>
      </c>
      <c r="DG87" s="136">
        <f>ROUND(IF('2.1ต้นทุนตามสัดส่วน (ผลิต)'!$E$169&gt;0,(+S87*'2.1ต้นทุนตามสัดส่วน (ผลิต)'!$E$169)/'2.1ต้นทุนตามสัดส่วน (ผลิต)'!$E$170,0),2)</f>
        <v>0</v>
      </c>
      <c r="DH87" s="136">
        <f>ROUND(IF('2.1ต้นทุนตามสัดส่วน (ผลิต)'!$E$179&gt;0,(+T87*'2.1ต้นทุนตามสัดส่วน (ผลิต)'!$E$179)/'2.1ต้นทุนตามสัดส่วน (ผลิต)'!$E$180,0),2)</f>
        <v>0</v>
      </c>
      <c r="DI87" s="136">
        <f t="shared" si="76"/>
        <v>0</v>
      </c>
      <c r="DJ87" s="136">
        <f t="shared" si="46"/>
        <v>0</v>
      </c>
      <c r="DL87" s="141"/>
      <c r="DM87" s="135"/>
      <c r="DN87" s="136">
        <f t="shared" si="40"/>
        <v>0</v>
      </c>
      <c r="DO87" s="136">
        <f t="shared" si="40"/>
        <v>0</v>
      </c>
      <c r="DP87" s="136">
        <f t="shared" si="40"/>
        <v>0</v>
      </c>
      <c r="DQ87" s="136">
        <f t="shared" si="40"/>
        <v>0</v>
      </c>
      <c r="DR87" s="136">
        <f t="shared" si="40"/>
        <v>0</v>
      </c>
      <c r="DS87" s="136">
        <f t="shared" si="40"/>
        <v>0</v>
      </c>
      <c r="DT87" s="136">
        <f t="shared" si="40"/>
        <v>0</v>
      </c>
      <c r="DU87" s="136">
        <f t="shared" si="40"/>
        <v>0</v>
      </c>
      <c r="DV87" s="136">
        <f t="shared" si="77"/>
        <v>0</v>
      </c>
      <c r="DW87" s="136">
        <f t="shared" si="77"/>
        <v>0</v>
      </c>
      <c r="DX87" s="136">
        <f t="shared" si="77"/>
        <v>0</v>
      </c>
      <c r="DY87" s="136">
        <f t="shared" si="77"/>
        <v>0</v>
      </c>
      <c r="DZ87" s="136">
        <f t="shared" si="77"/>
        <v>0</v>
      </c>
      <c r="EA87" s="136">
        <f t="shared" si="77"/>
        <v>0</v>
      </c>
      <c r="EB87" s="136">
        <f t="shared" si="47"/>
        <v>0</v>
      </c>
      <c r="EC87" s="136">
        <f t="shared" si="47"/>
        <v>0</v>
      </c>
      <c r="ED87" s="136">
        <f t="shared" si="47"/>
        <v>0</v>
      </c>
      <c r="EE87" s="136">
        <f t="shared" si="47"/>
        <v>0</v>
      </c>
      <c r="EF87" s="136">
        <f t="shared" si="47"/>
        <v>0</v>
      </c>
      <c r="EG87" s="136">
        <f t="shared" si="47"/>
        <v>0</v>
      </c>
    </row>
    <row r="88" spans="1:137" ht="21">
      <c r="A88" s="140"/>
      <c r="B88" s="135"/>
      <c r="C88" s="44"/>
      <c r="D88" s="136"/>
      <c r="E88" s="136"/>
      <c r="F88" s="136"/>
      <c r="G88" s="136">
        <f t="shared" si="48"/>
        <v>0</v>
      </c>
      <c r="H88" s="136"/>
      <c r="I88" s="136"/>
      <c r="J88" s="136"/>
      <c r="K88" s="136">
        <f t="shared" si="49"/>
        <v>0</v>
      </c>
      <c r="L88" s="136">
        <f t="shared" si="50"/>
        <v>0</v>
      </c>
      <c r="M88" s="136"/>
      <c r="N88" s="136"/>
      <c r="O88" s="136"/>
      <c r="P88" s="136">
        <f t="shared" si="51"/>
        <v>0</v>
      </c>
      <c r="Q88" s="136">
        <f t="shared" si="52"/>
        <v>0</v>
      </c>
      <c r="R88" s="136"/>
      <c r="S88" s="136"/>
      <c r="T88" s="136"/>
      <c r="U88" s="136">
        <f t="shared" si="53"/>
        <v>0</v>
      </c>
      <c r="V88" s="136">
        <f t="shared" si="41"/>
        <v>0</v>
      </c>
      <c r="X88" s="140"/>
      <c r="Y88" s="135"/>
      <c r="Z88" s="44">
        <f>ROUND(IF('2.1ต้นทุนตามสัดส่วน (ผลิต)'!$E$6&gt;0,(+C88*'2.1ต้นทุนตามสัดส่วน (ผลิต)'!$E$6)/'2.1ต้นทุนตามสัดส่วน (ผลิต)'!$E$10,0),2)</f>
        <v>0</v>
      </c>
      <c r="AA88" s="139">
        <f>ROUND(IF('2.1ต้นทุนตามสัดส่วน (ผลิต)'!$E$16&gt;0,(+D88*'2.1ต้นทุนตามสัดส่วน (ผลิต)'!$E$16)/'2.1ต้นทุนตามสัดส่วน (ผลิต)'!$E$20,0),2)</f>
        <v>0</v>
      </c>
      <c r="AB88" s="139">
        <f>ROUND(IF('2.1ต้นทุนตามสัดส่วน (ผลิต)'!$E$26&gt;0,(+E88*'2.1ต้นทุนตามสัดส่วน (ผลิต)'!$E$26)/'2.1ต้นทุนตามสัดส่วน (ผลิต)'!$E$30,0),2)</f>
        <v>0</v>
      </c>
      <c r="AC88" s="139">
        <f>ROUND(IF('2.1ต้นทุนตามสัดส่วน (ผลิต)'!$E$36&gt;0,(+F88*'2.1ต้นทุนตามสัดส่วน (ผลิต)'!$E$36)/'2.1ต้นทุนตามสัดส่วน (ผลิต)'!$E$40,0),2)</f>
        <v>0</v>
      </c>
      <c r="AD88" s="139">
        <f t="shared" si="54"/>
        <v>0</v>
      </c>
      <c r="AE88" s="139">
        <f>ROUND(IF('2.1ต้นทุนตามสัดส่วน (ผลิต)'!$E$56&gt;0,(+H88*'2.1ต้นทุนตามสัดส่วน (ผลิต)'!$E$56)/'2.1ต้นทุนตามสัดส่วน (ผลิต)'!$E$60,0),2)</f>
        <v>0</v>
      </c>
      <c r="AF88" s="139">
        <f>ROUND(IF('2.1ต้นทุนตามสัดส่วน (ผลิต)'!$E$66&gt;0,(+I88*'2.1ต้นทุนตามสัดส่วน (ผลิต)'!$E$66)/'2.1ต้นทุนตามสัดส่วน (ผลิต)'!$E$70,0),2)</f>
        <v>0</v>
      </c>
      <c r="AG88" s="139">
        <f>ROUND(IF('2.1ต้นทุนตามสัดส่วน (ผลิต)'!$E$76&gt;0,(+J88*'2.1ต้นทุนตามสัดส่วน (ผลิต)'!$E$76)/'2.1ต้นทุนตามสัดส่วน (ผลิต)'!$E$80,0),2)</f>
        <v>0</v>
      </c>
      <c r="AH88" s="139">
        <f t="shared" si="55"/>
        <v>0</v>
      </c>
      <c r="AI88" s="139">
        <f t="shared" si="56"/>
        <v>0</v>
      </c>
      <c r="AJ88" s="139">
        <f>ROUND(IF('2.1ต้นทุนตามสัดส่วน (ผลิต)'!$E$106&gt;0,(+M88*'2.1ต้นทุนตามสัดส่วน (ผลิต)'!$E$106)/'2.1ต้นทุนตามสัดส่วน (ผลิต)'!$E$110,0),2)</f>
        <v>0</v>
      </c>
      <c r="AK88" s="139">
        <f>ROUND(IF('2.1ต้นทุนตามสัดส่วน (ผลิต)'!$E$116&gt;0,(+N88*'2.1ต้นทุนตามสัดส่วน (ผลิต)'!$E$116)/'2.1ต้นทุนตามสัดส่วน (ผลิต)'!$E$120,0),2)</f>
        <v>0</v>
      </c>
      <c r="AL88" s="139">
        <f>ROUND(IF('2.1ต้นทุนตามสัดส่วน (ผลิต)'!$E$126&gt;0,(+O88*'2.1ต้นทุนตามสัดส่วน (ผลิต)'!$E$126)/'2.1ต้นทุนตามสัดส่วน (ผลิต)'!$E$130,0),2)</f>
        <v>0</v>
      </c>
      <c r="AM88" s="139">
        <f t="shared" si="57"/>
        <v>0</v>
      </c>
      <c r="AN88" s="139">
        <f t="shared" si="58"/>
        <v>0</v>
      </c>
      <c r="AO88" s="139">
        <f>ROUND(IF('2.1ต้นทุนตามสัดส่วน (ผลิต)'!$E$156&gt;0,(+R88*'2.1ต้นทุนตามสัดส่วน (ผลิต)'!$E$156)/'2.1ต้นทุนตามสัดส่วน (ผลิต)'!$E$160,0),2)</f>
        <v>0</v>
      </c>
      <c r="AP88" s="139">
        <f>ROUND(IF('2.1ต้นทุนตามสัดส่วน (ผลิต)'!$E$166&gt;0,(+S88*'2.1ต้นทุนตามสัดส่วน (ผลิต)'!$E$166)/'2.1ต้นทุนตามสัดส่วน (ผลิต)'!$E$170,0),2)</f>
        <v>0</v>
      </c>
      <c r="AQ88" s="139">
        <f>ROUND(IF('2.1ต้นทุนตามสัดส่วน (ผลิต)'!$E$176&gt;0,(+T88*'2.1ต้นทุนตามสัดส่วน (ผลิต)'!$E$176)/'2.1ต้นทุนตามสัดส่วน (ผลิต)'!$E$180,0),2)</f>
        <v>0</v>
      </c>
      <c r="AR88" s="139">
        <f t="shared" si="42"/>
        <v>0</v>
      </c>
      <c r="AS88" s="139">
        <f t="shared" si="43"/>
        <v>0</v>
      </c>
      <c r="AU88" s="140"/>
      <c r="AV88" s="135"/>
      <c r="AW88" s="44">
        <f>ROUND(IF('2.1ต้นทุนตามสัดส่วน (ผลิต)'!$E$7&gt;0,(C88*'2.1ต้นทุนตามสัดส่วน (ผลิต)'!$E$7)/'2.1ต้นทุนตามสัดส่วน (ผลิต)'!$E$10,0),2)</f>
        <v>0</v>
      </c>
      <c r="AX88" s="136">
        <f>ROUND(IF('2.1ต้นทุนตามสัดส่วน (ผลิต)'!$E$17&gt;0,(D88*'2.1ต้นทุนตามสัดส่วน (ผลิต)'!$E$17)/'2.1ต้นทุนตามสัดส่วน (ผลิต)'!$E$20,0),2)</f>
        <v>0</v>
      </c>
      <c r="AY88" s="136">
        <f>ROUND(IF('2.1ต้นทุนตามสัดส่วน (ผลิต)'!$E$27&gt;0,(+E88*'2.1ต้นทุนตามสัดส่วน (ผลิต)'!$E$27)/'2.1ต้นทุนตามสัดส่วน (ผลิต)'!$E$30,0),2)</f>
        <v>0</v>
      </c>
      <c r="AZ88" s="136">
        <f>ROUND(IF('2.1ต้นทุนตามสัดส่วน (ผลิต)'!$E$37&gt;0,(+F88*'2.1ต้นทุนตามสัดส่วน (ผลิต)'!$E$37)/'2.1ต้นทุนตามสัดส่วน (ผลิต)'!$E$40,0),2)</f>
        <v>0</v>
      </c>
      <c r="BA88" s="136">
        <f t="shared" si="59"/>
        <v>0</v>
      </c>
      <c r="BB88" s="136">
        <f>ROUND(IF('2.1ต้นทุนตามสัดส่วน (ผลิต)'!$E$57&gt;0,(+H88*'2.1ต้นทุนตามสัดส่วน (ผลิต)'!$E$57)/'2.1ต้นทุนตามสัดส่วน (ผลิต)'!$E$60,0),2)</f>
        <v>0</v>
      </c>
      <c r="BC88" s="136">
        <f>ROUND(IF('2.1ต้นทุนตามสัดส่วน (ผลิต)'!$E$67&gt;0,(+I88*'2.1ต้นทุนตามสัดส่วน (ผลิต)'!$E$67)/'2.1ต้นทุนตามสัดส่วน (ผลิต)'!$E$70,0),2)</f>
        <v>0</v>
      </c>
      <c r="BD88" s="136">
        <f>ROUND(IF('2.1ต้นทุนตามสัดส่วน (ผลิต)'!$E$77&gt;0,(+J88*'2.1ต้นทุนตามสัดส่วน (ผลิต)'!$E$77)/'2.1ต้นทุนตามสัดส่วน (ผลิต)'!$E$80,0),2)</f>
        <v>0</v>
      </c>
      <c r="BE88" s="136">
        <f t="shared" si="60"/>
        <v>0</v>
      </c>
      <c r="BF88" s="136">
        <f t="shared" si="61"/>
        <v>0</v>
      </c>
      <c r="BG88" s="136">
        <f>ROUND(IF('2.1ต้นทุนตามสัดส่วน (ผลิต)'!$E$107&gt;0,(+M88*'2.1ต้นทุนตามสัดส่วน (ผลิต)'!$E$107)/'2.1ต้นทุนตามสัดส่วน (ผลิต)'!$E$110,0),2)</f>
        <v>0</v>
      </c>
      <c r="BH88" s="136">
        <f>ROUND(IF('2.1ต้นทุนตามสัดส่วน (ผลิต)'!$E$117&gt;0,(+N88*'2.1ต้นทุนตามสัดส่วน (ผลิต)'!$E$117)/'2.1ต้นทุนตามสัดส่วน (ผลิต)'!$E$120,0),2)</f>
        <v>0</v>
      </c>
      <c r="BI88" s="136">
        <f>ROUND(IF('2.1ต้นทุนตามสัดส่วน (ผลิต)'!$E$127&gt;0,(+O88*'2.1ต้นทุนตามสัดส่วน (ผลิต)'!$E$127)/'2.1ต้นทุนตามสัดส่วน (ผลิต)'!$E$130,0),2)</f>
        <v>0</v>
      </c>
      <c r="BJ88" s="136">
        <f t="shared" si="62"/>
        <v>0</v>
      </c>
      <c r="BK88" s="136">
        <f t="shared" si="63"/>
        <v>0</v>
      </c>
      <c r="BL88" s="136">
        <f>ROUND(IF('2.1ต้นทุนตามสัดส่วน (ผลิต)'!$E$157&gt;0,(+R88*'2.1ต้นทุนตามสัดส่วน (ผลิต)'!$E$157)/'2.1ต้นทุนตามสัดส่วน (ผลิต)'!$E$160,0),2)</f>
        <v>0</v>
      </c>
      <c r="BM88" s="136">
        <f>ROUND(IF('2.1ต้นทุนตามสัดส่วน (ผลิต)'!$E$167&gt;0,(+S88*'2.1ต้นทุนตามสัดส่วน (ผลิต)'!$E$167)/'2.1ต้นทุนตามสัดส่วน (ผลิต)'!$E$170,0),2)</f>
        <v>0</v>
      </c>
      <c r="BN88" s="136">
        <f>ROUND(IF('2.1ต้นทุนตามสัดส่วน (ผลิต)'!$E$177&gt;0,(+T88*'2.1ต้นทุนตามสัดส่วน (ผลิต)'!$E$177)/'2.1ต้นทุนตามสัดส่วน (ผลิต)'!$E$180,0),2)</f>
        <v>0</v>
      </c>
      <c r="BO88" s="136">
        <f t="shared" si="64"/>
        <v>0</v>
      </c>
      <c r="BP88" s="136">
        <f t="shared" si="44"/>
        <v>0</v>
      </c>
      <c r="BR88" s="140"/>
      <c r="BS88" s="135"/>
      <c r="BT88" s="44">
        <f>ROUND(IF('2.1ต้นทุนตามสัดส่วน (ผลิต)'!$E$8&gt;0,(+C88*'2.1ต้นทุนตามสัดส่วน (ผลิต)'!$E$8)/'2.1ต้นทุนตามสัดส่วน (ผลิต)'!$E$10,0),2)</f>
        <v>0</v>
      </c>
      <c r="BU88" s="136">
        <f>ROUND(IF('2.1ต้นทุนตามสัดส่วน (ผลิต)'!$E$18&gt;0,(+D88*'2.1ต้นทุนตามสัดส่วน (ผลิต)'!$E$18)/'2.1ต้นทุนตามสัดส่วน (ผลิต)'!$E$20,0),2)</f>
        <v>0</v>
      </c>
      <c r="BV88" s="136">
        <f>ROUND(IF('2.1ต้นทุนตามสัดส่วน (ผลิต)'!$E$28&gt;0,(+E88*'2.1ต้นทุนตามสัดส่วน (ผลิต)'!$E$28)/'2.1ต้นทุนตามสัดส่วน (ผลิต)'!$E$30,0),2)</f>
        <v>0</v>
      </c>
      <c r="BW88" s="136">
        <f>ROUND(IF('2.1ต้นทุนตามสัดส่วน (ผลิต)'!$E$38&gt;0,(+F88*'2.1ต้นทุนตามสัดส่วน (ผลิต)'!$E$38)/'2.1ต้นทุนตามสัดส่วน (ผลิต)'!$E$40,0),2)</f>
        <v>0</v>
      </c>
      <c r="BX88" s="136">
        <f t="shared" si="65"/>
        <v>0</v>
      </c>
      <c r="BY88" s="136">
        <f>ROUND(IF('2.1ต้นทุนตามสัดส่วน (ผลิต)'!$E$58&gt;0,(+H88*'2.1ต้นทุนตามสัดส่วน (ผลิต)'!$E$58)/'2.1ต้นทุนตามสัดส่วน (ผลิต)'!$E$60,0),2)</f>
        <v>0</v>
      </c>
      <c r="BZ88" s="136">
        <f>ROUND(IF('2.1ต้นทุนตามสัดส่วน (ผลิต)'!$E$68&gt;0,(+I88*'2.1ต้นทุนตามสัดส่วน (ผลิต)'!$E$68)/'2.1ต้นทุนตามสัดส่วน (ผลิต)'!$E$70,0),2)</f>
        <v>0</v>
      </c>
      <c r="CA88" s="136">
        <f>ROUND(IF('2.1ต้นทุนตามสัดส่วน (ผลิต)'!$E$78&gt;0,(+J88*'2.1ต้นทุนตามสัดส่วน (ผลิต)'!$E$78)/'2.1ต้นทุนตามสัดส่วน (ผลิต)'!$E$80,0),2)</f>
        <v>0</v>
      </c>
      <c r="CB88" s="136">
        <f t="shared" si="66"/>
        <v>0</v>
      </c>
      <c r="CC88" s="136">
        <f t="shared" si="67"/>
        <v>0</v>
      </c>
      <c r="CD88" s="136">
        <f>ROUND(IF('2.1ต้นทุนตามสัดส่วน (ผลิต)'!$E$108&gt;0,(+M88*'2.1ต้นทุนตามสัดส่วน (ผลิต)'!$E$108)/'2.1ต้นทุนตามสัดส่วน (ผลิต)'!$E$110,0),2)</f>
        <v>0</v>
      </c>
      <c r="CE88" s="136">
        <f>ROUND(IF('2.1ต้นทุนตามสัดส่วน (ผลิต)'!$E$118&gt;0,(+N88*'2.1ต้นทุนตามสัดส่วน (ผลิต)'!$E$118)/'2.1ต้นทุนตามสัดส่วน (ผลิต)'!$E$120,0),2)</f>
        <v>0</v>
      </c>
      <c r="CF88" s="136">
        <f>ROUND(IF('2.1ต้นทุนตามสัดส่วน (ผลิต)'!$E$128&gt;0,(+O88*'2.1ต้นทุนตามสัดส่วน (ผลิต)'!$E$128)/'2.1ต้นทุนตามสัดส่วน (ผลิต)'!$E$130,0),2)</f>
        <v>0</v>
      </c>
      <c r="CG88" s="136">
        <f t="shared" si="68"/>
        <v>0</v>
      </c>
      <c r="CH88" s="136">
        <f t="shared" si="69"/>
        <v>0</v>
      </c>
      <c r="CI88" s="136">
        <f>ROUND(IF('2.1ต้นทุนตามสัดส่วน (ผลิต)'!$E$158&gt;0,(+R88*'2.1ต้นทุนตามสัดส่วน (ผลิต)'!$E$158)/'2.1ต้นทุนตามสัดส่วน (ผลิต)'!$E$160,0),2)</f>
        <v>0</v>
      </c>
      <c r="CJ88" s="136">
        <f>ROUND(IF('2.1ต้นทุนตามสัดส่วน (ผลิต)'!$E$168&gt;0,(+S88*'2.1ต้นทุนตามสัดส่วน (ผลิต)'!$E$168)/'2.1ต้นทุนตามสัดส่วน (ผลิต)'!$E$170,0),2)</f>
        <v>0</v>
      </c>
      <c r="CK88" s="136">
        <f>ROUND(IF('2.1ต้นทุนตามสัดส่วน (ผลิต)'!$E$178&gt;0,(+T88*'2.1ต้นทุนตามสัดส่วน (ผลิต)'!$E$178)/'2.1ต้นทุนตามสัดส่วน (ผลิต)'!$E$180,0),2)</f>
        <v>0</v>
      </c>
      <c r="CL88" s="136">
        <f t="shared" si="70"/>
        <v>0</v>
      </c>
      <c r="CM88" s="136">
        <f t="shared" si="45"/>
        <v>0</v>
      </c>
      <c r="CO88" s="140"/>
      <c r="CP88" s="135"/>
      <c r="CQ88" s="44">
        <f>ROUND(IF('2.1ต้นทุนตามสัดส่วน (ผลิต)'!$E$9&gt;0,(+C88*'2.1ต้นทุนตามสัดส่วน (ผลิต)'!$E$9)/'2.1ต้นทุนตามสัดส่วน (ผลิต)'!$E$10,0),2)</f>
        <v>0</v>
      </c>
      <c r="CR88" s="136">
        <f>ROUND(IF('2.1ต้นทุนตามสัดส่วน (ผลิต)'!$E$19&gt;0,(+D88*'2.1ต้นทุนตามสัดส่วน (ผลิต)'!$E$19)/'2.1ต้นทุนตามสัดส่วน (ผลิต)'!$E$20,0),2)</f>
        <v>0</v>
      </c>
      <c r="CS88" s="136">
        <f>ROUND(IF('2.1ต้นทุนตามสัดส่วน (ผลิต)'!$E$29&gt;0,(+E88*'2.1ต้นทุนตามสัดส่วน (ผลิต)'!$E$29)/'2.1ต้นทุนตามสัดส่วน (ผลิต)'!$E$30,0),2)</f>
        <v>0</v>
      </c>
      <c r="CT88" s="136">
        <f>ROUND(IF('2.1ต้นทุนตามสัดส่วน (ผลิต)'!$E$39&gt;0,(+F88*'2.1ต้นทุนตามสัดส่วน (ผลิต)'!$E$39)/'2.1ต้นทุนตามสัดส่วน (ผลิต)'!$E$40,0),2)</f>
        <v>0</v>
      </c>
      <c r="CU88" s="136">
        <f t="shared" si="71"/>
        <v>0</v>
      </c>
      <c r="CV88" s="136">
        <f>ROUND(IF('2.1ต้นทุนตามสัดส่วน (ผลิต)'!$E$59&gt;0,(+H88*'2.1ต้นทุนตามสัดส่วน (ผลิต)'!$E$59)/'2.1ต้นทุนตามสัดส่วน (ผลิต)'!$E$60,0),2)</f>
        <v>0</v>
      </c>
      <c r="CW88" s="136">
        <f>ROUND(IF('2.1ต้นทุนตามสัดส่วน (ผลิต)'!$E$69&gt;0,(+I88*'2.1ต้นทุนตามสัดส่วน (ผลิต)'!$E$69)/'2.1ต้นทุนตามสัดส่วน (ผลิต)'!$E$70,0),2)</f>
        <v>0</v>
      </c>
      <c r="CX88" s="136">
        <f>ROUND(IF('2.1ต้นทุนตามสัดส่วน (ผลิต)'!$E$79&gt;0,(+J88*'2.1ต้นทุนตามสัดส่วน (ผลิต)'!$E$79)/'2.1ต้นทุนตามสัดส่วน (ผลิต)'!$E$80,0),2)</f>
        <v>0</v>
      </c>
      <c r="CY88" s="136">
        <f t="shared" si="72"/>
        <v>0</v>
      </c>
      <c r="CZ88" s="136">
        <f t="shared" si="73"/>
        <v>0</v>
      </c>
      <c r="DA88" s="136">
        <f>ROUND(IF('2.1ต้นทุนตามสัดส่วน (ผลิต)'!$E$109&gt;0,(+M88*'2.1ต้นทุนตามสัดส่วน (ผลิต)'!$E$109)/'2.1ต้นทุนตามสัดส่วน (ผลิต)'!$E$110,0),2)</f>
        <v>0</v>
      </c>
      <c r="DB88" s="136">
        <f>ROUND(IF('2.1ต้นทุนตามสัดส่วน (ผลิต)'!$E$119&gt;0,(+N88*'2.1ต้นทุนตามสัดส่วน (ผลิต)'!$E$119)/'2.1ต้นทุนตามสัดส่วน (ผลิต)'!$E$120,0),2)</f>
        <v>0</v>
      </c>
      <c r="DC88" s="136">
        <f>ROUND(IF('2.1ต้นทุนตามสัดส่วน (ผลิต)'!$E$129&gt;0,(+O88*'2.1ต้นทุนตามสัดส่วน (ผลิต)'!$E$129)/'2.1ต้นทุนตามสัดส่วน (ผลิต)'!$E$130,0),2)</f>
        <v>0</v>
      </c>
      <c r="DD88" s="136">
        <f t="shared" si="74"/>
        <v>0</v>
      </c>
      <c r="DE88" s="136">
        <f t="shared" si="75"/>
        <v>0</v>
      </c>
      <c r="DF88" s="136">
        <f>ROUND(IF('2.1ต้นทุนตามสัดส่วน (ผลิต)'!$E$159&gt;0,(+R88*'2.1ต้นทุนตามสัดส่วน (ผลิต)'!$E$159)/'2.1ต้นทุนตามสัดส่วน (ผลิต)'!$E$160,0),2)</f>
        <v>0</v>
      </c>
      <c r="DG88" s="136">
        <f>ROUND(IF('2.1ต้นทุนตามสัดส่วน (ผลิต)'!$E$169&gt;0,(+S88*'2.1ต้นทุนตามสัดส่วน (ผลิต)'!$E$169)/'2.1ต้นทุนตามสัดส่วน (ผลิต)'!$E$170,0),2)</f>
        <v>0</v>
      </c>
      <c r="DH88" s="136">
        <f>ROUND(IF('2.1ต้นทุนตามสัดส่วน (ผลิต)'!$E$179&gt;0,(+T88*'2.1ต้นทุนตามสัดส่วน (ผลิต)'!$E$179)/'2.1ต้นทุนตามสัดส่วน (ผลิต)'!$E$180,0),2)</f>
        <v>0</v>
      </c>
      <c r="DI88" s="136">
        <f t="shared" si="76"/>
        <v>0</v>
      </c>
      <c r="DJ88" s="136">
        <f t="shared" si="46"/>
        <v>0</v>
      </c>
      <c r="DL88" s="140"/>
      <c r="DM88" s="135"/>
      <c r="DN88" s="136">
        <f t="shared" si="40"/>
        <v>0</v>
      </c>
      <c r="DO88" s="136">
        <f t="shared" si="40"/>
        <v>0</v>
      </c>
      <c r="DP88" s="136">
        <f t="shared" si="40"/>
        <v>0</v>
      </c>
      <c r="DQ88" s="136">
        <f t="shared" si="40"/>
        <v>0</v>
      </c>
      <c r="DR88" s="136">
        <f t="shared" si="40"/>
        <v>0</v>
      </c>
      <c r="DS88" s="136">
        <f t="shared" si="40"/>
        <v>0</v>
      </c>
      <c r="DT88" s="136">
        <f t="shared" si="40"/>
        <v>0</v>
      </c>
      <c r="DU88" s="136">
        <f t="shared" si="40"/>
        <v>0</v>
      </c>
      <c r="DV88" s="136">
        <f t="shared" si="77"/>
        <v>0</v>
      </c>
      <c r="DW88" s="136">
        <f t="shared" si="77"/>
        <v>0</v>
      </c>
      <c r="DX88" s="136">
        <f t="shared" si="77"/>
        <v>0</v>
      </c>
      <c r="DY88" s="136">
        <f t="shared" si="77"/>
        <v>0</v>
      </c>
      <c r="DZ88" s="136">
        <f t="shared" si="77"/>
        <v>0</v>
      </c>
      <c r="EA88" s="136">
        <f t="shared" si="77"/>
        <v>0</v>
      </c>
      <c r="EB88" s="136">
        <f t="shared" si="47"/>
        <v>0</v>
      </c>
      <c r="EC88" s="136">
        <f t="shared" si="47"/>
        <v>0</v>
      </c>
      <c r="ED88" s="136">
        <f t="shared" si="47"/>
        <v>0</v>
      </c>
      <c r="EE88" s="136">
        <f t="shared" si="47"/>
        <v>0</v>
      </c>
      <c r="EF88" s="136">
        <f t="shared" si="47"/>
        <v>0</v>
      </c>
      <c r="EG88" s="136">
        <f t="shared" si="47"/>
        <v>0</v>
      </c>
    </row>
    <row r="89" spans="1:137" ht="21">
      <c r="A89" s="140"/>
      <c r="B89" s="135"/>
      <c r="C89" s="44"/>
      <c r="D89" s="136"/>
      <c r="E89" s="136"/>
      <c r="F89" s="136"/>
      <c r="G89" s="136">
        <f t="shared" si="48"/>
        <v>0</v>
      </c>
      <c r="H89" s="136"/>
      <c r="I89" s="136"/>
      <c r="J89" s="136"/>
      <c r="K89" s="136">
        <f t="shared" si="49"/>
        <v>0</v>
      </c>
      <c r="L89" s="136">
        <f t="shared" si="50"/>
        <v>0</v>
      </c>
      <c r="M89" s="136"/>
      <c r="N89" s="136"/>
      <c r="O89" s="136"/>
      <c r="P89" s="136">
        <f t="shared" si="51"/>
        <v>0</v>
      </c>
      <c r="Q89" s="136">
        <f t="shared" si="52"/>
        <v>0</v>
      </c>
      <c r="R89" s="136"/>
      <c r="S89" s="136"/>
      <c r="T89" s="136"/>
      <c r="U89" s="136">
        <f t="shared" si="53"/>
        <v>0</v>
      </c>
      <c r="V89" s="136">
        <f t="shared" si="41"/>
        <v>0</v>
      </c>
      <c r="X89" s="140"/>
      <c r="Y89" s="135"/>
      <c r="Z89" s="44">
        <f>ROUND(IF('2.1ต้นทุนตามสัดส่วน (ผลิต)'!$E$6&gt;0,(+C89*'2.1ต้นทุนตามสัดส่วน (ผลิต)'!$E$6)/'2.1ต้นทุนตามสัดส่วน (ผลิต)'!$E$10,0),2)</f>
        <v>0</v>
      </c>
      <c r="AA89" s="139">
        <f>ROUND(IF('2.1ต้นทุนตามสัดส่วน (ผลิต)'!$E$16&gt;0,(+D89*'2.1ต้นทุนตามสัดส่วน (ผลิต)'!$E$16)/'2.1ต้นทุนตามสัดส่วน (ผลิต)'!$E$20,0),2)</f>
        <v>0</v>
      </c>
      <c r="AB89" s="139">
        <f>ROUND(IF('2.1ต้นทุนตามสัดส่วน (ผลิต)'!$E$26&gt;0,(+E89*'2.1ต้นทุนตามสัดส่วน (ผลิต)'!$E$26)/'2.1ต้นทุนตามสัดส่วน (ผลิต)'!$E$30,0),2)</f>
        <v>0</v>
      </c>
      <c r="AC89" s="139">
        <f>ROUND(IF('2.1ต้นทุนตามสัดส่วน (ผลิต)'!$E$36&gt;0,(+F89*'2.1ต้นทุนตามสัดส่วน (ผลิต)'!$E$36)/'2.1ต้นทุนตามสัดส่วน (ผลิต)'!$E$40,0),2)</f>
        <v>0</v>
      </c>
      <c r="AD89" s="139">
        <f t="shared" si="54"/>
        <v>0</v>
      </c>
      <c r="AE89" s="139">
        <f>ROUND(IF('2.1ต้นทุนตามสัดส่วน (ผลิต)'!$E$56&gt;0,(+H89*'2.1ต้นทุนตามสัดส่วน (ผลิต)'!$E$56)/'2.1ต้นทุนตามสัดส่วน (ผลิต)'!$E$60,0),2)</f>
        <v>0</v>
      </c>
      <c r="AF89" s="139">
        <f>ROUND(IF('2.1ต้นทุนตามสัดส่วน (ผลิต)'!$E$66&gt;0,(+I89*'2.1ต้นทุนตามสัดส่วน (ผลิต)'!$E$66)/'2.1ต้นทุนตามสัดส่วน (ผลิต)'!$E$70,0),2)</f>
        <v>0</v>
      </c>
      <c r="AG89" s="139">
        <f>ROUND(IF('2.1ต้นทุนตามสัดส่วน (ผลิต)'!$E$76&gt;0,(+J89*'2.1ต้นทุนตามสัดส่วน (ผลิต)'!$E$76)/'2.1ต้นทุนตามสัดส่วน (ผลิต)'!$E$80,0),2)</f>
        <v>0</v>
      </c>
      <c r="AH89" s="139">
        <f t="shared" si="55"/>
        <v>0</v>
      </c>
      <c r="AI89" s="139">
        <f t="shared" si="56"/>
        <v>0</v>
      </c>
      <c r="AJ89" s="139">
        <f>ROUND(IF('2.1ต้นทุนตามสัดส่วน (ผลิต)'!$E$106&gt;0,(+M89*'2.1ต้นทุนตามสัดส่วน (ผลิต)'!$E$106)/'2.1ต้นทุนตามสัดส่วน (ผลิต)'!$E$110,0),2)</f>
        <v>0</v>
      </c>
      <c r="AK89" s="139">
        <f>ROUND(IF('2.1ต้นทุนตามสัดส่วน (ผลิต)'!$E$116&gt;0,(+N89*'2.1ต้นทุนตามสัดส่วน (ผลิต)'!$E$116)/'2.1ต้นทุนตามสัดส่วน (ผลิต)'!$E$120,0),2)</f>
        <v>0</v>
      </c>
      <c r="AL89" s="139">
        <f>ROUND(IF('2.1ต้นทุนตามสัดส่วน (ผลิต)'!$E$126&gt;0,(+O89*'2.1ต้นทุนตามสัดส่วน (ผลิต)'!$E$126)/'2.1ต้นทุนตามสัดส่วน (ผลิต)'!$E$130,0),2)</f>
        <v>0</v>
      </c>
      <c r="AM89" s="139">
        <f t="shared" si="57"/>
        <v>0</v>
      </c>
      <c r="AN89" s="139">
        <f t="shared" si="58"/>
        <v>0</v>
      </c>
      <c r="AO89" s="139">
        <f>ROUND(IF('2.1ต้นทุนตามสัดส่วน (ผลิต)'!$E$156&gt;0,(+R89*'2.1ต้นทุนตามสัดส่วน (ผลิต)'!$E$156)/'2.1ต้นทุนตามสัดส่วน (ผลิต)'!$E$160,0),2)</f>
        <v>0</v>
      </c>
      <c r="AP89" s="139">
        <f>ROUND(IF('2.1ต้นทุนตามสัดส่วน (ผลิต)'!$E$166&gt;0,(+S89*'2.1ต้นทุนตามสัดส่วน (ผลิต)'!$E$166)/'2.1ต้นทุนตามสัดส่วน (ผลิต)'!$E$170,0),2)</f>
        <v>0</v>
      </c>
      <c r="AQ89" s="139">
        <f>ROUND(IF('2.1ต้นทุนตามสัดส่วน (ผลิต)'!$E$176&gt;0,(+T89*'2.1ต้นทุนตามสัดส่วน (ผลิต)'!$E$176)/'2.1ต้นทุนตามสัดส่วน (ผลิต)'!$E$180,0),2)</f>
        <v>0</v>
      </c>
      <c r="AR89" s="139">
        <f t="shared" si="42"/>
        <v>0</v>
      </c>
      <c r="AS89" s="139">
        <f t="shared" si="43"/>
        <v>0</v>
      </c>
      <c r="AU89" s="140"/>
      <c r="AV89" s="135"/>
      <c r="AW89" s="44">
        <f>ROUND(IF('2.1ต้นทุนตามสัดส่วน (ผลิต)'!$E$7&gt;0,(C89*'2.1ต้นทุนตามสัดส่วน (ผลิต)'!$E$7)/'2.1ต้นทุนตามสัดส่วน (ผลิต)'!$E$10,0),2)</f>
        <v>0</v>
      </c>
      <c r="AX89" s="136">
        <f>ROUND(IF('2.1ต้นทุนตามสัดส่วน (ผลิต)'!$E$17&gt;0,(D89*'2.1ต้นทุนตามสัดส่วน (ผลิต)'!$E$17)/'2.1ต้นทุนตามสัดส่วน (ผลิต)'!$E$20,0),2)</f>
        <v>0</v>
      </c>
      <c r="AY89" s="136">
        <f>ROUND(IF('2.1ต้นทุนตามสัดส่วน (ผลิต)'!$E$27&gt;0,(+E89*'2.1ต้นทุนตามสัดส่วน (ผลิต)'!$E$27)/'2.1ต้นทุนตามสัดส่วน (ผลิต)'!$E$30,0),2)</f>
        <v>0</v>
      </c>
      <c r="AZ89" s="136">
        <f>ROUND(IF('2.1ต้นทุนตามสัดส่วน (ผลิต)'!$E$37&gt;0,(+F89*'2.1ต้นทุนตามสัดส่วน (ผลิต)'!$E$37)/'2.1ต้นทุนตามสัดส่วน (ผลิต)'!$E$40,0),2)</f>
        <v>0</v>
      </c>
      <c r="BA89" s="136">
        <f t="shared" si="59"/>
        <v>0</v>
      </c>
      <c r="BB89" s="136">
        <f>ROUND(IF('2.1ต้นทุนตามสัดส่วน (ผลิต)'!$E$57&gt;0,(+H89*'2.1ต้นทุนตามสัดส่วน (ผลิต)'!$E$57)/'2.1ต้นทุนตามสัดส่วน (ผลิต)'!$E$60,0),2)</f>
        <v>0</v>
      </c>
      <c r="BC89" s="136">
        <f>ROUND(IF('2.1ต้นทุนตามสัดส่วน (ผลิต)'!$E$67&gt;0,(+I89*'2.1ต้นทุนตามสัดส่วน (ผลิต)'!$E$67)/'2.1ต้นทุนตามสัดส่วน (ผลิต)'!$E$70,0),2)</f>
        <v>0</v>
      </c>
      <c r="BD89" s="136">
        <f>ROUND(IF('2.1ต้นทุนตามสัดส่วน (ผลิต)'!$E$77&gt;0,(+J89*'2.1ต้นทุนตามสัดส่วน (ผลิต)'!$E$77)/'2.1ต้นทุนตามสัดส่วน (ผลิต)'!$E$80,0),2)</f>
        <v>0</v>
      </c>
      <c r="BE89" s="136">
        <f t="shared" si="60"/>
        <v>0</v>
      </c>
      <c r="BF89" s="136">
        <f t="shared" si="61"/>
        <v>0</v>
      </c>
      <c r="BG89" s="136">
        <f>ROUND(IF('2.1ต้นทุนตามสัดส่วน (ผลิต)'!$E$107&gt;0,(+M89*'2.1ต้นทุนตามสัดส่วน (ผลิต)'!$E$107)/'2.1ต้นทุนตามสัดส่วน (ผลิต)'!$E$110,0),2)</f>
        <v>0</v>
      </c>
      <c r="BH89" s="136">
        <f>ROUND(IF('2.1ต้นทุนตามสัดส่วน (ผลิต)'!$E$117&gt;0,(+N89*'2.1ต้นทุนตามสัดส่วน (ผลิต)'!$E$117)/'2.1ต้นทุนตามสัดส่วน (ผลิต)'!$E$120,0),2)</f>
        <v>0</v>
      </c>
      <c r="BI89" s="136">
        <f>ROUND(IF('2.1ต้นทุนตามสัดส่วน (ผลิต)'!$E$127&gt;0,(+O89*'2.1ต้นทุนตามสัดส่วน (ผลิต)'!$E$127)/'2.1ต้นทุนตามสัดส่วน (ผลิต)'!$E$130,0),2)</f>
        <v>0</v>
      </c>
      <c r="BJ89" s="136">
        <f t="shared" si="62"/>
        <v>0</v>
      </c>
      <c r="BK89" s="136">
        <f t="shared" si="63"/>
        <v>0</v>
      </c>
      <c r="BL89" s="136">
        <f>ROUND(IF('2.1ต้นทุนตามสัดส่วน (ผลิต)'!$E$157&gt;0,(+R89*'2.1ต้นทุนตามสัดส่วน (ผลิต)'!$E$157)/'2.1ต้นทุนตามสัดส่วน (ผลิต)'!$E$160,0),2)</f>
        <v>0</v>
      </c>
      <c r="BM89" s="136">
        <f>ROUND(IF('2.1ต้นทุนตามสัดส่วน (ผลิต)'!$E$167&gt;0,(+S89*'2.1ต้นทุนตามสัดส่วน (ผลิต)'!$E$167)/'2.1ต้นทุนตามสัดส่วน (ผลิต)'!$E$170,0),2)</f>
        <v>0</v>
      </c>
      <c r="BN89" s="136">
        <f>ROUND(IF('2.1ต้นทุนตามสัดส่วน (ผลิต)'!$E$177&gt;0,(+T89*'2.1ต้นทุนตามสัดส่วน (ผลิต)'!$E$177)/'2.1ต้นทุนตามสัดส่วน (ผลิต)'!$E$180,0),2)</f>
        <v>0</v>
      </c>
      <c r="BO89" s="136">
        <f t="shared" si="64"/>
        <v>0</v>
      </c>
      <c r="BP89" s="136">
        <f t="shared" si="44"/>
        <v>0</v>
      </c>
      <c r="BR89" s="140"/>
      <c r="BS89" s="135"/>
      <c r="BT89" s="44">
        <f>ROUND(IF('2.1ต้นทุนตามสัดส่วน (ผลิต)'!$E$8&gt;0,(+C89*'2.1ต้นทุนตามสัดส่วน (ผลิต)'!$E$8)/'2.1ต้นทุนตามสัดส่วน (ผลิต)'!$E$10,0),2)</f>
        <v>0</v>
      </c>
      <c r="BU89" s="136">
        <f>ROUND(IF('2.1ต้นทุนตามสัดส่วน (ผลิต)'!$E$18&gt;0,(+D89*'2.1ต้นทุนตามสัดส่วน (ผลิต)'!$E$18)/'2.1ต้นทุนตามสัดส่วน (ผลิต)'!$E$20,0),2)</f>
        <v>0</v>
      </c>
      <c r="BV89" s="136">
        <f>ROUND(IF('2.1ต้นทุนตามสัดส่วน (ผลิต)'!$E$28&gt;0,(+E89*'2.1ต้นทุนตามสัดส่วน (ผลิต)'!$E$28)/'2.1ต้นทุนตามสัดส่วน (ผลิต)'!$E$30,0),2)</f>
        <v>0</v>
      </c>
      <c r="BW89" s="136">
        <f>ROUND(IF('2.1ต้นทุนตามสัดส่วน (ผลิต)'!$E$38&gt;0,(+F89*'2.1ต้นทุนตามสัดส่วน (ผลิต)'!$E$38)/'2.1ต้นทุนตามสัดส่วน (ผลิต)'!$E$40,0),2)</f>
        <v>0</v>
      </c>
      <c r="BX89" s="136">
        <f t="shared" si="65"/>
        <v>0</v>
      </c>
      <c r="BY89" s="136">
        <f>ROUND(IF('2.1ต้นทุนตามสัดส่วน (ผลิต)'!$E$58&gt;0,(+H89*'2.1ต้นทุนตามสัดส่วน (ผลิต)'!$E$58)/'2.1ต้นทุนตามสัดส่วน (ผลิต)'!$E$60,0),2)</f>
        <v>0</v>
      </c>
      <c r="BZ89" s="136">
        <f>ROUND(IF('2.1ต้นทุนตามสัดส่วน (ผลิต)'!$E$68&gt;0,(+I89*'2.1ต้นทุนตามสัดส่วน (ผลิต)'!$E$68)/'2.1ต้นทุนตามสัดส่วน (ผลิต)'!$E$70,0),2)</f>
        <v>0</v>
      </c>
      <c r="CA89" s="136">
        <f>ROUND(IF('2.1ต้นทุนตามสัดส่วน (ผลิต)'!$E$78&gt;0,(+J89*'2.1ต้นทุนตามสัดส่วน (ผลิต)'!$E$78)/'2.1ต้นทุนตามสัดส่วน (ผลิต)'!$E$80,0),2)</f>
        <v>0</v>
      </c>
      <c r="CB89" s="136">
        <f t="shared" si="66"/>
        <v>0</v>
      </c>
      <c r="CC89" s="136">
        <f t="shared" si="67"/>
        <v>0</v>
      </c>
      <c r="CD89" s="136">
        <f>ROUND(IF('2.1ต้นทุนตามสัดส่วน (ผลิต)'!$E$108&gt;0,(+M89*'2.1ต้นทุนตามสัดส่วน (ผลิต)'!$E$108)/'2.1ต้นทุนตามสัดส่วน (ผลิต)'!$E$110,0),2)</f>
        <v>0</v>
      </c>
      <c r="CE89" s="136">
        <f>ROUND(IF('2.1ต้นทุนตามสัดส่วน (ผลิต)'!$E$118&gt;0,(+N89*'2.1ต้นทุนตามสัดส่วน (ผลิต)'!$E$118)/'2.1ต้นทุนตามสัดส่วน (ผลิต)'!$E$120,0),2)</f>
        <v>0</v>
      </c>
      <c r="CF89" s="136">
        <f>ROUND(IF('2.1ต้นทุนตามสัดส่วน (ผลิต)'!$E$128&gt;0,(+O89*'2.1ต้นทุนตามสัดส่วน (ผลิต)'!$E$128)/'2.1ต้นทุนตามสัดส่วน (ผลิต)'!$E$130,0),2)</f>
        <v>0</v>
      </c>
      <c r="CG89" s="136">
        <f t="shared" si="68"/>
        <v>0</v>
      </c>
      <c r="CH89" s="136">
        <f t="shared" si="69"/>
        <v>0</v>
      </c>
      <c r="CI89" s="136">
        <f>ROUND(IF('2.1ต้นทุนตามสัดส่วน (ผลิต)'!$E$158&gt;0,(+R89*'2.1ต้นทุนตามสัดส่วน (ผลิต)'!$E$158)/'2.1ต้นทุนตามสัดส่วน (ผลิต)'!$E$160,0),2)</f>
        <v>0</v>
      </c>
      <c r="CJ89" s="136">
        <f>ROUND(IF('2.1ต้นทุนตามสัดส่วน (ผลิต)'!$E$168&gt;0,(+S89*'2.1ต้นทุนตามสัดส่วน (ผลิต)'!$E$168)/'2.1ต้นทุนตามสัดส่วน (ผลิต)'!$E$170,0),2)</f>
        <v>0</v>
      </c>
      <c r="CK89" s="136">
        <f>ROUND(IF('2.1ต้นทุนตามสัดส่วน (ผลิต)'!$E$178&gt;0,(+T89*'2.1ต้นทุนตามสัดส่วน (ผลิต)'!$E$178)/'2.1ต้นทุนตามสัดส่วน (ผลิต)'!$E$180,0),2)</f>
        <v>0</v>
      </c>
      <c r="CL89" s="136">
        <f t="shared" si="70"/>
        <v>0</v>
      </c>
      <c r="CM89" s="136">
        <f t="shared" si="45"/>
        <v>0</v>
      </c>
      <c r="CO89" s="140"/>
      <c r="CP89" s="135"/>
      <c r="CQ89" s="44">
        <f>ROUND(IF('2.1ต้นทุนตามสัดส่วน (ผลิต)'!$E$9&gt;0,(+C89*'2.1ต้นทุนตามสัดส่วน (ผลิต)'!$E$9)/'2.1ต้นทุนตามสัดส่วน (ผลิต)'!$E$10,0),2)</f>
        <v>0</v>
      </c>
      <c r="CR89" s="136">
        <f>ROUND(IF('2.1ต้นทุนตามสัดส่วน (ผลิต)'!$E$19&gt;0,(+D89*'2.1ต้นทุนตามสัดส่วน (ผลิต)'!$E$19)/'2.1ต้นทุนตามสัดส่วน (ผลิต)'!$E$20,0),2)</f>
        <v>0</v>
      </c>
      <c r="CS89" s="136">
        <f>ROUND(IF('2.1ต้นทุนตามสัดส่วน (ผลิต)'!$E$29&gt;0,(+E89*'2.1ต้นทุนตามสัดส่วน (ผลิต)'!$E$29)/'2.1ต้นทุนตามสัดส่วน (ผลิต)'!$E$30,0),2)</f>
        <v>0</v>
      </c>
      <c r="CT89" s="136">
        <f>ROUND(IF('2.1ต้นทุนตามสัดส่วน (ผลิต)'!$E$39&gt;0,(+F89*'2.1ต้นทุนตามสัดส่วน (ผลิต)'!$E$39)/'2.1ต้นทุนตามสัดส่วน (ผลิต)'!$E$40,0),2)</f>
        <v>0</v>
      </c>
      <c r="CU89" s="136">
        <f t="shared" si="71"/>
        <v>0</v>
      </c>
      <c r="CV89" s="136">
        <f>ROUND(IF('2.1ต้นทุนตามสัดส่วน (ผลิต)'!$E$59&gt;0,(+H89*'2.1ต้นทุนตามสัดส่วน (ผลิต)'!$E$59)/'2.1ต้นทุนตามสัดส่วน (ผลิต)'!$E$60,0),2)</f>
        <v>0</v>
      </c>
      <c r="CW89" s="136">
        <f>ROUND(IF('2.1ต้นทุนตามสัดส่วน (ผลิต)'!$E$69&gt;0,(+I89*'2.1ต้นทุนตามสัดส่วน (ผลิต)'!$E$69)/'2.1ต้นทุนตามสัดส่วน (ผลิต)'!$E$70,0),2)</f>
        <v>0</v>
      </c>
      <c r="CX89" s="136">
        <f>ROUND(IF('2.1ต้นทุนตามสัดส่วน (ผลิต)'!$E$79&gt;0,(+J89*'2.1ต้นทุนตามสัดส่วน (ผลิต)'!$E$79)/'2.1ต้นทุนตามสัดส่วน (ผลิต)'!$E$80,0),2)</f>
        <v>0</v>
      </c>
      <c r="CY89" s="136">
        <f t="shared" si="72"/>
        <v>0</v>
      </c>
      <c r="CZ89" s="136">
        <f t="shared" si="73"/>
        <v>0</v>
      </c>
      <c r="DA89" s="136">
        <f>ROUND(IF('2.1ต้นทุนตามสัดส่วน (ผลิต)'!$E$109&gt;0,(+M89*'2.1ต้นทุนตามสัดส่วน (ผลิต)'!$E$109)/'2.1ต้นทุนตามสัดส่วน (ผลิต)'!$E$110,0),2)</f>
        <v>0</v>
      </c>
      <c r="DB89" s="136">
        <f>ROUND(IF('2.1ต้นทุนตามสัดส่วน (ผลิต)'!$E$119&gt;0,(+N89*'2.1ต้นทุนตามสัดส่วน (ผลิต)'!$E$119)/'2.1ต้นทุนตามสัดส่วน (ผลิต)'!$E$120,0),2)</f>
        <v>0</v>
      </c>
      <c r="DC89" s="136">
        <f>ROUND(IF('2.1ต้นทุนตามสัดส่วน (ผลิต)'!$E$129&gt;0,(+O89*'2.1ต้นทุนตามสัดส่วน (ผลิต)'!$E$129)/'2.1ต้นทุนตามสัดส่วน (ผลิต)'!$E$130,0),2)</f>
        <v>0</v>
      </c>
      <c r="DD89" s="136">
        <f t="shared" si="74"/>
        <v>0</v>
      </c>
      <c r="DE89" s="136">
        <f t="shared" si="75"/>
        <v>0</v>
      </c>
      <c r="DF89" s="136">
        <f>ROUND(IF('2.1ต้นทุนตามสัดส่วน (ผลิต)'!$E$159&gt;0,(+R89*'2.1ต้นทุนตามสัดส่วน (ผลิต)'!$E$159)/'2.1ต้นทุนตามสัดส่วน (ผลิต)'!$E$160,0),2)</f>
        <v>0</v>
      </c>
      <c r="DG89" s="136">
        <f>ROUND(IF('2.1ต้นทุนตามสัดส่วน (ผลิต)'!$E$169&gt;0,(+S89*'2.1ต้นทุนตามสัดส่วน (ผลิต)'!$E$169)/'2.1ต้นทุนตามสัดส่วน (ผลิต)'!$E$170,0),2)</f>
        <v>0</v>
      </c>
      <c r="DH89" s="136">
        <f>ROUND(IF('2.1ต้นทุนตามสัดส่วน (ผลิต)'!$E$179&gt;0,(+T89*'2.1ต้นทุนตามสัดส่วน (ผลิต)'!$E$179)/'2.1ต้นทุนตามสัดส่วน (ผลิต)'!$E$180,0),2)</f>
        <v>0</v>
      </c>
      <c r="DI89" s="136">
        <f t="shared" si="76"/>
        <v>0</v>
      </c>
      <c r="DJ89" s="136">
        <f t="shared" si="46"/>
        <v>0</v>
      </c>
      <c r="DL89" s="140"/>
      <c r="DM89" s="135"/>
      <c r="DN89" s="136">
        <f t="shared" si="40"/>
        <v>0</v>
      </c>
      <c r="DO89" s="136">
        <f t="shared" si="40"/>
        <v>0</v>
      </c>
      <c r="DP89" s="136">
        <f t="shared" si="40"/>
        <v>0</v>
      </c>
      <c r="DQ89" s="136">
        <f t="shared" si="40"/>
        <v>0</v>
      </c>
      <c r="DR89" s="136">
        <f t="shared" si="40"/>
        <v>0</v>
      </c>
      <c r="DS89" s="136">
        <f t="shared" si="40"/>
        <v>0</v>
      </c>
      <c r="DT89" s="136">
        <f t="shared" si="40"/>
        <v>0</v>
      </c>
      <c r="DU89" s="136">
        <f t="shared" si="40"/>
        <v>0</v>
      </c>
      <c r="DV89" s="136">
        <f t="shared" si="77"/>
        <v>0</v>
      </c>
      <c r="DW89" s="136">
        <f t="shared" si="77"/>
        <v>0</v>
      </c>
      <c r="DX89" s="136">
        <f t="shared" si="77"/>
        <v>0</v>
      </c>
      <c r="DY89" s="136">
        <f t="shared" si="77"/>
        <v>0</v>
      </c>
      <c r="DZ89" s="136">
        <f t="shared" si="77"/>
        <v>0</v>
      </c>
      <c r="EA89" s="136">
        <f t="shared" si="77"/>
        <v>0</v>
      </c>
      <c r="EB89" s="136">
        <f t="shared" si="47"/>
        <v>0</v>
      </c>
      <c r="EC89" s="136">
        <f t="shared" si="47"/>
        <v>0</v>
      </c>
      <c r="ED89" s="136">
        <f t="shared" si="47"/>
        <v>0</v>
      </c>
      <c r="EE89" s="136">
        <f t="shared" si="47"/>
        <v>0</v>
      </c>
      <c r="EF89" s="136">
        <f t="shared" si="47"/>
        <v>0</v>
      </c>
      <c r="EG89" s="136">
        <f t="shared" si="47"/>
        <v>0</v>
      </c>
    </row>
    <row r="90" spans="1:137" ht="21">
      <c r="A90" s="140"/>
      <c r="B90" s="135"/>
      <c r="C90" s="44"/>
      <c r="D90" s="136"/>
      <c r="E90" s="136"/>
      <c r="F90" s="136"/>
      <c r="G90" s="136">
        <f t="shared" si="48"/>
        <v>0</v>
      </c>
      <c r="H90" s="136"/>
      <c r="I90" s="136"/>
      <c r="J90" s="136"/>
      <c r="K90" s="136">
        <f t="shared" si="49"/>
        <v>0</v>
      </c>
      <c r="L90" s="136">
        <f t="shared" si="50"/>
        <v>0</v>
      </c>
      <c r="M90" s="136"/>
      <c r="N90" s="136"/>
      <c r="O90" s="136"/>
      <c r="P90" s="136">
        <f t="shared" si="51"/>
        <v>0</v>
      </c>
      <c r="Q90" s="136">
        <f t="shared" si="52"/>
        <v>0</v>
      </c>
      <c r="R90" s="136"/>
      <c r="S90" s="136"/>
      <c r="T90" s="136"/>
      <c r="U90" s="136">
        <f t="shared" si="53"/>
        <v>0</v>
      </c>
      <c r="V90" s="136">
        <f t="shared" si="41"/>
        <v>0</v>
      </c>
      <c r="X90" s="140"/>
      <c r="Y90" s="135"/>
      <c r="Z90" s="44">
        <f>ROUND(IF('2.1ต้นทุนตามสัดส่วน (ผลิต)'!$E$6&gt;0,(+C90*'2.1ต้นทุนตามสัดส่วน (ผลิต)'!$E$6)/'2.1ต้นทุนตามสัดส่วน (ผลิต)'!$E$10,0),2)</f>
        <v>0</v>
      </c>
      <c r="AA90" s="139">
        <f>ROUND(IF('2.1ต้นทุนตามสัดส่วน (ผลิต)'!$E$16&gt;0,(+D90*'2.1ต้นทุนตามสัดส่วน (ผลิต)'!$E$16)/'2.1ต้นทุนตามสัดส่วน (ผลิต)'!$E$20,0),2)</f>
        <v>0</v>
      </c>
      <c r="AB90" s="139">
        <f>ROUND(IF('2.1ต้นทุนตามสัดส่วน (ผลิต)'!$E$26&gt;0,(+E90*'2.1ต้นทุนตามสัดส่วน (ผลิต)'!$E$26)/'2.1ต้นทุนตามสัดส่วน (ผลิต)'!$E$30,0),2)</f>
        <v>0</v>
      </c>
      <c r="AC90" s="139">
        <f>ROUND(IF('2.1ต้นทุนตามสัดส่วน (ผลิต)'!$E$36&gt;0,(+F90*'2.1ต้นทุนตามสัดส่วน (ผลิต)'!$E$36)/'2.1ต้นทุนตามสัดส่วน (ผลิต)'!$E$40,0),2)</f>
        <v>0</v>
      </c>
      <c r="AD90" s="139">
        <f t="shared" si="54"/>
        <v>0</v>
      </c>
      <c r="AE90" s="139">
        <f>ROUND(IF('2.1ต้นทุนตามสัดส่วน (ผลิต)'!$E$56&gt;0,(+H90*'2.1ต้นทุนตามสัดส่วน (ผลิต)'!$E$56)/'2.1ต้นทุนตามสัดส่วน (ผลิต)'!$E$60,0),2)</f>
        <v>0</v>
      </c>
      <c r="AF90" s="139">
        <f>ROUND(IF('2.1ต้นทุนตามสัดส่วน (ผลิต)'!$E$66&gt;0,(+I90*'2.1ต้นทุนตามสัดส่วน (ผลิต)'!$E$66)/'2.1ต้นทุนตามสัดส่วน (ผลิต)'!$E$70,0),2)</f>
        <v>0</v>
      </c>
      <c r="AG90" s="139">
        <f>ROUND(IF('2.1ต้นทุนตามสัดส่วน (ผลิต)'!$E$76&gt;0,(+J90*'2.1ต้นทุนตามสัดส่วน (ผลิต)'!$E$76)/'2.1ต้นทุนตามสัดส่วน (ผลิต)'!$E$80,0),2)</f>
        <v>0</v>
      </c>
      <c r="AH90" s="139">
        <f t="shared" si="55"/>
        <v>0</v>
      </c>
      <c r="AI90" s="139">
        <f t="shared" si="56"/>
        <v>0</v>
      </c>
      <c r="AJ90" s="139">
        <f>ROUND(IF('2.1ต้นทุนตามสัดส่วน (ผลิต)'!$E$106&gt;0,(+M90*'2.1ต้นทุนตามสัดส่วน (ผลิต)'!$E$106)/'2.1ต้นทุนตามสัดส่วน (ผลิต)'!$E$110,0),2)</f>
        <v>0</v>
      </c>
      <c r="AK90" s="139">
        <f>ROUND(IF('2.1ต้นทุนตามสัดส่วน (ผลิต)'!$E$116&gt;0,(+N90*'2.1ต้นทุนตามสัดส่วน (ผลิต)'!$E$116)/'2.1ต้นทุนตามสัดส่วน (ผลิต)'!$E$120,0),2)</f>
        <v>0</v>
      </c>
      <c r="AL90" s="139">
        <f>ROUND(IF('2.1ต้นทุนตามสัดส่วน (ผลิต)'!$E$126&gt;0,(+O90*'2.1ต้นทุนตามสัดส่วน (ผลิต)'!$E$126)/'2.1ต้นทุนตามสัดส่วน (ผลิต)'!$E$130,0),2)</f>
        <v>0</v>
      </c>
      <c r="AM90" s="139">
        <f t="shared" si="57"/>
        <v>0</v>
      </c>
      <c r="AN90" s="139">
        <f t="shared" si="58"/>
        <v>0</v>
      </c>
      <c r="AO90" s="139">
        <f>ROUND(IF('2.1ต้นทุนตามสัดส่วน (ผลิต)'!$E$156&gt;0,(+R90*'2.1ต้นทุนตามสัดส่วน (ผลิต)'!$E$156)/'2.1ต้นทุนตามสัดส่วน (ผลิต)'!$E$160,0),2)</f>
        <v>0</v>
      </c>
      <c r="AP90" s="139">
        <f>ROUND(IF('2.1ต้นทุนตามสัดส่วน (ผลิต)'!$E$166&gt;0,(+S90*'2.1ต้นทุนตามสัดส่วน (ผลิต)'!$E$166)/'2.1ต้นทุนตามสัดส่วน (ผลิต)'!$E$170,0),2)</f>
        <v>0</v>
      </c>
      <c r="AQ90" s="139">
        <f>ROUND(IF('2.1ต้นทุนตามสัดส่วน (ผลิต)'!$E$176&gt;0,(+T90*'2.1ต้นทุนตามสัดส่วน (ผลิต)'!$E$176)/'2.1ต้นทุนตามสัดส่วน (ผลิต)'!$E$180,0),2)</f>
        <v>0</v>
      </c>
      <c r="AR90" s="139">
        <f t="shared" si="42"/>
        <v>0</v>
      </c>
      <c r="AS90" s="139">
        <f t="shared" si="43"/>
        <v>0</v>
      </c>
      <c r="AU90" s="140"/>
      <c r="AV90" s="135"/>
      <c r="AW90" s="44">
        <f>ROUND(IF('2.1ต้นทุนตามสัดส่วน (ผลิต)'!$E$7&gt;0,(C90*'2.1ต้นทุนตามสัดส่วน (ผลิต)'!$E$7)/'2.1ต้นทุนตามสัดส่วน (ผลิต)'!$E$10,0),2)</f>
        <v>0</v>
      </c>
      <c r="AX90" s="136">
        <f>ROUND(IF('2.1ต้นทุนตามสัดส่วน (ผลิต)'!$E$17&gt;0,(D90*'2.1ต้นทุนตามสัดส่วน (ผลิต)'!$E$17)/'2.1ต้นทุนตามสัดส่วน (ผลิต)'!$E$20,0),2)</f>
        <v>0</v>
      </c>
      <c r="AY90" s="136">
        <f>ROUND(IF('2.1ต้นทุนตามสัดส่วน (ผลิต)'!$E$27&gt;0,(+E90*'2.1ต้นทุนตามสัดส่วน (ผลิต)'!$E$27)/'2.1ต้นทุนตามสัดส่วน (ผลิต)'!$E$30,0),2)</f>
        <v>0</v>
      </c>
      <c r="AZ90" s="136">
        <f>ROUND(IF('2.1ต้นทุนตามสัดส่วน (ผลิต)'!$E$37&gt;0,(+F90*'2.1ต้นทุนตามสัดส่วน (ผลิต)'!$E$37)/'2.1ต้นทุนตามสัดส่วน (ผลิต)'!$E$40,0),2)</f>
        <v>0</v>
      </c>
      <c r="BA90" s="136">
        <f t="shared" si="59"/>
        <v>0</v>
      </c>
      <c r="BB90" s="136">
        <f>ROUND(IF('2.1ต้นทุนตามสัดส่วน (ผลิต)'!$E$57&gt;0,(+H90*'2.1ต้นทุนตามสัดส่วน (ผลิต)'!$E$57)/'2.1ต้นทุนตามสัดส่วน (ผลิต)'!$E$60,0),2)</f>
        <v>0</v>
      </c>
      <c r="BC90" s="136">
        <f>ROUND(IF('2.1ต้นทุนตามสัดส่วน (ผลิต)'!$E$67&gt;0,(+I90*'2.1ต้นทุนตามสัดส่วน (ผลิต)'!$E$67)/'2.1ต้นทุนตามสัดส่วน (ผลิต)'!$E$70,0),2)</f>
        <v>0</v>
      </c>
      <c r="BD90" s="136">
        <f>ROUND(IF('2.1ต้นทุนตามสัดส่วน (ผลิต)'!$E$77&gt;0,(+J90*'2.1ต้นทุนตามสัดส่วน (ผลิต)'!$E$77)/'2.1ต้นทุนตามสัดส่วน (ผลิต)'!$E$80,0),2)</f>
        <v>0</v>
      </c>
      <c r="BE90" s="136">
        <f t="shared" si="60"/>
        <v>0</v>
      </c>
      <c r="BF90" s="136">
        <f t="shared" si="61"/>
        <v>0</v>
      </c>
      <c r="BG90" s="136">
        <f>ROUND(IF('2.1ต้นทุนตามสัดส่วน (ผลิต)'!$E$107&gt;0,(+M90*'2.1ต้นทุนตามสัดส่วน (ผลิต)'!$E$107)/'2.1ต้นทุนตามสัดส่วน (ผลิต)'!$E$110,0),2)</f>
        <v>0</v>
      </c>
      <c r="BH90" s="136">
        <f>ROUND(IF('2.1ต้นทุนตามสัดส่วน (ผลิต)'!$E$117&gt;0,(+N90*'2.1ต้นทุนตามสัดส่วน (ผลิต)'!$E$117)/'2.1ต้นทุนตามสัดส่วน (ผลิต)'!$E$120,0),2)</f>
        <v>0</v>
      </c>
      <c r="BI90" s="136">
        <f>ROUND(IF('2.1ต้นทุนตามสัดส่วน (ผลิต)'!$E$127&gt;0,(+O90*'2.1ต้นทุนตามสัดส่วน (ผลิต)'!$E$127)/'2.1ต้นทุนตามสัดส่วน (ผลิต)'!$E$130,0),2)</f>
        <v>0</v>
      </c>
      <c r="BJ90" s="136">
        <f t="shared" si="62"/>
        <v>0</v>
      </c>
      <c r="BK90" s="136">
        <f t="shared" si="63"/>
        <v>0</v>
      </c>
      <c r="BL90" s="136">
        <f>ROUND(IF('2.1ต้นทุนตามสัดส่วน (ผลิต)'!$E$157&gt;0,(+R90*'2.1ต้นทุนตามสัดส่วน (ผลิต)'!$E$157)/'2.1ต้นทุนตามสัดส่วน (ผลิต)'!$E$160,0),2)</f>
        <v>0</v>
      </c>
      <c r="BM90" s="136">
        <f>ROUND(IF('2.1ต้นทุนตามสัดส่วน (ผลิต)'!$E$167&gt;0,(+S90*'2.1ต้นทุนตามสัดส่วน (ผลิต)'!$E$167)/'2.1ต้นทุนตามสัดส่วน (ผลิต)'!$E$170,0),2)</f>
        <v>0</v>
      </c>
      <c r="BN90" s="136">
        <f>ROUND(IF('2.1ต้นทุนตามสัดส่วน (ผลิต)'!$E$177&gt;0,(+T90*'2.1ต้นทุนตามสัดส่วน (ผลิต)'!$E$177)/'2.1ต้นทุนตามสัดส่วน (ผลิต)'!$E$180,0),2)</f>
        <v>0</v>
      </c>
      <c r="BO90" s="136">
        <f t="shared" si="64"/>
        <v>0</v>
      </c>
      <c r="BP90" s="136">
        <f t="shared" si="44"/>
        <v>0</v>
      </c>
      <c r="BR90" s="140"/>
      <c r="BS90" s="135"/>
      <c r="BT90" s="44">
        <f>ROUND(IF('2.1ต้นทุนตามสัดส่วน (ผลิต)'!$E$8&gt;0,(+C90*'2.1ต้นทุนตามสัดส่วน (ผลิต)'!$E$8)/'2.1ต้นทุนตามสัดส่วน (ผลิต)'!$E$10,0),2)</f>
        <v>0</v>
      </c>
      <c r="BU90" s="136">
        <f>ROUND(IF('2.1ต้นทุนตามสัดส่วน (ผลิต)'!$E$18&gt;0,(+D90*'2.1ต้นทุนตามสัดส่วน (ผลิต)'!$E$18)/'2.1ต้นทุนตามสัดส่วน (ผลิต)'!$E$20,0),2)</f>
        <v>0</v>
      </c>
      <c r="BV90" s="136">
        <f>ROUND(IF('2.1ต้นทุนตามสัดส่วน (ผลิต)'!$E$28&gt;0,(+E90*'2.1ต้นทุนตามสัดส่วน (ผลิต)'!$E$28)/'2.1ต้นทุนตามสัดส่วน (ผลิต)'!$E$30,0),2)</f>
        <v>0</v>
      </c>
      <c r="BW90" s="136">
        <f>ROUND(IF('2.1ต้นทุนตามสัดส่วน (ผลิต)'!$E$38&gt;0,(+F90*'2.1ต้นทุนตามสัดส่วน (ผลิต)'!$E$38)/'2.1ต้นทุนตามสัดส่วน (ผลิต)'!$E$40,0),2)</f>
        <v>0</v>
      </c>
      <c r="BX90" s="136">
        <f t="shared" si="65"/>
        <v>0</v>
      </c>
      <c r="BY90" s="136">
        <f>ROUND(IF('2.1ต้นทุนตามสัดส่วน (ผลิต)'!$E$58&gt;0,(+H90*'2.1ต้นทุนตามสัดส่วน (ผลิต)'!$E$58)/'2.1ต้นทุนตามสัดส่วน (ผลิต)'!$E$60,0),2)</f>
        <v>0</v>
      </c>
      <c r="BZ90" s="136">
        <f>ROUND(IF('2.1ต้นทุนตามสัดส่วน (ผลิต)'!$E$68&gt;0,(+I90*'2.1ต้นทุนตามสัดส่วน (ผลิต)'!$E$68)/'2.1ต้นทุนตามสัดส่วน (ผลิต)'!$E$70,0),2)</f>
        <v>0</v>
      </c>
      <c r="CA90" s="136">
        <f>ROUND(IF('2.1ต้นทุนตามสัดส่วน (ผลิต)'!$E$78&gt;0,(+J90*'2.1ต้นทุนตามสัดส่วน (ผลิต)'!$E$78)/'2.1ต้นทุนตามสัดส่วน (ผลิต)'!$E$80,0),2)</f>
        <v>0</v>
      </c>
      <c r="CB90" s="136">
        <f t="shared" si="66"/>
        <v>0</v>
      </c>
      <c r="CC90" s="136">
        <f t="shared" si="67"/>
        <v>0</v>
      </c>
      <c r="CD90" s="136">
        <f>ROUND(IF('2.1ต้นทุนตามสัดส่วน (ผลิต)'!$E$108&gt;0,(+M90*'2.1ต้นทุนตามสัดส่วน (ผลิต)'!$E$108)/'2.1ต้นทุนตามสัดส่วน (ผลิต)'!$E$110,0),2)</f>
        <v>0</v>
      </c>
      <c r="CE90" s="136">
        <f>ROUND(IF('2.1ต้นทุนตามสัดส่วน (ผลิต)'!$E$118&gt;0,(+N90*'2.1ต้นทุนตามสัดส่วน (ผลิต)'!$E$118)/'2.1ต้นทุนตามสัดส่วน (ผลิต)'!$E$120,0),2)</f>
        <v>0</v>
      </c>
      <c r="CF90" s="136">
        <f>ROUND(IF('2.1ต้นทุนตามสัดส่วน (ผลิต)'!$E$128&gt;0,(+O90*'2.1ต้นทุนตามสัดส่วน (ผลิต)'!$E$128)/'2.1ต้นทุนตามสัดส่วน (ผลิต)'!$E$130,0),2)</f>
        <v>0</v>
      </c>
      <c r="CG90" s="136">
        <f t="shared" si="68"/>
        <v>0</v>
      </c>
      <c r="CH90" s="136">
        <f t="shared" si="69"/>
        <v>0</v>
      </c>
      <c r="CI90" s="136">
        <f>ROUND(IF('2.1ต้นทุนตามสัดส่วน (ผลิต)'!$E$158&gt;0,(+R90*'2.1ต้นทุนตามสัดส่วน (ผลิต)'!$E$158)/'2.1ต้นทุนตามสัดส่วน (ผลิต)'!$E$160,0),2)</f>
        <v>0</v>
      </c>
      <c r="CJ90" s="136">
        <f>ROUND(IF('2.1ต้นทุนตามสัดส่วน (ผลิต)'!$E$168&gt;0,(+S90*'2.1ต้นทุนตามสัดส่วน (ผลิต)'!$E$168)/'2.1ต้นทุนตามสัดส่วน (ผลิต)'!$E$170,0),2)</f>
        <v>0</v>
      </c>
      <c r="CK90" s="136">
        <f>ROUND(IF('2.1ต้นทุนตามสัดส่วน (ผลิต)'!$E$178&gt;0,(+T90*'2.1ต้นทุนตามสัดส่วน (ผลิต)'!$E$178)/'2.1ต้นทุนตามสัดส่วน (ผลิต)'!$E$180,0),2)</f>
        <v>0</v>
      </c>
      <c r="CL90" s="136">
        <f t="shared" si="70"/>
        <v>0</v>
      </c>
      <c r="CM90" s="136">
        <f t="shared" si="45"/>
        <v>0</v>
      </c>
      <c r="CO90" s="140"/>
      <c r="CP90" s="135"/>
      <c r="CQ90" s="44">
        <f>ROUND(IF('2.1ต้นทุนตามสัดส่วน (ผลิต)'!$E$9&gt;0,(+C90*'2.1ต้นทุนตามสัดส่วน (ผลิต)'!$E$9)/'2.1ต้นทุนตามสัดส่วน (ผลิต)'!$E$10,0),2)</f>
        <v>0</v>
      </c>
      <c r="CR90" s="136">
        <f>ROUND(IF('2.1ต้นทุนตามสัดส่วน (ผลิต)'!$E$19&gt;0,(+D90*'2.1ต้นทุนตามสัดส่วน (ผลิต)'!$E$19)/'2.1ต้นทุนตามสัดส่วน (ผลิต)'!$E$20,0),2)</f>
        <v>0</v>
      </c>
      <c r="CS90" s="136">
        <f>ROUND(IF('2.1ต้นทุนตามสัดส่วน (ผลิต)'!$E$29&gt;0,(+E90*'2.1ต้นทุนตามสัดส่วน (ผลิต)'!$E$29)/'2.1ต้นทุนตามสัดส่วน (ผลิต)'!$E$30,0),2)</f>
        <v>0</v>
      </c>
      <c r="CT90" s="136">
        <f>ROUND(IF('2.1ต้นทุนตามสัดส่วน (ผลิต)'!$E$39&gt;0,(+F90*'2.1ต้นทุนตามสัดส่วน (ผลิต)'!$E$39)/'2.1ต้นทุนตามสัดส่วน (ผลิต)'!$E$40,0),2)</f>
        <v>0</v>
      </c>
      <c r="CU90" s="136">
        <f t="shared" si="71"/>
        <v>0</v>
      </c>
      <c r="CV90" s="136">
        <f>ROUND(IF('2.1ต้นทุนตามสัดส่วน (ผลิต)'!$E$59&gt;0,(+H90*'2.1ต้นทุนตามสัดส่วน (ผลิต)'!$E$59)/'2.1ต้นทุนตามสัดส่วน (ผลิต)'!$E$60,0),2)</f>
        <v>0</v>
      </c>
      <c r="CW90" s="136">
        <f>ROUND(IF('2.1ต้นทุนตามสัดส่วน (ผลิต)'!$E$69&gt;0,(+I90*'2.1ต้นทุนตามสัดส่วน (ผลิต)'!$E$69)/'2.1ต้นทุนตามสัดส่วน (ผลิต)'!$E$70,0),2)</f>
        <v>0</v>
      </c>
      <c r="CX90" s="136">
        <f>ROUND(IF('2.1ต้นทุนตามสัดส่วน (ผลิต)'!$E$79&gt;0,(+J90*'2.1ต้นทุนตามสัดส่วน (ผลิต)'!$E$79)/'2.1ต้นทุนตามสัดส่วน (ผลิต)'!$E$80,0),2)</f>
        <v>0</v>
      </c>
      <c r="CY90" s="136">
        <f t="shared" si="72"/>
        <v>0</v>
      </c>
      <c r="CZ90" s="136">
        <f t="shared" si="73"/>
        <v>0</v>
      </c>
      <c r="DA90" s="136">
        <f>ROUND(IF('2.1ต้นทุนตามสัดส่วน (ผลิต)'!$E$109&gt;0,(+M90*'2.1ต้นทุนตามสัดส่วน (ผลิต)'!$E$109)/'2.1ต้นทุนตามสัดส่วน (ผลิต)'!$E$110,0),2)</f>
        <v>0</v>
      </c>
      <c r="DB90" s="136">
        <f>ROUND(IF('2.1ต้นทุนตามสัดส่วน (ผลิต)'!$E$119&gt;0,(+N90*'2.1ต้นทุนตามสัดส่วน (ผลิต)'!$E$119)/'2.1ต้นทุนตามสัดส่วน (ผลิต)'!$E$120,0),2)</f>
        <v>0</v>
      </c>
      <c r="DC90" s="136">
        <f>ROUND(IF('2.1ต้นทุนตามสัดส่วน (ผลิต)'!$E$129&gt;0,(+O90*'2.1ต้นทุนตามสัดส่วน (ผลิต)'!$E$129)/'2.1ต้นทุนตามสัดส่วน (ผลิต)'!$E$130,0),2)</f>
        <v>0</v>
      </c>
      <c r="DD90" s="136">
        <f t="shared" si="74"/>
        <v>0</v>
      </c>
      <c r="DE90" s="136">
        <f t="shared" si="75"/>
        <v>0</v>
      </c>
      <c r="DF90" s="136">
        <f>ROUND(IF('2.1ต้นทุนตามสัดส่วน (ผลิต)'!$E$159&gt;0,(+R90*'2.1ต้นทุนตามสัดส่วน (ผลิต)'!$E$159)/'2.1ต้นทุนตามสัดส่วน (ผลิต)'!$E$160,0),2)</f>
        <v>0</v>
      </c>
      <c r="DG90" s="136">
        <f>ROUND(IF('2.1ต้นทุนตามสัดส่วน (ผลิต)'!$E$169&gt;0,(+S90*'2.1ต้นทุนตามสัดส่วน (ผลิต)'!$E$169)/'2.1ต้นทุนตามสัดส่วน (ผลิต)'!$E$170,0),2)</f>
        <v>0</v>
      </c>
      <c r="DH90" s="136">
        <f>ROUND(IF('2.1ต้นทุนตามสัดส่วน (ผลิต)'!$E$179&gt;0,(+T90*'2.1ต้นทุนตามสัดส่วน (ผลิต)'!$E$179)/'2.1ต้นทุนตามสัดส่วน (ผลิต)'!$E$180,0),2)</f>
        <v>0</v>
      </c>
      <c r="DI90" s="136">
        <f t="shared" si="76"/>
        <v>0</v>
      </c>
      <c r="DJ90" s="136">
        <f t="shared" si="46"/>
        <v>0</v>
      </c>
      <c r="DL90" s="140"/>
      <c r="DM90" s="135"/>
      <c r="DN90" s="136">
        <f t="shared" si="40"/>
        <v>0</v>
      </c>
      <c r="DO90" s="136">
        <f t="shared" si="40"/>
        <v>0</v>
      </c>
      <c r="DP90" s="136">
        <f t="shared" si="40"/>
        <v>0</v>
      </c>
      <c r="DQ90" s="136">
        <f t="shared" si="40"/>
        <v>0</v>
      </c>
      <c r="DR90" s="136">
        <f t="shared" si="40"/>
        <v>0</v>
      </c>
      <c r="DS90" s="136">
        <f t="shared" si="40"/>
        <v>0</v>
      </c>
      <c r="DT90" s="136">
        <f t="shared" si="40"/>
        <v>0</v>
      </c>
      <c r="DU90" s="136">
        <f t="shared" si="40"/>
        <v>0</v>
      </c>
      <c r="DV90" s="136">
        <f t="shared" si="77"/>
        <v>0</v>
      </c>
      <c r="DW90" s="136">
        <f t="shared" si="77"/>
        <v>0</v>
      </c>
      <c r="DX90" s="136">
        <f t="shared" si="77"/>
        <v>0</v>
      </c>
      <c r="DY90" s="136">
        <f t="shared" si="77"/>
        <v>0</v>
      </c>
      <c r="DZ90" s="136">
        <f t="shared" si="77"/>
        <v>0</v>
      </c>
      <c r="EA90" s="136">
        <f t="shared" si="77"/>
        <v>0</v>
      </c>
      <c r="EB90" s="136">
        <f t="shared" si="47"/>
        <v>0</v>
      </c>
      <c r="EC90" s="136">
        <f t="shared" si="47"/>
        <v>0</v>
      </c>
      <c r="ED90" s="136">
        <f t="shared" si="47"/>
        <v>0</v>
      </c>
      <c r="EE90" s="136">
        <f t="shared" si="47"/>
        <v>0</v>
      </c>
      <c r="EF90" s="136">
        <f t="shared" si="47"/>
        <v>0</v>
      </c>
      <c r="EG90" s="136">
        <f t="shared" si="47"/>
        <v>0</v>
      </c>
    </row>
    <row r="91" spans="1:137" ht="21">
      <c r="A91" s="141"/>
      <c r="B91" s="135"/>
      <c r="C91" s="44"/>
      <c r="D91" s="136"/>
      <c r="E91" s="136"/>
      <c r="F91" s="136"/>
      <c r="G91" s="136">
        <f t="shared" si="48"/>
        <v>0</v>
      </c>
      <c r="H91" s="136"/>
      <c r="I91" s="136"/>
      <c r="J91" s="136"/>
      <c r="K91" s="136">
        <f t="shared" si="49"/>
        <v>0</v>
      </c>
      <c r="L91" s="136">
        <f t="shared" si="50"/>
        <v>0</v>
      </c>
      <c r="M91" s="136"/>
      <c r="N91" s="136"/>
      <c r="O91" s="136"/>
      <c r="P91" s="136">
        <f t="shared" si="51"/>
        <v>0</v>
      </c>
      <c r="Q91" s="136">
        <f t="shared" si="52"/>
        <v>0</v>
      </c>
      <c r="R91" s="136"/>
      <c r="S91" s="136"/>
      <c r="T91" s="136"/>
      <c r="U91" s="136">
        <f t="shared" si="53"/>
        <v>0</v>
      </c>
      <c r="V91" s="136">
        <f t="shared" si="41"/>
        <v>0</v>
      </c>
      <c r="X91" s="141"/>
      <c r="Y91" s="135"/>
      <c r="Z91" s="44">
        <f>ROUND(IF('2.1ต้นทุนตามสัดส่วน (ผลิต)'!$E$6&gt;0,(+C91*'2.1ต้นทุนตามสัดส่วน (ผลิต)'!$E$6)/'2.1ต้นทุนตามสัดส่วน (ผลิต)'!$E$10,0),2)</f>
        <v>0</v>
      </c>
      <c r="AA91" s="139">
        <f>ROUND(IF('2.1ต้นทุนตามสัดส่วน (ผลิต)'!$E$16&gt;0,(+D91*'2.1ต้นทุนตามสัดส่วน (ผลิต)'!$E$16)/'2.1ต้นทุนตามสัดส่วน (ผลิต)'!$E$20,0),2)</f>
        <v>0</v>
      </c>
      <c r="AB91" s="139">
        <f>ROUND(IF('2.1ต้นทุนตามสัดส่วน (ผลิต)'!$E$26&gt;0,(+E91*'2.1ต้นทุนตามสัดส่วน (ผลิต)'!$E$26)/'2.1ต้นทุนตามสัดส่วน (ผลิต)'!$E$30,0),2)</f>
        <v>0</v>
      </c>
      <c r="AC91" s="139">
        <f>ROUND(IF('2.1ต้นทุนตามสัดส่วน (ผลิต)'!$E$36&gt;0,(+F91*'2.1ต้นทุนตามสัดส่วน (ผลิต)'!$E$36)/'2.1ต้นทุนตามสัดส่วน (ผลิต)'!$E$40,0),2)</f>
        <v>0</v>
      </c>
      <c r="AD91" s="139">
        <f t="shared" si="54"/>
        <v>0</v>
      </c>
      <c r="AE91" s="139">
        <f>ROUND(IF('2.1ต้นทุนตามสัดส่วน (ผลิต)'!$E$56&gt;0,(+H91*'2.1ต้นทุนตามสัดส่วน (ผลิต)'!$E$56)/'2.1ต้นทุนตามสัดส่วน (ผลิต)'!$E$60,0),2)</f>
        <v>0</v>
      </c>
      <c r="AF91" s="139">
        <f>ROUND(IF('2.1ต้นทุนตามสัดส่วน (ผลิต)'!$E$66&gt;0,(+I91*'2.1ต้นทุนตามสัดส่วน (ผลิต)'!$E$66)/'2.1ต้นทุนตามสัดส่วน (ผลิต)'!$E$70,0),2)</f>
        <v>0</v>
      </c>
      <c r="AG91" s="139">
        <f>ROUND(IF('2.1ต้นทุนตามสัดส่วน (ผลิต)'!$E$76&gt;0,(+J91*'2.1ต้นทุนตามสัดส่วน (ผลิต)'!$E$76)/'2.1ต้นทุนตามสัดส่วน (ผลิต)'!$E$80,0),2)</f>
        <v>0</v>
      </c>
      <c r="AH91" s="139">
        <f t="shared" si="55"/>
        <v>0</v>
      </c>
      <c r="AI91" s="139">
        <f t="shared" si="56"/>
        <v>0</v>
      </c>
      <c r="AJ91" s="139">
        <f>ROUND(IF('2.1ต้นทุนตามสัดส่วน (ผลิต)'!$E$106&gt;0,(+M91*'2.1ต้นทุนตามสัดส่วน (ผลิต)'!$E$106)/'2.1ต้นทุนตามสัดส่วน (ผลิต)'!$E$110,0),2)</f>
        <v>0</v>
      </c>
      <c r="AK91" s="139">
        <f>ROUND(IF('2.1ต้นทุนตามสัดส่วน (ผลิต)'!$E$116&gt;0,(+N91*'2.1ต้นทุนตามสัดส่วน (ผลิต)'!$E$116)/'2.1ต้นทุนตามสัดส่วน (ผลิต)'!$E$120,0),2)</f>
        <v>0</v>
      </c>
      <c r="AL91" s="139">
        <f>ROUND(IF('2.1ต้นทุนตามสัดส่วน (ผลิต)'!$E$126&gt;0,(+O91*'2.1ต้นทุนตามสัดส่วน (ผลิต)'!$E$126)/'2.1ต้นทุนตามสัดส่วน (ผลิต)'!$E$130,0),2)</f>
        <v>0</v>
      </c>
      <c r="AM91" s="139">
        <f t="shared" si="57"/>
        <v>0</v>
      </c>
      <c r="AN91" s="139">
        <f t="shared" si="58"/>
        <v>0</v>
      </c>
      <c r="AO91" s="139">
        <f>ROUND(IF('2.1ต้นทุนตามสัดส่วน (ผลิต)'!$E$156&gt;0,(+R91*'2.1ต้นทุนตามสัดส่วน (ผลิต)'!$E$156)/'2.1ต้นทุนตามสัดส่วน (ผลิต)'!$E$160,0),2)</f>
        <v>0</v>
      </c>
      <c r="AP91" s="139">
        <f>ROUND(IF('2.1ต้นทุนตามสัดส่วน (ผลิต)'!$E$166&gt;0,(+S91*'2.1ต้นทุนตามสัดส่วน (ผลิต)'!$E$166)/'2.1ต้นทุนตามสัดส่วน (ผลิต)'!$E$170,0),2)</f>
        <v>0</v>
      </c>
      <c r="AQ91" s="139">
        <f>ROUND(IF('2.1ต้นทุนตามสัดส่วน (ผลิต)'!$E$176&gt;0,(+T91*'2.1ต้นทุนตามสัดส่วน (ผลิต)'!$E$176)/'2.1ต้นทุนตามสัดส่วน (ผลิต)'!$E$180,0),2)</f>
        <v>0</v>
      </c>
      <c r="AR91" s="139">
        <f t="shared" si="42"/>
        <v>0</v>
      </c>
      <c r="AS91" s="139">
        <f t="shared" si="43"/>
        <v>0</v>
      </c>
      <c r="AU91" s="141"/>
      <c r="AV91" s="135"/>
      <c r="AW91" s="44">
        <f>ROUND(IF('2.1ต้นทุนตามสัดส่วน (ผลิต)'!$E$7&gt;0,(C91*'2.1ต้นทุนตามสัดส่วน (ผลิต)'!$E$7)/'2.1ต้นทุนตามสัดส่วน (ผลิต)'!$E$10,0),2)</f>
        <v>0</v>
      </c>
      <c r="AX91" s="136">
        <f>ROUND(IF('2.1ต้นทุนตามสัดส่วน (ผลิต)'!$E$17&gt;0,(D91*'2.1ต้นทุนตามสัดส่วน (ผลิต)'!$E$17)/'2.1ต้นทุนตามสัดส่วน (ผลิต)'!$E$20,0),2)</f>
        <v>0</v>
      </c>
      <c r="AY91" s="136">
        <f>ROUND(IF('2.1ต้นทุนตามสัดส่วน (ผลิต)'!$E$27&gt;0,(+E91*'2.1ต้นทุนตามสัดส่วน (ผลิต)'!$E$27)/'2.1ต้นทุนตามสัดส่วน (ผลิต)'!$E$30,0),2)</f>
        <v>0</v>
      </c>
      <c r="AZ91" s="136">
        <f>ROUND(IF('2.1ต้นทุนตามสัดส่วน (ผลิต)'!$E$37&gt;0,(+F91*'2.1ต้นทุนตามสัดส่วน (ผลิต)'!$E$37)/'2.1ต้นทุนตามสัดส่วน (ผลิต)'!$E$40,0),2)</f>
        <v>0</v>
      </c>
      <c r="BA91" s="136">
        <f t="shared" si="59"/>
        <v>0</v>
      </c>
      <c r="BB91" s="136">
        <f>ROUND(IF('2.1ต้นทุนตามสัดส่วน (ผลิต)'!$E$57&gt;0,(+H91*'2.1ต้นทุนตามสัดส่วน (ผลิต)'!$E$57)/'2.1ต้นทุนตามสัดส่วน (ผลิต)'!$E$60,0),2)</f>
        <v>0</v>
      </c>
      <c r="BC91" s="136">
        <f>ROUND(IF('2.1ต้นทุนตามสัดส่วน (ผลิต)'!$E$67&gt;0,(+I91*'2.1ต้นทุนตามสัดส่วน (ผลิต)'!$E$67)/'2.1ต้นทุนตามสัดส่วน (ผลิต)'!$E$70,0),2)</f>
        <v>0</v>
      </c>
      <c r="BD91" s="136">
        <f>ROUND(IF('2.1ต้นทุนตามสัดส่วน (ผลิต)'!$E$77&gt;0,(+J91*'2.1ต้นทุนตามสัดส่วน (ผลิต)'!$E$77)/'2.1ต้นทุนตามสัดส่วน (ผลิต)'!$E$80,0),2)</f>
        <v>0</v>
      </c>
      <c r="BE91" s="136">
        <f t="shared" si="60"/>
        <v>0</v>
      </c>
      <c r="BF91" s="136">
        <f t="shared" si="61"/>
        <v>0</v>
      </c>
      <c r="BG91" s="136">
        <f>ROUND(IF('2.1ต้นทุนตามสัดส่วน (ผลิต)'!$E$107&gt;0,(+M91*'2.1ต้นทุนตามสัดส่วน (ผลิต)'!$E$107)/'2.1ต้นทุนตามสัดส่วน (ผลิต)'!$E$110,0),2)</f>
        <v>0</v>
      </c>
      <c r="BH91" s="136">
        <f>ROUND(IF('2.1ต้นทุนตามสัดส่วน (ผลิต)'!$E$117&gt;0,(+N91*'2.1ต้นทุนตามสัดส่วน (ผลิต)'!$E$117)/'2.1ต้นทุนตามสัดส่วน (ผลิต)'!$E$120,0),2)</f>
        <v>0</v>
      </c>
      <c r="BI91" s="136">
        <f>ROUND(IF('2.1ต้นทุนตามสัดส่วน (ผลิต)'!$E$127&gt;0,(+O91*'2.1ต้นทุนตามสัดส่วน (ผลิต)'!$E$127)/'2.1ต้นทุนตามสัดส่วน (ผลิต)'!$E$130,0),2)</f>
        <v>0</v>
      </c>
      <c r="BJ91" s="136">
        <f t="shared" si="62"/>
        <v>0</v>
      </c>
      <c r="BK91" s="136">
        <f t="shared" si="63"/>
        <v>0</v>
      </c>
      <c r="BL91" s="136">
        <f>ROUND(IF('2.1ต้นทุนตามสัดส่วน (ผลิต)'!$E$157&gt;0,(+R91*'2.1ต้นทุนตามสัดส่วน (ผลิต)'!$E$157)/'2.1ต้นทุนตามสัดส่วน (ผลิต)'!$E$160,0),2)</f>
        <v>0</v>
      </c>
      <c r="BM91" s="136">
        <f>ROUND(IF('2.1ต้นทุนตามสัดส่วน (ผลิต)'!$E$167&gt;0,(+S91*'2.1ต้นทุนตามสัดส่วน (ผลิต)'!$E$167)/'2.1ต้นทุนตามสัดส่วน (ผลิต)'!$E$170,0),2)</f>
        <v>0</v>
      </c>
      <c r="BN91" s="136">
        <f>ROUND(IF('2.1ต้นทุนตามสัดส่วน (ผลิต)'!$E$177&gt;0,(+T91*'2.1ต้นทุนตามสัดส่วน (ผลิต)'!$E$177)/'2.1ต้นทุนตามสัดส่วน (ผลิต)'!$E$180,0),2)</f>
        <v>0</v>
      </c>
      <c r="BO91" s="136">
        <f t="shared" si="64"/>
        <v>0</v>
      </c>
      <c r="BP91" s="136">
        <f t="shared" si="44"/>
        <v>0</v>
      </c>
      <c r="BR91" s="141"/>
      <c r="BS91" s="135"/>
      <c r="BT91" s="44">
        <f>ROUND(IF('2.1ต้นทุนตามสัดส่วน (ผลิต)'!$E$8&gt;0,(+C91*'2.1ต้นทุนตามสัดส่วน (ผลิต)'!$E$8)/'2.1ต้นทุนตามสัดส่วน (ผลิต)'!$E$10,0),2)</f>
        <v>0</v>
      </c>
      <c r="BU91" s="136">
        <f>ROUND(IF('2.1ต้นทุนตามสัดส่วน (ผลิต)'!$E$18&gt;0,(+D91*'2.1ต้นทุนตามสัดส่วน (ผลิต)'!$E$18)/'2.1ต้นทุนตามสัดส่วน (ผลิต)'!$E$20,0),2)</f>
        <v>0</v>
      </c>
      <c r="BV91" s="136">
        <f>ROUND(IF('2.1ต้นทุนตามสัดส่วน (ผลิต)'!$E$28&gt;0,(+E91*'2.1ต้นทุนตามสัดส่วน (ผลิต)'!$E$28)/'2.1ต้นทุนตามสัดส่วน (ผลิต)'!$E$30,0),2)</f>
        <v>0</v>
      </c>
      <c r="BW91" s="136">
        <f>ROUND(IF('2.1ต้นทุนตามสัดส่วน (ผลิต)'!$E$38&gt;0,(+F91*'2.1ต้นทุนตามสัดส่วน (ผลิต)'!$E$38)/'2.1ต้นทุนตามสัดส่วน (ผลิต)'!$E$40,0),2)</f>
        <v>0</v>
      </c>
      <c r="BX91" s="136">
        <f t="shared" si="65"/>
        <v>0</v>
      </c>
      <c r="BY91" s="136">
        <f>ROUND(IF('2.1ต้นทุนตามสัดส่วน (ผลิต)'!$E$58&gt;0,(+H91*'2.1ต้นทุนตามสัดส่วน (ผลิต)'!$E$58)/'2.1ต้นทุนตามสัดส่วน (ผลิต)'!$E$60,0),2)</f>
        <v>0</v>
      </c>
      <c r="BZ91" s="136">
        <f>ROUND(IF('2.1ต้นทุนตามสัดส่วน (ผลิต)'!$E$68&gt;0,(+I91*'2.1ต้นทุนตามสัดส่วน (ผลิต)'!$E$68)/'2.1ต้นทุนตามสัดส่วน (ผลิต)'!$E$70,0),2)</f>
        <v>0</v>
      </c>
      <c r="CA91" s="136">
        <f>ROUND(IF('2.1ต้นทุนตามสัดส่วน (ผลิต)'!$E$78&gt;0,(+J91*'2.1ต้นทุนตามสัดส่วน (ผลิต)'!$E$78)/'2.1ต้นทุนตามสัดส่วน (ผลิต)'!$E$80,0),2)</f>
        <v>0</v>
      </c>
      <c r="CB91" s="136">
        <f t="shared" si="66"/>
        <v>0</v>
      </c>
      <c r="CC91" s="136">
        <f t="shared" si="67"/>
        <v>0</v>
      </c>
      <c r="CD91" s="136">
        <f>ROUND(IF('2.1ต้นทุนตามสัดส่วน (ผลิต)'!$E$108&gt;0,(+M91*'2.1ต้นทุนตามสัดส่วน (ผลิต)'!$E$108)/'2.1ต้นทุนตามสัดส่วน (ผลิต)'!$E$110,0),2)</f>
        <v>0</v>
      </c>
      <c r="CE91" s="136">
        <f>ROUND(IF('2.1ต้นทุนตามสัดส่วน (ผลิต)'!$E$118&gt;0,(+N91*'2.1ต้นทุนตามสัดส่วน (ผลิต)'!$E$118)/'2.1ต้นทุนตามสัดส่วน (ผลิต)'!$E$120,0),2)</f>
        <v>0</v>
      </c>
      <c r="CF91" s="136">
        <f>ROUND(IF('2.1ต้นทุนตามสัดส่วน (ผลิต)'!$E$128&gt;0,(+O91*'2.1ต้นทุนตามสัดส่วน (ผลิต)'!$E$128)/'2.1ต้นทุนตามสัดส่วน (ผลิต)'!$E$130,0),2)</f>
        <v>0</v>
      </c>
      <c r="CG91" s="136">
        <f t="shared" si="68"/>
        <v>0</v>
      </c>
      <c r="CH91" s="136">
        <f t="shared" si="69"/>
        <v>0</v>
      </c>
      <c r="CI91" s="136">
        <f>ROUND(IF('2.1ต้นทุนตามสัดส่วน (ผลิต)'!$E$158&gt;0,(+R91*'2.1ต้นทุนตามสัดส่วน (ผลิต)'!$E$158)/'2.1ต้นทุนตามสัดส่วน (ผลิต)'!$E$160,0),2)</f>
        <v>0</v>
      </c>
      <c r="CJ91" s="136">
        <f>ROUND(IF('2.1ต้นทุนตามสัดส่วน (ผลิต)'!$E$168&gt;0,(+S91*'2.1ต้นทุนตามสัดส่วน (ผลิต)'!$E$168)/'2.1ต้นทุนตามสัดส่วน (ผลิต)'!$E$170,0),2)</f>
        <v>0</v>
      </c>
      <c r="CK91" s="136">
        <f>ROUND(IF('2.1ต้นทุนตามสัดส่วน (ผลิต)'!$E$178&gt;0,(+T91*'2.1ต้นทุนตามสัดส่วน (ผลิต)'!$E$178)/'2.1ต้นทุนตามสัดส่วน (ผลิต)'!$E$180,0),2)</f>
        <v>0</v>
      </c>
      <c r="CL91" s="136">
        <f t="shared" si="70"/>
        <v>0</v>
      </c>
      <c r="CM91" s="136">
        <f t="shared" si="45"/>
        <v>0</v>
      </c>
      <c r="CO91" s="141"/>
      <c r="CP91" s="135"/>
      <c r="CQ91" s="44">
        <f>ROUND(IF('2.1ต้นทุนตามสัดส่วน (ผลิต)'!$E$9&gt;0,(+C91*'2.1ต้นทุนตามสัดส่วน (ผลิต)'!$E$9)/'2.1ต้นทุนตามสัดส่วน (ผลิต)'!$E$10,0),2)</f>
        <v>0</v>
      </c>
      <c r="CR91" s="136">
        <f>ROUND(IF('2.1ต้นทุนตามสัดส่วน (ผลิต)'!$E$19&gt;0,(+D91*'2.1ต้นทุนตามสัดส่วน (ผลิต)'!$E$19)/'2.1ต้นทุนตามสัดส่วน (ผลิต)'!$E$20,0),2)</f>
        <v>0</v>
      </c>
      <c r="CS91" s="136">
        <f>ROUND(IF('2.1ต้นทุนตามสัดส่วน (ผลิต)'!$E$29&gt;0,(+E91*'2.1ต้นทุนตามสัดส่วน (ผลิต)'!$E$29)/'2.1ต้นทุนตามสัดส่วน (ผลิต)'!$E$30,0),2)</f>
        <v>0</v>
      </c>
      <c r="CT91" s="136">
        <f>ROUND(IF('2.1ต้นทุนตามสัดส่วน (ผลิต)'!$E$39&gt;0,(+F91*'2.1ต้นทุนตามสัดส่วน (ผลิต)'!$E$39)/'2.1ต้นทุนตามสัดส่วน (ผลิต)'!$E$40,0),2)</f>
        <v>0</v>
      </c>
      <c r="CU91" s="136">
        <f t="shared" si="71"/>
        <v>0</v>
      </c>
      <c r="CV91" s="136">
        <f>ROUND(IF('2.1ต้นทุนตามสัดส่วน (ผลิต)'!$E$59&gt;0,(+H91*'2.1ต้นทุนตามสัดส่วน (ผลิต)'!$E$59)/'2.1ต้นทุนตามสัดส่วน (ผลิต)'!$E$60,0),2)</f>
        <v>0</v>
      </c>
      <c r="CW91" s="136">
        <f>ROUND(IF('2.1ต้นทุนตามสัดส่วน (ผลิต)'!$E$69&gt;0,(+I91*'2.1ต้นทุนตามสัดส่วน (ผลิต)'!$E$69)/'2.1ต้นทุนตามสัดส่วน (ผลิต)'!$E$70,0),2)</f>
        <v>0</v>
      </c>
      <c r="CX91" s="136">
        <f>ROUND(IF('2.1ต้นทุนตามสัดส่วน (ผลิต)'!$E$79&gt;0,(+J91*'2.1ต้นทุนตามสัดส่วน (ผลิต)'!$E$79)/'2.1ต้นทุนตามสัดส่วน (ผลิต)'!$E$80,0),2)</f>
        <v>0</v>
      </c>
      <c r="CY91" s="136">
        <f t="shared" si="72"/>
        <v>0</v>
      </c>
      <c r="CZ91" s="136">
        <f t="shared" si="73"/>
        <v>0</v>
      </c>
      <c r="DA91" s="136">
        <f>ROUND(IF('2.1ต้นทุนตามสัดส่วน (ผลิต)'!$E$109&gt;0,(+M91*'2.1ต้นทุนตามสัดส่วน (ผลิต)'!$E$109)/'2.1ต้นทุนตามสัดส่วน (ผลิต)'!$E$110,0),2)</f>
        <v>0</v>
      </c>
      <c r="DB91" s="136">
        <f>ROUND(IF('2.1ต้นทุนตามสัดส่วน (ผลิต)'!$E$119&gt;0,(+N91*'2.1ต้นทุนตามสัดส่วน (ผลิต)'!$E$119)/'2.1ต้นทุนตามสัดส่วน (ผลิต)'!$E$120,0),2)</f>
        <v>0</v>
      </c>
      <c r="DC91" s="136">
        <f>ROUND(IF('2.1ต้นทุนตามสัดส่วน (ผลิต)'!$E$129&gt;0,(+O91*'2.1ต้นทุนตามสัดส่วน (ผลิต)'!$E$129)/'2.1ต้นทุนตามสัดส่วน (ผลิต)'!$E$130,0),2)</f>
        <v>0</v>
      </c>
      <c r="DD91" s="136">
        <f t="shared" si="74"/>
        <v>0</v>
      </c>
      <c r="DE91" s="136">
        <f t="shared" si="75"/>
        <v>0</v>
      </c>
      <c r="DF91" s="136">
        <f>ROUND(IF('2.1ต้นทุนตามสัดส่วน (ผลิต)'!$E$159&gt;0,(+R91*'2.1ต้นทุนตามสัดส่วน (ผลิต)'!$E$159)/'2.1ต้นทุนตามสัดส่วน (ผลิต)'!$E$160,0),2)</f>
        <v>0</v>
      </c>
      <c r="DG91" s="136">
        <f>ROUND(IF('2.1ต้นทุนตามสัดส่วน (ผลิต)'!$E$169&gt;0,(+S91*'2.1ต้นทุนตามสัดส่วน (ผลิต)'!$E$169)/'2.1ต้นทุนตามสัดส่วน (ผลิต)'!$E$170,0),2)</f>
        <v>0</v>
      </c>
      <c r="DH91" s="136">
        <f>ROUND(IF('2.1ต้นทุนตามสัดส่วน (ผลิต)'!$E$179&gt;0,(+T91*'2.1ต้นทุนตามสัดส่วน (ผลิต)'!$E$179)/'2.1ต้นทุนตามสัดส่วน (ผลิต)'!$E$180,0),2)</f>
        <v>0</v>
      </c>
      <c r="DI91" s="136">
        <f t="shared" si="76"/>
        <v>0</v>
      </c>
      <c r="DJ91" s="136">
        <f t="shared" si="46"/>
        <v>0</v>
      </c>
      <c r="DL91" s="141"/>
      <c r="DM91" s="135"/>
      <c r="DN91" s="136">
        <f t="shared" si="40"/>
        <v>0</v>
      </c>
      <c r="DO91" s="136">
        <f t="shared" si="40"/>
        <v>0</v>
      </c>
      <c r="DP91" s="136">
        <f t="shared" si="40"/>
        <v>0</v>
      </c>
      <c r="DQ91" s="136">
        <f t="shared" si="40"/>
        <v>0</v>
      </c>
      <c r="DR91" s="136">
        <f t="shared" si="40"/>
        <v>0</v>
      </c>
      <c r="DS91" s="136">
        <f t="shared" si="40"/>
        <v>0</v>
      </c>
      <c r="DT91" s="136">
        <f t="shared" si="40"/>
        <v>0</v>
      </c>
      <c r="DU91" s="136">
        <f t="shared" si="40"/>
        <v>0</v>
      </c>
      <c r="DV91" s="136">
        <f t="shared" si="77"/>
        <v>0</v>
      </c>
      <c r="DW91" s="136">
        <f t="shared" si="77"/>
        <v>0</v>
      </c>
      <c r="DX91" s="136">
        <f t="shared" si="77"/>
        <v>0</v>
      </c>
      <c r="DY91" s="136">
        <f t="shared" si="77"/>
        <v>0</v>
      </c>
      <c r="DZ91" s="136">
        <f t="shared" si="77"/>
        <v>0</v>
      </c>
      <c r="EA91" s="136">
        <f t="shared" si="77"/>
        <v>0</v>
      </c>
      <c r="EB91" s="136">
        <f t="shared" si="47"/>
        <v>0</v>
      </c>
      <c r="EC91" s="136">
        <f t="shared" si="47"/>
        <v>0</v>
      </c>
      <c r="ED91" s="136">
        <f t="shared" si="47"/>
        <v>0</v>
      </c>
      <c r="EE91" s="136">
        <f t="shared" si="47"/>
        <v>0</v>
      </c>
      <c r="EF91" s="136">
        <f t="shared" si="47"/>
        <v>0</v>
      </c>
      <c r="EG91" s="136">
        <f t="shared" si="47"/>
        <v>0</v>
      </c>
    </row>
    <row r="92" spans="1:137" ht="21">
      <c r="A92" s="140"/>
      <c r="B92" s="135"/>
      <c r="C92" s="44"/>
      <c r="D92" s="136"/>
      <c r="E92" s="136"/>
      <c r="F92" s="136"/>
      <c r="G92" s="136">
        <f t="shared" si="48"/>
        <v>0</v>
      </c>
      <c r="H92" s="136"/>
      <c r="I92" s="136"/>
      <c r="J92" s="136"/>
      <c r="K92" s="136">
        <f t="shared" si="49"/>
        <v>0</v>
      </c>
      <c r="L92" s="136">
        <f t="shared" si="50"/>
        <v>0</v>
      </c>
      <c r="M92" s="136"/>
      <c r="N92" s="136"/>
      <c r="O92" s="136"/>
      <c r="P92" s="136">
        <f t="shared" si="51"/>
        <v>0</v>
      </c>
      <c r="Q92" s="136">
        <f t="shared" si="52"/>
        <v>0</v>
      </c>
      <c r="R92" s="136"/>
      <c r="S92" s="136"/>
      <c r="T92" s="136"/>
      <c r="U92" s="136">
        <f t="shared" si="53"/>
        <v>0</v>
      </c>
      <c r="V92" s="136">
        <f t="shared" si="41"/>
        <v>0</v>
      </c>
      <c r="X92" s="140"/>
      <c r="Y92" s="135"/>
      <c r="Z92" s="44">
        <f>ROUND(IF('2.1ต้นทุนตามสัดส่วน (ผลิต)'!$E$6&gt;0,(+C92*'2.1ต้นทุนตามสัดส่วน (ผลิต)'!$E$6)/'2.1ต้นทุนตามสัดส่วน (ผลิต)'!$E$10,0),2)</f>
        <v>0</v>
      </c>
      <c r="AA92" s="139">
        <f>ROUND(IF('2.1ต้นทุนตามสัดส่วน (ผลิต)'!$E$16&gt;0,(+D92*'2.1ต้นทุนตามสัดส่วน (ผลิต)'!$E$16)/'2.1ต้นทุนตามสัดส่วน (ผลิต)'!$E$20,0),2)</f>
        <v>0</v>
      </c>
      <c r="AB92" s="139">
        <f>ROUND(IF('2.1ต้นทุนตามสัดส่วน (ผลิต)'!$E$26&gt;0,(+E92*'2.1ต้นทุนตามสัดส่วน (ผลิต)'!$E$26)/'2.1ต้นทุนตามสัดส่วน (ผลิต)'!$E$30,0),2)</f>
        <v>0</v>
      </c>
      <c r="AC92" s="139">
        <f>ROUND(IF('2.1ต้นทุนตามสัดส่วน (ผลิต)'!$E$36&gt;0,(+F92*'2.1ต้นทุนตามสัดส่วน (ผลิต)'!$E$36)/'2.1ต้นทุนตามสัดส่วน (ผลิต)'!$E$40,0),2)</f>
        <v>0</v>
      </c>
      <c r="AD92" s="139">
        <f t="shared" si="54"/>
        <v>0</v>
      </c>
      <c r="AE92" s="139">
        <f>ROUND(IF('2.1ต้นทุนตามสัดส่วน (ผลิต)'!$E$56&gt;0,(+H92*'2.1ต้นทุนตามสัดส่วน (ผลิต)'!$E$56)/'2.1ต้นทุนตามสัดส่วน (ผลิต)'!$E$60,0),2)</f>
        <v>0</v>
      </c>
      <c r="AF92" s="139">
        <f>ROUND(IF('2.1ต้นทุนตามสัดส่วน (ผลิต)'!$E$66&gt;0,(+I92*'2.1ต้นทุนตามสัดส่วน (ผลิต)'!$E$66)/'2.1ต้นทุนตามสัดส่วน (ผลิต)'!$E$70,0),2)</f>
        <v>0</v>
      </c>
      <c r="AG92" s="139">
        <f>ROUND(IF('2.1ต้นทุนตามสัดส่วน (ผลิต)'!$E$76&gt;0,(+J92*'2.1ต้นทุนตามสัดส่วน (ผลิต)'!$E$76)/'2.1ต้นทุนตามสัดส่วน (ผลิต)'!$E$80,0),2)</f>
        <v>0</v>
      </c>
      <c r="AH92" s="139">
        <f t="shared" si="55"/>
        <v>0</v>
      </c>
      <c r="AI92" s="139">
        <f t="shared" si="56"/>
        <v>0</v>
      </c>
      <c r="AJ92" s="139">
        <f>ROUND(IF('2.1ต้นทุนตามสัดส่วน (ผลิต)'!$E$106&gt;0,(+M92*'2.1ต้นทุนตามสัดส่วน (ผลิต)'!$E$106)/'2.1ต้นทุนตามสัดส่วน (ผลิต)'!$E$110,0),2)</f>
        <v>0</v>
      </c>
      <c r="AK92" s="139">
        <f>ROUND(IF('2.1ต้นทุนตามสัดส่วน (ผลิต)'!$E$116&gt;0,(+N92*'2.1ต้นทุนตามสัดส่วน (ผลิต)'!$E$116)/'2.1ต้นทุนตามสัดส่วน (ผลิต)'!$E$120,0),2)</f>
        <v>0</v>
      </c>
      <c r="AL92" s="139">
        <f>ROUND(IF('2.1ต้นทุนตามสัดส่วน (ผลิต)'!$E$126&gt;0,(+O92*'2.1ต้นทุนตามสัดส่วน (ผลิต)'!$E$126)/'2.1ต้นทุนตามสัดส่วน (ผลิต)'!$E$130,0),2)</f>
        <v>0</v>
      </c>
      <c r="AM92" s="139">
        <f t="shared" si="57"/>
        <v>0</v>
      </c>
      <c r="AN92" s="139">
        <f t="shared" si="58"/>
        <v>0</v>
      </c>
      <c r="AO92" s="139">
        <f>ROUND(IF('2.1ต้นทุนตามสัดส่วน (ผลิต)'!$E$156&gt;0,(+R92*'2.1ต้นทุนตามสัดส่วน (ผลิต)'!$E$156)/'2.1ต้นทุนตามสัดส่วน (ผลิต)'!$E$160,0),2)</f>
        <v>0</v>
      </c>
      <c r="AP92" s="139">
        <f>ROUND(IF('2.1ต้นทุนตามสัดส่วน (ผลิต)'!$E$166&gt;0,(+S92*'2.1ต้นทุนตามสัดส่วน (ผลิต)'!$E$166)/'2.1ต้นทุนตามสัดส่วน (ผลิต)'!$E$170,0),2)</f>
        <v>0</v>
      </c>
      <c r="AQ92" s="139">
        <f>ROUND(IF('2.1ต้นทุนตามสัดส่วน (ผลิต)'!$E$176&gt;0,(+T92*'2.1ต้นทุนตามสัดส่วน (ผลิต)'!$E$176)/'2.1ต้นทุนตามสัดส่วน (ผลิต)'!$E$180,0),2)</f>
        <v>0</v>
      </c>
      <c r="AR92" s="139">
        <f t="shared" si="42"/>
        <v>0</v>
      </c>
      <c r="AS92" s="139">
        <f t="shared" si="43"/>
        <v>0</v>
      </c>
      <c r="AU92" s="140"/>
      <c r="AV92" s="135"/>
      <c r="AW92" s="44">
        <f>ROUND(IF('2.1ต้นทุนตามสัดส่วน (ผลิต)'!$E$7&gt;0,(C92*'2.1ต้นทุนตามสัดส่วน (ผลิต)'!$E$7)/'2.1ต้นทุนตามสัดส่วน (ผลิต)'!$E$10,0),2)</f>
        <v>0</v>
      </c>
      <c r="AX92" s="136">
        <f>ROUND(IF('2.1ต้นทุนตามสัดส่วน (ผลิต)'!$E$17&gt;0,(D92*'2.1ต้นทุนตามสัดส่วน (ผลิต)'!$E$17)/'2.1ต้นทุนตามสัดส่วน (ผลิต)'!$E$20,0),2)</f>
        <v>0</v>
      </c>
      <c r="AY92" s="136">
        <f>ROUND(IF('2.1ต้นทุนตามสัดส่วน (ผลิต)'!$E$27&gt;0,(+E92*'2.1ต้นทุนตามสัดส่วน (ผลิต)'!$E$27)/'2.1ต้นทุนตามสัดส่วน (ผลิต)'!$E$30,0),2)</f>
        <v>0</v>
      </c>
      <c r="AZ92" s="136">
        <f>ROUND(IF('2.1ต้นทุนตามสัดส่วน (ผลิต)'!$E$37&gt;0,(+F92*'2.1ต้นทุนตามสัดส่วน (ผลิต)'!$E$37)/'2.1ต้นทุนตามสัดส่วน (ผลิต)'!$E$40,0),2)</f>
        <v>0</v>
      </c>
      <c r="BA92" s="136">
        <f t="shared" si="59"/>
        <v>0</v>
      </c>
      <c r="BB92" s="136">
        <f>ROUND(IF('2.1ต้นทุนตามสัดส่วน (ผลิต)'!$E$57&gt;0,(+H92*'2.1ต้นทุนตามสัดส่วน (ผลิต)'!$E$57)/'2.1ต้นทุนตามสัดส่วน (ผลิต)'!$E$60,0),2)</f>
        <v>0</v>
      </c>
      <c r="BC92" s="136">
        <f>ROUND(IF('2.1ต้นทุนตามสัดส่วน (ผลิต)'!$E$67&gt;0,(+I92*'2.1ต้นทุนตามสัดส่วน (ผลิต)'!$E$67)/'2.1ต้นทุนตามสัดส่วน (ผลิต)'!$E$70,0),2)</f>
        <v>0</v>
      </c>
      <c r="BD92" s="136">
        <f>ROUND(IF('2.1ต้นทุนตามสัดส่วน (ผลิต)'!$E$77&gt;0,(+J92*'2.1ต้นทุนตามสัดส่วน (ผลิต)'!$E$77)/'2.1ต้นทุนตามสัดส่วน (ผลิต)'!$E$80,0),2)</f>
        <v>0</v>
      </c>
      <c r="BE92" s="136">
        <f t="shared" si="60"/>
        <v>0</v>
      </c>
      <c r="BF92" s="136">
        <f t="shared" si="61"/>
        <v>0</v>
      </c>
      <c r="BG92" s="136">
        <f>ROUND(IF('2.1ต้นทุนตามสัดส่วน (ผลิต)'!$E$107&gt;0,(+M92*'2.1ต้นทุนตามสัดส่วน (ผลิต)'!$E$107)/'2.1ต้นทุนตามสัดส่วน (ผลิต)'!$E$110,0),2)</f>
        <v>0</v>
      </c>
      <c r="BH92" s="136">
        <f>ROUND(IF('2.1ต้นทุนตามสัดส่วน (ผลิต)'!$E$117&gt;0,(+N92*'2.1ต้นทุนตามสัดส่วน (ผลิต)'!$E$117)/'2.1ต้นทุนตามสัดส่วน (ผลิต)'!$E$120,0),2)</f>
        <v>0</v>
      </c>
      <c r="BI92" s="136">
        <f>ROUND(IF('2.1ต้นทุนตามสัดส่วน (ผลิต)'!$E$127&gt;0,(+O92*'2.1ต้นทุนตามสัดส่วน (ผลิต)'!$E$127)/'2.1ต้นทุนตามสัดส่วน (ผลิต)'!$E$130,0),2)</f>
        <v>0</v>
      </c>
      <c r="BJ92" s="136">
        <f t="shared" si="62"/>
        <v>0</v>
      </c>
      <c r="BK92" s="136">
        <f t="shared" si="63"/>
        <v>0</v>
      </c>
      <c r="BL92" s="136">
        <f>ROUND(IF('2.1ต้นทุนตามสัดส่วน (ผลิต)'!$E$157&gt;0,(+R92*'2.1ต้นทุนตามสัดส่วน (ผลิต)'!$E$157)/'2.1ต้นทุนตามสัดส่วน (ผลิต)'!$E$160,0),2)</f>
        <v>0</v>
      </c>
      <c r="BM92" s="136">
        <f>ROUND(IF('2.1ต้นทุนตามสัดส่วน (ผลิต)'!$E$167&gt;0,(+S92*'2.1ต้นทุนตามสัดส่วน (ผลิต)'!$E$167)/'2.1ต้นทุนตามสัดส่วน (ผลิต)'!$E$170,0),2)</f>
        <v>0</v>
      </c>
      <c r="BN92" s="136">
        <f>ROUND(IF('2.1ต้นทุนตามสัดส่วน (ผลิต)'!$E$177&gt;0,(+T92*'2.1ต้นทุนตามสัดส่วน (ผลิต)'!$E$177)/'2.1ต้นทุนตามสัดส่วน (ผลิต)'!$E$180,0),2)</f>
        <v>0</v>
      </c>
      <c r="BO92" s="136">
        <f t="shared" si="64"/>
        <v>0</v>
      </c>
      <c r="BP92" s="136">
        <f t="shared" si="44"/>
        <v>0</v>
      </c>
      <c r="BR92" s="140"/>
      <c r="BS92" s="135"/>
      <c r="BT92" s="44">
        <f>ROUND(IF('2.1ต้นทุนตามสัดส่วน (ผลิต)'!$E$8&gt;0,(+C92*'2.1ต้นทุนตามสัดส่วน (ผลิต)'!$E$8)/'2.1ต้นทุนตามสัดส่วน (ผลิต)'!$E$10,0),2)</f>
        <v>0</v>
      </c>
      <c r="BU92" s="136">
        <f>ROUND(IF('2.1ต้นทุนตามสัดส่วน (ผลิต)'!$E$18&gt;0,(+D92*'2.1ต้นทุนตามสัดส่วน (ผลิต)'!$E$18)/'2.1ต้นทุนตามสัดส่วน (ผลิต)'!$E$20,0),2)</f>
        <v>0</v>
      </c>
      <c r="BV92" s="136">
        <f>ROUND(IF('2.1ต้นทุนตามสัดส่วน (ผลิต)'!$E$28&gt;0,(+E92*'2.1ต้นทุนตามสัดส่วน (ผลิต)'!$E$28)/'2.1ต้นทุนตามสัดส่วน (ผลิต)'!$E$30,0),2)</f>
        <v>0</v>
      </c>
      <c r="BW92" s="136">
        <f>ROUND(IF('2.1ต้นทุนตามสัดส่วน (ผลิต)'!$E$38&gt;0,(+F92*'2.1ต้นทุนตามสัดส่วน (ผลิต)'!$E$38)/'2.1ต้นทุนตามสัดส่วน (ผลิต)'!$E$40,0),2)</f>
        <v>0</v>
      </c>
      <c r="BX92" s="136">
        <f t="shared" si="65"/>
        <v>0</v>
      </c>
      <c r="BY92" s="136">
        <f>ROUND(IF('2.1ต้นทุนตามสัดส่วน (ผลิต)'!$E$58&gt;0,(+H92*'2.1ต้นทุนตามสัดส่วน (ผลิต)'!$E$58)/'2.1ต้นทุนตามสัดส่วน (ผลิต)'!$E$60,0),2)</f>
        <v>0</v>
      </c>
      <c r="BZ92" s="136">
        <f>ROUND(IF('2.1ต้นทุนตามสัดส่วน (ผลิต)'!$E$68&gt;0,(+I92*'2.1ต้นทุนตามสัดส่วน (ผลิต)'!$E$68)/'2.1ต้นทุนตามสัดส่วน (ผลิต)'!$E$70,0),2)</f>
        <v>0</v>
      </c>
      <c r="CA92" s="136">
        <f>ROUND(IF('2.1ต้นทุนตามสัดส่วน (ผลิต)'!$E$78&gt;0,(+J92*'2.1ต้นทุนตามสัดส่วน (ผลิต)'!$E$78)/'2.1ต้นทุนตามสัดส่วน (ผลิต)'!$E$80,0),2)</f>
        <v>0</v>
      </c>
      <c r="CB92" s="136">
        <f t="shared" si="66"/>
        <v>0</v>
      </c>
      <c r="CC92" s="136">
        <f t="shared" si="67"/>
        <v>0</v>
      </c>
      <c r="CD92" s="136">
        <f>ROUND(IF('2.1ต้นทุนตามสัดส่วน (ผลิต)'!$E$108&gt;0,(+M92*'2.1ต้นทุนตามสัดส่วน (ผลิต)'!$E$108)/'2.1ต้นทุนตามสัดส่วน (ผลิต)'!$E$110,0),2)</f>
        <v>0</v>
      </c>
      <c r="CE92" s="136">
        <f>ROUND(IF('2.1ต้นทุนตามสัดส่วน (ผลิต)'!$E$118&gt;0,(+N92*'2.1ต้นทุนตามสัดส่วน (ผลิต)'!$E$118)/'2.1ต้นทุนตามสัดส่วน (ผลิต)'!$E$120,0),2)</f>
        <v>0</v>
      </c>
      <c r="CF92" s="136">
        <f>ROUND(IF('2.1ต้นทุนตามสัดส่วน (ผลิต)'!$E$128&gt;0,(+O92*'2.1ต้นทุนตามสัดส่วน (ผลิต)'!$E$128)/'2.1ต้นทุนตามสัดส่วน (ผลิต)'!$E$130,0),2)</f>
        <v>0</v>
      </c>
      <c r="CG92" s="136">
        <f t="shared" si="68"/>
        <v>0</v>
      </c>
      <c r="CH92" s="136">
        <f t="shared" si="69"/>
        <v>0</v>
      </c>
      <c r="CI92" s="136">
        <f>ROUND(IF('2.1ต้นทุนตามสัดส่วน (ผลิต)'!$E$158&gt;0,(+R92*'2.1ต้นทุนตามสัดส่วน (ผลิต)'!$E$158)/'2.1ต้นทุนตามสัดส่วน (ผลิต)'!$E$160,0),2)</f>
        <v>0</v>
      </c>
      <c r="CJ92" s="136">
        <f>ROUND(IF('2.1ต้นทุนตามสัดส่วน (ผลิต)'!$E$168&gt;0,(+S92*'2.1ต้นทุนตามสัดส่วน (ผลิต)'!$E$168)/'2.1ต้นทุนตามสัดส่วน (ผลิต)'!$E$170,0),2)</f>
        <v>0</v>
      </c>
      <c r="CK92" s="136">
        <f>ROUND(IF('2.1ต้นทุนตามสัดส่วน (ผลิต)'!$E$178&gt;0,(+T92*'2.1ต้นทุนตามสัดส่วน (ผลิต)'!$E$178)/'2.1ต้นทุนตามสัดส่วน (ผลิต)'!$E$180,0),2)</f>
        <v>0</v>
      </c>
      <c r="CL92" s="136">
        <f t="shared" si="70"/>
        <v>0</v>
      </c>
      <c r="CM92" s="136">
        <f t="shared" si="45"/>
        <v>0</v>
      </c>
      <c r="CO92" s="140"/>
      <c r="CP92" s="135"/>
      <c r="CQ92" s="44">
        <f>ROUND(IF('2.1ต้นทุนตามสัดส่วน (ผลิต)'!$E$9&gt;0,(+C92*'2.1ต้นทุนตามสัดส่วน (ผลิต)'!$E$9)/'2.1ต้นทุนตามสัดส่วน (ผลิต)'!$E$10,0),2)</f>
        <v>0</v>
      </c>
      <c r="CR92" s="136">
        <f>ROUND(IF('2.1ต้นทุนตามสัดส่วน (ผลิต)'!$E$19&gt;0,(+D92*'2.1ต้นทุนตามสัดส่วน (ผลิต)'!$E$19)/'2.1ต้นทุนตามสัดส่วน (ผลิต)'!$E$20,0),2)</f>
        <v>0</v>
      </c>
      <c r="CS92" s="136">
        <f>ROUND(IF('2.1ต้นทุนตามสัดส่วน (ผลิต)'!$E$29&gt;0,(+E92*'2.1ต้นทุนตามสัดส่วน (ผลิต)'!$E$29)/'2.1ต้นทุนตามสัดส่วน (ผลิต)'!$E$30,0),2)</f>
        <v>0</v>
      </c>
      <c r="CT92" s="136">
        <f>ROUND(IF('2.1ต้นทุนตามสัดส่วน (ผลิต)'!$E$39&gt;0,(+F92*'2.1ต้นทุนตามสัดส่วน (ผลิต)'!$E$39)/'2.1ต้นทุนตามสัดส่วน (ผลิต)'!$E$40,0),2)</f>
        <v>0</v>
      </c>
      <c r="CU92" s="136">
        <f t="shared" si="71"/>
        <v>0</v>
      </c>
      <c r="CV92" s="136">
        <f>ROUND(IF('2.1ต้นทุนตามสัดส่วน (ผลิต)'!$E$59&gt;0,(+H92*'2.1ต้นทุนตามสัดส่วน (ผลิต)'!$E$59)/'2.1ต้นทุนตามสัดส่วน (ผลิต)'!$E$60,0),2)</f>
        <v>0</v>
      </c>
      <c r="CW92" s="136">
        <f>ROUND(IF('2.1ต้นทุนตามสัดส่วน (ผลิต)'!$E$69&gt;0,(+I92*'2.1ต้นทุนตามสัดส่วน (ผลิต)'!$E$69)/'2.1ต้นทุนตามสัดส่วน (ผลิต)'!$E$70,0),2)</f>
        <v>0</v>
      </c>
      <c r="CX92" s="136">
        <f>ROUND(IF('2.1ต้นทุนตามสัดส่วน (ผลิต)'!$E$79&gt;0,(+J92*'2.1ต้นทุนตามสัดส่วน (ผลิต)'!$E$79)/'2.1ต้นทุนตามสัดส่วน (ผลิต)'!$E$80,0),2)</f>
        <v>0</v>
      </c>
      <c r="CY92" s="136">
        <f t="shared" si="72"/>
        <v>0</v>
      </c>
      <c r="CZ92" s="136">
        <f t="shared" si="73"/>
        <v>0</v>
      </c>
      <c r="DA92" s="136">
        <f>ROUND(IF('2.1ต้นทุนตามสัดส่วน (ผลิต)'!$E$109&gt;0,(+M92*'2.1ต้นทุนตามสัดส่วน (ผลิต)'!$E$109)/'2.1ต้นทุนตามสัดส่วน (ผลิต)'!$E$110,0),2)</f>
        <v>0</v>
      </c>
      <c r="DB92" s="136">
        <f>ROUND(IF('2.1ต้นทุนตามสัดส่วน (ผลิต)'!$E$119&gt;0,(+N92*'2.1ต้นทุนตามสัดส่วน (ผลิต)'!$E$119)/'2.1ต้นทุนตามสัดส่วน (ผลิต)'!$E$120,0),2)</f>
        <v>0</v>
      </c>
      <c r="DC92" s="136">
        <f>ROUND(IF('2.1ต้นทุนตามสัดส่วน (ผลิต)'!$E$129&gt;0,(+O92*'2.1ต้นทุนตามสัดส่วน (ผลิต)'!$E$129)/'2.1ต้นทุนตามสัดส่วน (ผลิต)'!$E$130,0),2)</f>
        <v>0</v>
      </c>
      <c r="DD92" s="136">
        <f t="shared" si="74"/>
        <v>0</v>
      </c>
      <c r="DE92" s="136">
        <f t="shared" si="75"/>
        <v>0</v>
      </c>
      <c r="DF92" s="136">
        <f>ROUND(IF('2.1ต้นทุนตามสัดส่วน (ผลิต)'!$E$159&gt;0,(+R92*'2.1ต้นทุนตามสัดส่วน (ผลิต)'!$E$159)/'2.1ต้นทุนตามสัดส่วน (ผลิต)'!$E$160,0),2)</f>
        <v>0</v>
      </c>
      <c r="DG92" s="136">
        <f>ROUND(IF('2.1ต้นทุนตามสัดส่วน (ผลิต)'!$E$169&gt;0,(+S92*'2.1ต้นทุนตามสัดส่วน (ผลิต)'!$E$169)/'2.1ต้นทุนตามสัดส่วน (ผลิต)'!$E$170,0),2)</f>
        <v>0</v>
      </c>
      <c r="DH92" s="136">
        <f>ROUND(IF('2.1ต้นทุนตามสัดส่วน (ผลิต)'!$E$179&gt;0,(+T92*'2.1ต้นทุนตามสัดส่วน (ผลิต)'!$E$179)/'2.1ต้นทุนตามสัดส่วน (ผลิต)'!$E$180,0),2)</f>
        <v>0</v>
      </c>
      <c r="DI92" s="136">
        <f t="shared" si="76"/>
        <v>0</v>
      </c>
      <c r="DJ92" s="136">
        <f t="shared" si="46"/>
        <v>0</v>
      </c>
      <c r="DL92" s="140"/>
      <c r="DM92" s="135"/>
      <c r="DN92" s="136">
        <f t="shared" si="40"/>
        <v>0</v>
      </c>
      <c r="DO92" s="136">
        <f t="shared" si="40"/>
        <v>0</v>
      </c>
      <c r="DP92" s="136">
        <f t="shared" si="40"/>
        <v>0</v>
      </c>
      <c r="DQ92" s="136">
        <f t="shared" si="40"/>
        <v>0</v>
      </c>
      <c r="DR92" s="136">
        <f t="shared" si="40"/>
        <v>0</v>
      </c>
      <c r="DS92" s="136">
        <f t="shared" si="40"/>
        <v>0</v>
      </c>
      <c r="DT92" s="136">
        <f t="shared" si="40"/>
        <v>0</v>
      </c>
      <c r="DU92" s="136">
        <f t="shared" si="40"/>
        <v>0</v>
      </c>
      <c r="DV92" s="136">
        <f t="shared" si="77"/>
        <v>0</v>
      </c>
      <c r="DW92" s="136">
        <f t="shared" si="77"/>
        <v>0</v>
      </c>
      <c r="DX92" s="136">
        <f t="shared" si="77"/>
        <v>0</v>
      </c>
      <c r="DY92" s="136">
        <f t="shared" si="77"/>
        <v>0</v>
      </c>
      <c r="DZ92" s="136">
        <f t="shared" si="77"/>
        <v>0</v>
      </c>
      <c r="EA92" s="136">
        <f t="shared" si="77"/>
        <v>0</v>
      </c>
      <c r="EB92" s="136">
        <f t="shared" si="47"/>
        <v>0</v>
      </c>
      <c r="EC92" s="136">
        <f t="shared" si="47"/>
        <v>0</v>
      </c>
      <c r="ED92" s="136">
        <f t="shared" si="47"/>
        <v>0</v>
      </c>
      <c r="EE92" s="136">
        <f t="shared" si="47"/>
        <v>0</v>
      </c>
      <c r="EF92" s="136">
        <f t="shared" si="47"/>
        <v>0</v>
      </c>
      <c r="EG92" s="136">
        <f t="shared" si="47"/>
        <v>0</v>
      </c>
    </row>
    <row r="93" spans="1:137" ht="21">
      <c r="A93" s="140"/>
      <c r="B93" s="135"/>
      <c r="C93" s="44"/>
      <c r="D93" s="136"/>
      <c r="E93" s="136"/>
      <c r="F93" s="136"/>
      <c r="G93" s="136">
        <f t="shared" si="48"/>
        <v>0</v>
      </c>
      <c r="H93" s="136"/>
      <c r="I93" s="136"/>
      <c r="J93" s="136"/>
      <c r="K93" s="136">
        <f t="shared" si="49"/>
        <v>0</v>
      </c>
      <c r="L93" s="136">
        <f t="shared" si="50"/>
        <v>0</v>
      </c>
      <c r="M93" s="136"/>
      <c r="N93" s="136"/>
      <c r="O93" s="136"/>
      <c r="P93" s="136">
        <f t="shared" si="51"/>
        <v>0</v>
      </c>
      <c r="Q93" s="136">
        <f t="shared" si="52"/>
        <v>0</v>
      </c>
      <c r="R93" s="136"/>
      <c r="S93" s="136"/>
      <c r="T93" s="136"/>
      <c r="U93" s="136">
        <f t="shared" si="53"/>
        <v>0</v>
      </c>
      <c r="V93" s="136">
        <f t="shared" si="41"/>
        <v>0</v>
      </c>
      <c r="X93" s="140"/>
      <c r="Y93" s="135"/>
      <c r="Z93" s="44">
        <f>ROUND(IF('2.1ต้นทุนตามสัดส่วน (ผลิต)'!$E$6&gt;0,(+C93*'2.1ต้นทุนตามสัดส่วน (ผลิต)'!$E$6)/'2.1ต้นทุนตามสัดส่วน (ผลิต)'!$E$10,0),2)</f>
        <v>0</v>
      </c>
      <c r="AA93" s="139">
        <f>ROUND(IF('2.1ต้นทุนตามสัดส่วน (ผลิต)'!$E$16&gt;0,(+D93*'2.1ต้นทุนตามสัดส่วน (ผลิต)'!$E$16)/'2.1ต้นทุนตามสัดส่วน (ผลิต)'!$E$20,0),2)</f>
        <v>0</v>
      </c>
      <c r="AB93" s="139">
        <f>ROUND(IF('2.1ต้นทุนตามสัดส่วน (ผลิต)'!$E$26&gt;0,(+E93*'2.1ต้นทุนตามสัดส่วน (ผลิต)'!$E$26)/'2.1ต้นทุนตามสัดส่วน (ผลิต)'!$E$30,0),2)</f>
        <v>0</v>
      </c>
      <c r="AC93" s="139">
        <f>ROUND(IF('2.1ต้นทุนตามสัดส่วน (ผลิต)'!$E$36&gt;0,(+F93*'2.1ต้นทุนตามสัดส่วน (ผลิต)'!$E$36)/'2.1ต้นทุนตามสัดส่วน (ผลิต)'!$E$40,0),2)</f>
        <v>0</v>
      </c>
      <c r="AD93" s="139">
        <f t="shared" si="54"/>
        <v>0</v>
      </c>
      <c r="AE93" s="139">
        <f>ROUND(IF('2.1ต้นทุนตามสัดส่วน (ผลิต)'!$E$56&gt;0,(+H93*'2.1ต้นทุนตามสัดส่วน (ผลิต)'!$E$56)/'2.1ต้นทุนตามสัดส่วน (ผลิต)'!$E$60,0),2)</f>
        <v>0</v>
      </c>
      <c r="AF93" s="139">
        <f>ROUND(IF('2.1ต้นทุนตามสัดส่วน (ผลิต)'!$E$66&gt;0,(+I93*'2.1ต้นทุนตามสัดส่วน (ผลิต)'!$E$66)/'2.1ต้นทุนตามสัดส่วน (ผลิต)'!$E$70,0),2)</f>
        <v>0</v>
      </c>
      <c r="AG93" s="139">
        <f>ROUND(IF('2.1ต้นทุนตามสัดส่วน (ผลิต)'!$E$76&gt;0,(+J93*'2.1ต้นทุนตามสัดส่วน (ผลิต)'!$E$76)/'2.1ต้นทุนตามสัดส่วน (ผลิต)'!$E$80,0),2)</f>
        <v>0</v>
      </c>
      <c r="AH93" s="139">
        <f t="shared" si="55"/>
        <v>0</v>
      </c>
      <c r="AI93" s="139">
        <f t="shared" si="56"/>
        <v>0</v>
      </c>
      <c r="AJ93" s="139">
        <f>ROUND(IF('2.1ต้นทุนตามสัดส่วน (ผลิต)'!$E$106&gt;0,(+M93*'2.1ต้นทุนตามสัดส่วน (ผลิต)'!$E$106)/'2.1ต้นทุนตามสัดส่วน (ผลิต)'!$E$110,0),2)</f>
        <v>0</v>
      </c>
      <c r="AK93" s="139">
        <f>ROUND(IF('2.1ต้นทุนตามสัดส่วน (ผลิต)'!$E$116&gt;0,(+N93*'2.1ต้นทุนตามสัดส่วน (ผลิต)'!$E$116)/'2.1ต้นทุนตามสัดส่วน (ผลิต)'!$E$120,0),2)</f>
        <v>0</v>
      </c>
      <c r="AL93" s="139">
        <f>ROUND(IF('2.1ต้นทุนตามสัดส่วน (ผลิต)'!$E$126&gt;0,(+O93*'2.1ต้นทุนตามสัดส่วน (ผลิต)'!$E$126)/'2.1ต้นทุนตามสัดส่วน (ผลิต)'!$E$130,0),2)</f>
        <v>0</v>
      </c>
      <c r="AM93" s="139">
        <f t="shared" si="57"/>
        <v>0</v>
      </c>
      <c r="AN93" s="139">
        <f t="shared" si="58"/>
        <v>0</v>
      </c>
      <c r="AO93" s="139">
        <f>ROUND(IF('2.1ต้นทุนตามสัดส่วน (ผลิต)'!$E$156&gt;0,(+R93*'2.1ต้นทุนตามสัดส่วน (ผลิต)'!$E$156)/'2.1ต้นทุนตามสัดส่วน (ผลิต)'!$E$160,0),2)</f>
        <v>0</v>
      </c>
      <c r="AP93" s="139">
        <f>ROUND(IF('2.1ต้นทุนตามสัดส่วน (ผลิต)'!$E$166&gt;0,(+S93*'2.1ต้นทุนตามสัดส่วน (ผลิต)'!$E$166)/'2.1ต้นทุนตามสัดส่วน (ผลิต)'!$E$170,0),2)</f>
        <v>0</v>
      </c>
      <c r="AQ93" s="139">
        <f>ROUND(IF('2.1ต้นทุนตามสัดส่วน (ผลิต)'!$E$176&gt;0,(+T93*'2.1ต้นทุนตามสัดส่วน (ผลิต)'!$E$176)/'2.1ต้นทุนตามสัดส่วน (ผลิต)'!$E$180,0),2)</f>
        <v>0</v>
      </c>
      <c r="AR93" s="139">
        <f t="shared" si="42"/>
        <v>0</v>
      </c>
      <c r="AS93" s="139">
        <f t="shared" si="43"/>
        <v>0</v>
      </c>
      <c r="AU93" s="140"/>
      <c r="AV93" s="135"/>
      <c r="AW93" s="44">
        <f>ROUND(IF('2.1ต้นทุนตามสัดส่วน (ผลิต)'!$E$7&gt;0,(C93*'2.1ต้นทุนตามสัดส่วน (ผลิต)'!$E$7)/'2.1ต้นทุนตามสัดส่วน (ผลิต)'!$E$10,0),2)</f>
        <v>0</v>
      </c>
      <c r="AX93" s="136">
        <f>ROUND(IF('2.1ต้นทุนตามสัดส่วน (ผลิต)'!$E$17&gt;0,(D93*'2.1ต้นทุนตามสัดส่วน (ผลิต)'!$E$17)/'2.1ต้นทุนตามสัดส่วน (ผลิต)'!$E$20,0),2)</f>
        <v>0</v>
      </c>
      <c r="AY93" s="136">
        <f>ROUND(IF('2.1ต้นทุนตามสัดส่วน (ผลิต)'!$E$27&gt;0,(+E93*'2.1ต้นทุนตามสัดส่วน (ผลิต)'!$E$27)/'2.1ต้นทุนตามสัดส่วน (ผลิต)'!$E$30,0),2)</f>
        <v>0</v>
      </c>
      <c r="AZ93" s="136">
        <f>ROUND(IF('2.1ต้นทุนตามสัดส่วน (ผลิต)'!$E$37&gt;0,(+F93*'2.1ต้นทุนตามสัดส่วน (ผลิต)'!$E$37)/'2.1ต้นทุนตามสัดส่วน (ผลิต)'!$E$40,0),2)</f>
        <v>0</v>
      </c>
      <c r="BA93" s="136">
        <f t="shared" si="59"/>
        <v>0</v>
      </c>
      <c r="BB93" s="136">
        <f>ROUND(IF('2.1ต้นทุนตามสัดส่วน (ผลิต)'!$E$57&gt;0,(+H93*'2.1ต้นทุนตามสัดส่วน (ผลิต)'!$E$57)/'2.1ต้นทุนตามสัดส่วน (ผลิต)'!$E$60,0),2)</f>
        <v>0</v>
      </c>
      <c r="BC93" s="136">
        <f>ROUND(IF('2.1ต้นทุนตามสัดส่วน (ผลิต)'!$E$67&gt;0,(+I93*'2.1ต้นทุนตามสัดส่วน (ผลิต)'!$E$67)/'2.1ต้นทุนตามสัดส่วน (ผลิต)'!$E$70,0),2)</f>
        <v>0</v>
      </c>
      <c r="BD93" s="136">
        <f>ROUND(IF('2.1ต้นทุนตามสัดส่วน (ผลิต)'!$E$77&gt;0,(+J93*'2.1ต้นทุนตามสัดส่วน (ผลิต)'!$E$77)/'2.1ต้นทุนตามสัดส่วน (ผลิต)'!$E$80,0),2)</f>
        <v>0</v>
      </c>
      <c r="BE93" s="136">
        <f t="shared" si="60"/>
        <v>0</v>
      </c>
      <c r="BF93" s="136">
        <f t="shared" si="61"/>
        <v>0</v>
      </c>
      <c r="BG93" s="136">
        <f>ROUND(IF('2.1ต้นทุนตามสัดส่วน (ผลิต)'!$E$107&gt;0,(+M93*'2.1ต้นทุนตามสัดส่วน (ผลิต)'!$E$107)/'2.1ต้นทุนตามสัดส่วน (ผลิต)'!$E$110,0),2)</f>
        <v>0</v>
      </c>
      <c r="BH93" s="136">
        <f>ROUND(IF('2.1ต้นทุนตามสัดส่วน (ผลิต)'!$E$117&gt;0,(+N93*'2.1ต้นทุนตามสัดส่วน (ผลิต)'!$E$117)/'2.1ต้นทุนตามสัดส่วน (ผลิต)'!$E$120,0),2)</f>
        <v>0</v>
      </c>
      <c r="BI93" s="136">
        <f>ROUND(IF('2.1ต้นทุนตามสัดส่วน (ผลิต)'!$E$127&gt;0,(+O93*'2.1ต้นทุนตามสัดส่วน (ผลิต)'!$E$127)/'2.1ต้นทุนตามสัดส่วน (ผลิต)'!$E$130,0),2)</f>
        <v>0</v>
      </c>
      <c r="BJ93" s="136">
        <f t="shared" si="62"/>
        <v>0</v>
      </c>
      <c r="BK93" s="136">
        <f t="shared" si="63"/>
        <v>0</v>
      </c>
      <c r="BL93" s="136">
        <f>ROUND(IF('2.1ต้นทุนตามสัดส่วน (ผลิต)'!$E$157&gt;0,(+R93*'2.1ต้นทุนตามสัดส่วน (ผลิต)'!$E$157)/'2.1ต้นทุนตามสัดส่วน (ผลิต)'!$E$160,0),2)</f>
        <v>0</v>
      </c>
      <c r="BM93" s="136">
        <f>ROUND(IF('2.1ต้นทุนตามสัดส่วน (ผลิต)'!$E$167&gt;0,(+S93*'2.1ต้นทุนตามสัดส่วน (ผลิต)'!$E$167)/'2.1ต้นทุนตามสัดส่วน (ผลิต)'!$E$170,0),2)</f>
        <v>0</v>
      </c>
      <c r="BN93" s="136">
        <f>ROUND(IF('2.1ต้นทุนตามสัดส่วน (ผลิต)'!$E$177&gt;0,(+T93*'2.1ต้นทุนตามสัดส่วน (ผลิต)'!$E$177)/'2.1ต้นทุนตามสัดส่วน (ผลิต)'!$E$180,0),2)</f>
        <v>0</v>
      </c>
      <c r="BO93" s="136">
        <f t="shared" si="64"/>
        <v>0</v>
      </c>
      <c r="BP93" s="136">
        <f t="shared" si="44"/>
        <v>0</v>
      </c>
      <c r="BR93" s="140"/>
      <c r="BS93" s="135"/>
      <c r="BT93" s="44">
        <f>ROUND(IF('2.1ต้นทุนตามสัดส่วน (ผลิต)'!$E$8&gt;0,(+C93*'2.1ต้นทุนตามสัดส่วน (ผลิต)'!$E$8)/'2.1ต้นทุนตามสัดส่วน (ผลิต)'!$E$10,0),2)</f>
        <v>0</v>
      </c>
      <c r="BU93" s="136">
        <f>ROUND(IF('2.1ต้นทุนตามสัดส่วน (ผลิต)'!$E$18&gt;0,(+D93*'2.1ต้นทุนตามสัดส่วน (ผลิต)'!$E$18)/'2.1ต้นทุนตามสัดส่วน (ผลิต)'!$E$20,0),2)</f>
        <v>0</v>
      </c>
      <c r="BV93" s="136">
        <f>ROUND(IF('2.1ต้นทุนตามสัดส่วน (ผลิต)'!$E$28&gt;0,(+E93*'2.1ต้นทุนตามสัดส่วน (ผลิต)'!$E$28)/'2.1ต้นทุนตามสัดส่วน (ผลิต)'!$E$30,0),2)</f>
        <v>0</v>
      </c>
      <c r="BW93" s="136">
        <f>ROUND(IF('2.1ต้นทุนตามสัดส่วน (ผลิต)'!$E$38&gt;0,(+F93*'2.1ต้นทุนตามสัดส่วน (ผลิต)'!$E$38)/'2.1ต้นทุนตามสัดส่วน (ผลิต)'!$E$40,0),2)</f>
        <v>0</v>
      </c>
      <c r="BX93" s="136">
        <f t="shared" si="65"/>
        <v>0</v>
      </c>
      <c r="BY93" s="136">
        <f>ROUND(IF('2.1ต้นทุนตามสัดส่วน (ผลิต)'!$E$58&gt;0,(+H93*'2.1ต้นทุนตามสัดส่วน (ผลิต)'!$E$58)/'2.1ต้นทุนตามสัดส่วน (ผลิต)'!$E$60,0),2)</f>
        <v>0</v>
      </c>
      <c r="BZ93" s="136">
        <f>ROUND(IF('2.1ต้นทุนตามสัดส่วน (ผลิต)'!$E$68&gt;0,(+I93*'2.1ต้นทุนตามสัดส่วน (ผลิต)'!$E$68)/'2.1ต้นทุนตามสัดส่วน (ผลิต)'!$E$70,0),2)</f>
        <v>0</v>
      </c>
      <c r="CA93" s="136">
        <f>ROUND(IF('2.1ต้นทุนตามสัดส่วน (ผลิต)'!$E$78&gt;0,(+J93*'2.1ต้นทุนตามสัดส่วน (ผลิต)'!$E$78)/'2.1ต้นทุนตามสัดส่วน (ผลิต)'!$E$80,0),2)</f>
        <v>0</v>
      </c>
      <c r="CB93" s="136">
        <f t="shared" si="66"/>
        <v>0</v>
      </c>
      <c r="CC93" s="136">
        <f t="shared" si="67"/>
        <v>0</v>
      </c>
      <c r="CD93" s="136">
        <f>ROUND(IF('2.1ต้นทุนตามสัดส่วน (ผลิต)'!$E$108&gt;0,(+M93*'2.1ต้นทุนตามสัดส่วน (ผลิต)'!$E$108)/'2.1ต้นทุนตามสัดส่วน (ผลิต)'!$E$110,0),2)</f>
        <v>0</v>
      </c>
      <c r="CE93" s="136">
        <f>ROUND(IF('2.1ต้นทุนตามสัดส่วน (ผลิต)'!$E$118&gt;0,(+N93*'2.1ต้นทุนตามสัดส่วน (ผลิต)'!$E$118)/'2.1ต้นทุนตามสัดส่วน (ผลิต)'!$E$120,0),2)</f>
        <v>0</v>
      </c>
      <c r="CF93" s="136">
        <f>ROUND(IF('2.1ต้นทุนตามสัดส่วน (ผลิต)'!$E$128&gt;0,(+O93*'2.1ต้นทุนตามสัดส่วน (ผลิต)'!$E$128)/'2.1ต้นทุนตามสัดส่วน (ผลิต)'!$E$130,0),2)</f>
        <v>0</v>
      </c>
      <c r="CG93" s="136">
        <f t="shared" si="68"/>
        <v>0</v>
      </c>
      <c r="CH93" s="136">
        <f t="shared" si="69"/>
        <v>0</v>
      </c>
      <c r="CI93" s="136">
        <f>ROUND(IF('2.1ต้นทุนตามสัดส่วน (ผลิต)'!$E$158&gt;0,(+R93*'2.1ต้นทุนตามสัดส่วน (ผลิต)'!$E$158)/'2.1ต้นทุนตามสัดส่วน (ผลิต)'!$E$160,0),2)</f>
        <v>0</v>
      </c>
      <c r="CJ93" s="136">
        <f>ROUND(IF('2.1ต้นทุนตามสัดส่วน (ผลิต)'!$E$168&gt;0,(+S93*'2.1ต้นทุนตามสัดส่วน (ผลิต)'!$E$168)/'2.1ต้นทุนตามสัดส่วน (ผลิต)'!$E$170,0),2)</f>
        <v>0</v>
      </c>
      <c r="CK93" s="136">
        <f>ROUND(IF('2.1ต้นทุนตามสัดส่วน (ผลิต)'!$E$178&gt;0,(+T93*'2.1ต้นทุนตามสัดส่วน (ผลิต)'!$E$178)/'2.1ต้นทุนตามสัดส่วน (ผลิต)'!$E$180,0),2)</f>
        <v>0</v>
      </c>
      <c r="CL93" s="136">
        <f t="shared" si="70"/>
        <v>0</v>
      </c>
      <c r="CM93" s="136">
        <f t="shared" si="45"/>
        <v>0</v>
      </c>
      <c r="CO93" s="140"/>
      <c r="CP93" s="135"/>
      <c r="CQ93" s="44">
        <f>ROUND(IF('2.1ต้นทุนตามสัดส่วน (ผลิต)'!$E$9&gt;0,(+C93*'2.1ต้นทุนตามสัดส่วน (ผลิต)'!$E$9)/'2.1ต้นทุนตามสัดส่วน (ผลิต)'!$E$10,0),2)</f>
        <v>0</v>
      </c>
      <c r="CR93" s="136">
        <f>ROUND(IF('2.1ต้นทุนตามสัดส่วน (ผลิต)'!$E$19&gt;0,(+D93*'2.1ต้นทุนตามสัดส่วน (ผลิต)'!$E$19)/'2.1ต้นทุนตามสัดส่วน (ผลิต)'!$E$20,0),2)</f>
        <v>0</v>
      </c>
      <c r="CS93" s="136">
        <f>ROUND(IF('2.1ต้นทุนตามสัดส่วน (ผลิต)'!$E$29&gt;0,(+E93*'2.1ต้นทุนตามสัดส่วน (ผลิต)'!$E$29)/'2.1ต้นทุนตามสัดส่วน (ผลิต)'!$E$30,0),2)</f>
        <v>0</v>
      </c>
      <c r="CT93" s="136">
        <f>ROUND(IF('2.1ต้นทุนตามสัดส่วน (ผลิต)'!$E$39&gt;0,(+F93*'2.1ต้นทุนตามสัดส่วน (ผลิต)'!$E$39)/'2.1ต้นทุนตามสัดส่วน (ผลิต)'!$E$40,0),2)</f>
        <v>0</v>
      </c>
      <c r="CU93" s="136">
        <f t="shared" si="71"/>
        <v>0</v>
      </c>
      <c r="CV93" s="136">
        <f>ROUND(IF('2.1ต้นทุนตามสัดส่วน (ผลิต)'!$E$59&gt;0,(+H93*'2.1ต้นทุนตามสัดส่วน (ผลิต)'!$E$59)/'2.1ต้นทุนตามสัดส่วน (ผลิต)'!$E$60,0),2)</f>
        <v>0</v>
      </c>
      <c r="CW93" s="136">
        <f>ROUND(IF('2.1ต้นทุนตามสัดส่วน (ผลิต)'!$E$69&gt;0,(+I93*'2.1ต้นทุนตามสัดส่วน (ผลิต)'!$E$69)/'2.1ต้นทุนตามสัดส่วน (ผลิต)'!$E$70,0),2)</f>
        <v>0</v>
      </c>
      <c r="CX93" s="136">
        <f>ROUND(IF('2.1ต้นทุนตามสัดส่วน (ผลิต)'!$E$79&gt;0,(+J93*'2.1ต้นทุนตามสัดส่วน (ผลิต)'!$E$79)/'2.1ต้นทุนตามสัดส่วน (ผลิต)'!$E$80,0),2)</f>
        <v>0</v>
      </c>
      <c r="CY93" s="136">
        <f t="shared" si="72"/>
        <v>0</v>
      </c>
      <c r="CZ93" s="136">
        <f t="shared" si="73"/>
        <v>0</v>
      </c>
      <c r="DA93" s="136">
        <f>ROUND(IF('2.1ต้นทุนตามสัดส่วน (ผลิต)'!$E$109&gt;0,(+M93*'2.1ต้นทุนตามสัดส่วน (ผลิต)'!$E$109)/'2.1ต้นทุนตามสัดส่วน (ผลิต)'!$E$110,0),2)</f>
        <v>0</v>
      </c>
      <c r="DB93" s="136">
        <f>ROUND(IF('2.1ต้นทุนตามสัดส่วน (ผลิต)'!$E$119&gt;0,(+N93*'2.1ต้นทุนตามสัดส่วน (ผลิต)'!$E$119)/'2.1ต้นทุนตามสัดส่วน (ผลิต)'!$E$120,0),2)</f>
        <v>0</v>
      </c>
      <c r="DC93" s="136">
        <f>ROUND(IF('2.1ต้นทุนตามสัดส่วน (ผลิต)'!$E$129&gt;0,(+O93*'2.1ต้นทุนตามสัดส่วน (ผลิต)'!$E$129)/'2.1ต้นทุนตามสัดส่วน (ผลิต)'!$E$130,0),2)</f>
        <v>0</v>
      </c>
      <c r="DD93" s="136">
        <f t="shared" si="74"/>
        <v>0</v>
      </c>
      <c r="DE93" s="136">
        <f t="shared" si="75"/>
        <v>0</v>
      </c>
      <c r="DF93" s="136">
        <f>ROUND(IF('2.1ต้นทุนตามสัดส่วน (ผลิต)'!$E$159&gt;0,(+R93*'2.1ต้นทุนตามสัดส่วน (ผลิต)'!$E$159)/'2.1ต้นทุนตามสัดส่วน (ผลิต)'!$E$160,0),2)</f>
        <v>0</v>
      </c>
      <c r="DG93" s="136">
        <f>ROUND(IF('2.1ต้นทุนตามสัดส่วน (ผลิต)'!$E$169&gt;0,(+S93*'2.1ต้นทุนตามสัดส่วน (ผลิต)'!$E$169)/'2.1ต้นทุนตามสัดส่วน (ผลิต)'!$E$170,0),2)</f>
        <v>0</v>
      </c>
      <c r="DH93" s="136">
        <f>ROUND(IF('2.1ต้นทุนตามสัดส่วน (ผลิต)'!$E$179&gt;0,(+T93*'2.1ต้นทุนตามสัดส่วน (ผลิต)'!$E$179)/'2.1ต้นทุนตามสัดส่วน (ผลิต)'!$E$180,0),2)</f>
        <v>0</v>
      </c>
      <c r="DI93" s="136">
        <f t="shared" si="76"/>
        <v>0</v>
      </c>
      <c r="DJ93" s="136">
        <f t="shared" si="46"/>
        <v>0</v>
      </c>
      <c r="DL93" s="140"/>
      <c r="DM93" s="135"/>
      <c r="DN93" s="136">
        <f t="shared" si="40"/>
        <v>0</v>
      </c>
      <c r="DO93" s="136">
        <f t="shared" si="40"/>
        <v>0</v>
      </c>
      <c r="DP93" s="136">
        <f t="shared" si="40"/>
        <v>0</v>
      </c>
      <c r="DQ93" s="136">
        <f t="shared" si="40"/>
        <v>0</v>
      </c>
      <c r="DR93" s="136">
        <f t="shared" si="40"/>
        <v>0</v>
      </c>
      <c r="DS93" s="136">
        <f t="shared" si="40"/>
        <v>0</v>
      </c>
      <c r="DT93" s="136">
        <f t="shared" si="40"/>
        <v>0</v>
      </c>
      <c r="DU93" s="136">
        <f t="shared" si="40"/>
        <v>0</v>
      </c>
      <c r="DV93" s="136">
        <f t="shared" si="77"/>
        <v>0</v>
      </c>
      <c r="DW93" s="136">
        <f t="shared" si="77"/>
        <v>0</v>
      </c>
      <c r="DX93" s="136">
        <f t="shared" si="77"/>
        <v>0</v>
      </c>
      <c r="DY93" s="136">
        <f t="shared" si="77"/>
        <v>0</v>
      </c>
      <c r="DZ93" s="136">
        <f t="shared" si="77"/>
        <v>0</v>
      </c>
      <c r="EA93" s="136">
        <f t="shared" si="77"/>
        <v>0</v>
      </c>
      <c r="EB93" s="136">
        <f t="shared" si="47"/>
        <v>0</v>
      </c>
      <c r="EC93" s="136">
        <f t="shared" si="47"/>
        <v>0</v>
      </c>
      <c r="ED93" s="136">
        <f t="shared" si="47"/>
        <v>0</v>
      </c>
      <c r="EE93" s="136">
        <f t="shared" si="47"/>
        <v>0</v>
      </c>
      <c r="EF93" s="136">
        <f t="shared" si="47"/>
        <v>0</v>
      </c>
      <c r="EG93" s="136">
        <f t="shared" si="47"/>
        <v>0</v>
      </c>
    </row>
    <row r="94" spans="1:137" ht="21">
      <c r="A94" s="140"/>
      <c r="B94" s="135"/>
      <c r="C94" s="44"/>
      <c r="D94" s="136"/>
      <c r="E94" s="136"/>
      <c r="F94" s="136"/>
      <c r="G94" s="136">
        <f t="shared" si="48"/>
        <v>0</v>
      </c>
      <c r="H94" s="136"/>
      <c r="I94" s="136"/>
      <c r="J94" s="136"/>
      <c r="K94" s="136">
        <f t="shared" si="49"/>
        <v>0</v>
      </c>
      <c r="L94" s="136">
        <f t="shared" si="50"/>
        <v>0</v>
      </c>
      <c r="M94" s="136"/>
      <c r="N94" s="136"/>
      <c r="O94" s="136"/>
      <c r="P94" s="136">
        <f t="shared" si="51"/>
        <v>0</v>
      </c>
      <c r="Q94" s="136">
        <f t="shared" si="52"/>
        <v>0</v>
      </c>
      <c r="R94" s="136"/>
      <c r="S94" s="136"/>
      <c r="T94" s="136"/>
      <c r="U94" s="136">
        <f t="shared" si="53"/>
        <v>0</v>
      </c>
      <c r="V94" s="136">
        <f t="shared" si="41"/>
        <v>0</v>
      </c>
      <c r="X94" s="140"/>
      <c r="Y94" s="135"/>
      <c r="Z94" s="44">
        <f>ROUND(IF('2.1ต้นทุนตามสัดส่วน (ผลิต)'!$E$6&gt;0,(+C94*'2.1ต้นทุนตามสัดส่วน (ผลิต)'!$E$6)/'2.1ต้นทุนตามสัดส่วน (ผลิต)'!$E$10,0),2)</f>
        <v>0</v>
      </c>
      <c r="AA94" s="139">
        <f>ROUND(IF('2.1ต้นทุนตามสัดส่วน (ผลิต)'!$E$16&gt;0,(+D94*'2.1ต้นทุนตามสัดส่วน (ผลิต)'!$E$16)/'2.1ต้นทุนตามสัดส่วน (ผลิต)'!$E$20,0),2)</f>
        <v>0</v>
      </c>
      <c r="AB94" s="139">
        <f>ROUND(IF('2.1ต้นทุนตามสัดส่วน (ผลิต)'!$E$26&gt;0,(+E94*'2.1ต้นทุนตามสัดส่วน (ผลิต)'!$E$26)/'2.1ต้นทุนตามสัดส่วน (ผลิต)'!$E$30,0),2)</f>
        <v>0</v>
      </c>
      <c r="AC94" s="139">
        <f>ROUND(IF('2.1ต้นทุนตามสัดส่วน (ผลิต)'!$E$36&gt;0,(+F94*'2.1ต้นทุนตามสัดส่วน (ผลิต)'!$E$36)/'2.1ต้นทุนตามสัดส่วน (ผลิต)'!$E$40,0),2)</f>
        <v>0</v>
      </c>
      <c r="AD94" s="139">
        <f t="shared" si="54"/>
        <v>0</v>
      </c>
      <c r="AE94" s="139">
        <f>ROUND(IF('2.1ต้นทุนตามสัดส่วน (ผลิต)'!$E$56&gt;0,(+H94*'2.1ต้นทุนตามสัดส่วน (ผลิต)'!$E$56)/'2.1ต้นทุนตามสัดส่วน (ผลิต)'!$E$60,0),2)</f>
        <v>0</v>
      </c>
      <c r="AF94" s="139">
        <f>ROUND(IF('2.1ต้นทุนตามสัดส่วน (ผลิต)'!$E$66&gt;0,(+I94*'2.1ต้นทุนตามสัดส่วน (ผลิต)'!$E$66)/'2.1ต้นทุนตามสัดส่วน (ผลิต)'!$E$70,0),2)</f>
        <v>0</v>
      </c>
      <c r="AG94" s="139">
        <f>ROUND(IF('2.1ต้นทุนตามสัดส่วน (ผลิต)'!$E$76&gt;0,(+J94*'2.1ต้นทุนตามสัดส่วน (ผลิต)'!$E$76)/'2.1ต้นทุนตามสัดส่วน (ผลิต)'!$E$80,0),2)</f>
        <v>0</v>
      </c>
      <c r="AH94" s="139">
        <f t="shared" si="55"/>
        <v>0</v>
      </c>
      <c r="AI94" s="139">
        <f t="shared" si="56"/>
        <v>0</v>
      </c>
      <c r="AJ94" s="139">
        <f>ROUND(IF('2.1ต้นทุนตามสัดส่วน (ผลิต)'!$E$106&gt;0,(+M94*'2.1ต้นทุนตามสัดส่วน (ผลิต)'!$E$106)/'2.1ต้นทุนตามสัดส่วน (ผลิต)'!$E$110,0),2)</f>
        <v>0</v>
      </c>
      <c r="AK94" s="139">
        <f>ROUND(IF('2.1ต้นทุนตามสัดส่วน (ผลิต)'!$E$116&gt;0,(+N94*'2.1ต้นทุนตามสัดส่วน (ผลิต)'!$E$116)/'2.1ต้นทุนตามสัดส่วน (ผลิต)'!$E$120,0),2)</f>
        <v>0</v>
      </c>
      <c r="AL94" s="139">
        <f>ROUND(IF('2.1ต้นทุนตามสัดส่วน (ผลิต)'!$E$126&gt;0,(+O94*'2.1ต้นทุนตามสัดส่วน (ผลิต)'!$E$126)/'2.1ต้นทุนตามสัดส่วน (ผลิต)'!$E$130,0),2)</f>
        <v>0</v>
      </c>
      <c r="AM94" s="139">
        <f t="shared" si="57"/>
        <v>0</v>
      </c>
      <c r="AN94" s="139">
        <f t="shared" si="58"/>
        <v>0</v>
      </c>
      <c r="AO94" s="139">
        <f>ROUND(IF('2.1ต้นทุนตามสัดส่วน (ผลิต)'!$E$156&gt;0,(+R94*'2.1ต้นทุนตามสัดส่วน (ผลิต)'!$E$156)/'2.1ต้นทุนตามสัดส่วน (ผลิต)'!$E$160,0),2)</f>
        <v>0</v>
      </c>
      <c r="AP94" s="139">
        <f>ROUND(IF('2.1ต้นทุนตามสัดส่วน (ผลิต)'!$E$166&gt;0,(+S94*'2.1ต้นทุนตามสัดส่วน (ผลิต)'!$E$166)/'2.1ต้นทุนตามสัดส่วน (ผลิต)'!$E$170,0),2)</f>
        <v>0</v>
      </c>
      <c r="AQ94" s="139">
        <f>ROUND(IF('2.1ต้นทุนตามสัดส่วน (ผลิต)'!$E$176&gt;0,(+T94*'2.1ต้นทุนตามสัดส่วน (ผลิต)'!$E$176)/'2.1ต้นทุนตามสัดส่วน (ผลิต)'!$E$180,0),2)</f>
        <v>0</v>
      </c>
      <c r="AR94" s="139">
        <f t="shared" si="42"/>
        <v>0</v>
      </c>
      <c r="AS94" s="139">
        <f t="shared" si="43"/>
        <v>0</v>
      </c>
      <c r="AU94" s="140"/>
      <c r="AV94" s="135"/>
      <c r="AW94" s="44">
        <f>ROUND(IF('2.1ต้นทุนตามสัดส่วน (ผลิต)'!$E$7&gt;0,(C94*'2.1ต้นทุนตามสัดส่วน (ผลิต)'!$E$7)/'2.1ต้นทุนตามสัดส่วน (ผลิต)'!$E$10,0),2)</f>
        <v>0</v>
      </c>
      <c r="AX94" s="136">
        <f>ROUND(IF('2.1ต้นทุนตามสัดส่วน (ผลิต)'!$E$17&gt;0,(D94*'2.1ต้นทุนตามสัดส่วน (ผลิต)'!$E$17)/'2.1ต้นทุนตามสัดส่วน (ผลิต)'!$E$20,0),2)</f>
        <v>0</v>
      </c>
      <c r="AY94" s="136">
        <f>ROUND(IF('2.1ต้นทุนตามสัดส่วน (ผลิต)'!$E$27&gt;0,(+E94*'2.1ต้นทุนตามสัดส่วน (ผลิต)'!$E$27)/'2.1ต้นทุนตามสัดส่วน (ผลิต)'!$E$30,0),2)</f>
        <v>0</v>
      </c>
      <c r="AZ94" s="136">
        <f>ROUND(IF('2.1ต้นทุนตามสัดส่วน (ผลิต)'!$E$37&gt;0,(+F94*'2.1ต้นทุนตามสัดส่วน (ผลิต)'!$E$37)/'2.1ต้นทุนตามสัดส่วน (ผลิต)'!$E$40,0),2)</f>
        <v>0</v>
      </c>
      <c r="BA94" s="136">
        <f t="shared" si="59"/>
        <v>0</v>
      </c>
      <c r="BB94" s="136">
        <f>ROUND(IF('2.1ต้นทุนตามสัดส่วน (ผลิต)'!$E$57&gt;0,(+H94*'2.1ต้นทุนตามสัดส่วน (ผลิต)'!$E$57)/'2.1ต้นทุนตามสัดส่วน (ผลิต)'!$E$60,0),2)</f>
        <v>0</v>
      </c>
      <c r="BC94" s="136">
        <f>ROUND(IF('2.1ต้นทุนตามสัดส่วน (ผลิต)'!$E$67&gt;0,(+I94*'2.1ต้นทุนตามสัดส่วน (ผลิต)'!$E$67)/'2.1ต้นทุนตามสัดส่วน (ผลิต)'!$E$70,0),2)</f>
        <v>0</v>
      </c>
      <c r="BD94" s="136">
        <f>ROUND(IF('2.1ต้นทุนตามสัดส่วน (ผลิต)'!$E$77&gt;0,(+J94*'2.1ต้นทุนตามสัดส่วน (ผลิต)'!$E$77)/'2.1ต้นทุนตามสัดส่วน (ผลิต)'!$E$80,0),2)</f>
        <v>0</v>
      </c>
      <c r="BE94" s="136">
        <f t="shared" si="60"/>
        <v>0</v>
      </c>
      <c r="BF94" s="136">
        <f t="shared" si="61"/>
        <v>0</v>
      </c>
      <c r="BG94" s="136">
        <f>ROUND(IF('2.1ต้นทุนตามสัดส่วน (ผลิต)'!$E$107&gt;0,(+M94*'2.1ต้นทุนตามสัดส่วน (ผลิต)'!$E$107)/'2.1ต้นทุนตามสัดส่วน (ผลิต)'!$E$110,0),2)</f>
        <v>0</v>
      </c>
      <c r="BH94" s="136">
        <f>ROUND(IF('2.1ต้นทุนตามสัดส่วน (ผลิต)'!$E$117&gt;0,(+N94*'2.1ต้นทุนตามสัดส่วน (ผลิต)'!$E$117)/'2.1ต้นทุนตามสัดส่วน (ผลิต)'!$E$120,0),2)</f>
        <v>0</v>
      </c>
      <c r="BI94" s="136">
        <f>ROUND(IF('2.1ต้นทุนตามสัดส่วน (ผลิต)'!$E$127&gt;0,(+O94*'2.1ต้นทุนตามสัดส่วน (ผลิต)'!$E$127)/'2.1ต้นทุนตามสัดส่วน (ผลิต)'!$E$130,0),2)</f>
        <v>0</v>
      </c>
      <c r="BJ94" s="136">
        <f t="shared" si="62"/>
        <v>0</v>
      </c>
      <c r="BK94" s="136">
        <f t="shared" si="63"/>
        <v>0</v>
      </c>
      <c r="BL94" s="136">
        <f>ROUND(IF('2.1ต้นทุนตามสัดส่วน (ผลิต)'!$E$157&gt;0,(+R94*'2.1ต้นทุนตามสัดส่วน (ผลิต)'!$E$157)/'2.1ต้นทุนตามสัดส่วน (ผลิต)'!$E$160,0),2)</f>
        <v>0</v>
      </c>
      <c r="BM94" s="136">
        <f>ROUND(IF('2.1ต้นทุนตามสัดส่วน (ผลิต)'!$E$167&gt;0,(+S94*'2.1ต้นทุนตามสัดส่วน (ผลิต)'!$E$167)/'2.1ต้นทุนตามสัดส่วน (ผลิต)'!$E$170,0),2)</f>
        <v>0</v>
      </c>
      <c r="BN94" s="136">
        <f>ROUND(IF('2.1ต้นทุนตามสัดส่วน (ผลิต)'!$E$177&gt;0,(+T94*'2.1ต้นทุนตามสัดส่วน (ผลิต)'!$E$177)/'2.1ต้นทุนตามสัดส่วน (ผลิต)'!$E$180,0),2)</f>
        <v>0</v>
      </c>
      <c r="BO94" s="136">
        <f t="shared" si="64"/>
        <v>0</v>
      </c>
      <c r="BP94" s="136">
        <f t="shared" si="44"/>
        <v>0</v>
      </c>
      <c r="BR94" s="140"/>
      <c r="BS94" s="135"/>
      <c r="BT94" s="44">
        <f>ROUND(IF('2.1ต้นทุนตามสัดส่วน (ผลิต)'!$E$8&gt;0,(+C94*'2.1ต้นทุนตามสัดส่วน (ผลิต)'!$E$8)/'2.1ต้นทุนตามสัดส่วน (ผลิต)'!$E$10,0),2)</f>
        <v>0</v>
      </c>
      <c r="BU94" s="136">
        <f>ROUND(IF('2.1ต้นทุนตามสัดส่วน (ผลิต)'!$E$18&gt;0,(+D94*'2.1ต้นทุนตามสัดส่วน (ผลิต)'!$E$18)/'2.1ต้นทุนตามสัดส่วน (ผลิต)'!$E$20,0),2)</f>
        <v>0</v>
      </c>
      <c r="BV94" s="136">
        <f>ROUND(IF('2.1ต้นทุนตามสัดส่วน (ผลิต)'!$E$28&gt;0,(+E94*'2.1ต้นทุนตามสัดส่วน (ผลิต)'!$E$28)/'2.1ต้นทุนตามสัดส่วน (ผลิต)'!$E$30,0),2)</f>
        <v>0</v>
      </c>
      <c r="BW94" s="136">
        <f>ROUND(IF('2.1ต้นทุนตามสัดส่วน (ผลิต)'!$E$38&gt;0,(+F94*'2.1ต้นทุนตามสัดส่วน (ผลิต)'!$E$38)/'2.1ต้นทุนตามสัดส่วน (ผลิต)'!$E$40,0),2)</f>
        <v>0</v>
      </c>
      <c r="BX94" s="136">
        <f t="shared" si="65"/>
        <v>0</v>
      </c>
      <c r="BY94" s="136">
        <f>ROUND(IF('2.1ต้นทุนตามสัดส่วน (ผลิต)'!$E$58&gt;0,(+H94*'2.1ต้นทุนตามสัดส่วน (ผลิต)'!$E$58)/'2.1ต้นทุนตามสัดส่วน (ผลิต)'!$E$60,0),2)</f>
        <v>0</v>
      </c>
      <c r="BZ94" s="136">
        <f>ROUND(IF('2.1ต้นทุนตามสัดส่วน (ผลิต)'!$E$68&gt;0,(+I94*'2.1ต้นทุนตามสัดส่วน (ผลิต)'!$E$68)/'2.1ต้นทุนตามสัดส่วน (ผลิต)'!$E$70,0),2)</f>
        <v>0</v>
      </c>
      <c r="CA94" s="136">
        <f>ROUND(IF('2.1ต้นทุนตามสัดส่วน (ผลิต)'!$E$78&gt;0,(+J94*'2.1ต้นทุนตามสัดส่วน (ผลิต)'!$E$78)/'2.1ต้นทุนตามสัดส่วน (ผลิต)'!$E$80,0),2)</f>
        <v>0</v>
      </c>
      <c r="CB94" s="136">
        <f t="shared" si="66"/>
        <v>0</v>
      </c>
      <c r="CC94" s="136">
        <f t="shared" si="67"/>
        <v>0</v>
      </c>
      <c r="CD94" s="136">
        <f>ROUND(IF('2.1ต้นทุนตามสัดส่วน (ผลิต)'!$E$108&gt;0,(+M94*'2.1ต้นทุนตามสัดส่วน (ผลิต)'!$E$108)/'2.1ต้นทุนตามสัดส่วน (ผลิต)'!$E$110,0),2)</f>
        <v>0</v>
      </c>
      <c r="CE94" s="136">
        <f>ROUND(IF('2.1ต้นทุนตามสัดส่วน (ผลิต)'!$E$118&gt;0,(+N94*'2.1ต้นทุนตามสัดส่วน (ผลิต)'!$E$118)/'2.1ต้นทุนตามสัดส่วน (ผลิต)'!$E$120,0),2)</f>
        <v>0</v>
      </c>
      <c r="CF94" s="136">
        <f>ROUND(IF('2.1ต้นทุนตามสัดส่วน (ผลิต)'!$E$128&gt;0,(+O94*'2.1ต้นทุนตามสัดส่วน (ผลิต)'!$E$128)/'2.1ต้นทุนตามสัดส่วน (ผลิต)'!$E$130,0),2)</f>
        <v>0</v>
      </c>
      <c r="CG94" s="136">
        <f t="shared" si="68"/>
        <v>0</v>
      </c>
      <c r="CH94" s="136">
        <f t="shared" si="69"/>
        <v>0</v>
      </c>
      <c r="CI94" s="136">
        <f>ROUND(IF('2.1ต้นทุนตามสัดส่วน (ผลิต)'!$E$158&gt;0,(+R94*'2.1ต้นทุนตามสัดส่วน (ผลิต)'!$E$158)/'2.1ต้นทุนตามสัดส่วน (ผลิต)'!$E$160,0),2)</f>
        <v>0</v>
      </c>
      <c r="CJ94" s="136">
        <f>ROUND(IF('2.1ต้นทุนตามสัดส่วน (ผลิต)'!$E$168&gt;0,(+S94*'2.1ต้นทุนตามสัดส่วน (ผลิต)'!$E$168)/'2.1ต้นทุนตามสัดส่วน (ผลิต)'!$E$170,0),2)</f>
        <v>0</v>
      </c>
      <c r="CK94" s="136">
        <f>ROUND(IF('2.1ต้นทุนตามสัดส่วน (ผลิต)'!$E$178&gt;0,(+T94*'2.1ต้นทุนตามสัดส่วน (ผลิต)'!$E$178)/'2.1ต้นทุนตามสัดส่วน (ผลิต)'!$E$180,0),2)</f>
        <v>0</v>
      </c>
      <c r="CL94" s="136">
        <f t="shared" si="70"/>
        <v>0</v>
      </c>
      <c r="CM94" s="136">
        <f t="shared" si="45"/>
        <v>0</v>
      </c>
      <c r="CO94" s="140"/>
      <c r="CP94" s="135"/>
      <c r="CQ94" s="44">
        <f>ROUND(IF('2.1ต้นทุนตามสัดส่วน (ผลิต)'!$E$9&gt;0,(+C94*'2.1ต้นทุนตามสัดส่วน (ผลิต)'!$E$9)/'2.1ต้นทุนตามสัดส่วน (ผลิต)'!$E$10,0),2)</f>
        <v>0</v>
      </c>
      <c r="CR94" s="136">
        <f>ROUND(IF('2.1ต้นทุนตามสัดส่วน (ผลิต)'!$E$19&gt;0,(+D94*'2.1ต้นทุนตามสัดส่วน (ผลิต)'!$E$19)/'2.1ต้นทุนตามสัดส่วน (ผลิต)'!$E$20,0),2)</f>
        <v>0</v>
      </c>
      <c r="CS94" s="136">
        <f>ROUND(IF('2.1ต้นทุนตามสัดส่วน (ผลิต)'!$E$29&gt;0,(+E94*'2.1ต้นทุนตามสัดส่วน (ผลิต)'!$E$29)/'2.1ต้นทุนตามสัดส่วน (ผลิต)'!$E$30,0),2)</f>
        <v>0</v>
      </c>
      <c r="CT94" s="136">
        <f>ROUND(IF('2.1ต้นทุนตามสัดส่วน (ผลิต)'!$E$39&gt;0,(+F94*'2.1ต้นทุนตามสัดส่วน (ผลิต)'!$E$39)/'2.1ต้นทุนตามสัดส่วน (ผลิต)'!$E$40,0),2)</f>
        <v>0</v>
      </c>
      <c r="CU94" s="136">
        <f t="shared" si="71"/>
        <v>0</v>
      </c>
      <c r="CV94" s="136">
        <f>ROUND(IF('2.1ต้นทุนตามสัดส่วน (ผลิต)'!$E$59&gt;0,(+H94*'2.1ต้นทุนตามสัดส่วน (ผลิต)'!$E$59)/'2.1ต้นทุนตามสัดส่วน (ผลิต)'!$E$60,0),2)</f>
        <v>0</v>
      </c>
      <c r="CW94" s="136">
        <f>ROUND(IF('2.1ต้นทุนตามสัดส่วน (ผลิต)'!$E$69&gt;0,(+I94*'2.1ต้นทุนตามสัดส่วน (ผลิต)'!$E$69)/'2.1ต้นทุนตามสัดส่วน (ผลิต)'!$E$70,0),2)</f>
        <v>0</v>
      </c>
      <c r="CX94" s="136">
        <f>ROUND(IF('2.1ต้นทุนตามสัดส่วน (ผลิต)'!$E$79&gt;0,(+J94*'2.1ต้นทุนตามสัดส่วน (ผลิต)'!$E$79)/'2.1ต้นทุนตามสัดส่วน (ผลิต)'!$E$80,0),2)</f>
        <v>0</v>
      </c>
      <c r="CY94" s="136">
        <f t="shared" si="72"/>
        <v>0</v>
      </c>
      <c r="CZ94" s="136">
        <f t="shared" si="73"/>
        <v>0</v>
      </c>
      <c r="DA94" s="136">
        <f>ROUND(IF('2.1ต้นทุนตามสัดส่วน (ผลิต)'!$E$109&gt;0,(+M94*'2.1ต้นทุนตามสัดส่วน (ผลิต)'!$E$109)/'2.1ต้นทุนตามสัดส่วน (ผลิต)'!$E$110,0),2)</f>
        <v>0</v>
      </c>
      <c r="DB94" s="136">
        <f>ROUND(IF('2.1ต้นทุนตามสัดส่วน (ผลิต)'!$E$119&gt;0,(+N94*'2.1ต้นทุนตามสัดส่วน (ผลิต)'!$E$119)/'2.1ต้นทุนตามสัดส่วน (ผลิต)'!$E$120,0),2)</f>
        <v>0</v>
      </c>
      <c r="DC94" s="136">
        <f>ROUND(IF('2.1ต้นทุนตามสัดส่วน (ผลิต)'!$E$129&gt;0,(+O94*'2.1ต้นทุนตามสัดส่วน (ผลิต)'!$E$129)/'2.1ต้นทุนตามสัดส่วน (ผลิต)'!$E$130,0),2)</f>
        <v>0</v>
      </c>
      <c r="DD94" s="136">
        <f t="shared" si="74"/>
        <v>0</v>
      </c>
      <c r="DE94" s="136">
        <f t="shared" si="75"/>
        <v>0</v>
      </c>
      <c r="DF94" s="136">
        <f>ROUND(IF('2.1ต้นทุนตามสัดส่วน (ผลิต)'!$E$159&gt;0,(+R94*'2.1ต้นทุนตามสัดส่วน (ผลิต)'!$E$159)/'2.1ต้นทุนตามสัดส่วน (ผลิต)'!$E$160,0),2)</f>
        <v>0</v>
      </c>
      <c r="DG94" s="136">
        <f>ROUND(IF('2.1ต้นทุนตามสัดส่วน (ผลิต)'!$E$169&gt;0,(+S94*'2.1ต้นทุนตามสัดส่วน (ผลิต)'!$E$169)/'2.1ต้นทุนตามสัดส่วน (ผลิต)'!$E$170,0),2)</f>
        <v>0</v>
      </c>
      <c r="DH94" s="136">
        <f>ROUND(IF('2.1ต้นทุนตามสัดส่วน (ผลิต)'!$E$179&gt;0,(+T94*'2.1ต้นทุนตามสัดส่วน (ผลิต)'!$E$179)/'2.1ต้นทุนตามสัดส่วน (ผลิต)'!$E$180,0),2)</f>
        <v>0</v>
      </c>
      <c r="DI94" s="136">
        <f t="shared" si="76"/>
        <v>0</v>
      </c>
      <c r="DJ94" s="136">
        <f t="shared" si="46"/>
        <v>0</v>
      </c>
      <c r="DL94" s="140"/>
      <c r="DM94" s="135"/>
      <c r="DN94" s="136">
        <f t="shared" si="40"/>
        <v>0</v>
      </c>
      <c r="DO94" s="136">
        <f t="shared" si="40"/>
        <v>0</v>
      </c>
      <c r="DP94" s="136">
        <f t="shared" si="40"/>
        <v>0</v>
      </c>
      <c r="DQ94" s="136">
        <f t="shared" si="40"/>
        <v>0</v>
      </c>
      <c r="DR94" s="136">
        <f t="shared" si="40"/>
        <v>0</v>
      </c>
      <c r="DS94" s="136">
        <f t="shared" si="40"/>
        <v>0</v>
      </c>
      <c r="DT94" s="136">
        <f t="shared" si="40"/>
        <v>0</v>
      </c>
      <c r="DU94" s="136">
        <f t="shared" si="40"/>
        <v>0</v>
      </c>
      <c r="DV94" s="136">
        <f t="shared" si="77"/>
        <v>0</v>
      </c>
      <c r="DW94" s="136">
        <f t="shared" si="77"/>
        <v>0</v>
      </c>
      <c r="DX94" s="136">
        <f t="shared" si="77"/>
        <v>0</v>
      </c>
      <c r="DY94" s="136">
        <f t="shared" si="77"/>
        <v>0</v>
      </c>
      <c r="DZ94" s="136">
        <f t="shared" si="77"/>
        <v>0</v>
      </c>
      <c r="EA94" s="136">
        <f t="shared" si="77"/>
        <v>0</v>
      </c>
      <c r="EB94" s="136">
        <f t="shared" si="47"/>
        <v>0</v>
      </c>
      <c r="EC94" s="136">
        <f t="shared" si="47"/>
        <v>0</v>
      </c>
      <c r="ED94" s="136">
        <f t="shared" si="47"/>
        <v>0</v>
      </c>
      <c r="EE94" s="136">
        <f t="shared" si="47"/>
        <v>0</v>
      </c>
      <c r="EF94" s="136">
        <f t="shared" si="47"/>
        <v>0</v>
      </c>
      <c r="EG94" s="136">
        <f t="shared" si="47"/>
        <v>0</v>
      </c>
    </row>
    <row r="95" spans="1:137" ht="21">
      <c r="A95" s="140"/>
      <c r="B95" s="135"/>
      <c r="C95" s="44"/>
      <c r="D95" s="136"/>
      <c r="E95" s="136"/>
      <c r="F95" s="136"/>
      <c r="G95" s="136">
        <f t="shared" si="48"/>
        <v>0</v>
      </c>
      <c r="H95" s="136"/>
      <c r="I95" s="136"/>
      <c r="J95" s="136"/>
      <c r="K95" s="136">
        <f t="shared" si="49"/>
        <v>0</v>
      </c>
      <c r="L95" s="136">
        <f t="shared" si="50"/>
        <v>0</v>
      </c>
      <c r="M95" s="136"/>
      <c r="N95" s="136"/>
      <c r="O95" s="136"/>
      <c r="P95" s="136">
        <f t="shared" si="51"/>
        <v>0</v>
      </c>
      <c r="Q95" s="136">
        <f t="shared" si="52"/>
        <v>0</v>
      </c>
      <c r="R95" s="136"/>
      <c r="S95" s="136"/>
      <c r="T95" s="136"/>
      <c r="U95" s="136">
        <f t="shared" si="53"/>
        <v>0</v>
      </c>
      <c r="V95" s="136">
        <f t="shared" si="41"/>
        <v>0</v>
      </c>
      <c r="X95" s="140"/>
      <c r="Y95" s="135"/>
      <c r="Z95" s="44">
        <f>ROUND(IF('2.1ต้นทุนตามสัดส่วน (ผลิต)'!$E$6&gt;0,(+C95*'2.1ต้นทุนตามสัดส่วน (ผลิต)'!$E$6)/'2.1ต้นทุนตามสัดส่วน (ผลิต)'!$E$10,0),2)</f>
        <v>0</v>
      </c>
      <c r="AA95" s="139">
        <f>ROUND(IF('2.1ต้นทุนตามสัดส่วน (ผลิต)'!$E$16&gt;0,(+D95*'2.1ต้นทุนตามสัดส่วน (ผลิต)'!$E$16)/'2.1ต้นทุนตามสัดส่วน (ผลิต)'!$E$20,0),2)</f>
        <v>0</v>
      </c>
      <c r="AB95" s="139">
        <f>ROUND(IF('2.1ต้นทุนตามสัดส่วน (ผลิต)'!$E$26&gt;0,(+E95*'2.1ต้นทุนตามสัดส่วน (ผลิต)'!$E$26)/'2.1ต้นทุนตามสัดส่วน (ผลิต)'!$E$30,0),2)</f>
        <v>0</v>
      </c>
      <c r="AC95" s="139">
        <f>ROUND(IF('2.1ต้นทุนตามสัดส่วน (ผลิต)'!$E$36&gt;0,(+F95*'2.1ต้นทุนตามสัดส่วน (ผลิต)'!$E$36)/'2.1ต้นทุนตามสัดส่วน (ผลิต)'!$E$40,0),2)</f>
        <v>0</v>
      </c>
      <c r="AD95" s="139">
        <f t="shared" si="54"/>
        <v>0</v>
      </c>
      <c r="AE95" s="139">
        <f>ROUND(IF('2.1ต้นทุนตามสัดส่วน (ผลิต)'!$E$56&gt;0,(+H95*'2.1ต้นทุนตามสัดส่วน (ผลิต)'!$E$56)/'2.1ต้นทุนตามสัดส่วน (ผลิต)'!$E$60,0),2)</f>
        <v>0</v>
      </c>
      <c r="AF95" s="139">
        <f>ROUND(IF('2.1ต้นทุนตามสัดส่วน (ผลิต)'!$E$66&gt;0,(+I95*'2.1ต้นทุนตามสัดส่วน (ผลิต)'!$E$66)/'2.1ต้นทุนตามสัดส่วน (ผลิต)'!$E$70,0),2)</f>
        <v>0</v>
      </c>
      <c r="AG95" s="139">
        <f>ROUND(IF('2.1ต้นทุนตามสัดส่วน (ผลิต)'!$E$76&gt;0,(+J95*'2.1ต้นทุนตามสัดส่วน (ผลิต)'!$E$76)/'2.1ต้นทุนตามสัดส่วน (ผลิต)'!$E$80,0),2)</f>
        <v>0</v>
      </c>
      <c r="AH95" s="139">
        <f t="shared" si="55"/>
        <v>0</v>
      </c>
      <c r="AI95" s="139">
        <f t="shared" si="56"/>
        <v>0</v>
      </c>
      <c r="AJ95" s="139">
        <f>ROUND(IF('2.1ต้นทุนตามสัดส่วน (ผลิต)'!$E$106&gt;0,(+M95*'2.1ต้นทุนตามสัดส่วน (ผลิต)'!$E$106)/'2.1ต้นทุนตามสัดส่วน (ผลิต)'!$E$110,0),2)</f>
        <v>0</v>
      </c>
      <c r="AK95" s="139">
        <f>ROUND(IF('2.1ต้นทุนตามสัดส่วน (ผลิต)'!$E$116&gt;0,(+N95*'2.1ต้นทุนตามสัดส่วน (ผลิต)'!$E$116)/'2.1ต้นทุนตามสัดส่วน (ผลิต)'!$E$120,0),2)</f>
        <v>0</v>
      </c>
      <c r="AL95" s="139">
        <f>ROUND(IF('2.1ต้นทุนตามสัดส่วน (ผลิต)'!$E$126&gt;0,(+O95*'2.1ต้นทุนตามสัดส่วน (ผลิต)'!$E$126)/'2.1ต้นทุนตามสัดส่วน (ผลิต)'!$E$130,0),2)</f>
        <v>0</v>
      </c>
      <c r="AM95" s="139">
        <f t="shared" si="57"/>
        <v>0</v>
      </c>
      <c r="AN95" s="139">
        <f t="shared" si="58"/>
        <v>0</v>
      </c>
      <c r="AO95" s="139">
        <f>ROUND(IF('2.1ต้นทุนตามสัดส่วน (ผลิต)'!$E$156&gt;0,(+R95*'2.1ต้นทุนตามสัดส่วน (ผลิต)'!$E$156)/'2.1ต้นทุนตามสัดส่วน (ผลิต)'!$E$160,0),2)</f>
        <v>0</v>
      </c>
      <c r="AP95" s="139">
        <f>ROUND(IF('2.1ต้นทุนตามสัดส่วน (ผลิต)'!$E$166&gt;0,(+S95*'2.1ต้นทุนตามสัดส่วน (ผลิต)'!$E$166)/'2.1ต้นทุนตามสัดส่วน (ผลิต)'!$E$170,0),2)</f>
        <v>0</v>
      </c>
      <c r="AQ95" s="139">
        <f>ROUND(IF('2.1ต้นทุนตามสัดส่วน (ผลิต)'!$E$176&gt;0,(+T95*'2.1ต้นทุนตามสัดส่วน (ผลิต)'!$E$176)/'2.1ต้นทุนตามสัดส่วน (ผลิต)'!$E$180,0),2)</f>
        <v>0</v>
      </c>
      <c r="AR95" s="139">
        <f t="shared" si="42"/>
        <v>0</v>
      </c>
      <c r="AS95" s="139">
        <f t="shared" si="43"/>
        <v>0</v>
      </c>
      <c r="AU95" s="140"/>
      <c r="AV95" s="135"/>
      <c r="AW95" s="44">
        <f>ROUND(IF('2.1ต้นทุนตามสัดส่วน (ผลิต)'!$E$7&gt;0,(C95*'2.1ต้นทุนตามสัดส่วน (ผลิต)'!$E$7)/'2.1ต้นทุนตามสัดส่วน (ผลิต)'!$E$10,0),2)</f>
        <v>0</v>
      </c>
      <c r="AX95" s="136">
        <f>ROUND(IF('2.1ต้นทุนตามสัดส่วน (ผลิต)'!$E$17&gt;0,(D95*'2.1ต้นทุนตามสัดส่วน (ผลิต)'!$E$17)/'2.1ต้นทุนตามสัดส่วน (ผลิต)'!$E$20,0),2)</f>
        <v>0</v>
      </c>
      <c r="AY95" s="136">
        <f>ROUND(IF('2.1ต้นทุนตามสัดส่วน (ผลิต)'!$E$27&gt;0,(+E95*'2.1ต้นทุนตามสัดส่วน (ผลิต)'!$E$27)/'2.1ต้นทุนตามสัดส่วน (ผลิต)'!$E$30,0),2)</f>
        <v>0</v>
      </c>
      <c r="AZ95" s="136">
        <f>ROUND(IF('2.1ต้นทุนตามสัดส่วน (ผลิต)'!$E$37&gt;0,(+F95*'2.1ต้นทุนตามสัดส่วน (ผลิต)'!$E$37)/'2.1ต้นทุนตามสัดส่วน (ผลิต)'!$E$40,0),2)</f>
        <v>0</v>
      </c>
      <c r="BA95" s="136">
        <f t="shared" si="59"/>
        <v>0</v>
      </c>
      <c r="BB95" s="136">
        <f>ROUND(IF('2.1ต้นทุนตามสัดส่วน (ผลิต)'!$E$57&gt;0,(+H95*'2.1ต้นทุนตามสัดส่วน (ผลิต)'!$E$57)/'2.1ต้นทุนตามสัดส่วน (ผลิต)'!$E$60,0),2)</f>
        <v>0</v>
      </c>
      <c r="BC95" s="136">
        <f>ROUND(IF('2.1ต้นทุนตามสัดส่วน (ผลิต)'!$E$67&gt;0,(+I95*'2.1ต้นทุนตามสัดส่วน (ผลิต)'!$E$67)/'2.1ต้นทุนตามสัดส่วน (ผลิต)'!$E$70,0),2)</f>
        <v>0</v>
      </c>
      <c r="BD95" s="136">
        <f>ROUND(IF('2.1ต้นทุนตามสัดส่วน (ผลิต)'!$E$77&gt;0,(+J95*'2.1ต้นทุนตามสัดส่วน (ผลิต)'!$E$77)/'2.1ต้นทุนตามสัดส่วน (ผลิต)'!$E$80,0),2)</f>
        <v>0</v>
      </c>
      <c r="BE95" s="136">
        <f t="shared" si="60"/>
        <v>0</v>
      </c>
      <c r="BF95" s="136">
        <f t="shared" si="61"/>
        <v>0</v>
      </c>
      <c r="BG95" s="136">
        <f>ROUND(IF('2.1ต้นทุนตามสัดส่วน (ผลิต)'!$E$107&gt;0,(+M95*'2.1ต้นทุนตามสัดส่วน (ผลิต)'!$E$107)/'2.1ต้นทุนตามสัดส่วน (ผลิต)'!$E$110,0),2)</f>
        <v>0</v>
      </c>
      <c r="BH95" s="136">
        <f>ROUND(IF('2.1ต้นทุนตามสัดส่วน (ผลิต)'!$E$117&gt;0,(+N95*'2.1ต้นทุนตามสัดส่วน (ผลิต)'!$E$117)/'2.1ต้นทุนตามสัดส่วน (ผลิต)'!$E$120,0),2)</f>
        <v>0</v>
      </c>
      <c r="BI95" s="136">
        <f>ROUND(IF('2.1ต้นทุนตามสัดส่วน (ผลิต)'!$E$127&gt;0,(+O95*'2.1ต้นทุนตามสัดส่วน (ผลิต)'!$E$127)/'2.1ต้นทุนตามสัดส่วน (ผลิต)'!$E$130,0),2)</f>
        <v>0</v>
      </c>
      <c r="BJ95" s="136">
        <f t="shared" si="62"/>
        <v>0</v>
      </c>
      <c r="BK95" s="136">
        <f t="shared" si="63"/>
        <v>0</v>
      </c>
      <c r="BL95" s="136">
        <f>ROUND(IF('2.1ต้นทุนตามสัดส่วน (ผลิต)'!$E$157&gt;0,(+R95*'2.1ต้นทุนตามสัดส่วน (ผลิต)'!$E$157)/'2.1ต้นทุนตามสัดส่วน (ผลิต)'!$E$160,0),2)</f>
        <v>0</v>
      </c>
      <c r="BM95" s="136">
        <f>ROUND(IF('2.1ต้นทุนตามสัดส่วน (ผลิต)'!$E$167&gt;0,(+S95*'2.1ต้นทุนตามสัดส่วน (ผลิต)'!$E$167)/'2.1ต้นทุนตามสัดส่วน (ผลิต)'!$E$170,0),2)</f>
        <v>0</v>
      </c>
      <c r="BN95" s="136">
        <f>ROUND(IF('2.1ต้นทุนตามสัดส่วน (ผลิต)'!$E$177&gt;0,(+T95*'2.1ต้นทุนตามสัดส่วน (ผลิต)'!$E$177)/'2.1ต้นทุนตามสัดส่วน (ผลิต)'!$E$180,0),2)</f>
        <v>0</v>
      </c>
      <c r="BO95" s="136">
        <f t="shared" si="64"/>
        <v>0</v>
      </c>
      <c r="BP95" s="136">
        <f t="shared" si="44"/>
        <v>0</v>
      </c>
      <c r="BR95" s="140"/>
      <c r="BS95" s="135"/>
      <c r="BT95" s="44">
        <f>ROUND(IF('2.1ต้นทุนตามสัดส่วน (ผลิต)'!$E$8&gt;0,(+C95*'2.1ต้นทุนตามสัดส่วน (ผลิต)'!$E$8)/'2.1ต้นทุนตามสัดส่วน (ผลิต)'!$E$10,0),2)</f>
        <v>0</v>
      </c>
      <c r="BU95" s="136">
        <f>ROUND(IF('2.1ต้นทุนตามสัดส่วน (ผลิต)'!$E$18&gt;0,(+D95*'2.1ต้นทุนตามสัดส่วน (ผลิต)'!$E$18)/'2.1ต้นทุนตามสัดส่วน (ผลิต)'!$E$20,0),2)</f>
        <v>0</v>
      </c>
      <c r="BV95" s="136">
        <f>ROUND(IF('2.1ต้นทุนตามสัดส่วน (ผลิต)'!$E$28&gt;0,(+E95*'2.1ต้นทุนตามสัดส่วน (ผลิต)'!$E$28)/'2.1ต้นทุนตามสัดส่วน (ผลิต)'!$E$30,0),2)</f>
        <v>0</v>
      </c>
      <c r="BW95" s="136">
        <f>ROUND(IF('2.1ต้นทุนตามสัดส่วน (ผลิต)'!$E$38&gt;0,(+F95*'2.1ต้นทุนตามสัดส่วน (ผลิต)'!$E$38)/'2.1ต้นทุนตามสัดส่วน (ผลิต)'!$E$40,0),2)</f>
        <v>0</v>
      </c>
      <c r="BX95" s="136">
        <f t="shared" si="65"/>
        <v>0</v>
      </c>
      <c r="BY95" s="136">
        <f>ROUND(IF('2.1ต้นทุนตามสัดส่วน (ผลิต)'!$E$58&gt;0,(+H95*'2.1ต้นทุนตามสัดส่วน (ผลิต)'!$E$58)/'2.1ต้นทุนตามสัดส่วน (ผลิต)'!$E$60,0),2)</f>
        <v>0</v>
      </c>
      <c r="BZ95" s="136">
        <f>ROUND(IF('2.1ต้นทุนตามสัดส่วน (ผลิต)'!$E$68&gt;0,(+I95*'2.1ต้นทุนตามสัดส่วน (ผลิต)'!$E$68)/'2.1ต้นทุนตามสัดส่วน (ผลิต)'!$E$70,0),2)</f>
        <v>0</v>
      </c>
      <c r="CA95" s="136">
        <f>ROUND(IF('2.1ต้นทุนตามสัดส่วน (ผลิต)'!$E$78&gt;0,(+J95*'2.1ต้นทุนตามสัดส่วน (ผลิต)'!$E$78)/'2.1ต้นทุนตามสัดส่วน (ผลิต)'!$E$80,0),2)</f>
        <v>0</v>
      </c>
      <c r="CB95" s="136">
        <f t="shared" si="66"/>
        <v>0</v>
      </c>
      <c r="CC95" s="136">
        <f t="shared" si="67"/>
        <v>0</v>
      </c>
      <c r="CD95" s="136">
        <f>ROUND(IF('2.1ต้นทุนตามสัดส่วน (ผลิต)'!$E$108&gt;0,(+M95*'2.1ต้นทุนตามสัดส่วน (ผลิต)'!$E$108)/'2.1ต้นทุนตามสัดส่วน (ผลิต)'!$E$110,0),2)</f>
        <v>0</v>
      </c>
      <c r="CE95" s="136">
        <f>ROUND(IF('2.1ต้นทุนตามสัดส่วน (ผลิต)'!$E$118&gt;0,(+N95*'2.1ต้นทุนตามสัดส่วน (ผลิต)'!$E$118)/'2.1ต้นทุนตามสัดส่วน (ผลิต)'!$E$120,0),2)</f>
        <v>0</v>
      </c>
      <c r="CF95" s="136">
        <f>ROUND(IF('2.1ต้นทุนตามสัดส่วน (ผลิต)'!$E$128&gt;0,(+O95*'2.1ต้นทุนตามสัดส่วน (ผลิต)'!$E$128)/'2.1ต้นทุนตามสัดส่วน (ผลิต)'!$E$130,0),2)</f>
        <v>0</v>
      </c>
      <c r="CG95" s="136">
        <f t="shared" si="68"/>
        <v>0</v>
      </c>
      <c r="CH95" s="136">
        <f t="shared" si="69"/>
        <v>0</v>
      </c>
      <c r="CI95" s="136">
        <f>ROUND(IF('2.1ต้นทุนตามสัดส่วน (ผลิต)'!$E$158&gt;0,(+R95*'2.1ต้นทุนตามสัดส่วน (ผลิต)'!$E$158)/'2.1ต้นทุนตามสัดส่วน (ผลิต)'!$E$160,0),2)</f>
        <v>0</v>
      </c>
      <c r="CJ95" s="136">
        <f>ROUND(IF('2.1ต้นทุนตามสัดส่วน (ผลิต)'!$E$168&gt;0,(+S95*'2.1ต้นทุนตามสัดส่วน (ผลิต)'!$E$168)/'2.1ต้นทุนตามสัดส่วน (ผลิต)'!$E$170,0),2)</f>
        <v>0</v>
      </c>
      <c r="CK95" s="136">
        <f>ROUND(IF('2.1ต้นทุนตามสัดส่วน (ผลิต)'!$E$178&gt;0,(+T95*'2.1ต้นทุนตามสัดส่วน (ผลิต)'!$E$178)/'2.1ต้นทุนตามสัดส่วน (ผลิต)'!$E$180,0),2)</f>
        <v>0</v>
      </c>
      <c r="CL95" s="136">
        <f t="shared" si="70"/>
        <v>0</v>
      </c>
      <c r="CM95" s="136">
        <f t="shared" si="45"/>
        <v>0</v>
      </c>
      <c r="CO95" s="140"/>
      <c r="CP95" s="135"/>
      <c r="CQ95" s="44">
        <f>ROUND(IF('2.1ต้นทุนตามสัดส่วน (ผลิต)'!$E$9&gt;0,(+C95*'2.1ต้นทุนตามสัดส่วน (ผลิต)'!$E$9)/'2.1ต้นทุนตามสัดส่วน (ผลิต)'!$E$10,0),2)</f>
        <v>0</v>
      </c>
      <c r="CR95" s="136">
        <f>ROUND(IF('2.1ต้นทุนตามสัดส่วน (ผลิต)'!$E$19&gt;0,(+D95*'2.1ต้นทุนตามสัดส่วน (ผลิต)'!$E$19)/'2.1ต้นทุนตามสัดส่วน (ผลิต)'!$E$20,0),2)</f>
        <v>0</v>
      </c>
      <c r="CS95" s="136">
        <f>ROUND(IF('2.1ต้นทุนตามสัดส่วน (ผลิต)'!$E$29&gt;0,(+E95*'2.1ต้นทุนตามสัดส่วน (ผลิต)'!$E$29)/'2.1ต้นทุนตามสัดส่วน (ผลิต)'!$E$30,0),2)</f>
        <v>0</v>
      </c>
      <c r="CT95" s="136">
        <f>ROUND(IF('2.1ต้นทุนตามสัดส่วน (ผลิต)'!$E$39&gt;0,(+F95*'2.1ต้นทุนตามสัดส่วน (ผลิต)'!$E$39)/'2.1ต้นทุนตามสัดส่วน (ผลิต)'!$E$40,0),2)</f>
        <v>0</v>
      </c>
      <c r="CU95" s="136">
        <f t="shared" si="71"/>
        <v>0</v>
      </c>
      <c r="CV95" s="136">
        <f>ROUND(IF('2.1ต้นทุนตามสัดส่วน (ผลิต)'!$E$59&gt;0,(+H95*'2.1ต้นทุนตามสัดส่วน (ผลิต)'!$E$59)/'2.1ต้นทุนตามสัดส่วน (ผลิต)'!$E$60,0),2)</f>
        <v>0</v>
      </c>
      <c r="CW95" s="136">
        <f>ROUND(IF('2.1ต้นทุนตามสัดส่วน (ผลิต)'!$E$69&gt;0,(+I95*'2.1ต้นทุนตามสัดส่วน (ผลิต)'!$E$69)/'2.1ต้นทุนตามสัดส่วน (ผลิต)'!$E$70,0),2)</f>
        <v>0</v>
      </c>
      <c r="CX95" s="136">
        <f>ROUND(IF('2.1ต้นทุนตามสัดส่วน (ผลิต)'!$E$79&gt;0,(+J95*'2.1ต้นทุนตามสัดส่วน (ผลิต)'!$E$79)/'2.1ต้นทุนตามสัดส่วน (ผลิต)'!$E$80,0),2)</f>
        <v>0</v>
      </c>
      <c r="CY95" s="136">
        <f t="shared" si="72"/>
        <v>0</v>
      </c>
      <c r="CZ95" s="136">
        <f t="shared" si="73"/>
        <v>0</v>
      </c>
      <c r="DA95" s="136">
        <f>ROUND(IF('2.1ต้นทุนตามสัดส่วน (ผลิต)'!$E$109&gt;0,(+M95*'2.1ต้นทุนตามสัดส่วน (ผลิต)'!$E$109)/'2.1ต้นทุนตามสัดส่วน (ผลิต)'!$E$110,0),2)</f>
        <v>0</v>
      </c>
      <c r="DB95" s="136">
        <f>ROUND(IF('2.1ต้นทุนตามสัดส่วน (ผลิต)'!$E$119&gt;0,(+N95*'2.1ต้นทุนตามสัดส่วน (ผลิต)'!$E$119)/'2.1ต้นทุนตามสัดส่วน (ผลิต)'!$E$120,0),2)</f>
        <v>0</v>
      </c>
      <c r="DC95" s="136">
        <f>ROUND(IF('2.1ต้นทุนตามสัดส่วน (ผลิต)'!$E$129&gt;0,(+O95*'2.1ต้นทุนตามสัดส่วน (ผลิต)'!$E$129)/'2.1ต้นทุนตามสัดส่วน (ผลิต)'!$E$130,0),2)</f>
        <v>0</v>
      </c>
      <c r="DD95" s="136">
        <f t="shared" si="74"/>
        <v>0</v>
      </c>
      <c r="DE95" s="136">
        <f t="shared" si="75"/>
        <v>0</v>
      </c>
      <c r="DF95" s="136">
        <f>ROUND(IF('2.1ต้นทุนตามสัดส่วน (ผลิต)'!$E$159&gt;0,(+R95*'2.1ต้นทุนตามสัดส่วน (ผลิต)'!$E$159)/'2.1ต้นทุนตามสัดส่วน (ผลิต)'!$E$160,0),2)</f>
        <v>0</v>
      </c>
      <c r="DG95" s="136">
        <f>ROUND(IF('2.1ต้นทุนตามสัดส่วน (ผลิต)'!$E$169&gt;0,(+S95*'2.1ต้นทุนตามสัดส่วน (ผลิต)'!$E$169)/'2.1ต้นทุนตามสัดส่วน (ผลิต)'!$E$170,0),2)</f>
        <v>0</v>
      </c>
      <c r="DH95" s="136">
        <f>ROUND(IF('2.1ต้นทุนตามสัดส่วน (ผลิต)'!$E$179&gt;0,(+T95*'2.1ต้นทุนตามสัดส่วน (ผลิต)'!$E$179)/'2.1ต้นทุนตามสัดส่วน (ผลิต)'!$E$180,0),2)</f>
        <v>0</v>
      </c>
      <c r="DI95" s="136">
        <f t="shared" si="76"/>
        <v>0</v>
      </c>
      <c r="DJ95" s="136">
        <f t="shared" si="46"/>
        <v>0</v>
      </c>
      <c r="DL95" s="140"/>
      <c r="DM95" s="135"/>
      <c r="DN95" s="136">
        <f t="shared" si="40"/>
        <v>0</v>
      </c>
      <c r="DO95" s="136">
        <f t="shared" si="40"/>
        <v>0</v>
      </c>
      <c r="DP95" s="136">
        <f t="shared" si="40"/>
        <v>0</v>
      </c>
      <c r="DQ95" s="136">
        <f t="shared" si="40"/>
        <v>0</v>
      </c>
      <c r="DR95" s="136">
        <f t="shared" si="40"/>
        <v>0</v>
      </c>
      <c r="DS95" s="136">
        <f t="shared" si="40"/>
        <v>0</v>
      </c>
      <c r="DT95" s="136">
        <f t="shared" si="40"/>
        <v>0</v>
      </c>
      <c r="DU95" s="136">
        <f t="shared" si="40"/>
        <v>0</v>
      </c>
      <c r="DV95" s="136">
        <f t="shared" si="77"/>
        <v>0</v>
      </c>
      <c r="DW95" s="136">
        <f t="shared" si="77"/>
        <v>0</v>
      </c>
      <c r="DX95" s="136">
        <f t="shared" si="77"/>
        <v>0</v>
      </c>
      <c r="DY95" s="136">
        <f t="shared" si="77"/>
        <v>0</v>
      </c>
      <c r="DZ95" s="136">
        <f t="shared" si="77"/>
        <v>0</v>
      </c>
      <c r="EA95" s="136">
        <f t="shared" si="77"/>
        <v>0</v>
      </c>
      <c r="EB95" s="136">
        <f t="shared" si="47"/>
        <v>0</v>
      </c>
      <c r="EC95" s="136">
        <f t="shared" si="47"/>
        <v>0</v>
      </c>
      <c r="ED95" s="136">
        <f t="shared" si="47"/>
        <v>0</v>
      </c>
      <c r="EE95" s="136">
        <f t="shared" si="47"/>
        <v>0</v>
      </c>
      <c r="EF95" s="136">
        <f t="shared" si="47"/>
        <v>0</v>
      </c>
      <c r="EG95" s="136">
        <f t="shared" si="47"/>
        <v>0</v>
      </c>
    </row>
    <row r="96" spans="1:137" ht="21">
      <c r="A96" s="140"/>
      <c r="B96" s="135"/>
      <c r="C96" s="44"/>
      <c r="D96" s="136"/>
      <c r="E96" s="136"/>
      <c r="F96" s="136"/>
      <c r="G96" s="136">
        <f t="shared" si="48"/>
        <v>0</v>
      </c>
      <c r="H96" s="136"/>
      <c r="I96" s="136"/>
      <c r="J96" s="136"/>
      <c r="K96" s="136">
        <f t="shared" si="49"/>
        <v>0</v>
      </c>
      <c r="L96" s="136">
        <f t="shared" si="50"/>
        <v>0</v>
      </c>
      <c r="M96" s="136"/>
      <c r="N96" s="136"/>
      <c r="O96" s="136"/>
      <c r="P96" s="136">
        <f t="shared" si="51"/>
        <v>0</v>
      </c>
      <c r="Q96" s="136">
        <f t="shared" si="52"/>
        <v>0</v>
      </c>
      <c r="R96" s="136"/>
      <c r="S96" s="136"/>
      <c r="T96" s="136"/>
      <c r="U96" s="136">
        <f t="shared" si="53"/>
        <v>0</v>
      </c>
      <c r="V96" s="136">
        <f t="shared" si="41"/>
        <v>0</v>
      </c>
      <c r="X96" s="140"/>
      <c r="Y96" s="135"/>
      <c r="Z96" s="44">
        <f>ROUND(IF('2.1ต้นทุนตามสัดส่วน (ผลิต)'!$E$6&gt;0,(+C96*'2.1ต้นทุนตามสัดส่วน (ผลิต)'!$E$6)/'2.1ต้นทุนตามสัดส่วน (ผลิต)'!$E$10,0),2)</f>
        <v>0</v>
      </c>
      <c r="AA96" s="139">
        <f>ROUND(IF('2.1ต้นทุนตามสัดส่วน (ผลิต)'!$E$16&gt;0,(+D96*'2.1ต้นทุนตามสัดส่วน (ผลิต)'!$E$16)/'2.1ต้นทุนตามสัดส่วน (ผลิต)'!$E$20,0),2)</f>
        <v>0</v>
      </c>
      <c r="AB96" s="139">
        <f>ROUND(IF('2.1ต้นทุนตามสัดส่วน (ผลิต)'!$E$26&gt;0,(+E96*'2.1ต้นทุนตามสัดส่วน (ผลิต)'!$E$26)/'2.1ต้นทุนตามสัดส่วน (ผลิต)'!$E$30,0),2)</f>
        <v>0</v>
      </c>
      <c r="AC96" s="139">
        <f>ROUND(IF('2.1ต้นทุนตามสัดส่วน (ผลิต)'!$E$36&gt;0,(+F96*'2.1ต้นทุนตามสัดส่วน (ผลิต)'!$E$36)/'2.1ต้นทุนตามสัดส่วน (ผลิต)'!$E$40,0),2)</f>
        <v>0</v>
      </c>
      <c r="AD96" s="139">
        <f t="shared" si="54"/>
        <v>0</v>
      </c>
      <c r="AE96" s="139">
        <f>ROUND(IF('2.1ต้นทุนตามสัดส่วน (ผลิต)'!$E$56&gt;0,(+H96*'2.1ต้นทุนตามสัดส่วน (ผลิต)'!$E$56)/'2.1ต้นทุนตามสัดส่วน (ผลิต)'!$E$60,0),2)</f>
        <v>0</v>
      </c>
      <c r="AF96" s="139">
        <f>ROUND(IF('2.1ต้นทุนตามสัดส่วน (ผลิต)'!$E$66&gt;0,(+I96*'2.1ต้นทุนตามสัดส่วน (ผลิต)'!$E$66)/'2.1ต้นทุนตามสัดส่วน (ผลิต)'!$E$70,0),2)</f>
        <v>0</v>
      </c>
      <c r="AG96" s="139">
        <f>ROUND(IF('2.1ต้นทุนตามสัดส่วน (ผลิต)'!$E$76&gt;0,(+J96*'2.1ต้นทุนตามสัดส่วน (ผลิต)'!$E$76)/'2.1ต้นทุนตามสัดส่วน (ผลิต)'!$E$80,0),2)</f>
        <v>0</v>
      </c>
      <c r="AH96" s="139">
        <f t="shared" si="55"/>
        <v>0</v>
      </c>
      <c r="AI96" s="139">
        <f t="shared" si="56"/>
        <v>0</v>
      </c>
      <c r="AJ96" s="139">
        <f>ROUND(IF('2.1ต้นทุนตามสัดส่วน (ผลิต)'!$E$106&gt;0,(+M96*'2.1ต้นทุนตามสัดส่วน (ผลิต)'!$E$106)/'2.1ต้นทุนตามสัดส่วน (ผลิต)'!$E$110,0),2)</f>
        <v>0</v>
      </c>
      <c r="AK96" s="139">
        <f>ROUND(IF('2.1ต้นทุนตามสัดส่วน (ผลิต)'!$E$116&gt;0,(+N96*'2.1ต้นทุนตามสัดส่วน (ผลิต)'!$E$116)/'2.1ต้นทุนตามสัดส่วน (ผลิต)'!$E$120,0),2)</f>
        <v>0</v>
      </c>
      <c r="AL96" s="139">
        <f>ROUND(IF('2.1ต้นทุนตามสัดส่วน (ผลิต)'!$E$126&gt;0,(+O96*'2.1ต้นทุนตามสัดส่วน (ผลิต)'!$E$126)/'2.1ต้นทุนตามสัดส่วน (ผลิต)'!$E$130,0),2)</f>
        <v>0</v>
      </c>
      <c r="AM96" s="139">
        <f t="shared" si="57"/>
        <v>0</v>
      </c>
      <c r="AN96" s="139">
        <f t="shared" si="58"/>
        <v>0</v>
      </c>
      <c r="AO96" s="139">
        <f>ROUND(IF('2.1ต้นทุนตามสัดส่วน (ผลิต)'!$E$156&gt;0,(+R96*'2.1ต้นทุนตามสัดส่วน (ผลิต)'!$E$156)/'2.1ต้นทุนตามสัดส่วน (ผลิต)'!$E$160,0),2)</f>
        <v>0</v>
      </c>
      <c r="AP96" s="139">
        <f>ROUND(IF('2.1ต้นทุนตามสัดส่วน (ผลิต)'!$E$166&gt;0,(+S96*'2.1ต้นทุนตามสัดส่วน (ผลิต)'!$E$166)/'2.1ต้นทุนตามสัดส่วน (ผลิต)'!$E$170,0),2)</f>
        <v>0</v>
      </c>
      <c r="AQ96" s="139">
        <f>ROUND(IF('2.1ต้นทุนตามสัดส่วน (ผลิต)'!$E$176&gt;0,(+T96*'2.1ต้นทุนตามสัดส่วน (ผลิต)'!$E$176)/'2.1ต้นทุนตามสัดส่วน (ผลิต)'!$E$180,0),2)</f>
        <v>0</v>
      </c>
      <c r="AR96" s="139">
        <f t="shared" si="42"/>
        <v>0</v>
      </c>
      <c r="AS96" s="139">
        <f t="shared" si="43"/>
        <v>0</v>
      </c>
      <c r="AU96" s="140"/>
      <c r="AV96" s="135"/>
      <c r="AW96" s="44">
        <f>ROUND(IF('2.1ต้นทุนตามสัดส่วน (ผลิต)'!$E$7&gt;0,(C96*'2.1ต้นทุนตามสัดส่วน (ผลิต)'!$E$7)/'2.1ต้นทุนตามสัดส่วน (ผลิต)'!$E$10,0),2)</f>
        <v>0</v>
      </c>
      <c r="AX96" s="136">
        <f>ROUND(IF('2.1ต้นทุนตามสัดส่วน (ผลิต)'!$E$17&gt;0,(D96*'2.1ต้นทุนตามสัดส่วน (ผลิต)'!$E$17)/'2.1ต้นทุนตามสัดส่วน (ผลิต)'!$E$20,0),2)</f>
        <v>0</v>
      </c>
      <c r="AY96" s="136">
        <f>ROUND(IF('2.1ต้นทุนตามสัดส่วน (ผลิต)'!$E$27&gt;0,(+E96*'2.1ต้นทุนตามสัดส่วน (ผลิต)'!$E$27)/'2.1ต้นทุนตามสัดส่วน (ผลิต)'!$E$30,0),2)</f>
        <v>0</v>
      </c>
      <c r="AZ96" s="136">
        <f>ROUND(IF('2.1ต้นทุนตามสัดส่วน (ผลิต)'!$E$37&gt;0,(+F96*'2.1ต้นทุนตามสัดส่วน (ผลิต)'!$E$37)/'2.1ต้นทุนตามสัดส่วน (ผลิต)'!$E$40,0),2)</f>
        <v>0</v>
      </c>
      <c r="BA96" s="136">
        <f t="shared" si="59"/>
        <v>0</v>
      </c>
      <c r="BB96" s="136">
        <f>ROUND(IF('2.1ต้นทุนตามสัดส่วน (ผลิต)'!$E$57&gt;0,(+H96*'2.1ต้นทุนตามสัดส่วน (ผลิต)'!$E$57)/'2.1ต้นทุนตามสัดส่วน (ผลิต)'!$E$60,0),2)</f>
        <v>0</v>
      </c>
      <c r="BC96" s="136">
        <f>ROUND(IF('2.1ต้นทุนตามสัดส่วน (ผลิต)'!$E$67&gt;0,(+I96*'2.1ต้นทุนตามสัดส่วน (ผลิต)'!$E$67)/'2.1ต้นทุนตามสัดส่วน (ผลิต)'!$E$70,0),2)</f>
        <v>0</v>
      </c>
      <c r="BD96" s="136">
        <f>ROUND(IF('2.1ต้นทุนตามสัดส่วน (ผลิต)'!$E$77&gt;0,(+J96*'2.1ต้นทุนตามสัดส่วน (ผลิต)'!$E$77)/'2.1ต้นทุนตามสัดส่วน (ผลิต)'!$E$80,0),2)</f>
        <v>0</v>
      </c>
      <c r="BE96" s="136">
        <f t="shared" si="60"/>
        <v>0</v>
      </c>
      <c r="BF96" s="136">
        <f t="shared" si="61"/>
        <v>0</v>
      </c>
      <c r="BG96" s="136">
        <f>ROUND(IF('2.1ต้นทุนตามสัดส่วน (ผลิต)'!$E$107&gt;0,(+M96*'2.1ต้นทุนตามสัดส่วน (ผลิต)'!$E$107)/'2.1ต้นทุนตามสัดส่วน (ผลิต)'!$E$110,0),2)</f>
        <v>0</v>
      </c>
      <c r="BH96" s="136">
        <f>ROUND(IF('2.1ต้นทุนตามสัดส่วน (ผลิต)'!$E$117&gt;0,(+N96*'2.1ต้นทุนตามสัดส่วน (ผลิต)'!$E$117)/'2.1ต้นทุนตามสัดส่วน (ผลิต)'!$E$120,0),2)</f>
        <v>0</v>
      </c>
      <c r="BI96" s="136">
        <f>ROUND(IF('2.1ต้นทุนตามสัดส่วน (ผลิต)'!$E$127&gt;0,(+O96*'2.1ต้นทุนตามสัดส่วน (ผลิต)'!$E$127)/'2.1ต้นทุนตามสัดส่วน (ผลิต)'!$E$130,0),2)</f>
        <v>0</v>
      </c>
      <c r="BJ96" s="136">
        <f t="shared" si="62"/>
        <v>0</v>
      </c>
      <c r="BK96" s="136">
        <f t="shared" si="63"/>
        <v>0</v>
      </c>
      <c r="BL96" s="136">
        <f>ROUND(IF('2.1ต้นทุนตามสัดส่วน (ผลิต)'!$E$157&gt;0,(+R96*'2.1ต้นทุนตามสัดส่วน (ผลิต)'!$E$157)/'2.1ต้นทุนตามสัดส่วน (ผลิต)'!$E$160,0),2)</f>
        <v>0</v>
      </c>
      <c r="BM96" s="136">
        <f>ROUND(IF('2.1ต้นทุนตามสัดส่วน (ผลิต)'!$E$167&gt;0,(+S96*'2.1ต้นทุนตามสัดส่วน (ผลิต)'!$E$167)/'2.1ต้นทุนตามสัดส่วน (ผลิต)'!$E$170,0),2)</f>
        <v>0</v>
      </c>
      <c r="BN96" s="136">
        <f>ROUND(IF('2.1ต้นทุนตามสัดส่วน (ผลิต)'!$E$177&gt;0,(+T96*'2.1ต้นทุนตามสัดส่วน (ผลิต)'!$E$177)/'2.1ต้นทุนตามสัดส่วน (ผลิต)'!$E$180,0),2)</f>
        <v>0</v>
      </c>
      <c r="BO96" s="136">
        <f t="shared" si="64"/>
        <v>0</v>
      </c>
      <c r="BP96" s="136">
        <f t="shared" si="44"/>
        <v>0</v>
      </c>
      <c r="BR96" s="140"/>
      <c r="BS96" s="135"/>
      <c r="BT96" s="44">
        <f>ROUND(IF('2.1ต้นทุนตามสัดส่วน (ผลิต)'!$E$8&gt;0,(+C96*'2.1ต้นทุนตามสัดส่วน (ผลิต)'!$E$8)/'2.1ต้นทุนตามสัดส่วน (ผลิต)'!$E$10,0),2)</f>
        <v>0</v>
      </c>
      <c r="BU96" s="136">
        <f>ROUND(IF('2.1ต้นทุนตามสัดส่วน (ผลิต)'!$E$18&gt;0,(+D96*'2.1ต้นทุนตามสัดส่วน (ผลิต)'!$E$18)/'2.1ต้นทุนตามสัดส่วน (ผลิต)'!$E$20,0),2)</f>
        <v>0</v>
      </c>
      <c r="BV96" s="136">
        <f>ROUND(IF('2.1ต้นทุนตามสัดส่วน (ผลิต)'!$E$28&gt;0,(+E96*'2.1ต้นทุนตามสัดส่วน (ผลิต)'!$E$28)/'2.1ต้นทุนตามสัดส่วน (ผลิต)'!$E$30,0),2)</f>
        <v>0</v>
      </c>
      <c r="BW96" s="136">
        <f>ROUND(IF('2.1ต้นทุนตามสัดส่วน (ผลิต)'!$E$38&gt;0,(+F96*'2.1ต้นทุนตามสัดส่วน (ผลิต)'!$E$38)/'2.1ต้นทุนตามสัดส่วน (ผลิต)'!$E$40,0),2)</f>
        <v>0</v>
      </c>
      <c r="BX96" s="136">
        <f t="shared" si="65"/>
        <v>0</v>
      </c>
      <c r="BY96" s="136">
        <f>ROUND(IF('2.1ต้นทุนตามสัดส่วน (ผลิต)'!$E$58&gt;0,(+H96*'2.1ต้นทุนตามสัดส่วน (ผลิต)'!$E$58)/'2.1ต้นทุนตามสัดส่วน (ผลิต)'!$E$60,0),2)</f>
        <v>0</v>
      </c>
      <c r="BZ96" s="136">
        <f>ROUND(IF('2.1ต้นทุนตามสัดส่วน (ผลิต)'!$E$68&gt;0,(+I96*'2.1ต้นทุนตามสัดส่วน (ผลิต)'!$E$68)/'2.1ต้นทุนตามสัดส่วน (ผลิต)'!$E$70,0),2)</f>
        <v>0</v>
      </c>
      <c r="CA96" s="136">
        <f>ROUND(IF('2.1ต้นทุนตามสัดส่วน (ผลิต)'!$E$78&gt;0,(+J96*'2.1ต้นทุนตามสัดส่วน (ผลิต)'!$E$78)/'2.1ต้นทุนตามสัดส่วน (ผลิต)'!$E$80,0),2)</f>
        <v>0</v>
      </c>
      <c r="CB96" s="136">
        <f t="shared" si="66"/>
        <v>0</v>
      </c>
      <c r="CC96" s="136">
        <f t="shared" si="67"/>
        <v>0</v>
      </c>
      <c r="CD96" s="136">
        <f>ROUND(IF('2.1ต้นทุนตามสัดส่วน (ผลิต)'!$E$108&gt;0,(+M96*'2.1ต้นทุนตามสัดส่วน (ผลิต)'!$E$108)/'2.1ต้นทุนตามสัดส่วน (ผลิต)'!$E$110,0),2)</f>
        <v>0</v>
      </c>
      <c r="CE96" s="136">
        <f>ROUND(IF('2.1ต้นทุนตามสัดส่วน (ผลิต)'!$E$118&gt;0,(+N96*'2.1ต้นทุนตามสัดส่วน (ผลิต)'!$E$118)/'2.1ต้นทุนตามสัดส่วน (ผลิต)'!$E$120,0),2)</f>
        <v>0</v>
      </c>
      <c r="CF96" s="136">
        <f>ROUND(IF('2.1ต้นทุนตามสัดส่วน (ผลิต)'!$E$128&gt;0,(+O96*'2.1ต้นทุนตามสัดส่วน (ผลิต)'!$E$128)/'2.1ต้นทุนตามสัดส่วน (ผลิต)'!$E$130,0),2)</f>
        <v>0</v>
      </c>
      <c r="CG96" s="136">
        <f t="shared" si="68"/>
        <v>0</v>
      </c>
      <c r="CH96" s="136">
        <f t="shared" si="69"/>
        <v>0</v>
      </c>
      <c r="CI96" s="136">
        <f>ROUND(IF('2.1ต้นทุนตามสัดส่วน (ผลิต)'!$E$158&gt;0,(+R96*'2.1ต้นทุนตามสัดส่วน (ผลิต)'!$E$158)/'2.1ต้นทุนตามสัดส่วน (ผลิต)'!$E$160,0),2)</f>
        <v>0</v>
      </c>
      <c r="CJ96" s="136">
        <f>ROUND(IF('2.1ต้นทุนตามสัดส่วน (ผลิต)'!$E$168&gt;0,(+S96*'2.1ต้นทุนตามสัดส่วน (ผลิต)'!$E$168)/'2.1ต้นทุนตามสัดส่วน (ผลิต)'!$E$170,0),2)</f>
        <v>0</v>
      </c>
      <c r="CK96" s="136">
        <f>ROUND(IF('2.1ต้นทุนตามสัดส่วน (ผลิต)'!$E$178&gt;0,(+T96*'2.1ต้นทุนตามสัดส่วน (ผลิต)'!$E$178)/'2.1ต้นทุนตามสัดส่วน (ผลิต)'!$E$180,0),2)</f>
        <v>0</v>
      </c>
      <c r="CL96" s="136">
        <f t="shared" si="70"/>
        <v>0</v>
      </c>
      <c r="CM96" s="136">
        <f t="shared" si="45"/>
        <v>0</v>
      </c>
      <c r="CO96" s="140"/>
      <c r="CP96" s="135"/>
      <c r="CQ96" s="44">
        <f>ROUND(IF('2.1ต้นทุนตามสัดส่วน (ผลิต)'!$E$9&gt;0,(+C96*'2.1ต้นทุนตามสัดส่วน (ผลิต)'!$E$9)/'2.1ต้นทุนตามสัดส่วน (ผลิต)'!$E$10,0),2)</f>
        <v>0</v>
      </c>
      <c r="CR96" s="136">
        <f>ROUND(IF('2.1ต้นทุนตามสัดส่วน (ผลิต)'!$E$19&gt;0,(+D96*'2.1ต้นทุนตามสัดส่วน (ผลิต)'!$E$19)/'2.1ต้นทุนตามสัดส่วน (ผลิต)'!$E$20,0),2)</f>
        <v>0</v>
      </c>
      <c r="CS96" s="136">
        <f>ROUND(IF('2.1ต้นทุนตามสัดส่วน (ผลิต)'!$E$29&gt;0,(+E96*'2.1ต้นทุนตามสัดส่วน (ผลิต)'!$E$29)/'2.1ต้นทุนตามสัดส่วน (ผลิต)'!$E$30,0),2)</f>
        <v>0</v>
      </c>
      <c r="CT96" s="136">
        <f>ROUND(IF('2.1ต้นทุนตามสัดส่วน (ผลิต)'!$E$39&gt;0,(+F96*'2.1ต้นทุนตามสัดส่วน (ผลิต)'!$E$39)/'2.1ต้นทุนตามสัดส่วน (ผลิต)'!$E$40,0),2)</f>
        <v>0</v>
      </c>
      <c r="CU96" s="136">
        <f t="shared" si="71"/>
        <v>0</v>
      </c>
      <c r="CV96" s="136">
        <f>ROUND(IF('2.1ต้นทุนตามสัดส่วน (ผลิต)'!$E$59&gt;0,(+H96*'2.1ต้นทุนตามสัดส่วน (ผลิต)'!$E$59)/'2.1ต้นทุนตามสัดส่วน (ผลิต)'!$E$60,0),2)</f>
        <v>0</v>
      </c>
      <c r="CW96" s="136">
        <f>ROUND(IF('2.1ต้นทุนตามสัดส่วน (ผลิต)'!$E$69&gt;0,(+I96*'2.1ต้นทุนตามสัดส่วน (ผลิต)'!$E$69)/'2.1ต้นทุนตามสัดส่วน (ผลิต)'!$E$70,0),2)</f>
        <v>0</v>
      </c>
      <c r="CX96" s="136">
        <f>ROUND(IF('2.1ต้นทุนตามสัดส่วน (ผลิต)'!$E$79&gt;0,(+J96*'2.1ต้นทุนตามสัดส่วน (ผลิต)'!$E$79)/'2.1ต้นทุนตามสัดส่วน (ผลิต)'!$E$80,0),2)</f>
        <v>0</v>
      </c>
      <c r="CY96" s="136">
        <f t="shared" si="72"/>
        <v>0</v>
      </c>
      <c r="CZ96" s="136">
        <f t="shared" si="73"/>
        <v>0</v>
      </c>
      <c r="DA96" s="136">
        <f>ROUND(IF('2.1ต้นทุนตามสัดส่วน (ผลิต)'!$E$109&gt;0,(+M96*'2.1ต้นทุนตามสัดส่วน (ผลิต)'!$E$109)/'2.1ต้นทุนตามสัดส่วน (ผลิต)'!$E$110,0),2)</f>
        <v>0</v>
      </c>
      <c r="DB96" s="136">
        <f>ROUND(IF('2.1ต้นทุนตามสัดส่วน (ผลิต)'!$E$119&gt;0,(+N96*'2.1ต้นทุนตามสัดส่วน (ผลิต)'!$E$119)/'2.1ต้นทุนตามสัดส่วน (ผลิต)'!$E$120,0),2)</f>
        <v>0</v>
      </c>
      <c r="DC96" s="136">
        <f>ROUND(IF('2.1ต้นทุนตามสัดส่วน (ผลิต)'!$E$129&gt;0,(+O96*'2.1ต้นทุนตามสัดส่วน (ผลิต)'!$E$129)/'2.1ต้นทุนตามสัดส่วน (ผลิต)'!$E$130,0),2)</f>
        <v>0</v>
      </c>
      <c r="DD96" s="136">
        <f t="shared" si="74"/>
        <v>0</v>
      </c>
      <c r="DE96" s="136">
        <f t="shared" si="75"/>
        <v>0</v>
      </c>
      <c r="DF96" s="136">
        <f>ROUND(IF('2.1ต้นทุนตามสัดส่วน (ผลิต)'!$E$159&gt;0,(+R96*'2.1ต้นทุนตามสัดส่วน (ผลิต)'!$E$159)/'2.1ต้นทุนตามสัดส่วน (ผลิต)'!$E$160,0),2)</f>
        <v>0</v>
      </c>
      <c r="DG96" s="136">
        <f>ROUND(IF('2.1ต้นทุนตามสัดส่วน (ผลิต)'!$E$169&gt;0,(+S96*'2.1ต้นทุนตามสัดส่วน (ผลิต)'!$E$169)/'2.1ต้นทุนตามสัดส่วน (ผลิต)'!$E$170,0),2)</f>
        <v>0</v>
      </c>
      <c r="DH96" s="136">
        <f>ROUND(IF('2.1ต้นทุนตามสัดส่วน (ผลิต)'!$E$179&gt;0,(+T96*'2.1ต้นทุนตามสัดส่วน (ผลิต)'!$E$179)/'2.1ต้นทุนตามสัดส่วน (ผลิต)'!$E$180,0),2)</f>
        <v>0</v>
      </c>
      <c r="DI96" s="136">
        <f t="shared" si="76"/>
        <v>0</v>
      </c>
      <c r="DJ96" s="136">
        <f t="shared" si="46"/>
        <v>0</v>
      </c>
      <c r="DL96" s="140"/>
      <c r="DM96" s="135"/>
      <c r="DN96" s="136">
        <f t="shared" si="40"/>
        <v>0</v>
      </c>
      <c r="DO96" s="136">
        <f t="shared" si="40"/>
        <v>0</v>
      </c>
      <c r="DP96" s="136">
        <f t="shared" si="40"/>
        <v>0</v>
      </c>
      <c r="DQ96" s="136">
        <f t="shared" si="40"/>
        <v>0</v>
      </c>
      <c r="DR96" s="136">
        <f t="shared" si="40"/>
        <v>0</v>
      </c>
      <c r="DS96" s="136">
        <f t="shared" si="40"/>
        <v>0</v>
      </c>
      <c r="DT96" s="136">
        <f t="shared" si="40"/>
        <v>0</v>
      </c>
      <c r="DU96" s="136">
        <f t="shared" si="40"/>
        <v>0</v>
      </c>
      <c r="DV96" s="136">
        <f t="shared" si="77"/>
        <v>0</v>
      </c>
      <c r="DW96" s="136">
        <f t="shared" si="77"/>
        <v>0</v>
      </c>
      <c r="DX96" s="136">
        <f t="shared" si="77"/>
        <v>0</v>
      </c>
      <c r="DY96" s="136">
        <f t="shared" si="77"/>
        <v>0</v>
      </c>
      <c r="DZ96" s="136">
        <f t="shared" si="77"/>
        <v>0</v>
      </c>
      <c r="EA96" s="136">
        <f t="shared" si="77"/>
        <v>0</v>
      </c>
      <c r="EB96" s="136">
        <f t="shared" si="47"/>
        <v>0</v>
      </c>
      <c r="EC96" s="136">
        <f t="shared" si="47"/>
        <v>0</v>
      </c>
      <c r="ED96" s="136">
        <f t="shared" si="47"/>
        <v>0</v>
      </c>
      <c r="EE96" s="136">
        <f t="shared" si="47"/>
        <v>0</v>
      </c>
      <c r="EF96" s="136">
        <f t="shared" si="47"/>
        <v>0</v>
      </c>
      <c r="EG96" s="136">
        <f t="shared" si="47"/>
        <v>0</v>
      </c>
    </row>
    <row r="97" spans="1:137" ht="21">
      <c r="A97" s="141"/>
      <c r="B97" s="135"/>
      <c r="C97" s="44"/>
      <c r="D97" s="136"/>
      <c r="E97" s="136"/>
      <c r="F97" s="136"/>
      <c r="G97" s="136">
        <f t="shared" si="48"/>
        <v>0</v>
      </c>
      <c r="H97" s="136"/>
      <c r="I97" s="136"/>
      <c r="J97" s="136"/>
      <c r="K97" s="136">
        <f t="shared" si="49"/>
        <v>0</v>
      </c>
      <c r="L97" s="136">
        <f t="shared" si="50"/>
        <v>0</v>
      </c>
      <c r="M97" s="136"/>
      <c r="N97" s="136"/>
      <c r="O97" s="136"/>
      <c r="P97" s="136">
        <f t="shared" si="51"/>
        <v>0</v>
      </c>
      <c r="Q97" s="136">
        <f t="shared" si="52"/>
        <v>0</v>
      </c>
      <c r="R97" s="136"/>
      <c r="S97" s="136"/>
      <c r="T97" s="136"/>
      <c r="U97" s="136">
        <f t="shared" si="53"/>
        <v>0</v>
      </c>
      <c r="V97" s="136">
        <f t="shared" si="41"/>
        <v>0</v>
      </c>
      <c r="X97" s="141"/>
      <c r="Y97" s="135"/>
      <c r="Z97" s="44">
        <f>ROUND(IF('2.1ต้นทุนตามสัดส่วน (ผลิต)'!$E$6&gt;0,(+C97*'2.1ต้นทุนตามสัดส่วน (ผลิต)'!$E$6)/'2.1ต้นทุนตามสัดส่วน (ผลิต)'!$E$10,0),2)</f>
        <v>0</v>
      </c>
      <c r="AA97" s="139">
        <f>ROUND(IF('2.1ต้นทุนตามสัดส่วน (ผลิต)'!$E$16&gt;0,(+D97*'2.1ต้นทุนตามสัดส่วน (ผลิต)'!$E$16)/'2.1ต้นทุนตามสัดส่วน (ผลิต)'!$E$20,0),2)</f>
        <v>0</v>
      </c>
      <c r="AB97" s="139">
        <f>ROUND(IF('2.1ต้นทุนตามสัดส่วน (ผลิต)'!$E$26&gt;0,(+E97*'2.1ต้นทุนตามสัดส่วน (ผลิต)'!$E$26)/'2.1ต้นทุนตามสัดส่วน (ผลิต)'!$E$30,0),2)</f>
        <v>0</v>
      </c>
      <c r="AC97" s="139">
        <f>ROUND(IF('2.1ต้นทุนตามสัดส่วน (ผลิต)'!$E$36&gt;0,(+F97*'2.1ต้นทุนตามสัดส่วน (ผลิต)'!$E$36)/'2.1ต้นทุนตามสัดส่วน (ผลิต)'!$E$40,0),2)</f>
        <v>0</v>
      </c>
      <c r="AD97" s="139">
        <f t="shared" si="54"/>
        <v>0</v>
      </c>
      <c r="AE97" s="139">
        <f>ROUND(IF('2.1ต้นทุนตามสัดส่วน (ผลิต)'!$E$56&gt;0,(+H97*'2.1ต้นทุนตามสัดส่วน (ผลิต)'!$E$56)/'2.1ต้นทุนตามสัดส่วน (ผลิต)'!$E$60,0),2)</f>
        <v>0</v>
      </c>
      <c r="AF97" s="139">
        <f>ROUND(IF('2.1ต้นทุนตามสัดส่วน (ผลิต)'!$E$66&gt;0,(+I97*'2.1ต้นทุนตามสัดส่วน (ผลิต)'!$E$66)/'2.1ต้นทุนตามสัดส่วน (ผลิต)'!$E$70,0),2)</f>
        <v>0</v>
      </c>
      <c r="AG97" s="139">
        <f>ROUND(IF('2.1ต้นทุนตามสัดส่วน (ผลิต)'!$E$76&gt;0,(+J97*'2.1ต้นทุนตามสัดส่วน (ผลิต)'!$E$76)/'2.1ต้นทุนตามสัดส่วน (ผลิต)'!$E$80,0),2)</f>
        <v>0</v>
      </c>
      <c r="AH97" s="139">
        <f t="shared" si="55"/>
        <v>0</v>
      </c>
      <c r="AI97" s="139">
        <f t="shared" si="56"/>
        <v>0</v>
      </c>
      <c r="AJ97" s="139">
        <f>ROUND(IF('2.1ต้นทุนตามสัดส่วน (ผลิต)'!$E$106&gt;0,(+M97*'2.1ต้นทุนตามสัดส่วน (ผลิต)'!$E$106)/'2.1ต้นทุนตามสัดส่วน (ผลิต)'!$E$110,0),2)</f>
        <v>0</v>
      </c>
      <c r="AK97" s="139">
        <f>ROUND(IF('2.1ต้นทุนตามสัดส่วน (ผลิต)'!$E$116&gt;0,(+N97*'2.1ต้นทุนตามสัดส่วน (ผลิต)'!$E$116)/'2.1ต้นทุนตามสัดส่วน (ผลิต)'!$E$120,0),2)</f>
        <v>0</v>
      </c>
      <c r="AL97" s="139">
        <f>ROUND(IF('2.1ต้นทุนตามสัดส่วน (ผลิต)'!$E$126&gt;0,(+O97*'2.1ต้นทุนตามสัดส่วน (ผลิต)'!$E$126)/'2.1ต้นทุนตามสัดส่วน (ผลิต)'!$E$130,0),2)</f>
        <v>0</v>
      </c>
      <c r="AM97" s="139">
        <f t="shared" si="57"/>
        <v>0</v>
      </c>
      <c r="AN97" s="139">
        <f t="shared" si="58"/>
        <v>0</v>
      </c>
      <c r="AO97" s="139">
        <f>ROUND(IF('2.1ต้นทุนตามสัดส่วน (ผลิต)'!$E$156&gt;0,(+R97*'2.1ต้นทุนตามสัดส่วน (ผลิต)'!$E$156)/'2.1ต้นทุนตามสัดส่วน (ผลิต)'!$E$160,0),2)</f>
        <v>0</v>
      </c>
      <c r="AP97" s="139">
        <f>ROUND(IF('2.1ต้นทุนตามสัดส่วน (ผลิต)'!$E$166&gt;0,(+S97*'2.1ต้นทุนตามสัดส่วน (ผลิต)'!$E$166)/'2.1ต้นทุนตามสัดส่วน (ผลิต)'!$E$170,0),2)</f>
        <v>0</v>
      </c>
      <c r="AQ97" s="139">
        <f>ROUND(IF('2.1ต้นทุนตามสัดส่วน (ผลิต)'!$E$176&gt;0,(+T97*'2.1ต้นทุนตามสัดส่วน (ผลิต)'!$E$176)/'2.1ต้นทุนตามสัดส่วน (ผลิต)'!$E$180,0),2)</f>
        <v>0</v>
      </c>
      <c r="AR97" s="139">
        <f t="shared" si="42"/>
        <v>0</v>
      </c>
      <c r="AS97" s="139">
        <f t="shared" si="43"/>
        <v>0</v>
      </c>
      <c r="AU97" s="141"/>
      <c r="AV97" s="135"/>
      <c r="AW97" s="44">
        <f>ROUND(IF('2.1ต้นทุนตามสัดส่วน (ผลิต)'!$E$7&gt;0,(C97*'2.1ต้นทุนตามสัดส่วน (ผลิต)'!$E$7)/'2.1ต้นทุนตามสัดส่วน (ผลิต)'!$E$10,0),2)</f>
        <v>0</v>
      </c>
      <c r="AX97" s="136">
        <f>ROUND(IF('2.1ต้นทุนตามสัดส่วน (ผลิต)'!$E$17&gt;0,(D97*'2.1ต้นทุนตามสัดส่วน (ผลิต)'!$E$17)/'2.1ต้นทุนตามสัดส่วน (ผลิต)'!$E$20,0),2)</f>
        <v>0</v>
      </c>
      <c r="AY97" s="136">
        <f>ROUND(IF('2.1ต้นทุนตามสัดส่วน (ผลิต)'!$E$27&gt;0,(+E97*'2.1ต้นทุนตามสัดส่วน (ผลิต)'!$E$27)/'2.1ต้นทุนตามสัดส่วน (ผลิต)'!$E$30,0),2)</f>
        <v>0</v>
      </c>
      <c r="AZ97" s="136">
        <f>ROUND(IF('2.1ต้นทุนตามสัดส่วน (ผลิต)'!$E$37&gt;0,(+F97*'2.1ต้นทุนตามสัดส่วน (ผลิต)'!$E$37)/'2.1ต้นทุนตามสัดส่วน (ผลิต)'!$E$40,0),2)</f>
        <v>0</v>
      </c>
      <c r="BA97" s="136">
        <f t="shared" si="59"/>
        <v>0</v>
      </c>
      <c r="BB97" s="136">
        <f>ROUND(IF('2.1ต้นทุนตามสัดส่วน (ผลิต)'!$E$57&gt;0,(+H97*'2.1ต้นทุนตามสัดส่วน (ผลิต)'!$E$57)/'2.1ต้นทุนตามสัดส่วน (ผลิต)'!$E$60,0),2)</f>
        <v>0</v>
      </c>
      <c r="BC97" s="136">
        <f>ROUND(IF('2.1ต้นทุนตามสัดส่วน (ผลิต)'!$E$67&gt;0,(+I97*'2.1ต้นทุนตามสัดส่วน (ผลิต)'!$E$67)/'2.1ต้นทุนตามสัดส่วน (ผลิต)'!$E$70,0),2)</f>
        <v>0</v>
      </c>
      <c r="BD97" s="136">
        <f>ROUND(IF('2.1ต้นทุนตามสัดส่วน (ผลิต)'!$E$77&gt;0,(+J97*'2.1ต้นทุนตามสัดส่วน (ผลิต)'!$E$77)/'2.1ต้นทุนตามสัดส่วน (ผลิต)'!$E$80,0),2)</f>
        <v>0</v>
      </c>
      <c r="BE97" s="136">
        <f t="shared" si="60"/>
        <v>0</v>
      </c>
      <c r="BF97" s="136">
        <f t="shared" si="61"/>
        <v>0</v>
      </c>
      <c r="BG97" s="136">
        <f>ROUND(IF('2.1ต้นทุนตามสัดส่วน (ผลิต)'!$E$107&gt;0,(+M97*'2.1ต้นทุนตามสัดส่วน (ผลิต)'!$E$107)/'2.1ต้นทุนตามสัดส่วน (ผลิต)'!$E$110,0),2)</f>
        <v>0</v>
      </c>
      <c r="BH97" s="136">
        <f>ROUND(IF('2.1ต้นทุนตามสัดส่วน (ผลิต)'!$E$117&gt;0,(+N97*'2.1ต้นทุนตามสัดส่วน (ผลิต)'!$E$117)/'2.1ต้นทุนตามสัดส่วน (ผลิต)'!$E$120,0),2)</f>
        <v>0</v>
      </c>
      <c r="BI97" s="136">
        <f>ROUND(IF('2.1ต้นทุนตามสัดส่วน (ผลิต)'!$E$127&gt;0,(+O97*'2.1ต้นทุนตามสัดส่วน (ผลิต)'!$E$127)/'2.1ต้นทุนตามสัดส่วน (ผลิต)'!$E$130,0),2)</f>
        <v>0</v>
      </c>
      <c r="BJ97" s="136">
        <f t="shared" si="62"/>
        <v>0</v>
      </c>
      <c r="BK97" s="136">
        <f t="shared" si="63"/>
        <v>0</v>
      </c>
      <c r="BL97" s="136">
        <f>ROUND(IF('2.1ต้นทุนตามสัดส่วน (ผลิต)'!$E$157&gt;0,(+R97*'2.1ต้นทุนตามสัดส่วน (ผลิต)'!$E$157)/'2.1ต้นทุนตามสัดส่วน (ผลิต)'!$E$160,0),2)</f>
        <v>0</v>
      </c>
      <c r="BM97" s="136">
        <f>ROUND(IF('2.1ต้นทุนตามสัดส่วน (ผลิต)'!$E$167&gt;0,(+S97*'2.1ต้นทุนตามสัดส่วน (ผลิต)'!$E$167)/'2.1ต้นทุนตามสัดส่วน (ผลิต)'!$E$170,0),2)</f>
        <v>0</v>
      </c>
      <c r="BN97" s="136">
        <f>ROUND(IF('2.1ต้นทุนตามสัดส่วน (ผลิต)'!$E$177&gt;0,(+T97*'2.1ต้นทุนตามสัดส่วน (ผลิต)'!$E$177)/'2.1ต้นทุนตามสัดส่วน (ผลิต)'!$E$180,0),2)</f>
        <v>0</v>
      </c>
      <c r="BO97" s="136">
        <f t="shared" si="64"/>
        <v>0</v>
      </c>
      <c r="BP97" s="136">
        <f t="shared" si="44"/>
        <v>0</v>
      </c>
      <c r="BR97" s="141"/>
      <c r="BS97" s="135"/>
      <c r="BT97" s="44">
        <f>ROUND(IF('2.1ต้นทุนตามสัดส่วน (ผลิต)'!$E$8&gt;0,(+C97*'2.1ต้นทุนตามสัดส่วน (ผลิต)'!$E$8)/'2.1ต้นทุนตามสัดส่วน (ผลิต)'!$E$10,0),2)</f>
        <v>0</v>
      </c>
      <c r="BU97" s="136">
        <f>ROUND(IF('2.1ต้นทุนตามสัดส่วน (ผลิต)'!$E$18&gt;0,(+D97*'2.1ต้นทุนตามสัดส่วน (ผลิต)'!$E$18)/'2.1ต้นทุนตามสัดส่วน (ผลิต)'!$E$20,0),2)</f>
        <v>0</v>
      </c>
      <c r="BV97" s="136">
        <f>ROUND(IF('2.1ต้นทุนตามสัดส่วน (ผลิต)'!$E$28&gt;0,(+E97*'2.1ต้นทุนตามสัดส่วน (ผลิต)'!$E$28)/'2.1ต้นทุนตามสัดส่วน (ผลิต)'!$E$30,0),2)</f>
        <v>0</v>
      </c>
      <c r="BW97" s="136">
        <f>ROUND(IF('2.1ต้นทุนตามสัดส่วน (ผลิต)'!$E$38&gt;0,(+F97*'2.1ต้นทุนตามสัดส่วน (ผลิต)'!$E$38)/'2.1ต้นทุนตามสัดส่วน (ผลิต)'!$E$40,0),2)</f>
        <v>0</v>
      </c>
      <c r="BX97" s="136">
        <f t="shared" si="65"/>
        <v>0</v>
      </c>
      <c r="BY97" s="136">
        <f>ROUND(IF('2.1ต้นทุนตามสัดส่วน (ผลิต)'!$E$58&gt;0,(+H97*'2.1ต้นทุนตามสัดส่วน (ผลิต)'!$E$58)/'2.1ต้นทุนตามสัดส่วน (ผลิต)'!$E$60,0),2)</f>
        <v>0</v>
      </c>
      <c r="BZ97" s="136">
        <f>ROUND(IF('2.1ต้นทุนตามสัดส่วน (ผลิต)'!$E$68&gt;0,(+I97*'2.1ต้นทุนตามสัดส่วน (ผลิต)'!$E$68)/'2.1ต้นทุนตามสัดส่วน (ผลิต)'!$E$70,0),2)</f>
        <v>0</v>
      </c>
      <c r="CA97" s="136">
        <f>ROUND(IF('2.1ต้นทุนตามสัดส่วน (ผลิต)'!$E$78&gt;0,(+J97*'2.1ต้นทุนตามสัดส่วน (ผลิต)'!$E$78)/'2.1ต้นทุนตามสัดส่วน (ผลิต)'!$E$80,0),2)</f>
        <v>0</v>
      </c>
      <c r="CB97" s="136">
        <f t="shared" si="66"/>
        <v>0</v>
      </c>
      <c r="CC97" s="136">
        <f t="shared" si="67"/>
        <v>0</v>
      </c>
      <c r="CD97" s="136">
        <f>ROUND(IF('2.1ต้นทุนตามสัดส่วน (ผลิต)'!$E$108&gt;0,(+M97*'2.1ต้นทุนตามสัดส่วน (ผลิต)'!$E$108)/'2.1ต้นทุนตามสัดส่วน (ผลิต)'!$E$110,0),2)</f>
        <v>0</v>
      </c>
      <c r="CE97" s="136">
        <f>ROUND(IF('2.1ต้นทุนตามสัดส่วน (ผลิต)'!$E$118&gt;0,(+N97*'2.1ต้นทุนตามสัดส่วน (ผลิต)'!$E$118)/'2.1ต้นทุนตามสัดส่วน (ผลิต)'!$E$120,0),2)</f>
        <v>0</v>
      </c>
      <c r="CF97" s="136">
        <f>ROUND(IF('2.1ต้นทุนตามสัดส่วน (ผลิต)'!$E$128&gt;0,(+O97*'2.1ต้นทุนตามสัดส่วน (ผลิต)'!$E$128)/'2.1ต้นทุนตามสัดส่วน (ผลิต)'!$E$130,0),2)</f>
        <v>0</v>
      </c>
      <c r="CG97" s="136">
        <f t="shared" si="68"/>
        <v>0</v>
      </c>
      <c r="CH97" s="136">
        <f t="shared" si="69"/>
        <v>0</v>
      </c>
      <c r="CI97" s="136">
        <f>ROUND(IF('2.1ต้นทุนตามสัดส่วน (ผลิต)'!$E$158&gt;0,(+R97*'2.1ต้นทุนตามสัดส่วน (ผลิต)'!$E$158)/'2.1ต้นทุนตามสัดส่วน (ผลิต)'!$E$160,0),2)</f>
        <v>0</v>
      </c>
      <c r="CJ97" s="136">
        <f>ROUND(IF('2.1ต้นทุนตามสัดส่วน (ผลิต)'!$E$168&gt;0,(+S97*'2.1ต้นทุนตามสัดส่วน (ผลิต)'!$E$168)/'2.1ต้นทุนตามสัดส่วน (ผลิต)'!$E$170,0),2)</f>
        <v>0</v>
      </c>
      <c r="CK97" s="136">
        <f>ROUND(IF('2.1ต้นทุนตามสัดส่วน (ผลิต)'!$E$178&gt;0,(+T97*'2.1ต้นทุนตามสัดส่วน (ผลิต)'!$E$178)/'2.1ต้นทุนตามสัดส่วน (ผลิต)'!$E$180,0),2)</f>
        <v>0</v>
      </c>
      <c r="CL97" s="136">
        <f t="shared" si="70"/>
        <v>0</v>
      </c>
      <c r="CM97" s="136">
        <f t="shared" si="45"/>
        <v>0</v>
      </c>
      <c r="CO97" s="141"/>
      <c r="CP97" s="135"/>
      <c r="CQ97" s="44">
        <f>ROUND(IF('2.1ต้นทุนตามสัดส่วน (ผลิต)'!$E$9&gt;0,(+C97*'2.1ต้นทุนตามสัดส่วน (ผลิต)'!$E$9)/'2.1ต้นทุนตามสัดส่วน (ผลิต)'!$E$10,0),2)</f>
        <v>0</v>
      </c>
      <c r="CR97" s="136">
        <f>ROUND(IF('2.1ต้นทุนตามสัดส่วน (ผลิต)'!$E$19&gt;0,(+D97*'2.1ต้นทุนตามสัดส่วน (ผลิต)'!$E$19)/'2.1ต้นทุนตามสัดส่วน (ผลิต)'!$E$20,0),2)</f>
        <v>0</v>
      </c>
      <c r="CS97" s="136">
        <f>ROUND(IF('2.1ต้นทุนตามสัดส่วน (ผลิต)'!$E$29&gt;0,(+E97*'2.1ต้นทุนตามสัดส่วน (ผลิต)'!$E$29)/'2.1ต้นทุนตามสัดส่วน (ผลิต)'!$E$30,0),2)</f>
        <v>0</v>
      </c>
      <c r="CT97" s="136">
        <f>ROUND(IF('2.1ต้นทุนตามสัดส่วน (ผลิต)'!$E$39&gt;0,(+F97*'2.1ต้นทุนตามสัดส่วน (ผลิต)'!$E$39)/'2.1ต้นทุนตามสัดส่วน (ผลิต)'!$E$40,0),2)</f>
        <v>0</v>
      </c>
      <c r="CU97" s="136">
        <f t="shared" si="71"/>
        <v>0</v>
      </c>
      <c r="CV97" s="136">
        <f>ROUND(IF('2.1ต้นทุนตามสัดส่วน (ผลิต)'!$E$59&gt;0,(+H97*'2.1ต้นทุนตามสัดส่วน (ผลิต)'!$E$59)/'2.1ต้นทุนตามสัดส่วน (ผลิต)'!$E$60,0),2)</f>
        <v>0</v>
      </c>
      <c r="CW97" s="136">
        <f>ROUND(IF('2.1ต้นทุนตามสัดส่วน (ผลิต)'!$E$69&gt;0,(+I97*'2.1ต้นทุนตามสัดส่วน (ผลิต)'!$E$69)/'2.1ต้นทุนตามสัดส่วน (ผลิต)'!$E$70,0),2)</f>
        <v>0</v>
      </c>
      <c r="CX97" s="136">
        <f>ROUND(IF('2.1ต้นทุนตามสัดส่วน (ผลิต)'!$E$79&gt;0,(+J97*'2.1ต้นทุนตามสัดส่วน (ผลิต)'!$E$79)/'2.1ต้นทุนตามสัดส่วน (ผลิต)'!$E$80,0),2)</f>
        <v>0</v>
      </c>
      <c r="CY97" s="136">
        <f t="shared" si="72"/>
        <v>0</v>
      </c>
      <c r="CZ97" s="136">
        <f t="shared" si="73"/>
        <v>0</v>
      </c>
      <c r="DA97" s="136">
        <f>ROUND(IF('2.1ต้นทุนตามสัดส่วน (ผลิต)'!$E$109&gt;0,(+M97*'2.1ต้นทุนตามสัดส่วน (ผลิต)'!$E$109)/'2.1ต้นทุนตามสัดส่วน (ผลิต)'!$E$110,0),2)</f>
        <v>0</v>
      </c>
      <c r="DB97" s="136">
        <f>ROUND(IF('2.1ต้นทุนตามสัดส่วน (ผลิต)'!$E$119&gt;0,(+N97*'2.1ต้นทุนตามสัดส่วน (ผลิต)'!$E$119)/'2.1ต้นทุนตามสัดส่วน (ผลิต)'!$E$120,0),2)</f>
        <v>0</v>
      </c>
      <c r="DC97" s="136">
        <f>ROUND(IF('2.1ต้นทุนตามสัดส่วน (ผลิต)'!$E$129&gt;0,(+O97*'2.1ต้นทุนตามสัดส่วน (ผลิต)'!$E$129)/'2.1ต้นทุนตามสัดส่วน (ผลิต)'!$E$130,0),2)</f>
        <v>0</v>
      </c>
      <c r="DD97" s="136">
        <f t="shared" si="74"/>
        <v>0</v>
      </c>
      <c r="DE97" s="136">
        <f t="shared" si="75"/>
        <v>0</v>
      </c>
      <c r="DF97" s="136">
        <f>ROUND(IF('2.1ต้นทุนตามสัดส่วน (ผลิต)'!$E$159&gt;0,(+R97*'2.1ต้นทุนตามสัดส่วน (ผลิต)'!$E$159)/'2.1ต้นทุนตามสัดส่วน (ผลิต)'!$E$160,0),2)</f>
        <v>0</v>
      </c>
      <c r="DG97" s="136">
        <f>ROUND(IF('2.1ต้นทุนตามสัดส่วน (ผลิต)'!$E$169&gt;0,(+S97*'2.1ต้นทุนตามสัดส่วน (ผลิต)'!$E$169)/'2.1ต้นทุนตามสัดส่วน (ผลิต)'!$E$170,0),2)</f>
        <v>0</v>
      </c>
      <c r="DH97" s="136">
        <f>ROUND(IF('2.1ต้นทุนตามสัดส่วน (ผลิต)'!$E$179&gt;0,(+T97*'2.1ต้นทุนตามสัดส่วน (ผลิต)'!$E$179)/'2.1ต้นทุนตามสัดส่วน (ผลิต)'!$E$180,0),2)</f>
        <v>0</v>
      </c>
      <c r="DI97" s="136">
        <f t="shared" si="76"/>
        <v>0</v>
      </c>
      <c r="DJ97" s="136">
        <f t="shared" si="46"/>
        <v>0</v>
      </c>
      <c r="DL97" s="141"/>
      <c r="DM97" s="135"/>
      <c r="DN97" s="136">
        <f t="shared" si="40"/>
        <v>0</v>
      </c>
      <c r="DO97" s="136">
        <f t="shared" si="40"/>
        <v>0</v>
      </c>
      <c r="DP97" s="136">
        <f t="shared" si="40"/>
        <v>0</v>
      </c>
      <c r="DQ97" s="136">
        <f t="shared" si="40"/>
        <v>0</v>
      </c>
      <c r="DR97" s="136">
        <f t="shared" si="40"/>
        <v>0</v>
      </c>
      <c r="DS97" s="136">
        <f t="shared" si="40"/>
        <v>0</v>
      </c>
      <c r="DT97" s="136">
        <f t="shared" si="40"/>
        <v>0</v>
      </c>
      <c r="DU97" s="136">
        <f t="shared" si="40"/>
        <v>0</v>
      </c>
      <c r="DV97" s="136">
        <f t="shared" si="77"/>
        <v>0</v>
      </c>
      <c r="DW97" s="136">
        <f t="shared" si="77"/>
        <v>0</v>
      </c>
      <c r="DX97" s="136">
        <f t="shared" si="77"/>
        <v>0</v>
      </c>
      <c r="DY97" s="136">
        <f t="shared" si="77"/>
        <v>0</v>
      </c>
      <c r="DZ97" s="136">
        <f t="shared" si="77"/>
        <v>0</v>
      </c>
      <c r="EA97" s="136">
        <f t="shared" si="77"/>
        <v>0</v>
      </c>
      <c r="EB97" s="136">
        <f t="shared" si="47"/>
        <v>0</v>
      </c>
      <c r="EC97" s="136">
        <f t="shared" si="47"/>
        <v>0</v>
      </c>
      <c r="ED97" s="136">
        <f t="shared" si="47"/>
        <v>0</v>
      </c>
      <c r="EE97" s="136">
        <f t="shared" si="47"/>
        <v>0</v>
      </c>
      <c r="EF97" s="136">
        <f t="shared" si="47"/>
        <v>0</v>
      </c>
      <c r="EG97" s="136">
        <f t="shared" si="47"/>
        <v>0</v>
      </c>
    </row>
    <row r="98" spans="1:137" ht="21">
      <c r="A98" s="140"/>
      <c r="B98" s="135"/>
      <c r="C98" s="44"/>
      <c r="D98" s="136"/>
      <c r="E98" s="136"/>
      <c r="F98" s="136"/>
      <c r="G98" s="136">
        <f t="shared" si="48"/>
        <v>0</v>
      </c>
      <c r="H98" s="136"/>
      <c r="I98" s="136"/>
      <c r="J98" s="136"/>
      <c r="K98" s="136">
        <f t="shared" si="49"/>
        <v>0</v>
      </c>
      <c r="L98" s="136">
        <f t="shared" si="50"/>
        <v>0</v>
      </c>
      <c r="M98" s="136"/>
      <c r="N98" s="136"/>
      <c r="O98" s="136"/>
      <c r="P98" s="136">
        <f t="shared" si="51"/>
        <v>0</v>
      </c>
      <c r="Q98" s="136">
        <f t="shared" si="52"/>
        <v>0</v>
      </c>
      <c r="R98" s="136"/>
      <c r="S98" s="136"/>
      <c r="T98" s="136"/>
      <c r="U98" s="136">
        <f t="shared" si="53"/>
        <v>0</v>
      </c>
      <c r="V98" s="136">
        <f t="shared" si="41"/>
        <v>0</v>
      </c>
      <c r="X98" s="140"/>
      <c r="Y98" s="135"/>
      <c r="Z98" s="44">
        <f>ROUND(IF('2.1ต้นทุนตามสัดส่วน (ผลิต)'!$E$6&gt;0,(+C98*'2.1ต้นทุนตามสัดส่วน (ผลิต)'!$E$6)/'2.1ต้นทุนตามสัดส่วน (ผลิต)'!$E$10,0),2)</f>
        <v>0</v>
      </c>
      <c r="AA98" s="139">
        <f>ROUND(IF('2.1ต้นทุนตามสัดส่วน (ผลิต)'!$E$16&gt;0,(+D98*'2.1ต้นทุนตามสัดส่วน (ผลิต)'!$E$16)/'2.1ต้นทุนตามสัดส่วน (ผลิต)'!$E$20,0),2)</f>
        <v>0</v>
      </c>
      <c r="AB98" s="139">
        <f>ROUND(IF('2.1ต้นทุนตามสัดส่วน (ผลิต)'!$E$26&gt;0,(+E98*'2.1ต้นทุนตามสัดส่วน (ผลิต)'!$E$26)/'2.1ต้นทุนตามสัดส่วน (ผลิต)'!$E$30,0),2)</f>
        <v>0</v>
      </c>
      <c r="AC98" s="139">
        <f>ROUND(IF('2.1ต้นทุนตามสัดส่วน (ผลิต)'!$E$36&gt;0,(+F98*'2.1ต้นทุนตามสัดส่วน (ผลิต)'!$E$36)/'2.1ต้นทุนตามสัดส่วน (ผลิต)'!$E$40,0),2)</f>
        <v>0</v>
      </c>
      <c r="AD98" s="139">
        <f t="shared" si="54"/>
        <v>0</v>
      </c>
      <c r="AE98" s="139">
        <f>ROUND(IF('2.1ต้นทุนตามสัดส่วน (ผลิต)'!$E$56&gt;0,(+H98*'2.1ต้นทุนตามสัดส่วน (ผลิต)'!$E$56)/'2.1ต้นทุนตามสัดส่วน (ผลิต)'!$E$60,0),2)</f>
        <v>0</v>
      </c>
      <c r="AF98" s="139">
        <f>ROUND(IF('2.1ต้นทุนตามสัดส่วน (ผลิต)'!$E$66&gt;0,(+I98*'2.1ต้นทุนตามสัดส่วน (ผลิต)'!$E$66)/'2.1ต้นทุนตามสัดส่วน (ผลิต)'!$E$70,0),2)</f>
        <v>0</v>
      </c>
      <c r="AG98" s="139">
        <f>ROUND(IF('2.1ต้นทุนตามสัดส่วน (ผลิต)'!$E$76&gt;0,(+J98*'2.1ต้นทุนตามสัดส่วน (ผลิต)'!$E$76)/'2.1ต้นทุนตามสัดส่วน (ผลิต)'!$E$80,0),2)</f>
        <v>0</v>
      </c>
      <c r="AH98" s="139">
        <f t="shared" si="55"/>
        <v>0</v>
      </c>
      <c r="AI98" s="139">
        <f t="shared" si="56"/>
        <v>0</v>
      </c>
      <c r="AJ98" s="139">
        <f>ROUND(IF('2.1ต้นทุนตามสัดส่วน (ผลิต)'!$E$106&gt;0,(+M98*'2.1ต้นทุนตามสัดส่วน (ผลิต)'!$E$106)/'2.1ต้นทุนตามสัดส่วน (ผลิต)'!$E$110,0),2)</f>
        <v>0</v>
      </c>
      <c r="AK98" s="139">
        <f>ROUND(IF('2.1ต้นทุนตามสัดส่วน (ผลิต)'!$E$116&gt;0,(+N98*'2.1ต้นทุนตามสัดส่วน (ผลิต)'!$E$116)/'2.1ต้นทุนตามสัดส่วน (ผลิต)'!$E$120,0),2)</f>
        <v>0</v>
      </c>
      <c r="AL98" s="139">
        <f>ROUND(IF('2.1ต้นทุนตามสัดส่วน (ผลิต)'!$E$126&gt;0,(+O98*'2.1ต้นทุนตามสัดส่วน (ผลิต)'!$E$126)/'2.1ต้นทุนตามสัดส่วน (ผลิต)'!$E$130,0),2)</f>
        <v>0</v>
      </c>
      <c r="AM98" s="139">
        <f t="shared" si="57"/>
        <v>0</v>
      </c>
      <c r="AN98" s="139">
        <f t="shared" si="58"/>
        <v>0</v>
      </c>
      <c r="AO98" s="139">
        <f>ROUND(IF('2.1ต้นทุนตามสัดส่วน (ผลิต)'!$E$156&gt;0,(+R98*'2.1ต้นทุนตามสัดส่วน (ผลิต)'!$E$156)/'2.1ต้นทุนตามสัดส่วน (ผลิต)'!$E$160,0),2)</f>
        <v>0</v>
      </c>
      <c r="AP98" s="139">
        <f>ROUND(IF('2.1ต้นทุนตามสัดส่วน (ผลิต)'!$E$166&gt;0,(+S98*'2.1ต้นทุนตามสัดส่วน (ผลิต)'!$E$166)/'2.1ต้นทุนตามสัดส่วน (ผลิต)'!$E$170,0),2)</f>
        <v>0</v>
      </c>
      <c r="AQ98" s="139">
        <f>ROUND(IF('2.1ต้นทุนตามสัดส่วน (ผลิต)'!$E$176&gt;0,(+T98*'2.1ต้นทุนตามสัดส่วน (ผลิต)'!$E$176)/'2.1ต้นทุนตามสัดส่วน (ผลิต)'!$E$180,0),2)</f>
        <v>0</v>
      </c>
      <c r="AR98" s="139">
        <f t="shared" si="42"/>
        <v>0</v>
      </c>
      <c r="AS98" s="139">
        <f t="shared" si="43"/>
        <v>0</v>
      </c>
      <c r="AU98" s="140"/>
      <c r="AV98" s="135"/>
      <c r="AW98" s="44">
        <f>ROUND(IF('2.1ต้นทุนตามสัดส่วน (ผลิต)'!$E$7&gt;0,(C98*'2.1ต้นทุนตามสัดส่วน (ผลิต)'!$E$7)/'2.1ต้นทุนตามสัดส่วน (ผลิต)'!$E$10,0),2)</f>
        <v>0</v>
      </c>
      <c r="AX98" s="136">
        <f>ROUND(IF('2.1ต้นทุนตามสัดส่วน (ผลิต)'!$E$17&gt;0,(D98*'2.1ต้นทุนตามสัดส่วน (ผลิต)'!$E$17)/'2.1ต้นทุนตามสัดส่วน (ผลิต)'!$E$20,0),2)</f>
        <v>0</v>
      </c>
      <c r="AY98" s="136">
        <f>ROUND(IF('2.1ต้นทุนตามสัดส่วน (ผลิต)'!$E$27&gt;0,(+E98*'2.1ต้นทุนตามสัดส่วน (ผลิต)'!$E$27)/'2.1ต้นทุนตามสัดส่วน (ผลิต)'!$E$30,0),2)</f>
        <v>0</v>
      </c>
      <c r="AZ98" s="136">
        <f>ROUND(IF('2.1ต้นทุนตามสัดส่วน (ผลิต)'!$E$37&gt;0,(+F98*'2.1ต้นทุนตามสัดส่วน (ผลิต)'!$E$37)/'2.1ต้นทุนตามสัดส่วน (ผลิต)'!$E$40,0),2)</f>
        <v>0</v>
      </c>
      <c r="BA98" s="136">
        <f t="shared" si="59"/>
        <v>0</v>
      </c>
      <c r="BB98" s="136">
        <f>ROUND(IF('2.1ต้นทุนตามสัดส่วน (ผลิต)'!$E$57&gt;0,(+H98*'2.1ต้นทุนตามสัดส่วน (ผลิต)'!$E$57)/'2.1ต้นทุนตามสัดส่วน (ผลิต)'!$E$60,0),2)</f>
        <v>0</v>
      </c>
      <c r="BC98" s="136">
        <f>ROUND(IF('2.1ต้นทุนตามสัดส่วน (ผลิต)'!$E$67&gt;0,(+I98*'2.1ต้นทุนตามสัดส่วน (ผลิต)'!$E$67)/'2.1ต้นทุนตามสัดส่วน (ผลิต)'!$E$70,0),2)</f>
        <v>0</v>
      </c>
      <c r="BD98" s="136">
        <f>ROUND(IF('2.1ต้นทุนตามสัดส่วน (ผลิต)'!$E$77&gt;0,(+J98*'2.1ต้นทุนตามสัดส่วน (ผลิต)'!$E$77)/'2.1ต้นทุนตามสัดส่วน (ผลิต)'!$E$80,0),2)</f>
        <v>0</v>
      </c>
      <c r="BE98" s="136">
        <f t="shared" si="60"/>
        <v>0</v>
      </c>
      <c r="BF98" s="136">
        <f t="shared" si="61"/>
        <v>0</v>
      </c>
      <c r="BG98" s="136">
        <f>ROUND(IF('2.1ต้นทุนตามสัดส่วน (ผลิต)'!$E$107&gt;0,(+M98*'2.1ต้นทุนตามสัดส่วน (ผลิต)'!$E$107)/'2.1ต้นทุนตามสัดส่วน (ผลิต)'!$E$110,0),2)</f>
        <v>0</v>
      </c>
      <c r="BH98" s="136">
        <f>ROUND(IF('2.1ต้นทุนตามสัดส่วน (ผลิต)'!$E$117&gt;0,(+N98*'2.1ต้นทุนตามสัดส่วน (ผลิต)'!$E$117)/'2.1ต้นทุนตามสัดส่วน (ผลิต)'!$E$120,0),2)</f>
        <v>0</v>
      </c>
      <c r="BI98" s="136">
        <f>ROUND(IF('2.1ต้นทุนตามสัดส่วน (ผลิต)'!$E$127&gt;0,(+O98*'2.1ต้นทุนตามสัดส่วน (ผลิต)'!$E$127)/'2.1ต้นทุนตามสัดส่วน (ผลิต)'!$E$130,0),2)</f>
        <v>0</v>
      </c>
      <c r="BJ98" s="136">
        <f t="shared" si="62"/>
        <v>0</v>
      </c>
      <c r="BK98" s="136">
        <f t="shared" si="63"/>
        <v>0</v>
      </c>
      <c r="BL98" s="136">
        <f>ROUND(IF('2.1ต้นทุนตามสัดส่วน (ผลิต)'!$E$157&gt;0,(+R98*'2.1ต้นทุนตามสัดส่วน (ผลิต)'!$E$157)/'2.1ต้นทุนตามสัดส่วน (ผลิต)'!$E$160,0),2)</f>
        <v>0</v>
      </c>
      <c r="BM98" s="136">
        <f>ROUND(IF('2.1ต้นทุนตามสัดส่วน (ผลิต)'!$E$167&gt;0,(+S98*'2.1ต้นทุนตามสัดส่วน (ผลิต)'!$E$167)/'2.1ต้นทุนตามสัดส่วน (ผลิต)'!$E$170,0),2)</f>
        <v>0</v>
      </c>
      <c r="BN98" s="136">
        <f>ROUND(IF('2.1ต้นทุนตามสัดส่วน (ผลิต)'!$E$177&gt;0,(+T98*'2.1ต้นทุนตามสัดส่วน (ผลิต)'!$E$177)/'2.1ต้นทุนตามสัดส่วน (ผลิต)'!$E$180,0),2)</f>
        <v>0</v>
      </c>
      <c r="BO98" s="136">
        <f t="shared" si="64"/>
        <v>0</v>
      </c>
      <c r="BP98" s="136">
        <f t="shared" si="44"/>
        <v>0</v>
      </c>
      <c r="BR98" s="140"/>
      <c r="BS98" s="135"/>
      <c r="BT98" s="44">
        <f>ROUND(IF('2.1ต้นทุนตามสัดส่วน (ผลิต)'!$E$8&gt;0,(+C98*'2.1ต้นทุนตามสัดส่วน (ผลิต)'!$E$8)/'2.1ต้นทุนตามสัดส่วน (ผลิต)'!$E$10,0),2)</f>
        <v>0</v>
      </c>
      <c r="BU98" s="136">
        <f>ROUND(IF('2.1ต้นทุนตามสัดส่วน (ผลิต)'!$E$18&gt;0,(+D98*'2.1ต้นทุนตามสัดส่วน (ผลิต)'!$E$18)/'2.1ต้นทุนตามสัดส่วน (ผลิต)'!$E$20,0),2)</f>
        <v>0</v>
      </c>
      <c r="BV98" s="136">
        <f>ROUND(IF('2.1ต้นทุนตามสัดส่วน (ผลิต)'!$E$28&gt;0,(+E98*'2.1ต้นทุนตามสัดส่วน (ผลิต)'!$E$28)/'2.1ต้นทุนตามสัดส่วน (ผลิต)'!$E$30,0),2)</f>
        <v>0</v>
      </c>
      <c r="BW98" s="136">
        <f>ROUND(IF('2.1ต้นทุนตามสัดส่วน (ผลิต)'!$E$38&gt;0,(+F98*'2.1ต้นทุนตามสัดส่วน (ผลิต)'!$E$38)/'2.1ต้นทุนตามสัดส่วน (ผลิต)'!$E$40,0),2)</f>
        <v>0</v>
      </c>
      <c r="BX98" s="136">
        <f t="shared" si="65"/>
        <v>0</v>
      </c>
      <c r="BY98" s="136">
        <f>ROUND(IF('2.1ต้นทุนตามสัดส่วน (ผลิต)'!$E$58&gt;0,(+H98*'2.1ต้นทุนตามสัดส่วน (ผลิต)'!$E$58)/'2.1ต้นทุนตามสัดส่วน (ผลิต)'!$E$60,0),2)</f>
        <v>0</v>
      </c>
      <c r="BZ98" s="136">
        <f>ROUND(IF('2.1ต้นทุนตามสัดส่วน (ผลิต)'!$E$68&gt;0,(+I98*'2.1ต้นทุนตามสัดส่วน (ผลิต)'!$E$68)/'2.1ต้นทุนตามสัดส่วน (ผลิต)'!$E$70,0),2)</f>
        <v>0</v>
      </c>
      <c r="CA98" s="136">
        <f>ROUND(IF('2.1ต้นทุนตามสัดส่วน (ผลิต)'!$E$78&gt;0,(+J98*'2.1ต้นทุนตามสัดส่วน (ผลิต)'!$E$78)/'2.1ต้นทุนตามสัดส่วน (ผลิต)'!$E$80,0),2)</f>
        <v>0</v>
      </c>
      <c r="CB98" s="136">
        <f t="shared" si="66"/>
        <v>0</v>
      </c>
      <c r="CC98" s="136">
        <f t="shared" si="67"/>
        <v>0</v>
      </c>
      <c r="CD98" s="136">
        <f>ROUND(IF('2.1ต้นทุนตามสัดส่วน (ผลิต)'!$E$108&gt;0,(+M98*'2.1ต้นทุนตามสัดส่วน (ผลิต)'!$E$108)/'2.1ต้นทุนตามสัดส่วน (ผลิต)'!$E$110,0),2)</f>
        <v>0</v>
      </c>
      <c r="CE98" s="136">
        <f>ROUND(IF('2.1ต้นทุนตามสัดส่วน (ผลิต)'!$E$118&gt;0,(+N98*'2.1ต้นทุนตามสัดส่วน (ผลิต)'!$E$118)/'2.1ต้นทุนตามสัดส่วน (ผลิต)'!$E$120,0),2)</f>
        <v>0</v>
      </c>
      <c r="CF98" s="136">
        <f>ROUND(IF('2.1ต้นทุนตามสัดส่วน (ผลิต)'!$E$128&gt;0,(+O98*'2.1ต้นทุนตามสัดส่วน (ผลิต)'!$E$128)/'2.1ต้นทุนตามสัดส่วน (ผลิต)'!$E$130,0),2)</f>
        <v>0</v>
      </c>
      <c r="CG98" s="136">
        <f t="shared" si="68"/>
        <v>0</v>
      </c>
      <c r="CH98" s="136">
        <f t="shared" si="69"/>
        <v>0</v>
      </c>
      <c r="CI98" s="136">
        <f>ROUND(IF('2.1ต้นทุนตามสัดส่วน (ผลิต)'!$E$158&gt;0,(+R98*'2.1ต้นทุนตามสัดส่วน (ผลิต)'!$E$158)/'2.1ต้นทุนตามสัดส่วน (ผลิต)'!$E$160,0),2)</f>
        <v>0</v>
      </c>
      <c r="CJ98" s="136">
        <f>ROUND(IF('2.1ต้นทุนตามสัดส่วน (ผลิต)'!$E$168&gt;0,(+S98*'2.1ต้นทุนตามสัดส่วน (ผลิต)'!$E$168)/'2.1ต้นทุนตามสัดส่วน (ผลิต)'!$E$170,0),2)</f>
        <v>0</v>
      </c>
      <c r="CK98" s="136">
        <f>ROUND(IF('2.1ต้นทุนตามสัดส่วน (ผลิต)'!$E$178&gt;0,(+T98*'2.1ต้นทุนตามสัดส่วน (ผลิต)'!$E$178)/'2.1ต้นทุนตามสัดส่วน (ผลิต)'!$E$180,0),2)</f>
        <v>0</v>
      </c>
      <c r="CL98" s="136">
        <f t="shared" si="70"/>
        <v>0</v>
      </c>
      <c r="CM98" s="136">
        <f t="shared" si="45"/>
        <v>0</v>
      </c>
      <c r="CO98" s="140"/>
      <c r="CP98" s="135"/>
      <c r="CQ98" s="44">
        <f>ROUND(IF('2.1ต้นทุนตามสัดส่วน (ผลิต)'!$E$9&gt;0,(+C98*'2.1ต้นทุนตามสัดส่วน (ผลิต)'!$E$9)/'2.1ต้นทุนตามสัดส่วน (ผลิต)'!$E$10,0),2)</f>
        <v>0</v>
      </c>
      <c r="CR98" s="136">
        <f>ROUND(IF('2.1ต้นทุนตามสัดส่วน (ผลิต)'!$E$19&gt;0,(+D98*'2.1ต้นทุนตามสัดส่วน (ผลิต)'!$E$19)/'2.1ต้นทุนตามสัดส่วน (ผลิต)'!$E$20,0),2)</f>
        <v>0</v>
      </c>
      <c r="CS98" s="136">
        <f>ROUND(IF('2.1ต้นทุนตามสัดส่วน (ผลิต)'!$E$29&gt;0,(+E98*'2.1ต้นทุนตามสัดส่วน (ผลิต)'!$E$29)/'2.1ต้นทุนตามสัดส่วน (ผลิต)'!$E$30,0),2)</f>
        <v>0</v>
      </c>
      <c r="CT98" s="136">
        <f>ROUND(IF('2.1ต้นทุนตามสัดส่วน (ผลิต)'!$E$39&gt;0,(+F98*'2.1ต้นทุนตามสัดส่วน (ผลิต)'!$E$39)/'2.1ต้นทุนตามสัดส่วน (ผลิต)'!$E$40,0),2)</f>
        <v>0</v>
      </c>
      <c r="CU98" s="136">
        <f t="shared" si="71"/>
        <v>0</v>
      </c>
      <c r="CV98" s="136">
        <f>ROUND(IF('2.1ต้นทุนตามสัดส่วน (ผลิต)'!$E$59&gt;0,(+H98*'2.1ต้นทุนตามสัดส่วน (ผลิต)'!$E$59)/'2.1ต้นทุนตามสัดส่วน (ผลิต)'!$E$60,0),2)</f>
        <v>0</v>
      </c>
      <c r="CW98" s="136">
        <f>ROUND(IF('2.1ต้นทุนตามสัดส่วน (ผลิต)'!$E$69&gt;0,(+I98*'2.1ต้นทุนตามสัดส่วน (ผลิต)'!$E$69)/'2.1ต้นทุนตามสัดส่วน (ผลิต)'!$E$70,0),2)</f>
        <v>0</v>
      </c>
      <c r="CX98" s="136">
        <f>ROUND(IF('2.1ต้นทุนตามสัดส่วน (ผลิต)'!$E$79&gt;0,(+J98*'2.1ต้นทุนตามสัดส่วน (ผลิต)'!$E$79)/'2.1ต้นทุนตามสัดส่วน (ผลิต)'!$E$80,0),2)</f>
        <v>0</v>
      </c>
      <c r="CY98" s="136">
        <f t="shared" si="72"/>
        <v>0</v>
      </c>
      <c r="CZ98" s="136">
        <f t="shared" si="73"/>
        <v>0</v>
      </c>
      <c r="DA98" s="136">
        <f>ROUND(IF('2.1ต้นทุนตามสัดส่วน (ผลิต)'!$E$109&gt;0,(+M98*'2.1ต้นทุนตามสัดส่วน (ผลิต)'!$E$109)/'2.1ต้นทุนตามสัดส่วน (ผลิต)'!$E$110,0),2)</f>
        <v>0</v>
      </c>
      <c r="DB98" s="136">
        <f>ROUND(IF('2.1ต้นทุนตามสัดส่วน (ผลิต)'!$E$119&gt;0,(+N98*'2.1ต้นทุนตามสัดส่วน (ผลิต)'!$E$119)/'2.1ต้นทุนตามสัดส่วน (ผลิต)'!$E$120,0),2)</f>
        <v>0</v>
      </c>
      <c r="DC98" s="136">
        <f>ROUND(IF('2.1ต้นทุนตามสัดส่วน (ผลิต)'!$E$129&gt;0,(+O98*'2.1ต้นทุนตามสัดส่วน (ผลิต)'!$E$129)/'2.1ต้นทุนตามสัดส่วน (ผลิต)'!$E$130,0),2)</f>
        <v>0</v>
      </c>
      <c r="DD98" s="136">
        <f t="shared" si="74"/>
        <v>0</v>
      </c>
      <c r="DE98" s="136">
        <f t="shared" si="75"/>
        <v>0</v>
      </c>
      <c r="DF98" s="136">
        <f>ROUND(IF('2.1ต้นทุนตามสัดส่วน (ผลิต)'!$E$159&gt;0,(+R98*'2.1ต้นทุนตามสัดส่วน (ผลิต)'!$E$159)/'2.1ต้นทุนตามสัดส่วน (ผลิต)'!$E$160,0),2)</f>
        <v>0</v>
      </c>
      <c r="DG98" s="136">
        <f>ROUND(IF('2.1ต้นทุนตามสัดส่วน (ผลิต)'!$E$169&gt;0,(+S98*'2.1ต้นทุนตามสัดส่วน (ผลิต)'!$E$169)/'2.1ต้นทุนตามสัดส่วน (ผลิต)'!$E$170,0),2)</f>
        <v>0</v>
      </c>
      <c r="DH98" s="136">
        <f>ROUND(IF('2.1ต้นทุนตามสัดส่วน (ผลิต)'!$E$179&gt;0,(+T98*'2.1ต้นทุนตามสัดส่วน (ผลิต)'!$E$179)/'2.1ต้นทุนตามสัดส่วน (ผลิต)'!$E$180,0),2)</f>
        <v>0</v>
      </c>
      <c r="DI98" s="136">
        <f t="shared" si="76"/>
        <v>0</v>
      </c>
      <c r="DJ98" s="136">
        <f t="shared" si="46"/>
        <v>0</v>
      </c>
      <c r="DL98" s="140"/>
      <c r="DM98" s="135"/>
      <c r="DN98" s="136">
        <f t="shared" si="40"/>
        <v>0</v>
      </c>
      <c r="DO98" s="136">
        <f t="shared" si="40"/>
        <v>0</v>
      </c>
      <c r="DP98" s="136">
        <f t="shared" si="40"/>
        <v>0</v>
      </c>
      <c r="DQ98" s="136">
        <f t="shared" si="40"/>
        <v>0</v>
      </c>
      <c r="DR98" s="136">
        <f t="shared" si="40"/>
        <v>0</v>
      </c>
      <c r="DS98" s="136">
        <f t="shared" si="40"/>
        <v>0</v>
      </c>
      <c r="DT98" s="136">
        <f t="shared" si="40"/>
        <v>0</v>
      </c>
      <c r="DU98" s="136">
        <f t="shared" si="40"/>
        <v>0</v>
      </c>
      <c r="DV98" s="136">
        <f t="shared" si="77"/>
        <v>0</v>
      </c>
      <c r="DW98" s="136">
        <f t="shared" si="77"/>
        <v>0</v>
      </c>
      <c r="DX98" s="136">
        <f t="shared" si="77"/>
        <v>0</v>
      </c>
      <c r="DY98" s="136">
        <f t="shared" si="77"/>
        <v>0</v>
      </c>
      <c r="DZ98" s="136">
        <f t="shared" si="77"/>
        <v>0</v>
      </c>
      <c r="EA98" s="136">
        <f t="shared" si="77"/>
        <v>0</v>
      </c>
      <c r="EB98" s="136">
        <f t="shared" si="47"/>
        <v>0</v>
      </c>
      <c r="EC98" s="136">
        <f t="shared" si="47"/>
        <v>0</v>
      </c>
      <c r="ED98" s="136">
        <f t="shared" si="47"/>
        <v>0</v>
      </c>
      <c r="EE98" s="136">
        <f t="shared" si="47"/>
        <v>0</v>
      </c>
      <c r="EF98" s="136">
        <f t="shared" si="47"/>
        <v>0</v>
      </c>
      <c r="EG98" s="136">
        <f t="shared" si="47"/>
        <v>0</v>
      </c>
    </row>
    <row r="99" spans="1:137" ht="21">
      <c r="A99" s="140"/>
      <c r="B99" s="135"/>
      <c r="C99" s="44"/>
      <c r="D99" s="136"/>
      <c r="E99" s="136"/>
      <c r="F99" s="136"/>
      <c r="G99" s="136">
        <f t="shared" si="48"/>
        <v>0</v>
      </c>
      <c r="H99" s="136"/>
      <c r="I99" s="136"/>
      <c r="J99" s="136"/>
      <c r="K99" s="136">
        <f t="shared" si="49"/>
        <v>0</v>
      </c>
      <c r="L99" s="136">
        <f t="shared" si="50"/>
        <v>0</v>
      </c>
      <c r="M99" s="136"/>
      <c r="N99" s="136"/>
      <c r="O99" s="136"/>
      <c r="P99" s="136">
        <f t="shared" si="51"/>
        <v>0</v>
      </c>
      <c r="Q99" s="136">
        <f t="shared" si="52"/>
        <v>0</v>
      </c>
      <c r="R99" s="136"/>
      <c r="S99" s="136"/>
      <c r="T99" s="136"/>
      <c r="U99" s="136">
        <f t="shared" si="53"/>
        <v>0</v>
      </c>
      <c r="V99" s="136">
        <f t="shared" si="41"/>
        <v>0</v>
      </c>
      <c r="X99" s="140"/>
      <c r="Y99" s="135"/>
      <c r="Z99" s="44">
        <f>ROUND(IF('2.1ต้นทุนตามสัดส่วน (ผลิต)'!$E$6&gt;0,(+C99*'2.1ต้นทุนตามสัดส่วน (ผลิต)'!$E$6)/'2.1ต้นทุนตามสัดส่วน (ผลิต)'!$E$10,0),2)</f>
        <v>0</v>
      </c>
      <c r="AA99" s="139">
        <f>ROUND(IF('2.1ต้นทุนตามสัดส่วน (ผลิต)'!$E$16&gt;0,(+D99*'2.1ต้นทุนตามสัดส่วน (ผลิต)'!$E$16)/'2.1ต้นทุนตามสัดส่วน (ผลิต)'!$E$20,0),2)</f>
        <v>0</v>
      </c>
      <c r="AB99" s="139">
        <f>ROUND(IF('2.1ต้นทุนตามสัดส่วน (ผลิต)'!$E$26&gt;0,(+E99*'2.1ต้นทุนตามสัดส่วน (ผลิต)'!$E$26)/'2.1ต้นทุนตามสัดส่วน (ผลิต)'!$E$30,0),2)</f>
        <v>0</v>
      </c>
      <c r="AC99" s="139">
        <f>ROUND(IF('2.1ต้นทุนตามสัดส่วน (ผลิต)'!$E$36&gt;0,(+F99*'2.1ต้นทุนตามสัดส่วน (ผลิต)'!$E$36)/'2.1ต้นทุนตามสัดส่วน (ผลิต)'!$E$40,0),2)</f>
        <v>0</v>
      </c>
      <c r="AD99" s="139">
        <f t="shared" si="54"/>
        <v>0</v>
      </c>
      <c r="AE99" s="139">
        <f>ROUND(IF('2.1ต้นทุนตามสัดส่วน (ผลิต)'!$E$56&gt;0,(+H99*'2.1ต้นทุนตามสัดส่วน (ผลิต)'!$E$56)/'2.1ต้นทุนตามสัดส่วน (ผลิต)'!$E$60,0),2)</f>
        <v>0</v>
      </c>
      <c r="AF99" s="139">
        <f>ROUND(IF('2.1ต้นทุนตามสัดส่วน (ผลิต)'!$E$66&gt;0,(+I99*'2.1ต้นทุนตามสัดส่วน (ผลิต)'!$E$66)/'2.1ต้นทุนตามสัดส่วน (ผลิต)'!$E$70,0),2)</f>
        <v>0</v>
      </c>
      <c r="AG99" s="139">
        <f>ROUND(IF('2.1ต้นทุนตามสัดส่วน (ผลิต)'!$E$76&gt;0,(+J99*'2.1ต้นทุนตามสัดส่วน (ผลิต)'!$E$76)/'2.1ต้นทุนตามสัดส่วน (ผลิต)'!$E$80,0),2)</f>
        <v>0</v>
      </c>
      <c r="AH99" s="139">
        <f t="shared" si="55"/>
        <v>0</v>
      </c>
      <c r="AI99" s="139">
        <f t="shared" si="56"/>
        <v>0</v>
      </c>
      <c r="AJ99" s="139">
        <f>ROUND(IF('2.1ต้นทุนตามสัดส่วน (ผลิต)'!$E$106&gt;0,(+M99*'2.1ต้นทุนตามสัดส่วน (ผลิต)'!$E$106)/'2.1ต้นทุนตามสัดส่วน (ผลิต)'!$E$110,0),2)</f>
        <v>0</v>
      </c>
      <c r="AK99" s="139">
        <f>ROUND(IF('2.1ต้นทุนตามสัดส่วน (ผลิต)'!$E$116&gt;0,(+N99*'2.1ต้นทุนตามสัดส่วน (ผลิต)'!$E$116)/'2.1ต้นทุนตามสัดส่วน (ผลิต)'!$E$120,0),2)</f>
        <v>0</v>
      </c>
      <c r="AL99" s="139">
        <f>ROUND(IF('2.1ต้นทุนตามสัดส่วน (ผลิต)'!$E$126&gt;0,(+O99*'2.1ต้นทุนตามสัดส่วน (ผลิต)'!$E$126)/'2.1ต้นทุนตามสัดส่วน (ผลิต)'!$E$130,0),2)</f>
        <v>0</v>
      </c>
      <c r="AM99" s="139">
        <f t="shared" si="57"/>
        <v>0</v>
      </c>
      <c r="AN99" s="139">
        <f t="shared" si="58"/>
        <v>0</v>
      </c>
      <c r="AO99" s="139">
        <f>ROUND(IF('2.1ต้นทุนตามสัดส่วน (ผลิต)'!$E$156&gt;0,(+R99*'2.1ต้นทุนตามสัดส่วน (ผลิต)'!$E$156)/'2.1ต้นทุนตามสัดส่วน (ผลิต)'!$E$160,0),2)</f>
        <v>0</v>
      </c>
      <c r="AP99" s="139">
        <f>ROUND(IF('2.1ต้นทุนตามสัดส่วน (ผลิต)'!$E$166&gt;0,(+S99*'2.1ต้นทุนตามสัดส่วน (ผลิต)'!$E$166)/'2.1ต้นทุนตามสัดส่วน (ผลิต)'!$E$170,0),2)</f>
        <v>0</v>
      </c>
      <c r="AQ99" s="139">
        <f>ROUND(IF('2.1ต้นทุนตามสัดส่วน (ผลิต)'!$E$176&gt;0,(+T99*'2.1ต้นทุนตามสัดส่วน (ผลิต)'!$E$176)/'2.1ต้นทุนตามสัดส่วน (ผลิต)'!$E$180,0),2)</f>
        <v>0</v>
      </c>
      <c r="AR99" s="139">
        <f t="shared" si="42"/>
        <v>0</v>
      </c>
      <c r="AS99" s="139">
        <f t="shared" si="43"/>
        <v>0</v>
      </c>
      <c r="AU99" s="140"/>
      <c r="AV99" s="135"/>
      <c r="AW99" s="44">
        <f>ROUND(IF('2.1ต้นทุนตามสัดส่วน (ผลิต)'!$E$7&gt;0,(C99*'2.1ต้นทุนตามสัดส่วน (ผลิต)'!$E$7)/'2.1ต้นทุนตามสัดส่วน (ผลิต)'!$E$10,0),2)</f>
        <v>0</v>
      </c>
      <c r="AX99" s="136">
        <f>ROUND(IF('2.1ต้นทุนตามสัดส่วน (ผลิต)'!$E$17&gt;0,(D99*'2.1ต้นทุนตามสัดส่วน (ผลิต)'!$E$17)/'2.1ต้นทุนตามสัดส่วน (ผลิต)'!$E$20,0),2)</f>
        <v>0</v>
      </c>
      <c r="AY99" s="136">
        <f>ROUND(IF('2.1ต้นทุนตามสัดส่วน (ผลิต)'!$E$27&gt;0,(+E99*'2.1ต้นทุนตามสัดส่วน (ผลิต)'!$E$27)/'2.1ต้นทุนตามสัดส่วน (ผลิต)'!$E$30,0),2)</f>
        <v>0</v>
      </c>
      <c r="AZ99" s="136">
        <f>ROUND(IF('2.1ต้นทุนตามสัดส่วน (ผลิต)'!$E$37&gt;0,(+F99*'2.1ต้นทุนตามสัดส่วน (ผลิต)'!$E$37)/'2.1ต้นทุนตามสัดส่วน (ผลิต)'!$E$40,0),2)</f>
        <v>0</v>
      </c>
      <c r="BA99" s="136">
        <f t="shared" si="59"/>
        <v>0</v>
      </c>
      <c r="BB99" s="136">
        <f>ROUND(IF('2.1ต้นทุนตามสัดส่วน (ผลิต)'!$E$57&gt;0,(+H99*'2.1ต้นทุนตามสัดส่วน (ผลิต)'!$E$57)/'2.1ต้นทุนตามสัดส่วน (ผลิต)'!$E$60,0),2)</f>
        <v>0</v>
      </c>
      <c r="BC99" s="136">
        <f>ROUND(IF('2.1ต้นทุนตามสัดส่วน (ผลิต)'!$E$67&gt;0,(+I99*'2.1ต้นทุนตามสัดส่วน (ผลิต)'!$E$67)/'2.1ต้นทุนตามสัดส่วน (ผลิต)'!$E$70,0),2)</f>
        <v>0</v>
      </c>
      <c r="BD99" s="136">
        <f>ROUND(IF('2.1ต้นทุนตามสัดส่วน (ผลิต)'!$E$77&gt;0,(+J99*'2.1ต้นทุนตามสัดส่วน (ผลิต)'!$E$77)/'2.1ต้นทุนตามสัดส่วน (ผลิต)'!$E$80,0),2)</f>
        <v>0</v>
      </c>
      <c r="BE99" s="136">
        <f t="shared" si="60"/>
        <v>0</v>
      </c>
      <c r="BF99" s="136">
        <f t="shared" si="61"/>
        <v>0</v>
      </c>
      <c r="BG99" s="136">
        <f>ROUND(IF('2.1ต้นทุนตามสัดส่วน (ผลิต)'!$E$107&gt;0,(+M99*'2.1ต้นทุนตามสัดส่วน (ผลิต)'!$E$107)/'2.1ต้นทุนตามสัดส่วน (ผลิต)'!$E$110,0),2)</f>
        <v>0</v>
      </c>
      <c r="BH99" s="136">
        <f>ROUND(IF('2.1ต้นทุนตามสัดส่วน (ผลิต)'!$E$117&gt;0,(+N99*'2.1ต้นทุนตามสัดส่วน (ผลิต)'!$E$117)/'2.1ต้นทุนตามสัดส่วน (ผลิต)'!$E$120,0),2)</f>
        <v>0</v>
      </c>
      <c r="BI99" s="136">
        <f>ROUND(IF('2.1ต้นทุนตามสัดส่วน (ผลิต)'!$E$127&gt;0,(+O99*'2.1ต้นทุนตามสัดส่วน (ผลิต)'!$E$127)/'2.1ต้นทุนตามสัดส่วน (ผลิต)'!$E$130,0),2)</f>
        <v>0</v>
      </c>
      <c r="BJ99" s="136">
        <f t="shared" si="62"/>
        <v>0</v>
      </c>
      <c r="BK99" s="136">
        <f t="shared" si="63"/>
        <v>0</v>
      </c>
      <c r="BL99" s="136">
        <f>ROUND(IF('2.1ต้นทุนตามสัดส่วน (ผลิต)'!$E$157&gt;0,(+R99*'2.1ต้นทุนตามสัดส่วน (ผลิต)'!$E$157)/'2.1ต้นทุนตามสัดส่วน (ผลิต)'!$E$160,0),2)</f>
        <v>0</v>
      </c>
      <c r="BM99" s="136">
        <f>ROUND(IF('2.1ต้นทุนตามสัดส่วน (ผลิต)'!$E$167&gt;0,(+S99*'2.1ต้นทุนตามสัดส่วน (ผลิต)'!$E$167)/'2.1ต้นทุนตามสัดส่วน (ผลิต)'!$E$170,0),2)</f>
        <v>0</v>
      </c>
      <c r="BN99" s="136">
        <f>ROUND(IF('2.1ต้นทุนตามสัดส่วน (ผลิต)'!$E$177&gt;0,(+T99*'2.1ต้นทุนตามสัดส่วน (ผลิต)'!$E$177)/'2.1ต้นทุนตามสัดส่วน (ผลิต)'!$E$180,0),2)</f>
        <v>0</v>
      </c>
      <c r="BO99" s="136">
        <f t="shared" si="64"/>
        <v>0</v>
      </c>
      <c r="BP99" s="136">
        <f t="shared" si="44"/>
        <v>0</v>
      </c>
      <c r="BR99" s="140"/>
      <c r="BS99" s="135"/>
      <c r="BT99" s="44">
        <f>ROUND(IF('2.1ต้นทุนตามสัดส่วน (ผลิต)'!$E$8&gt;0,(+C99*'2.1ต้นทุนตามสัดส่วน (ผลิต)'!$E$8)/'2.1ต้นทุนตามสัดส่วน (ผลิต)'!$E$10,0),2)</f>
        <v>0</v>
      </c>
      <c r="BU99" s="136">
        <f>ROUND(IF('2.1ต้นทุนตามสัดส่วน (ผลิต)'!$E$18&gt;0,(+D99*'2.1ต้นทุนตามสัดส่วน (ผลิต)'!$E$18)/'2.1ต้นทุนตามสัดส่วน (ผลิต)'!$E$20,0),2)</f>
        <v>0</v>
      </c>
      <c r="BV99" s="136">
        <f>ROUND(IF('2.1ต้นทุนตามสัดส่วน (ผลิต)'!$E$28&gt;0,(+E99*'2.1ต้นทุนตามสัดส่วน (ผลิต)'!$E$28)/'2.1ต้นทุนตามสัดส่วน (ผลิต)'!$E$30,0),2)</f>
        <v>0</v>
      </c>
      <c r="BW99" s="136">
        <f>ROUND(IF('2.1ต้นทุนตามสัดส่วน (ผลิต)'!$E$38&gt;0,(+F99*'2.1ต้นทุนตามสัดส่วน (ผลิต)'!$E$38)/'2.1ต้นทุนตามสัดส่วน (ผลิต)'!$E$40,0),2)</f>
        <v>0</v>
      </c>
      <c r="BX99" s="136">
        <f t="shared" si="65"/>
        <v>0</v>
      </c>
      <c r="BY99" s="136">
        <f>ROUND(IF('2.1ต้นทุนตามสัดส่วน (ผลิต)'!$E$58&gt;0,(+H99*'2.1ต้นทุนตามสัดส่วน (ผลิต)'!$E$58)/'2.1ต้นทุนตามสัดส่วน (ผลิต)'!$E$60,0),2)</f>
        <v>0</v>
      </c>
      <c r="BZ99" s="136">
        <f>ROUND(IF('2.1ต้นทุนตามสัดส่วน (ผลิต)'!$E$68&gt;0,(+I99*'2.1ต้นทุนตามสัดส่วน (ผลิต)'!$E$68)/'2.1ต้นทุนตามสัดส่วน (ผลิต)'!$E$70,0),2)</f>
        <v>0</v>
      </c>
      <c r="CA99" s="136">
        <f>ROUND(IF('2.1ต้นทุนตามสัดส่วน (ผลิต)'!$E$78&gt;0,(+J99*'2.1ต้นทุนตามสัดส่วน (ผลิต)'!$E$78)/'2.1ต้นทุนตามสัดส่วน (ผลิต)'!$E$80,0),2)</f>
        <v>0</v>
      </c>
      <c r="CB99" s="136">
        <f t="shared" si="66"/>
        <v>0</v>
      </c>
      <c r="CC99" s="136">
        <f t="shared" si="67"/>
        <v>0</v>
      </c>
      <c r="CD99" s="136">
        <f>ROUND(IF('2.1ต้นทุนตามสัดส่วน (ผลิต)'!$E$108&gt;0,(+M99*'2.1ต้นทุนตามสัดส่วน (ผลิต)'!$E$108)/'2.1ต้นทุนตามสัดส่วน (ผลิต)'!$E$110,0),2)</f>
        <v>0</v>
      </c>
      <c r="CE99" s="136">
        <f>ROUND(IF('2.1ต้นทุนตามสัดส่วน (ผลิต)'!$E$118&gt;0,(+N99*'2.1ต้นทุนตามสัดส่วน (ผลิต)'!$E$118)/'2.1ต้นทุนตามสัดส่วน (ผลิต)'!$E$120,0),2)</f>
        <v>0</v>
      </c>
      <c r="CF99" s="136">
        <f>ROUND(IF('2.1ต้นทุนตามสัดส่วน (ผลิต)'!$E$128&gt;0,(+O99*'2.1ต้นทุนตามสัดส่วน (ผลิต)'!$E$128)/'2.1ต้นทุนตามสัดส่วน (ผลิต)'!$E$130,0),2)</f>
        <v>0</v>
      </c>
      <c r="CG99" s="136">
        <f t="shared" si="68"/>
        <v>0</v>
      </c>
      <c r="CH99" s="136">
        <f t="shared" si="69"/>
        <v>0</v>
      </c>
      <c r="CI99" s="136">
        <f>ROUND(IF('2.1ต้นทุนตามสัดส่วน (ผลิต)'!$E$158&gt;0,(+R99*'2.1ต้นทุนตามสัดส่วน (ผลิต)'!$E$158)/'2.1ต้นทุนตามสัดส่วน (ผลิต)'!$E$160,0),2)</f>
        <v>0</v>
      </c>
      <c r="CJ99" s="136">
        <f>ROUND(IF('2.1ต้นทุนตามสัดส่วน (ผลิต)'!$E$168&gt;0,(+S99*'2.1ต้นทุนตามสัดส่วน (ผลิต)'!$E$168)/'2.1ต้นทุนตามสัดส่วน (ผลิต)'!$E$170,0),2)</f>
        <v>0</v>
      </c>
      <c r="CK99" s="136">
        <f>ROUND(IF('2.1ต้นทุนตามสัดส่วน (ผลิต)'!$E$178&gt;0,(+T99*'2.1ต้นทุนตามสัดส่วน (ผลิต)'!$E$178)/'2.1ต้นทุนตามสัดส่วน (ผลิต)'!$E$180,0),2)</f>
        <v>0</v>
      </c>
      <c r="CL99" s="136">
        <f t="shared" si="70"/>
        <v>0</v>
      </c>
      <c r="CM99" s="136">
        <f t="shared" si="45"/>
        <v>0</v>
      </c>
      <c r="CO99" s="140"/>
      <c r="CP99" s="135"/>
      <c r="CQ99" s="44">
        <f>ROUND(IF('2.1ต้นทุนตามสัดส่วน (ผลิต)'!$E$9&gt;0,(+C99*'2.1ต้นทุนตามสัดส่วน (ผลิต)'!$E$9)/'2.1ต้นทุนตามสัดส่วน (ผลิต)'!$E$10,0),2)</f>
        <v>0</v>
      </c>
      <c r="CR99" s="136">
        <f>ROUND(IF('2.1ต้นทุนตามสัดส่วน (ผลิต)'!$E$19&gt;0,(+D99*'2.1ต้นทุนตามสัดส่วน (ผลิต)'!$E$19)/'2.1ต้นทุนตามสัดส่วน (ผลิต)'!$E$20,0),2)</f>
        <v>0</v>
      </c>
      <c r="CS99" s="136">
        <f>ROUND(IF('2.1ต้นทุนตามสัดส่วน (ผลิต)'!$E$29&gt;0,(+E99*'2.1ต้นทุนตามสัดส่วน (ผลิต)'!$E$29)/'2.1ต้นทุนตามสัดส่วน (ผลิต)'!$E$30,0),2)</f>
        <v>0</v>
      </c>
      <c r="CT99" s="136">
        <f>ROUND(IF('2.1ต้นทุนตามสัดส่วน (ผลิต)'!$E$39&gt;0,(+F99*'2.1ต้นทุนตามสัดส่วน (ผลิต)'!$E$39)/'2.1ต้นทุนตามสัดส่วน (ผลิต)'!$E$40,0),2)</f>
        <v>0</v>
      </c>
      <c r="CU99" s="136">
        <f t="shared" si="71"/>
        <v>0</v>
      </c>
      <c r="CV99" s="136">
        <f>ROUND(IF('2.1ต้นทุนตามสัดส่วน (ผลิต)'!$E$59&gt;0,(+H99*'2.1ต้นทุนตามสัดส่วน (ผลิต)'!$E$59)/'2.1ต้นทุนตามสัดส่วน (ผลิต)'!$E$60,0),2)</f>
        <v>0</v>
      </c>
      <c r="CW99" s="136">
        <f>ROUND(IF('2.1ต้นทุนตามสัดส่วน (ผลิต)'!$E$69&gt;0,(+I99*'2.1ต้นทุนตามสัดส่วน (ผลิต)'!$E$69)/'2.1ต้นทุนตามสัดส่วน (ผลิต)'!$E$70,0),2)</f>
        <v>0</v>
      </c>
      <c r="CX99" s="136">
        <f>ROUND(IF('2.1ต้นทุนตามสัดส่วน (ผลิต)'!$E$79&gt;0,(+J99*'2.1ต้นทุนตามสัดส่วน (ผลิต)'!$E$79)/'2.1ต้นทุนตามสัดส่วน (ผลิต)'!$E$80,0),2)</f>
        <v>0</v>
      </c>
      <c r="CY99" s="136">
        <f t="shared" si="72"/>
        <v>0</v>
      </c>
      <c r="CZ99" s="136">
        <f t="shared" si="73"/>
        <v>0</v>
      </c>
      <c r="DA99" s="136">
        <f>ROUND(IF('2.1ต้นทุนตามสัดส่วน (ผลิต)'!$E$109&gt;0,(+M99*'2.1ต้นทุนตามสัดส่วน (ผลิต)'!$E$109)/'2.1ต้นทุนตามสัดส่วน (ผลิต)'!$E$110,0),2)</f>
        <v>0</v>
      </c>
      <c r="DB99" s="136">
        <f>ROUND(IF('2.1ต้นทุนตามสัดส่วน (ผลิต)'!$E$119&gt;0,(+N99*'2.1ต้นทุนตามสัดส่วน (ผลิต)'!$E$119)/'2.1ต้นทุนตามสัดส่วน (ผลิต)'!$E$120,0),2)</f>
        <v>0</v>
      </c>
      <c r="DC99" s="136">
        <f>ROUND(IF('2.1ต้นทุนตามสัดส่วน (ผลิต)'!$E$129&gt;0,(+O99*'2.1ต้นทุนตามสัดส่วน (ผลิต)'!$E$129)/'2.1ต้นทุนตามสัดส่วน (ผลิต)'!$E$130,0),2)</f>
        <v>0</v>
      </c>
      <c r="DD99" s="136">
        <f t="shared" si="74"/>
        <v>0</v>
      </c>
      <c r="DE99" s="136">
        <f t="shared" si="75"/>
        <v>0</v>
      </c>
      <c r="DF99" s="136">
        <f>ROUND(IF('2.1ต้นทุนตามสัดส่วน (ผลิต)'!$E$159&gt;0,(+R99*'2.1ต้นทุนตามสัดส่วน (ผลิต)'!$E$159)/'2.1ต้นทุนตามสัดส่วน (ผลิต)'!$E$160,0),2)</f>
        <v>0</v>
      </c>
      <c r="DG99" s="136">
        <f>ROUND(IF('2.1ต้นทุนตามสัดส่วน (ผลิต)'!$E$169&gt;0,(+S99*'2.1ต้นทุนตามสัดส่วน (ผลิต)'!$E$169)/'2.1ต้นทุนตามสัดส่วน (ผลิต)'!$E$170,0),2)</f>
        <v>0</v>
      </c>
      <c r="DH99" s="136">
        <f>ROUND(IF('2.1ต้นทุนตามสัดส่วน (ผลิต)'!$E$179&gt;0,(+T99*'2.1ต้นทุนตามสัดส่วน (ผลิต)'!$E$179)/'2.1ต้นทุนตามสัดส่วน (ผลิต)'!$E$180,0),2)</f>
        <v>0</v>
      </c>
      <c r="DI99" s="136">
        <f t="shared" si="76"/>
        <v>0</v>
      </c>
      <c r="DJ99" s="136">
        <f t="shared" si="46"/>
        <v>0</v>
      </c>
      <c r="DL99" s="140"/>
      <c r="DM99" s="135"/>
      <c r="DN99" s="136">
        <f t="shared" si="40"/>
        <v>0</v>
      </c>
      <c r="DO99" s="136">
        <f t="shared" si="40"/>
        <v>0</v>
      </c>
      <c r="DP99" s="136">
        <f t="shared" si="40"/>
        <v>0</v>
      </c>
      <c r="DQ99" s="136">
        <f t="shared" si="40"/>
        <v>0</v>
      </c>
      <c r="DR99" s="136">
        <f t="shared" si="40"/>
        <v>0</v>
      </c>
      <c r="DS99" s="136">
        <f t="shared" si="40"/>
        <v>0</v>
      </c>
      <c r="DT99" s="136">
        <f t="shared" si="40"/>
        <v>0</v>
      </c>
      <c r="DU99" s="136">
        <f t="shared" si="40"/>
        <v>0</v>
      </c>
      <c r="DV99" s="136">
        <f t="shared" si="77"/>
        <v>0</v>
      </c>
      <c r="DW99" s="136">
        <f t="shared" si="77"/>
        <v>0</v>
      </c>
      <c r="DX99" s="136">
        <f t="shared" si="77"/>
        <v>0</v>
      </c>
      <c r="DY99" s="136">
        <f t="shared" si="77"/>
        <v>0</v>
      </c>
      <c r="DZ99" s="136">
        <f t="shared" si="77"/>
        <v>0</v>
      </c>
      <c r="EA99" s="136">
        <f t="shared" si="77"/>
        <v>0</v>
      </c>
      <c r="EB99" s="136">
        <f t="shared" si="47"/>
        <v>0</v>
      </c>
      <c r="EC99" s="136">
        <f t="shared" si="47"/>
        <v>0</v>
      </c>
      <c r="ED99" s="136">
        <f t="shared" si="47"/>
        <v>0</v>
      </c>
      <c r="EE99" s="136">
        <f t="shared" si="47"/>
        <v>0</v>
      </c>
      <c r="EF99" s="136">
        <f t="shared" si="47"/>
        <v>0</v>
      </c>
      <c r="EG99" s="136">
        <f t="shared" si="47"/>
        <v>0</v>
      </c>
    </row>
    <row r="100" spans="1:137" ht="21">
      <c r="A100" s="140"/>
      <c r="B100" s="135"/>
      <c r="C100" s="44"/>
      <c r="D100" s="136"/>
      <c r="E100" s="136"/>
      <c r="F100" s="136"/>
      <c r="G100" s="136">
        <f t="shared" si="48"/>
        <v>0</v>
      </c>
      <c r="H100" s="136"/>
      <c r="I100" s="136"/>
      <c r="J100" s="136"/>
      <c r="K100" s="136">
        <f t="shared" si="49"/>
        <v>0</v>
      </c>
      <c r="L100" s="136">
        <f t="shared" si="50"/>
        <v>0</v>
      </c>
      <c r="M100" s="136"/>
      <c r="N100" s="136"/>
      <c r="O100" s="136"/>
      <c r="P100" s="136">
        <f t="shared" si="51"/>
        <v>0</v>
      </c>
      <c r="Q100" s="136">
        <f t="shared" si="52"/>
        <v>0</v>
      </c>
      <c r="R100" s="136"/>
      <c r="S100" s="136"/>
      <c r="T100" s="136"/>
      <c r="U100" s="136">
        <f t="shared" si="53"/>
        <v>0</v>
      </c>
      <c r="V100" s="136">
        <f t="shared" si="41"/>
        <v>0</v>
      </c>
      <c r="X100" s="140"/>
      <c r="Y100" s="135"/>
      <c r="Z100" s="44">
        <f>ROUND(IF('2.1ต้นทุนตามสัดส่วน (ผลิต)'!$E$6&gt;0,(+C100*'2.1ต้นทุนตามสัดส่วน (ผลิต)'!$E$6)/'2.1ต้นทุนตามสัดส่วน (ผลิต)'!$E$10,0),2)</f>
        <v>0</v>
      </c>
      <c r="AA100" s="139">
        <f>ROUND(IF('2.1ต้นทุนตามสัดส่วน (ผลิต)'!$E$16&gt;0,(+D100*'2.1ต้นทุนตามสัดส่วน (ผลิต)'!$E$16)/'2.1ต้นทุนตามสัดส่วน (ผลิต)'!$E$20,0),2)</f>
        <v>0</v>
      </c>
      <c r="AB100" s="139">
        <f>ROUND(IF('2.1ต้นทุนตามสัดส่วน (ผลิต)'!$E$26&gt;0,(+E100*'2.1ต้นทุนตามสัดส่วน (ผลิต)'!$E$26)/'2.1ต้นทุนตามสัดส่วน (ผลิต)'!$E$30,0),2)</f>
        <v>0</v>
      </c>
      <c r="AC100" s="139">
        <f>ROUND(IF('2.1ต้นทุนตามสัดส่วน (ผลิต)'!$E$36&gt;0,(+F100*'2.1ต้นทุนตามสัดส่วน (ผลิต)'!$E$36)/'2.1ต้นทุนตามสัดส่วน (ผลิต)'!$E$40,0),2)</f>
        <v>0</v>
      </c>
      <c r="AD100" s="139">
        <f t="shared" si="54"/>
        <v>0</v>
      </c>
      <c r="AE100" s="139">
        <f>ROUND(IF('2.1ต้นทุนตามสัดส่วน (ผลิต)'!$E$56&gt;0,(+H100*'2.1ต้นทุนตามสัดส่วน (ผลิต)'!$E$56)/'2.1ต้นทุนตามสัดส่วน (ผลิต)'!$E$60,0),2)</f>
        <v>0</v>
      </c>
      <c r="AF100" s="139">
        <f>ROUND(IF('2.1ต้นทุนตามสัดส่วน (ผลิต)'!$E$66&gt;0,(+I100*'2.1ต้นทุนตามสัดส่วน (ผลิต)'!$E$66)/'2.1ต้นทุนตามสัดส่วน (ผลิต)'!$E$70,0),2)</f>
        <v>0</v>
      </c>
      <c r="AG100" s="139">
        <f>ROUND(IF('2.1ต้นทุนตามสัดส่วน (ผลิต)'!$E$76&gt;0,(+J100*'2.1ต้นทุนตามสัดส่วน (ผลิต)'!$E$76)/'2.1ต้นทุนตามสัดส่วน (ผลิต)'!$E$80,0),2)</f>
        <v>0</v>
      </c>
      <c r="AH100" s="139">
        <f t="shared" si="55"/>
        <v>0</v>
      </c>
      <c r="AI100" s="139">
        <f t="shared" si="56"/>
        <v>0</v>
      </c>
      <c r="AJ100" s="139">
        <f>ROUND(IF('2.1ต้นทุนตามสัดส่วน (ผลิต)'!$E$106&gt;0,(+M100*'2.1ต้นทุนตามสัดส่วน (ผลิต)'!$E$106)/'2.1ต้นทุนตามสัดส่วน (ผลิต)'!$E$110,0),2)</f>
        <v>0</v>
      </c>
      <c r="AK100" s="139">
        <f>ROUND(IF('2.1ต้นทุนตามสัดส่วน (ผลิต)'!$E$116&gt;0,(+N100*'2.1ต้นทุนตามสัดส่วน (ผลิต)'!$E$116)/'2.1ต้นทุนตามสัดส่วน (ผลิต)'!$E$120,0),2)</f>
        <v>0</v>
      </c>
      <c r="AL100" s="139">
        <f>ROUND(IF('2.1ต้นทุนตามสัดส่วน (ผลิต)'!$E$126&gt;0,(+O100*'2.1ต้นทุนตามสัดส่วน (ผลิต)'!$E$126)/'2.1ต้นทุนตามสัดส่วน (ผลิต)'!$E$130,0),2)</f>
        <v>0</v>
      </c>
      <c r="AM100" s="139">
        <f t="shared" si="57"/>
        <v>0</v>
      </c>
      <c r="AN100" s="139">
        <f t="shared" si="58"/>
        <v>0</v>
      </c>
      <c r="AO100" s="139">
        <f>ROUND(IF('2.1ต้นทุนตามสัดส่วน (ผลิต)'!$E$156&gt;0,(+R100*'2.1ต้นทุนตามสัดส่วน (ผลิต)'!$E$156)/'2.1ต้นทุนตามสัดส่วน (ผลิต)'!$E$160,0),2)</f>
        <v>0</v>
      </c>
      <c r="AP100" s="139">
        <f>ROUND(IF('2.1ต้นทุนตามสัดส่วน (ผลิต)'!$E$166&gt;0,(+S100*'2.1ต้นทุนตามสัดส่วน (ผลิต)'!$E$166)/'2.1ต้นทุนตามสัดส่วน (ผลิต)'!$E$170,0),2)</f>
        <v>0</v>
      </c>
      <c r="AQ100" s="139">
        <f>ROUND(IF('2.1ต้นทุนตามสัดส่วน (ผลิต)'!$E$176&gt;0,(+T100*'2.1ต้นทุนตามสัดส่วน (ผลิต)'!$E$176)/'2.1ต้นทุนตามสัดส่วน (ผลิต)'!$E$180,0),2)</f>
        <v>0</v>
      </c>
      <c r="AR100" s="139">
        <f t="shared" si="42"/>
        <v>0</v>
      </c>
      <c r="AS100" s="139">
        <f t="shared" si="43"/>
        <v>0</v>
      </c>
      <c r="AU100" s="140"/>
      <c r="AV100" s="135"/>
      <c r="AW100" s="44">
        <f>ROUND(IF('2.1ต้นทุนตามสัดส่วน (ผลิต)'!$E$7&gt;0,(C100*'2.1ต้นทุนตามสัดส่วน (ผลิต)'!$E$7)/'2.1ต้นทุนตามสัดส่วน (ผลิต)'!$E$10,0),2)</f>
        <v>0</v>
      </c>
      <c r="AX100" s="136">
        <f>ROUND(IF('2.1ต้นทุนตามสัดส่วน (ผลิต)'!$E$17&gt;0,(D100*'2.1ต้นทุนตามสัดส่วน (ผลิต)'!$E$17)/'2.1ต้นทุนตามสัดส่วน (ผลิต)'!$E$20,0),2)</f>
        <v>0</v>
      </c>
      <c r="AY100" s="136">
        <f>ROUND(IF('2.1ต้นทุนตามสัดส่วน (ผลิต)'!$E$27&gt;0,(+E100*'2.1ต้นทุนตามสัดส่วน (ผลิต)'!$E$27)/'2.1ต้นทุนตามสัดส่วน (ผลิต)'!$E$30,0),2)</f>
        <v>0</v>
      </c>
      <c r="AZ100" s="136">
        <f>ROUND(IF('2.1ต้นทุนตามสัดส่วน (ผลิต)'!$E$37&gt;0,(+F100*'2.1ต้นทุนตามสัดส่วน (ผลิต)'!$E$37)/'2.1ต้นทุนตามสัดส่วน (ผลิต)'!$E$40,0),2)</f>
        <v>0</v>
      </c>
      <c r="BA100" s="136">
        <f t="shared" si="59"/>
        <v>0</v>
      </c>
      <c r="BB100" s="136">
        <f>ROUND(IF('2.1ต้นทุนตามสัดส่วน (ผลิต)'!$E$57&gt;0,(+H100*'2.1ต้นทุนตามสัดส่วน (ผลิต)'!$E$57)/'2.1ต้นทุนตามสัดส่วน (ผลิต)'!$E$60,0),2)</f>
        <v>0</v>
      </c>
      <c r="BC100" s="136">
        <f>ROUND(IF('2.1ต้นทุนตามสัดส่วน (ผลิต)'!$E$67&gt;0,(+I100*'2.1ต้นทุนตามสัดส่วน (ผลิต)'!$E$67)/'2.1ต้นทุนตามสัดส่วน (ผลิต)'!$E$70,0),2)</f>
        <v>0</v>
      </c>
      <c r="BD100" s="136">
        <f>ROUND(IF('2.1ต้นทุนตามสัดส่วน (ผลิต)'!$E$77&gt;0,(+J100*'2.1ต้นทุนตามสัดส่วน (ผลิต)'!$E$77)/'2.1ต้นทุนตามสัดส่วน (ผลิต)'!$E$80,0),2)</f>
        <v>0</v>
      </c>
      <c r="BE100" s="136">
        <f t="shared" si="60"/>
        <v>0</v>
      </c>
      <c r="BF100" s="136">
        <f t="shared" si="61"/>
        <v>0</v>
      </c>
      <c r="BG100" s="136">
        <f>ROUND(IF('2.1ต้นทุนตามสัดส่วน (ผลิต)'!$E$107&gt;0,(+M100*'2.1ต้นทุนตามสัดส่วน (ผลิต)'!$E$107)/'2.1ต้นทุนตามสัดส่วน (ผลิต)'!$E$110,0),2)</f>
        <v>0</v>
      </c>
      <c r="BH100" s="136">
        <f>ROUND(IF('2.1ต้นทุนตามสัดส่วน (ผลิต)'!$E$117&gt;0,(+N100*'2.1ต้นทุนตามสัดส่วน (ผลิต)'!$E$117)/'2.1ต้นทุนตามสัดส่วน (ผลิต)'!$E$120,0),2)</f>
        <v>0</v>
      </c>
      <c r="BI100" s="136">
        <f>ROUND(IF('2.1ต้นทุนตามสัดส่วน (ผลิต)'!$E$127&gt;0,(+O100*'2.1ต้นทุนตามสัดส่วน (ผลิต)'!$E$127)/'2.1ต้นทุนตามสัดส่วน (ผลิต)'!$E$130,0),2)</f>
        <v>0</v>
      </c>
      <c r="BJ100" s="136">
        <f t="shared" si="62"/>
        <v>0</v>
      </c>
      <c r="BK100" s="136">
        <f t="shared" si="63"/>
        <v>0</v>
      </c>
      <c r="BL100" s="136">
        <f>ROUND(IF('2.1ต้นทุนตามสัดส่วน (ผลิต)'!$E$157&gt;0,(+R100*'2.1ต้นทุนตามสัดส่วน (ผลิต)'!$E$157)/'2.1ต้นทุนตามสัดส่วน (ผลิต)'!$E$160,0),2)</f>
        <v>0</v>
      </c>
      <c r="BM100" s="136">
        <f>ROUND(IF('2.1ต้นทุนตามสัดส่วน (ผลิต)'!$E$167&gt;0,(+S100*'2.1ต้นทุนตามสัดส่วน (ผลิต)'!$E$167)/'2.1ต้นทุนตามสัดส่วน (ผลิต)'!$E$170,0),2)</f>
        <v>0</v>
      </c>
      <c r="BN100" s="136">
        <f>ROUND(IF('2.1ต้นทุนตามสัดส่วน (ผลิต)'!$E$177&gt;0,(+T100*'2.1ต้นทุนตามสัดส่วน (ผลิต)'!$E$177)/'2.1ต้นทุนตามสัดส่วน (ผลิต)'!$E$180,0),2)</f>
        <v>0</v>
      </c>
      <c r="BO100" s="136">
        <f t="shared" si="64"/>
        <v>0</v>
      </c>
      <c r="BP100" s="136">
        <f t="shared" si="44"/>
        <v>0</v>
      </c>
      <c r="BR100" s="140"/>
      <c r="BS100" s="135"/>
      <c r="BT100" s="44">
        <f>ROUND(IF('2.1ต้นทุนตามสัดส่วน (ผลิต)'!$E$8&gt;0,(+C100*'2.1ต้นทุนตามสัดส่วน (ผลิต)'!$E$8)/'2.1ต้นทุนตามสัดส่วน (ผลิต)'!$E$10,0),2)</f>
        <v>0</v>
      </c>
      <c r="BU100" s="136">
        <f>ROUND(IF('2.1ต้นทุนตามสัดส่วน (ผลิต)'!$E$18&gt;0,(+D100*'2.1ต้นทุนตามสัดส่วน (ผลิต)'!$E$18)/'2.1ต้นทุนตามสัดส่วน (ผลิต)'!$E$20,0),2)</f>
        <v>0</v>
      </c>
      <c r="BV100" s="136">
        <f>ROUND(IF('2.1ต้นทุนตามสัดส่วน (ผลิต)'!$E$28&gt;0,(+E100*'2.1ต้นทุนตามสัดส่วน (ผลิต)'!$E$28)/'2.1ต้นทุนตามสัดส่วน (ผลิต)'!$E$30,0),2)</f>
        <v>0</v>
      </c>
      <c r="BW100" s="136">
        <f>ROUND(IF('2.1ต้นทุนตามสัดส่วน (ผลิต)'!$E$38&gt;0,(+F100*'2.1ต้นทุนตามสัดส่วน (ผลิต)'!$E$38)/'2.1ต้นทุนตามสัดส่วน (ผลิต)'!$E$40,0),2)</f>
        <v>0</v>
      </c>
      <c r="BX100" s="136">
        <f t="shared" si="65"/>
        <v>0</v>
      </c>
      <c r="BY100" s="136">
        <f>ROUND(IF('2.1ต้นทุนตามสัดส่วน (ผลิต)'!$E$58&gt;0,(+H100*'2.1ต้นทุนตามสัดส่วน (ผลิต)'!$E$58)/'2.1ต้นทุนตามสัดส่วน (ผลิต)'!$E$60,0),2)</f>
        <v>0</v>
      </c>
      <c r="BZ100" s="136">
        <f>ROUND(IF('2.1ต้นทุนตามสัดส่วน (ผลิต)'!$E$68&gt;0,(+I100*'2.1ต้นทุนตามสัดส่วน (ผลิต)'!$E$68)/'2.1ต้นทุนตามสัดส่วน (ผลิต)'!$E$70,0),2)</f>
        <v>0</v>
      </c>
      <c r="CA100" s="136">
        <f>ROUND(IF('2.1ต้นทุนตามสัดส่วน (ผลิต)'!$E$78&gt;0,(+J100*'2.1ต้นทุนตามสัดส่วน (ผลิต)'!$E$78)/'2.1ต้นทุนตามสัดส่วน (ผลิต)'!$E$80,0),2)</f>
        <v>0</v>
      </c>
      <c r="CB100" s="136">
        <f t="shared" si="66"/>
        <v>0</v>
      </c>
      <c r="CC100" s="136">
        <f t="shared" si="67"/>
        <v>0</v>
      </c>
      <c r="CD100" s="136">
        <f>ROUND(IF('2.1ต้นทุนตามสัดส่วน (ผลิต)'!$E$108&gt;0,(+M100*'2.1ต้นทุนตามสัดส่วน (ผลิต)'!$E$108)/'2.1ต้นทุนตามสัดส่วน (ผลิต)'!$E$110,0),2)</f>
        <v>0</v>
      </c>
      <c r="CE100" s="136">
        <f>ROUND(IF('2.1ต้นทุนตามสัดส่วน (ผลิต)'!$E$118&gt;0,(+N100*'2.1ต้นทุนตามสัดส่วน (ผลิต)'!$E$118)/'2.1ต้นทุนตามสัดส่วน (ผลิต)'!$E$120,0),2)</f>
        <v>0</v>
      </c>
      <c r="CF100" s="136">
        <f>ROUND(IF('2.1ต้นทุนตามสัดส่วน (ผลิต)'!$E$128&gt;0,(+O100*'2.1ต้นทุนตามสัดส่วน (ผลิต)'!$E$128)/'2.1ต้นทุนตามสัดส่วน (ผลิต)'!$E$130,0),2)</f>
        <v>0</v>
      </c>
      <c r="CG100" s="136">
        <f t="shared" si="68"/>
        <v>0</v>
      </c>
      <c r="CH100" s="136">
        <f t="shared" si="69"/>
        <v>0</v>
      </c>
      <c r="CI100" s="136">
        <f>ROUND(IF('2.1ต้นทุนตามสัดส่วน (ผลิต)'!$E$158&gt;0,(+R100*'2.1ต้นทุนตามสัดส่วน (ผลิต)'!$E$158)/'2.1ต้นทุนตามสัดส่วน (ผลิต)'!$E$160,0),2)</f>
        <v>0</v>
      </c>
      <c r="CJ100" s="136">
        <f>ROUND(IF('2.1ต้นทุนตามสัดส่วน (ผลิต)'!$E$168&gt;0,(+S100*'2.1ต้นทุนตามสัดส่วน (ผลิต)'!$E$168)/'2.1ต้นทุนตามสัดส่วน (ผลิต)'!$E$170,0),2)</f>
        <v>0</v>
      </c>
      <c r="CK100" s="136">
        <f>ROUND(IF('2.1ต้นทุนตามสัดส่วน (ผลิต)'!$E$178&gt;0,(+T100*'2.1ต้นทุนตามสัดส่วน (ผลิต)'!$E$178)/'2.1ต้นทุนตามสัดส่วน (ผลิต)'!$E$180,0),2)</f>
        <v>0</v>
      </c>
      <c r="CL100" s="136">
        <f t="shared" si="70"/>
        <v>0</v>
      </c>
      <c r="CM100" s="136">
        <f t="shared" si="45"/>
        <v>0</v>
      </c>
      <c r="CO100" s="140"/>
      <c r="CP100" s="135"/>
      <c r="CQ100" s="44">
        <f>ROUND(IF('2.1ต้นทุนตามสัดส่วน (ผลิต)'!$E$9&gt;0,(+C100*'2.1ต้นทุนตามสัดส่วน (ผลิต)'!$E$9)/'2.1ต้นทุนตามสัดส่วน (ผลิต)'!$E$10,0),2)</f>
        <v>0</v>
      </c>
      <c r="CR100" s="136">
        <f>ROUND(IF('2.1ต้นทุนตามสัดส่วน (ผลิต)'!$E$19&gt;0,(+D100*'2.1ต้นทุนตามสัดส่วน (ผลิต)'!$E$19)/'2.1ต้นทุนตามสัดส่วน (ผลิต)'!$E$20,0),2)</f>
        <v>0</v>
      </c>
      <c r="CS100" s="136">
        <f>ROUND(IF('2.1ต้นทุนตามสัดส่วน (ผลิต)'!$E$29&gt;0,(+E100*'2.1ต้นทุนตามสัดส่วน (ผลิต)'!$E$29)/'2.1ต้นทุนตามสัดส่วน (ผลิต)'!$E$30,0),2)</f>
        <v>0</v>
      </c>
      <c r="CT100" s="136">
        <f>ROUND(IF('2.1ต้นทุนตามสัดส่วน (ผลิต)'!$E$39&gt;0,(+F100*'2.1ต้นทุนตามสัดส่วน (ผลิต)'!$E$39)/'2.1ต้นทุนตามสัดส่วน (ผลิต)'!$E$40,0),2)</f>
        <v>0</v>
      </c>
      <c r="CU100" s="136">
        <f t="shared" si="71"/>
        <v>0</v>
      </c>
      <c r="CV100" s="136">
        <f>ROUND(IF('2.1ต้นทุนตามสัดส่วน (ผลิต)'!$E$59&gt;0,(+H100*'2.1ต้นทุนตามสัดส่วน (ผลิต)'!$E$59)/'2.1ต้นทุนตามสัดส่วน (ผลิต)'!$E$60,0),2)</f>
        <v>0</v>
      </c>
      <c r="CW100" s="136">
        <f>ROUND(IF('2.1ต้นทุนตามสัดส่วน (ผลิต)'!$E$69&gt;0,(+I100*'2.1ต้นทุนตามสัดส่วน (ผลิต)'!$E$69)/'2.1ต้นทุนตามสัดส่วน (ผลิต)'!$E$70,0),2)</f>
        <v>0</v>
      </c>
      <c r="CX100" s="136">
        <f>ROUND(IF('2.1ต้นทุนตามสัดส่วน (ผลิต)'!$E$79&gt;0,(+J100*'2.1ต้นทุนตามสัดส่วน (ผลิต)'!$E$79)/'2.1ต้นทุนตามสัดส่วน (ผลิต)'!$E$80,0),2)</f>
        <v>0</v>
      </c>
      <c r="CY100" s="136">
        <f t="shared" si="72"/>
        <v>0</v>
      </c>
      <c r="CZ100" s="136">
        <f t="shared" si="73"/>
        <v>0</v>
      </c>
      <c r="DA100" s="136">
        <f>ROUND(IF('2.1ต้นทุนตามสัดส่วน (ผลิต)'!$E$109&gt;0,(+M100*'2.1ต้นทุนตามสัดส่วน (ผลิต)'!$E$109)/'2.1ต้นทุนตามสัดส่วน (ผลิต)'!$E$110,0),2)</f>
        <v>0</v>
      </c>
      <c r="DB100" s="136">
        <f>ROUND(IF('2.1ต้นทุนตามสัดส่วน (ผลิต)'!$E$119&gt;0,(+N100*'2.1ต้นทุนตามสัดส่วน (ผลิต)'!$E$119)/'2.1ต้นทุนตามสัดส่วน (ผลิต)'!$E$120,0),2)</f>
        <v>0</v>
      </c>
      <c r="DC100" s="136">
        <f>ROUND(IF('2.1ต้นทุนตามสัดส่วน (ผลิต)'!$E$129&gt;0,(+O100*'2.1ต้นทุนตามสัดส่วน (ผลิต)'!$E$129)/'2.1ต้นทุนตามสัดส่วน (ผลิต)'!$E$130,0),2)</f>
        <v>0</v>
      </c>
      <c r="DD100" s="136">
        <f t="shared" si="74"/>
        <v>0</v>
      </c>
      <c r="DE100" s="136">
        <f t="shared" si="75"/>
        <v>0</v>
      </c>
      <c r="DF100" s="136">
        <f>ROUND(IF('2.1ต้นทุนตามสัดส่วน (ผลิต)'!$E$159&gt;0,(+R100*'2.1ต้นทุนตามสัดส่วน (ผลิต)'!$E$159)/'2.1ต้นทุนตามสัดส่วน (ผลิต)'!$E$160,0),2)</f>
        <v>0</v>
      </c>
      <c r="DG100" s="136">
        <f>ROUND(IF('2.1ต้นทุนตามสัดส่วน (ผลิต)'!$E$169&gt;0,(+S100*'2.1ต้นทุนตามสัดส่วน (ผลิต)'!$E$169)/'2.1ต้นทุนตามสัดส่วน (ผลิต)'!$E$170,0),2)</f>
        <v>0</v>
      </c>
      <c r="DH100" s="136">
        <f>ROUND(IF('2.1ต้นทุนตามสัดส่วน (ผลิต)'!$E$179&gt;0,(+T100*'2.1ต้นทุนตามสัดส่วน (ผลิต)'!$E$179)/'2.1ต้นทุนตามสัดส่วน (ผลิต)'!$E$180,0),2)</f>
        <v>0</v>
      </c>
      <c r="DI100" s="136">
        <f t="shared" si="76"/>
        <v>0</v>
      </c>
      <c r="DJ100" s="136">
        <f t="shared" si="46"/>
        <v>0</v>
      </c>
      <c r="DL100" s="140"/>
      <c r="DM100" s="135"/>
      <c r="DN100" s="136">
        <f t="shared" si="40"/>
        <v>0</v>
      </c>
      <c r="DO100" s="136">
        <f t="shared" ref="DO100:EA126" si="78">+D100-AA100-AX100-BU100-CR100</f>
        <v>0</v>
      </c>
      <c r="DP100" s="136">
        <f t="shared" si="78"/>
        <v>0</v>
      </c>
      <c r="DQ100" s="136">
        <f t="shared" si="78"/>
        <v>0</v>
      </c>
      <c r="DR100" s="136">
        <f t="shared" si="78"/>
        <v>0</v>
      </c>
      <c r="DS100" s="136">
        <f t="shared" si="78"/>
        <v>0</v>
      </c>
      <c r="DT100" s="136">
        <f t="shared" si="78"/>
        <v>0</v>
      </c>
      <c r="DU100" s="136">
        <f t="shared" si="78"/>
        <v>0</v>
      </c>
      <c r="DV100" s="136">
        <f t="shared" si="77"/>
        <v>0</v>
      </c>
      <c r="DW100" s="136">
        <f t="shared" si="77"/>
        <v>0</v>
      </c>
      <c r="DX100" s="136">
        <f t="shared" si="77"/>
        <v>0</v>
      </c>
      <c r="DY100" s="136">
        <f t="shared" si="77"/>
        <v>0</v>
      </c>
      <c r="DZ100" s="136">
        <f t="shared" si="77"/>
        <v>0</v>
      </c>
      <c r="EA100" s="136">
        <f t="shared" si="77"/>
        <v>0</v>
      </c>
      <c r="EB100" s="136">
        <f t="shared" si="47"/>
        <v>0</v>
      </c>
      <c r="EC100" s="136">
        <f t="shared" si="47"/>
        <v>0</v>
      </c>
      <c r="ED100" s="136">
        <f t="shared" si="47"/>
        <v>0</v>
      </c>
      <c r="EE100" s="136">
        <f t="shared" si="47"/>
        <v>0</v>
      </c>
      <c r="EF100" s="136">
        <f t="shared" si="47"/>
        <v>0</v>
      </c>
      <c r="EG100" s="136">
        <f t="shared" si="47"/>
        <v>0</v>
      </c>
    </row>
    <row r="101" spans="1:137" ht="21">
      <c r="A101" s="140"/>
      <c r="B101" s="135"/>
      <c r="C101" s="44"/>
      <c r="D101" s="136"/>
      <c r="E101" s="136"/>
      <c r="F101" s="136"/>
      <c r="G101" s="136">
        <f t="shared" si="48"/>
        <v>0</v>
      </c>
      <c r="H101" s="136"/>
      <c r="I101" s="136"/>
      <c r="J101" s="136"/>
      <c r="K101" s="136">
        <f t="shared" si="49"/>
        <v>0</v>
      </c>
      <c r="L101" s="136">
        <f t="shared" si="50"/>
        <v>0</v>
      </c>
      <c r="M101" s="136"/>
      <c r="N101" s="136"/>
      <c r="O101" s="136"/>
      <c r="P101" s="136">
        <f t="shared" si="51"/>
        <v>0</v>
      </c>
      <c r="Q101" s="136">
        <f t="shared" si="52"/>
        <v>0</v>
      </c>
      <c r="R101" s="136"/>
      <c r="S101" s="136"/>
      <c r="T101" s="136"/>
      <c r="U101" s="136">
        <f t="shared" si="53"/>
        <v>0</v>
      </c>
      <c r="V101" s="136">
        <f t="shared" si="41"/>
        <v>0</v>
      </c>
      <c r="X101" s="140"/>
      <c r="Y101" s="135"/>
      <c r="Z101" s="44">
        <f>ROUND(IF('2.1ต้นทุนตามสัดส่วน (ผลิต)'!$E$6&gt;0,(+C101*'2.1ต้นทุนตามสัดส่วน (ผลิต)'!$E$6)/'2.1ต้นทุนตามสัดส่วน (ผลิต)'!$E$10,0),2)</f>
        <v>0</v>
      </c>
      <c r="AA101" s="139">
        <f>ROUND(IF('2.1ต้นทุนตามสัดส่วน (ผลิต)'!$E$16&gt;0,(+D101*'2.1ต้นทุนตามสัดส่วน (ผลิต)'!$E$16)/'2.1ต้นทุนตามสัดส่วน (ผลิต)'!$E$20,0),2)</f>
        <v>0</v>
      </c>
      <c r="AB101" s="139">
        <f>ROUND(IF('2.1ต้นทุนตามสัดส่วน (ผลิต)'!$E$26&gt;0,(+E101*'2.1ต้นทุนตามสัดส่วน (ผลิต)'!$E$26)/'2.1ต้นทุนตามสัดส่วน (ผลิต)'!$E$30,0),2)</f>
        <v>0</v>
      </c>
      <c r="AC101" s="139">
        <f>ROUND(IF('2.1ต้นทุนตามสัดส่วน (ผลิต)'!$E$36&gt;0,(+F101*'2.1ต้นทุนตามสัดส่วน (ผลิต)'!$E$36)/'2.1ต้นทุนตามสัดส่วน (ผลิต)'!$E$40,0),2)</f>
        <v>0</v>
      </c>
      <c r="AD101" s="139">
        <f t="shared" si="54"/>
        <v>0</v>
      </c>
      <c r="AE101" s="139">
        <f>ROUND(IF('2.1ต้นทุนตามสัดส่วน (ผลิต)'!$E$56&gt;0,(+H101*'2.1ต้นทุนตามสัดส่วน (ผลิต)'!$E$56)/'2.1ต้นทุนตามสัดส่วน (ผลิต)'!$E$60,0),2)</f>
        <v>0</v>
      </c>
      <c r="AF101" s="139">
        <f>ROUND(IF('2.1ต้นทุนตามสัดส่วน (ผลิต)'!$E$66&gt;0,(+I101*'2.1ต้นทุนตามสัดส่วน (ผลิต)'!$E$66)/'2.1ต้นทุนตามสัดส่วน (ผลิต)'!$E$70,0),2)</f>
        <v>0</v>
      </c>
      <c r="AG101" s="139">
        <f>ROUND(IF('2.1ต้นทุนตามสัดส่วน (ผลิต)'!$E$76&gt;0,(+J101*'2.1ต้นทุนตามสัดส่วน (ผลิต)'!$E$76)/'2.1ต้นทุนตามสัดส่วน (ผลิต)'!$E$80,0),2)</f>
        <v>0</v>
      </c>
      <c r="AH101" s="139">
        <f t="shared" si="55"/>
        <v>0</v>
      </c>
      <c r="AI101" s="139">
        <f t="shared" si="56"/>
        <v>0</v>
      </c>
      <c r="AJ101" s="139">
        <f>ROUND(IF('2.1ต้นทุนตามสัดส่วน (ผลิต)'!$E$106&gt;0,(+M101*'2.1ต้นทุนตามสัดส่วน (ผลิต)'!$E$106)/'2.1ต้นทุนตามสัดส่วน (ผลิต)'!$E$110,0),2)</f>
        <v>0</v>
      </c>
      <c r="AK101" s="139">
        <f>ROUND(IF('2.1ต้นทุนตามสัดส่วน (ผลิต)'!$E$116&gt;0,(+N101*'2.1ต้นทุนตามสัดส่วน (ผลิต)'!$E$116)/'2.1ต้นทุนตามสัดส่วน (ผลิต)'!$E$120,0),2)</f>
        <v>0</v>
      </c>
      <c r="AL101" s="139">
        <f>ROUND(IF('2.1ต้นทุนตามสัดส่วน (ผลิต)'!$E$126&gt;0,(+O101*'2.1ต้นทุนตามสัดส่วน (ผลิต)'!$E$126)/'2.1ต้นทุนตามสัดส่วน (ผลิต)'!$E$130,0),2)</f>
        <v>0</v>
      </c>
      <c r="AM101" s="139">
        <f t="shared" si="57"/>
        <v>0</v>
      </c>
      <c r="AN101" s="139">
        <f t="shared" si="58"/>
        <v>0</v>
      </c>
      <c r="AO101" s="139">
        <f>ROUND(IF('2.1ต้นทุนตามสัดส่วน (ผลิต)'!$E$156&gt;0,(+R101*'2.1ต้นทุนตามสัดส่วน (ผลิต)'!$E$156)/'2.1ต้นทุนตามสัดส่วน (ผลิต)'!$E$160,0),2)</f>
        <v>0</v>
      </c>
      <c r="AP101" s="139">
        <f>ROUND(IF('2.1ต้นทุนตามสัดส่วน (ผลิต)'!$E$166&gt;0,(+S101*'2.1ต้นทุนตามสัดส่วน (ผลิต)'!$E$166)/'2.1ต้นทุนตามสัดส่วน (ผลิต)'!$E$170,0),2)</f>
        <v>0</v>
      </c>
      <c r="AQ101" s="139">
        <f>ROUND(IF('2.1ต้นทุนตามสัดส่วน (ผลิต)'!$E$176&gt;0,(+T101*'2.1ต้นทุนตามสัดส่วน (ผลิต)'!$E$176)/'2.1ต้นทุนตามสัดส่วน (ผลิต)'!$E$180,0),2)</f>
        <v>0</v>
      </c>
      <c r="AR101" s="139">
        <f t="shared" si="42"/>
        <v>0</v>
      </c>
      <c r="AS101" s="139">
        <f t="shared" si="43"/>
        <v>0</v>
      </c>
      <c r="AU101" s="140"/>
      <c r="AV101" s="135"/>
      <c r="AW101" s="44">
        <f>ROUND(IF('2.1ต้นทุนตามสัดส่วน (ผลิต)'!$E$7&gt;0,(C101*'2.1ต้นทุนตามสัดส่วน (ผลิต)'!$E$7)/'2.1ต้นทุนตามสัดส่วน (ผลิต)'!$E$10,0),2)</f>
        <v>0</v>
      </c>
      <c r="AX101" s="136">
        <f>ROUND(IF('2.1ต้นทุนตามสัดส่วน (ผลิต)'!$E$17&gt;0,(D101*'2.1ต้นทุนตามสัดส่วน (ผลิต)'!$E$17)/'2.1ต้นทุนตามสัดส่วน (ผลิต)'!$E$20,0),2)</f>
        <v>0</v>
      </c>
      <c r="AY101" s="136">
        <f>ROUND(IF('2.1ต้นทุนตามสัดส่วน (ผลิต)'!$E$27&gt;0,(+E101*'2.1ต้นทุนตามสัดส่วน (ผลิต)'!$E$27)/'2.1ต้นทุนตามสัดส่วน (ผลิต)'!$E$30,0),2)</f>
        <v>0</v>
      </c>
      <c r="AZ101" s="136">
        <f>ROUND(IF('2.1ต้นทุนตามสัดส่วน (ผลิต)'!$E$37&gt;0,(+F101*'2.1ต้นทุนตามสัดส่วน (ผลิต)'!$E$37)/'2.1ต้นทุนตามสัดส่วน (ผลิต)'!$E$40,0),2)</f>
        <v>0</v>
      </c>
      <c r="BA101" s="136">
        <f t="shared" si="59"/>
        <v>0</v>
      </c>
      <c r="BB101" s="136">
        <f>ROUND(IF('2.1ต้นทุนตามสัดส่วน (ผลิต)'!$E$57&gt;0,(+H101*'2.1ต้นทุนตามสัดส่วน (ผลิต)'!$E$57)/'2.1ต้นทุนตามสัดส่วน (ผลิต)'!$E$60,0),2)</f>
        <v>0</v>
      </c>
      <c r="BC101" s="136">
        <f>ROUND(IF('2.1ต้นทุนตามสัดส่วน (ผลิต)'!$E$67&gt;0,(+I101*'2.1ต้นทุนตามสัดส่วน (ผลิต)'!$E$67)/'2.1ต้นทุนตามสัดส่วน (ผลิต)'!$E$70,0),2)</f>
        <v>0</v>
      </c>
      <c r="BD101" s="136">
        <f>ROUND(IF('2.1ต้นทุนตามสัดส่วน (ผลิต)'!$E$77&gt;0,(+J101*'2.1ต้นทุนตามสัดส่วน (ผลิต)'!$E$77)/'2.1ต้นทุนตามสัดส่วน (ผลิต)'!$E$80,0),2)</f>
        <v>0</v>
      </c>
      <c r="BE101" s="136">
        <f t="shared" si="60"/>
        <v>0</v>
      </c>
      <c r="BF101" s="136">
        <f t="shared" si="61"/>
        <v>0</v>
      </c>
      <c r="BG101" s="136">
        <f>ROUND(IF('2.1ต้นทุนตามสัดส่วน (ผลิต)'!$E$107&gt;0,(+M101*'2.1ต้นทุนตามสัดส่วน (ผลิต)'!$E$107)/'2.1ต้นทุนตามสัดส่วน (ผลิต)'!$E$110,0),2)</f>
        <v>0</v>
      </c>
      <c r="BH101" s="136">
        <f>ROUND(IF('2.1ต้นทุนตามสัดส่วน (ผลิต)'!$E$117&gt;0,(+N101*'2.1ต้นทุนตามสัดส่วน (ผลิต)'!$E$117)/'2.1ต้นทุนตามสัดส่วน (ผลิต)'!$E$120,0),2)</f>
        <v>0</v>
      </c>
      <c r="BI101" s="136">
        <f>ROUND(IF('2.1ต้นทุนตามสัดส่วน (ผลิต)'!$E$127&gt;0,(+O101*'2.1ต้นทุนตามสัดส่วน (ผลิต)'!$E$127)/'2.1ต้นทุนตามสัดส่วน (ผลิต)'!$E$130,0),2)</f>
        <v>0</v>
      </c>
      <c r="BJ101" s="136">
        <f t="shared" si="62"/>
        <v>0</v>
      </c>
      <c r="BK101" s="136">
        <f t="shared" si="63"/>
        <v>0</v>
      </c>
      <c r="BL101" s="136">
        <f>ROUND(IF('2.1ต้นทุนตามสัดส่วน (ผลิต)'!$E$157&gt;0,(+R101*'2.1ต้นทุนตามสัดส่วน (ผลิต)'!$E$157)/'2.1ต้นทุนตามสัดส่วน (ผลิต)'!$E$160,0),2)</f>
        <v>0</v>
      </c>
      <c r="BM101" s="136">
        <f>ROUND(IF('2.1ต้นทุนตามสัดส่วน (ผลิต)'!$E$167&gt;0,(+S101*'2.1ต้นทุนตามสัดส่วน (ผลิต)'!$E$167)/'2.1ต้นทุนตามสัดส่วน (ผลิต)'!$E$170,0),2)</f>
        <v>0</v>
      </c>
      <c r="BN101" s="136">
        <f>ROUND(IF('2.1ต้นทุนตามสัดส่วน (ผลิต)'!$E$177&gt;0,(+T101*'2.1ต้นทุนตามสัดส่วน (ผลิต)'!$E$177)/'2.1ต้นทุนตามสัดส่วน (ผลิต)'!$E$180,0),2)</f>
        <v>0</v>
      </c>
      <c r="BO101" s="136">
        <f t="shared" si="64"/>
        <v>0</v>
      </c>
      <c r="BP101" s="136">
        <f t="shared" si="44"/>
        <v>0</v>
      </c>
      <c r="BR101" s="140"/>
      <c r="BS101" s="135"/>
      <c r="BT101" s="44">
        <f>ROUND(IF('2.1ต้นทุนตามสัดส่วน (ผลิต)'!$E$8&gt;0,(+C101*'2.1ต้นทุนตามสัดส่วน (ผลิต)'!$E$8)/'2.1ต้นทุนตามสัดส่วน (ผลิต)'!$E$10,0),2)</f>
        <v>0</v>
      </c>
      <c r="BU101" s="136">
        <f>ROUND(IF('2.1ต้นทุนตามสัดส่วน (ผลิต)'!$E$18&gt;0,(+D101*'2.1ต้นทุนตามสัดส่วน (ผลิต)'!$E$18)/'2.1ต้นทุนตามสัดส่วน (ผลิต)'!$E$20,0),2)</f>
        <v>0</v>
      </c>
      <c r="BV101" s="136">
        <f>ROUND(IF('2.1ต้นทุนตามสัดส่วน (ผลิต)'!$E$28&gt;0,(+E101*'2.1ต้นทุนตามสัดส่วน (ผลิต)'!$E$28)/'2.1ต้นทุนตามสัดส่วน (ผลิต)'!$E$30,0),2)</f>
        <v>0</v>
      </c>
      <c r="BW101" s="136">
        <f>ROUND(IF('2.1ต้นทุนตามสัดส่วน (ผลิต)'!$E$38&gt;0,(+F101*'2.1ต้นทุนตามสัดส่วน (ผลิต)'!$E$38)/'2.1ต้นทุนตามสัดส่วน (ผลิต)'!$E$40,0),2)</f>
        <v>0</v>
      </c>
      <c r="BX101" s="136">
        <f t="shared" si="65"/>
        <v>0</v>
      </c>
      <c r="BY101" s="136">
        <f>ROUND(IF('2.1ต้นทุนตามสัดส่วน (ผลิต)'!$E$58&gt;0,(+H101*'2.1ต้นทุนตามสัดส่วน (ผลิต)'!$E$58)/'2.1ต้นทุนตามสัดส่วน (ผลิต)'!$E$60,0),2)</f>
        <v>0</v>
      </c>
      <c r="BZ101" s="136">
        <f>ROUND(IF('2.1ต้นทุนตามสัดส่วน (ผลิต)'!$E$68&gt;0,(+I101*'2.1ต้นทุนตามสัดส่วน (ผลิต)'!$E$68)/'2.1ต้นทุนตามสัดส่วน (ผลิต)'!$E$70,0),2)</f>
        <v>0</v>
      </c>
      <c r="CA101" s="136">
        <f>ROUND(IF('2.1ต้นทุนตามสัดส่วน (ผลิต)'!$E$78&gt;0,(+J101*'2.1ต้นทุนตามสัดส่วน (ผลิต)'!$E$78)/'2.1ต้นทุนตามสัดส่วน (ผลิต)'!$E$80,0),2)</f>
        <v>0</v>
      </c>
      <c r="CB101" s="136">
        <f t="shared" si="66"/>
        <v>0</v>
      </c>
      <c r="CC101" s="136">
        <f t="shared" si="67"/>
        <v>0</v>
      </c>
      <c r="CD101" s="136">
        <f>ROUND(IF('2.1ต้นทุนตามสัดส่วน (ผลิต)'!$E$108&gt;0,(+M101*'2.1ต้นทุนตามสัดส่วน (ผลิต)'!$E$108)/'2.1ต้นทุนตามสัดส่วน (ผลิต)'!$E$110,0),2)</f>
        <v>0</v>
      </c>
      <c r="CE101" s="136">
        <f>ROUND(IF('2.1ต้นทุนตามสัดส่วน (ผลิต)'!$E$118&gt;0,(+N101*'2.1ต้นทุนตามสัดส่วน (ผลิต)'!$E$118)/'2.1ต้นทุนตามสัดส่วน (ผลิต)'!$E$120,0),2)</f>
        <v>0</v>
      </c>
      <c r="CF101" s="136">
        <f>ROUND(IF('2.1ต้นทุนตามสัดส่วน (ผลิต)'!$E$128&gt;0,(+O101*'2.1ต้นทุนตามสัดส่วน (ผลิต)'!$E$128)/'2.1ต้นทุนตามสัดส่วน (ผลิต)'!$E$130,0),2)</f>
        <v>0</v>
      </c>
      <c r="CG101" s="136">
        <f t="shared" si="68"/>
        <v>0</v>
      </c>
      <c r="CH101" s="136">
        <f t="shared" si="69"/>
        <v>0</v>
      </c>
      <c r="CI101" s="136">
        <f>ROUND(IF('2.1ต้นทุนตามสัดส่วน (ผลิต)'!$E$158&gt;0,(+R101*'2.1ต้นทุนตามสัดส่วน (ผลิต)'!$E$158)/'2.1ต้นทุนตามสัดส่วน (ผลิต)'!$E$160,0),2)</f>
        <v>0</v>
      </c>
      <c r="CJ101" s="136">
        <f>ROUND(IF('2.1ต้นทุนตามสัดส่วน (ผลิต)'!$E$168&gt;0,(+S101*'2.1ต้นทุนตามสัดส่วน (ผลิต)'!$E$168)/'2.1ต้นทุนตามสัดส่วน (ผลิต)'!$E$170,0),2)</f>
        <v>0</v>
      </c>
      <c r="CK101" s="136">
        <f>ROUND(IF('2.1ต้นทุนตามสัดส่วน (ผลิต)'!$E$178&gt;0,(+T101*'2.1ต้นทุนตามสัดส่วน (ผลิต)'!$E$178)/'2.1ต้นทุนตามสัดส่วน (ผลิต)'!$E$180,0),2)</f>
        <v>0</v>
      </c>
      <c r="CL101" s="136">
        <f t="shared" si="70"/>
        <v>0</v>
      </c>
      <c r="CM101" s="136">
        <f t="shared" si="45"/>
        <v>0</v>
      </c>
      <c r="CO101" s="140"/>
      <c r="CP101" s="135"/>
      <c r="CQ101" s="44">
        <f>ROUND(IF('2.1ต้นทุนตามสัดส่วน (ผลิต)'!$E$9&gt;0,(+C101*'2.1ต้นทุนตามสัดส่วน (ผลิต)'!$E$9)/'2.1ต้นทุนตามสัดส่วน (ผลิต)'!$E$10,0),2)</f>
        <v>0</v>
      </c>
      <c r="CR101" s="136">
        <f>ROUND(IF('2.1ต้นทุนตามสัดส่วน (ผลิต)'!$E$19&gt;0,(+D101*'2.1ต้นทุนตามสัดส่วน (ผลิต)'!$E$19)/'2.1ต้นทุนตามสัดส่วน (ผลิต)'!$E$20,0),2)</f>
        <v>0</v>
      </c>
      <c r="CS101" s="136">
        <f>ROUND(IF('2.1ต้นทุนตามสัดส่วน (ผลิต)'!$E$29&gt;0,(+E101*'2.1ต้นทุนตามสัดส่วน (ผลิต)'!$E$29)/'2.1ต้นทุนตามสัดส่วน (ผลิต)'!$E$30,0),2)</f>
        <v>0</v>
      </c>
      <c r="CT101" s="136">
        <f>ROUND(IF('2.1ต้นทุนตามสัดส่วน (ผลิต)'!$E$39&gt;0,(+F101*'2.1ต้นทุนตามสัดส่วน (ผลิต)'!$E$39)/'2.1ต้นทุนตามสัดส่วน (ผลิต)'!$E$40,0),2)</f>
        <v>0</v>
      </c>
      <c r="CU101" s="136">
        <f t="shared" si="71"/>
        <v>0</v>
      </c>
      <c r="CV101" s="136">
        <f>ROUND(IF('2.1ต้นทุนตามสัดส่วน (ผลิต)'!$E$59&gt;0,(+H101*'2.1ต้นทุนตามสัดส่วน (ผลิต)'!$E$59)/'2.1ต้นทุนตามสัดส่วน (ผลิต)'!$E$60,0),2)</f>
        <v>0</v>
      </c>
      <c r="CW101" s="136">
        <f>ROUND(IF('2.1ต้นทุนตามสัดส่วน (ผลิต)'!$E$69&gt;0,(+I101*'2.1ต้นทุนตามสัดส่วน (ผลิต)'!$E$69)/'2.1ต้นทุนตามสัดส่วน (ผลิต)'!$E$70,0),2)</f>
        <v>0</v>
      </c>
      <c r="CX101" s="136">
        <f>ROUND(IF('2.1ต้นทุนตามสัดส่วน (ผลิต)'!$E$79&gt;0,(+J101*'2.1ต้นทุนตามสัดส่วน (ผลิต)'!$E$79)/'2.1ต้นทุนตามสัดส่วน (ผลิต)'!$E$80,0),2)</f>
        <v>0</v>
      </c>
      <c r="CY101" s="136">
        <f t="shared" si="72"/>
        <v>0</v>
      </c>
      <c r="CZ101" s="136">
        <f t="shared" si="73"/>
        <v>0</v>
      </c>
      <c r="DA101" s="136">
        <f>ROUND(IF('2.1ต้นทุนตามสัดส่วน (ผลิต)'!$E$109&gt;0,(+M101*'2.1ต้นทุนตามสัดส่วน (ผลิต)'!$E$109)/'2.1ต้นทุนตามสัดส่วน (ผลิต)'!$E$110,0),2)</f>
        <v>0</v>
      </c>
      <c r="DB101" s="136">
        <f>ROUND(IF('2.1ต้นทุนตามสัดส่วน (ผลิต)'!$E$119&gt;0,(+N101*'2.1ต้นทุนตามสัดส่วน (ผลิต)'!$E$119)/'2.1ต้นทุนตามสัดส่วน (ผลิต)'!$E$120,0),2)</f>
        <v>0</v>
      </c>
      <c r="DC101" s="136">
        <f>ROUND(IF('2.1ต้นทุนตามสัดส่วน (ผลิต)'!$E$129&gt;0,(+O101*'2.1ต้นทุนตามสัดส่วน (ผลิต)'!$E$129)/'2.1ต้นทุนตามสัดส่วน (ผลิต)'!$E$130,0),2)</f>
        <v>0</v>
      </c>
      <c r="DD101" s="136">
        <f t="shared" si="74"/>
        <v>0</v>
      </c>
      <c r="DE101" s="136">
        <f t="shared" si="75"/>
        <v>0</v>
      </c>
      <c r="DF101" s="136">
        <f>ROUND(IF('2.1ต้นทุนตามสัดส่วน (ผลิต)'!$E$159&gt;0,(+R101*'2.1ต้นทุนตามสัดส่วน (ผลิต)'!$E$159)/'2.1ต้นทุนตามสัดส่วน (ผลิต)'!$E$160,0),2)</f>
        <v>0</v>
      </c>
      <c r="DG101" s="136">
        <f>ROUND(IF('2.1ต้นทุนตามสัดส่วน (ผลิต)'!$E$169&gt;0,(+S101*'2.1ต้นทุนตามสัดส่วน (ผลิต)'!$E$169)/'2.1ต้นทุนตามสัดส่วน (ผลิต)'!$E$170,0),2)</f>
        <v>0</v>
      </c>
      <c r="DH101" s="136">
        <f>ROUND(IF('2.1ต้นทุนตามสัดส่วน (ผลิต)'!$E$179&gt;0,(+T101*'2.1ต้นทุนตามสัดส่วน (ผลิต)'!$E$179)/'2.1ต้นทุนตามสัดส่วน (ผลิต)'!$E$180,0),2)</f>
        <v>0</v>
      </c>
      <c r="DI101" s="136">
        <f t="shared" si="76"/>
        <v>0</v>
      </c>
      <c r="DJ101" s="136">
        <f t="shared" si="46"/>
        <v>0</v>
      </c>
      <c r="DL101" s="140"/>
      <c r="DM101" s="135"/>
      <c r="DN101" s="136">
        <f t="shared" ref="DN101:EA143" si="79">+C101-Z101-AW101-BT101-CQ101</f>
        <v>0</v>
      </c>
      <c r="DO101" s="136">
        <f t="shared" si="78"/>
        <v>0</v>
      </c>
      <c r="DP101" s="136">
        <f t="shared" si="78"/>
        <v>0</v>
      </c>
      <c r="DQ101" s="136">
        <f t="shared" si="78"/>
        <v>0</v>
      </c>
      <c r="DR101" s="136">
        <f t="shared" si="78"/>
        <v>0</v>
      </c>
      <c r="DS101" s="136">
        <f t="shared" si="78"/>
        <v>0</v>
      </c>
      <c r="DT101" s="136">
        <f t="shared" si="78"/>
        <v>0</v>
      </c>
      <c r="DU101" s="136">
        <f t="shared" si="78"/>
        <v>0</v>
      </c>
      <c r="DV101" s="136">
        <f t="shared" si="77"/>
        <v>0</v>
      </c>
      <c r="DW101" s="136">
        <f t="shared" si="77"/>
        <v>0</v>
      </c>
      <c r="DX101" s="136">
        <f t="shared" si="77"/>
        <v>0</v>
      </c>
      <c r="DY101" s="136">
        <f t="shared" si="77"/>
        <v>0</v>
      </c>
      <c r="DZ101" s="136">
        <f t="shared" si="77"/>
        <v>0</v>
      </c>
      <c r="EA101" s="136">
        <f t="shared" si="77"/>
        <v>0</v>
      </c>
      <c r="EB101" s="136">
        <f t="shared" si="47"/>
        <v>0</v>
      </c>
      <c r="EC101" s="136">
        <f t="shared" si="47"/>
        <v>0</v>
      </c>
      <c r="ED101" s="136">
        <f t="shared" si="47"/>
        <v>0</v>
      </c>
      <c r="EE101" s="136">
        <f t="shared" si="47"/>
        <v>0</v>
      </c>
      <c r="EF101" s="136">
        <f t="shared" si="47"/>
        <v>0</v>
      </c>
      <c r="EG101" s="136">
        <f t="shared" si="47"/>
        <v>0</v>
      </c>
    </row>
    <row r="102" spans="1:137" ht="21">
      <c r="A102" s="140"/>
      <c r="B102" s="135"/>
      <c r="C102" s="44"/>
      <c r="D102" s="136"/>
      <c r="E102" s="136"/>
      <c r="F102" s="136"/>
      <c r="G102" s="136">
        <f t="shared" si="48"/>
        <v>0</v>
      </c>
      <c r="H102" s="136"/>
      <c r="I102" s="136"/>
      <c r="J102" s="136"/>
      <c r="K102" s="136">
        <f t="shared" si="49"/>
        <v>0</v>
      </c>
      <c r="L102" s="136">
        <f t="shared" si="50"/>
        <v>0</v>
      </c>
      <c r="M102" s="136"/>
      <c r="N102" s="136"/>
      <c r="O102" s="136"/>
      <c r="P102" s="136">
        <f t="shared" si="51"/>
        <v>0</v>
      </c>
      <c r="Q102" s="136">
        <f t="shared" si="52"/>
        <v>0</v>
      </c>
      <c r="R102" s="136"/>
      <c r="S102" s="136"/>
      <c r="T102" s="136"/>
      <c r="U102" s="136">
        <f t="shared" si="53"/>
        <v>0</v>
      </c>
      <c r="V102" s="136">
        <f t="shared" si="41"/>
        <v>0</v>
      </c>
      <c r="X102" s="140"/>
      <c r="Y102" s="135"/>
      <c r="Z102" s="44">
        <f>ROUND(IF('2.1ต้นทุนตามสัดส่วน (ผลิต)'!$E$6&gt;0,(+C102*'2.1ต้นทุนตามสัดส่วน (ผลิต)'!$E$6)/'2.1ต้นทุนตามสัดส่วน (ผลิต)'!$E$10,0),2)</f>
        <v>0</v>
      </c>
      <c r="AA102" s="139">
        <f>ROUND(IF('2.1ต้นทุนตามสัดส่วน (ผลิต)'!$E$16&gt;0,(+D102*'2.1ต้นทุนตามสัดส่วน (ผลิต)'!$E$16)/'2.1ต้นทุนตามสัดส่วน (ผลิต)'!$E$20,0),2)</f>
        <v>0</v>
      </c>
      <c r="AB102" s="139">
        <f>ROUND(IF('2.1ต้นทุนตามสัดส่วน (ผลิต)'!$E$26&gt;0,(+E102*'2.1ต้นทุนตามสัดส่วน (ผลิต)'!$E$26)/'2.1ต้นทุนตามสัดส่วน (ผลิต)'!$E$30,0),2)</f>
        <v>0</v>
      </c>
      <c r="AC102" s="139">
        <f>ROUND(IF('2.1ต้นทุนตามสัดส่วน (ผลิต)'!$E$36&gt;0,(+F102*'2.1ต้นทุนตามสัดส่วน (ผลิต)'!$E$36)/'2.1ต้นทุนตามสัดส่วน (ผลิต)'!$E$40,0),2)</f>
        <v>0</v>
      </c>
      <c r="AD102" s="139">
        <f t="shared" si="54"/>
        <v>0</v>
      </c>
      <c r="AE102" s="139">
        <f>ROUND(IF('2.1ต้นทุนตามสัดส่วน (ผลิต)'!$E$56&gt;0,(+H102*'2.1ต้นทุนตามสัดส่วน (ผลิต)'!$E$56)/'2.1ต้นทุนตามสัดส่วน (ผลิต)'!$E$60,0),2)</f>
        <v>0</v>
      </c>
      <c r="AF102" s="139">
        <f>ROUND(IF('2.1ต้นทุนตามสัดส่วน (ผลิต)'!$E$66&gt;0,(+I102*'2.1ต้นทุนตามสัดส่วน (ผลิต)'!$E$66)/'2.1ต้นทุนตามสัดส่วน (ผลิต)'!$E$70,0),2)</f>
        <v>0</v>
      </c>
      <c r="AG102" s="139">
        <f>ROUND(IF('2.1ต้นทุนตามสัดส่วน (ผลิต)'!$E$76&gt;0,(+J102*'2.1ต้นทุนตามสัดส่วน (ผลิต)'!$E$76)/'2.1ต้นทุนตามสัดส่วน (ผลิต)'!$E$80,0),2)</f>
        <v>0</v>
      </c>
      <c r="AH102" s="139">
        <f t="shared" si="55"/>
        <v>0</v>
      </c>
      <c r="AI102" s="139">
        <f t="shared" si="56"/>
        <v>0</v>
      </c>
      <c r="AJ102" s="139">
        <f>ROUND(IF('2.1ต้นทุนตามสัดส่วน (ผลิต)'!$E$106&gt;0,(+M102*'2.1ต้นทุนตามสัดส่วน (ผลิต)'!$E$106)/'2.1ต้นทุนตามสัดส่วน (ผลิต)'!$E$110,0),2)</f>
        <v>0</v>
      </c>
      <c r="AK102" s="139">
        <f>ROUND(IF('2.1ต้นทุนตามสัดส่วน (ผลิต)'!$E$116&gt;0,(+N102*'2.1ต้นทุนตามสัดส่วน (ผลิต)'!$E$116)/'2.1ต้นทุนตามสัดส่วน (ผลิต)'!$E$120,0),2)</f>
        <v>0</v>
      </c>
      <c r="AL102" s="139">
        <f>ROUND(IF('2.1ต้นทุนตามสัดส่วน (ผลิต)'!$E$126&gt;0,(+O102*'2.1ต้นทุนตามสัดส่วน (ผลิต)'!$E$126)/'2.1ต้นทุนตามสัดส่วน (ผลิต)'!$E$130,0),2)</f>
        <v>0</v>
      </c>
      <c r="AM102" s="139">
        <f t="shared" si="57"/>
        <v>0</v>
      </c>
      <c r="AN102" s="139">
        <f t="shared" si="58"/>
        <v>0</v>
      </c>
      <c r="AO102" s="139">
        <f>ROUND(IF('2.1ต้นทุนตามสัดส่วน (ผลิต)'!$E$156&gt;0,(+R102*'2.1ต้นทุนตามสัดส่วน (ผลิต)'!$E$156)/'2.1ต้นทุนตามสัดส่วน (ผลิต)'!$E$160,0),2)</f>
        <v>0</v>
      </c>
      <c r="AP102" s="139">
        <f>ROUND(IF('2.1ต้นทุนตามสัดส่วน (ผลิต)'!$E$166&gt;0,(+S102*'2.1ต้นทุนตามสัดส่วน (ผลิต)'!$E$166)/'2.1ต้นทุนตามสัดส่วน (ผลิต)'!$E$170,0),2)</f>
        <v>0</v>
      </c>
      <c r="AQ102" s="139">
        <f>ROUND(IF('2.1ต้นทุนตามสัดส่วน (ผลิต)'!$E$176&gt;0,(+T102*'2.1ต้นทุนตามสัดส่วน (ผลิต)'!$E$176)/'2.1ต้นทุนตามสัดส่วน (ผลิต)'!$E$180,0),2)</f>
        <v>0</v>
      </c>
      <c r="AR102" s="139">
        <f t="shared" si="42"/>
        <v>0</v>
      </c>
      <c r="AS102" s="139">
        <f t="shared" si="43"/>
        <v>0</v>
      </c>
      <c r="AU102" s="140"/>
      <c r="AV102" s="135"/>
      <c r="AW102" s="44">
        <f>ROUND(IF('2.1ต้นทุนตามสัดส่วน (ผลิต)'!$E$7&gt;0,(C102*'2.1ต้นทุนตามสัดส่วน (ผลิต)'!$E$7)/'2.1ต้นทุนตามสัดส่วน (ผลิต)'!$E$10,0),2)</f>
        <v>0</v>
      </c>
      <c r="AX102" s="136">
        <f>ROUND(IF('2.1ต้นทุนตามสัดส่วน (ผลิต)'!$E$17&gt;0,(D102*'2.1ต้นทุนตามสัดส่วน (ผลิต)'!$E$17)/'2.1ต้นทุนตามสัดส่วน (ผลิต)'!$E$20,0),2)</f>
        <v>0</v>
      </c>
      <c r="AY102" s="136">
        <f>ROUND(IF('2.1ต้นทุนตามสัดส่วน (ผลิต)'!$E$27&gt;0,(+E102*'2.1ต้นทุนตามสัดส่วน (ผลิต)'!$E$27)/'2.1ต้นทุนตามสัดส่วน (ผลิต)'!$E$30,0),2)</f>
        <v>0</v>
      </c>
      <c r="AZ102" s="136">
        <f>ROUND(IF('2.1ต้นทุนตามสัดส่วน (ผลิต)'!$E$37&gt;0,(+F102*'2.1ต้นทุนตามสัดส่วน (ผลิต)'!$E$37)/'2.1ต้นทุนตามสัดส่วน (ผลิต)'!$E$40,0),2)</f>
        <v>0</v>
      </c>
      <c r="BA102" s="136">
        <f t="shared" si="59"/>
        <v>0</v>
      </c>
      <c r="BB102" s="136">
        <f>ROUND(IF('2.1ต้นทุนตามสัดส่วน (ผลิต)'!$E$57&gt;0,(+H102*'2.1ต้นทุนตามสัดส่วน (ผลิต)'!$E$57)/'2.1ต้นทุนตามสัดส่วน (ผลิต)'!$E$60,0),2)</f>
        <v>0</v>
      </c>
      <c r="BC102" s="136">
        <f>ROUND(IF('2.1ต้นทุนตามสัดส่วน (ผลิต)'!$E$67&gt;0,(+I102*'2.1ต้นทุนตามสัดส่วน (ผลิต)'!$E$67)/'2.1ต้นทุนตามสัดส่วน (ผลิต)'!$E$70,0),2)</f>
        <v>0</v>
      </c>
      <c r="BD102" s="136">
        <f>ROUND(IF('2.1ต้นทุนตามสัดส่วน (ผลิต)'!$E$77&gt;0,(+J102*'2.1ต้นทุนตามสัดส่วน (ผลิต)'!$E$77)/'2.1ต้นทุนตามสัดส่วน (ผลิต)'!$E$80,0),2)</f>
        <v>0</v>
      </c>
      <c r="BE102" s="136">
        <f t="shared" si="60"/>
        <v>0</v>
      </c>
      <c r="BF102" s="136">
        <f t="shared" si="61"/>
        <v>0</v>
      </c>
      <c r="BG102" s="136">
        <f>ROUND(IF('2.1ต้นทุนตามสัดส่วน (ผลิต)'!$E$107&gt;0,(+M102*'2.1ต้นทุนตามสัดส่วน (ผลิต)'!$E$107)/'2.1ต้นทุนตามสัดส่วน (ผลิต)'!$E$110,0),2)</f>
        <v>0</v>
      </c>
      <c r="BH102" s="136">
        <f>ROUND(IF('2.1ต้นทุนตามสัดส่วน (ผลิต)'!$E$117&gt;0,(+N102*'2.1ต้นทุนตามสัดส่วน (ผลิต)'!$E$117)/'2.1ต้นทุนตามสัดส่วน (ผลิต)'!$E$120,0),2)</f>
        <v>0</v>
      </c>
      <c r="BI102" s="136">
        <f>ROUND(IF('2.1ต้นทุนตามสัดส่วน (ผลิต)'!$E$127&gt;0,(+O102*'2.1ต้นทุนตามสัดส่วน (ผลิต)'!$E$127)/'2.1ต้นทุนตามสัดส่วน (ผลิต)'!$E$130,0),2)</f>
        <v>0</v>
      </c>
      <c r="BJ102" s="136">
        <f t="shared" si="62"/>
        <v>0</v>
      </c>
      <c r="BK102" s="136">
        <f t="shared" si="63"/>
        <v>0</v>
      </c>
      <c r="BL102" s="136">
        <f>ROUND(IF('2.1ต้นทุนตามสัดส่วน (ผลิต)'!$E$157&gt;0,(+R102*'2.1ต้นทุนตามสัดส่วน (ผลิต)'!$E$157)/'2.1ต้นทุนตามสัดส่วน (ผลิต)'!$E$160,0),2)</f>
        <v>0</v>
      </c>
      <c r="BM102" s="136">
        <f>ROUND(IF('2.1ต้นทุนตามสัดส่วน (ผลิต)'!$E$167&gt;0,(+S102*'2.1ต้นทุนตามสัดส่วน (ผลิต)'!$E$167)/'2.1ต้นทุนตามสัดส่วน (ผลิต)'!$E$170,0),2)</f>
        <v>0</v>
      </c>
      <c r="BN102" s="136">
        <f>ROUND(IF('2.1ต้นทุนตามสัดส่วน (ผลิต)'!$E$177&gt;0,(+T102*'2.1ต้นทุนตามสัดส่วน (ผลิต)'!$E$177)/'2.1ต้นทุนตามสัดส่วน (ผลิต)'!$E$180,0),2)</f>
        <v>0</v>
      </c>
      <c r="BO102" s="136">
        <f t="shared" si="64"/>
        <v>0</v>
      </c>
      <c r="BP102" s="136">
        <f t="shared" si="44"/>
        <v>0</v>
      </c>
      <c r="BR102" s="140"/>
      <c r="BS102" s="135"/>
      <c r="BT102" s="44">
        <f>ROUND(IF('2.1ต้นทุนตามสัดส่วน (ผลิต)'!$E$8&gt;0,(+C102*'2.1ต้นทุนตามสัดส่วน (ผลิต)'!$E$8)/'2.1ต้นทุนตามสัดส่วน (ผลิต)'!$E$10,0),2)</f>
        <v>0</v>
      </c>
      <c r="BU102" s="136">
        <f>ROUND(IF('2.1ต้นทุนตามสัดส่วน (ผลิต)'!$E$18&gt;0,(+D102*'2.1ต้นทุนตามสัดส่วน (ผลิต)'!$E$18)/'2.1ต้นทุนตามสัดส่วน (ผลิต)'!$E$20,0),2)</f>
        <v>0</v>
      </c>
      <c r="BV102" s="136">
        <f>ROUND(IF('2.1ต้นทุนตามสัดส่วน (ผลิต)'!$E$28&gt;0,(+E102*'2.1ต้นทุนตามสัดส่วน (ผลิต)'!$E$28)/'2.1ต้นทุนตามสัดส่วน (ผลิต)'!$E$30,0),2)</f>
        <v>0</v>
      </c>
      <c r="BW102" s="136">
        <f>ROUND(IF('2.1ต้นทุนตามสัดส่วน (ผลิต)'!$E$38&gt;0,(+F102*'2.1ต้นทุนตามสัดส่วน (ผลิต)'!$E$38)/'2.1ต้นทุนตามสัดส่วน (ผลิต)'!$E$40,0),2)</f>
        <v>0</v>
      </c>
      <c r="BX102" s="136">
        <f t="shared" si="65"/>
        <v>0</v>
      </c>
      <c r="BY102" s="136">
        <f>ROUND(IF('2.1ต้นทุนตามสัดส่วน (ผลิต)'!$E$58&gt;0,(+H102*'2.1ต้นทุนตามสัดส่วน (ผลิต)'!$E$58)/'2.1ต้นทุนตามสัดส่วน (ผลิต)'!$E$60,0),2)</f>
        <v>0</v>
      </c>
      <c r="BZ102" s="136">
        <f>ROUND(IF('2.1ต้นทุนตามสัดส่วน (ผลิต)'!$E$68&gt;0,(+I102*'2.1ต้นทุนตามสัดส่วน (ผลิต)'!$E$68)/'2.1ต้นทุนตามสัดส่วน (ผลิต)'!$E$70,0),2)</f>
        <v>0</v>
      </c>
      <c r="CA102" s="136">
        <f>ROUND(IF('2.1ต้นทุนตามสัดส่วน (ผลิต)'!$E$78&gt;0,(+J102*'2.1ต้นทุนตามสัดส่วน (ผลิต)'!$E$78)/'2.1ต้นทุนตามสัดส่วน (ผลิต)'!$E$80,0),2)</f>
        <v>0</v>
      </c>
      <c r="CB102" s="136">
        <f t="shared" si="66"/>
        <v>0</v>
      </c>
      <c r="CC102" s="136">
        <f t="shared" si="67"/>
        <v>0</v>
      </c>
      <c r="CD102" s="136">
        <f>ROUND(IF('2.1ต้นทุนตามสัดส่วน (ผลิต)'!$E$108&gt;0,(+M102*'2.1ต้นทุนตามสัดส่วน (ผลิต)'!$E$108)/'2.1ต้นทุนตามสัดส่วน (ผลิต)'!$E$110,0),2)</f>
        <v>0</v>
      </c>
      <c r="CE102" s="136">
        <f>ROUND(IF('2.1ต้นทุนตามสัดส่วน (ผลิต)'!$E$118&gt;0,(+N102*'2.1ต้นทุนตามสัดส่วน (ผลิต)'!$E$118)/'2.1ต้นทุนตามสัดส่วน (ผลิต)'!$E$120,0),2)</f>
        <v>0</v>
      </c>
      <c r="CF102" s="136">
        <f>ROUND(IF('2.1ต้นทุนตามสัดส่วน (ผลิต)'!$E$128&gt;0,(+O102*'2.1ต้นทุนตามสัดส่วน (ผลิต)'!$E$128)/'2.1ต้นทุนตามสัดส่วน (ผลิต)'!$E$130,0),2)</f>
        <v>0</v>
      </c>
      <c r="CG102" s="136">
        <f t="shared" si="68"/>
        <v>0</v>
      </c>
      <c r="CH102" s="136">
        <f t="shared" si="69"/>
        <v>0</v>
      </c>
      <c r="CI102" s="136">
        <f>ROUND(IF('2.1ต้นทุนตามสัดส่วน (ผลิต)'!$E$158&gt;0,(+R102*'2.1ต้นทุนตามสัดส่วน (ผลิต)'!$E$158)/'2.1ต้นทุนตามสัดส่วน (ผลิต)'!$E$160,0),2)</f>
        <v>0</v>
      </c>
      <c r="CJ102" s="136">
        <f>ROUND(IF('2.1ต้นทุนตามสัดส่วน (ผลิต)'!$E$168&gt;0,(+S102*'2.1ต้นทุนตามสัดส่วน (ผลิต)'!$E$168)/'2.1ต้นทุนตามสัดส่วน (ผลิต)'!$E$170,0),2)</f>
        <v>0</v>
      </c>
      <c r="CK102" s="136">
        <f>ROUND(IF('2.1ต้นทุนตามสัดส่วน (ผลิต)'!$E$178&gt;0,(+T102*'2.1ต้นทุนตามสัดส่วน (ผลิต)'!$E$178)/'2.1ต้นทุนตามสัดส่วน (ผลิต)'!$E$180,0),2)</f>
        <v>0</v>
      </c>
      <c r="CL102" s="136">
        <f t="shared" si="70"/>
        <v>0</v>
      </c>
      <c r="CM102" s="136">
        <f t="shared" si="45"/>
        <v>0</v>
      </c>
      <c r="CO102" s="140"/>
      <c r="CP102" s="135"/>
      <c r="CQ102" s="44">
        <f>ROUND(IF('2.1ต้นทุนตามสัดส่วน (ผลิต)'!$E$9&gt;0,(+C102*'2.1ต้นทุนตามสัดส่วน (ผลิต)'!$E$9)/'2.1ต้นทุนตามสัดส่วน (ผลิต)'!$E$10,0),2)</f>
        <v>0</v>
      </c>
      <c r="CR102" s="136">
        <f>ROUND(IF('2.1ต้นทุนตามสัดส่วน (ผลิต)'!$E$19&gt;0,(+D102*'2.1ต้นทุนตามสัดส่วน (ผลิต)'!$E$19)/'2.1ต้นทุนตามสัดส่วน (ผลิต)'!$E$20,0),2)</f>
        <v>0</v>
      </c>
      <c r="CS102" s="136">
        <f>ROUND(IF('2.1ต้นทุนตามสัดส่วน (ผลิต)'!$E$29&gt;0,(+E102*'2.1ต้นทุนตามสัดส่วน (ผลิต)'!$E$29)/'2.1ต้นทุนตามสัดส่วน (ผลิต)'!$E$30,0),2)</f>
        <v>0</v>
      </c>
      <c r="CT102" s="136">
        <f>ROUND(IF('2.1ต้นทุนตามสัดส่วน (ผลิต)'!$E$39&gt;0,(+F102*'2.1ต้นทุนตามสัดส่วน (ผลิต)'!$E$39)/'2.1ต้นทุนตามสัดส่วน (ผลิต)'!$E$40,0),2)</f>
        <v>0</v>
      </c>
      <c r="CU102" s="136">
        <f t="shared" si="71"/>
        <v>0</v>
      </c>
      <c r="CV102" s="136">
        <f>ROUND(IF('2.1ต้นทุนตามสัดส่วน (ผลิต)'!$E$59&gt;0,(+H102*'2.1ต้นทุนตามสัดส่วน (ผลิต)'!$E$59)/'2.1ต้นทุนตามสัดส่วน (ผลิต)'!$E$60,0),2)</f>
        <v>0</v>
      </c>
      <c r="CW102" s="136">
        <f>ROUND(IF('2.1ต้นทุนตามสัดส่วน (ผลิต)'!$E$69&gt;0,(+I102*'2.1ต้นทุนตามสัดส่วน (ผลิต)'!$E$69)/'2.1ต้นทุนตามสัดส่วน (ผลิต)'!$E$70,0),2)</f>
        <v>0</v>
      </c>
      <c r="CX102" s="136">
        <f>ROUND(IF('2.1ต้นทุนตามสัดส่วน (ผลิต)'!$E$79&gt;0,(+J102*'2.1ต้นทุนตามสัดส่วน (ผลิต)'!$E$79)/'2.1ต้นทุนตามสัดส่วน (ผลิต)'!$E$80,0),2)</f>
        <v>0</v>
      </c>
      <c r="CY102" s="136">
        <f t="shared" si="72"/>
        <v>0</v>
      </c>
      <c r="CZ102" s="136">
        <f t="shared" si="73"/>
        <v>0</v>
      </c>
      <c r="DA102" s="136">
        <f>ROUND(IF('2.1ต้นทุนตามสัดส่วน (ผลิต)'!$E$109&gt;0,(+M102*'2.1ต้นทุนตามสัดส่วน (ผลิต)'!$E$109)/'2.1ต้นทุนตามสัดส่วน (ผลิต)'!$E$110,0),2)</f>
        <v>0</v>
      </c>
      <c r="DB102" s="136">
        <f>ROUND(IF('2.1ต้นทุนตามสัดส่วน (ผลิต)'!$E$119&gt;0,(+N102*'2.1ต้นทุนตามสัดส่วน (ผลิต)'!$E$119)/'2.1ต้นทุนตามสัดส่วน (ผลิต)'!$E$120,0),2)</f>
        <v>0</v>
      </c>
      <c r="DC102" s="136">
        <f>ROUND(IF('2.1ต้นทุนตามสัดส่วน (ผลิต)'!$E$129&gt;0,(+O102*'2.1ต้นทุนตามสัดส่วน (ผลิต)'!$E$129)/'2.1ต้นทุนตามสัดส่วน (ผลิต)'!$E$130,0),2)</f>
        <v>0</v>
      </c>
      <c r="DD102" s="136">
        <f t="shared" si="74"/>
        <v>0</v>
      </c>
      <c r="DE102" s="136">
        <f t="shared" si="75"/>
        <v>0</v>
      </c>
      <c r="DF102" s="136">
        <f>ROUND(IF('2.1ต้นทุนตามสัดส่วน (ผลิต)'!$E$159&gt;0,(+R102*'2.1ต้นทุนตามสัดส่วน (ผลิต)'!$E$159)/'2.1ต้นทุนตามสัดส่วน (ผลิต)'!$E$160,0),2)</f>
        <v>0</v>
      </c>
      <c r="DG102" s="136">
        <f>ROUND(IF('2.1ต้นทุนตามสัดส่วน (ผลิต)'!$E$169&gt;0,(+S102*'2.1ต้นทุนตามสัดส่วน (ผลิต)'!$E$169)/'2.1ต้นทุนตามสัดส่วน (ผลิต)'!$E$170,0),2)</f>
        <v>0</v>
      </c>
      <c r="DH102" s="136">
        <f>ROUND(IF('2.1ต้นทุนตามสัดส่วน (ผลิต)'!$E$179&gt;0,(+T102*'2.1ต้นทุนตามสัดส่วน (ผลิต)'!$E$179)/'2.1ต้นทุนตามสัดส่วน (ผลิต)'!$E$180,0),2)</f>
        <v>0</v>
      </c>
      <c r="DI102" s="136">
        <f t="shared" si="76"/>
        <v>0</v>
      </c>
      <c r="DJ102" s="136">
        <f t="shared" si="46"/>
        <v>0</v>
      </c>
      <c r="DL102" s="140"/>
      <c r="DM102" s="135"/>
      <c r="DN102" s="136">
        <f t="shared" si="79"/>
        <v>0</v>
      </c>
      <c r="DO102" s="136">
        <f t="shared" si="78"/>
        <v>0</v>
      </c>
      <c r="DP102" s="136">
        <f t="shared" si="78"/>
        <v>0</v>
      </c>
      <c r="DQ102" s="136">
        <f t="shared" si="78"/>
        <v>0</v>
      </c>
      <c r="DR102" s="136">
        <f t="shared" si="78"/>
        <v>0</v>
      </c>
      <c r="DS102" s="136">
        <f t="shared" si="78"/>
        <v>0</v>
      </c>
      <c r="DT102" s="136">
        <f t="shared" si="78"/>
        <v>0</v>
      </c>
      <c r="DU102" s="136">
        <f t="shared" si="78"/>
        <v>0</v>
      </c>
      <c r="DV102" s="136">
        <f t="shared" si="77"/>
        <v>0</v>
      </c>
      <c r="DW102" s="136">
        <f t="shared" si="77"/>
        <v>0</v>
      </c>
      <c r="DX102" s="136">
        <f t="shared" si="77"/>
        <v>0</v>
      </c>
      <c r="DY102" s="136">
        <f t="shared" si="77"/>
        <v>0</v>
      </c>
      <c r="DZ102" s="136">
        <f t="shared" si="77"/>
        <v>0</v>
      </c>
      <c r="EA102" s="136">
        <f t="shared" si="77"/>
        <v>0</v>
      </c>
      <c r="EB102" s="136">
        <f t="shared" si="47"/>
        <v>0</v>
      </c>
      <c r="EC102" s="136">
        <f t="shared" si="47"/>
        <v>0</v>
      </c>
      <c r="ED102" s="136">
        <f t="shared" si="47"/>
        <v>0</v>
      </c>
      <c r="EE102" s="136">
        <f t="shared" si="47"/>
        <v>0</v>
      </c>
      <c r="EF102" s="136">
        <f t="shared" si="47"/>
        <v>0</v>
      </c>
      <c r="EG102" s="136">
        <f t="shared" si="47"/>
        <v>0</v>
      </c>
    </row>
    <row r="103" spans="1:137" ht="21">
      <c r="A103" s="140"/>
      <c r="B103" s="135"/>
      <c r="C103" s="44"/>
      <c r="D103" s="136"/>
      <c r="E103" s="136"/>
      <c r="F103" s="136"/>
      <c r="G103" s="136">
        <f t="shared" si="48"/>
        <v>0</v>
      </c>
      <c r="H103" s="136"/>
      <c r="I103" s="136"/>
      <c r="J103" s="136"/>
      <c r="K103" s="136">
        <f t="shared" si="49"/>
        <v>0</v>
      </c>
      <c r="L103" s="136">
        <f t="shared" si="50"/>
        <v>0</v>
      </c>
      <c r="M103" s="136"/>
      <c r="N103" s="136"/>
      <c r="O103" s="136"/>
      <c r="P103" s="136">
        <f t="shared" si="51"/>
        <v>0</v>
      </c>
      <c r="Q103" s="136">
        <f t="shared" si="52"/>
        <v>0</v>
      </c>
      <c r="R103" s="136"/>
      <c r="S103" s="136"/>
      <c r="T103" s="136"/>
      <c r="U103" s="136">
        <f t="shared" si="53"/>
        <v>0</v>
      </c>
      <c r="V103" s="136">
        <f t="shared" si="41"/>
        <v>0</v>
      </c>
      <c r="X103" s="140"/>
      <c r="Y103" s="135"/>
      <c r="Z103" s="44">
        <f>ROUND(IF('2.1ต้นทุนตามสัดส่วน (ผลิต)'!$E$6&gt;0,(+C103*'2.1ต้นทุนตามสัดส่วน (ผลิต)'!$E$6)/'2.1ต้นทุนตามสัดส่วน (ผลิต)'!$E$10,0),2)</f>
        <v>0</v>
      </c>
      <c r="AA103" s="139">
        <f>ROUND(IF('2.1ต้นทุนตามสัดส่วน (ผลิต)'!$E$16&gt;0,(+D103*'2.1ต้นทุนตามสัดส่วน (ผลิต)'!$E$16)/'2.1ต้นทุนตามสัดส่วน (ผลิต)'!$E$20,0),2)</f>
        <v>0</v>
      </c>
      <c r="AB103" s="139">
        <f>ROUND(IF('2.1ต้นทุนตามสัดส่วน (ผลิต)'!$E$26&gt;0,(+E103*'2.1ต้นทุนตามสัดส่วน (ผลิต)'!$E$26)/'2.1ต้นทุนตามสัดส่วน (ผลิต)'!$E$30,0),2)</f>
        <v>0</v>
      </c>
      <c r="AC103" s="139">
        <f>ROUND(IF('2.1ต้นทุนตามสัดส่วน (ผลิต)'!$E$36&gt;0,(+F103*'2.1ต้นทุนตามสัดส่วน (ผลิต)'!$E$36)/'2.1ต้นทุนตามสัดส่วน (ผลิต)'!$E$40,0),2)</f>
        <v>0</v>
      </c>
      <c r="AD103" s="139">
        <f t="shared" si="54"/>
        <v>0</v>
      </c>
      <c r="AE103" s="139">
        <f>ROUND(IF('2.1ต้นทุนตามสัดส่วน (ผลิต)'!$E$56&gt;0,(+H103*'2.1ต้นทุนตามสัดส่วน (ผลิต)'!$E$56)/'2.1ต้นทุนตามสัดส่วน (ผลิต)'!$E$60,0),2)</f>
        <v>0</v>
      </c>
      <c r="AF103" s="139">
        <f>ROUND(IF('2.1ต้นทุนตามสัดส่วน (ผลิต)'!$E$66&gt;0,(+I103*'2.1ต้นทุนตามสัดส่วน (ผลิต)'!$E$66)/'2.1ต้นทุนตามสัดส่วน (ผลิต)'!$E$70,0),2)</f>
        <v>0</v>
      </c>
      <c r="AG103" s="139">
        <f>ROUND(IF('2.1ต้นทุนตามสัดส่วน (ผลิต)'!$E$76&gt;0,(+J103*'2.1ต้นทุนตามสัดส่วน (ผลิต)'!$E$76)/'2.1ต้นทุนตามสัดส่วน (ผลิต)'!$E$80,0),2)</f>
        <v>0</v>
      </c>
      <c r="AH103" s="139">
        <f t="shared" si="55"/>
        <v>0</v>
      </c>
      <c r="AI103" s="139">
        <f t="shared" si="56"/>
        <v>0</v>
      </c>
      <c r="AJ103" s="139">
        <f>ROUND(IF('2.1ต้นทุนตามสัดส่วน (ผลิต)'!$E$106&gt;0,(+M103*'2.1ต้นทุนตามสัดส่วน (ผลิต)'!$E$106)/'2.1ต้นทุนตามสัดส่วน (ผลิต)'!$E$110,0),2)</f>
        <v>0</v>
      </c>
      <c r="AK103" s="139">
        <f>ROUND(IF('2.1ต้นทุนตามสัดส่วน (ผลิต)'!$E$116&gt;0,(+N103*'2.1ต้นทุนตามสัดส่วน (ผลิต)'!$E$116)/'2.1ต้นทุนตามสัดส่วน (ผลิต)'!$E$120,0),2)</f>
        <v>0</v>
      </c>
      <c r="AL103" s="139">
        <f>ROUND(IF('2.1ต้นทุนตามสัดส่วน (ผลิต)'!$E$126&gt;0,(+O103*'2.1ต้นทุนตามสัดส่วน (ผลิต)'!$E$126)/'2.1ต้นทุนตามสัดส่วน (ผลิต)'!$E$130,0),2)</f>
        <v>0</v>
      </c>
      <c r="AM103" s="139">
        <f t="shared" si="57"/>
        <v>0</v>
      </c>
      <c r="AN103" s="139">
        <f t="shared" si="58"/>
        <v>0</v>
      </c>
      <c r="AO103" s="139">
        <f>ROUND(IF('2.1ต้นทุนตามสัดส่วน (ผลิต)'!$E$156&gt;0,(+R103*'2.1ต้นทุนตามสัดส่วน (ผลิต)'!$E$156)/'2.1ต้นทุนตามสัดส่วน (ผลิต)'!$E$160,0),2)</f>
        <v>0</v>
      </c>
      <c r="AP103" s="139">
        <f>ROUND(IF('2.1ต้นทุนตามสัดส่วน (ผลิต)'!$E$166&gt;0,(+S103*'2.1ต้นทุนตามสัดส่วน (ผลิต)'!$E$166)/'2.1ต้นทุนตามสัดส่วน (ผลิต)'!$E$170,0),2)</f>
        <v>0</v>
      </c>
      <c r="AQ103" s="139">
        <f>ROUND(IF('2.1ต้นทุนตามสัดส่วน (ผลิต)'!$E$176&gt;0,(+T103*'2.1ต้นทุนตามสัดส่วน (ผลิต)'!$E$176)/'2.1ต้นทุนตามสัดส่วน (ผลิต)'!$E$180,0),2)</f>
        <v>0</v>
      </c>
      <c r="AR103" s="139">
        <f t="shared" si="42"/>
        <v>0</v>
      </c>
      <c r="AS103" s="139">
        <f t="shared" si="43"/>
        <v>0</v>
      </c>
      <c r="AU103" s="140"/>
      <c r="AV103" s="135"/>
      <c r="AW103" s="44">
        <f>ROUND(IF('2.1ต้นทุนตามสัดส่วน (ผลิต)'!$E$7&gt;0,(C103*'2.1ต้นทุนตามสัดส่วน (ผลิต)'!$E$7)/'2.1ต้นทุนตามสัดส่วน (ผลิต)'!$E$10,0),2)</f>
        <v>0</v>
      </c>
      <c r="AX103" s="136">
        <f>ROUND(IF('2.1ต้นทุนตามสัดส่วน (ผลิต)'!$E$17&gt;0,(D103*'2.1ต้นทุนตามสัดส่วน (ผลิต)'!$E$17)/'2.1ต้นทุนตามสัดส่วน (ผลิต)'!$E$20,0),2)</f>
        <v>0</v>
      </c>
      <c r="AY103" s="136">
        <f>ROUND(IF('2.1ต้นทุนตามสัดส่วน (ผลิต)'!$E$27&gt;0,(+E103*'2.1ต้นทุนตามสัดส่วน (ผลิต)'!$E$27)/'2.1ต้นทุนตามสัดส่วน (ผลิต)'!$E$30,0),2)</f>
        <v>0</v>
      </c>
      <c r="AZ103" s="136">
        <f>ROUND(IF('2.1ต้นทุนตามสัดส่วน (ผลิต)'!$E$37&gt;0,(+F103*'2.1ต้นทุนตามสัดส่วน (ผลิต)'!$E$37)/'2.1ต้นทุนตามสัดส่วน (ผลิต)'!$E$40,0),2)</f>
        <v>0</v>
      </c>
      <c r="BA103" s="136">
        <f t="shared" si="59"/>
        <v>0</v>
      </c>
      <c r="BB103" s="136">
        <f>ROUND(IF('2.1ต้นทุนตามสัดส่วน (ผลิต)'!$E$57&gt;0,(+H103*'2.1ต้นทุนตามสัดส่วน (ผลิต)'!$E$57)/'2.1ต้นทุนตามสัดส่วน (ผลิต)'!$E$60,0),2)</f>
        <v>0</v>
      </c>
      <c r="BC103" s="136">
        <f>ROUND(IF('2.1ต้นทุนตามสัดส่วน (ผลิต)'!$E$67&gt;0,(+I103*'2.1ต้นทุนตามสัดส่วน (ผลิต)'!$E$67)/'2.1ต้นทุนตามสัดส่วน (ผลิต)'!$E$70,0),2)</f>
        <v>0</v>
      </c>
      <c r="BD103" s="136">
        <f>ROUND(IF('2.1ต้นทุนตามสัดส่วน (ผลิต)'!$E$77&gt;0,(+J103*'2.1ต้นทุนตามสัดส่วน (ผลิต)'!$E$77)/'2.1ต้นทุนตามสัดส่วน (ผลิต)'!$E$80,0),2)</f>
        <v>0</v>
      </c>
      <c r="BE103" s="136">
        <f t="shared" si="60"/>
        <v>0</v>
      </c>
      <c r="BF103" s="136">
        <f t="shared" si="61"/>
        <v>0</v>
      </c>
      <c r="BG103" s="136">
        <f>ROUND(IF('2.1ต้นทุนตามสัดส่วน (ผลิต)'!$E$107&gt;0,(+M103*'2.1ต้นทุนตามสัดส่วน (ผลิต)'!$E$107)/'2.1ต้นทุนตามสัดส่วน (ผลิต)'!$E$110,0),2)</f>
        <v>0</v>
      </c>
      <c r="BH103" s="136">
        <f>ROUND(IF('2.1ต้นทุนตามสัดส่วน (ผลิต)'!$E$117&gt;0,(+N103*'2.1ต้นทุนตามสัดส่วน (ผลิต)'!$E$117)/'2.1ต้นทุนตามสัดส่วน (ผลิต)'!$E$120,0),2)</f>
        <v>0</v>
      </c>
      <c r="BI103" s="136">
        <f>ROUND(IF('2.1ต้นทุนตามสัดส่วน (ผลิต)'!$E$127&gt;0,(+O103*'2.1ต้นทุนตามสัดส่วน (ผลิต)'!$E$127)/'2.1ต้นทุนตามสัดส่วน (ผลิต)'!$E$130,0),2)</f>
        <v>0</v>
      </c>
      <c r="BJ103" s="136">
        <f t="shared" si="62"/>
        <v>0</v>
      </c>
      <c r="BK103" s="136">
        <f t="shared" si="63"/>
        <v>0</v>
      </c>
      <c r="BL103" s="136">
        <f>ROUND(IF('2.1ต้นทุนตามสัดส่วน (ผลิต)'!$E$157&gt;0,(+R103*'2.1ต้นทุนตามสัดส่วน (ผลิต)'!$E$157)/'2.1ต้นทุนตามสัดส่วน (ผลิต)'!$E$160,0),2)</f>
        <v>0</v>
      </c>
      <c r="BM103" s="136">
        <f>ROUND(IF('2.1ต้นทุนตามสัดส่วน (ผลิต)'!$E$167&gt;0,(+S103*'2.1ต้นทุนตามสัดส่วน (ผลิต)'!$E$167)/'2.1ต้นทุนตามสัดส่วน (ผลิต)'!$E$170,0),2)</f>
        <v>0</v>
      </c>
      <c r="BN103" s="136">
        <f>ROUND(IF('2.1ต้นทุนตามสัดส่วน (ผลิต)'!$E$177&gt;0,(+T103*'2.1ต้นทุนตามสัดส่วน (ผลิต)'!$E$177)/'2.1ต้นทุนตามสัดส่วน (ผลิต)'!$E$180,0),2)</f>
        <v>0</v>
      </c>
      <c r="BO103" s="136">
        <f t="shared" si="64"/>
        <v>0</v>
      </c>
      <c r="BP103" s="136">
        <f t="shared" si="44"/>
        <v>0</v>
      </c>
      <c r="BR103" s="140"/>
      <c r="BS103" s="135"/>
      <c r="BT103" s="44">
        <f>ROUND(IF('2.1ต้นทุนตามสัดส่วน (ผลิต)'!$E$8&gt;0,(+C103*'2.1ต้นทุนตามสัดส่วน (ผลิต)'!$E$8)/'2.1ต้นทุนตามสัดส่วน (ผลิต)'!$E$10,0),2)</f>
        <v>0</v>
      </c>
      <c r="BU103" s="136">
        <f>ROUND(IF('2.1ต้นทุนตามสัดส่วน (ผลิต)'!$E$18&gt;0,(+D103*'2.1ต้นทุนตามสัดส่วน (ผลิต)'!$E$18)/'2.1ต้นทุนตามสัดส่วน (ผลิต)'!$E$20,0),2)</f>
        <v>0</v>
      </c>
      <c r="BV103" s="136">
        <f>ROUND(IF('2.1ต้นทุนตามสัดส่วน (ผลิต)'!$E$28&gt;0,(+E103*'2.1ต้นทุนตามสัดส่วน (ผลิต)'!$E$28)/'2.1ต้นทุนตามสัดส่วน (ผลิต)'!$E$30,0),2)</f>
        <v>0</v>
      </c>
      <c r="BW103" s="136">
        <f>ROUND(IF('2.1ต้นทุนตามสัดส่วน (ผลิต)'!$E$38&gt;0,(+F103*'2.1ต้นทุนตามสัดส่วน (ผลิต)'!$E$38)/'2.1ต้นทุนตามสัดส่วน (ผลิต)'!$E$40,0),2)</f>
        <v>0</v>
      </c>
      <c r="BX103" s="136">
        <f t="shared" si="65"/>
        <v>0</v>
      </c>
      <c r="BY103" s="136">
        <f>ROUND(IF('2.1ต้นทุนตามสัดส่วน (ผลิต)'!$E$58&gt;0,(+H103*'2.1ต้นทุนตามสัดส่วน (ผลิต)'!$E$58)/'2.1ต้นทุนตามสัดส่วน (ผลิต)'!$E$60,0),2)</f>
        <v>0</v>
      </c>
      <c r="BZ103" s="136">
        <f>ROUND(IF('2.1ต้นทุนตามสัดส่วน (ผลิต)'!$E$68&gt;0,(+I103*'2.1ต้นทุนตามสัดส่วน (ผลิต)'!$E$68)/'2.1ต้นทุนตามสัดส่วน (ผลิต)'!$E$70,0),2)</f>
        <v>0</v>
      </c>
      <c r="CA103" s="136">
        <f>ROUND(IF('2.1ต้นทุนตามสัดส่วน (ผลิต)'!$E$78&gt;0,(+J103*'2.1ต้นทุนตามสัดส่วน (ผลิต)'!$E$78)/'2.1ต้นทุนตามสัดส่วน (ผลิต)'!$E$80,0),2)</f>
        <v>0</v>
      </c>
      <c r="CB103" s="136">
        <f t="shared" si="66"/>
        <v>0</v>
      </c>
      <c r="CC103" s="136">
        <f t="shared" si="67"/>
        <v>0</v>
      </c>
      <c r="CD103" s="136">
        <f>ROUND(IF('2.1ต้นทุนตามสัดส่วน (ผลิต)'!$E$108&gt;0,(+M103*'2.1ต้นทุนตามสัดส่วน (ผลิต)'!$E$108)/'2.1ต้นทุนตามสัดส่วน (ผลิต)'!$E$110,0),2)</f>
        <v>0</v>
      </c>
      <c r="CE103" s="136">
        <f>ROUND(IF('2.1ต้นทุนตามสัดส่วน (ผลิต)'!$E$118&gt;0,(+N103*'2.1ต้นทุนตามสัดส่วน (ผลิต)'!$E$118)/'2.1ต้นทุนตามสัดส่วน (ผลิต)'!$E$120,0),2)</f>
        <v>0</v>
      </c>
      <c r="CF103" s="136">
        <f>ROUND(IF('2.1ต้นทุนตามสัดส่วน (ผลิต)'!$E$128&gt;0,(+O103*'2.1ต้นทุนตามสัดส่วน (ผลิต)'!$E$128)/'2.1ต้นทุนตามสัดส่วน (ผลิต)'!$E$130,0),2)</f>
        <v>0</v>
      </c>
      <c r="CG103" s="136">
        <f t="shared" si="68"/>
        <v>0</v>
      </c>
      <c r="CH103" s="136">
        <f t="shared" si="69"/>
        <v>0</v>
      </c>
      <c r="CI103" s="136">
        <f>ROUND(IF('2.1ต้นทุนตามสัดส่วน (ผลิต)'!$E$158&gt;0,(+R103*'2.1ต้นทุนตามสัดส่วน (ผลิต)'!$E$158)/'2.1ต้นทุนตามสัดส่วน (ผลิต)'!$E$160,0),2)</f>
        <v>0</v>
      </c>
      <c r="CJ103" s="136">
        <f>ROUND(IF('2.1ต้นทุนตามสัดส่วน (ผลิต)'!$E$168&gt;0,(+S103*'2.1ต้นทุนตามสัดส่วน (ผลิต)'!$E$168)/'2.1ต้นทุนตามสัดส่วน (ผลิต)'!$E$170,0),2)</f>
        <v>0</v>
      </c>
      <c r="CK103" s="136">
        <f>ROUND(IF('2.1ต้นทุนตามสัดส่วน (ผลิต)'!$E$178&gt;0,(+T103*'2.1ต้นทุนตามสัดส่วน (ผลิต)'!$E$178)/'2.1ต้นทุนตามสัดส่วน (ผลิต)'!$E$180,0),2)</f>
        <v>0</v>
      </c>
      <c r="CL103" s="136">
        <f t="shared" si="70"/>
        <v>0</v>
      </c>
      <c r="CM103" s="136">
        <f t="shared" si="45"/>
        <v>0</v>
      </c>
      <c r="CO103" s="140"/>
      <c r="CP103" s="135"/>
      <c r="CQ103" s="44">
        <f>ROUND(IF('2.1ต้นทุนตามสัดส่วน (ผลิต)'!$E$9&gt;0,(+C103*'2.1ต้นทุนตามสัดส่วน (ผลิต)'!$E$9)/'2.1ต้นทุนตามสัดส่วน (ผลิต)'!$E$10,0),2)</f>
        <v>0</v>
      </c>
      <c r="CR103" s="136">
        <f>ROUND(IF('2.1ต้นทุนตามสัดส่วน (ผลิต)'!$E$19&gt;0,(+D103*'2.1ต้นทุนตามสัดส่วน (ผลิต)'!$E$19)/'2.1ต้นทุนตามสัดส่วน (ผลิต)'!$E$20,0),2)</f>
        <v>0</v>
      </c>
      <c r="CS103" s="136">
        <f>ROUND(IF('2.1ต้นทุนตามสัดส่วน (ผลิต)'!$E$29&gt;0,(+E103*'2.1ต้นทุนตามสัดส่วน (ผลิต)'!$E$29)/'2.1ต้นทุนตามสัดส่วน (ผลิต)'!$E$30,0),2)</f>
        <v>0</v>
      </c>
      <c r="CT103" s="136">
        <f>ROUND(IF('2.1ต้นทุนตามสัดส่วน (ผลิต)'!$E$39&gt;0,(+F103*'2.1ต้นทุนตามสัดส่วน (ผลิต)'!$E$39)/'2.1ต้นทุนตามสัดส่วน (ผลิต)'!$E$40,0),2)</f>
        <v>0</v>
      </c>
      <c r="CU103" s="136">
        <f t="shared" si="71"/>
        <v>0</v>
      </c>
      <c r="CV103" s="136">
        <f>ROUND(IF('2.1ต้นทุนตามสัดส่วน (ผลิต)'!$E$59&gt;0,(+H103*'2.1ต้นทุนตามสัดส่วน (ผลิต)'!$E$59)/'2.1ต้นทุนตามสัดส่วน (ผลิต)'!$E$60,0),2)</f>
        <v>0</v>
      </c>
      <c r="CW103" s="136">
        <f>ROUND(IF('2.1ต้นทุนตามสัดส่วน (ผลิต)'!$E$69&gt;0,(+I103*'2.1ต้นทุนตามสัดส่วน (ผลิต)'!$E$69)/'2.1ต้นทุนตามสัดส่วน (ผลิต)'!$E$70,0),2)</f>
        <v>0</v>
      </c>
      <c r="CX103" s="136">
        <f>ROUND(IF('2.1ต้นทุนตามสัดส่วน (ผลิต)'!$E$79&gt;0,(+J103*'2.1ต้นทุนตามสัดส่วน (ผลิต)'!$E$79)/'2.1ต้นทุนตามสัดส่วน (ผลิต)'!$E$80,0),2)</f>
        <v>0</v>
      </c>
      <c r="CY103" s="136">
        <f t="shared" si="72"/>
        <v>0</v>
      </c>
      <c r="CZ103" s="136">
        <f t="shared" si="73"/>
        <v>0</v>
      </c>
      <c r="DA103" s="136">
        <f>ROUND(IF('2.1ต้นทุนตามสัดส่วน (ผลิต)'!$E$109&gt;0,(+M103*'2.1ต้นทุนตามสัดส่วน (ผลิต)'!$E$109)/'2.1ต้นทุนตามสัดส่วน (ผลิต)'!$E$110,0),2)</f>
        <v>0</v>
      </c>
      <c r="DB103" s="136">
        <f>ROUND(IF('2.1ต้นทุนตามสัดส่วน (ผลิต)'!$E$119&gt;0,(+N103*'2.1ต้นทุนตามสัดส่วน (ผลิต)'!$E$119)/'2.1ต้นทุนตามสัดส่วน (ผลิต)'!$E$120,0),2)</f>
        <v>0</v>
      </c>
      <c r="DC103" s="136">
        <f>ROUND(IF('2.1ต้นทุนตามสัดส่วน (ผลิต)'!$E$129&gt;0,(+O103*'2.1ต้นทุนตามสัดส่วน (ผลิต)'!$E$129)/'2.1ต้นทุนตามสัดส่วน (ผลิต)'!$E$130,0),2)</f>
        <v>0</v>
      </c>
      <c r="DD103" s="136">
        <f t="shared" si="74"/>
        <v>0</v>
      </c>
      <c r="DE103" s="136">
        <f t="shared" si="75"/>
        <v>0</v>
      </c>
      <c r="DF103" s="136">
        <f>ROUND(IF('2.1ต้นทุนตามสัดส่วน (ผลิต)'!$E$159&gt;0,(+R103*'2.1ต้นทุนตามสัดส่วน (ผลิต)'!$E$159)/'2.1ต้นทุนตามสัดส่วน (ผลิต)'!$E$160,0),2)</f>
        <v>0</v>
      </c>
      <c r="DG103" s="136">
        <f>ROUND(IF('2.1ต้นทุนตามสัดส่วน (ผลิต)'!$E$169&gt;0,(+S103*'2.1ต้นทุนตามสัดส่วน (ผลิต)'!$E$169)/'2.1ต้นทุนตามสัดส่วน (ผลิต)'!$E$170,0),2)</f>
        <v>0</v>
      </c>
      <c r="DH103" s="136">
        <f>ROUND(IF('2.1ต้นทุนตามสัดส่วน (ผลิต)'!$E$179&gt;0,(+T103*'2.1ต้นทุนตามสัดส่วน (ผลิต)'!$E$179)/'2.1ต้นทุนตามสัดส่วน (ผลิต)'!$E$180,0),2)</f>
        <v>0</v>
      </c>
      <c r="DI103" s="136">
        <f t="shared" si="76"/>
        <v>0</v>
      </c>
      <c r="DJ103" s="136">
        <f t="shared" si="46"/>
        <v>0</v>
      </c>
      <c r="DL103" s="140"/>
      <c r="DM103" s="135"/>
      <c r="DN103" s="136">
        <f t="shared" si="79"/>
        <v>0</v>
      </c>
      <c r="DO103" s="136">
        <f t="shared" si="78"/>
        <v>0</v>
      </c>
      <c r="DP103" s="136">
        <f t="shared" si="78"/>
        <v>0</v>
      </c>
      <c r="DQ103" s="136">
        <f t="shared" si="78"/>
        <v>0</v>
      </c>
      <c r="DR103" s="136">
        <f t="shared" si="78"/>
        <v>0</v>
      </c>
      <c r="DS103" s="136">
        <f t="shared" si="78"/>
        <v>0</v>
      </c>
      <c r="DT103" s="136">
        <f t="shared" si="78"/>
        <v>0</v>
      </c>
      <c r="DU103" s="136">
        <f t="shared" si="78"/>
        <v>0</v>
      </c>
      <c r="DV103" s="136">
        <f t="shared" si="77"/>
        <v>0</v>
      </c>
      <c r="DW103" s="136">
        <f t="shared" si="77"/>
        <v>0</v>
      </c>
      <c r="DX103" s="136">
        <f t="shared" si="77"/>
        <v>0</v>
      </c>
      <c r="DY103" s="136">
        <f t="shared" si="77"/>
        <v>0</v>
      </c>
      <c r="DZ103" s="136">
        <f t="shared" si="77"/>
        <v>0</v>
      </c>
      <c r="EA103" s="136">
        <f t="shared" si="77"/>
        <v>0</v>
      </c>
      <c r="EB103" s="136">
        <f t="shared" si="47"/>
        <v>0</v>
      </c>
      <c r="EC103" s="136">
        <f t="shared" si="47"/>
        <v>0</v>
      </c>
      <c r="ED103" s="136">
        <f t="shared" si="47"/>
        <v>0</v>
      </c>
      <c r="EE103" s="136">
        <f t="shared" si="47"/>
        <v>0</v>
      </c>
      <c r="EF103" s="136">
        <f t="shared" si="47"/>
        <v>0</v>
      </c>
      <c r="EG103" s="136">
        <f t="shared" si="47"/>
        <v>0</v>
      </c>
    </row>
    <row r="104" spans="1:137" ht="21">
      <c r="A104" s="140"/>
      <c r="B104" s="135"/>
      <c r="C104" s="44"/>
      <c r="D104" s="136"/>
      <c r="E104" s="136"/>
      <c r="F104" s="136"/>
      <c r="G104" s="136">
        <f t="shared" si="48"/>
        <v>0</v>
      </c>
      <c r="H104" s="136"/>
      <c r="I104" s="136"/>
      <c r="J104" s="136"/>
      <c r="K104" s="136">
        <f t="shared" si="49"/>
        <v>0</v>
      </c>
      <c r="L104" s="136">
        <f t="shared" si="50"/>
        <v>0</v>
      </c>
      <c r="M104" s="136"/>
      <c r="N104" s="136"/>
      <c r="O104" s="136"/>
      <c r="P104" s="136">
        <f t="shared" si="51"/>
        <v>0</v>
      </c>
      <c r="Q104" s="136">
        <f t="shared" si="52"/>
        <v>0</v>
      </c>
      <c r="R104" s="136"/>
      <c r="S104" s="136"/>
      <c r="T104" s="136"/>
      <c r="U104" s="136">
        <f t="shared" si="53"/>
        <v>0</v>
      </c>
      <c r="V104" s="136">
        <f t="shared" si="41"/>
        <v>0</v>
      </c>
      <c r="X104" s="140"/>
      <c r="Y104" s="135"/>
      <c r="Z104" s="44">
        <f>ROUND(IF('2.1ต้นทุนตามสัดส่วน (ผลิต)'!$E$6&gt;0,(+C104*'2.1ต้นทุนตามสัดส่วน (ผลิต)'!$E$6)/'2.1ต้นทุนตามสัดส่วน (ผลิต)'!$E$10,0),2)</f>
        <v>0</v>
      </c>
      <c r="AA104" s="139">
        <f>ROUND(IF('2.1ต้นทุนตามสัดส่วน (ผลิต)'!$E$16&gt;0,(+D104*'2.1ต้นทุนตามสัดส่วน (ผลิต)'!$E$16)/'2.1ต้นทุนตามสัดส่วน (ผลิต)'!$E$20,0),2)</f>
        <v>0</v>
      </c>
      <c r="AB104" s="139">
        <f>ROUND(IF('2.1ต้นทุนตามสัดส่วน (ผลิต)'!$E$26&gt;0,(+E104*'2.1ต้นทุนตามสัดส่วน (ผลิต)'!$E$26)/'2.1ต้นทุนตามสัดส่วน (ผลิต)'!$E$30,0),2)</f>
        <v>0</v>
      </c>
      <c r="AC104" s="139">
        <f>ROUND(IF('2.1ต้นทุนตามสัดส่วน (ผลิต)'!$E$36&gt;0,(+F104*'2.1ต้นทุนตามสัดส่วน (ผลิต)'!$E$36)/'2.1ต้นทุนตามสัดส่วน (ผลิต)'!$E$40,0),2)</f>
        <v>0</v>
      </c>
      <c r="AD104" s="139">
        <f t="shared" si="54"/>
        <v>0</v>
      </c>
      <c r="AE104" s="139">
        <f>ROUND(IF('2.1ต้นทุนตามสัดส่วน (ผลิต)'!$E$56&gt;0,(+H104*'2.1ต้นทุนตามสัดส่วน (ผลิต)'!$E$56)/'2.1ต้นทุนตามสัดส่วน (ผลิต)'!$E$60,0),2)</f>
        <v>0</v>
      </c>
      <c r="AF104" s="139">
        <f>ROUND(IF('2.1ต้นทุนตามสัดส่วน (ผลิต)'!$E$66&gt;0,(+I104*'2.1ต้นทุนตามสัดส่วน (ผลิต)'!$E$66)/'2.1ต้นทุนตามสัดส่วน (ผลิต)'!$E$70,0),2)</f>
        <v>0</v>
      </c>
      <c r="AG104" s="139">
        <f>ROUND(IF('2.1ต้นทุนตามสัดส่วน (ผลิต)'!$E$76&gt;0,(+J104*'2.1ต้นทุนตามสัดส่วน (ผลิต)'!$E$76)/'2.1ต้นทุนตามสัดส่วน (ผลิต)'!$E$80,0),2)</f>
        <v>0</v>
      </c>
      <c r="AH104" s="139">
        <f t="shared" si="55"/>
        <v>0</v>
      </c>
      <c r="AI104" s="139">
        <f t="shared" si="56"/>
        <v>0</v>
      </c>
      <c r="AJ104" s="139">
        <f>ROUND(IF('2.1ต้นทุนตามสัดส่วน (ผลิต)'!$E$106&gt;0,(+M104*'2.1ต้นทุนตามสัดส่วน (ผลิต)'!$E$106)/'2.1ต้นทุนตามสัดส่วน (ผลิต)'!$E$110,0),2)</f>
        <v>0</v>
      </c>
      <c r="AK104" s="139">
        <f>ROUND(IF('2.1ต้นทุนตามสัดส่วน (ผลิต)'!$E$116&gt;0,(+N104*'2.1ต้นทุนตามสัดส่วน (ผลิต)'!$E$116)/'2.1ต้นทุนตามสัดส่วน (ผลิต)'!$E$120,0),2)</f>
        <v>0</v>
      </c>
      <c r="AL104" s="139">
        <f>ROUND(IF('2.1ต้นทุนตามสัดส่วน (ผลิต)'!$E$126&gt;0,(+O104*'2.1ต้นทุนตามสัดส่วน (ผลิต)'!$E$126)/'2.1ต้นทุนตามสัดส่วน (ผลิต)'!$E$130,0),2)</f>
        <v>0</v>
      </c>
      <c r="AM104" s="139">
        <f t="shared" si="57"/>
        <v>0</v>
      </c>
      <c r="AN104" s="139">
        <f t="shared" si="58"/>
        <v>0</v>
      </c>
      <c r="AO104" s="139">
        <f>ROUND(IF('2.1ต้นทุนตามสัดส่วน (ผลิต)'!$E$156&gt;0,(+R104*'2.1ต้นทุนตามสัดส่วน (ผลิต)'!$E$156)/'2.1ต้นทุนตามสัดส่วน (ผลิต)'!$E$160,0),2)</f>
        <v>0</v>
      </c>
      <c r="AP104" s="139">
        <f>ROUND(IF('2.1ต้นทุนตามสัดส่วน (ผลิต)'!$E$166&gt;0,(+S104*'2.1ต้นทุนตามสัดส่วน (ผลิต)'!$E$166)/'2.1ต้นทุนตามสัดส่วน (ผลิต)'!$E$170,0),2)</f>
        <v>0</v>
      </c>
      <c r="AQ104" s="139">
        <f>ROUND(IF('2.1ต้นทุนตามสัดส่วน (ผลิต)'!$E$176&gt;0,(+T104*'2.1ต้นทุนตามสัดส่วน (ผลิต)'!$E$176)/'2.1ต้นทุนตามสัดส่วน (ผลิต)'!$E$180,0),2)</f>
        <v>0</v>
      </c>
      <c r="AR104" s="139">
        <f t="shared" si="42"/>
        <v>0</v>
      </c>
      <c r="AS104" s="139">
        <f t="shared" si="43"/>
        <v>0</v>
      </c>
      <c r="AU104" s="140"/>
      <c r="AV104" s="135"/>
      <c r="AW104" s="44">
        <f>ROUND(IF('2.1ต้นทุนตามสัดส่วน (ผลิต)'!$E$7&gt;0,(C104*'2.1ต้นทุนตามสัดส่วน (ผลิต)'!$E$7)/'2.1ต้นทุนตามสัดส่วน (ผลิต)'!$E$10,0),2)</f>
        <v>0</v>
      </c>
      <c r="AX104" s="136">
        <f>ROUND(IF('2.1ต้นทุนตามสัดส่วน (ผลิต)'!$E$17&gt;0,(D104*'2.1ต้นทุนตามสัดส่วน (ผลิต)'!$E$17)/'2.1ต้นทุนตามสัดส่วน (ผลิต)'!$E$20,0),2)</f>
        <v>0</v>
      </c>
      <c r="AY104" s="136">
        <f>ROUND(IF('2.1ต้นทุนตามสัดส่วน (ผลิต)'!$E$27&gt;0,(+E104*'2.1ต้นทุนตามสัดส่วน (ผลิต)'!$E$27)/'2.1ต้นทุนตามสัดส่วน (ผลิต)'!$E$30,0),2)</f>
        <v>0</v>
      </c>
      <c r="AZ104" s="136">
        <f>ROUND(IF('2.1ต้นทุนตามสัดส่วน (ผลิต)'!$E$37&gt;0,(+F104*'2.1ต้นทุนตามสัดส่วน (ผลิต)'!$E$37)/'2.1ต้นทุนตามสัดส่วน (ผลิต)'!$E$40,0),2)</f>
        <v>0</v>
      </c>
      <c r="BA104" s="136">
        <f t="shared" si="59"/>
        <v>0</v>
      </c>
      <c r="BB104" s="136">
        <f>ROUND(IF('2.1ต้นทุนตามสัดส่วน (ผลิต)'!$E$57&gt;0,(+H104*'2.1ต้นทุนตามสัดส่วน (ผลิต)'!$E$57)/'2.1ต้นทุนตามสัดส่วน (ผลิต)'!$E$60,0),2)</f>
        <v>0</v>
      </c>
      <c r="BC104" s="136">
        <f>ROUND(IF('2.1ต้นทุนตามสัดส่วน (ผลิต)'!$E$67&gt;0,(+I104*'2.1ต้นทุนตามสัดส่วน (ผลิต)'!$E$67)/'2.1ต้นทุนตามสัดส่วน (ผลิต)'!$E$70,0),2)</f>
        <v>0</v>
      </c>
      <c r="BD104" s="136">
        <f>ROUND(IF('2.1ต้นทุนตามสัดส่วน (ผลิต)'!$E$77&gt;0,(+J104*'2.1ต้นทุนตามสัดส่วน (ผลิต)'!$E$77)/'2.1ต้นทุนตามสัดส่วน (ผลิต)'!$E$80,0),2)</f>
        <v>0</v>
      </c>
      <c r="BE104" s="136">
        <f t="shared" si="60"/>
        <v>0</v>
      </c>
      <c r="BF104" s="136">
        <f t="shared" si="61"/>
        <v>0</v>
      </c>
      <c r="BG104" s="136">
        <f>ROUND(IF('2.1ต้นทุนตามสัดส่วน (ผลิต)'!$E$107&gt;0,(+M104*'2.1ต้นทุนตามสัดส่วน (ผลิต)'!$E$107)/'2.1ต้นทุนตามสัดส่วน (ผลิต)'!$E$110,0),2)</f>
        <v>0</v>
      </c>
      <c r="BH104" s="136">
        <f>ROUND(IF('2.1ต้นทุนตามสัดส่วน (ผลิต)'!$E$117&gt;0,(+N104*'2.1ต้นทุนตามสัดส่วน (ผลิต)'!$E$117)/'2.1ต้นทุนตามสัดส่วน (ผลิต)'!$E$120,0),2)</f>
        <v>0</v>
      </c>
      <c r="BI104" s="136">
        <f>ROUND(IF('2.1ต้นทุนตามสัดส่วน (ผลิต)'!$E$127&gt;0,(+O104*'2.1ต้นทุนตามสัดส่วน (ผลิต)'!$E$127)/'2.1ต้นทุนตามสัดส่วน (ผลิต)'!$E$130,0),2)</f>
        <v>0</v>
      </c>
      <c r="BJ104" s="136">
        <f t="shared" si="62"/>
        <v>0</v>
      </c>
      <c r="BK104" s="136">
        <f t="shared" si="63"/>
        <v>0</v>
      </c>
      <c r="BL104" s="136">
        <f>ROUND(IF('2.1ต้นทุนตามสัดส่วน (ผลิต)'!$E$157&gt;0,(+R104*'2.1ต้นทุนตามสัดส่วน (ผลิต)'!$E$157)/'2.1ต้นทุนตามสัดส่วน (ผลิต)'!$E$160,0),2)</f>
        <v>0</v>
      </c>
      <c r="BM104" s="136">
        <f>ROUND(IF('2.1ต้นทุนตามสัดส่วน (ผลิต)'!$E$167&gt;0,(+S104*'2.1ต้นทุนตามสัดส่วน (ผลิต)'!$E$167)/'2.1ต้นทุนตามสัดส่วน (ผลิต)'!$E$170,0),2)</f>
        <v>0</v>
      </c>
      <c r="BN104" s="136">
        <f>ROUND(IF('2.1ต้นทุนตามสัดส่วน (ผลิต)'!$E$177&gt;0,(+T104*'2.1ต้นทุนตามสัดส่วน (ผลิต)'!$E$177)/'2.1ต้นทุนตามสัดส่วน (ผลิต)'!$E$180,0),2)</f>
        <v>0</v>
      </c>
      <c r="BO104" s="136">
        <f t="shared" si="64"/>
        <v>0</v>
      </c>
      <c r="BP104" s="136">
        <f t="shared" si="44"/>
        <v>0</v>
      </c>
      <c r="BR104" s="140"/>
      <c r="BS104" s="135"/>
      <c r="BT104" s="44">
        <f>ROUND(IF('2.1ต้นทุนตามสัดส่วน (ผลิต)'!$E$8&gt;0,(+C104*'2.1ต้นทุนตามสัดส่วน (ผลิต)'!$E$8)/'2.1ต้นทุนตามสัดส่วน (ผลิต)'!$E$10,0),2)</f>
        <v>0</v>
      </c>
      <c r="BU104" s="136">
        <f>ROUND(IF('2.1ต้นทุนตามสัดส่วน (ผลิต)'!$E$18&gt;0,(+D104*'2.1ต้นทุนตามสัดส่วน (ผลิต)'!$E$18)/'2.1ต้นทุนตามสัดส่วน (ผลิต)'!$E$20,0),2)</f>
        <v>0</v>
      </c>
      <c r="BV104" s="136">
        <f>ROUND(IF('2.1ต้นทุนตามสัดส่วน (ผลิต)'!$E$28&gt;0,(+E104*'2.1ต้นทุนตามสัดส่วน (ผลิต)'!$E$28)/'2.1ต้นทุนตามสัดส่วน (ผลิต)'!$E$30,0),2)</f>
        <v>0</v>
      </c>
      <c r="BW104" s="136">
        <f>ROUND(IF('2.1ต้นทุนตามสัดส่วน (ผลิต)'!$E$38&gt;0,(+F104*'2.1ต้นทุนตามสัดส่วน (ผลิต)'!$E$38)/'2.1ต้นทุนตามสัดส่วน (ผลิต)'!$E$40,0),2)</f>
        <v>0</v>
      </c>
      <c r="BX104" s="136">
        <f t="shared" si="65"/>
        <v>0</v>
      </c>
      <c r="BY104" s="136">
        <f>ROUND(IF('2.1ต้นทุนตามสัดส่วน (ผลิต)'!$E$58&gt;0,(+H104*'2.1ต้นทุนตามสัดส่วน (ผลิต)'!$E$58)/'2.1ต้นทุนตามสัดส่วน (ผลิต)'!$E$60,0),2)</f>
        <v>0</v>
      </c>
      <c r="BZ104" s="136">
        <f>ROUND(IF('2.1ต้นทุนตามสัดส่วน (ผลิต)'!$E$68&gt;0,(+I104*'2.1ต้นทุนตามสัดส่วน (ผลิต)'!$E$68)/'2.1ต้นทุนตามสัดส่วน (ผลิต)'!$E$70,0),2)</f>
        <v>0</v>
      </c>
      <c r="CA104" s="136">
        <f>ROUND(IF('2.1ต้นทุนตามสัดส่วน (ผลิต)'!$E$78&gt;0,(+J104*'2.1ต้นทุนตามสัดส่วน (ผลิต)'!$E$78)/'2.1ต้นทุนตามสัดส่วน (ผลิต)'!$E$80,0),2)</f>
        <v>0</v>
      </c>
      <c r="CB104" s="136">
        <f t="shared" si="66"/>
        <v>0</v>
      </c>
      <c r="CC104" s="136">
        <f t="shared" si="67"/>
        <v>0</v>
      </c>
      <c r="CD104" s="136">
        <f>ROUND(IF('2.1ต้นทุนตามสัดส่วน (ผลิต)'!$E$108&gt;0,(+M104*'2.1ต้นทุนตามสัดส่วน (ผลิต)'!$E$108)/'2.1ต้นทุนตามสัดส่วน (ผลิต)'!$E$110,0),2)</f>
        <v>0</v>
      </c>
      <c r="CE104" s="136">
        <f>ROUND(IF('2.1ต้นทุนตามสัดส่วน (ผลิต)'!$E$118&gt;0,(+N104*'2.1ต้นทุนตามสัดส่วน (ผลิต)'!$E$118)/'2.1ต้นทุนตามสัดส่วน (ผลิต)'!$E$120,0),2)</f>
        <v>0</v>
      </c>
      <c r="CF104" s="136">
        <f>ROUND(IF('2.1ต้นทุนตามสัดส่วน (ผลิต)'!$E$128&gt;0,(+O104*'2.1ต้นทุนตามสัดส่วน (ผลิต)'!$E$128)/'2.1ต้นทุนตามสัดส่วน (ผลิต)'!$E$130,0),2)</f>
        <v>0</v>
      </c>
      <c r="CG104" s="136">
        <f t="shared" si="68"/>
        <v>0</v>
      </c>
      <c r="CH104" s="136">
        <f t="shared" si="69"/>
        <v>0</v>
      </c>
      <c r="CI104" s="136">
        <f>ROUND(IF('2.1ต้นทุนตามสัดส่วน (ผลิต)'!$E$158&gt;0,(+R104*'2.1ต้นทุนตามสัดส่วน (ผลิต)'!$E$158)/'2.1ต้นทุนตามสัดส่วน (ผลิต)'!$E$160,0),2)</f>
        <v>0</v>
      </c>
      <c r="CJ104" s="136">
        <f>ROUND(IF('2.1ต้นทุนตามสัดส่วน (ผลิต)'!$E$168&gt;0,(+S104*'2.1ต้นทุนตามสัดส่วน (ผลิต)'!$E$168)/'2.1ต้นทุนตามสัดส่วน (ผลิต)'!$E$170,0),2)</f>
        <v>0</v>
      </c>
      <c r="CK104" s="136">
        <f>ROUND(IF('2.1ต้นทุนตามสัดส่วน (ผลิต)'!$E$178&gt;0,(+T104*'2.1ต้นทุนตามสัดส่วน (ผลิต)'!$E$178)/'2.1ต้นทุนตามสัดส่วน (ผลิต)'!$E$180,0),2)</f>
        <v>0</v>
      </c>
      <c r="CL104" s="136">
        <f t="shared" si="70"/>
        <v>0</v>
      </c>
      <c r="CM104" s="136">
        <f t="shared" si="45"/>
        <v>0</v>
      </c>
      <c r="CO104" s="140"/>
      <c r="CP104" s="135"/>
      <c r="CQ104" s="44">
        <f>ROUND(IF('2.1ต้นทุนตามสัดส่วน (ผลิต)'!$E$9&gt;0,(+C104*'2.1ต้นทุนตามสัดส่วน (ผลิต)'!$E$9)/'2.1ต้นทุนตามสัดส่วน (ผลิต)'!$E$10,0),2)</f>
        <v>0</v>
      </c>
      <c r="CR104" s="136">
        <f>ROUND(IF('2.1ต้นทุนตามสัดส่วน (ผลิต)'!$E$19&gt;0,(+D104*'2.1ต้นทุนตามสัดส่วน (ผลิต)'!$E$19)/'2.1ต้นทุนตามสัดส่วน (ผลิต)'!$E$20,0),2)</f>
        <v>0</v>
      </c>
      <c r="CS104" s="136">
        <f>ROUND(IF('2.1ต้นทุนตามสัดส่วน (ผลิต)'!$E$29&gt;0,(+E104*'2.1ต้นทุนตามสัดส่วน (ผลิต)'!$E$29)/'2.1ต้นทุนตามสัดส่วน (ผลิต)'!$E$30,0),2)</f>
        <v>0</v>
      </c>
      <c r="CT104" s="136">
        <f>ROUND(IF('2.1ต้นทุนตามสัดส่วน (ผลิต)'!$E$39&gt;0,(+F104*'2.1ต้นทุนตามสัดส่วน (ผลิต)'!$E$39)/'2.1ต้นทุนตามสัดส่วน (ผลิต)'!$E$40,0),2)</f>
        <v>0</v>
      </c>
      <c r="CU104" s="136">
        <f t="shared" si="71"/>
        <v>0</v>
      </c>
      <c r="CV104" s="136">
        <f>ROUND(IF('2.1ต้นทุนตามสัดส่วน (ผลิต)'!$E$59&gt;0,(+H104*'2.1ต้นทุนตามสัดส่วน (ผลิต)'!$E$59)/'2.1ต้นทุนตามสัดส่วน (ผลิต)'!$E$60,0),2)</f>
        <v>0</v>
      </c>
      <c r="CW104" s="136">
        <f>ROUND(IF('2.1ต้นทุนตามสัดส่วน (ผลิต)'!$E$69&gt;0,(+I104*'2.1ต้นทุนตามสัดส่วน (ผลิต)'!$E$69)/'2.1ต้นทุนตามสัดส่วน (ผลิต)'!$E$70,0),2)</f>
        <v>0</v>
      </c>
      <c r="CX104" s="136">
        <f>ROUND(IF('2.1ต้นทุนตามสัดส่วน (ผลิต)'!$E$79&gt;0,(+J104*'2.1ต้นทุนตามสัดส่วน (ผลิต)'!$E$79)/'2.1ต้นทุนตามสัดส่วน (ผลิต)'!$E$80,0),2)</f>
        <v>0</v>
      </c>
      <c r="CY104" s="136">
        <f t="shared" si="72"/>
        <v>0</v>
      </c>
      <c r="CZ104" s="136">
        <f t="shared" si="73"/>
        <v>0</v>
      </c>
      <c r="DA104" s="136">
        <f>ROUND(IF('2.1ต้นทุนตามสัดส่วน (ผลิต)'!$E$109&gt;0,(+M104*'2.1ต้นทุนตามสัดส่วน (ผลิต)'!$E$109)/'2.1ต้นทุนตามสัดส่วน (ผลิต)'!$E$110,0),2)</f>
        <v>0</v>
      </c>
      <c r="DB104" s="136">
        <f>ROUND(IF('2.1ต้นทุนตามสัดส่วน (ผลิต)'!$E$119&gt;0,(+N104*'2.1ต้นทุนตามสัดส่วน (ผลิต)'!$E$119)/'2.1ต้นทุนตามสัดส่วน (ผลิต)'!$E$120,0),2)</f>
        <v>0</v>
      </c>
      <c r="DC104" s="136">
        <f>ROUND(IF('2.1ต้นทุนตามสัดส่วน (ผลิต)'!$E$129&gt;0,(+O104*'2.1ต้นทุนตามสัดส่วน (ผลิต)'!$E$129)/'2.1ต้นทุนตามสัดส่วน (ผลิต)'!$E$130,0),2)</f>
        <v>0</v>
      </c>
      <c r="DD104" s="136">
        <f t="shared" si="74"/>
        <v>0</v>
      </c>
      <c r="DE104" s="136">
        <f t="shared" si="75"/>
        <v>0</v>
      </c>
      <c r="DF104" s="136">
        <f>ROUND(IF('2.1ต้นทุนตามสัดส่วน (ผลิต)'!$E$159&gt;0,(+R104*'2.1ต้นทุนตามสัดส่วน (ผลิต)'!$E$159)/'2.1ต้นทุนตามสัดส่วน (ผลิต)'!$E$160,0),2)</f>
        <v>0</v>
      </c>
      <c r="DG104" s="136">
        <f>ROUND(IF('2.1ต้นทุนตามสัดส่วน (ผลิต)'!$E$169&gt;0,(+S104*'2.1ต้นทุนตามสัดส่วน (ผลิต)'!$E$169)/'2.1ต้นทุนตามสัดส่วน (ผลิต)'!$E$170,0),2)</f>
        <v>0</v>
      </c>
      <c r="DH104" s="136">
        <f>ROUND(IF('2.1ต้นทุนตามสัดส่วน (ผลิต)'!$E$179&gt;0,(+T104*'2.1ต้นทุนตามสัดส่วน (ผลิต)'!$E$179)/'2.1ต้นทุนตามสัดส่วน (ผลิต)'!$E$180,0),2)</f>
        <v>0</v>
      </c>
      <c r="DI104" s="136">
        <f t="shared" si="76"/>
        <v>0</v>
      </c>
      <c r="DJ104" s="136">
        <f t="shared" si="46"/>
        <v>0</v>
      </c>
      <c r="DL104" s="140"/>
      <c r="DM104" s="135"/>
      <c r="DN104" s="136">
        <f t="shared" si="79"/>
        <v>0</v>
      </c>
      <c r="DO104" s="136">
        <f t="shared" si="78"/>
        <v>0</v>
      </c>
      <c r="DP104" s="136">
        <f t="shared" si="78"/>
        <v>0</v>
      </c>
      <c r="DQ104" s="136">
        <f t="shared" si="78"/>
        <v>0</v>
      </c>
      <c r="DR104" s="136">
        <f t="shared" si="78"/>
        <v>0</v>
      </c>
      <c r="DS104" s="136">
        <f t="shared" si="78"/>
        <v>0</v>
      </c>
      <c r="DT104" s="136">
        <f t="shared" si="78"/>
        <v>0</v>
      </c>
      <c r="DU104" s="136">
        <f t="shared" si="78"/>
        <v>0</v>
      </c>
      <c r="DV104" s="136">
        <f t="shared" si="77"/>
        <v>0</v>
      </c>
      <c r="DW104" s="136">
        <f t="shared" si="77"/>
        <v>0</v>
      </c>
      <c r="DX104" s="136">
        <f t="shared" si="77"/>
        <v>0</v>
      </c>
      <c r="DY104" s="136">
        <f t="shared" si="77"/>
        <v>0</v>
      </c>
      <c r="DZ104" s="136">
        <f t="shared" si="77"/>
        <v>0</v>
      </c>
      <c r="EA104" s="136">
        <f t="shared" si="77"/>
        <v>0</v>
      </c>
      <c r="EB104" s="136">
        <f t="shared" si="47"/>
        <v>0</v>
      </c>
      <c r="EC104" s="136">
        <f t="shared" si="47"/>
        <v>0</v>
      </c>
      <c r="ED104" s="136">
        <f t="shared" si="47"/>
        <v>0</v>
      </c>
      <c r="EE104" s="136">
        <f t="shared" si="47"/>
        <v>0</v>
      </c>
      <c r="EF104" s="136">
        <f t="shared" si="47"/>
        <v>0</v>
      </c>
      <c r="EG104" s="136">
        <f t="shared" si="47"/>
        <v>0</v>
      </c>
    </row>
    <row r="105" spans="1:137" ht="21">
      <c r="A105" s="140"/>
      <c r="B105" s="135"/>
      <c r="C105" s="44"/>
      <c r="D105" s="136"/>
      <c r="E105" s="136"/>
      <c r="F105" s="136"/>
      <c r="G105" s="136">
        <f t="shared" si="48"/>
        <v>0</v>
      </c>
      <c r="H105" s="136"/>
      <c r="I105" s="136"/>
      <c r="J105" s="136"/>
      <c r="K105" s="136">
        <f t="shared" si="49"/>
        <v>0</v>
      </c>
      <c r="L105" s="136">
        <f t="shared" si="50"/>
        <v>0</v>
      </c>
      <c r="M105" s="136"/>
      <c r="N105" s="136"/>
      <c r="O105" s="136"/>
      <c r="P105" s="136">
        <f t="shared" si="51"/>
        <v>0</v>
      </c>
      <c r="Q105" s="136">
        <f t="shared" si="52"/>
        <v>0</v>
      </c>
      <c r="R105" s="136"/>
      <c r="S105" s="136"/>
      <c r="T105" s="136"/>
      <c r="U105" s="136">
        <f t="shared" si="53"/>
        <v>0</v>
      </c>
      <c r="V105" s="136">
        <f t="shared" si="41"/>
        <v>0</v>
      </c>
      <c r="X105" s="140"/>
      <c r="Y105" s="135"/>
      <c r="Z105" s="44">
        <f>ROUND(IF('2.1ต้นทุนตามสัดส่วน (ผลิต)'!$E$6&gt;0,(+C105*'2.1ต้นทุนตามสัดส่วน (ผลิต)'!$E$6)/'2.1ต้นทุนตามสัดส่วน (ผลิต)'!$E$10,0),2)</f>
        <v>0</v>
      </c>
      <c r="AA105" s="139">
        <f>ROUND(IF('2.1ต้นทุนตามสัดส่วน (ผลิต)'!$E$16&gt;0,(+D105*'2.1ต้นทุนตามสัดส่วน (ผลิต)'!$E$16)/'2.1ต้นทุนตามสัดส่วน (ผลิต)'!$E$20,0),2)</f>
        <v>0</v>
      </c>
      <c r="AB105" s="139">
        <f>ROUND(IF('2.1ต้นทุนตามสัดส่วน (ผลิต)'!$E$26&gt;0,(+E105*'2.1ต้นทุนตามสัดส่วน (ผลิต)'!$E$26)/'2.1ต้นทุนตามสัดส่วน (ผลิต)'!$E$30,0),2)</f>
        <v>0</v>
      </c>
      <c r="AC105" s="139">
        <f>ROUND(IF('2.1ต้นทุนตามสัดส่วน (ผลิต)'!$E$36&gt;0,(+F105*'2.1ต้นทุนตามสัดส่วน (ผลิต)'!$E$36)/'2.1ต้นทุนตามสัดส่วน (ผลิต)'!$E$40,0),2)</f>
        <v>0</v>
      </c>
      <c r="AD105" s="139">
        <f t="shared" si="54"/>
        <v>0</v>
      </c>
      <c r="AE105" s="139">
        <f>ROUND(IF('2.1ต้นทุนตามสัดส่วน (ผลิต)'!$E$56&gt;0,(+H105*'2.1ต้นทุนตามสัดส่วน (ผลิต)'!$E$56)/'2.1ต้นทุนตามสัดส่วน (ผลิต)'!$E$60,0),2)</f>
        <v>0</v>
      </c>
      <c r="AF105" s="139">
        <f>ROUND(IF('2.1ต้นทุนตามสัดส่วน (ผลิต)'!$E$66&gt;0,(+I105*'2.1ต้นทุนตามสัดส่วน (ผลิต)'!$E$66)/'2.1ต้นทุนตามสัดส่วน (ผลิต)'!$E$70,0),2)</f>
        <v>0</v>
      </c>
      <c r="AG105" s="139">
        <f>ROUND(IF('2.1ต้นทุนตามสัดส่วน (ผลิต)'!$E$76&gt;0,(+J105*'2.1ต้นทุนตามสัดส่วน (ผลิต)'!$E$76)/'2.1ต้นทุนตามสัดส่วน (ผลิต)'!$E$80,0),2)</f>
        <v>0</v>
      </c>
      <c r="AH105" s="139">
        <f t="shared" si="55"/>
        <v>0</v>
      </c>
      <c r="AI105" s="139">
        <f t="shared" si="56"/>
        <v>0</v>
      </c>
      <c r="AJ105" s="139">
        <f>ROUND(IF('2.1ต้นทุนตามสัดส่วน (ผลิต)'!$E$106&gt;0,(+M105*'2.1ต้นทุนตามสัดส่วน (ผลิต)'!$E$106)/'2.1ต้นทุนตามสัดส่วน (ผลิต)'!$E$110,0),2)</f>
        <v>0</v>
      </c>
      <c r="AK105" s="139">
        <f>ROUND(IF('2.1ต้นทุนตามสัดส่วน (ผลิต)'!$E$116&gt;0,(+N105*'2.1ต้นทุนตามสัดส่วน (ผลิต)'!$E$116)/'2.1ต้นทุนตามสัดส่วน (ผลิต)'!$E$120,0),2)</f>
        <v>0</v>
      </c>
      <c r="AL105" s="139">
        <f>ROUND(IF('2.1ต้นทุนตามสัดส่วน (ผลิต)'!$E$126&gt;0,(+O105*'2.1ต้นทุนตามสัดส่วน (ผลิต)'!$E$126)/'2.1ต้นทุนตามสัดส่วน (ผลิต)'!$E$130,0),2)</f>
        <v>0</v>
      </c>
      <c r="AM105" s="139">
        <f t="shared" si="57"/>
        <v>0</v>
      </c>
      <c r="AN105" s="139">
        <f t="shared" si="58"/>
        <v>0</v>
      </c>
      <c r="AO105" s="139">
        <f>ROUND(IF('2.1ต้นทุนตามสัดส่วน (ผลิต)'!$E$156&gt;0,(+R105*'2.1ต้นทุนตามสัดส่วน (ผลิต)'!$E$156)/'2.1ต้นทุนตามสัดส่วน (ผลิต)'!$E$160,0),2)</f>
        <v>0</v>
      </c>
      <c r="AP105" s="139">
        <f>ROUND(IF('2.1ต้นทุนตามสัดส่วน (ผลิต)'!$E$166&gt;0,(+S105*'2.1ต้นทุนตามสัดส่วน (ผลิต)'!$E$166)/'2.1ต้นทุนตามสัดส่วน (ผลิต)'!$E$170,0),2)</f>
        <v>0</v>
      </c>
      <c r="AQ105" s="139">
        <f>ROUND(IF('2.1ต้นทุนตามสัดส่วน (ผลิต)'!$E$176&gt;0,(+T105*'2.1ต้นทุนตามสัดส่วน (ผลิต)'!$E$176)/'2.1ต้นทุนตามสัดส่วน (ผลิต)'!$E$180,0),2)</f>
        <v>0</v>
      </c>
      <c r="AR105" s="139">
        <f t="shared" si="42"/>
        <v>0</v>
      </c>
      <c r="AS105" s="139">
        <f t="shared" si="43"/>
        <v>0</v>
      </c>
      <c r="AU105" s="140"/>
      <c r="AV105" s="135"/>
      <c r="AW105" s="44">
        <f>ROUND(IF('2.1ต้นทุนตามสัดส่วน (ผลิต)'!$E$7&gt;0,(C105*'2.1ต้นทุนตามสัดส่วน (ผลิต)'!$E$7)/'2.1ต้นทุนตามสัดส่วน (ผลิต)'!$E$10,0),2)</f>
        <v>0</v>
      </c>
      <c r="AX105" s="136">
        <f>ROUND(IF('2.1ต้นทุนตามสัดส่วน (ผลิต)'!$E$17&gt;0,(D105*'2.1ต้นทุนตามสัดส่วน (ผลิต)'!$E$17)/'2.1ต้นทุนตามสัดส่วน (ผลิต)'!$E$20,0),2)</f>
        <v>0</v>
      </c>
      <c r="AY105" s="136">
        <f>ROUND(IF('2.1ต้นทุนตามสัดส่วน (ผลิต)'!$E$27&gt;0,(+E105*'2.1ต้นทุนตามสัดส่วน (ผลิต)'!$E$27)/'2.1ต้นทุนตามสัดส่วน (ผลิต)'!$E$30,0),2)</f>
        <v>0</v>
      </c>
      <c r="AZ105" s="136">
        <f>ROUND(IF('2.1ต้นทุนตามสัดส่วน (ผลิต)'!$E$37&gt;0,(+F105*'2.1ต้นทุนตามสัดส่วน (ผลิต)'!$E$37)/'2.1ต้นทุนตามสัดส่วน (ผลิต)'!$E$40,0),2)</f>
        <v>0</v>
      </c>
      <c r="BA105" s="136">
        <f t="shared" si="59"/>
        <v>0</v>
      </c>
      <c r="BB105" s="136">
        <f>ROUND(IF('2.1ต้นทุนตามสัดส่วน (ผลิต)'!$E$57&gt;0,(+H105*'2.1ต้นทุนตามสัดส่วน (ผลิต)'!$E$57)/'2.1ต้นทุนตามสัดส่วน (ผลิต)'!$E$60,0),2)</f>
        <v>0</v>
      </c>
      <c r="BC105" s="136">
        <f>ROUND(IF('2.1ต้นทุนตามสัดส่วน (ผลิต)'!$E$67&gt;0,(+I105*'2.1ต้นทุนตามสัดส่วน (ผลิต)'!$E$67)/'2.1ต้นทุนตามสัดส่วน (ผลิต)'!$E$70,0),2)</f>
        <v>0</v>
      </c>
      <c r="BD105" s="136">
        <f>ROUND(IF('2.1ต้นทุนตามสัดส่วน (ผลิต)'!$E$77&gt;0,(+J105*'2.1ต้นทุนตามสัดส่วน (ผลิต)'!$E$77)/'2.1ต้นทุนตามสัดส่วน (ผลิต)'!$E$80,0),2)</f>
        <v>0</v>
      </c>
      <c r="BE105" s="136">
        <f t="shared" si="60"/>
        <v>0</v>
      </c>
      <c r="BF105" s="136">
        <f t="shared" si="61"/>
        <v>0</v>
      </c>
      <c r="BG105" s="136">
        <f>ROUND(IF('2.1ต้นทุนตามสัดส่วน (ผลิต)'!$E$107&gt;0,(+M105*'2.1ต้นทุนตามสัดส่วน (ผลิต)'!$E$107)/'2.1ต้นทุนตามสัดส่วน (ผลิต)'!$E$110,0),2)</f>
        <v>0</v>
      </c>
      <c r="BH105" s="136">
        <f>ROUND(IF('2.1ต้นทุนตามสัดส่วน (ผลิต)'!$E$117&gt;0,(+N105*'2.1ต้นทุนตามสัดส่วน (ผลิต)'!$E$117)/'2.1ต้นทุนตามสัดส่วน (ผลิต)'!$E$120,0),2)</f>
        <v>0</v>
      </c>
      <c r="BI105" s="136">
        <f>ROUND(IF('2.1ต้นทุนตามสัดส่วน (ผลิต)'!$E$127&gt;0,(+O105*'2.1ต้นทุนตามสัดส่วน (ผลิต)'!$E$127)/'2.1ต้นทุนตามสัดส่วน (ผลิต)'!$E$130,0),2)</f>
        <v>0</v>
      </c>
      <c r="BJ105" s="136">
        <f t="shared" si="62"/>
        <v>0</v>
      </c>
      <c r="BK105" s="136">
        <f t="shared" si="63"/>
        <v>0</v>
      </c>
      <c r="BL105" s="136">
        <f>ROUND(IF('2.1ต้นทุนตามสัดส่วน (ผลิต)'!$E$157&gt;0,(+R105*'2.1ต้นทุนตามสัดส่วน (ผลิต)'!$E$157)/'2.1ต้นทุนตามสัดส่วน (ผลิต)'!$E$160,0),2)</f>
        <v>0</v>
      </c>
      <c r="BM105" s="136">
        <f>ROUND(IF('2.1ต้นทุนตามสัดส่วน (ผลิต)'!$E$167&gt;0,(+S105*'2.1ต้นทุนตามสัดส่วน (ผลิต)'!$E$167)/'2.1ต้นทุนตามสัดส่วน (ผลิต)'!$E$170,0),2)</f>
        <v>0</v>
      </c>
      <c r="BN105" s="136">
        <f>ROUND(IF('2.1ต้นทุนตามสัดส่วน (ผลิต)'!$E$177&gt;0,(+T105*'2.1ต้นทุนตามสัดส่วน (ผลิต)'!$E$177)/'2.1ต้นทุนตามสัดส่วน (ผลิต)'!$E$180,0),2)</f>
        <v>0</v>
      </c>
      <c r="BO105" s="136">
        <f t="shared" si="64"/>
        <v>0</v>
      </c>
      <c r="BP105" s="136">
        <f t="shared" si="44"/>
        <v>0</v>
      </c>
      <c r="BR105" s="140"/>
      <c r="BS105" s="135"/>
      <c r="BT105" s="44">
        <f>ROUND(IF('2.1ต้นทุนตามสัดส่วน (ผลิต)'!$E$8&gt;0,(+C105*'2.1ต้นทุนตามสัดส่วน (ผลิต)'!$E$8)/'2.1ต้นทุนตามสัดส่วน (ผลิต)'!$E$10,0),2)</f>
        <v>0</v>
      </c>
      <c r="BU105" s="136">
        <f>ROUND(IF('2.1ต้นทุนตามสัดส่วน (ผลิต)'!$E$18&gt;0,(+D105*'2.1ต้นทุนตามสัดส่วน (ผลิต)'!$E$18)/'2.1ต้นทุนตามสัดส่วน (ผลิต)'!$E$20,0),2)</f>
        <v>0</v>
      </c>
      <c r="BV105" s="136">
        <f>ROUND(IF('2.1ต้นทุนตามสัดส่วน (ผลิต)'!$E$28&gt;0,(+E105*'2.1ต้นทุนตามสัดส่วน (ผลิต)'!$E$28)/'2.1ต้นทุนตามสัดส่วน (ผลิต)'!$E$30,0),2)</f>
        <v>0</v>
      </c>
      <c r="BW105" s="136">
        <f>ROUND(IF('2.1ต้นทุนตามสัดส่วน (ผลิต)'!$E$38&gt;0,(+F105*'2.1ต้นทุนตามสัดส่วน (ผลิต)'!$E$38)/'2.1ต้นทุนตามสัดส่วน (ผลิต)'!$E$40,0),2)</f>
        <v>0</v>
      </c>
      <c r="BX105" s="136">
        <f t="shared" si="65"/>
        <v>0</v>
      </c>
      <c r="BY105" s="136">
        <f>ROUND(IF('2.1ต้นทุนตามสัดส่วน (ผลิต)'!$E$58&gt;0,(+H105*'2.1ต้นทุนตามสัดส่วน (ผลิต)'!$E$58)/'2.1ต้นทุนตามสัดส่วน (ผลิต)'!$E$60,0),2)</f>
        <v>0</v>
      </c>
      <c r="BZ105" s="136">
        <f>ROUND(IF('2.1ต้นทุนตามสัดส่วน (ผลิต)'!$E$68&gt;0,(+I105*'2.1ต้นทุนตามสัดส่วน (ผลิต)'!$E$68)/'2.1ต้นทุนตามสัดส่วน (ผลิต)'!$E$70,0),2)</f>
        <v>0</v>
      </c>
      <c r="CA105" s="136">
        <f>ROUND(IF('2.1ต้นทุนตามสัดส่วน (ผลิต)'!$E$78&gt;0,(+J105*'2.1ต้นทุนตามสัดส่วน (ผลิต)'!$E$78)/'2.1ต้นทุนตามสัดส่วน (ผลิต)'!$E$80,0),2)</f>
        <v>0</v>
      </c>
      <c r="CB105" s="136">
        <f t="shared" si="66"/>
        <v>0</v>
      </c>
      <c r="CC105" s="136">
        <f t="shared" si="67"/>
        <v>0</v>
      </c>
      <c r="CD105" s="136">
        <f>ROUND(IF('2.1ต้นทุนตามสัดส่วน (ผลิต)'!$E$108&gt;0,(+M105*'2.1ต้นทุนตามสัดส่วน (ผลิต)'!$E$108)/'2.1ต้นทุนตามสัดส่วน (ผลิต)'!$E$110,0),2)</f>
        <v>0</v>
      </c>
      <c r="CE105" s="136">
        <f>ROUND(IF('2.1ต้นทุนตามสัดส่วน (ผลิต)'!$E$118&gt;0,(+N105*'2.1ต้นทุนตามสัดส่วน (ผลิต)'!$E$118)/'2.1ต้นทุนตามสัดส่วน (ผลิต)'!$E$120,0),2)</f>
        <v>0</v>
      </c>
      <c r="CF105" s="136">
        <f>ROUND(IF('2.1ต้นทุนตามสัดส่วน (ผลิต)'!$E$128&gt;0,(+O105*'2.1ต้นทุนตามสัดส่วน (ผลิต)'!$E$128)/'2.1ต้นทุนตามสัดส่วน (ผลิต)'!$E$130,0),2)</f>
        <v>0</v>
      </c>
      <c r="CG105" s="136">
        <f t="shared" si="68"/>
        <v>0</v>
      </c>
      <c r="CH105" s="136">
        <f t="shared" si="69"/>
        <v>0</v>
      </c>
      <c r="CI105" s="136">
        <f>ROUND(IF('2.1ต้นทุนตามสัดส่วน (ผลิต)'!$E$158&gt;0,(+R105*'2.1ต้นทุนตามสัดส่วน (ผลิต)'!$E$158)/'2.1ต้นทุนตามสัดส่วน (ผลิต)'!$E$160,0),2)</f>
        <v>0</v>
      </c>
      <c r="CJ105" s="136">
        <f>ROUND(IF('2.1ต้นทุนตามสัดส่วน (ผลิต)'!$E$168&gt;0,(+S105*'2.1ต้นทุนตามสัดส่วน (ผลิต)'!$E$168)/'2.1ต้นทุนตามสัดส่วน (ผลิต)'!$E$170,0),2)</f>
        <v>0</v>
      </c>
      <c r="CK105" s="136">
        <f>ROUND(IF('2.1ต้นทุนตามสัดส่วน (ผลิต)'!$E$178&gt;0,(+T105*'2.1ต้นทุนตามสัดส่วน (ผลิต)'!$E$178)/'2.1ต้นทุนตามสัดส่วน (ผลิต)'!$E$180,0),2)</f>
        <v>0</v>
      </c>
      <c r="CL105" s="136">
        <f t="shared" si="70"/>
        <v>0</v>
      </c>
      <c r="CM105" s="136">
        <f t="shared" si="45"/>
        <v>0</v>
      </c>
      <c r="CO105" s="140"/>
      <c r="CP105" s="135"/>
      <c r="CQ105" s="44">
        <f>ROUND(IF('2.1ต้นทุนตามสัดส่วน (ผลิต)'!$E$9&gt;0,(+C105*'2.1ต้นทุนตามสัดส่วน (ผลิต)'!$E$9)/'2.1ต้นทุนตามสัดส่วน (ผลิต)'!$E$10,0),2)</f>
        <v>0</v>
      </c>
      <c r="CR105" s="136">
        <f>ROUND(IF('2.1ต้นทุนตามสัดส่วน (ผลิต)'!$E$19&gt;0,(+D105*'2.1ต้นทุนตามสัดส่วน (ผลิต)'!$E$19)/'2.1ต้นทุนตามสัดส่วน (ผลิต)'!$E$20,0),2)</f>
        <v>0</v>
      </c>
      <c r="CS105" s="136">
        <f>ROUND(IF('2.1ต้นทุนตามสัดส่วน (ผลิต)'!$E$29&gt;0,(+E105*'2.1ต้นทุนตามสัดส่วน (ผลิต)'!$E$29)/'2.1ต้นทุนตามสัดส่วน (ผลิต)'!$E$30,0),2)</f>
        <v>0</v>
      </c>
      <c r="CT105" s="136">
        <f>ROUND(IF('2.1ต้นทุนตามสัดส่วน (ผลิต)'!$E$39&gt;0,(+F105*'2.1ต้นทุนตามสัดส่วน (ผลิต)'!$E$39)/'2.1ต้นทุนตามสัดส่วน (ผลิต)'!$E$40,0),2)</f>
        <v>0</v>
      </c>
      <c r="CU105" s="136">
        <f t="shared" si="71"/>
        <v>0</v>
      </c>
      <c r="CV105" s="136">
        <f>ROUND(IF('2.1ต้นทุนตามสัดส่วน (ผลิต)'!$E$59&gt;0,(+H105*'2.1ต้นทุนตามสัดส่วน (ผลิต)'!$E$59)/'2.1ต้นทุนตามสัดส่วน (ผลิต)'!$E$60,0),2)</f>
        <v>0</v>
      </c>
      <c r="CW105" s="136">
        <f>ROUND(IF('2.1ต้นทุนตามสัดส่วน (ผลิต)'!$E$69&gt;0,(+I105*'2.1ต้นทุนตามสัดส่วน (ผลิต)'!$E$69)/'2.1ต้นทุนตามสัดส่วน (ผลิต)'!$E$70,0),2)</f>
        <v>0</v>
      </c>
      <c r="CX105" s="136">
        <f>ROUND(IF('2.1ต้นทุนตามสัดส่วน (ผลิต)'!$E$79&gt;0,(+J105*'2.1ต้นทุนตามสัดส่วน (ผลิต)'!$E$79)/'2.1ต้นทุนตามสัดส่วน (ผลิต)'!$E$80,0),2)</f>
        <v>0</v>
      </c>
      <c r="CY105" s="136">
        <f t="shared" si="72"/>
        <v>0</v>
      </c>
      <c r="CZ105" s="136">
        <f t="shared" si="73"/>
        <v>0</v>
      </c>
      <c r="DA105" s="136">
        <f>ROUND(IF('2.1ต้นทุนตามสัดส่วน (ผลิต)'!$E$109&gt;0,(+M105*'2.1ต้นทุนตามสัดส่วน (ผลิต)'!$E$109)/'2.1ต้นทุนตามสัดส่วน (ผลิต)'!$E$110,0),2)</f>
        <v>0</v>
      </c>
      <c r="DB105" s="136">
        <f>ROUND(IF('2.1ต้นทุนตามสัดส่วน (ผลิต)'!$E$119&gt;0,(+N105*'2.1ต้นทุนตามสัดส่วน (ผลิต)'!$E$119)/'2.1ต้นทุนตามสัดส่วน (ผลิต)'!$E$120,0),2)</f>
        <v>0</v>
      </c>
      <c r="DC105" s="136">
        <f>ROUND(IF('2.1ต้นทุนตามสัดส่วน (ผลิต)'!$E$129&gt;0,(+O105*'2.1ต้นทุนตามสัดส่วน (ผลิต)'!$E$129)/'2.1ต้นทุนตามสัดส่วน (ผลิต)'!$E$130,0),2)</f>
        <v>0</v>
      </c>
      <c r="DD105" s="136">
        <f t="shared" si="74"/>
        <v>0</v>
      </c>
      <c r="DE105" s="136">
        <f t="shared" si="75"/>
        <v>0</v>
      </c>
      <c r="DF105" s="136">
        <f>ROUND(IF('2.1ต้นทุนตามสัดส่วน (ผลิต)'!$E$159&gt;0,(+R105*'2.1ต้นทุนตามสัดส่วน (ผลิต)'!$E$159)/'2.1ต้นทุนตามสัดส่วน (ผลิต)'!$E$160,0),2)</f>
        <v>0</v>
      </c>
      <c r="DG105" s="136">
        <f>ROUND(IF('2.1ต้นทุนตามสัดส่วน (ผลิต)'!$E$169&gt;0,(+S105*'2.1ต้นทุนตามสัดส่วน (ผลิต)'!$E$169)/'2.1ต้นทุนตามสัดส่วน (ผลิต)'!$E$170,0),2)</f>
        <v>0</v>
      </c>
      <c r="DH105" s="136">
        <f>ROUND(IF('2.1ต้นทุนตามสัดส่วน (ผลิต)'!$E$179&gt;0,(+T105*'2.1ต้นทุนตามสัดส่วน (ผลิต)'!$E$179)/'2.1ต้นทุนตามสัดส่วน (ผลิต)'!$E$180,0),2)</f>
        <v>0</v>
      </c>
      <c r="DI105" s="136">
        <f t="shared" si="76"/>
        <v>0</v>
      </c>
      <c r="DJ105" s="136">
        <f t="shared" si="46"/>
        <v>0</v>
      </c>
      <c r="DL105" s="140"/>
      <c r="DM105" s="135"/>
      <c r="DN105" s="136">
        <f t="shared" si="79"/>
        <v>0</v>
      </c>
      <c r="DO105" s="136">
        <f t="shared" si="78"/>
        <v>0</v>
      </c>
      <c r="DP105" s="136">
        <f t="shared" si="78"/>
        <v>0</v>
      </c>
      <c r="DQ105" s="136">
        <f t="shared" si="78"/>
        <v>0</v>
      </c>
      <c r="DR105" s="136">
        <f t="shared" si="78"/>
        <v>0</v>
      </c>
      <c r="DS105" s="136">
        <f t="shared" si="78"/>
        <v>0</v>
      </c>
      <c r="DT105" s="136">
        <f t="shared" si="78"/>
        <v>0</v>
      </c>
      <c r="DU105" s="136">
        <f t="shared" si="78"/>
        <v>0</v>
      </c>
      <c r="DV105" s="136">
        <f t="shared" si="77"/>
        <v>0</v>
      </c>
      <c r="DW105" s="136">
        <f t="shared" si="77"/>
        <v>0</v>
      </c>
      <c r="DX105" s="136">
        <f t="shared" si="77"/>
        <v>0</v>
      </c>
      <c r="DY105" s="136">
        <f t="shared" si="77"/>
        <v>0</v>
      </c>
      <c r="DZ105" s="136">
        <f t="shared" si="77"/>
        <v>0</v>
      </c>
      <c r="EA105" s="136">
        <f t="shared" si="77"/>
        <v>0</v>
      </c>
      <c r="EB105" s="136">
        <f t="shared" si="47"/>
        <v>0</v>
      </c>
      <c r="EC105" s="136">
        <f t="shared" si="47"/>
        <v>0</v>
      </c>
      <c r="ED105" s="136">
        <f t="shared" si="47"/>
        <v>0</v>
      </c>
      <c r="EE105" s="136">
        <f t="shared" si="47"/>
        <v>0</v>
      </c>
      <c r="EF105" s="136">
        <f t="shared" si="47"/>
        <v>0</v>
      </c>
      <c r="EG105" s="136">
        <f t="shared" si="47"/>
        <v>0</v>
      </c>
    </row>
    <row r="106" spans="1:137" ht="21">
      <c r="A106" s="140"/>
      <c r="B106" s="135"/>
      <c r="C106" s="44"/>
      <c r="D106" s="136"/>
      <c r="E106" s="136"/>
      <c r="F106" s="136"/>
      <c r="G106" s="136">
        <f t="shared" si="48"/>
        <v>0</v>
      </c>
      <c r="H106" s="136"/>
      <c r="I106" s="136"/>
      <c r="J106" s="136"/>
      <c r="K106" s="136">
        <f t="shared" si="49"/>
        <v>0</v>
      </c>
      <c r="L106" s="136">
        <f t="shared" si="50"/>
        <v>0</v>
      </c>
      <c r="M106" s="136"/>
      <c r="N106" s="136"/>
      <c r="O106" s="136"/>
      <c r="P106" s="136">
        <f t="shared" si="51"/>
        <v>0</v>
      </c>
      <c r="Q106" s="136">
        <f t="shared" si="52"/>
        <v>0</v>
      </c>
      <c r="R106" s="136"/>
      <c r="S106" s="136"/>
      <c r="T106" s="136"/>
      <c r="U106" s="136">
        <f t="shared" si="53"/>
        <v>0</v>
      </c>
      <c r="V106" s="136">
        <f t="shared" si="41"/>
        <v>0</v>
      </c>
      <c r="X106" s="140"/>
      <c r="Y106" s="135"/>
      <c r="Z106" s="44">
        <f>ROUND(IF('2.1ต้นทุนตามสัดส่วน (ผลิต)'!$E$6&gt;0,(+C106*'2.1ต้นทุนตามสัดส่วน (ผลิต)'!$E$6)/'2.1ต้นทุนตามสัดส่วน (ผลิต)'!$E$10,0),2)</f>
        <v>0</v>
      </c>
      <c r="AA106" s="139">
        <f>ROUND(IF('2.1ต้นทุนตามสัดส่วน (ผลิต)'!$E$16&gt;0,(+D106*'2.1ต้นทุนตามสัดส่วน (ผลิต)'!$E$16)/'2.1ต้นทุนตามสัดส่วน (ผลิต)'!$E$20,0),2)</f>
        <v>0</v>
      </c>
      <c r="AB106" s="139">
        <f>ROUND(IF('2.1ต้นทุนตามสัดส่วน (ผลิต)'!$E$26&gt;0,(+E106*'2.1ต้นทุนตามสัดส่วน (ผลิต)'!$E$26)/'2.1ต้นทุนตามสัดส่วน (ผลิต)'!$E$30,0),2)</f>
        <v>0</v>
      </c>
      <c r="AC106" s="139">
        <f>ROUND(IF('2.1ต้นทุนตามสัดส่วน (ผลิต)'!$E$36&gt;0,(+F106*'2.1ต้นทุนตามสัดส่วน (ผลิต)'!$E$36)/'2.1ต้นทุนตามสัดส่วน (ผลิต)'!$E$40,0),2)</f>
        <v>0</v>
      </c>
      <c r="AD106" s="139">
        <f t="shared" si="54"/>
        <v>0</v>
      </c>
      <c r="AE106" s="139">
        <f>ROUND(IF('2.1ต้นทุนตามสัดส่วน (ผลิต)'!$E$56&gt;0,(+H106*'2.1ต้นทุนตามสัดส่วน (ผลิต)'!$E$56)/'2.1ต้นทุนตามสัดส่วน (ผลิต)'!$E$60,0),2)</f>
        <v>0</v>
      </c>
      <c r="AF106" s="139">
        <f>ROUND(IF('2.1ต้นทุนตามสัดส่วน (ผลิต)'!$E$66&gt;0,(+I106*'2.1ต้นทุนตามสัดส่วน (ผลิต)'!$E$66)/'2.1ต้นทุนตามสัดส่วน (ผลิต)'!$E$70,0),2)</f>
        <v>0</v>
      </c>
      <c r="AG106" s="139">
        <f>ROUND(IF('2.1ต้นทุนตามสัดส่วน (ผลิต)'!$E$76&gt;0,(+J106*'2.1ต้นทุนตามสัดส่วน (ผลิต)'!$E$76)/'2.1ต้นทุนตามสัดส่วน (ผลิต)'!$E$80,0),2)</f>
        <v>0</v>
      </c>
      <c r="AH106" s="139">
        <f t="shared" si="55"/>
        <v>0</v>
      </c>
      <c r="AI106" s="139">
        <f t="shared" si="56"/>
        <v>0</v>
      </c>
      <c r="AJ106" s="139">
        <f>ROUND(IF('2.1ต้นทุนตามสัดส่วน (ผลิต)'!$E$106&gt;0,(+M106*'2.1ต้นทุนตามสัดส่วน (ผลิต)'!$E$106)/'2.1ต้นทุนตามสัดส่วน (ผลิต)'!$E$110,0),2)</f>
        <v>0</v>
      </c>
      <c r="AK106" s="139">
        <f>ROUND(IF('2.1ต้นทุนตามสัดส่วน (ผลิต)'!$E$116&gt;0,(+N106*'2.1ต้นทุนตามสัดส่วน (ผลิต)'!$E$116)/'2.1ต้นทุนตามสัดส่วน (ผลิต)'!$E$120,0),2)</f>
        <v>0</v>
      </c>
      <c r="AL106" s="139">
        <f>ROUND(IF('2.1ต้นทุนตามสัดส่วน (ผลิต)'!$E$126&gt;0,(+O106*'2.1ต้นทุนตามสัดส่วน (ผลิต)'!$E$126)/'2.1ต้นทุนตามสัดส่วน (ผลิต)'!$E$130,0),2)</f>
        <v>0</v>
      </c>
      <c r="AM106" s="139">
        <f t="shared" si="57"/>
        <v>0</v>
      </c>
      <c r="AN106" s="139">
        <f t="shared" si="58"/>
        <v>0</v>
      </c>
      <c r="AO106" s="139">
        <f>ROUND(IF('2.1ต้นทุนตามสัดส่วน (ผลิต)'!$E$156&gt;0,(+R106*'2.1ต้นทุนตามสัดส่วน (ผลิต)'!$E$156)/'2.1ต้นทุนตามสัดส่วน (ผลิต)'!$E$160,0),2)</f>
        <v>0</v>
      </c>
      <c r="AP106" s="139">
        <f>ROUND(IF('2.1ต้นทุนตามสัดส่วน (ผลิต)'!$E$166&gt;0,(+S106*'2.1ต้นทุนตามสัดส่วน (ผลิต)'!$E$166)/'2.1ต้นทุนตามสัดส่วน (ผลิต)'!$E$170,0),2)</f>
        <v>0</v>
      </c>
      <c r="AQ106" s="139">
        <f>ROUND(IF('2.1ต้นทุนตามสัดส่วน (ผลิต)'!$E$176&gt;0,(+T106*'2.1ต้นทุนตามสัดส่วน (ผลิต)'!$E$176)/'2.1ต้นทุนตามสัดส่วน (ผลิต)'!$E$180,0),2)</f>
        <v>0</v>
      </c>
      <c r="AR106" s="139">
        <f t="shared" si="42"/>
        <v>0</v>
      </c>
      <c r="AS106" s="139">
        <f t="shared" si="43"/>
        <v>0</v>
      </c>
      <c r="AU106" s="140"/>
      <c r="AV106" s="135"/>
      <c r="AW106" s="44">
        <f>ROUND(IF('2.1ต้นทุนตามสัดส่วน (ผลิต)'!$E$7&gt;0,(C106*'2.1ต้นทุนตามสัดส่วน (ผลิต)'!$E$7)/'2.1ต้นทุนตามสัดส่วน (ผลิต)'!$E$10,0),2)</f>
        <v>0</v>
      </c>
      <c r="AX106" s="136">
        <f>ROUND(IF('2.1ต้นทุนตามสัดส่วน (ผลิต)'!$E$17&gt;0,(D106*'2.1ต้นทุนตามสัดส่วน (ผลิต)'!$E$17)/'2.1ต้นทุนตามสัดส่วน (ผลิต)'!$E$20,0),2)</f>
        <v>0</v>
      </c>
      <c r="AY106" s="136">
        <f>ROUND(IF('2.1ต้นทุนตามสัดส่วน (ผลิต)'!$E$27&gt;0,(+E106*'2.1ต้นทุนตามสัดส่วน (ผลิต)'!$E$27)/'2.1ต้นทุนตามสัดส่วน (ผลิต)'!$E$30,0),2)</f>
        <v>0</v>
      </c>
      <c r="AZ106" s="136">
        <f>ROUND(IF('2.1ต้นทุนตามสัดส่วน (ผลิต)'!$E$37&gt;0,(+F106*'2.1ต้นทุนตามสัดส่วน (ผลิต)'!$E$37)/'2.1ต้นทุนตามสัดส่วน (ผลิต)'!$E$40,0),2)</f>
        <v>0</v>
      </c>
      <c r="BA106" s="136">
        <f t="shared" si="59"/>
        <v>0</v>
      </c>
      <c r="BB106" s="136">
        <f>ROUND(IF('2.1ต้นทุนตามสัดส่วน (ผลิต)'!$E$57&gt;0,(+H106*'2.1ต้นทุนตามสัดส่วน (ผลิต)'!$E$57)/'2.1ต้นทุนตามสัดส่วน (ผลิต)'!$E$60,0),2)</f>
        <v>0</v>
      </c>
      <c r="BC106" s="136">
        <f>ROUND(IF('2.1ต้นทุนตามสัดส่วน (ผลิต)'!$E$67&gt;0,(+I106*'2.1ต้นทุนตามสัดส่วน (ผลิต)'!$E$67)/'2.1ต้นทุนตามสัดส่วน (ผลิต)'!$E$70,0),2)</f>
        <v>0</v>
      </c>
      <c r="BD106" s="136">
        <f>ROUND(IF('2.1ต้นทุนตามสัดส่วน (ผลิต)'!$E$77&gt;0,(+J106*'2.1ต้นทุนตามสัดส่วน (ผลิต)'!$E$77)/'2.1ต้นทุนตามสัดส่วน (ผลิต)'!$E$80,0),2)</f>
        <v>0</v>
      </c>
      <c r="BE106" s="136">
        <f t="shared" si="60"/>
        <v>0</v>
      </c>
      <c r="BF106" s="136">
        <f t="shared" si="61"/>
        <v>0</v>
      </c>
      <c r="BG106" s="136">
        <f>ROUND(IF('2.1ต้นทุนตามสัดส่วน (ผลิต)'!$E$107&gt;0,(+M106*'2.1ต้นทุนตามสัดส่วน (ผลิต)'!$E$107)/'2.1ต้นทุนตามสัดส่วน (ผลิต)'!$E$110,0),2)</f>
        <v>0</v>
      </c>
      <c r="BH106" s="136">
        <f>ROUND(IF('2.1ต้นทุนตามสัดส่วน (ผลิต)'!$E$117&gt;0,(+N106*'2.1ต้นทุนตามสัดส่วน (ผลิต)'!$E$117)/'2.1ต้นทุนตามสัดส่วน (ผลิต)'!$E$120,0),2)</f>
        <v>0</v>
      </c>
      <c r="BI106" s="136">
        <f>ROUND(IF('2.1ต้นทุนตามสัดส่วน (ผลิต)'!$E$127&gt;0,(+O106*'2.1ต้นทุนตามสัดส่วน (ผลิต)'!$E$127)/'2.1ต้นทุนตามสัดส่วน (ผลิต)'!$E$130,0),2)</f>
        <v>0</v>
      </c>
      <c r="BJ106" s="136">
        <f t="shared" si="62"/>
        <v>0</v>
      </c>
      <c r="BK106" s="136">
        <f t="shared" si="63"/>
        <v>0</v>
      </c>
      <c r="BL106" s="136">
        <f>ROUND(IF('2.1ต้นทุนตามสัดส่วน (ผลิต)'!$E$157&gt;0,(+R106*'2.1ต้นทุนตามสัดส่วน (ผลิต)'!$E$157)/'2.1ต้นทุนตามสัดส่วน (ผลิต)'!$E$160,0),2)</f>
        <v>0</v>
      </c>
      <c r="BM106" s="136">
        <f>ROUND(IF('2.1ต้นทุนตามสัดส่วน (ผลิต)'!$E$167&gt;0,(+S106*'2.1ต้นทุนตามสัดส่วน (ผลิต)'!$E$167)/'2.1ต้นทุนตามสัดส่วน (ผลิต)'!$E$170,0),2)</f>
        <v>0</v>
      </c>
      <c r="BN106" s="136">
        <f>ROUND(IF('2.1ต้นทุนตามสัดส่วน (ผลิต)'!$E$177&gt;0,(+T106*'2.1ต้นทุนตามสัดส่วน (ผลิต)'!$E$177)/'2.1ต้นทุนตามสัดส่วน (ผลิต)'!$E$180,0),2)</f>
        <v>0</v>
      </c>
      <c r="BO106" s="136">
        <f t="shared" si="64"/>
        <v>0</v>
      </c>
      <c r="BP106" s="136">
        <f t="shared" si="44"/>
        <v>0</v>
      </c>
      <c r="BR106" s="140"/>
      <c r="BS106" s="135"/>
      <c r="BT106" s="44">
        <f>ROUND(IF('2.1ต้นทุนตามสัดส่วน (ผลิต)'!$E$8&gt;0,(+C106*'2.1ต้นทุนตามสัดส่วน (ผลิต)'!$E$8)/'2.1ต้นทุนตามสัดส่วน (ผลิต)'!$E$10,0),2)</f>
        <v>0</v>
      </c>
      <c r="BU106" s="136">
        <f>ROUND(IF('2.1ต้นทุนตามสัดส่วน (ผลิต)'!$E$18&gt;0,(+D106*'2.1ต้นทุนตามสัดส่วน (ผลิต)'!$E$18)/'2.1ต้นทุนตามสัดส่วน (ผลิต)'!$E$20,0),2)</f>
        <v>0</v>
      </c>
      <c r="BV106" s="136">
        <f>ROUND(IF('2.1ต้นทุนตามสัดส่วน (ผลิต)'!$E$28&gt;0,(+E106*'2.1ต้นทุนตามสัดส่วน (ผลิต)'!$E$28)/'2.1ต้นทุนตามสัดส่วน (ผลิต)'!$E$30,0),2)</f>
        <v>0</v>
      </c>
      <c r="BW106" s="136">
        <f>ROUND(IF('2.1ต้นทุนตามสัดส่วน (ผลิต)'!$E$38&gt;0,(+F106*'2.1ต้นทุนตามสัดส่วน (ผลิต)'!$E$38)/'2.1ต้นทุนตามสัดส่วน (ผลิต)'!$E$40,0),2)</f>
        <v>0</v>
      </c>
      <c r="BX106" s="136">
        <f t="shared" si="65"/>
        <v>0</v>
      </c>
      <c r="BY106" s="136">
        <f>ROUND(IF('2.1ต้นทุนตามสัดส่วน (ผลิต)'!$E$58&gt;0,(+H106*'2.1ต้นทุนตามสัดส่วน (ผลิต)'!$E$58)/'2.1ต้นทุนตามสัดส่วน (ผลิต)'!$E$60,0),2)</f>
        <v>0</v>
      </c>
      <c r="BZ106" s="136">
        <f>ROUND(IF('2.1ต้นทุนตามสัดส่วน (ผลิต)'!$E$68&gt;0,(+I106*'2.1ต้นทุนตามสัดส่วน (ผลิต)'!$E$68)/'2.1ต้นทุนตามสัดส่วน (ผลิต)'!$E$70,0),2)</f>
        <v>0</v>
      </c>
      <c r="CA106" s="136">
        <f>ROUND(IF('2.1ต้นทุนตามสัดส่วน (ผลิต)'!$E$78&gt;0,(+J106*'2.1ต้นทุนตามสัดส่วน (ผลิต)'!$E$78)/'2.1ต้นทุนตามสัดส่วน (ผลิต)'!$E$80,0),2)</f>
        <v>0</v>
      </c>
      <c r="CB106" s="136">
        <f t="shared" si="66"/>
        <v>0</v>
      </c>
      <c r="CC106" s="136">
        <f t="shared" si="67"/>
        <v>0</v>
      </c>
      <c r="CD106" s="136">
        <f>ROUND(IF('2.1ต้นทุนตามสัดส่วน (ผลิต)'!$E$108&gt;0,(+M106*'2.1ต้นทุนตามสัดส่วน (ผลิต)'!$E$108)/'2.1ต้นทุนตามสัดส่วน (ผลิต)'!$E$110,0),2)</f>
        <v>0</v>
      </c>
      <c r="CE106" s="136">
        <f>ROUND(IF('2.1ต้นทุนตามสัดส่วน (ผลิต)'!$E$118&gt;0,(+N106*'2.1ต้นทุนตามสัดส่วน (ผลิต)'!$E$118)/'2.1ต้นทุนตามสัดส่วน (ผลิต)'!$E$120,0),2)</f>
        <v>0</v>
      </c>
      <c r="CF106" s="136">
        <f>ROUND(IF('2.1ต้นทุนตามสัดส่วน (ผลิต)'!$E$128&gt;0,(+O106*'2.1ต้นทุนตามสัดส่วน (ผลิต)'!$E$128)/'2.1ต้นทุนตามสัดส่วน (ผลิต)'!$E$130,0),2)</f>
        <v>0</v>
      </c>
      <c r="CG106" s="136">
        <f t="shared" si="68"/>
        <v>0</v>
      </c>
      <c r="CH106" s="136">
        <f t="shared" si="69"/>
        <v>0</v>
      </c>
      <c r="CI106" s="136">
        <f>ROUND(IF('2.1ต้นทุนตามสัดส่วน (ผลิต)'!$E$158&gt;0,(+R106*'2.1ต้นทุนตามสัดส่วน (ผลิต)'!$E$158)/'2.1ต้นทุนตามสัดส่วน (ผลิต)'!$E$160,0),2)</f>
        <v>0</v>
      </c>
      <c r="CJ106" s="136">
        <f>ROUND(IF('2.1ต้นทุนตามสัดส่วน (ผลิต)'!$E$168&gt;0,(+S106*'2.1ต้นทุนตามสัดส่วน (ผลิต)'!$E$168)/'2.1ต้นทุนตามสัดส่วน (ผลิต)'!$E$170,0),2)</f>
        <v>0</v>
      </c>
      <c r="CK106" s="136">
        <f>ROUND(IF('2.1ต้นทุนตามสัดส่วน (ผลิต)'!$E$178&gt;0,(+T106*'2.1ต้นทุนตามสัดส่วน (ผลิต)'!$E$178)/'2.1ต้นทุนตามสัดส่วน (ผลิต)'!$E$180,0),2)</f>
        <v>0</v>
      </c>
      <c r="CL106" s="136">
        <f t="shared" si="70"/>
        <v>0</v>
      </c>
      <c r="CM106" s="136">
        <f t="shared" si="45"/>
        <v>0</v>
      </c>
      <c r="CO106" s="140"/>
      <c r="CP106" s="135"/>
      <c r="CQ106" s="44">
        <f>ROUND(IF('2.1ต้นทุนตามสัดส่วน (ผลิต)'!$E$9&gt;0,(+C106*'2.1ต้นทุนตามสัดส่วน (ผลิต)'!$E$9)/'2.1ต้นทุนตามสัดส่วน (ผลิต)'!$E$10,0),2)</f>
        <v>0</v>
      </c>
      <c r="CR106" s="136">
        <f>ROUND(IF('2.1ต้นทุนตามสัดส่วน (ผลิต)'!$E$19&gt;0,(+D106*'2.1ต้นทุนตามสัดส่วน (ผลิต)'!$E$19)/'2.1ต้นทุนตามสัดส่วน (ผลิต)'!$E$20,0),2)</f>
        <v>0</v>
      </c>
      <c r="CS106" s="136">
        <f>ROUND(IF('2.1ต้นทุนตามสัดส่วน (ผลิต)'!$E$29&gt;0,(+E106*'2.1ต้นทุนตามสัดส่วน (ผลิต)'!$E$29)/'2.1ต้นทุนตามสัดส่วน (ผลิต)'!$E$30,0),2)</f>
        <v>0</v>
      </c>
      <c r="CT106" s="136">
        <f>ROUND(IF('2.1ต้นทุนตามสัดส่วน (ผลิต)'!$E$39&gt;0,(+F106*'2.1ต้นทุนตามสัดส่วน (ผลิต)'!$E$39)/'2.1ต้นทุนตามสัดส่วน (ผลิต)'!$E$40,0),2)</f>
        <v>0</v>
      </c>
      <c r="CU106" s="136">
        <f t="shared" si="71"/>
        <v>0</v>
      </c>
      <c r="CV106" s="136">
        <f>ROUND(IF('2.1ต้นทุนตามสัดส่วน (ผลิต)'!$E$59&gt;0,(+H106*'2.1ต้นทุนตามสัดส่วน (ผลิต)'!$E$59)/'2.1ต้นทุนตามสัดส่วน (ผลิต)'!$E$60,0),2)</f>
        <v>0</v>
      </c>
      <c r="CW106" s="136">
        <f>ROUND(IF('2.1ต้นทุนตามสัดส่วน (ผลิต)'!$E$69&gt;0,(+I106*'2.1ต้นทุนตามสัดส่วน (ผลิต)'!$E$69)/'2.1ต้นทุนตามสัดส่วน (ผลิต)'!$E$70,0),2)</f>
        <v>0</v>
      </c>
      <c r="CX106" s="136">
        <f>ROUND(IF('2.1ต้นทุนตามสัดส่วน (ผลิต)'!$E$79&gt;0,(+J106*'2.1ต้นทุนตามสัดส่วน (ผลิต)'!$E$79)/'2.1ต้นทุนตามสัดส่วน (ผลิต)'!$E$80,0),2)</f>
        <v>0</v>
      </c>
      <c r="CY106" s="136">
        <f t="shared" si="72"/>
        <v>0</v>
      </c>
      <c r="CZ106" s="136">
        <f t="shared" si="73"/>
        <v>0</v>
      </c>
      <c r="DA106" s="136">
        <f>ROUND(IF('2.1ต้นทุนตามสัดส่วน (ผลิต)'!$E$109&gt;0,(+M106*'2.1ต้นทุนตามสัดส่วน (ผลิต)'!$E$109)/'2.1ต้นทุนตามสัดส่วน (ผลิต)'!$E$110,0),2)</f>
        <v>0</v>
      </c>
      <c r="DB106" s="136">
        <f>ROUND(IF('2.1ต้นทุนตามสัดส่วน (ผลิต)'!$E$119&gt;0,(+N106*'2.1ต้นทุนตามสัดส่วน (ผลิต)'!$E$119)/'2.1ต้นทุนตามสัดส่วน (ผลิต)'!$E$120,0),2)</f>
        <v>0</v>
      </c>
      <c r="DC106" s="136">
        <f>ROUND(IF('2.1ต้นทุนตามสัดส่วน (ผลิต)'!$E$129&gt;0,(+O106*'2.1ต้นทุนตามสัดส่วน (ผลิต)'!$E$129)/'2.1ต้นทุนตามสัดส่วน (ผลิต)'!$E$130,0),2)</f>
        <v>0</v>
      </c>
      <c r="DD106" s="136">
        <f t="shared" si="74"/>
        <v>0</v>
      </c>
      <c r="DE106" s="136">
        <f t="shared" si="75"/>
        <v>0</v>
      </c>
      <c r="DF106" s="136">
        <f>ROUND(IF('2.1ต้นทุนตามสัดส่วน (ผลิต)'!$E$159&gt;0,(+R106*'2.1ต้นทุนตามสัดส่วน (ผลิต)'!$E$159)/'2.1ต้นทุนตามสัดส่วน (ผลิต)'!$E$160,0),2)</f>
        <v>0</v>
      </c>
      <c r="DG106" s="136">
        <f>ROUND(IF('2.1ต้นทุนตามสัดส่วน (ผลิต)'!$E$169&gt;0,(+S106*'2.1ต้นทุนตามสัดส่วน (ผลิต)'!$E$169)/'2.1ต้นทุนตามสัดส่วน (ผลิต)'!$E$170,0),2)</f>
        <v>0</v>
      </c>
      <c r="DH106" s="136">
        <f>ROUND(IF('2.1ต้นทุนตามสัดส่วน (ผลิต)'!$E$179&gt;0,(+T106*'2.1ต้นทุนตามสัดส่วน (ผลิต)'!$E$179)/'2.1ต้นทุนตามสัดส่วน (ผลิต)'!$E$180,0),2)</f>
        <v>0</v>
      </c>
      <c r="DI106" s="136">
        <f t="shared" si="76"/>
        <v>0</v>
      </c>
      <c r="DJ106" s="136">
        <f t="shared" si="46"/>
        <v>0</v>
      </c>
      <c r="DL106" s="140"/>
      <c r="DM106" s="135"/>
      <c r="DN106" s="136">
        <f t="shared" si="79"/>
        <v>0</v>
      </c>
      <c r="DO106" s="136">
        <f t="shared" si="78"/>
        <v>0</v>
      </c>
      <c r="DP106" s="136">
        <f t="shared" si="78"/>
        <v>0</v>
      </c>
      <c r="DQ106" s="136">
        <f t="shared" si="78"/>
        <v>0</v>
      </c>
      <c r="DR106" s="136">
        <f t="shared" si="78"/>
        <v>0</v>
      </c>
      <c r="DS106" s="136">
        <f t="shared" si="78"/>
        <v>0</v>
      </c>
      <c r="DT106" s="136">
        <f t="shared" si="78"/>
        <v>0</v>
      </c>
      <c r="DU106" s="136">
        <f t="shared" si="78"/>
        <v>0</v>
      </c>
      <c r="DV106" s="136">
        <f t="shared" si="77"/>
        <v>0</v>
      </c>
      <c r="DW106" s="136">
        <f t="shared" si="77"/>
        <v>0</v>
      </c>
      <c r="DX106" s="136">
        <f t="shared" si="77"/>
        <v>0</v>
      </c>
      <c r="DY106" s="136">
        <f t="shared" si="77"/>
        <v>0</v>
      </c>
      <c r="DZ106" s="136">
        <f t="shared" si="77"/>
        <v>0</v>
      </c>
      <c r="EA106" s="136">
        <f t="shared" si="77"/>
        <v>0</v>
      </c>
      <c r="EB106" s="136">
        <f t="shared" si="47"/>
        <v>0</v>
      </c>
      <c r="EC106" s="136">
        <f t="shared" si="47"/>
        <v>0</v>
      </c>
      <c r="ED106" s="136">
        <f t="shared" si="47"/>
        <v>0</v>
      </c>
      <c r="EE106" s="136">
        <f t="shared" si="47"/>
        <v>0</v>
      </c>
      <c r="EF106" s="136">
        <f t="shared" si="47"/>
        <v>0</v>
      </c>
      <c r="EG106" s="136">
        <f t="shared" si="47"/>
        <v>0</v>
      </c>
    </row>
    <row r="107" spans="1:137" ht="21">
      <c r="A107" s="140"/>
      <c r="B107" s="135"/>
      <c r="C107" s="44"/>
      <c r="D107" s="136"/>
      <c r="E107" s="136"/>
      <c r="F107" s="136"/>
      <c r="G107" s="136">
        <f t="shared" si="48"/>
        <v>0</v>
      </c>
      <c r="H107" s="136"/>
      <c r="I107" s="136"/>
      <c r="J107" s="136"/>
      <c r="K107" s="136">
        <f t="shared" si="49"/>
        <v>0</v>
      </c>
      <c r="L107" s="136">
        <f t="shared" si="50"/>
        <v>0</v>
      </c>
      <c r="M107" s="136"/>
      <c r="N107" s="136"/>
      <c r="O107" s="136"/>
      <c r="P107" s="136">
        <f t="shared" si="51"/>
        <v>0</v>
      </c>
      <c r="Q107" s="136">
        <f t="shared" si="52"/>
        <v>0</v>
      </c>
      <c r="R107" s="136"/>
      <c r="S107" s="136"/>
      <c r="T107" s="136"/>
      <c r="U107" s="136">
        <f t="shared" si="53"/>
        <v>0</v>
      </c>
      <c r="V107" s="136">
        <f t="shared" si="41"/>
        <v>0</v>
      </c>
      <c r="X107" s="140"/>
      <c r="Y107" s="135"/>
      <c r="Z107" s="44">
        <f>ROUND(IF('2.1ต้นทุนตามสัดส่วน (ผลิต)'!$E$6&gt;0,(+C107*'2.1ต้นทุนตามสัดส่วน (ผลิต)'!$E$6)/'2.1ต้นทุนตามสัดส่วน (ผลิต)'!$E$10,0),2)</f>
        <v>0</v>
      </c>
      <c r="AA107" s="139">
        <f>ROUND(IF('2.1ต้นทุนตามสัดส่วน (ผลิต)'!$E$16&gt;0,(+D107*'2.1ต้นทุนตามสัดส่วน (ผลิต)'!$E$16)/'2.1ต้นทุนตามสัดส่วน (ผลิต)'!$E$20,0),2)</f>
        <v>0</v>
      </c>
      <c r="AB107" s="139">
        <f>ROUND(IF('2.1ต้นทุนตามสัดส่วน (ผลิต)'!$E$26&gt;0,(+E107*'2.1ต้นทุนตามสัดส่วน (ผลิต)'!$E$26)/'2.1ต้นทุนตามสัดส่วน (ผลิต)'!$E$30,0),2)</f>
        <v>0</v>
      </c>
      <c r="AC107" s="139">
        <f>ROUND(IF('2.1ต้นทุนตามสัดส่วน (ผลิต)'!$E$36&gt;0,(+F107*'2.1ต้นทุนตามสัดส่วน (ผลิต)'!$E$36)/'2.1ต้นทุนตามสัดส่วน (ผลิต)'!$E$40,0),2)</f>
        <v>0</v>
      </c>
      <c r="AD107" s="139">
        <f t="shared" si="54"/>
        <v>0</v>
      </c>
      <c r="AE107" s="139">
        <f>ROUND(IF('2.1ต้นทุนตามสัดส่วน (ผลิต)'!$E$56&gt;0,(+H107*'2.1ต้นทุนตามสัดส่วน (ผลิต)'!$E$56)/'2.1ต้นทุนตามสัดส่วน (ผลิต)'!$E$60,0),2)</f>
        <v>0</v>
      </c>
      <c r="AF107" s="139">
        <f>ROUND(IF('2.1ต้นทุนตามสัดส่วน (ผลิต)'!$E$66&gt;0,(+I107*'2.1ต้นทุนตามสัดส่วน (ผลิต)'!$E$66)/'2.1ต้นทุนตามสัดส่วน (ผลิต)'!$E$70,0),2)</f>
        <v>0</v>
      </c>
      <c r="AG107" s="139">
        <f>ROUND(IF('2.1ต้นทุนตามสัดส่วน (ผลิต)'!$E$76&gt;0,(+J107*'2.1ต้นทุนตามสัดส่วน (ผลิต)'!$E$76)/'2.1ต้นทุนตามสัดส่วน (ผลิต)'!$E$80,0),2)</f>
        <v>0</v>
      </c>
      <c r="AH107" s="139">
        <f t="shared" si="55"/>
        <v>0</v>
      </c>
      <c r="AI107" s="139">
        <f t="shared" si="56"/>
        <v>0</v>
      </c>
      <c r="AJ107" s="139">
        <f>ROUND(IF('2.1ต้นทุนตามสัดส่วน (ผลิต)'!$E$106&gt;0,(+M107*'2.1ต้นทุนตามสัดส่วน (ผลิต)'!$E$106)/'2.1ต้นทุนตามสัดส่วน (ผลิต)'!$E$110,0),2)</f>
        <v>0</v>
      </c>
      <c r="AK107" s="139">
        <f>ROUND(IF('2.1ต้นทุนตามสัดส่วน (ผลิต)'!$E$116&gt;0,(+N107*'2.1ต้นทุนตามสัดส่วน (ผลิต)'!$E$116)/'2.1ต้นทุนตามสัดส่วน (ผลิต)'!$E$120,0),2)</f>
        <v>0</v>
      </c>
      <c r="AL107" s="139">
        <f>ROUND(IF('2.1ต้นทุนตามสัดส่วน (ผลิต)'!$E$126&gt;0,(+O107*'2.1ต้นทุนตามสัดส่วน (ผลิต)'!$E$126)/'2.1ต้นทุนตามสัดส่วน (ผลิต)'!$E$130,0),2)</f>
        <v>0</v>
      </c>
      <c r="AM107" s="139">
        <f t="shared" si="57"/>
        <v>0</v>
      </c>
      <c r="AN107" s="139">
        <f t="shared" si="58"/>
        <v>0</v>
      </c>
      <c r="AO107" s="139">
        <f>ROUND(IF('2.1ต้นทุนตามสัดส่วน (ผลิต)'!$E$156&gt;0,(+R107*'2.1ต้นทุนตามสัดส่วน (ผลิต)'!$E$156)/'2.1ต้นทุนตามสัดส่วน (ผลิต)'!$E$160,0),2)</f>
        <v>0</v>
      </c>
      <c r="AP107" s="139">
        <f>ROUND(IF('2.1ต้นทุนตามสัดส่วน (ผลิต)'!$E$166&gt;0,(+S107*'2.1ต้นทุนตามสัดส่วน (ผลิต)'!$E$166)/'2.1ต้นทุนตามสัดส่วน (ผลิต)'!$E$170,0),2)</f>
        <v>0</v>
      </c>
      <c r="AQ107" s="139">
        <f>ROUND(IF('2.1ต้นทุนตามสัดส่วน (ผลิต)'!$E$176&gt;0,(+T107*'2.1ต้นทุนตามสัดส่วน (ผลิต)'!$E$176)/'2.1ต้นทุนตามสัดส่วน (ผลิต)'!$E$180,0),2)</f>
        <v>0</v>
      </c>
      <c r="AR107" s="139">
        <f t="shared" si="42"/>
        <v>0</v>
      </c>
      <c r="AS107" s="139">
        <f t="shared" si="43"/>
        <v>0</v>
      </c>
      <c r="AU107" s="140"/>
      <c r="AV107" s="135"/>
      <c r="AW107" s="44">
        <f>ROUND(IF('2.1ต้นทุนตามสัดส่วน (ผลิต)'!$E$7&gt;0,(C107*'2.1ต้นทุนตามสัดส่วน (ผลิต)'!$E$7)/'2.1ต้นทุนตามสัดส่วน (ผลิต)'!$E$10,0),2)</f>
        <v>0</v>
      </c>
      <c r="AX107" s="136">
        <f>ROUND(IF('2.1ต้นทุนตามสัดส่วน (ผลิต)'!$E$17&gt;0,(D107*'2.1ต้นทุนตามสัดส่วน (ผลิต)'!$E$17)/'2.1ต้นทุนตามสัดส่วน (ผลิต)'!$E$20,0),2)</f>
        <v>0</v>
      </c>
      <c r="AY107" s="136">
        <f>ROUND(IF('2.1ต้นทุนตามสัดส่วน (ผลิต)'!$E$27&gt;0,(+E107*'2.1ต้นทุนตามสัดส่วน (ผลิต)'!$E$27)/'2.1ต้นทุนตามสัดส่วน (ผลิต)'!$E$30,0),2)</f>
        <v>0</v>
      </c>
      <c r="AZ107" s="136">
        <f>ROUND(IF('2.1ต้นทุนตามสัดส่วน (ผลิต)'!$E$37&gt;0,(+F107*'2.1ต้นทุนตามสัดส่วน (ผลิต)'!$E$37)/'2.1ต้นทุนตามสัดส่วน (ผลิต)'!$E$40,0),2)</f>
        <v>0</v>
      </c>
      <c r="BA107" s="136">
        <f t="shared" si="59"/>
        <v>0</v>
      </c>
      <c r="BB107" s="136">
        <f>ROUND(IF('2.1ต้นทุนตามสัดส่วน (ผลิต)'!$E$57&gt;0,(+H107*'2.1ต้นทุนตามสัดส่วน (ผลิต)'!$E$57)/'2.1ต้นทุนตามสัดส่วน (ผลิต)'!$E$60,0),2)</f>
        <v>0</v>
      </c>
      <c r="BC107" s="136">
        <f>ROUND(IF('2.1ต้นทุนตามสัดส่วน (ผลิต)'!$E$67&gt;0,(+I107*'2.1ต้นทุนตามสัดส่วน (ผลิต)'!$E$67)/'2.1ต้นทุนตามสัดส่วน (ผลิต)'!$E$70,0),2)</f>
        <v>0</v>
      </c>
      <c r="BD107" s="136">
        <f>ROUND(IF('2.1ต้นทุนตามสัดส่วน (ผลิต)'!$E$77&gt;0,(+J107*'2.1ต้นทุนตามสัดส่วน (ผลิต)'!$E$77)/'2.1ต้นทุนตามสัดส่วน (ผลิต)'!$E$80,0),2)</f>
        <v>0</v>
      </c>
      <c r="BE107" s="136">
        <f t="shared" si="60"/>
        <v>0</v>
      </c>
      <c r="BF107" s="136">
        <f t="shared" si="61"/>
        <v>0</v>
      </c>
      <c r="BG107" s="136">
        <f>ROUND(IF('2.1ต้นทุนตามสัดส่วน (ผลิต)'!$E$107&gt;0,(+M107*'2.1ต้นทุนตามสัดส่วน (ผลิต)'!$E$107)/'2.1ต้นทุนตามสัดส่วน (ผลิต)'!$E$110,0),2)</f>
        <v>0</v>
      </c>
      <c r="BH107" s="136">
        <f>ROUND(IF('2.1ต้นทุนตามสัดส่วน (ผลิต)'!$E$117&gt;0,(+N107*'2.1ต้นทุนตามสัดส่วน (ผลิต)'!$E$117)/'2.1ต้นทุนตามสัดส่วน (ผลิต)'!$E$120,0),2)</f>
        <v>0</v>
      </c>
      <c r="BI107" s="136">
        <f>ROUND(IF('2.1ต้นทุนตามสัดส่วน (ผลิต)'!$E$127&gt;0,(+O107*'2.1ต้นทุนตามสัดส่วน (ผลิต)'!$E$127)/'2.1ต้นทุนตามสัดส่วน (ผลิต)'!$E$130,0),2)</f>
        <v>0</v>
      </c>
      <c r="BJ107" s="136">
        <f t="shared" si="62"/>
        <v>0</v>
      </c>
      <c r="BK107" s="136">
        <f t="shared" si="63"/>
        <v>0</v>
      </c>
      <c r="BL107" s="136">
        <f>ROUND(IF('2.1ต้นทุนตามสัดส่วน (ผลิต)'!$E$157&gt;0,(+R107*'2.1ต้นทุนตามสัดส่วน (ผลิต)'!$E$157)/'2.1ต้นทุนตามสัดส่วน (ผลิต)'!$E$160,0),2)</f>
        <v>0</v>
      </c>
      <c r="BM107" s="136">
        <f>ROUND(IF('2.1ต้นทุนตามสัดส่วน (ผลิต)'!$E$167&gt;0,(+S107*'2.1ต้นทุนตามสัดส่วน (ผลิต)'!$E$167)/'2.1ต้นทุนตามสัดส่วน (ผลิต)'!$E$170,0),2)</f>
        <v>0</v>
      </c>
      <c r="BN107" s="136">
        <f>ROUND(IF('2.1ต้นทุนตามสัดส่วน (ผลิต)'!$E$177&gt;0,(+T107*'2.1ต้นทุนตามสัดส่วน (ผลิต)'!$E$177)/'2.1ต้นทุนตามสัดส่วน (ผลิต)'!$E$180,0),2)</f>
        <v>0</v>
      </c>
      <c r="BO107" s="136">
        <f t="shared" si="64"/>
        <v>0</v>
      </c>
      <c r="BP107" s="136">
        <f t="shared" si="44"/>
        <v>0</v>
      </c>
      <c r="BR107" s="140"/>
      <c r="BS107" s="135"/>
      <c r="BT107" s="44">
        <f>ROUND(IF('2.1ต้นทุนตามสัดส่วน (ผลิต)'!$E$8&gt;0,(+C107*'2.1ต้นทุนตามสัดส่วน (ผลิต)'!$E$8)/'2.1ต้นทุนตามสัดส่วน (ผลิต)'!$E$10,0),2)</f>
        <v>0</v>
      </c>
      <c r="BU107" s="136">
        <f>ROUND(IF('2.1ต้นทุนตามสัดส่วน (ผลิต)'!$E$18&gt;0,(+D107*'2.1ต้นทุนตามสัดส่วน (ผลิต)'!$E$18)/'2.1ต้นทุนตามสัดส่วน (ผลิต)'!$E$20,0),2)</f>
        <v>0</v>
      </c>
      <c r="BV107" s="136">
        <f>ROUND(IF('2.1ต้นทุนตามสัดส่วน (ผลิต)'!$E$28&gt;0,(+E107*'2.1ต้นทุนตามสัดส่วน (ผลิต)'!$E$28)/'2.1ต้นทุนตามสัดส่วน (ผลิต)'!$E$30,0),2)</f>
        <v>0</v>
      </c>
      <c r="BW107" s="136">
        <f>ROUND(IF('2.1ต้นทุนตามสัดส่วน (ผลิต)'!$E$38&gt;0,(+F107*'2.1ต้นทุนตามสัดส่วน (ผลิต)'!$E$38)/'2.1ต้นทุนตามสัดส่วน (ผลิต)'!$E$40,0),2)</f>
        <v>0</v>
      </c>
      <c r="BX107" s="136">
        <f t="shared" si="65"/>
        <v>0</v>
      </c>
      <c r="BY107" s="136">
        <f>ROUND(IF('2.1ต้นทุนตามสัดส่วน (ผลิต)'!$E$58&gt;0,(+H107*'2.1ต้นทุนตามสัดส่วน (ผลิต)'!$E$58)/'2.1ต้นทุนตามสัดส่วน (ผลิต)'!$E$60,0),2)</f>
        <v>0</v>
      </c>
      <c r="BZ107" s="136">
        <f>ROUND(IF('2.1ต้นทุนตามสัดส่วน (ผลิต)'!$E$68&gt;0,(+I107*'2.1ต้นทุนตามสัดส่วน (ผลิต)'!$E$68)/'2.1ต้นทุนตามสัดส่วน (ผลิต)'!$E$70,0),2)</f>
        <v>0</v>
      </c>
      <c r="CA107" s="136">
        <f>ROUND(IF('2.1ต้นทุนตามสัดส่วน (ผลิต)'!$E$78&gt;0,(+J107*'2.1ต้นทุนตามสัดส่วน (ผลิต)'!$E$78)/'2.1ต้นทุนตามสัดส่วน (ผลิต)'!$E$80,0),2)</f>
        <v>0</v>
      </c>
      <c r="CB107" s="136">
        <f t="shared" si="66"/>
        <v>0</v>
      </c>
      <c r="CC107" s="136">
        <f t="shared" si="67"/>
        <v>0</v>
      </c>
      <c r="CD107" s="136">
        <f>ROUND(IF('2.1ต้นทุนตามสัดส่วน (ผลิต)'!$E$108&gt;0,(+M107*'2.1ต้นทุนตามสัดส่วน (ผลิต)'!$E$108)/'2.1ต้นทุนตามสัดส่วน (ผลิต)'!$E$110,0),2)</f>
        <v>0</v>
      </c>
      <c r="CE107" s="136">
        <f>ROUND(IF('2.1ต้นทุนตามสัดส่วน (ผลิต)'!$E$118&gt;0,(+N107*'2.1ต้นทุนตามสัดส่วน (ผลิต)'!$E$118)/'2.1ต้นทุนตามสัดส่วน (ผลิต)'!$E$120,0),2)</f>
        <v>0</v>
      </c>
      <c r="CF107" s="136">
        <f>ROUND(IF('2.1ต้นทุนตามสัดส่วน (ผลิต)'!$E$128&gt;0,(+O107*'2.1ต้นทุนตามสัดส่วน (ผลิต)'!$E$128)/'2.1ต้นทุนตามสัดส่วน (ผลิต)'!$E$130,0),2)</f>
        <v>0</v>
      </c>
      <c r="CG107" s="136">
        <f t="shared" si="68"/>
        <v>0</v>
      </c>
      <c r="CH107" s="136">
        <f t="shared" si="69"/>
        <v>0</v>
      </c>
      <c r="CI107" s="136">
        <f>ROUND(IF('2.1ต้นทุนตามสัดส่วน (ผลิต)'!$E$158&gt;0,(+R107*'2.1ต้นทุนตามสัดส่วน (ผลิต)'!$E$158)/'2.1ต้นทุนตามสัดส่วน (ผลิต)'!$E$160,0),2)</f>
        <v>0</v>
      </c>
      <c r="CJ107" s="136">
        <f>ROUND(IF('2.1ต้นทุนตามสัดส่วน (ผลิต)'!$E$168&gt;0,(+S107*'2.1ต้นทุนตามสัดส่วน (ผลิต)'!$E$168)/'2.1ต้นทุนตามสัดส่วน (ผลิต)'!$E$170,0),2)</f>
        <v>0</v>
      </c>
      <c r="CK107" s="136">
        <f>ROUND(IF('2.1ต้นทุนตามสัดส่วน (ผลิต)'!$E$178&gt;0,(+T107*'2.1ต้นทุนตามสัดส่วน (ผลิต)'!$E$178)/'2.1ต้นทุนตามสัดส่วน (ผลิต)'!$E$180,0),2)</f>
        <v>0</v>
      </c>
      <c r="CL107" s="136">
        <f t="shared" si="70"/>
        <v>0</v>
      </c>
      <c r="CM107" s="136">
        <f t="shared" si="45"/>
        <v>0</v>
      </c>
      <c r="CO107" s="140"/>
      <c r="CP107" s="135"/>
      <c r="CQ107" s="44">
        <f>ROUND(IF('2.1ต้นทุนตามสัดส่วน (ผลิต)'!$E$9&gt;0,(+C107*'2.1ต้นทุนตามสัดส่วน (ผลิต)'!$E$9)/'2.1ต้นทุนตามสัดส่วน (ผลิต)'!$E$10,0),2)</f>
        <v>0</v>
      </c>
      <c r="CR107" s="136">
        <f>ROUND(IF('2.1ต้นทุนตามสัดส่วน (ผลิต)'!$E$19&gt;0,(+D107*'2.1ต้นทุนตามสัดส่วน (ผลิต)'!$E$19)/'2.1ต้นทุนตามสัดส่วน (ผลิต)'!$E$20,0),2)</f>
        <v>0</v>
      </c>
      <c r="CS107" s="136">
        <f>ROUND(IF('2.1ต้นทุนตามสัดส่วน (ผลิต)'!$E$29&gt;0,(+E107*'2.1ต้นทุนตามสัดส่วน (ผลิต)'!$E$29)/'2.1ต้นทุนตามสัดส่วน (ผลิต)'!$E$30,0),2)</f>
        <v>0</v>
      </c>
      <c r="CT107" s="136">
        <f>ROUND(IF('2.1ต้นทุนตามสัดส่วน (ผลิต)'!$E$39&gt;0,(+F107*'2.1ต้นทุนตามสัดส่วน (ผลิต)'!$E$39)/'2.1ต้นทุนตามสัดส่วน (ผลิต)'!$E$40,0),2)</f>
        <v>0</v>
      </c>
      <c r="CU107" s="136">
        <f t="shared" si="71"/>
        <v>0</v>
      </c>
      <c r="CV107" s="136">
        <f>ROUND(IF('2.1ต้นทุนตามสัดส่วน (ผลิต)'!$E$59&gt;0,(+H107*'2.1ต้นทุนตามสัดส่วน (ผลิต)'!$E$59)/'2.1ต้นทุนตามสัดส่วน (ผลิต)'!$E$60,0),2)</f>
        <v>0</v>
      </c>
      <c r="CW107" s="136">
        <f>ROUND(IF('2.1ต้นทุนตามสัดส่วน (ผลิต)'!$E$69&gt;0,(+I107*'2.1ต้นทุนตามสัดส่วน (ผลิต)'!$E$69)/'2.1ต้นทุนตามสัดส่วน (ผลิต)'!$E$70,0),2)</f>
        <v>0</v>
      </c>
      <c r="CX107" s="136">
        <f>ROUND(IF('2.1ต้นทุนตามสัดส่วน (ผลิต)'!$E$79&gt;0,(+J107*'2.1ต้นทุนตามสัดส่วน (ผลิต)'!$E$79)/'2.1ต้นทุนตามสัดส่วน (ผลิต)'!$E$80,0),2)</f>
        <v>0</v>
      </c>
      <c r="CY107" s="136">
        <f t="shared" si="72"/>
        <v>0</v>
      </c>
      <c r="CZ107" s="136">
        <f t="shared" si="73"/>
        <v>0</v>
      </c>
      <c r="DA107" s="136">
        <f>ROUND(IF('2.1ต้นทุนตามสัดส่วน (ผลิต)'!$E$109&gt;0,(+M107*'2.1ต้นทุนตามสัดส่วน (ผลิต)'!$E$109)/'2.1ต้นทุนตามสัดส่วน (ผลิต)'!$E$110,0),2)</f>
        <v>0</v>
      </c>
      <c r="DB107" s="136">
        <f>ROUND(IF('2.1ต้นทุนตามสัดส่วน (ผลิต)'!$E$119&gt;0,(+N107*'2.1ต้นทุนตามสัดส่วน (ผลิต)'!$E$119)/'2.1ต้นทุนตามสัดส่วน (ผลิต)'!$E$120,0),2)</f>
        <v>0</v>
      </c>
      <c r="DC107" s="136">
        <f>ROUND(IF('2.1ต้นทุนตามสัดส่วน (ผลิต)'!$E$129&gt;0,(+O107*'2.1ต้นทุนตามสัดส่วน (ผลิต)'!$E$129)/'2.1ต้นทุนตามสัดส่วน (ผลิต)'!$E$130,0),2)</f>
        <v>0</v>
      </c>
      <c r="DD107" s="136">
        <f t="shared" si="74"/>
        <v>0</v>
      </c>
      <c r="DE107" s="136">
        <f t="shared" si="75"/>
        <v>0</v>
      </c>
      <c r="DF107" s="136">
        <f>ROUND(IF('2.1ต้นทุนตามสัดส่วน (ผลิต)'!$E$159&gt;0,(+R107*'2.1ต้นทุนตามสัดส่วน (ผลิต)'!$E$159)/'2.1ต้นทุนตามสัดส่วน (ผลิต)'!$E$160,0),2)</f>
        <v>0</v>
      </c>
      <c r="DG107" s="136">
        <f>ROUND(IF('2.1ต้นทุนตามสัดส่วน (ผลิต)'!$E$169&gt;0,(+S107*'2.1ต้นทุนตามสัดส่วน (ผลิต)'!$E$169)/'2.1ต้นทุนตามสัดส่วน (ผลิต)'!$E$170,0),2)</f>
        <v>0</v>
      </c>
      <c r="DH107" s="136">
        <f>ROUND(IF('2.1ต้นทุนตามสัดส่วน (ผลิต)'!$E$179&gt;0,(+T107*'2.1ต้นทุนตามสัดส่วน (ผลิต)'!$E$179)/'2.1ต้นทุนตามสัดส่วน (ผลิต)'!$E$180,0),2)</f>
        <v>0</v>
      </c>
      <c r="DI107" s="136">
        <f t="shared" si="76"/>
        <v>0</v>
      </c>
      <c r="DJ107" s="136">
        <f t="shared" si="46"/>
        <v>0</v>
      </c>
      <c r="DL107" s="140"/>
      <c r="DM107" s="135"/>
      <c r="DN107" s="136">
        <f t="shared" si="79"/>
        <v>0</v>
      </c>
      <c r="DO107" s="136">
        <f t="shared" si="78"/>
        <v>0</v>
      </c>
      <c r="DP107" s="136">
        <f t="shared" si="78"/>
        <v>0</v>
      </c>
      <c r="DQ107" s="136">
        <f t="shared" si="78"/>
        <v>0</v>
      </c>
      <c r="DR107" s="136">
        <f t="shared" si="78"/>
        <v>0</v>
      </c>
      <c r="DS107" s="136">
        <f t="shared" si="78"/>
        <v>0</v>
      </c>
      <c r="DT107" s="136">
        <f t="shared" si="78"/>
        <v>0</v>
      </c>
      <c r="DU107" s="136">
        <f t="shared" si="78"/>
        <v>0</v>
      </c>
      <c r="DV107" s="136">
        <f t="shared" si="77"/>
        <v>0</v>
      </c>
      <c r="DW107" s="136">
        <f t="shared" si="77"/>
        <v>0</v>
      </c>
      <c r="DX107" s="136">
        <f t="shared" si="77"/>
        <v>0</v>
      </c>
      <c r="DY107" s="136">
        <f t="shared" si="77"/>
        <v>0</v>
      </c>
      <c r="DZ107" s="136">
        <f t="shared" si="77"/>
        <v>0</v>
      </c>
      <c r="EA107" s="136">
        <f t="shared" si="77"/>
        <v>0</v>
      </c>
      <c r="EB107" s="136">
        <f t="shared" si="47"/>
        <v>0</v>
      </c>
      <c r="EC107" s="136">
        <f t="shared" si="47"/>
        <v>0</v>
      </c>
      <c r="ED107" s="136">
        <f t="shared" si="47"/>
        <v>0</v>
      </c>
      <c r="EE107" s="136">
        <f t="shared" si="47"/>
        <v>0</v>
      </c>
      <c r="EF107" s="136">
        <f t="shared" si="47"/>
        <v>0</v>
      </c>
      <c r="EG107" s="136">
        <f t="shared" si="47"/>
        <v>0</v>
      </c>
    </row>
    <row r="108" spans="1:137" ht="21">
      <c r="A108" s="140"/>
      <c r="B108" s="135"/>
      <c r="C108" s="44"/>
      <c r="D108" s="136"/>
      <c r="E108" s="136"/>
      <c r="F108" s="136"/>
      <c r="G108" s="136">
        <f t="shared" si="48"/>
        <v>0</v>
      </c>
      <c r="H108" s="136"/>
      <c r="I108" s="136"/>
      <c r="J108" s="136"/>
      <c r="K108" s="136">
        <f t="shared" si="49"/>
        <v>0</v>
      </c>
      <c r="L108" s="136">
        <f t="shared" si="50"/>
        <v>0</v>
      </c>
      <c r="M108" s="136"/>
      <c r="N108" s="136"/>
      <c r="O108" s="136"/>
      <c r="P108" s="136">
        <f t="shared" si="51"/>
        <v>0</v>
      </c>
      <c r="Q108" s="136">
        <f t="shared" si="52"/>
        <v>0</v>
      </c>
      <c r="R108" s="136"/>
      <c r="S108" s="136"/>
      <c r="T108" s="136"/>
      <c r="U108" s="136">
        <f t="shared" si="53"/>
        <v>0</v>
      </c>
      <c r="V108" s="136">
        <f t="shared" si="41"/>
        <v>0</v>
      </c>
      <c r="X108" s="140"/>
      <c r="Y108" s="135"/>
      <c r="Z108" s="44">
        <f>ROUND(IF('2.1ต้นทุนตามสัดส่วน (ผลิต)'!$E$6&gt;0,(+C108*'2.1ต้นทุนตามสัดส่วน (ผลิต)'!$E$6)/'2.1ต้นทุนตามสัดส่วน (ผลิต)'!$E$10,0),2)</f>
        <v>0</v>
      </c>
      <c r="AA108" s="139">
        <f>ROUND(IF('2.1ต้นทุนตามสัดส่วน (ผลิต)'!$E$16&gt;0,(+D108*'2.1ต้นทุนตามสัดส่วน (ผลิต)'!$E$16)/'2.1ต้นทุนตามสัดส่วน (ผลิต)'!$E$20,0),2)</f>
        <v>0</v>
      </c>
      <c r="AB108" s="139">
        <f>ROUND(IF('2.1ต้นทุนตามสัดส่วน (ผลิต)'!$E$26&gt;0,(+E108*'2.1ต้นทุนตามสัดส่วน (ผลิต)'!$E$26)/'2.1ต้นทุนตามสัดส่วน (ผลิต)'!$E$30,0),2)</f>
        <v>0</v>
      </c>
      <c r="AC108" s="139">
        <f>ROUND(IF('2.1ต้นทุนตามสัดส่วน (ผลิต)'!$E$36&gt;0,(+F108*'2.1ต้นทุนตามสัดส่วน (ผลิต)'!$E$36)/'2.1ต้นทุนตามสัดส่วน (ผลิต)'!$E$40,0),2)</f>
        <v>0</v>
      </c>
      <c r="AD108" s="139">
        <f t="shared" si="54"/>
        <v>0</v>
      </c>
      <c r="AE108" s="139">
        <f>ROUND(IF('2.1ต้นทุนตามสัดส่วน (ผลิต)'!$E$56&gt;0,(+H108*'2.1ต้นทุนตามสัดส่วน (ผลิต)'!$E$56)/'2.1ต้นทุนตามสัดส่วน (ผลิต)'!$E$60,0),2)</f>
        <v>0</v>
      </c>
      <c r="AF108" s="139">
        <f>ROUND(IF('2.1ต้นทุนตามสัดส่วน (ผลิต)'!$E$66&gt;0,(+I108*'2.1ต้นทุนตามสัดส่วน (ผลิต)'!$E$66)/'2.1ต้นทุนตามสัดส่วน (ผลิต)'!$E$70,0),2)</f>
        <v>0</v>
      </c>
      <c r="AG108" s="139">
        <f>ROUND(IF('2.1ต้นทุนตามสัดส่วน (ผลิต)'!$E$76&gt;0,(+J108*'2.1ต้นทุนตามสัดส่วน (ผลิต)'!$E$76)/'2.1ต้นทุนตามสัดส่วน (ผลิต)'!$E$80,0),2)</f>
        <v>0</v>
      </c>
      <c r="AH108" s="139">
        <f t="shared" si="55"/>
        <v>0</v>
      </c>
      <c r="AI108" s="139">
        <f t="shared" si="56"/>
        <v>0</v>
      </c>
      <c r="AJ108" s="139">
        <f>ROUND(IF('2.1ต้นทุนตามสัดส่วน (ผลิต)'!$E$106&gt;0,(+M108*'2.1ต้นทุนตามสัดส่วน (ผลิต)'!$E$106)/'2.1ต้นทุนตามสัดส่วน (ผลิต)'!$E$110,0),2)</f>
        <v>0</v>
      </c>
      <c r="AK108" s="139">
        <f>ROUND(IF('2.1ต้นทุนตามสัดส่วน (ผลิต)'!$E$116&gt;0,(+N108*'2.1ต้นทุนตามสัดส่วน (ผลิต)'!$E$116)/'2.1ต้นทุนตามสัดส่วน (ผลิต)'!$E$120,0),2)</f>
        <v>0</v>
      </c>
      <c r="AL108" s="139">
        <f>ROUND(IF('2.1ต้นทุนตามสัดส่วน (ผลิต)'!$E$126&gt;0,(+O108*'2.1ต้นทุนตามสัดส่วน (ผลิต)'!$E$126)/'2.1ต้นทุนตามสัดส่วน (ผลิต)'!$E$130,0),2)</f>
        <v>0</v>
      </c>
      <c r="AM108" s="139">
        <f t="shared" si="57"/>
        <v>0</v>
      </c>
      <c r="AN108" s="139">
        <f t="shared" si="58"/>
        <v>0</v>
      </c>
      <c r="AO108" s="139">
        <f>ROUND(IF('2.1ต้นทุนตามสัดส่วน (ผลิต)'!$E$156&gt;0,(+R108*'2.1ต้นทุนตามสัดส่วน (ผลิต)'!$E$156)/'2.1ต้นทุนตามสัดส่วน (ผลิต)'!$E$160,0),2)</f>
        <v>0</v>
      </c>
      <c r="AP108" s="139">
        <f>ROUND(IF('2.1ต้นทุนตามสัดส่วน (ผลิต)'!$E$166&gt;0,(+S108*'2.1ต้นทุนตามสัดส่วน (ผลิต)'!$E$166)/'2.1ต้นทุนตามสัดส่วน (ผลิต)'!$E$170,0),2)</f>
        <v>0</v>
      </c>
      <c r="AQ108" s="139">
        <f>ROUND(IF('2.1ต้นทุนตามสัดส่วน (ผลิต)'!$E$176&gt;0,(+T108*'2.1ต้นทุนตามสัดส่วน (ผลิต)'!$E$176)/'2.1ต้นทุนตามสัดส่วน (ผลิต)'!$E$180,0),2)</f>
        <v>0</v>
      </c>
      <c r="AR108" s="139">
        <f t="shared" si="42"/>
        <v>0</v>
      </c>
      <c r="AS108" s="139">
        <f t="shared" si="43"/>
        <v>0</v>
      </c>
      <c r="AU108" s="140"/>
      <c r="AV108" s="135"/>
      <c r="AW108" s="44">
        <f>ROUND(IF('2.1ต้นทุนตามสัดส่วน (ผลิต)'!$E$7&gt;0,(C108*'2.1ต้นทุนตามสัดส่วน (ผลิต)'!$E$7)/'2.1ต้นทุนตามสัดส่วน (ผลิต)'!$E$10,0),2)</f>
        <v>0</v>
      </c>
      <c r="AX108" s="136">
        <f>ROUND(IF('2.1ต้นทุนตามสัดส่วน (ผลิต)'!$E$17&gt;0,(D108*'2.1ต้นทุนตามสัดส่วน (ผลิต)'!$E$17)/'2.1ต้นทุนตามสัดส่วน (ผลิต)'!$E$20,0),2)</f>
        <v>0</v>
      </c>
      <c r="AY108" s="136">
        <f>ROUND(IF('2.1ต้นทุนตามสัดส่วน (ผลิต)'!$E$27&gt;0,(+E108*'2.1ต้นทุนตามสัดส่วน (ผลิต)'!$E$27)/'2.1ต้นทุนตามสัดส่วน (ผลิต)'!$E$30,0),2)</f>
        <v>0</v>
      </c>
      <c r="AZ108" s="136">
        <f>ROUND(IF('2.1ต้นทุนตามสัดส่วน (ผลิต)'!$E$37&gt;0,(+F108*'2.1ต้นทุนตามสัดส่วน (ผลิต)'!$E$37)/'2.1ต้นทุนตามสัดส่วน (ผลิต)'!$E$40,0),2)</f>
        <v>0</v>
      </c>
      <c r="BA108" s="136">
        <f t="shared" si="59"/>
        <v>0</v>
      </c>
      <c r="BB108" s="136">
        <f>ROUND(IF('2.1ต้นทุนตามสัดส่วน (ผลิต)'!$E$57&gt;0,(+H108*'2.1ต้นทุนตามสัดส่วน (ผลิต)'!$E$57)/'2.1ต้นทุนตามสัดส่วน (ผลิต)'!$E$60,0),2)</f>
        <v>0</v>
      </c>
      <c r="BC108" s="136">
        <f>ROUND(IF('2.1ต้นทุนตามสัดส่วน (ผลิต)'!$E$67&gt;0,(+I108*'2.1ต้นทุนตามสัดส่วน (ผลิต)'!$E$67)/'2.1ต้นทุนตามสัดส่วน (ผลิต)'!$E$70,0),2)</f>
        <v>0</v>
      </c>
      <c r="BD108" s="136">
        <f>ROUND(IF('2.1ต้นทุนตามสัดส่วน (ผลิต)'!$E$77&gt;0,(+J108*'2.1ต้นทุนตามสัดส่วน (ผลิต)'!$E$77)/'2.1ต้นทุนตามสัดส่วน (ผลิต)'!$E$80,0),2)</f>
        <v>0</v>
      </c>
      <c r="BE108" s="136">
        <f t="shared" si="60"/>
        <v>0</v>
      </c>
      <c r="BF108" s="136">
        <f t="shared" si="61"/>
        <v>0</v>
      </c>
      <c r="BG108" s="136">
        <f>ROUND(IF('2.1ต้นทุนตามสัดส่วน (ผลิต)'!$E$107&gt;0,(+M108*'2.1ต้นทุนตามสัดส่วน (ผลิต)'!$E$107)/'2.1ต้นทุนตามสัดส่วน (ผลิต)'!$E$110,0),2)</f>
        <v>0</v>
      </c>
      <c r="BH108" s="136">
        <f>ROUND(IF('2.1ต้นทุนตามสัดส่วน (ผลิต)'!$E$117&gt;0,(+N108*'2.1ต้นทุนตามสัดส่วน (ผลิต)'!$E$117)/'2.1ต้นทุนตามสัดส่วน (ผลิต)'!$E$120,0),2)</f>
        <v>0</v>
      </c>
      <c r="BI108" s="136">
        <f>ROUND(IF('2.1ต้นทุนตามสัดส่วน (ผลิต)'!$E$127&gt;0,(+O108*'2.1ต้นทุนตามสัดส่วน (ผลิต)'!$E$127)/'2.1ต้นทุนตามสัดส่วน (ผลิต)'!$E$130,0),2)</f>
        <v>0</v>
      </c>
      <c r="BJ108" s="136">
        <f t="shared" si="62"/>
        <v>0</v>
      </c>
      <c r="BK108" s="136">
        <f t="shared" si="63"/>
        <v>0</v>
      </c>
      <c r="BL108" s="136">
        <f>ROUND(IF('2.1ต้นทุนตามสัดส่วน (ผลิต)'!$E$157&gt;0,(+R108*'2.1ต้นทุนตามสัดส่วน (ผลิต)'!$E$157)/'2.1ต้นทุนตามสัดส่วน (ผลิต)'!$E$160,0),2)</f>
        <v>0</v>
      </c>
      <c r="BM108" s="136">
        <f>ROUND(IF('2.1ต้นทุนตามสัดส่วน (ผลิต)'!$E$167&gt;0,(+S108*'2.1ต้นทุนตามสัดส่วน (ผลิต)'!$E$167)/'2.1ต้นทุนตามสัดส่วน (ผลิต)'!$E$170,0),2)</f>
        <v>0</v>
      </c>
      <c r="BN108" s="136">
        <f>ROUND(IF('2.1ต้นทุนตามสัดส่วน (ผลิต)'!$E$177&gt;0,(+T108*'2.1ต้นทุนตามสัดส่วน (ผลิต)'!$E$177)/'2.1ต้นทุนตามสัดส่วน (ผลิต)'!$E$180,0),2)</f>
        <v>0</v>
      </c>
      <c r="BO108" s="136">
        <f t="shared" si="64"/>
        <v>0</v>
      </c>
      <c r="BP108" s="136">
        <f t="shared" si="44"/>
        <v>0</v>
      </c>
      <c r="BR108" s="140"/>
      <c r="BS108" s="135"/>
      <c r="BT108" s="44">
        <f>ROUND(IF('2.1ต้นทุนตามสัดส่วน (ผลิต)'!$E$8&gt;0,(+C108*'2.1ต้นทุนตามสัดส่วน (ผลิต)'!$E$8)/'2.1ต้นทุนตามสัดส่วน (ผลิต)'!$E$10,0),2)</f>
        <v>0</v>
      </c>
      <c r="BU108" s="136">
        <f>ROUND(IF('2.1ต้นทุนตามสัดส่วน (ผลิต)'!$E$18&gt;0,(+D108*'2.1ต้นทุนตามสัดส่วน (ผลิต)'!$E$18)/'2.1ต้นทุนตามสัดส่วน (ผลิต)'!$E$20,0),2)</f>
        <v>0</v>
      </c>
      <c r="BV108" s="136">
        <f>ROUND(IF('2.1ต้นทุนตามสัดส่วน (ผลิต)'!$E$28&gt;0,(+E108*'2.1ต้นทุนตามสัดส่วน (ผลิต)'!$E$28)/'2.1ต้นทุนตามสัดส่วน (ผลิต)'!$E$30,0),2)</f>
        <v>0</v>
      </c>
      <c r="BW108" s="136">
        <f>ROUND(IF('2.1ต้นทุนตามสัดส่วน (ผลิต)'!$E$38&gt;0,(+F108*'2.1ต้นทุนตามสัดส่วน (ผลิต)'!$E$38)/'2.1ต้นทุนตามสัดส่วน (ผลิต)'!$E$40,0),2)</f>
        <v>0</v>
      </c>
      <c r="BX108" s="136">
        <f t="shared" si="65"/>
        <v>0</v>
      </c>
      <c r="BY108" s="136">
        <f>ROUND(IF('2.1ต้นทุนตามสัดส่วน (ผลิต)'!$E$58&gt;0,(+H108*'2.1ต้นทุนตามสัดส่วน (ผลิต)'!$E$58)/'2.1ต้นทุนตามสัดส่วน (ผลิต)'!$E$60,0),2)</f>
        <v>0</v>
      </c>
      <c r="BZ108" s="136">
        <f>ROUND(IF('2.1ต้นทุนตามสัดส่วน (ผลิต)'!$E$68&gt;0,(+I108*'2.1ต้นทุนตามสัดส่วน (ผลิต)'!$E$68)/'2.1ต้นทุนตามสัดส่วน (ผลิต)'!$E$70,0),2)</f>
        <v>0</v>
      </c>
      <c r="CA108" s="136">
        <f>ROUND(IF('2.1ต้นทุนตามสัดส่วน (ผลิต)'!$E$78&gt;0,(+J108*'2.1ต้นทุนตามสัดส่วน (ผลิต)'!$E$78)/'2.1ต้นทุนตามสัดส่วน (ผลิต)'!$E$80,0),2)</f>
        <v>0</v>
      </c>
      <c r="CB108" s="136">
        <f t="shared" si="66"/>
        <v>0</v>
      </c>
      <c r="CC108" s="136">
        <f t="shared" si="67"/>
        <v>0</v>
      </c>
      <c r="CD108" s="136">
        <f>ROUND(IF('2.1ต้นทุนตามสัดส่วน (ผลิต)'!$E$108&gt;0,(+M108*'2.1ต้นทุนตามสัดส่วน (ผลิต)'!$E$108)/'2.1ต้นทุนตามสัดส่วน (ผลิต)'!$E$110,0),2)</f>
        <v>0</v>
      </c>
      <c r="CE108" s="136">
        <f>ROUND(IF('2.1ต้นทุนตามสัดส่วน (ผลิต)'!$E$118&gt;0,(+N108*'2.1ต้นทุนตามสัดส่วน (ผลิต)'!$E$118)/'2.1ต้นทุนตามสัดส่วน (ผลิต)'!$E$120,0),2)</f>
        <v>0</v>
      </c>
      <c r="CF108" s="136">
        <f>ROUND(IF('2.1ต้นทุนตามสัดส่วน (ผลิต)'!$E$128&gt;0,(+O108*'2.1ต้นทุนตามสัดส่วน (ผลิต)'!$E$128)/'2.1ต้นทุนตามสัดส่วน (ผลิต)'!$E$130,0),2)</f>
        <v>0</v>
      </c>
      <c r="CG108" s="136">
        <f t="shared" si="68"/>
        <v>0</v>
      </c>
      <c r="CH108" s="136">
        <f t="shared" si="69"/>
        <v>0</v>
      </c>
      <c r="CI108" s="136">
        <f>ROUND(IF('2.1ต้นทุนตามสัดส่วน (ผลิต)'!$E$158&gt;0,(+R108*'2.1ต้นทุนตามสัดส่วน (ผลิต)'!$E$158)/'2.1ต้นทุนตามสัดส่วน (ผลิต)'!$E$160,0),2)</f>
        <v>0</v>
      </c>
      <c r="CJ108" s="136">
        <f>ROUND(IF('2.1ต้นทุนตามสัดส่วน (ผลิต)'!$E$168&gt;0,(+S108*'2.1ต้นทุนตามสัดส่วน (ผลิต)'!$E$168)/'2.1ต้นทุนตามสัดส่วน (ผลิต)'!$E$170,0),2)</f>
        <v>0</v>
      </c>
      <c r="CK108" s="136">
        <f>ROUND(IF('2.1ต้นทุนตามสัดส่วน (ผลิต)'!$E$178&gt;0,(+T108*'2.1ต้นทุนตามสัดส่วน (ผลิต)'!$E$178)/'2.1ต้นทุนตามสัดส่วน (ผลิต)'!$E$180,0),2)</f>
        <v>0</v>
      </c>
      <c r="CL108" s="136">
        <f t="shared" si="70"/>
        <v>0</v>
      </c>
      <c r="CM108" s="136">
        <f t="shared" si="45"/>
        <v>0</v>
      </c>
      <c r="CO108" s="140"/>
      <c r="CP108" s="135"/>
      <c r="CQ108" s="44">
        <f>ROUND(IF('2.1ต้นทุนตามสัดส่วน (ผลิต)'!$E$9&gt;0,(+C108*'2.1ต้นทุนตามสัดส่วน (ผลิต)'!$E$9)/'2.1ต้นทุนตามสัดส่วน (ผลิต)'!$E$10,0),2)</f>
        <v>0</v>
      </c>
      <c r="CR108" s="136">
        <f>ROUND(IF('2.1ต้นทุนตามสัดส่วน (ผลิต)'!$E$19&gt;0,(+D108*'2.1ต้นทุนตามสัดส่วน (ผลิต)'!$E$19)/'2.1ต้นทุนตามสัดส่วน (ผลิต)'!$E$20,0),2)</f>
        <v>0</v>
      </c>
      <c r="CS108" s="136">
        <f>ROUND(IF('2.1ต้นทุนตามสัดส่วน (ผลิต)'!$E$29&gt;0,(+E108*'2.1ต้นทุนตามสัดส่วน (ผลิต)'!$E$29)/'2.1ต้นทุนตามสัดส่วน (ผลิต)'!$E$30,0),2)</f>
        <v>0</v>
      </c>
      <c r="CT108" s="136">
        <f>ROUND(IF('2.1ต้นทุนตามสัดส่วน (ผลิต)'!$E$39&gt;0,(+F108*'2.1ต้นทุนตามสัดส่วน (ผลิต)'!$E$39)/'2.1ต้นทุนตามสัดส่วน (ผลิต)'!$E$40,0),2)</f>
        <v>0</v>
      </c>
      <c r="CU108" s="136">
        <f t="shared" si="71"/>
        <v>0</v>
      </c>
      <c r="CV108" s="136">
        <f>ROUND(IF('2.1ต้นทุนตามสัดส่วน (ผลิต)'!$E$59&gt;0,(+H108*'2.1ต้นทุนตามสัดส่วน (ผลิต)'!$E$59)/'2.1ต้นทุนตามสัดส่วน (ผลิต)'!$E$60,0),2)</f>
        <v>0</v>
      </c>
      <c r="CW108" s="136">
        <f>ROUND(IF('2.1ต้นทุนตามสัดส่วน (ผลิต)'!$E$69&gt;0,(+I108*'2.1ต้นทุนตามสัดส่วน (ผลิต)'!$E$69)/'2.1ต้นทุนตามสัดส่วน (ผลิต)'!$E$70,0),2)</f>
        <v>0</v>
      </c>
      <c r="CX108" s="136">
        <f>ROUND(IF('2.1ต้นทุนตามสัดส่วน (ผลิต)'!$E$79&gt;0,(+J108*'2.1ต้นทุนตามสัดส่วน (ผลิต)'!$E$79)/'2.1ต้นทุนตามสัดส่วน (ผลิต)'!$E$80,0),2)</f>
        <v>0</v>
      </c>
      <c r="CY108" s="136">
        <f t="shared" si="72"/>
        <v>0</v>
      </c>
      <c r="CZ108" s="136">
        <f t="shared" si="73"/>
        <v>0</v>
      </c>
      <c r="DA108" s="136">
        <f>ROUND(IF('2.1ต้นทุนตามสัดส่วน (ผลิต)'!$E$109&gt;0,(+M108*'2.1ต้นทุนตามสัดส่วน (ผลิต)'!$E$109)/'2.1ต้นทุนตามสัดส่วน (ผลิต)'!$E$110,0),2)</f>
        <v>0</v>
      </c>
      <c r="DB108" s="136">
        <f>ROUND(IF('2.1ต้นทุนตามสัดส่วน (ผลิต)'!$E$119&gt;0,(+N108*'2.1ต้นทุนตามสัดส่วน (ผลิต)'!$E$119)/'2.1ต้นทุนตามสัดส่วน (ผลิต)'!$E$120,0),2)</f>
        <v>0</v>
      </c>
      <c r="DC108" s="136">
        <f>ROUND(IF('2.1ต้นทุนตามสัดส่วน (ผลิต)'!$E$129&gt;0,(+O108*'2.1ต้นทุนตามสัดส่วน (ผลิต)'!$E$129)/'2.1ต้นทุนตามสัดส่วน (ผลิต)'!$E$130,0),2)</f>
        <v>0</v>
      </c>
      <c r="DD108" s="136">
        <f t="shared" si="74"/>
        <v>0</v>
      </c>
      <c r="DE108" s="136">
        <f t="shared" si="75"/>
        <v>0</v>
      </c>
      <c r="DF108" s="136">
        <f>ROUND(IF('2.1ต้นทุนตามสัดส่วน (ผลิต)'!$E$159&gt;0,(+R108*'2.1ต้นทุนตามสัดส่วน (ผลิต)'!$E$159)/'2.1ต้นทุนตามสัดส่วน (ผลิต)'!$E$160,0),2)</f>
        <v>0</v>
      </c>
      <c r="DG108" s="136">
        <f>ROUND(IF('2.1ต้นทุนตามสัดส่วน (ผลิต)'!$E$169&gt;0,(+S108*'2.1ต้นทุนตามสัดส่วน (ผลิต)'!$E$169)/'2.1ต้นทุนตามสัดส่วน (ผลิต)'!$E$170,0),2)</f>
        <v>0</v>
      </c>
      <c r="DH108" s="136">
        <f>ROUND(IF('2.1ต้นทุนตามสัดส่วน (ผลิต)'!$E$179&gt;0,(+T108*'2.1ต้นทุนตามสัดส่วน (ผลิต)'!$E$179)/'2.1ต้นทุนตามสัดส่วน (ผลิต)'!$E$180,0),2)</f>
        <v>0</v>
      </c>
      <c r="DI108" s="136">
        <f t="shared" si="76"/>
        <v>0</v>
      </c>
      <c r="DJ108" s="136">
        <f t="shared" si="46"/>
        <v>0</v>
      </c>
      <c r="DL108" s="140"/>
      <c r="DM108" s="135"/>
      <c r="DN108" s="136">
        <f t="shared" si="79"/>
        <v>0</v>
      </c>
      <c r="DO108" s="136">
        <f t="shared" si="78"/>
        <v>0</v>
      </c>
      <c r="DP108" s="136">
        <f t="shared" si="78"/>
        <v>0</v>
      </c>
      <c r="DQ108" s="136">
        <f t="shared" si="78"/>
        <v>0</v>
      </c>
      <c r="DR108" s="136">
        <f t="shared" si="78"/>
        <v>0</v>
      </c>
      <c r="DS108" s="136">
        <f t="shared" si="78"/>
        <v>0</v>
      </c>
      <c r="DT108" s="136">
        <f t="shared" si="78"/>
        <v>0</v>
      </c>
      <c r="DU108" s="136">
        <f t="shared" si="78"/>
        <v>0</v>
      </c>
      <c r="DV108" s="136">
        <f t="shared" si="77"/>
        <v>0</v>
      </c>
      <c r="DW108" s="136">
        <f t="shared" si="77"/>
        <v>0</v>
      </c>
      <c r="DX108" s="136">
        <f t="shared" si="77"/>
        <v>0</v>
      </c>
      <c r="DY108" s="136">
        <f t="shared" si="77"/>
        <v>0</v>
      </c>
      <c r="DZ108" s="136">
        <f t="shared" si="77"/>
        <v>0</v>
      </c>
      <c r="EA108" s="136">
        <f t="shared" si="77"/>
        <v>0</v>
      </c>
      <c r="EB108" s="136">
        <f t="shared" si="47"/>
        <v>0</v>
      </c>
      <c r="EC108" s="136">
        <f t="shared" si="47"/>
        <v>0</v>
      </c>
      <c r="ED108" s="136">
        <f t="shared" si="47"/>
        <v>0</v>
      </c>
      <c r="EE108" s="136">
        <f t="shared" si="47"/>
        <v>0</v>
      </c>
      <c r="EF108" s="136">
        <f t="shared" si="47"/>
        <v>0</v>
      </c>
      <c r="EG108" s="136">
        <f t="shared" si="47"/>
        <v>0</v>
      </c>
    </row>
    <row r="109" spans="1:137" ht="21">
      <c r="A109" s="140"/>
      <c r="B109" s="135"/>
      <c r="C109" s="44"/>
      <c r="D109" s="136"/>
      <c r="E109" s="136"/>
      <c r="F109" s="136"/>
      <c r="G109" s="136">
        <f t="shared" si="48"/>
        <v>0</v>
      </c>
      <c r="H109" s="136"/>
      <c r="I109" s="136"/>
      <c r="J109" s="136"/>
      <c r="K109" s="136">
        <f t="shared" si="49"/>
        <v>0</v>
      </c>
      <c r="L109" s="136">
        <f t="shared" si="50"/>
        <v>0</v>
      </c>
      <c r="M109" s="136"/>
      <c r="N109" s="136"/>
      <c r="O109" s="136"/>
      <c r="P109" s="136">
        <f t="shared" si="51"/>
        <v>0</v>
      </c>
      <c r="Q109" s="136">
        <f t="shared" si="52"/>
        <v>0</v>
      </c>
      <c r="R109" s="136"/>
      <c r="S109" s="136"/>
      <c r="T109" s="136"/>
      <c r="U109" s="136">
        <f t="shared" si="53"/>
        <v>0</v>
      </c>
      <c r="V109" s="136">
        <f t="shared" si="41"/>
        <v>0</v>
      </c>
      <c r="X109" s="140"/>
      <c r="Y109" s="135"/>
      <c r="Z109" s="44">
        <f>ROUND(IF('2.1ต้นทุนตามสัดส่วน (ผลิต)'!$E$6&gt;0,(+C109*'2.1ต้นทุนตามสัดส่วน (ผลิต)'!$E$6)/'2.1ต้นทุนตามสัดส่วน (ผลิต)'!$E$10,0),2)</f>
        <v>0</v>
      </c>
      <c r="AA109" s="139">
        <f>ROUND(IF('2.1ต้นทุนตามสัดส่วน (ผลิต)'!$E$16&gt;0,(+D109*'2.1ต้นทุนตามสัดส่วน (ผลิต)'!$E$16)/'2.1ต้นทุนตามสัดส่วน (ผลิต)'!$E$20,0),2)</f>
        <v>0</v>
      </c>
      <c r="AB109" s="139">
        <f>ROUND(IF('2.1ต้นทุนตามสัดส่วน (ผลิต)'!$E$26&gt;0,(+E109*'2.1ต้นทุนตามสัดส่วน (ผลิต)'!$E$26)/'2.1ต้นทุนตามสัดส่วน (ผลิต)'!$E$30,0),2)</f>
        <v>0</v>
      </c>
      <c r="AC109" s="139">
        <f>ROUND(IF('2.1ต้นทุนตามสัดส่วน (ผลิต)'!$E$36&gt;0,(+F109*'2.1ต้นทุนตามสัดส่วน (ผลิต)'!$E$36)/'2.1ต้นทุนตามสัดส่วน (ผลิต)'!$E$40,0),2)</f>
        <v>0</v>
      </c>
      <c r="AD109" s="139">
        <f t="shared" si="54"/>
        <v>0</v>
      </c>
      <c r="AE109" s="139">
        <f>ROUND(IF('2.1ต้นทุนตามสัดส่วน (ผลิต)'!$E$56&gt;0,(+H109*'2.1ต้นทุนตามสัดส่วน (ผลิต)'!$E$56)/'2.1ต้นทุนตามสัดส่วน (ผลิต)'!$E$60,0),2)</f>
        <v>0</v>
      </c>
      <c r="AF109" s="139">
        <f>ROUND(IF('2.1ต้นทุนตามสัดส่วน (ผลิต)'!$E$66&gt;0,(+I109*'2.1ต้นทุนตามสัดส่วน (ผลิต)'!$E$66)/'2.1ต้นทุนตามสัดส่วน (ผลิต)'!$E$70,0),2)</f>
        <v>0</v>
      </c>
      <c r="AG109" s="139">
        <f>ROUND(IF('2.1ต้นทุนตามสัดส่วน (ผลิต)'!$E$76&gt;0,(+J109*'2.1ต้นทุนตามสัดส่วน (ผลิต)'!$E$76)/'2.1ต้นทุนตามสัดส่วน (ผลิต)'!$E$80,0),2)</f>
        <v>0</v>
      </c>
      <c r="AH109" s="139">
        <f t="shared" si="55"/>
        <v>0</v>
      </c>
      <c r="AI109" s="139">
        <f t="shared" si="56"/>
        <v>0</v>
      </c>
      <c r="AJ109" s="139">
        <f>ROUND(IF('2.1ต้นทุนตามสัดส่วน (ผลิต)'!$E$106&gt;0,(+M109*'2.1ต้นทุนตามสัดส่วน (ผลิต)'!$E$106)/'2.1ต้นทุนตามสัดส่วน (ผลิต)'!$E$110,0),2)</f>
        <v>0</v>
      </c>
      <c r="AK109" s="139">
        <f>ROUND(IF('2.1ต้นทุนตามสัดส่วน (ผลิต)'!$E$116&gt;0,(+N109*'2.1ต้นทุนตามสัดส่วน (ผลิต)'!$E$116)/'2.1ต้นทุนตามสัดส่วน (ผลิต)'!$E$120,0),2)</f>
        <v>0</v>
      </c>
      <c r="AL109" s="139">
        <f>ROUND(IF('2.1ต้นทุนตามสัดส่วน (ผลิต)'!$E$126&gt;0,(+O109*'2.1ต้นทุนตามสัดส่วน (ผลิต)'!$E$126)/'2.1ต้นทุนตามสัดส่วน (ผลิต)'!$E$130,0),2)</f>
        <v>0</v>
      </c>
      <c r="AM109" s="139">
        <f t="shared" si="57"/>
        <v>0</v>
      </c>
      <c r="AN109" s="139">
        <f t="shared" si="58"/>
        <v>0</v>
      </c>
      <c r="AO109" s="139">
        <f>ROUND(IF('2.1ต้นทุนตามสัดส่วน (ผลิต)'!$E$156&gt;0,(+R109*'2.1ต้นทุนตามสัดส่วน (ผลิต)'!$E$156)/'2.1ต้นทุนตามสัดส่วน (ผลิต)'!$E$160,0),2)</f>
        <v>0</v>
      </c>
      <c r="AP109" s="139">
        <f>ROUND(IF('2.1ต้นทุนตามสัดส่วน (ผลิต)'!$E$166&gt;0,(+S109*'2.1ต้นทุนตามสัดส่วน (ผลิต)'!$E$166)/'2.1ต้นทุนตามสัดส่วน (ผลิต)'!$E$170,0),2)</f>
        <v>0</v>
      </c>
      <c r="AQ109" s="139">
        <f>ROUND(IF('2.1ต้นทุนตามสัดส่วน (ผลิต)'!$E$176&gt;0,(+T109*'2.1ต้นทุนตามสัดส่วน (ผลิต)'!$E$176)/'2.1ต้นทุนตามสัดส่วน (ผลิต)'!$E$180,0),2)</f>
        <v>0</v>
      </c>
      <c r="AR109" s="139">
        <f t="shared" si="42"/>
        <v>0</v>
      </c>
      <c r="AS109" s="139">
        <f t="shared" si="43"/>
        <v>0</v>
      </c>
      <c r="AU109" s="140"/>
      <c r="AV109" s="135"/>
      <c r="AW109" s="44">
        <f>ROUND(IF('2.1ต้นทุนตามสัดส่วน (ผลิต)'!$E$7&gt;0,(C109*'2.1ต้นทุนตามสัดส่วน (ผลิต)'!$E$7)/'2.1ต้นทุนตามสัดส่วน (ผลิต)'!$E$10,0),2)</f>
        <v>0</v>
      </c>
      <c r="AX109" s="136">
        <f>ROUND(IF('2.1ต้นทุนตามสัดส่วน (ผลิต)'!$E$17&gt;0,(D109*'2.1ต้นทุนตามสัดส่วน (ผลิต)'!$E$17)/'2.1ต้นทุนตามสัดส่วน (ผลิต)'!$E$20,0),2)</f>
        <v>0</v>
      </c>
      <c r="AY109" s="136">
        <f>ROUND(IF('2.1ต้นทุนตามสัดส่วน (ผลิต)'!$E$27&gt;0,(+E109*'2.1ต้นทุนตามสัดส่วน (ผลิต)'!$E$27)/'2.1ต้นทุนตามสัดส่วน (ผลิต)'!$E$30,0),2)</f>
        <v>0</v>
      </c>
      <c r="AZ109" s="136">
        <f>ROUND(IF('2.1ต้นทุนตามสัดส่วน (ผลิต)'!$E$37&gt;0,(+F109*'2.1ต้นทุนตามสัดส่วน (ผลิต)'!$E$37)/'2.1ต้นทุนตามสัดส่วน (ผลิต)'!$E$40,0),2)</f>
        <v>0</v>
      </c>
      <c r="BA109" s="136">
        <f t="shared" si="59"/>
        <v>0</v>
      </c>
      <c r="BB109" s="136">
        <f>ROUND(IF('2.1ต้นทุนตามสัดส่วน (ผลิต)'!$E$57&gt;0,(+H109*'2.1ต้นทุนตามสัดส่วน (ผลิต)'!$E$57)/'2.1ต้นทุนตามสัดส่วน (ผลิต)'!$E$60,0),2)</f>
        <v>0</v>
      </c>
      <c r="BC109" s="136">
        <f>ROUND(IF('2.1ต้นทุนตามสัดส่วน (ผลิต)'!$E$67&gt;0,(+I109*'2.1ต้นทุนตามสัดส่วน (ผลิต)'!$E$67)/'2.1ต้นทุนตามสัดส่วน (ผลิต)'!$E$70,0),2)</f>
        <v>0</v>
      </c>
      <c r="BD109" s="136">
        <f>ROUND(IF('2.1ต้นทุนตามสัดส่วน (ผลิต)'!$E$77&gt;0,(+J109*'2.1ต้นทุนตามสัดส่วน (ผลิต)'!$E$77)/'2.1ต้นทุนตามสัดส่วน (ผลิต)'!$E$80,0),2)</f>
        <v>0</v>
      </c>
      <c r="BE109" s="136">
        <f t="shared" si="60"/>
        <v>0</v>
      </c>
      <c r="BF109" s="136">
        <f t="shared" si="61"/>
        <v>0</v>
      </c>
      <c r="BG109" s="136">
        <f>ROUND(IF('2.1ต้นทุนตามสัดส่วน (ผลิต)'!$E$107&gt;0,(+M109*'2.1ต้นทุนตามสัดส่วน (ผลิต)'!$E$107)/'2.1ต้นทุนตามสัดส่วน (ผลิต)'!$E$110,0),2)</f>
        <v>0</v>
      </c>
      <c r="BH109" s="136">
        <f>ROUND(IF('2.1ต้นทุนตามสัดส่วน (ผลิต)'!$E$117&gt;0,(+N109*'2.1ต้นทุนตามสัดส่วน (ผลิต)'!$E$117)/'2.1ต้นทุนตามสัดส่วน (ผลิต)'!$E$120,0),2)</f>
        <v>0</v>
      </c>
      <c r="BI109" s="136">
        <f>ROUND(IF('2.1ต้นทุนตามสัดส่วน (ผลิต)'!$E$127&gt;0,(+O109*'2.1ต้นทุนตามสัดส่วน (ผลิต)'!$E$127)/'2.1ต้นทุนตามสัดส่วน (ผลิต)'!$E$130,0),2)</f>
        <v>0</v>
      </c>
      <c r="BJ109" s="136">
        <f t="shared" si="62"/>
        <v>0</v>
      </c>
      <c r="BK109" s="136">
        <f t="shared" si="63"/>
        <v>0</v>
      </c>
      <c r="BL109" s="136">
        <f>ROUND(IF('2.1ต้นทุนตามสัดส่วน (ผลิต)'!$E$157&gt;0,(+R109*'2.1ต้นทุนตามสัดส่วน (ผลิต)'!$E$157)/'2.1ต้นทุนตามสัดส่วน (ผลิต)'!$E$160,0),2)</f>
        <v>0</v>
      </c>
      <c r="BM109" s="136">
        <f>ROUND(IF('2.1ต้นทุนตามสัดส่วน (ผลิต)'!$E$167&gt;0,(+S109*'2.1ต้นทุนตามสัดส่วน (ผลิต)'!$E$167)/'2.1ต้นทุนตามสัดส่วน (ผลิต)'!$E$170,0),2)</f>
        <v>0</v>
      </c>
      <c r="BN109" s="136">
        <f>ROUND(IF('2.1ต้นทุนตามสัดส่วน (ผลิต)'!$E$177&gt;0,(+T109*'2.1ต้นทุนตามสัดส่วน (ผลิต)'!$E$177)/'2.1ต้นทุนตามสัดส่วน (ผลิต)'!$E$180,0),2)</f>
        <v>0</v>
      </c>
      <c r="BO109" s="136">
        <f t="shared" si="64"/>
        <v>0</v>
      </c>
      <c r="BP109" s="136">
        <f t="shared" si="44"/>
        <v>0</v>
      </c>
      <c r="BR109" s="140"/>
      <c r="BS109" s="135"/>
      <c r="BT109" s="44">
        <f>ROUND(IF('2.1ต้นทุนตามสัดส่วน (ผลิต)'!$E$8&gt;0,(+C109*'2.1ต้นทุนตามสัดส่วน (ผลิต)'!$E$8)/'2.1ต้นทุนตามสัดส่วน (ผลิต)'!$E$10,0),2)</f>
        <v>0</v>
      </c>
      <c r="BU109" s="136">
        <f>ROUND(IF('2.1ต้นทุนตามสัดส่วน (ผลิต)'!$E$18&gt;0,(+D109*'2.1ต้นทุนตามสัดส่วน (ผลิต)'!$E$18)/'2.1ต้นทุนตามสัดส่วน (ผลิต)'!$E$20,0),2)</f>
        <v>0</v>
      </c>
      <c r="BV109" s="136">
        <f>ROUND(IF('2.1ต้นทุนตามสัดส่วน (ผลิต)'!$E$28&gt;0,(+E109*'2.1ต้นทุนตามสัดส่วน (ผลิต)'!$E$28)/'2.1ต้นทุนตามสัดส่วน (ผลิต)'!$E$30,0),2)</f>
        <v>0</v>
      </c>
      <c r="BW109" s="136">
        <f>ROUND(IF('2.1ต้นทุนตามสัดส่วน (ผลิต)'!$E$38&gt;0,(+F109*'2.1ต้นทุนตามสัดส่วน (ผลิต)'!$E$38)/'2.1ต้นทุนตามสัดส่วน (ผลิต)'!$E$40,0),2)</f>
        <v>0</v>
      </c>
      <c r="BX109" s="136">
        <f t="shared" si="65"/>
        <v>0</v>
      </c>
      <c r="BY109" s="136">
        <f>ROUND(IF('2.1ต้นทุนตามสัดส่วน (ผลิต)'!$E$58&gt;0,(+H109*'2.1ต้นทุนตามสัดส่วน (ผลิต)'!$E$58)/'2.1ต้นทุนตามสัดส่วน (ผลิต)'!$E$60,0),2)</f>
        <v>0</v>
      </c>
      <c r="BZ109" s="136">
        <f>ROUND(IF('2.1ต้นทุนตามสัดส่วน (ผลิต)'!$E$68&gt;0,(+I109*'2.1ต้นทุนตามสัดส่วน (ผลิต)'!$E$68)/'2.1ต้นทุนตามสัดส่วน (ผลิต)'!$E$70,0),2)</f>
        <v>0</v>
      </c>
      <c r="CA109" s="136">
        <f>ROUND(IF('2.1ต้นทุนตามสัดส่วน (ผลิต)'!$E$78&gt;0,(+J109*'2.1ต้นทุนตามสัดส่วน (ผลิต)'!$E$78)/'2.1ต้นทุนตามสัดส่วน (ผลิต)'!$E$80,0),2)</f>
        <v>0</v>
      </c>
      <c r="CB109" s="136">
        <f t="shared" si="66"/>
        <v>0</v>
      </c>
      <c r="CC109" s="136">
        <f t="shared" si="67"/>
        <v>0</v>
      </c>
      <c r="CD109" s="136">
        <f>ROUND(IF('2.1ต้นทุนตามสัดส่วน (ผลิต)'!$E$108&gt;0,(+M109*'2.1ต้นทุนตามสัดส่วน (ผลิต)'!$E$108)/'2.1ต้นทุนตามสัดส่วน (ผลิต)'!$E$110,0),2)</f>
        <v>0</v>
      </c>
      <c r="CE109" s="136">
        <f>ROUND(IF('2.1ต้นทุนตามสัดส่วน (ผลิต)'!$E$118&gt;0,(+N109*'2.1ต้นทุนตามสัดส่วน (ผลิต)'!$E$118)/'2.1ต้นทุนตามสัดส่วน (ผลิต)'!$E$120,0),2)</f>
        <v>0</v>
      </c>
      <c r="CF109" s="136">
        <f>ROUND(IF('2.1ต้นทุนตามสัดส่วน (ผลิต)'!$E$128&gt;0,(+O109*'2.1ต้นทุนตามสัดส่วน (ผลิต)'!$E$128)/'2.1ต้นทุนตามสัดส่วน (ผลิต)'!$E$130,0),2)</f>
        <v>0</v>
      </c>
      <c r="CG109" s="136">
        <f t="shared" si="68"/>
        <v>0</v>
      </c>
      <c r="CH109" s="136">
        <f t="shared" si="69"/>
        <v>0</v>
      </c>
      <c r="CI109" s="136">
        <f>ROUND(IF('2.1ต้นทุนตามสัดส่วน (ผลิต)'!$E$158&gt;0,(+R109*'2.1ต้นทุนตามสัดส่วน (ผลิต)'!$E$158)/'2.1ต้นทุนตามสัดส่วน (ผลิต)'!$E$160,0),2)</f>
        <v>0</v>
      </c>
      <c r="CJ109" s="136">
        <f>ROUND(IF('2.1ต้นทุนตามสัดส่วน (ผลิต)'!$E$168&gt;0,(+S109*'2.1ต้นทุนตามสัดส่วน (ผลิต)'!$E$168)/'2.1ต้นทุนตามสัดส่วน (ผลิต)'!$E$170,0),2)</f>
        <v>0</v>
      </c>
      <c r="CK109" s="136">
        <f>ROUND(IF('2.1ต้นทุนตามสัดส่วน (ผลิต)'!$E$178&gt;0,(+T109*'2.1ต้นทุนตามสัดส่วน (ผลิต)'!$E$178)/'2.1ต้นทุนตามสัดส่วน (ผลิต)'!$E$180,0),2)</f>
        <v>0</v>
      </c>
      <c r="CL109" s="136">
        <f t="shared" si="70"/>
        <v>0</v>
      </c>
      <c r="CM109" s="136">
        <f t="shared" si="45"/>
        <v>0</v>
      </c>
      <c r="CO109" s="140"/>
      <c r="CP109" s="135"/>
      <c r="CQ109" s="44">
        <f>ROUND(IF('2.1ต้นทุนตามสัดส่วน (ผลิต)'!$E$9&gt;0,(+C109*'2.1ต้นทุนตามสัดส่วน (ผลิต)'!$E$9)/'2.1ต้นทุนตามสัดส่วน (ผลิต)'!$E$10,0),2)</f>
        <v>0</v>
      </c>
      <c r="CR109" s="136">
        <f>ROUND(IF('2.1ต้นทุนตามสัดส่วน (ผลิต)'!$E$19&gt;0,(+D109*'2.1ต้นทุนตามสัดส่วน (ผลิต)'!$E$19)/'2.1ต้นทุนตามสัดส่วน (ผลิต)'!$E$20,0),2)</f>
        <v>0</v>
      </c>
      <c r="CS109" s="136">
        <f>ROUND(IF('2.1ต้นทุนตามสัดส่วน (ผลิต)'!$E$29&gt;0,(+E109*'2.1ต้นทุนตามสัดส่วน (ผลิต)'!$E$29)/'2.1ต้นทุนตามสัดส่วน (ผลิต)'!$E$30,0),2)</f>
        <v>0</v>
      </c>
      <c r="CT109" s="136">
        <f>ROUND(IF('2.1ต้นทุนตามสัดส่วน (ผลิต)'!$E$39&gt;0,(+F109*'2.1ต้นทุนตามสัดส่วน (ผลิต)'!$E$39)/'2.1ต้นทุนตามสัดส่วน (ผลิต)'!$E$40,0),2)</f>
        <v>0</v>
      </c>
      <c r="CU109" s="136">
        <f t="shared" si="71"/>
        <v>0</v>
      </c>
      <c r="CV109" s="136">
        <f>ROUND(IF('2.1ต้นทุนตามสัดส่วน (ผลิต)'!$E$59&gt;0,(+H109*'2.1ต้นทุนตามสัดส่วน (ผลิต)'!$E$59)/'2.1ต้นทุนตามสัดส่วน (ผลิต)'!$E$60,0),2)</f>
        <v>0</v>
      </c>
      <c r="CW109" s="136">
        <f>ROUND(IF('2.1ต้นทุนตามสัดส่วน (ผลิต)'!$E$69&gt;0,(+I109*'2.1ต้นทุนตามสัดส่วน (ผลิต)'!$E$69)/'2.1ต้นทุนตามสัดส่วน (ผลิต)'!$E$70,0),2)</f>
        <v>0</v>
      </c>
      <c r="CX109" s="136">
        <f>ROUND(IF('2.1ต้นทุนตามสัดส่วน (ผลิต)'!$E$79&gt;0,(+J109*'2.1ต้นทุนตามสัดส่วน (ผลิต)'!$E$79)/'2.1ต้นทุนตามสัดส่วน (ผลิต)'!$E$80,0),2)</f>
        <v>0</v>
      </c>
      <c r="CY109" s="136">
        <f t="shared" si="72"/>
        <v>0</v>
      </c>
      <c r="CZ109" s="136">
        <f t="shared" si="73"/>
        <v>0</v>
      </c>
      <c r="DA109" s="136">
        <f>ROUND(IF('2.1ต้นทุนตามสัดส่วน (ผลิต)'!$E$109&gt;0,(+M109*'2.1ต้นทุนตามสัดส่วน (ผลิต)'!$E$109)/'2.1ต้นทุนตามสัดส่วน (ผลิต)'!$E$110,0),2)</f>
        <v>0</v>
      </c>
      <c r="DB109" s="136">
        <f>ROUND(IF('2.1ต้นทุนตามสัดส่วน (ผลิต)'!$E$119&gt;0,(+N109*'2.1ต้นทุนตามสัดส่วน (ผลิต)'!$E$119)/'2.1ต้นทุนตามสัดส่วน (ผลิต)'!$E$120,0),2)</f>
        <v>0</v>
      </c>
      <c r="DC109" s="136">
        <f>ROUND(IF('2.1ต้นทุนตามสัดส่วน (ผลิต)'!$E$129&gt;0,(+O109*'2.1ต้นทุนตามสัดส่วน (ผลิต)'!$E$129)/'2.1ต้นทุนตามสัดส่วน (ผลิต)'!$E$130,0),2)</f>
        <v>0</v>
      </c>
      <c r="DD109" s="136">
        <f t="shared" si="74"/>
        <v>0</v>
      </c>
      <c r="DE109" s="136">
        <f t="shared" si="75"/>
        <v>0</v>
      </c>
      <c r="DF109" s="136">
        <f>ROUND(IF('2.1ต้นทุนตามสัดส่วน (ผลิต)'!$E$159&gt;0,(+R109*'2.1ต้นทุนตามสัดส่วน (ผลิต)'!$E$159)/'2.1ต้นทุนตามสัดส่วน (ผลิต)'!$E$160,0),2)</f>
        <v>0</v>
      </c>
      <c r="DG109" s="136">
        <f>ROUND(IF('2.1ต้นทุนตามสัดส่วน (ผลิต)'!$E$169&gt;0,(+S109*'2.1ต้นทุนตามสัดส่วน (ผลิต)'!$E$169)/'2.1ต้นทุนตามสัดส่วน (ผลิต)'!$E$170,0),2)</f>
        <v>0</v>
      </c>
      <c r="DH109" s="136">
        <f>ROUND(IF('2.1ต้นทุนตามสัดส่วน (ผลิต)'!$E$179&gt;0,(+T109*'2.1ต้นทุนตามสัดส่วน (ผลิต)'!$E$179)/'2.1ต้นทุนตามสัดส่วน (ผลิต)'!$E$180,0),2)</f>
        <v>0</v>
      </c>
      <c r="DI109" s="136">
        <f t="shared" si="76"/>
        <v>0</v>
      </c>
      <c r="DJ109" s="136">
        <f t="shared" si="46"/>
        <v>0</v>
      </c>
      <c r="DL109" s="140"/>
      <c r="DM109" s="135"/>
      <c r="DN109" s="136">
        <f t="shared" si="79"/>
        <v>0</v>
      </c>
      <c r="DO109" s="136">
        <f t="shared" si="78"/>
        <v>0</v>
      </c>
      <c r="DP109" s="136">
        <f t="shared" si="78"/>
        <v>0</v>
      </c>
      <c r="DQ109" s="136">
        <f t="shared" si="78"/>
        <v>0</v>
      </c>
      <c r="DR109" s="136">
        <f t="shared" si="78"/>
        <v>0</v>
      </c>
      <c r="DS109" s="136">
        <f t="shared" si="78"/>
        <v>0</v>
      </c>
      <c r="DT109" s="136">
        <f t="shared" si="78"/>
        <v>0</v>
      </c>
      <c r="DU109" s="136">
        <f t="shared" si="78"/>
        <v>0</v>
      </c>
      <c r="DV109" s="136">
        <f t="shared" si="77"/>
        <v>0</v>
      </c>
      <c r="DW109" s="136">
        <f t="shared" si="77"/>
        <v>0</v>
      </c>
      <c r="DX109" s="136">
        <f t="shared" si="77"/>
        <v>0</v>
      </c>
      <c r="DY109" s="136">
        <f t="shared" si="77"/>
        <v>0</v>
      </c>
      <c r="DZ109" s="136">
        <f t="shared" si="77"/>
        <v>0</v>
      </c>
      <c r="EA109" s="136">
        <f t="shared" si="77"/>
        <v>0</v>
      </c>
      <c r="EB109" s="136">
        <f t="shared" si="47"/>
        <v>0</v>
      </c>
      <c r="EC109" s="136">
        <f t="shared" si="47"/>
        <v>0</v>
      </c>
      <c r="ED109" s="136">
        <f t="shared" si="47"/>
        <v>0</v>
      </c>
      <c r="EE109" s="136">
        <f t="shared" si="47"/>
        <v>0</v>
      </c>
      <c r="EF109" s="136">
        <f t="shared" si="47"/>
        <v>0</v>
      </c>
      <c r="EG109" s="136">
        <f t="shared" si="47"/>
        <v>0</v>
      </c>
    </row>
    <row r="110" spans="1:137" ht="21">
      <c r="A110" s="140"/>
      <c r="B110" s="135"/>
      <c r="C110" s="44"/>
      <c r="D110" s="136"/>
      <c r="E110" s="136"/>
      <c r="F110" s="136"/>
      <c r="G110" s="136">
        <f t="shared" si="48"/>
        <v>0</v>
      </c>
      <c r="H110" s="136"/>
      <c r="I110" s="136"/>
      <c r="J110" s="136"/>
      <c r="K110" s="136">
        <f t="shared" si="49"/>
        <v>0</v>
      </c>
      <c r="L110" s="136">
        <f t="shared" si="50"/>
        <v>0</v>
      </c>
      <c r="M110" s="136"/>
      <c r="N110" s="136"/>
      <c r="O110" s="136"/>
      <c r="P110" s="136">
        <f t="shared" si="51"/>
        <v>0</v>
      </c>
      <c r="Q110" s="136">
        <f t="shared" si="52"/>
        <v>0</v>
      </c>
      <c r="R110" s="136"/>
      <c r="S110" s="136"/>
      <c r="T110" s="136"/>
      <c r="U110" s="136">
        <f t="shared" si="53"/>
        <v>0</v>
      </c>
      <c r="V110" s="136">
        <f t="shared" si="41"/>
        <v>0</v>
      </c>
      <c r="X110" s="140"/>
      <c r="Y110" s="135"/>
      <c r="Z110" s="44">
        <f>ROUND(IF('2.1ต้นทุนตามสัดส่วน (ผลิต)'!$E$6&gt;0,(+C110*'2.1ต้นทุนตามสัดส่วน (ผลิต)'!$E$6)/'2.1ต้นทุนตามสัดส่วน (ผลิต)'!$E$10,0),2)</f>
        <v>0</v>
      </c>
      <c r="AA110" s="139">
        <f>ROUND(IF('2.1ต้นทุนตามสัดส่วน (ผลิต)'!$E$16&gt;0,(+D110*'2.1ต้นทุนตามสัดส่วน (ผลิต)'!$E$16)/'2.1ต้นทุนตามสัดส่วน (ผลิต)'!$E$20,0),2)</f>
        <v>0</v>
      </c>
      <c r="AB110" s="139">
        <f>ROUND(IF('2.1ต้นทุนตามสัดส่วน (ผลิต)'!$E$26&gt;0,(+E110*'2.1ต้นทุนตามสัดส่วน (ผลิต)'!$E$26)/'2.1ต้นทุนตามสัดส่วน (ผลิต)'!$E$30,0),2)</f>
        <v>0</v>
      </c>
      <c r="AC110" s="139">
        <f>ROUND(IF('2.1ต้นทุนตามสัดส่วน (ผลิต)'!$E$36&gt;0,(+F110*'2.1ต้นทุนตามสัดส่วน (ผลิต)'!$E$36)/'2.1ต้นทุนตามสัดส่วน (ผลิต)'!$E$40,0),2)</f>
        <v>0</v>
      </c>
      <c r="AD110" s="139">
        <f t="shared" si="54"/>
        <v>0</v>
      </c>
      <c r="AE110" s="139">
        <f>ROUND(IF('2.1ต้นทุนตามสัดส่วน (ผลิต)'!$E$56&gt;0,(+H110*'2.1ต้นทุนตามสัดส่วน (ผลิต)'!$E$56)/'2.1ต้นทุนตามสัดส่วน (ผลิต)'!$E$60,0),2)</f>
        <v>0</v>
      </c>
      <c r="AF110" s="139">
        <f>ROUND(IF('2.1ต้นทุนตามสัดส่วน (ผลิต)'!$E$66&gt;0,(+I110*'2.1ต้นทุนตามสัดส่วน (ผลิต)'!$E$66)/'2.1ต้นทุนตามสัดส่วน (ผลิต)'!$E$70,0),2)</f>
        <v>0</v>
      </c>
      <c r="AG110" s="139">
        <f>ROUND(IF('2.1ต้นทุนตามสัดส่วน (ผลิต)'!$E$76&gt;0,(+J110*'2.1ต้นทุนตามสัดส่วน (ผลิต)'!$E$76)/'2.1ต้นทุนตามสัดส่วน (ผลิต)'!$E$80,0),2)</f>
        <v>0</v>
      </c>
      <c r="AH110" s="139">
        <f t="shared" si="55"/>
        <v>0</v>
      </c>
      <c r="AI110" s="139">
        <f t="shared" si="56"/>
        <v>0</v>
      </c>
      <c r="AJ110" s="139">
        <f>ROUND(IF('2.1ต้นทุนตามสัดส่วน (ผลิต)'!$E$106&gt;0,(+M110*'2.1ต้นทุนตามสัดส่วน (ผลิต)'!$E$106)/'2.1ต้นทุนตามสัดส่วน (ผลิต)'!$E$110,0),2)</f>
        <v>0</v>
      </c>
      <c r="AK110" s="139">
        <f>ROUND(IF('2.1ต้นทุนตามสัดส่วน (ผลิต)'!$E$116&gt;0,(+N110*'2.1ต้นทุนตามสัดส่วน (ผลิต)'!$E$116)/'2.1ต้นทุนตามสัดส่วน (ผลิต)'!$E$120,0),2)</f>
        <v>0</v>
      </c>
      <c r="AL110" s="139">
        <f>ROUND(IF('2.1ต้นทุนตามสัดส่วน (ผลิต)'!$E$126&gt;0,(+O110*'2.1ต้นทุนตามสัดส่วน (ผลิต)'!$E$126)/'2.1ต้นทุนตามสัดส่วน (ผลิต)'!$E$130,0),2)</f>
        <v>0</v>
      </c>
      <c r="AM110" s="139">
        <f t="shared" si="57"/>
        <v>0</v>
      </c>
      <c r="AN110" s="139">
        <f t="shared" si="58"/>
        <v>0</v>
      </c>
      <c r="AO110" s="139">
        <f>ROUND(IF('2.1ต้นทุนตามสัดส่วน (ผลิต)'!$E$156&gt;0,(+R110*'2.1ต้นทุนตามสัดส่วน (ผลิต)'!$E$156)/'2.1ต้นทุนตามสัดส่วน (ผลิต)'!$E$160,0),2)</f>
        <v>0</v>
      </c>
      <c r="AP110" s="139">
        <f>ROUND(IF('2.1ต้นทุนตามสัดส่วน (ผลิต)'!$E$166&gt;0,(+S110*'2.1ต้นทุนตามสัดส่วน (ผลิต)'!$E$166)/'2.1ต้นทุนตามสัดส่วน (ผลิต)'!$E$170,0),2)</f>
        <v>0</v>
      </c>
      <c r="AQ110" s="139">
        <f>ROUND(IF('2.1ต้นทุนตามสัดส่วน (ผลิต)'!$E$176&gt;0,(+T110*'2.1ต้นทุนตามสัดส่วน (ผลิต)'!$E$176)/'2.1ต้นทุนตามสัดส่วน (ผลิต)'!$E$180,0),2)</f>
        <v>0</v>
      </c>
      <c r="AR110" s="139">
        <f t="shared" si="42"/>
        <v>0</v>
      </c>
      <c r="AS110" s="139">
        <f t="shared" si="43"/>
        <v>0</v>
      </c>
      <c r="AU110" s="140"/>
      <c r="AV110" s="135"/>
      <c r="AW110" s="44">
        <f>ROUND(IF('2.1ต้นทุนตามสัดส่วน (ผลิต)'!$E$7&gt;0,(C110*'2.1ต้นทุนตามสัดส่วน (ผลิต)'!$E$7)/'2.1ต้นทุนตามสัดส่วน (ผลิต)'!$E$10,0),2)</f>
        <v>0</v>
      </c>
      <c r="AX110" s="136">
        <f>ROUND(IF('2.1ต้นทุนตามสัดส่วน (ผลิต)'!$E$17&gt;0,(D110*'2.1ต้นทุนตามสัดส่วน (ผลิต)'!$E$17)/'2.1ต้นทุนตามสัดส่วน (ผลิต)'!$E$20,0),2)</f>
        <v>0</v>
      </c>
      <c r="AY110" s="136">
        <f>ROUND(IF('2.1ต้นทุนตามสัดส่วน (ผลิต)'!$E$27&gt;0,(+E110*'2.1ต้นทุนตามสัดส่วน (ผลิต)'!$E$27)/'2.1ต้นทุนตามสัดส่วน (ผลิต)'!$E$30,0),2)</f>
        <v>0</v>
      </c>
      <c r="AZ110" s="136">
        <f>ROUND(IF('2.1ต้นทุนตามสัดส่วน (ผลิต)'!$E$37&gt;0,(+F110*'2.1ต้นทุนตามสัดส่วน (ผลิต)'!$E$37)/'2.1ต้นทุนตามสัดส่วน (ผลิต)'!$E$40,0),2)</f>
        <v>0</v>
      </c>
      <c r="BA110" s="136">
        <f t="shared" si="59"/>
        <v>0</v>
      </c>
      <c r="BB110" s="136">
        <f>ROUND(IF('2.1ต้นทุนตามสัดส่วน (ผลิต)'!$E$57&gt;0,(+H110*'2.1ต้นทุนตามสัดส่วน (ผลิต)'!$E$57)/'2.1ต้นทุนตามสัดส่วน (ผลิต)'!$E$60,0),2)</f>
        <v>0</v>
      </c>
      <c r="BC110" s="136">
        <f>ROUND(IF('2.1ต้นทุนตามสัดส่วน (ผลิต)'!$E$67&gt;0,(+I110*'2.1ต้นทุนตามสัดส่วน (ผลิต)'!$E$67)/'2.1ต้นทุนตามสัดส่วน (ผลิต)'!$E$70,0),2)</f>
        <v>0</v>
      </c>
      <c r="BD110" s="136">
        <f>ROUND(IF('2.1ต้นทุนตามสัดส่วน (ผลิต)'!$E$77&gt;0,(+J110*'2.1ต้นทุนตามสัดส่วน (ผลิต)'!$E$77)/'2.1ต้นทุนตามสัดส่วน (ผลิต)'!$E$80,0),2)</f>
        <v>0</v>
      </c>
      <c r="BE110" s="136">
        <f t="shared" si="60"/>
        <v>0</v>
      </c>
      <c r="BF110" s="136">
        <f t="shared" si="61"/>
        <v>0</v>
      </c>
      <c r="BG110" s="136">
        <f>ROUND(IF('2.1ต้นทุนตามสัดส่วน (ผลิต)'!$E$107&gt;0,(+M110*'2.1ต้นทุนตามสัดส่วน (ผลิต)'!$E$107)/'2.1ต้นทุนตามสัดส่วน (ผลิต)'!$E$110,0),2)</f>
        <v>0</v>
      </c>
      <c r="BH110" s="136">
        <f>ROUND(IF('2.1ต้นทุนตามสัดส่วน (ผลิต)'!$E$117&gt;0,(+N110*'2.1ต้นทุนตามสัดส่วน (ผลิต)'!$E$117)/'2.1ต้นทุนตามสัดส่วน (ผลิต)'!$E$120,0),2)</f>
        <v>0</v>
      </c>
      <c r="BI110" s="136">
        <f>ROUND(IF('2.1ต้นทุนตามสัดส่วน (ผลิต)'!$E$127&gt;0,(+O110*'2.1ต้นทุนตามสัดส่วน (ผลิต)'!$E$127)/'2.1ต้นทุนตามสัดส่วน (ผลิต)'!$E$130,0),2)</f>
        <v>0</v>
      </c>
      <c r="BJ110" s="136">
        <f t="shared" si="62"/>
        <v>0</v>
      </c>
      <c r="BK110" s="136">
        <f t="shared" si="63"/>
        <v>0</v>
      </c>
      <c r="BL110" s="136">
        <f>ROUND(IF('2.1ต้นทุนตามสัดส่วน (ผลิต)'!$E$157&gt;0,(+R110*'2.1ต้นทุนตามสัดส่วน (ผลิต)'!$E$157)/'2.1ต้นทุนตามสัดส่วน (ผลิต)'!$E$160,0),2)</f>
        <v>0</v>
      </c>
      <c r="BM110" s="136">
        <f>ROUND(IF('2.1ต้นทุนตามสัดส่วน (ผลิต)'!$E$167&gt;0,(+S110*'2.1ต้นทุนตามสัดส่วน (ผลิต)'!$E$167)/'2.1ต้นทุนตามสัดส่วน (ผลิต)'!$E$170,0),2)</f>
        <v>0</v>
      </c>
      <c r="BN110" s="136">
        <f>ROUND(IF('2.1ต้นทุนตามสัดส่วน (ผลิต)'!$E$177&gt;0,(+T110*'2.1ต้นทุนตามสัดส่วน (ผลิต)'!$E$177)/'2.1ต้นทุนตามสัดส่วน (ผลิต)'!$E$180,0),2)</f>
        <v>0</v>
      </c>
      <c r="BO110" s="136">
        <f t="shared" si="64"/>
        <v>0</v>
      </c>
      <c r="BP110" s="136">
        <f t="shared" si="44"/>
        <v>0</v>
      </c>
      <c r="BR110" s="140"/>
      <c r="BS110" s="135"/>
      <c r="BT110" s="44">
        <f>ROUND(IF('2.1ต้นทุนตามสัดส่วน (ผลิต)'!$E$8&gt;0,(+C110*'2.1ต้นทุนตามสัดส่วน (ผลิต)'!$E$8)/'2.1ต้นทุนตามสัดส่วน (ผลิต)'!$E$10,0),2)</f>
        <v>0</v>
      </c>
      <c r="BU110" s="136">
        <f>ROUND(IF('2.1ต้นทุนตามสัดส่วน (ผลิต)'!$E$18&gt;0,(+D110*'2.1ต้นทุนตามสัดส่วน (ผลิต)'!$E$18)/'2.1ต้นทุนตามสัดส่วน (ผลิต)'!$E$20,0),2)</f>
        <v>0</v>
      </c>
      <c r="BV110" s="136">
        <f>ROUND(IF('2.1ต้นทุนตามสัดส่วน (ผลิต)'!$E$28&gt;0,(+E110*'2.1ต้นทุนตามสัดส่วน (ผลิต)'!$E$28)/'2.1ต้นทุนตามสัดส่วน (ผลิต)'!$E$30,0),2)</f>
        <v>0</v>
      </c>
      <c r="BW110" s="136">
        <f>ROUND(IF('2.1ต้นทุนตามสัดส่วน (ผลิต)'!$E$38&gt;0,(+F110*'2.1ต้นทุนตามสัดส่วน (ผลิต)'!$E$38)/'2.1ต้นทุนตามสัดส่วน (ผลิต)'!$E$40,0),2)</f>
        <v>0</v>
      </c>
      <c r="BX110" s="136">
        <f t="shared" si="65"/>
        <v>0</v>
      </c>
      <c r="BY110" s="136">
        <f>ROUND(IF('2.1ต้นทุนตามสัดส่วน (ผลิต)'!$E$58&gt;0,(+H110*'2.1ต้นทุนตามสัดส่วน (ผลิต)'!$E$58)/'2.1ต้นทุนตามสัดส่วน (ผลิต)'!$E$60,0),2)</f>
        <v>0</v>
      </c>
      <c r="BZ110" s="136">
        <f>ROUND(IF('2.1ต้นทุนตามสัดส่วน (ผลิต)'!$E$68&gt;0,(+I110*'2.1ต้นทุนตามสัดส่วน (ผลิต)'!$E$68)/'2.1ต้นทุนตามสัดส่วน (ผลิต)'!$E$70,0),2)</f>
        <v>0</v>
      </c>
      <c r="CA110" s="136">
        <f>ROUND(IF('2.1ต้นทุนตามสัดส่วน (ผลิต)'!$E$78&gt;0,(+J110*'2.1ต้นทุนตามสัดส่วน (ผลิต)'!$E$78)/'2.1ต้นทุนตามสัดส่วน (ผลิต)'!$E$80,0),2)</f>
        <v>0</v>
      </c>
      <c r="CB110" s="136">
        <f t="shared" si="66"/>
        <v>0</v>
      </c>
      <c r="CC110" s="136">
        <f t="shared" si="67"/>
        <v>0</v>
      </c>
      <c r="CD110" s="136">
        <f>ROUND(IF('2.1ต้นทุนตามสัดส่วน (ผลิต)'!$E$108&gt;0,(+M110*'2.1ต้นทุนตามสัดส่วน (ผลิต)'!$E$108)/'2.1ต้นทุนตามสัดส่วน (ผลิต)'!$E$110,0),2)</f>
        <v>0</v>
      </c>
      <c r="CE110" s="136">
        <f>ROUND(IF('2.1ต้นทุนตามสัดส่วน (ผลิต)'!$E$118&gt;0,(+N110*'2.1ต้นทุนตามสัดส่วน (ผลิต)'!$E$118)/'2.1ต้นทุนตามสัดส่วน (ผลิต)'!$E$120,0),2)</f>
        <v>0</v>
      </c>
      <c r="CF110" s="136">
        <f>ROUND(IF('2.1ต้นทุนตามสัดส่วน (ผลิต)'!$E$128&gt;0,(+O110*'2.1ต้นทุนตามสัดส่วน (ผลิต)'!$E$128)/'2.1ต้นทุนตามสัดส่วน (ผลิต)'!$E$130,0),2)</f>
        <v>0</v>
      </c>
      <c r="CG110" s="136">
        <f t="shared" si="68"/>
        <v>0</v>
      </c>
      <c r="CH110" s="136">
        <f t="shared" si="69"/>
        <v>0</v>
      </c>
      <c r="CI110" s="136">
        <f>ROUND(IF('2.1ต้นทุนตามสัดส่วน (ผลิต)'!$E$158&gt;0,(+R110*'2.1ต้นทุนตามสัดส่วน (ผลิต)'!$E$158)/'2.1ต้นทุนตามสัดส่วน (ผลิต)'!$E$160,0),2)</f>
        <v>0</v>
      </c>
      <c r="CJ110" s="136">
        <f>ROUND(IF('2.1ต้นทุนตามสัดส่วน (ผลิต)'!$E$168&gt;0,(+S110*'2.1ต้นทุนตามสัดส่วน (ผลิต)'!$E$168)/'2.1ต้นทุนตามสัดส่วน (ผลิต)'!$E$170,0),2)</f>
        <v>0</v>
      </c>
      <c r="CK110" s="136">
        <f>ROUND(IF('2.1ต้นทุนตามสัดส่วน (ผลิต)'!$E$178&gt;0,(+T110*'2.1ต้นทุนตามสัดส่วน (ผลิต)'!$E$178)/'2.1ต้นทุนตามสัดส่วน (ผลิต)'!$E$180,0),2)</f>
        <v>0</v>
      </c>
      <c r="CL110" s="136">
        <f t="shared" si="70"/>
        <v>0</v>
      </c>
      <c r="CM110" s="136">
        <f t="shared" si="45"/>
        <v>0</v>
      </c>
      <c r="CO110" s="140"/>
      <c r="CP110" s="135"/>
      <c r="CQ110" s="44">
        <f>ROUND(IF('2.1ต้นทุนตามสัดส่วน (ผลิต)'!$E$9&gt;0,(+C110*'2.1ต้นทุนตามสัดส่วน (ผลิต)'!$E$9)/'2.1ต้นทุนตามสัดส่วน (ผลิต)'!$E$10,0),2)</f>
        <v>0</v>
      </c>
      <c r="CR110" s="136">
        <f>ROUND(IF('2.1ต้นทุนตามสัดส่วน (ผลิต)'!$E$19&gt;0,(+D110*'2.1ต้นทุนตามสัดส่วน (ผลิต)'!$E$19)/'2.1ต้นทุนตามสัดส่วน (ผลิต)'!$E$20,0),2)</f>
        <v>0</v>
      </c>
      <c r="CS110" s="136">
        <f>ROUND(IF('2.1ต้นทุนตามสัดส่วน (ผลิต)'!$E$29&gt;0,(+E110*'2.1ต้นทุนตามสัดส่วน (ผลิต)'!$E$29)/'2.1ต้นทุนตามสัดส่วน (ผลิต)'!$E$30,0),2)</f>
        <v>0</v>
      </c>
      <c r="CT110" s="136">
        <f>ROUND(IF('2.1ต้นทุนตามสัดส่วน (ผลิต)'!$E$39&gt;0,(+F110*'2.1ต้นทุนตามสัดส่วน (ผลิต)'!$E$39)/'2.1ต้นทุนตามสัดส่วน (ผลิต)'!$E$40,0),2)</f>
        <v>0</v>
      </c>
      <c r="CU110" s="136">
        <f t="shared" si="71"/>
        <v>0</v>
      </c>
      <c r="CV110" s="136">
        <f>ROUND(IF('2.1ต้นทุนตามสัดส่วน (ผลิต)'!$E$59&gt;0,(+H110*'2.1ต้นทุนตามสัดส่วน (ผลิต)'!$E$59)/'2.1ต้นทุนตามสัดส่วน (ผลิต)'!$E$60,0),2)</f>
        <v>0</v>
      </c>
      <c r="CW110" s="136">
        <f>ROUND(IF('2.1ต้นทุนตามสัดส่วน (ผลิต)'!$E$69&gt;0,(+I110*'2.1ต้นทุนตามสัดส่วน (ผลิต)'!$E$69)/'2.1ต้นทุนตามสัดส่วน (ผลิต)'!$E$70,0),2)</f>
        <v>0</v>
      </c>
      <c r="CX110" s="136">
        <f>ROUND(IF('2.1ต้นทุนตามสัดส่วน (ผลิต)'!$E$79&gt;0,(+J110*'2.1ต้นทุนตามสัดส่วน (ผลิต)'!$E$79)/'2.1ต้นทุนตามสัดส่วน (ผลิต)'!$E$80,0),2)</f>
        <v>0</v>
      </c>
      <c r="CY110" s="136">
        <f t="shared" si="72"/>
        <v>0</v>
      </c>
      <c r="CZ110" s="136">
        <f t="shared" si="73"/>
        <v>0</v>
      </c>
      <c r="DA110" s="136">
        <f>ROUND(IF('2.1ต้นทุนตามสัดส่วน (ผลิต)'!$E$109&gt;0,(+M110*'2.1ต้นทุนตามสัดส่วน (ผลิต)'!$E$109)/'2.1ต้นทุนตามสัดส่วน (ผลิต)'!$E$110,0),2)</f>
        <v>0</v>
      </c>
      <c r="DB110" s="136">
        <f>ROUND(IF('2.1ต้นทุนตามสัดส่วน (ผลิต)'!$E$119&gt;0,(+N110*'2.1ต้นทุนตามสัดส่วน (ผลิต)'!$E$119)/'2.1ต้นทุนตามสัดส่วน (ผลิต)'!$E$120,0),2)</f>
        <v>0</v>
      </c>
      <c r="DC110" s="136">
        <f>ROUND(IF('2.1ต้นทุนตามสัดส่วน (ผลิต)'!$E$129&gt;0,(+O110*'2.1ต้นทุนตามสัดส่วน (ผลิต)'!$E$129)/'2.1ต้นทุนตามสัดส่วน (ผลิต)'!$E$130,0),2)</f>
        <v>0</v>
      </c>
      <c r="DD110" s="136">
        <f t="shared" si="74"/>
        <v>0</v>
      </c>
      <c r="DE110" s="136">
        <f t="shared" si="75"/>
        <v>0</v>
      </c>
      <c r="DF110" s="136">
        <f>ROUND(IF('2.1ต้นทุนตามสัดส่วน (ผลิต)'!$E$159&gt;0,(+R110*'2.1ต้นทุนตามสัดส่วน (ผลิต)'!$E$159)/'2.1ต้นทุนตามสัดส่วน (ผลิต)'!$E$160,0),2)</f>
        <v>0</v>
      </c>
      <c r="DG110" s="136">
        <f>ROUND(IF('2.1ต้นทุนตามสัดส่วน (ผลิต)'!$E$169&gt;0,(+S110*'2.1ต้นทุนตามสัดส่วน (ผลิต)'!$E$169)/'2.1ต้นทุนตามสัดส่วน (ผลิต)'!$E$170,0),2)</f>
        <v>0</v>
      </c>
      <c r="DH110" s="136">
        <f>ROUND(IF('2.1ต้นทุนตามสัดส่วน (ผลิต)'!$E$179&gt;0,(+T110*'2.1ต้นทุนตามสัดส่วน (ผลิต)'!$E$179)/'2.1ต้นทุนตามสัดส่วน (ผลิต)'!$E$180,0),2)</f>
        <v>0</v>
      </c>
      <c r="DI110" s="136">
        <f t="shared" si="76"/>
        <v>0</v>
      </c>
      <c r="DJ110" s="136">
        <f t="shared" si="46"/>
        <v>0</v>
      </c>
      <c r="DL110" s="140"/>
      <c r="DM110" s="135"/>
      <c r="DN110" s="136">
        <f t="shared" si="79"/>
        <v>0</v>
      </c>
      <c r="DO110" s="136">
        <f t="shared" si="78"/>
        <v>0</v>
      </c>
      <c r="DP110" s="136">
        <f t="shared" si="78"/>
        <v>0</v>
      </c>
      <c r="DQ110" s="136">
        <f t="shared" si="78"/>
        <v>0</v>
      </c>
      <c r="DR110" s="136">
        <f t="shared" si="78"/>
        <v>0</v>
      </c>
      <c r="DS110" s="136">
        <f t="shared" si="78"/>
        <v>0</v>
      </c>
      <c r="DT110" s="136">
        <f t="shared" si="78"/>
        <v>0</v>
      </c>
      <c r="DU110" s="136">
        <f t="shared" si="78"/>
        <v>0</v>
      </c>
      <c r="DV110" s="136">
        <f t="shared" si="77"/>
        <v>0</v>
      </c>
      <c r="DW110" s="136">
        <f t="shared" si="77"/>
        <v>0</v>
      </c>
      <c r="DX110" s="136">
        <f t="shared" si="77"/>
        <v>0</v>
      </c>
      <c r="DY110" s="136">
        <f t="shared" si="77"/>
        <v>0</v>
      </c>
      <c r="DZ110" s="136">
        <f t="shared" si="77"/>
        <v>0</v>
      </c>
      <c r="EA110" s="136">
        <f t="shared" si="77"/>
        <v>0</v>
      </c>
      <c r="EB110" s="136">
        <f t="shared" si="47"/>
        <v>0</v>
      </c>
      <c r="EC110" s="136">
        <f t="shared" si="47"/>
        <v>0</v>
      </c>
      <c r="ED110" s="136">
        <f t="shared" si="47"/>
        <v>0</v>
      </c>
      <c r="EE110" s="136">
        <f t="shared" si="47"/>
        <v>0</v>
      </c>
      <c r="EF110" s="136">
        <f t="shared" si="47"/>
        <v>0</v>
      </c>
      <c r="EG110" s="136">
        <f t="shared" si="47"/>
        <v>0</v>
      </c>
    </row>
    <row r="111" spans="1:137" ht="21">
      <c r="A111" s="140"/>
      <c r="B111" s="135"/>
      <c r="C111" s="44"/>
      <c r="D111" s="136"/>
      <c r="E111" s="136"/>
      <c r="F111" s="136"/>
      <c r="G111" s="136">
        <f t="shared" si="48"/>
        <v>0</v>
      </c>
      <c r="H111" s="136"/>
      <c r="I111" s="136"/>
      <c r="J111" s="136"/>
      <c r="K111" s="136">
        <f t="shared" si="49"/>
        <v>0</v>
      </c>
      <c r="L111" s="136">
        <f t="shared" si="50"/>
        <v>0</v>
      </c>
      <c r="M111" s="136"/>
      <c r="N111" s="136"/>
      <c r="O111" s="136"/>
      <c r="P111" s="136">
        <f t="shared" si="51"/>
        <v>0</v>
      </c>
      <c r="Q111" s="136">
        <f t="shared" si="52"/>
        <v>0</v>
      </c>
      <c r="R111" s="136"/>
      <c r="S111" s="136"/>
      <c r="T111" s="136"/>
      <c r="U111" s="136">
        <f t="shared" si="53"/>
        <v>0</v>
      </c>
      <c r="V111" s="136">
        <f t="shared" si="41"/>
        <v>0</v>
      </c>
      <c r="X111" s="140"/>
      <c r="Y111" s="135"/>
      <c r="Z111" s="44">
        <f>ROUND(IF('2.1ต้นทุนตามสัดส่วน (ผลิต)'!$E$6&gt;0,(+C111*'2.1ต้นทุนตามสัดส่วน (ผลิต)'!$E$6)/'2.1ต้นทุนตามสัดส่วน (ผลิต)'!$E$10,0),2)</f>
        <v>0</v>
      </c>
      <c r="AA111" s="139">
        <f>ROUND(IF('2.1ต้นทุนตามสัดส่วน (ผลิต)'!$E$16&gt;0,(+D111*'2.1ต้นทุนตามสัดส่วน (ผลิต)'!$E$16)/'2.1ต้นทุนตามสัดส่วน (ผลิต)'!$E$20,0),2)</f>
        <v>0</v>
      </c>
      <c r="AB111" s="139">
        <f>ROUND(IF('2.1ต้นทุนตามสัดส่วน (ผลิต)'!$E$26&gt;0,(+E111*'2.1ต้นทุนตามสัดส่วน (ผลิต)'!$E$26)/'2.1ต้นทุนตามสัดส่วน (ผลิต)'!$E$30,0),2)</f>
        <v>0</v>
      </c>
      <c r="AC111" s="139">
        <f>ROUND(IF('2.1ต้นทุนตามสัดส่วน (ผลิต)'!$E$36&gt;0,(+F111*'2.1ต้นทุนตามสัดส่วน (ผลิต)'!$E$36)/'2.1ต้นทุนตามสัดส่วน (ผลิต)'!$E$40,0),2)</f>
        <v>0</v>
      </c>
      <c r="AD111" s="139">
        <f t="shared" si="54"/>
        <v>0</v>
      </c>
      <c r="AE111" s="139">
        <f>ROUND(IF('2.1ต้นทุนตามสัดส่วน (ผลิต)'!$E$56&gt;0,(+H111*'2.1ต้นทุนตามสัดส่วน (ผลิต)'!$E$56)/'2.1ต้นทุนตามสัดส่วน (ผลิต)'!$E$60,0),2)</f>
        <v>0</v>
      </c>
      <c r="AF111" s="139">
        <f>ROUND(IF('2.1ต้นทุนตามสัดส่วน (ผลิต)'!$E$66&gt;0,(+I111*'2.1ต้นทุนตามสัดส่วน (ผลิต)'!$E$66)/'2.1ต้นทุนตามสัดส่วน (ผลิต)'!$E$70,0),2)</f>
        <v>0</v>
      </c>
      <c r="AG111" s="139">
        <f>ROUND(IF('2.1ต้นทุนตามสัดส่วน (ผลิต)'!$E$76&gt;0,(+J111*'2.1ต้นทุนตามสัดส่วน (ผลิต)'!$E$76)/'2.1ต้นทุนตามสัดส่วน (ผลิต)'!$E$80,0),2)</f>
        <v>0</v>
      </c>
      <c r="AH111" s="139">
        <f t="shared" si="55"/>
        <v>0</v>
      </c>
      <c r="AI111" s="139">
        <f t="shared" si="56"/>
        <v>0</v>
      </c>
      <c r="AJ111" s="139">
        <f>ROUND(IF('2.1ต้นทุนตามสัดส่วน (ผลิต)'!$E$106&gt;0,(+M111*'2.1ต้นทุนตามสัดส่วน (ผลิต)'!$E$106)/'2.1ต้นทุนตามสัดส่วน (ผลิต)'!$E$110,0),2)</f>
        <v>0</v>
      </c>
      <c r="AK111" s="139">
        <f>ROUND(IF('2.1ต้นทุนตามสัดส่วน (ผลิต)'!$E$116&gt;0,(+N111*'2.1ต้นทุนตามสัดส่วน (ผลิต)'!$E$116)/'2.1ต้นทุนตามสัดส่วน (ผลิต)'!$E$120,0),2)</f>
        <v>0</v>
      </c>
      <c r="AL111" s="139">
        <f>ROUND(IF('2.1ต้นทุนตามสัดส่วน (ผลิต)'!$E$126&gt;0,(+O111*'2.1ต้นทุนตามสัดส่วน (ผลิต)'!$E$126)/'2.1ต้นทุนตามสัดส่วน (ผลิต)'!$E$130,0),2)</f>
        <v>0</v>
      </c>
      <c r="AM111" s="139">
        <f t="shared" si="57"/>
        <v>0</v>
      </c>
      <c r="AN111" s="139">
        <f t="shared" si="58"/>
        <v>0</v>
      </c>
      <c r="AO111" s="139">
        <f>ROUND(IF('2.1ต้นทุนตามสัดส่วน (ผลิต)'!$E$156&gt;0,(+R111*'2.1ต้นทุนตามสัดส่วน (ผลิต)'!$E$156)/'2.1ต้นทุนตามสัดส่วน (ผลิต)'!$E$160,0),2)</f>
        <v>0</v>
      </c>
      <c r="AP111" s="139">
        <f>ROUND(IF('2.1ต้นทุนตามสัดส่วน (ผลิต)'!$E$166&gt;0,(+S111*'2.1ต้นทุนตามสัดส่วน (ผลิต)'!$E$166)/'2.1ต้นทุนตามสัดส่วน (ผลิต)'!$E$170,0),2)</f>
        <v>0</v>
      </c>
      <c r="AQ111" s="139">
        <f>ROUND(IF('2.1ต้นทุนตามสัดส่วน (ผลิต)'!$E$176&gt;0,(+T111*'2.1ต้นทุนตามสัดส่วน (ผลิต)'!$E$176)/'2.1ต้นทุนตามสัดส่วน (ผลิต)'!$E$180,0),2)</f>
        <v>0</v>
      </c>
      <c r="AR111" s="139">
        <f t="shared" si="42"/>
        <v>0</v>
      </c>
      <c r="AS111" s="139">
        <f t="shared" si="43"/>
        <v>0</v>
      </c>
      <c r="AU111" s="140"/>
      <c r="AV111" s="135"/>
      <c r="AW111" s="44">
        <f>ROUND(IF('2.1ต้นทุนตามสัดส่วน (ผลิต)'!$E$7&gt;0,(C111*'2.1ต้นทุนตามสัดส่วน (ผลิต)'!$E$7)/'2.1ต้นทุนตามสัดส่วน (ผลิต)'!$E$10,0),2)</f>
        <v>0</v>
      </c>
      <c r="AX111" s="136">
        <f>ROUND(IF('2.1ต้นทุนตามสัดส่วน (ผลิต)'!$E$17&gt;0,(D111*'2.1ต้นทุนตามสัดส่วน (ผลิต)'!$E$17)/'2.1ต้นทุนตามสัดส่วน (ผลิต)'!$E$20,0),2)</f>
        <v>0</v>
      </c>
      <c r="AY111" s="136">
        <f>ROUND(IF('2.1ต้นทุนตามสัดส่วน (ผลิต)'!$E$27&gt;0,(+E111*'2.1ต้นทุนตามสัดส่วน (ผลิต)'!$E$27)/'2.1ต้นทุนตามสัดส่วน (ผลิต)'!$E$30,0),2)</f>
        <v>0</v>
      </c>
      <c r="AZ111" s="136">
        <f>ROUND(IF('2.1ต้นทุนตามสัดส่วน (ผลิต)'!$E$37&gt;0,(+F111*'2.1ต้นทุนตามสัดส่วน (ผลิต)'!$E$37)/'2.1ต้นทุนตามสัดส่วน (ผลิต)'!$E$40,0),2)</f>
        <v>0</v>
      </c>
      <c r="BA111" s="136">
        <f t="shared" si="59"/>
        <v>0</v>
      </c>
      <c r="BB111" s="136">
        <f>ROUND(IF('2.1ต้นทุนตามสัดส่วน (ผลิต)'!$E$57&gt;0,(+H111*'2.1ต้นทุนตามสัดส่วน (ผลิต)'!$E$57)/'2.1ต้นทุนตามสัดส่วน (ผลิต)'!$E$60,0),2)</f>
        <v>0</v>
      </c>
      <c r="BC111" s="136">
        <f>ROUND(IF('2.1ต้นทุนตามสัดส่วน (ผลิต)'!$E$67&gt;0,(+I111*'2.1ต้นทุนตามสัดส่วน (ผลิต)'!$E$67)/'2.1ต้นทุนตามสัดส่วน (ผลิต)'!$E$70,0),2)</f>
        <v>0</v>
      </c>
      <c r="BD111" s="136">
        <f>ROUND(IF('2.1ต้นทุนตามสัดส่วน (ผลิต)'!$E$77&gt;0,(+J111*'2.1ต้นทุนตามสัดส่วน (ผลิต)'!$E$77)/'2.1ต้นทุนตามสัดส่วน (ผลิต)'!$E$80,0),2)</f>
        <v>0</v>
      </c>
      <c r="BE111" s="136">
        <f t="shared" si="60"/>
        <v>0</v>
      </c>
      <c r="BF111" s="136">
        <f t="shared" si="61"/>
        <v>0</v>
      </c>
      <c r="BG111" s="136">
        <f>ROUND(IF('2.1ต้นทุนตามสัดส่วน (ผลิต)'!$E$107&gt;0,(+M111*'2.1ต้นทุนตามสัดส่วน (ผลิต)'!$E$107)/'2.1ต้นทุนตามสัดส่วน (ผลิต)'!$E$110,0),2)</f>
        <v>0</v>
      </c>
      <c r="BH111" s="136">
        <f>ROUND(IF('2.1ต้นทุนตามสัดส่วน (ผลิต)'!$E$117&gt;0,(+N111*'2.1ต้นทุนตามสัดส่วน (ผลิต)'!$E$117)/'2.1ต้นทุนตามสัดส่วน (ผลิต)'!$E$120,0),2)</f>
        <v>0</v>
      </c>
      <c r="BI111" s="136">
        <f>ROUND(IF('2.1ต้นทุนตามสัดส่วน (ผลิต)'!$E$127&gt;0,(+O111*'2.1ต้นทุนตามสัดส่วน (ผลิต)'!$E$127)/'2.1ต้นทุนตามสัดส่วน (ผลิต)'!$E$130,0),2)</f>
        <v>0</v>
      </c>
      <c r="BJ111" s="136">
        <f t="shared" si="62"/>
        <v>0</v>
      </c>
      <c r="BK111" s="136">
        <f t="shared" si="63"/>
        <v>0</v>
      </c>
      <c r="BL111" s="136">
        <f>ROUND(IF('2.1ต้นทุนตามสัดส่วน (ผลิต)'!$E$157&gt;0,(+R111*'2.1ต้นทุนตามสัดส่วน (ผลิต)'!$E$157)/'2.1ต้นทุนตามสัดส่วน (ผลิต)'!$E$160,0),2)</f>
        <v>0</v>
      </c>
      <c r="BM111" s="136">
        <f>ROUND(IF('2.1ต้นทุนตามสัดส่วน (ผลิต)'!$E$167&gt;0,(+S111*'2.1ต้นทุนตามสัดส่วน (ผลิต)'!$E$167)/'2.1ต้นทุนตามสัดส่วน (ผลิต)'!$E$170,0),2)</f>
        <v>0</v>
      </c>
      <c r="BN111" s="136">
        <f>ROUND(IF('2.1ต้นทุนตามสัดส่วน (ผลิต)'!$E$177&gt;0,(+T111*'2.1ต้นทุนตามสัดส่วน (ผลิต)'!$E$177)/'2.1ต้นทุนตามสัดส่วน (ผลิต)'!$E$180,0),2)</f>
        <v>0</v>
      </c>
      <c r="BO111" s="136">
        <f t="shared" si="64"/>
        <v>0</v>
      </c>
      <c r="BP111" s="136">
        <f t="shared" si="44"/>
        <v>0</v>
      </c>
      <c r="BR111" s="140"/>
      <c r="BS111" s="135"/>
      <c r="BT111" s="44">
        <f>ROUND(IF('2.1ต้นทุนตามสัดส่วน (ผลิต)'!$E$8&gt;0,(+C111*'2.1ต้นทุนตามสัดส่วน (ผลิต)'!$E$8)/'2.1ต้นทุนตามสัดส่วน (ผลิต)'!$E$10,0),2)</f>
        <v>0</v>
      </c>
      <c r="BU111" s="136">
        <f>ROUND(IF('2.1ต้นทุนตามสัดส่วน (ผลิต)'!$E$18&gt;0,(+D111*'2.1ต้นทุนตามสัดส่วน (ผลิต)'!$E$18)/'2.1ต้นทุนตามสัดส่วน (ผลิต)'!$E$20,0),2)</f>
        <v>0</v>
      </c>
      <c r="BV111" s="136">
        <f>ROUND(IF('2.1ต้นทุนตามสัดส่วน (ผลิต)'!$E$28&gt;0,(+E111*'2.1ต้นทุนตามสัดส่วน (ผลิต)'!$E$28)/'2.1ต้นทุนตามสัดส่วน (ผลิต)'!$E$30,0),2)</f>
        <v>0</v>
      </c>
      <c r="BW111" s="136">
        <f>ROUND(IF('2.1ต้นทุนตามสัดส่วน (ผลิต)'!$E$38&gt;0,(+F111*'2.1ต้นทุนตามสัดส่วน (ผลิต)'!$E$38)/'2.1ต้นทุนตามสัดส่วน (ผลิต)'!$E$40,0),2)</f>
        <v>0</v>
      </c>
      <c r="BX111" s="136">
        <f t="shared" si="65"/>
        <v>0</v>
      </c>
      <c r="BY111" s="136">
        <f>ROUND(IF('2.1ต้นทุนตามสัดส่วน (ผลิต)'!$E$58&gt;0,(+H111*'2.1ต้นทุนตามสัดส่วน (ผลิต)'!$E$58)/'2.1ต้นทุนตามสัดส่วน (ผลิต)'!$E$60,0),2)</f>
        <v>0</v>
      </c>
      <c r="BZ111" s="136">
        <f>ROUND(IF('2.1ต้นทุนตามสัดส่วน (ผลิต)'!$E$68&gt;0,(+I111*'2.1ต้นทุนตามสัดส่วน (ผลิต)'!$E$68)/'2.1ต้นทุนตามสัดส่วน (ผลิต)'!$E$70,0),2)</f>
        <v>0</v>
      </c>
      <c r="CA111" s="136">
        <f>ROUND(IF('2.1ต้นทุนตามสัดส่วน (ผลิต)'!$E$78&gt;0,(+J111*'2.1ต้นทุนตามสัดส่วน (ผลิต)'!$E$78)/'2.1ต้นทุนตามสัดส่วน (ผลิต)'!$E$80,0),2)</f>
        <v>0</v>
      </c>
      <c r="CB111" s="136">
        <f t="shared" si="66"/>
        <v>0</v>
      </c>
      <c r="CC111" s="136">
        <f t="shared" si="67"/>
        <v>0</v>
      </c>
      <c r="CD111" s="136">
        <f>ROUND(IF('2.1ต้นทุนตามสัดส่วน (ผลิต)'!$E$108&gt;0,(+M111*'2.1ต้นทุนตามสัดส่วน (ผลิต)'!$E$108)/'2.1ต้นทุนตามสัดส่วน (ผลิต)'!$E$110,0),2)</f>
        <v>0</v>
      </c>
      <c r="CE111" s="136">
        <f>ROUND(IF('2.1ต้นทุนตามสัดส่วน (ผลิต)'!$E$118&gt;0,(+N111*'2.1ต้นทุนตามสัดส่วน (ผลิต)'!$E$118)/'2.1ต้นทุนตามสัดส่วน (ผลิต)'!$E$120,0),2)</f>
        <v>0</v>
      </c>
      <c r="CF111" s="136">
        <f>ROUND(IF('2.1ต้นทุนตามสัดส่วน (ผลิต)'!$E$128&gt;0,(+O111*'2.1ต้นทุนตามสัดส่วน (ผลิต)'!$E$128)/'2.1ต้นทุนตามสัดส่วน (ผลิต)'!$E$130,0),2)</f>
        <v>0</v>
      </c>
      <c r="CG111" s="136">
        <f t="shared" si="68"/>
        <v>0</v>
      </c>
      <c r="CH111" s="136">
        <f t="shared" si="69"/>
        <v>0</v>
      </c>
      <c r="CI111" s="136">
        <f>ROUND(IF('2.1ต้นทุนตามสัดส่วน (ผลิต)'!$E$158&gt;0,(+R111*'2.1ต้นทุนตามสัดส่วน (ผลิต)'!$E$158)/'2.1ต้นทุนตามสัดส่วน (ผลิต)'!$E$160,0),2)</f>
        <v>0</v>
      </c>
      <c r="CJ111" s="136">
        <f>ROUND(IF('2.1ต้นทุนตามสัดส่วน (ผลิต)'!$E$168&gt;0,(+S111*'2.1ต้นทุนตามสัดส่วน (ผลิต)'!$E$168)/'2.1ต้นทุนตามสัดส่วน (ผลิต)'!$E$170,0),2)</f>
        <v>0</v>
      </c>
      <c r="CK111" s="136">
        <f>ROUND(IF('2.1ต้นทุนตามสัดส่วน (ผลิต)'!$E$178&gt;0,(+T111*'2.1ต้นทุนตามสัดส่วน (ผลิต)'!$E$178)/'2.1ต้นทุนตามสัดส่วน (ผลิต)'!$E$180,0),2)</f>
        <v>0</v>
      </c>
      <c r="CL111" s="136">
        <f t="shared" si="70"/>
        <v>0</v>
      </c>
      <c r="CM111" s="136">
        <f t="shared" si="45"/>
        <v>0</v>
      </c>
      <c r="CO111" s="140"/>
      <c r="CP111" s="135"/>
      <c r="CQ111" s="44">
        <f>ROUND(IF('2.1ต้นทุนตามสัดส่วน (ผลิต)'!$E$9&gt;0,(+C111*'2.1ต้นทุนตามสัดส่วน (ผลิต)'!$E$9)/'2.1ต้นทุนตามสัดส่วน (ผลิต)'!$E$10,0),2)</f>
        <v>0</v>
      </c>
      <c r="CR111" s="136">
        <f>ROUND(IF('2.1ต้นทุนตามสัดส่วน (ผลิต)'!$E$19&gt;0,(+D111*'2.1ต้นทุนตามสัดส่วน (ผลิต)'!$E$19)/'2.1ต้นทุนตามสัดส่วน (ผลิต)'!$E$20,0),2)</f>
        <v>0</v>
      </c>
      <c r="CS111" s="136">
        <f>ROUND(IF('2.1ต้นทุนตามสัดส่วน (ผลิต)'!$E$29&gt;0,(+E111*'2.1ต้นทุนตามสัดส่วน (ผลิต)'!$E$29)/'2.1ต้นทุนตามสัดส่วน (ผลิต)'!$E$30,0),2)</f>
        <v>0</v>
      </c>
      <c r="CT111" s="136">
        <f>ROUND(IF('2.1ต้นทุนตามสัดส่วน (ผลิต)'!$E$39&gt;0,(+F111*'2.1ต้นทุนตามสัดส่วน (ผลิต)'!$E$39)/'2.1ต้นทุนตามสัดส่วน (ผลิต)'!$E$40,0),2)</f>
        <v>0</v>
      </c>
      <c r="CU111" s="136">
        <f t="shared" si="71"/>
        <v>0</v>
      </c>
      <c r="CV111" s="136">
        <f>ROUND(IF('2.1ต้นทุนตามสัดส่วน (ผลิต)'!$E$59&gt;0,(+H111*'2.1ต้นทุนตามสัดส่วน (ผลิต)'!$E$59)/'2.1ต้นทุนตามสัดส่วน (ผลิต)'!$E$60,0),2)</f>
        <v>0</v>
      </c>
      <c r="CW111" s="136">
        <f>ROUND(IF('2.1ต้นทุนตามสัดส่วน (ผลิต)'!$E$69&gt;0,(+I111*'2.1ต้นทุนตามสัดส่วน (ผลิต)'!$E$69)/'2.1ต้นทุนตามสัดส่วน (ผลิต)'!$E$70,0),2)</f>
        <v>0</v>
      </c>
      <c r="CX111" s="136">
        <f>ROUND(IF('2.1ต้นทุนตามสัดส่วน (ผลิต)'!$E$79&gt;0,(+J111*'2.1ต้นทุนตามสัดส่วน (ผลิต)'!$E$79)/'2.1ต้นทุนตามสัดส่วน (ผลิต)'!$E$80,0),2)</f>
        <v>0</v>
      </c>
      <c r="CY111" s="136">
        <f t="shared" si="72"/>
        <v>0</v>
      </c>
      <c r="CZ111" s="136">
        <f t="shared" si="73"/>
        <v>0</v>
      </c>
      <c r="DA111" s="136">
        <f>ROUND(IF('2.1ต้นทุนตามสัดส่วน (ผลิต)'!$E$109&gt;0,(+M111*'2.1ต้นทุนตามสัดส่วน (ผลิต)'!$E$109)/'2.1ต้นทุนตามสัดส่วน (ผลิต)'!$E$110,0),2)</f>
        <v>0</v>
      </c>
      <c r="DB111" s="136">
        <f>ROUND(IF('2.1ต้นทุนตามสัดส่วน (ผลิต)'!$E$119&gt;0,(+N111*'2.1ต้นทุนตามสัดส่วน (ผลิต)'!$E$119)/'2.1ต้นทุนตามสัดส่วน (ผลิต)'!$E$120,0),2)</f>
        <v>0</v>
      </c>
      <c r="DC111" s="136">
        <f>ROUND(IF('2.1ต้นทุนตามสัดส่วน (ผลิต)'!$E$129&gt;0,(+O111*'2.1ต้นทุนตามสัดส่วน (ผลิต)'!$E$129)/'2.1ต้นทุนตามสัดส่วน (ผลิต)'!$E$130,0),2)</f>
        <v>0</v>
      </c>
      <c r="DD111" s="136">
        <f t="shared" si="74"/>
        <v>0</v>
      </c>
      <c r="DE111" s="136">
        <f t="shared" si="75"/>
        <v>0</v>
      </c>
      <c r="DF111" s="136">
        <f>ROUND(IF('2.1ต้นทุนตามสัดส่วน (ผลิต)'!$E$159&gt;0,(+R111*'2.1ต้นทุนตามสัดส่วน (ผลิต)'!$E$159)/'2.1ต้นทุนตามสัดส่วน (ผลิต)'!$E$160,0),2)</f>
        <v>0</v>
      </c>
      <c r="DG111" s="136">
        <f>ROUND(IF('2.1ต้นทุนตามสัดส่วน (ผลิต)'!$E$169&gt;0,(+S111*'2.1ต้นทุนตามสัดส่วน (ผลิต)'!$E$169)/'2.1ต้นทุนตามสัดส่วน (ผลิต)'!$E$170,0),2)</f>
        <v>0</v>
      </c>
      <c r="DH111" s="136">
        <f>ROUND(IF('2.1ต้นทุนตามสัดส่วน (ผลิต)'!$E$179&gt;0,(+T111*'2.1ต้นทุนตามสัดส่วน (ผลิต)'!$E$179)/'2.1ต้นทุนตามสัดส่วน (ผลิต)'!$E$180,0),2)</f>
        <v>0</v>
      </c>
      <c r="DI111" s="136">
        <f t="shared" si="76"/>
        <v>0</v>
      </c>
      <c r="DJ111" s="136">
        <f t="shared" si="46"/>
        <v>0</v>
      </c>
      <c r="DL111" s="140"/>
      <c r="DM111" s="135"/>
      <c r="DN111" s="136">
        <f t="shared" si="79"/>
        <v>0</v>
      </c>
      <c r="DO111" s="136">
        <f t="shared" si="78"/>
        <v>0</v>
      </c>
      <c r="DP111" s="136">
        <f t="shared" si="78"/>
        <v>0</v>
      </c>
      <c r="DQ111" s="136">
        <f t="shared" si="78"/>
        <v>0</v>
      </c>
      <c r="DR111" s="136">
        <f t="shared" si="78"/>
        <v>0</v>
      </c>
      <c r="DS111" s="136">
        <f t="shared" si="78"/>
        <v>0</v>
      </c>
      <c r="DT111" s="136">
        <f t="shared" si="78"/>
        <v>0</v>
      </c>
      <c r="DU111" s="136">
        <f t="shared" si="78"/>
        <v>0</v>
      </c>
      <c r="DV111" s="136">
        <f t="shared" si="77"/>
        <v>0</v>
      </c>
      <c r="DW111" s="136">
        <f t="shared" si="77"/>
        <v>0</v>
      </c>
      <c r="DX111" s="136">
        <f t="shared" si="77"/>
        <v>0</v>
      </c>
      <c r="DY111" s="136">
        <f t="shared" si="77"/>
        <v>0</v>
      </c>
      <c r="DZ111" s="136">
        <f t="shared" si="77"/>
        <v>0</v>
      </c>
      <c r="EA111" s="136">
        <f t="shared" si="77"/>
        <v>0</v>
      </c>
      <c r="EB111" s="136">
        <f t="shared" si="47"/>
        <v>0</v>
      </c>
      <c r="EC111" s="136">
        <f t="shared" si="47"/>
        <v>0</v>
      </c>
      <c r="ED111" s="136">
        <f t="shared" si="47"/>
        <v>0</v>
      </c>
      <c r="EE111" s="136">
        <f t="shared" si="47"/>
        <v>0</v>
      </c>
      <c r="EF111" s="136">
        <f t="shared" si="47"/>
        <v>0</v>
      </c>
      <c r="EG111" s="136">
        <f t="shared" si="47"/>
        <v>0</v>
      </c>
    </row>
    <row r="112" spans="1:137" ht="21">
      <c r="A112" s="140"/>
      <c r="B112" s="135"/>
      <c r="C112" s="44"/>
      <c r="D112" s="136"/>
      <c r="E112" s="136"/>
      <c r="F112" s="136"/>
      <c r="G112" s="136">
        <f t="shared" si="48"/>
        <v>0</v>
      </c>
      <c r="H112" s="136"/>
      <c r="I112" s="136"/>
      <c r="J112" s="136"/>
      <c r="K112" s="136">
        <f t="shared" si="49"/>
        <v>0</v>
      </c>
      <c r="L112" s="136">
        <f t="shared" si="50"/>
        <v>0</v>
      </c>
      <c r="M112" s="136"/>
      <c r="N112" s="136"/>
      <c r="O112" s="136"/>
      <c r="P112" s="136">
        <f t="shared" si="51"/>
        <v>0</v>
      </c>
      <c r="Q112" s="136">
        <f t="shared" si="52"/>
        <v>0</v>
      </c>
      <c r="R112" s="136"/>
      <c r="S112" s="136"/>
      <c r="T112" s="136"/>
      <c r="U112" s="136">
        <f t="shared" si="53"/>
        <v>0</v>
      </c>
      <c r="V112" s="136">
        <f t="shared" si="41"/>
        <v>0</v>
      </c>
      <c r="X112" s="140"/>
      <c r="Y112" s="135"/>
      <c r="Z112" s="44">
        <f>ROUND(IF('2.1ต้นทุนตามสัดส่วน (ผลิต)'!$E$6&gt;0,(+C112*'2.1ต้นทุนตามสัดส่วน (ผลิต)'!$E$6)/'2.1ต้นทุนตามสัดส่วน (ผลิต)'!$E$10,0),2)</f>
        <v>0</v>
      </c>
      <c r="AA112" s="139">
        <f>ROUND(IF('2.1ต้นทุนตามสัดส่วน (ผลิต)'!$E$16&gt;0,(+D112*'2.1ต้นทุนตามสัดส่วน (ผลิต)'!$E$16)/'2.1ต้นทุนตามสัดส่วน (ผลิต)'!$E$20,0),2)</f>
        <v>0</v>
      </c>
      <c r="AB112" s="139">
        <f>ROUND(IF('2.1ต้นทุนตามสัดส่วน (ผลิต)'!$E$26&gt;0,(+E112*'2.1ต้นทุนตามสัดส่วน (ผลิต)'!$E$26)/'2.1ต้นทุนตามสัดส่วน (ผลิต)'!$E$30,0),2)</f>
        <v>0</v>
      </c>
      <c r="AC112" s="139">
        <f>ROUND(IF('2.1ต้นทุนตามสัดส่วน (ผลิต)'!$E$36&gt;0,(+F112*'2.1ต้นทุนตามสัดส่วน (ผลิต)'!$E$36)/'2.1ต้นทุนตามสัดส่วน (ผลิต)'!$E$40,0),2)</f>
        <v>0</v>
      </c>
      <c r="AD112" s="139">
        <f t="shared" si="54"/>
        <v>0</v>
      </c>
      <c r="AE112" s="139">
        <f>ROUND(IF('2.1ต้นทุนตามสัดส่วน (ผลิต)'!$E$56&gt;0,(+H112*'2.1ต้นทุนตามสัดส่วน (ผลิต)'!$E$56)/'2.1ต้นทุนตามสัดส่วน (ผลิต)'!$E$60,0),2)</f>
        <v>0</v>
      </c>
      <c r="AF112" s="139">
        <f>ROUND(IF('2.1ต้นทุนตามสัดส่วน (ผลิต)'!$E$66&gt;0,(+I112*'2.1ต้นทุนตามสัดส่วน (ผลิต)'!$E$66)/'2.1ต้นทุนตามสัดส่วน (ผลิต)'!$E$70,0),2)</f>
        <v>0</v>
      </c>
      <c r="AG112" s="139">
        <f>ROUND(IF('2.1ต้นทุนตามสัดส่วน (ผลิต)'!$E$76&gt;0,(+J112*'2.1ต้นทุนตามสัดส่วน (ผลิต)'!$E$76)/'2.1ต้นทุนตามสัดส่วน (ผลิต)'!$E$80,0),2)</f>
        <v>0</v>
      </c>
      <c r="AH112" s="139">
        <f t="shared" si="55"/>
        <v>0</v>
      </c>
      <c r="AI112" s="139">
        <f t="shared" si="56"/>
        <v>0</v>
      </c>
      <c r="AJ112" s="139">
        <f>ROUND(IF('2.1ต้นทุนตามสัดส่วน (ผลิต)'!$E$106&gt;0,(+M112*'2.1ต้นทุนตามสัดส่วน (ผลิต)'!$E$106)/'2.1ต้นทุนตามสัดส่วน (ผลิต)'!$E$110,0),2)</f>
        <v>0</v>
      </c>
      <c r="AK112" s="139">
        <f>ROUND(IF('2.1ต้นทุนตามสัดส่วน (ผลิต)'!$E$116&gt;0,(+N112*'2.1ต้นทุนตามสัดส่วน (ผลิต)'!$E$116)/'2.1ต้นทุนตามสัดส่วน (ผลิต)'!$E$120,0),2)</f>
        <v>0</v>
      </c>
      <c r="AL112" s="139">
        <f>ROUND(IF('2.1ต้นทุนตามสัดส่วน (ผลิต)'!$E$126&gt;0,(+O112*'2.1ต้นทุนตามสัดส่วน (ผลิต)'!$E$126)/'2.1ต้นทุนตามสัดส่วน (ผลิต)'!$E$130,0),2)</f>
        <v>0</v>
      </c>
      <c r="AM112" s="139">
        <f t="shared" si="57"/>
        <v>0</v>
      </c>
      <c r="AN112" s="139">
        <f t="shared" si="58"/>
        <v>0</v>
      </c>
      <c r="AO112" s="139">
        <f>ROUND(IF('2.1ต้นทุนตามสัดส่วน (ผลิต)'!$E$156&gt;0,(+R112*'2.1ต้นทุนตามสัดส่วน (ผลิต)'!$E$156)/'2.1ต้นทุนตามสัดส่วน (ผลิต)'!$E$160,0),2)</f>
        <v>0</v>
      </c>
      <c r="AP112" s="139">
        <f>ROUND(IF('2.1ต้นทุนตามสัดส่วน (ผลิต)'!$E$166&gt;0,(+S112*'2.1ต้นทุนตามสัดส่วน (ผลิต)'!$E$166)/'2.1ต้นทุนตามสัดส่วน (ผลิต)'!$E$170,0),2)</f>
        <v>0</v>
      </c>
      <c r="AQ112" s="139">
        <f>ROUND(IF('2.1ต้นทุนตามสัดส่วน (ผลิต)'!$E$176&gt;0,(+T112*'2.1ต้นทุนตามสัดส่วน (ผลิต)'!$E$176)/'2.1ต้นทุนตามสัดส่วน (ผลิต)'!$E$180,0),2)</f>
        <v>0</v>
      </c>
      <c r="AR112" s="139">
        <f t="shared" si="42"/>
        <v>0</v>
      </c>
      <c r="AS112" s="139">
        <f t="shared" si="43"/>
        <v>0</v>
      </c>
      <c r="AU112" s="140"/>
      <c r="AV112" s="135"/>
      <c r="AW112" s="44">
        <f>ROUND(IF('2.1ต้นทุนตามสัดส่วน (ผลิต)'!$E$7&gt;0,(C112*'2.1ต้นทุนตามสัดส่วน (ผลิต)'!$E$7)/'2.1ต้นทุนตามสัดส่วน (ผลิต)'!$E$10,0),2)</f>
        <v>0</v>
      </c>
      <c r="AX112" s="136">
        <f>ROUND(IF('2.1ต้นทุนตามสัดส่วน (ผลิต)'!$E$17&gt;0,(D112*'2.1ต้นทุนตามสัดส่วน (ผลิต)'!$E$17)/'2.1ต้นทุนตามสัดส่วน (ผลิต)'!$E$20,0),2)</f>
        <v>0</v>
      </c>
      <c r="AY112" s="136">
        <f>ROUND(IF('2.1ต้นทุนตามสัดส่วน (ผลิต)'!$E$27&gt;0,(+E112*'2.1ต้นทุนตามสัดส่วน (ผลิต)'!$E$27)/'2.1ต้นทุนตามสัดส่วน (ผลิต)'!$E$30,0),2)</f>
        <v>0</v>
      </c>
      <c r="AZ112" s="136">
        <f>ROUND(IF('2.1ต้นทุนตามสัดส่วน (ผลิต)'!$E$37&gt;0,(+F112*'2.1ต้นทุนตามสัดส่วน (ผลิต)'!$E$37)/'2.1ต้นทุนตามสัดส่วน (ผลิต)'!$E$40,0),2)</f>
        <v>0</v>
      </c>
      <c r="BA112" s="136">
        <f t="shared" si="59"/>
        <v>0</v>
      </c>
      <c r="BB112" s="136">
        <f>ROUND(IF('2.1ต้นทุนตามสัดส่วน (ผลิต)'!$E$57&gt;0,(+H112*'2.1ต้นทุนตามสัดส่วน (ผลิต)'!$E$57)/'2.1ต้นทุนตามสัดส่วน (ผลิต)'!$E$60,0),2)</f>
        <v>0</v>
      </c>
      <c r="BC112" s="136">
        <f>ROUND(IF('2.1ต้นทุนตามสัดส่วน (ผลิต)'!$E$67&gt;0,(+I112*'2.1ต้นทุนตามสัดส่วน (ผลิต)'!$E$67)/'2.1ต้นทุนตามสัดส่วน (ผลิต)'!$E$70,0),2)</f>
        <v>0</v>
      </c>
      <c r="BD112" s="136">
        <f>ROUND(IF('2.1ต้นทุนตามสัดส่วน (ผลิต)'!$E$77&gt;0,(+J112*'2.1ต้นทุนตามสัดส่วน (ผลิต)'!$E$77)/'2.1ต้นทุนตามสัดส่วน (ผลิต)'!$E$80,0),2)</f>
        <v>0</v>
      </c>
      <c r="BE112" s="136">
        <f t="shared" si="60"/>
        <v>0</v>
      </c>
      <c r="BF112" s="136">
        <f t="shared" si="61"/>
        <v>0</v>
      </c>
      <c r="BG112" s="136">
        <f>ROUND(IF('2.1ต้นทุนตามสัดส่วน (ผลิต)'!$E$107&gt;0,(+M112*'2.1ต้นทุนตามสัดส่วน (ผลิต)'!$E$107)/'2.1ต้นทุนตามสัดส่วน (ผลิต)'!$E$110,0),2)</f>
        <v>0</v>
      </c>
      <c r="BH112" s="136">
        <f>ROUND(IF('2.1ต้นทุนตามสัดส่วน (ผลิต)'!$E$117&gt;0,(+N112*'2.1ต้นทุนตามสัดส่วน (ผลิต)'!$E$117)/'2.1ต้นทุนตามสัดส่วน (ผลิต)'!$E$120,0),2)</f>
        <v>0</v>
      </c>
      <c r="BI112" s="136">
        <f>ROUND(IF('2.1ต้นทุนตามสัดส่วน (ผลิต)'!$E$127&gt;0,(+O112*'2.1ต้นทุนตามสัดส่วน (ผลิต)'!$E$127)/'2.1ต้นทุนตามสัดส่วน (ผลิต)'!$E$130,0),2)</f>
        <v>0</v>
      </c>
      <c r="BJ112" s="136">
        <f t="shared" si="62"/>
        <v>0</v>
      </c>
      <c r="BK112" s="136">
        <f t="shared" si="63"/>
        <v>0</v>
      </c>
      <c r="BL112" s="136">
        <f>ROUND(IF('2.1ต้นทุนตามสัดส่วน (ผลิต)'!$E$157&gt;0,(+R112*'2.1ต้นทุนตามสัดส่วน (ผลิต)'!$E$157)/'2.1ต้นทุนตามสัดส่วน (ผลิต)'!$E$160,0),2)</f>
        <v>0</v>
      </c>
      <c r="BM112" s="136">
        <f>ROUND(IF('2.1ต้นทุนตามสัดส่วน (ผลิต)'!$E$167&gt;0,(+S112*'2.1ต้นทุนตามสัดส่วน (ผลิต)'!$E$167)/'2.1ต้นทุนตามสัดส่วน (ผลิต)'!$E$170,0),2)</f>
        <v>0</v>
      </c>
      <c r="BN112" s="136">
        <f>ROUND(IF('2.1ต้นทุนตามสัดส่วน (ผลิต)'!$E$177&gt;0,(+T112*'2.1ต้นทุนตามสัดส่วน (ผลิต)'!$E$177)/'2.1ต้นทุนตามสัดส่วน (ผลิต)'!$E$180,0),2)</f>
        <v>0</v>
      </c>
      <c r="BO112" s="136">
        <f t="shared" si="64"/>
        <v>0</v>
      </c>
      <c r="BP112" s="136">
        <f t="shared" si="44"/>
        <v>0</v>
      </c>
      <c r="BR112" s="140"/>
      <c r="BS112" s="135"/>
      <c r="BT112" s="44">
        <f>ROUND(IF('2.1ต้นทุนตามสัดส่วน (ผลิต)'!$E$8&gt;0,(+C112*'2.1ต้นทุนตามสัดส่วน (ผลิต)'!$E$8)/'2.1ต้นทุนตามสัดส่วน (ผลิต)'!$E$10,0),2)</f>
        <v>0</v>
      </c>
      <c r="BU112" s="136">
        <f>ROUND(IF('2.1ต้นทุนตามสัดส่วน (ผลิต)'!$E$18&gt;0,(+D112*'2.1ต้นทุนตามสัดส่วน (ผลิต)'!$E$18)/'2.1ต้นทุนตามสัดส่วน (ผลิต)'!$E$20,0),2)</f>
        <v>0</v>
      </c>
      <c r="BV112" s="136">
        <f>ROUND(IF('2.1ต้นทุนตามสัดส่วน (ผลิต)'!$E$28&gt;0,(+E112*'2.1ต้นทุนตามสัดส่วน (ผลิต)'!$E$28)/'2.1ต้นทุนตามสัดส่วน (ผลิต)'!$E$30,0),2)</f>
        <v>0</v>
      </c>
      <c r="BW112" s="136">
        <f>ROUND(IF('2.1ต้นทุนตามสัดส่วน (ผลิต)'!$E$38&gt;0,(+F112*'2.1ต้นทุนตามสัดส่วน (ผลิต)'!$E$38)/'2.1ต้นทุนตามสัดส่วน (ผลิต)'!$E$40,0),2)</f>
        <v>0</v>
      </c>
      <c r="BX112" s="136">
        <f t="shared" si="65"/>
        <v>0</v>
      </c>
      <c r="BY112" s="136">
        <f>ROUND(IF('2.1ต้นทุนตามสัดส่วน (ผลิต)'!$E$58&gt;0,(+H112*'2.1ต้นทุนตามสัดส่วน (ผลิต)'!$E$58)/'2.1ต้นทุนตามสัดส่วน (ผลิต)'!$E$60,0),2)</f>
        <v>0</v>
      </c>
      <c r="BZ112" s="136">
        <f>ROUND(IF('2.1ต้นทุนตามสัดส่วน (ผลิต)'!$E$68&gt;0,(+I112*'2.1ต้นทุนตามสัดส่วน (ผลิต)'!$E$68)/'2.1ต้นทุนตามสัดส่วน (ผลิต)'!$E$70,0),2)</f>
        <v>0</v>
      </c>
      <c r="CA112" s="136">
        <f>ROUND(IF('2.1ต้นทุนตามสัดส่วน (ผลิต)'!$E$78&gt;0,(+J112*'2.1ต้นทุนตามสัดส่วน (ผลิต)'!$E$78)/'2.1ต้นทุนตามสัดส่วน (ผลิต)'!$E$80,0),2)</f>
        <v>0</v>
      </c>
      <c r="CB112" s="136">
        <f t="shared" si="66"/>
        <v>0</v>
      </c>
      <c r="CC112" s="136">
        <f t="shared" si="67"/>
        <v>0</v>
      </c>
      <c r="CD112" s="136">
        <f>ROUND(IF('2.1ต้นทุนตามสัดส่วน (ผลิต)'!$E$108&gt;0,(+M112*'2.1ต้นทุนตามสัดส่วน (ผลิต)'!$E$108)/'2.1ต้นทุนตามสัดส่วน (ผลิต)'!$E$110,0),2)</f>
        <v>0</v>
      </c>
      <c r="CE112" s="136">
        <f>ROUND(IF('2.1ต้นทุนตามสัดส่วน (ผลิต)'!$E$118&gt;0,(+N112*'2.1ต้นทุนตามสัดส่วน (ผลิต)'!$E$118)/'2.1ต้นทุนตามสัดส่วน (ผลิต)'!$E$120,0),2)</f>
        <v>0</v>
      </c>
      <c r="CF112" s="136">
        <f>ROUND(IF('2.1ต้นทุนตามสัดส่วน (ผลิต)'!$E$128&gt;0,(+O112*'2.1ต้นทุนตามสัดส่วน (ผลิต)'!$E$128)/'2.1ต้นทุนตามสัดส่วน (ผลิต)'!$E$130,0),2)</f>
        <v>0</v>
      </c>
      <c r="CG112" s="136">
        <f t="shared" si="68"/>
        <v>0</v>
      </c>
      <c r="CH112" s="136">
        <f t="shared" si="69"/>
        <v>0</v>
      </c>
      <c r="CI112" s="136">
        <f>ROUND(IF('2.1ต้นทุนตามสัดส่วน (ผลิต)'!$E$158&gt;0,(+R112*'2.1ต้นทุนตามสัดส่วน (ผลิต)'!$E$158)/'2.1ต้นทุนตามสัดส่วน (ผลิต)'!$E$160,0),2)</f>
        <v>0</v>
      </c>
      <c r="CJ112" s="136">
        <f>ROUND(IF('2.1ต้นทุนตามสัดส่วน (ผลิต)'!$E$168&gt;0,(+S112*'2.1ต้นทุนตามสัดส่วน (ผลิต)'!$E$168)/'2.1ต้นทุนตามสัดส่วน (ผลิต)'!$E$170,0),2)</f>
        <v>0</v>
      </c>
      <c r="CK112" s="136">
        <f>ROUND(IF('2.1ต้นทุนตามสัดส่วน (ผลิต)'!$E$178&gt;0,(+T112*'2.1ต้นทุนตามสัดส่วน (ผลิต)'!$E$178)/'2.1ต้นทุนตามสัดส่วน (ผลิต)'!$E$180,0),2)</f>
        <v>0</v>
      </c>
      <c r="CL112" s="136">
        <f t="shared" si="70"/>
        <v>0</v>
      </c>
      <c r="CM112" s="136">
        <f t="shared" si="45"/>
        <v>0</v>
      </c>
      <c r="CO112" s="140"/>
      <c r="CP112" s="135"/>
      <c r="CQ112" s="44">
        <f>ROUND(IF('2.1ต้นทุนตามสัดส่วน (ผลิต)'!$E$9&gt;0,(+C112*'2.1ต้นทุนตามสัดส่วน (ผลิต)'!$E$9)/'2.1ต้นทุนตามสัดส่วน (ผลิต)'!$E$10,0),2)</f>
        <v>0</v>
      </c>
      <c r="CR112" s="136">
        <f>ROUND(IF('2.1ต้นทุนตามสัดส่วน (ผลิต)'!$E$19&gt;0,(+D112*'2.1ต้นทุนตามสัดส่วน (ผลิต)'!$E$19)/'2.1ต้นทุนตามสัดส่วน (ผลิต)'!$E$20,0),2)</f>
        <v>0</v>
      </c>
      <c r="CS112" s="136">
        <f>ROUND(IF('2.1ต้นทุนตามสัดส่วน (ผลิต)'!$E$29&gt;0,(+E112*'2.1ต้นทุนตามสัดส่วน (ผลิต)'!$E$29)/'2.1ต้นทุนตามสัดส่วน (ผลิต)'!$E$30,0),2)</f>
        <v>0</v>
      </c>
      <c r="CT112" s="136">
        <f>ROUND(IF('2.1ต้นทุนตามสัดส่วน (ผลิต)'!$E$39&gt;0,(+F112*'2.1ต้นทุนตามสัดส่วน (ผลิต)'!$E$39)/'2.1ต้นทุนตามสัดส่วน (ผลิต)'!$E$40,0),2)</f>
        <v>0</v>
      </c>
      <c r="CU112" s="136">
        <f t="shared" si="71"/>
        <v>0</v>
      </c>
      <c r="CV112" s="136">
        <f>ROUND(IF('2.1ต้นทุนตามสัดส่วน (ผลิต)'!$E$59&gt;0,(+H112*'2.1ต้นทุนตามสัดส่วน (ผลิต)'!$E$59)/'2.1ต้นทุนตามสัดส่วน (ผลิต)'!$E$60,0),2)</f>
        <v>0</v>
      </c>
      <c r="CW112" s="136">
        <f>ROUND(IF('2.1ต้นทุนตามสัดส่วน (ผลิต)'!$E$69&gt;0,(+I112*'2.1ต้นทุนตามสัดส่วน (ผลิต)'!$E$69)/'2.1ต้นทุนตามสัดส่วน (ผลิต)'!$E$70,0),2)</f>
        <v>0</v>
      </c>
      <c r="CX112" s="136">
        <f>ROUND(IF('2.1ต้นทุนตามสัดส่วน (ผลิต)'!$E$79&gt;0,(+J112*'2.1ต้นทุนตามสัดส่วน (ผลิต)'!$E$79)/'2.1ต้นทุนตามสัดส่วน (ผลิต)'!$E$80,0),2)</f>
        <v>0</v>
      </c>
      <c r="CY112" s="136">
        <f t="shared" si="72"/>
        <v>0</v>
      </c>
      <c r="CZ112" s="136">
        <f t="shared" si="73"/>
        <v>0</v>
      </c>
      <c r="DA112" s="136">
        <f>ROUND(IF('2.1ต้นทุนตามสัดส่วน (ผลิต)'!$E$109&gt;0,(+M112*'2.1ต้นทุนตามสัดส่วน (ผลิต)'!$E$109)/'2.1ต้นทุนตามสัดส่วน (ผลิต)'!$E$110,0),2)</f>
        <v>0</v>
      </c>
      <c r="DB112" s="136">
        <f>ROUND(IF('2.1ต้นทุนตามสัดส่วน (ผลิต)'!$E$119&gt;0,(+N112*'2.1ต้นทุนตามสัดส่วน (ผลิต)'!$E$119)/'2.1ต้นทุนตามสัดส่วน (ผลิต)'!$E$120,0),2)</f>
        <v>0</v>
      </c>
      <c r="DC112" s="136">
        <f>ROUND(IF('2.1ต้นทุนตามสัดส่วน (ผลิต)'!$E$129&gt;0,(+O112*'2.1ต้นทุนตามสัดส่วน (ผลิต)'!$E$129)/'2.1ต้นทุนตามสัดส่วน (ผลิต)'!$E$130,0),2)</f>
        <v>0</v>
      </c>
      <c r="DD112" s="136">
        <f t="shared" si="74"/>
        <v>0</v>
      </c>
      <c r="DE112" s="136">
        <f t="shared" si="75"/>
        <v>0</v>
      </c>
      <c r="DF112" s="136">
        <f>ROUND(IF('2.1ต้นทุนตามสัดส่วน (ผลิต)'!$E$159&gt;0,(+R112*'2.1ต้นทุนตามสัดส่วน (ผลิต)'!$E$159)/'2.1ต้นทุนตามสัดส่วน (ผลิต)'!$E$160,0),2)</f>
        <v>0</v>
      </c>
      <c r="DG112" s="136">
        <f>ROUND(IF('2.1ต้นทุนตามสัดส่วน (ผลิต)'!$E$169&gt;0,(+S112*'2.1ต้นทุนตามสัดส่วน (ผลิต)'!$E$169)/'2.1ต้นทุนตามสัดส่วน (ผลิต)'!$E$170,0),2)</f>
        <v>0</v>
      </c>
      <c r="DH112" s="136">
        <f>ROUND(IF('2.1ต้นทุนตามสัดส่วน (ผลิต)'!$E$179&gt;0,(+T112*'2.1ต้นทุนตามสัดส่วน (ผลิต)'!$E$179)/'2.1ต้นทุนตามสัดส่วน (ผลิต)'!$E$180,0),2)</f>
        <v>0</v>
      </c>
      <c r="DI112" s="136">
        <f t="shared" si="76"/>
        <v>0</v>
      </c>
      <c r="DJ112" s="136">
        <f t="shared" si="46"/>
        <v>0</v>
      </c>
      <c r="DL112" s="140"/>
      <c r="DM112" s="135"/>
      <c r="DN112" s="136">
        <f t="shared" si="79"/>
        <v>0</v>
      </c>
      <c r="DO112" s="136">
        <f t="shared" si="78"/>
        <v>0</v>
      </c>
      <c r="DP112" s="136">
        <f t="shared" si="78"/>
        <v>0</v>
      </c>
      <c r="DQ112" s="136">
        <f t="shared" si="78"/>
        <v>0</v>
      </c>
      <c r="DR112" s="136">
        <f t="shared" si="78"/>
        <v>0</v>
      </c>
      <c r="DS112" s="136">
        <f t="shared" si="78"/>
        <v>0</v>
      </c>
      <c r="DT112" s="136">
        <f t="shared" si="78"/>
        <v>0</v>
      </c>
      <c r="DU112" s="136">
        <f t="shared" si="78"/>
        <v>0</v>
      </c>
      <c r="DV112" s="136">
        <f t="shared" si="77"/>
        <v>0</v>
      </c>
      <c r="DW112" s="136">
        <f t="shared" si="77"/>
        <v>0</v>
      </c>
      <c r="DX112" s="136">
        <f t="shared" si="77"/>
        <v>0</v>
      </c>
      <c r="DY112" s="136">
        <f t="shared" si="77"/>
        <v>0</v>
      </c>
      <c r="DZ112" s="136">
        <f t="shared" si="77"/>
        <v>0</v>
      </c>
      <c r="EA112" s="136">
        <f t="shared" si="77"/>
        <v>0</v>
      </c>
      <c r="EB112" s="136">
        <f t="shared" si="47"/>
        <v>0</v>
      </c>
      <c r="EC112" s="136">
        <f t="shared" si="47"/>
        <v>0</v>
      </c>
      <c r="ED112" s="136">
        <f t="shared" si="47"/>
        <v>0</v>
      </c>
      <c r="EE112" s="136">
        <f t="shared" si="47"/>
        <v>0</v>
      </c>
      <c r="EF112" s="136">
        <f t="shared" si="47"/>
        <v>0</v>
      </c>
      <c r="EG112" s="136">
        <f t="shared" si="47"/>
        <v>0</v>
      </c>
    </row>
    <row r="113" spans="1:137" ht="21">
      <c r="A113" s="140"/>
      <c r="B113" s="135"/>
      <c r="C113" s="44"/>
      <c r="D113" s="136"/>
      <c r="E113" s="136"/>
      <c r="F113" s="136"/>
      <c r="G113" s="136">
        <f t="shared" si="48"/>
        <v>0</v>
      </c>
      <c r="H113" s="136"/>
      <c r="I113" s="136"/>
      <c r="J113" s="136"/>
      <c r="K113" s="136">
        <f t="shared" si="49"/>
        <v>0</v>
      </c>
      <c r="L113" s="136">
        <f t="shared" si="50"/>
        <v>0</v>
      </c>
      <c r="M113" s="136"/>
      <c r="N113" s="136"/>
      <c r="O113" s="136"/>
      <c r="P113" s="136">
        <f t="shared" si="51"/>
        <v>0</v>
      </c>
      <c r="Q113" s="136">
        <f t="shared" si="52"/>
        <v>0</v>
      </c>
      <c r="R113" s="136"/>
      <c r="S113" s="136"/>
      <c r="T113" s="136"/>
      <c r="U113" s="136">
        <f t="shared" si="53"/>
        <v>0</v>
      </c>
      <c r="V113" s="136">
        <f t="shared" si="41"/>
        <v>0</v>
      </c>
      <c r="X113" s="140"/>
      <c r="Y113" s="135"/>
      <c r="Z113" s="44">
        <f>ROUND(IF('2.1ต้นทุนตามสัดส่วน (ผลิต)'!$E$6&gt;0,(+C113*'2.1ต้นทุนตามสัดส่วน (ผลิต)'!$E$6)/'2.1ต้นทุนตามสัดส่วน (ผลิต)'!$E$10,0),2)</f>
        <v>0</v>
      </c>
      <c r="AA113" s="139">
        <f>ROUND(IF('2.1ต้นทุนตามสัดส่วน (ผลิต)'!$E$16&gt;0,(+D113*'2.1ต้นทุนตามสัดส่วน (ผลิต)'!$E$16)/'2.1ต้นทุนตามสัดส่วน (ผลิต)'!$E$20,0),2)</f>
        <v>0</v>
      </c>
      <c r="AB113" s="139">
        <f>ROUND(IF('2.1ต้นทุนตามสัดส่วน (ผลิต)'!$E$26&gt;0,(+E113*'2.1ต้นทุนตามสัดส่วน (ผลิต)'!$E$26)/'2.1ต้นทุนตามสัดส่วน (ผลิต)'!$E$30,0),2)</f>
        <v>0</v>
      </c>
      <c r="AC113" s="139">
        <f>ROUND(IF('2.1ต้นทุนตามสัดส่วน (ผลิต)'!$E$36&gt;0,(+F113*'2.1ต้นทุนตามสัดส่วน (ผลิต)'!$E$36)/'2.1ต้นทุนตามสัดส่วน (ผลิต)'!$E$40,0),2)</f>
        <v>0</v>
      </c>
      <c r="AD113" s="139">
        <f t="shared" si="54"/>
        <v>0</v>
      </c>
      <c r="AE113" s="139">
        <f>ROUND(IF('2.1ต้นทุนตามสัดส่วน (ผลิต)'!$E$56&gt;0,(+H113*'2.1ต้นทุนตามสัดส่วน (ผลิต)'!$E$56)/'2.1ต้นทุนตามสัดส่วน (ผลิต)'!$E$60,0),2)</f>
        <v>0</v>
      </c>
      <c r="AF113" s="139">
        <f>ROUND(IF('2.1ต้นทุนตามสัดส่วน (ผลิต)'!$E$66&gt;0,(+I113*'2.1ต้นทุนตามสัดส่วน (ผลิต)'!$E$66)/'2.1ต้นทุนตามสัดส่วน (ผลิต)'!$E$70,0),2)</f>
        <v>0</v>
      </c>
      <c r="AG113" s="139">
        <f>ROUND(IF('2.1ต้นทุนตามสัดส่วน (ผลิต)'!$E$76&gt;0,(+J113*'2.1ต้นทุนตามสัดส่วน (ผลิต)'!$E$76)/'2.1ต้นทุนตามสัดส่วน (ผลิต)'!$E$80,0),2)</f>
        <v>0</v>
      </c>
      <c r="AH113" s="139">
        <f t="shared" si="55"/>
        <v>0</v>
      </c>
      <c r="AI113" s="139">
        <f t="shared" si="56"/>
        <v>0</v>
      </c>
      <c r="AJ113" s="139">
        <f>ROUND(IF('2.1ต้นทุนตามสัดส่วน (ผลิต)'!$E$106&gt;0,(+M113*'2.1ต้นทุนตามสัดส่วน (ผลิต)'!$E$106)/'2.1ต้นทุนตามสัดส่วน (ผลิต)'!$E$110,0),2)</f>
        <v>0</v>
      </c>
      <c r="AK113" s="139">
        <f>ROUND(IF('2.1ต้นทุนตามสัดส่วน (ผลิต)'!$E$116&gt;0,(+N113*'2.1ต้นทุนตามสัดส่วน (ผลิต)'!$E$116)/'2.1ต้นทุนตามสัดส่วน (ผลิต)'!$E$120,0),2)</f>
        <v>0</v>
      </c>
      <c r="AL113" s="139">
        <f>ROUND(IF('2.1ต้นทุนตามสัดส่วน (ผลิต)'!$E$126&gt;0,(+O113*'2.1ต้นทุนตามสัดส่วน (ผลิต)'!$E$126)/'2.1ต้นทุนตามสัดส่วน (ผลิต)'!$E$130,0),2)</f>
        <v>0</v>
      </c>
      <c r="AM113" s="139">
        <f t="shared" si="57"/>
        <v>0</v>
      </c>
      <c r="AN113" s="139">
        <f t="shared" si="58"/>
        <v>0</v>
      </c>
      <c r="AO113" s="139">
        <f>ROUND(IF('2.1ต้นทุนตามสัดส่วน (ผลิต)'!$E$156&gt;0,(+R113*'2.1ต้นทุนตามสัดส่วน (ผลิต)'!$E$156)/'2.1ต้นทุนตามสัดส่วน (ผลิต)'!$E$160,0),2)</f>
        <v>0</v>
      </c>
      <c r="AP113" s="139">
        <f>ROUND(IF('2.1ต้นทุนตามสัดส่วน (ผลิต)'!$E$166&gt;0,(+S113*'2.1ต้นทุนตามสัดส่วน (ผลิต)'!$E$166)/'2.1ต้นทุนตามสัดส่วน (ผลิต)'!$E$170,0),2)</f>
        <v>0</v>
      </c>
      <c r="AQ113" s="139">
        <f>ROUND(IF('2.1ต้นทุนตามสัดส่วน (ผลิต)'!$E$176&gt;0,(+T113*'2.1ต้นทุนตามสัดส่วน (ผลิต)'!$E$176)/'2.1ต้นทุนตามสัดส่วน (ผลิต)'!$E$180,0),2)</f>
        <v>0</v>
      </c>
      <c r="AR113" s="139">
        <f t="shared" si="42"/>
        <v>0</v>
      </c>
      <c r="AS113" s="139">
        <f t="shared" si="43"/>
        <v>0</v>
      </c>
      <c r="AU113" s="140"/>
      <c r="AV113" s="135"/>
      <c r="AW113" s="44">
        <f>ROUND(IF('2.1ต้นทุนตามสัดส่วน (ผลิต)'!$E$7&gt;0,(C113*'2.1ต้นทุนตามสัดส่วน (ผลิต)'!$E$7)/'2.1ต้นทุนตามสัดส่วน (ผลิต)'!$E$10,0),2)</f>
        <v>0</v>
      </c>
      <c r="AX113" s="136">
        <f>ROUND(IF('2.1ต้นทุนตามสัดส่วน (ผลิต)'!$E$17&gt;0,(D113*'2.1ต้นทุนตามสัดส่วน (ผลิต)'!$E$17)/'2.1ต้นทุนตามสัดส่วน (ผลิต)'!$E$20,0),2)</f>
        <v>0</v>
      </c>
      <c r="AY113" s="136">
        <f>ROUND(IF('2.1ต้นทุนตามสัดส่วน (ผลิต)'!$E$27&gt;0,(+E113*'2.1ต้นทุนตามสัดส่วน (ผลิต)'!$E$27)/'2.1ต้นทุนตามสัดส่วน (ผลิต)'!$E$30,0),2)</f>
        <v>0</v>
      </c>
      <c r="AZ113" s="136">
        <f>ROUND(IF('2.1ต้นทุนตามสัดส่วน (ผลิต)'!$E$37&gt;0,(+F113*'2.1ต้นทุนตามสัดส่วน (ผลิต)'!$E$37)/'2.1ต้นทุนตามสัดส่วน (ผลิต)'!$E$40,0),2)</f>
        <v>0</v>
      </c>
      <c r="BA113" s="136">
        <f t="shared" si="59"/>
        <v>0</v>
      </c>
      <c r="BB113" s="136">
        <f>ROUND(IF('2.1ต้นทุนตามสัดส่วน (ผลิต)'!$E$57&gt;0,(+H113*'2.1ต้นทุนตามสัดส่วน (ผลิต)'!$E$57)/'2.1ต้นทุนตามสัดส่วน (ผลิต)'!$E$60,0),2)</f>
        <v>0</v>
      </c>
      <c r="BC113" s="136">
        <f>ROUND(IF('2.1ต้นทุนตามสัดส่วน (ผลิต)'!$E$67&gt;0,(+I113*'2.1ต้นทุนตามสัดส่วน (ผลิต)'!$E$67)/'2.1ต้นทุนตามสัดส่วน (ผลิต)'!$E$70,0),2)</f>
        <v>0</v>
      </c>
      <c r="BD113" s="136">
        <f>ROUND(IF('2.1ต้นทุนตามสัดส่วน (ผลิต)'!$E$77&gt;0,(+J113*'2.1ต้นทุนตามสัดส่วน (ผลิต)'!$E$77)/'2.1ต้นทุนตามสัดส่วน (ผลิต)'!$E$80,0),2)</f>
        <v>0</v>
      </c>
      <c r="BE113" s="136">
        <f t="shared" si="60"/>
        <v>0</v>
      </c>
      <c r="BF113" s="136">
        <f t="shared" si="61"/>
        <v>0</v>
      </c>
      <c r="BG113" s="136">
        <f>ROUND(IF('2.1ต้นทุนตามสัดส่วน (ผลิต)'!$E$107&gt;0,(+M113*'2.1ต้นทุนตามสัดส่วน (ผลิต)'!$E$107)/'2.1ต้นทุนตามสัดส่วน (ผลิต)'!$E$110,0),2)</f>
        <v>0</v>
      </c>
      <c r="BH113" s="136">
        <f>ROUND(IF('2.1ต้นทุนตามสัดส่วน (ผลิต)'!$E$117&gt;0,(+N113*'2.1ต้นทุนตามสัดส่วน (ผลิต)'!$E$117)/'2.1ต้นทุนตามสัดส่วน (ผลิต)'!$E$120,0),2)</f>
        <v>0</v>
      </c>
      <c r="BI113" s="136">
        <f>ROUND(IF('2.1ต้นทุนตามสัดส่วน (ผลิต)'!$E$127&gt;0,(+O113*'2.1ต้นทุนตามสัดส่วน (ผลิต)'!$E$127)/'2.1ต้นทุนตามสัดส่วน (ผลิต)'!$E$130,0),2)</f>
        <v>0</v>
      </c>
      <c r="BJ113" s="136">
        <f t="shared" si="62"/>
        <v>0</v>
      </c>
      <c r="BK113" s="136">
        <f t="shared" si="63"/>
        <v>0</v>
      </c>
      <c r="BL113" s="136">
        <f>ROUND(IF('2.1ต้นทุนตามสัดส่วน (ผลิต)'!$E$157&gt;0,(+R113*'2.1ต้นทุนตามสัดส่วน (ผลิต)'!$E$157)/'2.1ต้นทุนตามสัดส่วน (ผลิต)'!$E$160,0),2)</f>
        <v>0</v>
      </c>
      <c r="BM113" s="136">
        <f>ROUND(IF('2.1ต้นทุนตามสัดส่วน (ผลิต)'!$E$167&gt;0,(+S113*'2.1ต้นทุนตามสัดส่วน (ผลิต)'!$E$167)/'2.1ต้นทุนตามสัดส่วน (ผลิต)'!$E$170,0),2)</f>
        <v>0</v>
      </c>
      <c r="BN113" s="136">
        <f>ROUND(IF('2.1ต้นทุนตามสัดส่วน (ผลิต)'!$E$177&gt;0,(+T113*'2.1ต้นทุนตามสัดส่วน (ผลิต)'!$E$177)/'2.1ต้นทุนตามสัดส่วน (ผลิต)'!$E$180,0),2)</f>
        <v>0</v>
      </c>
      <c r="BO113" s="136">
        <f t="shared" si="64"/>
        <v>0</v>
      </c>
      <c r="BP113" s="136">
        <f t="shared" si="44"/>
        <v>0</v>
      </c>
      <c r="BR113" s="140"/>
      <c r="BS113" s="135"/>
      <c r="BT113" s="44">
        <f>ROUND(IF('2.1ต้นทุนตามสัดส่วน (ผลิต)'!$E$8&gt;0,(+C113*'2.1ต้นทุนตามสัดส่วน (ผลิต)'!$E$8)/'2.1ต้นทุนตามสัดส่วน (ผลิต)'!$E$10,0),2)</f>
        <v>0</v>
      </c>
      <c r="BU113" s="136">
        <f>ROUND(IF('2.1ต้นทุนตามสัดส่วน (ผลิต)'!$E$18&gt;0,(+D113*'2.1ต้นทุนตามสัดส่วน (ผลิต)'!$E$18)/'2.1ต้นทุนตามสัดส่วน (ผลิต)'!$E$20,0),2)</f>
        <v>0</v>
      </c>
      <c r="BV113" s="136">
        <f>ROUND(IF('2.1ต้นทุนตามสัดส่วน (ผลิต)'!$E$28&gt;0,(+E113*'2.1ต้นทุนตามสัดส่วน (ผลิต)'!$E$28)/'2.1ต้นทุนตามสัดส่วน (ผลิต)'!$E$30,0),2)</f>
        <v>0</v>
      </c>
      <c r="BW113" s="136">
        <f>ROUND(IF('2.1ต้นทุนตามสัดส่วน (ผลิต)'!$E$38&gt;0,(+F113*'2.1ต้นทุนตามสัดส่วน (ผลิต)'!$E$38)/'2.1ต้นทุนตามสัดส่วน (ผลิต)'!$E$40,0),2)</f>
        <v>0</v>
      </c>
      <c r="BX113" s="136">
        <f t="shared" si="65"/>
        <v>0</v>
      </c>
      <c r="BY113" s="136">
        <f>ROUND(IF('2.1ต้นทุนตามสัดส่วน (ผลิต)'!$E$58&gt;0,(+H113*'2.1ต้นทุนตามสัดส่วน (ผลิต)'!$E$58)/'2.1ต้นทุนตามสัดส่วน (ผลิต)'!$E$60,0),2)</f>
        <v>0</v>
      </c>
      <c r="BZ113" s="136">
        <f>ROUND(IF('2.1ต้นทุนตามสัดส่วน (ผลิต)'!$E$68&gt;0,(+I113*'2.1ต้นทุนตามสัดส่วน (ผลิต)'!$E$68)/'2.1ต้นทุนตามสัดส่วน (ผลิต)'!$E$70,0),2)</f>
        <v>0</v>
      </c>
      <c r="CA113" s="136">
        <f>ROUND(IF('2.1ต้นทุนตามสัดส่วน (ผลิต)'!$E$78&gt;0,(+J113*'2.1ต้นทุนตามสัดส่วน (ผลิต)'!$E$78)/'2.1ต้นทุนตามสัดส่วน (ผลิต)'!$E$80,0),2)</f>
        <v>0</v>
      </c>
      <c r="CB113" s="136">
        <f t="shared" si="66"/>
        <v>0</v>
      </c>
      <c r="CC113" s="136">
        <f t="shared" si="67"/>
        <v>0</v>
      </c>
      <c r="CD113" s="136">
        <f>ROUND(IF('2.1ต้นทุนตามสัดส่วน (ผลิต)'!$E$108&gt;0,(+M113*'2.1ต้นทุนตามสัดส่วน (ผลิต)'!$E$108)/'2.1ต้นทุนตามสัดส่วน (ผลิต)'!$E$110,0),2)</f>
        <v>0</v>
      </c>
      <c r="CE113" s="136">
        <f>ROUND(IF('2.1ต้นทุนตามสัดส่วน (ผลิต)'!$E$118&gt;0,(+N113*'2.1ต้นทุนตามสัดส่วน (ผลิต)'!$E$118)/'2.1ต้นทุนตามสัดส่วน (ผลิต)'!$E$120,0),2)</f>
        <v>0</v>
      </c>
      <c r="CF113" s="136">
        <f>ROUND(IF('2.1ต้นทุนตามสัดส่วน (ผลิต)'!$E$128&gt;0,(+O113*'2.1ต้นทุนตามสัดส่วน (ผลิต)'!$E$128)/'2.1ต้นทุนตามสัดส่วน (ผลิต)'!$E$130,0),2)</f>
        <v>0</v>
      </c>
      <c r="CG113" s="136">
        <f t="shared" si="68"/>
        <v>0</v>
      </c>
      <c r="CH113" s="136">
        <f t="shared" si="69"/>
        <v>0</v>
      </c>
      <c r="CI113" s="136">
        <f>ROUND(IF('2.1ต้นทุนตามสัดส่วน (ผลิต)'!$E$158&gt;0,(+R113*'2.1ต้นทุนตามสัดส่วน (ผลิต)'!$E$158)/'2.1ต้นทุนตามสัดส่วน (ผลิต)'!$E$160,0),2)</f>
        <v>0</v>
      </c>
      <c r="CJ113" s="136">
        <f>ROUND(IF('2.1ต้นทุนตามสัดส่วน (ผลิต)'!$E$168&gt;0,(+S113*'2.1ต้นทุนตามสัดส่วน (ผลิต)'!$E$168)/'2.1ต้นทุนตามสัดส่วน (ผลิต)'!$E$170,0),2)</f>
        <v>0</v>
      </c>
      <c r="CK113" s="136">
        <f>ROUND(IF('2.1ต้นทุนตามสัดส่วน (ผลิต)'!$E$178&gt;0,(+T113*'2.1ต้นทุนตามสัดส่วน (ผลิต)'!$E$178)/'2.1ต้นทุนตามสัดส่วน (ผลิต)'!$E$180,0),2)</f>
        <v>0</v>
      </c>
      <c r="CL113" s="136">
        <f t="shared" si="70"/>
        <v>0</v>
      </c>
      <c r="CM113" s="136">
        <f t="shared" si="45"/>
        <v>0</v>
      </c>
      <c r="CO113" s="140"/>
      <c r="CP113" s="135"/>
      <c r="CQ113" s="44">
        <f>ROUND(IF('2.1ต้นทุนตามสัดส่วน (ผลิต)'!$E$9&gt;0,(+C113*'2.1ต้นทุนตามสัดส่วน (ผลิต)'!$E$9)/'2.1ต้นทุนตามสัดส่วน (ผลิต)'!$E$10,0),2)</f>
        <v>0</v>
      </c>
      <c r="CR113" s="136">
        <f>ROUND(IF('2.1ต้นทุนตามสัดส่วน (ผลิต)'!$E$19&gt;0,(+D113*'2.1ต้นทุนตามสัดส่วน (ผลิต)'!$E$19)/'2.1ต้นทุนตามสัดส่วน (ผลิต)'!$E$20,0),2)</f>
        <v>0</v>
      </c>
      <c r="CS113" s="136">
        <f>ROUND(IF('2.1ต้นทุนตามสัดส่วน (ผลิต)'!$E$29&gt;0,(+E113*'2.1ต้นทุนตามสัดส่วน (ผลิต)'!$E$29)/'2.1ต้นทุนตามสัดส่วน (ผลิต)'!$E$30,0),2)</f>
        <v>0</v>
      </c>
      <c r="CT113" s="136">
        <f>ROUND(IF('2.1ต้นทุนตามสัดส่วน (ผลิต)'!$E$39&gt;0,(+F113*'2.1ต้นทุนตามสัดส่วน (ผลิต)'!$E$39)/'2.1ต้นทุนตามสัดส่วน (ผลิต)'!$E$40,0),2)</f>
        <v>0</v>
      </c>
      <c r="CU113" s="136">
        <f t="shared" si="71"/>
        <v>0</v>
      </c>
      <c r="CV113" s="136">
        <f>ROUND(IF('2.1ต้นทุนตามสัดส่วน (ผลิต)'!$E$59&gt;0,(+H113*'2.1ต้นทุนตามสัดส่วน (ผลิต)'!$E$59)/'2.1ต้นทุนตามสัดส่วน (ผลิต)'!$E$60,0),2)</f>
        <v>0</v>
      </c>
      <c r="CW113" s="136">
        <f>ROUND(IF('2.1ต้นทุนตามสัดส่วน (ผลิต)'!$E$69&gt;0,(+I113*'2.1ต้นทุนตามสัดส่วน (ผลิต)'!$E$69)/'2.1ต้นทุนตามสัดส่วน (ผลิต)'!$E$70,0),2)</f>
        <v>0</v>
      </c>
      <c r="CX113" s="136">
        <f>ROUND(IF('2.1ต้นทุนตามสัดส่วน (ผลิต)'!$E$79&gt;0,(+J113*'2.1ต้นทุนตามสัดส่วน (ผลิต)'!$E$79)/'2.1ต้นทุนตามสัดส่วน (ผลิต)'!$E$80,0),2)</f>
        <v>0</v>
      </c>
      <c r="CY113" s="136">
        <f t="shared" si="72"/>
        <v>0</v>
      </c>
      <c r="CZ113" s="136">
        <f t="shared" si="73"/>
        <v>0</v>
      </c>
      <c r="DA113" s="136">
        <f>ROUND(IF('2.1ต้นทุนตามสัดส่วน (ผลิต)'!$E$109&gt;0,(+M113*'2.1ต้นทุนตามสัดส่วน (ผลิต)'!$E$109)/'2.1ต้นทุนตามสัดส่วน (ผลิต)'!$E$110,0),2)</f>
        <v>0</v>
      </c>
      <c r="DB113" s="136">
        <f>ROUND(IF('2.1ต้นทุนตามสัดส่วน (ผลิต)'!$E$119&gt;0,(+N113*'2.1ต้นทุนตามสัดส่วน (ผลิต)'!$E$119)/'2.1ต้นทุนตามสัดส่วน (ผลิต)'!$E$120,0),2)</f>
        <v>0</v>
      </c>
      <c r="DC113" s="136">
        <f>ROUND(IF('2.1ต้นทุนตามสัดส่วน (ผลิต)'!$E$129&gt;0,(+O113*'2.1ต้นทุนตามสัดส่วน (ผลิต)'!$E$129)/'2.1ต้นทุนตามสัดส่วน (ผลิต)'!$E$130,0),2)</f>
        <v>0</v>
      </c>
      <c r="DD113" s="136">
        <f t="shared" si="74"/>
        <v>0</v>
      </c>
      <c r="DE113" s="136">
        <f t="shared" si="75"/>
        <v>0</v>
      </c>
      <c r="DF113" s="136">
        <f>ROUND(IF('2.1ต้นทุนตามสัดส่วน (ผลิต)'!$E$159&gt;0,(+R113*'2.1ต้นทุนตามสัดส่วน (ผลิต)'!$E$159)/'2.1ต้นทุนตามสัดส่วน (ผลิต)'!$E$160,0),2)</f>
        <v>0</v>
      </c>
      <c r="DG113" s="136">
        <f>ROUND(IF('2.1ต้นทุนตามสัดส่วน (ผลิต)'!$E$169&gt;0,(+S113*'2.1ต้นทุนตามสัดส่วน (ผลิต)'!$E$169)/'2.1ต้นทุนตามสัดส่วน (ผลิต)'!$E$170,0),2)</f>
        <v>0</v>
      </c>
      <c r="DH113" s="136">
        <f>ROUND(IF('2.1ต้นทุนตามสัดส่วน (ผลิต)'!$E$179&gt;0,(+T113*'2.1ต้นทุนตามสัดส่วน (ผลิต)'!$E$179)/'2.1ต้นทุนตามสัดส่วน (ผลิต)'!$E$180,0),2)</f>
        <v>0</v>
      </c>
      <c r="DI113" s="136">
        <f t="shared" si="76"/>
        <v>0</v>
      </c>
      <c r="DJ113" s="136">
        <f t="shared" si="46"/>
        <v>0</v>
      </c>
      <c r="DL113" s="140"/>
      <c r="DM113" s="135"/>
      <c r="DN113" s="136">
        <f t="shared" si="79"/>
        <v>0</v>
      </c>
      <c r="DO113" s="136">
        <f t="shared" si="78"/>
        <v>0</v>
      </c>
      <c r="DP113" s="136">
        <f t="shared" si="78"/>
        <v>0</v>
      </c>
      <c r="DQ113" s="136">
        <f t="shared" si="78"/>
        <v>0</v>
      </c>
      <c r="DR113" s="136">
        <f t="shared" si="78"/>
        <v>0</v>
      </c>
      <c r="DS113" s="136">
        <f t="shared" si="78"/>
        <v>0</v>
      </c>
      <c r="DT113" s="136">
        <f t="shared" si="78"/>
        <v>0</v>
      </c>
      <c r="DU113" s="136">
        <f t="shared" si="78"/>
        <v>0</v>
      </c>
      <c r="DV113" s="136">
        <f t="shared" si="77"/>
        <v>0</v>
      </c>
      <c r="DW113" s="136">
        <f t="shared" si="77"/>
        <v>0</v>
      </c>
      <c r="DX113" s="136">
        <f t="shared" si="77"/>
        <v>0</v>
      </c>
      <c r="DY113" s="136">
        <f t="shared" si="77"/>
        <v>0</v>
      </c>
      <c r="DZ113" s="136">
        <f t="shared" si="77"/>
        <v>0</v>
      </c>
      <c r="EA113" s="136">
        <f t="shared" si="77"/>
        <v>0</v>
      </c>
      <c r="EB113" s="136">
        <f t="shared" si="47"/>
        <v>0</v>
      </c>
      <c r="EC113" s="136">
        <f t="shared" si="47"/>
        <v>0</v>
      </c>
      <c r="ED113" s="136">
        <f t="shared" si="47"/>
        <v>0</v>
      </c>
      <c r="EE113" s="136">
        <f t="shared" ref="EE113:EG167" si="80">+T113-AQ113-BN113-CK113-DH113</f>
        <v>0</v>
      </c>
      <c r="EF113" s="136">
        <f t="shared" si="80"/>
        <v>0</v>
      </c>
      <c r="EG113" s="136">
        <f t="shared" si="80"/>
        <v>0</v>
      </c>
    </row>
    <row r="114" spans="1:137" ht="21">
      <c r="A114" s="140"/>
      <c r="B114" s="135"/>
      <c r="C114" s="44"/>
      <c r="D114" s="136"/>
      <c r="E114" s="136"/>
      <c r="F114" s="136"/>
      <c r="G114" s="136">
        <f t="shared" si="48"/>
        <v>0</v>
      </c>
      <c r="H114" s="136"/>
      <c r="I114" s="136"/>
      <c r="J114" s="136"/>
      <c r="K114" s="136">
        <f t="shared" si="49"/>
        <v>0</v>
      </c>
      <c r="L114" s="136">
        <f t="shared" si="50"/>
        <v>0</v>
      </c>
      <c r="M114" s="136"/>
      <c r="N114" s="136"/>
      <c r="O114" s="136"/>
      <c r="P114" s="136">
        <f t="shared" si="51"/>
        <v>0</v>
      </c>
      <c r="Q114" s="136">
        <f t="shared" si="52"/>
        <v>0</v>
      </c>
      <c r="R114" s="136"/>
      <c r="S114" s="136"/>
      <c r="T114" s="136"/>
      <c r="U114" s="136">
        <f t="shared" si="53"/>
        <v>0</v>
      </c>
      <c r="V114" s="136">
        <f t="shared" si="41"/>
        <v>0</v>
      </c>
      <c r="X114" s="140"/>
      <c r="Y114" s="135"/>
      <c r="Z114" s="44">
        <f>ROUND(IF('2.1ต้นทุนตามสัดส่วน (ผลิต)'!$E$6&gt;0,(+C114*'2.1ต้นทุนตามสัดส่วน (ผลิต)'!$E$6)/'2.1ต้นทุนตามสัดส่วน (ผลิต)'!$E$10,0),2)</f>
        <v>0</v>
      </c>
      <c r="AA114" s="139">
        <f>ROUND(IF('2.1ต้นทุนตามสัดส่วน (ผลิต)'!$E$16&gt;0,(+D114*'2.1ต้นทุนตามสัดส่วน (ผลิต)'!$E$16)/'2.1ต้นทุนตามสัดส่วน (ผลิต)'!$E$20,0),2)</f>
        <v>0</v>
      </c>
      <c r="AB114" s="139">
        <f>ROUND(IF('2.1ต้นทุนตามสัดส่วน (ผลิต)'!$E$26&gt;0,(+E114*'2.1ต้นทุนตามสัดส่วน (ผลิต)'!$E$26)/'2.1ต้นทุนตามสัดส่วน (ผลิต)'!$E$30,0),2)</f>
        <v>0</v>
      </c>
      <c r="AC114" s="139">
        <f>ROUND(IF('2.1ต้นทุนตามสัดส่วน (ผลิต)'!$E$36&gt;0,(+F114*'2.1ต้นทุนตามสัดส่วน (ผลิต)'!$E$36)/'2.1ต้นทุนตามสัดส่วน (ผลิต)'!$E$40,0),2)</f>
        <v>0</v>
      </c>
      <c r="AD114" s="139">
        <f t="shared" si="54"/>
        <v>0</v>
      </c>
      <c r="AE114" s="139">
        <f>ROUND(IF('2.1ต้นทุนตามสัดส่วน (ผลิต)'!$E$56&gt;0,(+H114*'2.1ต้นทุนตามสัดส่วน (ผลิต)'!$E$56)/'2.1ต้นทุนตามสัดส่วน (ผลิต)'!$E$60,0),2)</f>
        <v>0</v>
      </c>
      <c r="AF114" s="139">
        <f>ROUND(IF('2.1ต้นทุนตามสัดส่วน (ผลิต)'!$E$66&gt;0,(+I114*'2.1ต้นทุนตามสัดส่วน (ผลิต)'!$E$66)/'2.1ต้นทุนตามสัดส่วน (ผลิต)'!$E$70,0),2)</f>
        <v>0</v>
      </c>
      <c r="AG114" s="139">
        <f>ROUND(IF('2.1ต้นทุนตามสัดส่วน (ผลิต)'!$E$76&gt;0,(+J114*'2.1ต้นทุนตามสัดส่วน (ผลิต)'!$E$76)/'2.1ต้นทุนตามสัดส่วน (ผลิต)'!$E$80,0),2)</f>
        <v>0</v>
      </c>
      <c r="AH114" s="139">
        <f t="shared" si="55"/>
        <v>0</v>
      </c>
      <c r="AI114" s="139">
        <f t="shared" si="56"/>
        <v>0</v>
      </c>
      <c r="AJ114" s="139">
        <f>ROUND(IF('2.1ต้นทุนตามสัดส่วน (ผลิต)'!$E$106&gt;0,(+M114*'2.1ต้นทุนตามสัดส่วน (ผลิต)'!$E$106)/'2.1ต้นทุนตามสัดส่วน (ผลิต)'!$E$110,0),2)</f>
        <v>0</v>
      </c>
      <c r="AK114" s="139">
        <f>ROUND(IF('2.1ต้นทุนตามสัดส่วน (ผลิต)'!$E$116&gt;0,(+N114*'2.1ต้นทุนตามสัดส่วน (ผลิต)'!$E$116)/'2.1ต้นทุนตามสัดส่วน (ผลิต)'!$E$120,0),2)</f>
        <v>0</v>
      </c>
      <c r="AL114" s="139">
        <f>ROUND(IF('2.1ต้นทุนตามสัดส่วน (ผลิต)'!$E$126&gt;0,(+O114*'2.1ต้นทุนตามสัดส่วน (ผลิต)'!$E$126)/'2.1ต้นทุนตามสัดส่วน (ผลิต)'!$E$130,0),2)</f>
        <v>0</v>
      </c>
      <c r="AM114" s="139">
        <f t="shared" si="57"/>
        <v>0</v>
      </c>
      <c r="AN114" s="139">
        <f t="shared" si="58"/>
        <v>0</v>
      </c>
      <c r="AO114" s="139">
        <f>ROUND(IF('2.1ต้นทุนตามสัดส่วน (ผลิต)'!$E$156&gt;0,(+R114*'2.1ต้นทุนตามสัดส่วน (ผลิต)'!$E$156)/'2.1ต้นทุนตามสัดส่วน (ผลิต)'!$E$160,0),2)</f>
        <v>0</v>
      </c>
      <c r="AP114" s="139">
        <f>ROUND(IF('2.1ต้นทุนตามสัดส่วน (ผลิต)'!$E$166&gt;0,(+S114*'2.1ต้นทุนตามสัดส่วน (ผลิต)'!$E$166)/'2.1ต้นทุนตามสัดส่วน (ผลิต)'!$E$170,0),2)</f>
        <v>0</v>
      </c>
      <c r="AQ114" s="139">
        <f>ROUND(IF('2.1ต้นทุนตามสัดส่วน (ผลิต)'!$E$176&gt;0,(+T114*'2.1ต้นทุนตามสัดส่วน (ผลิต)'!$E$176)/'2.1ต้นทุนตามสัดส่วน (ผลิต)'!$E$180,0),2)</f>
        <v>0</v>
      </c>
      <c r="AR114" s="139">
        <f t="shared" si="42"/>
        <v>0</v>
      </c>
      <c r="AS114" s="139">
        <f t="shared" si="43"/>
        <v>0</v>
      </c>
      <c r="AU114" s="140"/>
      <c r="AV114" s="135"/>
      <c r="AW114" s="44">
        <f>ROUND(IF('2.1ต้นทุนตามสัดส่วน (ผลิต)'!$E$7&gt;0,(C114*'2.1ต้นทุนตามสัดส่วน (ผลิต)'!$E$7)/'2.1ต้นทุนตามสัดส่วน (ผลิต)'!$E$10,0),2)</f>
        <v>0</v>
      </c>
      <c r="AX114" s="136">
        <f>ROUND(IF('2.1ต้นทุนตามสัดส่วน (ผลิต)'!$E$17&gt;0,(D114*'2.1ต้นทุนตามสัดส่วน (ผลิต)'!$E$17)/'2.1ต้นทุนตามสัดส่วน (ผลิต)'!$E$20,0),2)</f>
        <v>0</v>
      </c>
      <c r="AY114" s="136">
        <f>ROUND(IF('2.1ต้นทุนตามสัดส่วน (ผลิต)'!$E$27&gt;0,(+E114*'2.1ต้นทุนตามสัดส่วน (ผลิต)'!$E$27)/'2.1ต้นทุนตามสัดส่วน (ผลิต)'!$E$30,0),2)</f>
        <v>0</v>
      </c>
      <c r="AZ114" s="136">
        <f>ROUND(IF('2.1ต้นทุนตามสัดส่วน (ผลิต)'!$E$37&gt;0,(+F114*'2.1ต้นทุนตามสัดส่วน (ผลิต)'!$E$37)/'2.1ต้นทุนตามสัดส่วน (ผลิต)'!$E$40,0),2)</f>
        <v>0</v>
      </c>
      <c r="BA114" s="136">
        <f t="shared" si="59"/>
        <v>0</v>
      </c>
      <c r="BB114" s="136">
        <f>ROUND(IF('2.1ต้นทุนตามสัดส่วน (ผลิต)'!$E$57&gt;0,(+H114*'2.1ต้นทุนตามสัดส่วน (ผลิต)'!$E$57)/'2.1ต้นทุนตามสัดส่วน (ผลิต)'!$E$60,0),2)</f>
        <v>0</v>
      </c>
      <c r="BC114" s="136">
        <f>ROUND(IF('2.1ต้นทุนตามสัดส่วน (ผลิต)'!$E$67&gt;0,(+I114*'2.1ต้นทุนตามสัดส่วน (ผลิต)'!$E$67)/'2.1ต้นทุนตามสัดส่วน (ผลิต)'!$E$70,0),2)</f>
        <v>0</v>
      </c>
      <c r="BD114" s="136">
        <f>ROUND(IF('2.1ต้นทุนตามสัดส่วน (ผลิต)'!$E$77&gt;0,(+J114*'2.1ต้นทุนตามสัดส่วน (ผลิต)'!$E$77)/'2.1ต้นทุนตามสัดส่วน (ผลิต)'!$E$80,0),2)</f>
        <v>0</v>
      </c>
      <c r="BE114" s="136">
        <f t="shared" si="60"/>
        <v>0</v>
      </c>
      <c r="BF114" s="136">
        <f t="shared" si="61"/>
        <v>0</v>
      </c>
      <c r="BG114" s="136">
        <f>ROUND(IF('2.1ต้นทุนตามสัดส่วน (ผลิต)'!$E$107&gt;0,(+M114*'2.1ต้นทุนตามสัดส่วน (ผลิต)'!$E$107)/'2.1ต้นทุนตามสัดส่วน (ผลิต)'!$E$110,0),2)</f>
        <v>0</v>
      </c>
      <c r="BH114" s="136">
        <f>ROUND(IF('2.1ต้นทุนตามสัดส่วน (ผลิต)'!$E$117&gt;0,(+N114*'2.1ต้นทุนตามสัดส่วน (ผลิต)'!$E$117)/'2.1ต้นทุนตามสัดส่วน (ผลิต)'!$E$120,0),2)</f>
        <v>0</v>
      </c>
      <c r="BI114" s="136">
        <f>ROUND(IF('2.1ต้นทุนตามสัดส่วน (ผลิต)'!$E$127&gt;0,(+O114*'2.1ต้นทุนตามสัดส่วน (ผลิต)'!$E$127)/'2.1ต้นทุนตามสัดส่วน (ผลิต)'!$E$130,0),2)</f>
        <v>0</v>
      </c>
      <c r="BJ114" s="136">
        <f t="shared" si="62"/>
        <v>0</v>
      </c>
      <c r="BK114" s="136">
        <f t="shared" si="63"/>
        <v>0</v>
      </c>
      <c r="BL114" s="136">
        <f>ROUND(IF('2.1ต้นทุนตามสัดส่วน (ผลิต)'!$E$157&gt;0,(+R114*'2.1ต้นทุนตามสัดส่วน (ผลิต)'!$E$157)/'2.1ต้นทุนตามสัดส่วน (ผลิต)'!$E$160,0),2)</f>
        <v>0</v>
      </c>
      <c r="BM114" s="136">
        <f>ROUND(IF('2.1ต้นทุนตามสัดส่วน (ผลิต)'!$E$167&gt;0,(+S114*'2.1ต้นทุนตามสัดส่วน (ผลิต)'!$E$167)/'2.1ต้นทุนตามสัดส่วน (ผลิต)'!$E$170,0),2)</f>
        <v>0</v>
      </c>
      <c r="BN114" s="136">
        <f>ROUND(IF('2.1ต้นทุนตามสัดส่วน (ผลิต)'!$E$177&gt;0,(+T114*'2.1ต้นทุนตามสัดส่วน (ผลิต)'!$E$177)/'2.1ต้นทุนตามสัดส่วน (ผลิต)'!$E$180,0),2)</f>
        <v>0</v>
      </c>
      <c r="BO114" s="136">
        <f t="shared" si="64"/>
        <v>0</v>
      </c>
      <c r="BP114" s="136">
        <f t="shared" si="44"/>
        <v>0</v>
      </c>
      <c r="BR114" s="140"/>
      <c r="BS114" s="135"/>
      <c r="BT114" s="44">
        <f>ROUND(IF('2.1ต้นทุนตามสัดส่วน (ผลิต)'!$E$8&gt;0,(+C114*'2.1ต้นทุนตามสัดส่วน (ผลิต)'!$E$8)/'2.1ต้นทุนตามสัดส่วน (ผลิต)'!$E$10,0),2)</f>
        <v>0</v>
      </c>
      <c r="BU114" s="136">
        <f>ROUND(IF('2.1ต้นทุนตามสัดส่วน (ผลิต)'!$E$18&gt;0,(+D114*'2.1ต้นทุนตามสัดส่วน (ผลิต)'!$E$18)/'2.1ต้นทุนตามสัดส่วน (ผลิต)'!$E$20,0),2)</f>
        <v>0</v>
      </c>
      <c r="BV114" s="136">
        <f>ROUND(IF('2.1ต้นทุนตามสัดส่วน (ผลิต)'!$E$28&gt;0,(+E114*'2.1ต้นทุนตามสัดส่วน (ผลิต)'!$E$28)/'2.1ต้นทุนตามสัดส่วน (ผลิต)'!$E$30,0),2)</f>
        <v>0</v>
      </c>
      <c r="BW114" s="136">
        <f>ROUND(IF('2.1ต้นทุนตามสัดส่วน (ผลิต)'!$E$38&gt;0,(+F114*'2.1ต้นทุนตามสัดส่วน (ผลิต)'!$E$38)/'2.1ต้นทุนตามสัดส่วน (ผลิต)'!$E$40,0),2)</f>
        <v>0</v>
      </c>
      <c r="BX114" s="136">
        <f t="shared" si="65"/>
        <v>0</v>
      </c>
      <c r="BY114" s="136">
        <f>ROUND(IF('2.1ต้นทุนตามสัดส่วน (ผลิต)'!$E$58&gt;0,(+H114*'2.1ต้นทุนตามสัดส่วน (ผลิต)'!$E$58)/'2.1ต้นทุนตามสัดส่วน (ผลิต)'!$E$60,0),2)</f>
        <v>0</v>
      </c>
      <c r="BZ114" s="136">
        <f>ROUND(IF('2.1ต้นทุนตามสัดส่วน (ผลิต)'!$E$68&gt;0,(+I114*'2.1ต้นทุนตามสัดส่วน (ผลิต)'!$E$68)/'2.1ต้นทุนตามสัดส่วน (ผลิต)'!$E$70,0),2)</f>
        <v>0</v>
      </c>
      <c r="CA114" s="136">
        <f>ROUND(IF('2.1ต้นทุนตามสัดส่วน (ผลิต)'!$E$78&gt;0,(+J114*'2.1ต้นทุนตามสัดส่วน (ผลิต)'!$E$78)/'2.1ต้นทุนตามสัดส่วน (ผลิต)'!$E$80,0),2)</f>
        <v>0</v>
      </c>
      <c r="CB114" s="136">
        <f t="shared" si="66"/>
        <v>0</v>
      </c>
      <c r="CC114" s="136">
        <f t="shared" si="67"/>
        <v>0</v>
      </c>
      <c r="CD114" s="136">
        <f>ROUND(IF('2.1ต้นทุนตามสัดส่วน (ผลิต)'!$E$108&gt;0,(+M114*'2.1ต้นทุนตามสัดส่วน (ผลิต)'!$E$108)/'2.1ต้นทุนตามสัดส่วน (ผลิต)'!$E$110,0),2)</f>
        <v>0</v>
      </c>
      <c r="CE114" s="136">
        <f>ROUND(IF('2.1ต้นทุนตามสัดส่วน (ผลิต)'!$E$118&gt;0,(+N114*'2.1ต้นทุนตามสัดส่วน (ผลิต)'!$E$118)/'2.1ต้นทุนตามสัดส่วน (ผลิต)'!$E$120,0),2)</f>
        <v>0</v>
      </c>
      <c r="CF114" s="136">
        <f>ROUND(IF('2.1ต้นทุนตามสัดส่วน (ผลิต)'!$E$128&gt;0,(+O114*'2.1ต้นทุนตามสัดส่วน (ผลิต)'!$E$128)/'2.1ต้นทุนตามสัดส่วน (ผลิต)'!$E$130,0),2)</f>
        <v>0</v>
      </c>
      <c r="CG114" s="136">
        <f t="shared" si="68"/>
        <v>0</v>
      </c>
      <c r="CH114" s="136">
        <f t="shared" si="69"/>
        <v>0</v>
      </c>
      <c r="CI114" s="136">
        <f>ROUND(IF('2.1ต้นทุนตามสัดส่วน (ผลิต)'!$E$158&gt;0,(+R114*'2.1ต้นทุนตามสัดส่วน (ผลิต)'!$E$158)/'2.1ต้นทุนตามสัดส่วน (ผลิต)'!$E$160,0),2)</f>
        <v>0</v>
      </c>
      <c r="CJ114" s="136">
        <f>ROUND(IF('2.1ต้นทุนตามสัดส่วน (ผลิต)'!$E$168&gt;0,(+S114*'2.1ต้นทุนตามสัดส่วน (ผลิต)'!$E$168)/'2.1ต้นทุนตามสัดส่วน (ผลิต)'!$E$170,0),2)</f>
        <v>0</v>
      </c>
      <c r="CK114" s="136">
        <f>ROUND(IF('2.1ต้นทุนตามสัดส่วน (ผลิต)'!$E$178&gt;0,(+T114*'2.1ต้นทุนตามสัดส่วน (ผลิต)'!$E$178)/'2.1ต้นทุนตามสัดส่วน (ผลิต)'!$E$180,0),2)</f>
        <v>0</v>
      </c>
      <c r="CL114" s="136">
        <f t="shared" si="70"/>
        <v>0</v>
      </c>
      <c r="CM114" s="136">
        <f t="shared" si="45"/>
        <v>0</v>
      </c>
      <c r="CO114" s="140"/>
      <c r="CP114" s="135"/>
      <c r="CQ114" s="44">
        <f>ROUND(IF('2.1ต้นทุนตามสัดส่วน (ผลิต)'!$E$9&gt;0,(+C114*'2.1ต้นทุนตามสัดส่วน (ผลิต)'!$E$9)/'2.1ต้นทุนตามสัดส่วน (ผลิต)'!$E$10,0),2)</f>
        <v>0</v>
      </c>
      <c r="CR114" s="136">
        <f>ROUND(IF('2.1ต้นทุนตามสัดส่วน (ผลิต)'!$E$19&gt;0,(+D114*'2.1ต้นทุนตามสัดส่วน (ผลิต)'!$E$19)/'2.1ต้นทุนตามสัดส่วน (ผลิต)'!$E$20,0),2)</f>
        <v>0</v>
      </c>
      <c r="CS114" s="136">
        <f>ROUND(IF('2.1ต้นทุนตามสัดส่วน (ผลิต)'!$E$29&gt;0,(+E114*'2.1ต้นทุนตามสัดส่วน (ผลิต)'!$E$29)/'2.1ต้นทุนตามสัดส่วน (ผลิต)'!$E$30,0),2)</f>
        <v>0</v>
      </c>
      <c r="CT114" s="136">
        <f>ROUND(IF('2.1ต้นทุนตามสัดส่วน (ผลิต)'!$E$39&gt;0,(+F114*'2.1ต้นทุนตามสัดส่วน (ผลิต)'!$E$39)/'2.1ต้นทุนตามสัดส่วน (ผลิต)'!$E$40,0),2)</f>
        <v>0</v>
      </c>
      <c r="CU114" s="136">
        <f t="shared" si="71"/>
        <v>0</v>
      </c>
      <c r="CV114" s="136">
        <f>ROUND(IF('2.1ต้นทุนตามสัดส่วน (ผลิต)'!$E$59&gt;0,(+H114*'2.1ต้นทุนตามสัดส่วน (ผลิต)'!$E$59)/'2.1ต้นทุนตามสัดส่วน (ผลิต)'!$E$60,0),2)</f>
        <v>0</v>
      </c>
      <c r="CW114" s="136">
        <f>ROUND(IF('2.1ต้นทุนตามสัดส่วน (ผลิต)'!$E$69&gt;0,(+I114*'2.1ต้นทุนตามสัดส่วน (ผลิต)'!$E$69)/'2.1ต้นทุนตามสัดส่วน (ผลิต)'!$E$70,0),2)</f>
        <v>0</v>
      </c>
      <c r="CX114" s="136">
        <f>ROUND(IF('2.1ต้นทุนตามสัดส่วน (ผลิต)'!$E$79&gt;0,(+J114*'2.1ต้นทุนตามสัดส่วน (ผลิต)'!$E$79)/'2.1ต้นทุนตามสัดส่วน (ผลิต)'!$E$80,0),2)</f>
        <v>0</v>
      </c>
      <c r="CY114" s="136">
        <f t="shared" si="72"/>
        <v>0</v>
      </c>
      <c r="CZ114" s="136">
        <f t="shared" si="73"/>
        <v>0</v>
      </c>
      <c r="DA114" s="136">
        <f>ROUND(IF('2.1ต้นทุนตามสัดส่วน (ผลิต)'!$E$109&gt;0,(+M114*'2.1ต้นทุนตามสัดส่วน (ผลิต)'!$E$109)/'2.1ต้นทุนตามสัดส่วน (ผลิต)'!$E$110,0),2)</f>
        <v>0</v>
      </c>
      <c r="DB114" s="136">
        <f>ROUND(IF('2.1ต้นทุนตามสัดส่วน (ผลิต)'!$E$119&gt;0,(+N114*'2.1ต้นทุนตามสัดส่วน (ผลิต)'!$E$119)/'2.1ต้นทุนตามสัดส่วน (ผลิต)'!$E$120,0),2)</f>
        <v>0</v>
      </c>
      <c r="DC114" s="136">
        <f>ROUND(IF('2.1ต้นทุนตามสัดส่วน (ผลิต)'!$E$129&gt;0,(+O114*'2.1ต้นทุนตามสัดส่วน (ผลิต)'!$E$129)/'2.1ต้นทุนตามสัดส่วน (ผลิต)'!$E$130,0),2)</f>
        <v>0</v>
      </c>
      <c r="DD114" s="136">
        <f t="shared" si="74"/>
        <v>0</v>
      </c>
      <c r="DE114" s="136">
        <f t="shared" si="75"/>
        <v>0</v>
      </c>
      <c r="DF114" s="136">
        <f>ROUND(IF('2.1ต้นทุนตามสัดส่วน (ผลิต)'!$E$159&gt;0,(+R114*'2.1ต้นทุนตามสัดส่วน (ผลิต)'!$E$159)/'2.1ต้นทุนตามสัดส่วน (ผลิต)'!$E$160,0),2)</f>
        <v>0</v>
      </c>
      <c r="DG114" s="136">
        <f>ROUND(IF('2.1ต้นทุนตามสัดส่วน (ผลิต)'!$E$169&gt;0,(+S114*'2.1ต้นทุนตามสัดส่วน (ผลิต)'!$E$169)/'2.1ต้นทุนตามสัดส่วน (ผลิต)'!$E$170,0),2)</f>
        <v>0</v>
      </c>
      <c r="DH114" s="136">
        <f>ROUND(IF('2.1ต้นทุนตามสัดส่วน (ผลิต)'!$E$179&gt;0,(+T114*'2.1ต้นทุนตามสัดส่วน (ผลิต)'!$E$179)/'2.1ต้นทุนตามสัดส่วน (ผลิต)'!$E$180,0),2)</f>
        <v>0</v>
      </c>
      <c r="DI114" s="136">
        <f t="shared" si="76"/>
        <v>0</v>
      </c>
      <c r="DJ114" s="136">
        <f t="shared" si="46"/>
        <v>0</v>
      </c>
      <c r="DL114" s="140"/>
      <c r="DM114" s="135"/>
      <c r="DN114" s="136">
        <f t="shared" si="79"/>
        <v>0</v>
      </c>
      <c r="DO114" s="136">
        <f t="shared" si="78"/>
        <v>0</v>
      </c>
      <c r="DP114" s="136">
        <f t="shared" si="78"/>
        <v>0</v>
      </c>
      <c r="DQ114" s="136">
        <f t="shared" si="78"/>
        <v>0</v>
      </c>
      <c r="DR114" s="136">
        <f t="shared" si="78"/>
        <v>0</v>
      </c>
      <c r="DS114" s="136">
        <f t="shared" si="78"/>
        <v>0</v>
      </c>
      <c r="DT114" s="136">
        <f t="shared" si="78"/>
        <v>0</v>
      </c>
      <c r="DU114" s="136">
        <f t="shared" si="78"/>
        <v>0</v>
      </c>
      <c r="DV114" s="136">
        <f t="shared" si="77"/>
        <v>0</v>
      </c>
      <c r="DW114" s="136">
        <f t="shared" si="77"/>
        <v>0</v>
      </c>
      <c r="DX114" s="136">
        <f t="shared" si="77"/>
        <v>0</v>
      </c>
      <c r="DY114" s="136">
        <f t="shared" si="77"/>
        <v>0</v>
      </c>
      <c r="DZ114" s="136">
        <f t="shared" si="77"/>
        <v>0</v>
      </c>
      <c r="EA114" s="136">
        <f t="shared" si="77"/>
        <v>0</v>
      </c>
      <c r="EB114" s="136">
        <f t="shared" si="77"/>
        <v>0</v>
      </c>
      <c r="EC114" s="136">
        <f t="shared" si="77"/>
        <v>0</v>
      </c>
      <c r="ED114" s="136">
        <f t="shared" si="77"/>
        <v>0</v>
      </c>
      <c r="EE114" s="136">
        <f t="shared" si="80"/>
        <v>0</v>
      </c>
      <c r="EF114" s="136">
        <f t="shared" si="80"/>
        <v>0</v>
      </c>
      <c r="EG114" s="136">
        <f t="shared" si="80"/>
        <v>0</v>
      </c>
    </row>
    <row r="115" spans="1:137" ht="21">
      <c r="A115" s="140"/>
      <c r="B115" s="135"/>
      <c r="C115" s="44"/>
      <c r="D115" s="136"/>
      <c r="E115" s="136"/>
      <c r="F115" s="136"/>
      <c r="G115" s="136">
        <f t="shared" si="48"/>
        <v>0</v>
      </c>
      <c r="H115" s="136"/>
      <c r="I115" s="136"/>
      <c r="J115" s="136"/>
      <c r="K115" s="136">
        <f t="shared" si="49"/>
        <v>0</v>
      </c>
      <c r="L115" s="136">
        <f t="shared" si="50"/>
        <v>0</v>
      </c>
      <c r="M115" s="136"/>
      <c r="N115" s="136"/>
      <c r="O115" s="136"/>
      <c r="P115" s="136">
        <f t="shared" si="51"/>
        <v>0</v>
      </c>
      <c r="Q115" s="136">
        <f t="shared" si="52"/>
        <v>0</v>
      </c>
      <c r="R115" s="136"/>
      <c r="S115" s="136"/>
      <c r="T115" s="136"/>
      <c r="U115" s="136">
        <f t="shared" si="53"/>
        <v>0</v>
      </c>
      <c r="V115" s="136">
        <f t="shared" si="41"/>
        <v>0</v>
      </c>
      <c r="X115" s="140"/>
      <c r="Y115" s="135"/>
      <c r="Z115" s="44">
        <f>ROUND(IF('2.1ต้นทุนตามสัดส่วน (ผลิต)'!$E$6&gt;0,(+C115*'2.1ต้นทุนตามสัดส่วน (ผลิต)'!$E$6)/'2.1ต้นทุนตามสัดส่วน (ผลิต)'!$E$10,0),2)</f>
        <v>0</v>
      </c>
      <c r="AA115" s="139">
        <f>ROUND(IF('2.1ต้นทุนตามสัดส่วน (ผลิต)'!$E$16&gt;0,(+D115*'2.1ต้นทุนตามสัดส่วน (ผลิต)'!$E$16)/'2.1ต้นทุนตามสัดส่วน (ผลิต)'!$E$20,0),2)</f>
        <v>0</v>
      </c>
      <c r="AB115" s="139">
        <f>ROUND(IF('2.1ต้นทุนตามสัดส่วน (ผลิต)'!$E$26&gt;0,(+E115*'2.1ต้นทุนตามสัดส่วน (ผลิต)'!$E$26)/'2.1ต้นทุนตามสัดส่วน (ผลิต)'!$E$30,0),2)</f>
        <v>0</v>
      </c>
      <c r="AC115" s="139">
        <f>ROUND(IF('2.1ต้นทุนตามสัดส่วน (ผลิต)'!$E$36&gt;0,(+F115*'2.1ต้นทุนตามสัดส่วน (ผลิต)'!$E$36)/'2.1ต้นทุนตามสัดส่วน (ผลิต)'!$E$40,0),2)</f>
        <v>0</v>
      </c>
      <c r="AD115" s="139">
        <f t="shared" si="54"/>
        <v>0</v>
      </c>
      <c r="AE115" s="139">
        <f>ROUND(IF('2.1ต้นทุนตามสัดส่วน (ผลิต)'!$E$56&gt;0,(+H115*'2.1ต้นทุนตามสัดส่วน (ผลิต)'!$E$56)/'2.1ต้นทุนตามสัดส่วน (ผลิต)'!$E$60,0),2)</f>
        <v>0</v>
      </c>
      <c r="AF115" s="139">
        <f>ROUND(IF('2.1ต้นทุนตามสัดส่วน (ผลิต)'!$E$66&gt;0,(+I115*'2.1ต้นทุนตามสัดส่วน (ผลิต)'!$E$66)/'2.1ต้นทุนตามสัดส่วน (ผลิต)'!$E$70,0),2)</f>
        <v>0</v>
      </c>
      <c r="AG115" s="139">
        <f>ROUND(IF('2.1ต้นทุนตามสัดส่วน (ผลิต)'!$E$76&gt;0,(+J115*'2.1ต้นทุนตามสัดส่วน (ผลิต)'!$E$76)/'2.1ต้นทุนตามสัดส่วน (ผลิต)'!$E$80,0),2)</f>
        <v>0</v>
      </c>
      <c r="AH115" s="139">
        <f t="shared" si="55"/>
        <v>0</v>
      </c>
      <c r="AI115" s="139">
        <f t="shared" si="56"/>
        <v>0</v>
      </c>
      <c r="AJ115" s="139">
        <f>ROUND(IF('2.1ต้นทุนตามสัดส่วน (ผลิต)'!$E$106&gt;0,(+M115*'2.1ต้นทุนตามสัดส่วน (ผลิต)'!$E$106)/'2.1ต้นทุนตามสัดส่วน (ผลิต)'!$E$110,0),2)</f>
        <v>0</v>
      </c>
      <c r="AK115" s="139">
        <f>ROUND(IF('2.1ต้นทุนตามสัดส่วน (ผลิต)'!$E$116&gt;0,(+N115*'2.1ต้นทุนตามสัดส่วน (ผลิต)'!$E$116)/'2.1ต้นทุนตามสัดส่วน (ผลิต)'!$E$120,0),2)</f>
        <v>0</v>
      </c>
      <c r="AL115" s="139">
        <f>ROUND(IF('2.1ต้นทุนตามสัดส่วน (ผลิต)'!$E$126&gt;0,(+O115*'2.1ต้นทุนตามสัดส่วน (ผลิต)'!$E$126)/'2.1ต้นทุนตามสัดส่วน (ผลิต)'!$E$130,0),2)</f>
        <v>0</v>
      </c>
      <c r="AM115" s="139">
        <f t="shared" si="57"/>
        <v>0</v>
      </c>
      <c r="AN115" s="139">
        <f t="shared" si="58"/>
        <v>0</v>
      </c>
      <c r="AO115" s="139">
        <f>ROUND(IF('2.1ต้นทุนตามสัดส่วน (ผลิต)'!$E$156&gt;0,(+R115*'2.1ต้นทุนตามสัดส่วน (ผลิต)'!$E$156)/'2.1ต้นทุนตามสัดส่วน (ผลิต)'!$E$160,0),2)</f>
        <v>0</v>
      </c>
      <c r="AP115" s="139">
        <f>ROUND(IF('2.1ต้นทุนตามสัดส่วน (ผลิต)'!$E$166&gt;0,(+S115*'2.1ต้นทุนตามสัดส่วน (ผลิต)'!$E$166)/'2.1ต้นทุนตามสัดส่วน (ผลิต)'!$E$170,0),2)</f>
        <v>0</v>
      </c>
      <c r="AQ115" s="139">
        <f>ROUND(IF('2.1ต้นทุนตามสัดส่วน (ผลิต)'!$E$176&gt;0,(+T115*'2.1ต้นทุนตามสัดส่วน (ผลิต)'!$E$176)/'2.1ต้นทุนตามสัดส่วน (ผลิต)'!$E$180,0),2)</f>
        <v>0</v>
      </c>
      <c r="AR115" s="139">
        <f t="shared" si="42"/>
        <v>0</v>
      </c>
      <c r="AS115" s="139">
        <f t="shared" si="43"/>
        <v>0</v>
      </c>
      <c r="AU115" s="140"/>
      <c r="AV115" s="135"/>
      <c r="AW115" s="44">
        <f>ROUND(IF('2.1ต้นทุนตามสัดส่วน (ผลิต)'!$E$7&gt;0,(C115*'2.1ต้นทุนตามสัดส่วน (ผลิต)'!$E$7)/'2.1ต้นทุนตามสัดส่วน (ผลิต)'!$E$10,0),2)</f>
        <v>0</v>
      </c>
      <c r="AX115" s="136">
        <f>ROUND(IF('2.1ต้นทุนตามสัดส่วน (ผลิต)'!$E$17&gt;0,(D115*'2.1ต้นทุนตามสัดส่วน (ผลิต)'!$E$17)/'2.1ต้นทุนตามสัดส่วน (ผลิต)'!$E$20,0),2)</f>
        <v>0</v>
      </c>
      <c r="AY115" s="136">
        <f>ROUND(IF('2.1ต้นทุนตามสัดส่วน (ผลิต)'!$E$27&gt;0,(+E115*'2.1ต้นทุนตามสัดส่วน (ผลิต)'!$E$27)/'2.1ต้นทุนตามสัดส่วน (ผลิต)'!$E$30,0),2)</f>
        <v>0</v>
      </c>
      <c r="AZ115" s="136">
        <f>ROUND(IF('2.1ต้นทุนตามสัดส่วน (ผลิต)'!$E$37&gt;0,(+F115*'2.1ต้นทุนตามสัดส่วน (ผลิต)'!$E$37)/'2.1ต้นทุนตามสัดส่วน (ผลิต)'!$E$40,0),2)</f>
        <v>0</v>
      </c>
      <c r="BA115" s="136">
        <f t="shared" si="59"/>
        <v>0</v>
      </c>
      <c r="BB115" s="136">
        <f>ROUND(IF('2.1ต้นทุนตามสัดส่วน (ผลิต)'!$E$57&gt;0,(+H115*'2.1ต้นทุนตามสัดส่วน (ผลิต)'!$E$57)/'2.1ต้นทุนตามสัดส่วน (ผลิต)'!$E$60,0),2)</f>
        <v>0</v>
      </c>
      <c r="BC115" s="136">
        <f>ROUND(IF('2.1ต้นทุนตามสัดส่วน (ผลิต)'!$E$67&gt;0,(+I115*'2.1ต้นทุนตามสัดส่วน (ผลิต)'!$E$67)/'2.1ต้นทุนตามสัดส่วน (ผลิต)'!$E$70,0),2)</f>
        <v>0</v>
      </c>
      <c r="BD115" s="136">
        <f>ROUND(IF('2.1ต้นทุนตามสัดส่วน (ผลิต)'!$E$77&gt;0,(+J115*'2.1ต้นทุนตามสัดส่วน (ผลิต)'!$E$77)/'2.1ต้นทุนตามสัดส่วน (ผลิต)'!$E$80,0),2)</f>
        <v>0</v>
      </c>
      <c r="BE115" s="136">
        <f t="shared" si="60"/>
        <v>0</v>
      </c>
      <c r="BF115" s="136">
        <f t="shared" si="61"/>
        <v>0</v>
      </c>
      <c r="BG115" s="136">
        <f>ROUND(IF('2.1ต้นทุนตามสัดส่วน (ผลิต)'!$E$107&gt;0,(+M115*'2.1ต้นทุนตามสัดส่วน (ผลิต)'!$E$107)/'2.1ต้นทุนตามสัดส่วน (ผลิต)'!$E$110,0),2)</f>
        <v>0</v>
      </c>
      <c r="BH115" s="136">
        <f>ROUND(IF('2.1ต้นทุนตามสัดส่วน (ผลิต)'!$E$117&gt;0,(+N115*'2.1ต้นทุนตามสัดส่วน (ผลิต)'!$E$117)/'2.1ต้นทุนตามสัดส่วน (ผลิต)'!$E$120,0),2)</f>
        <v>0</v>
      </c>
      <c r="BI115" s="136">
        <f>ROUND(IF('2.1ต้นทุนตามสัดส่วน (ผลิต)'!$E$127&gt;0,(+O115*'2.1ต้นทุนตามสัดส่วน (ผลิต)'!$E$127)/'2.1ต้นทุนตามสัดส่วน (ผลิต)'!$E$130,0),2)</f>
        <v>0</v>
      </c>
      <c r="BJ115" s="136">
        <f t="shared" si="62"/>
        <v>0</v>
      </c>
      <c r="BK115" s="136">
        <f t="shared" si="63"/>
        <v>0</v>
      </c>
      <c r="BL115" s="136">
        <f>ROUND(IF('2.1ต้นทุนตามสัดส่วน (ผลิต)'!$E$157&gt;0,(+R115*'2.1ต้นทุนตามสัดส่วน (ผลิต)'!$E$157)/'2.1ต้นทุนตามสัดส่วน (ผลิต)'!$E$160,0),2)</f>
        <v>0</v>
      </c>
      <c r="BM115" s="136">
        <f>ROUND(IF('2.1ต้นทุนตามสัดส่วน (ผลิต)'!$E$167&gt;0,(+S115*'2.1ต้นทุนตามสัดส่วน (ผลิต)'!$E$167)/'2.1ต้นทุนตามสัดส่วน (ผลิต)'!$E$170,0),2)</f>
        <v>0</v>
      </c>
      <c r="BN115" s="136">
        <f>ROUND(IF('2.1ต้นทุนตามสัดส่วน (ผลิต)'!$E$177&gt;0,(+T115*'2.1ต้นทุนตามสัดส่วน (ผลิต)'!$E$177)/'2.1ต้นทุนตามสัดส่วน (ผลิต)'!$E$180,0),2)</f>
        <v>0</v>
      </c>
      <c r="BO115" s="136">
        <f t="shared" si="64"/>
        <v>0</v>
      </c>
      <c r="BP115" s="136">
        <f t="shared" si="44"/>
        <v>0</v>
      </c>
      <c r="BR115" s="140"/>
      <c r="BS115" s="135"/>
      <c r="BT115" s="44">
        <f>ROUND(IF('2.1ต้นทุนตามสัดส่วน (ผลิต)'!$E$8&gt;0,(+C115*'2.1ต้นทุนตามสัดส่วน (ผลิต)'!$E$8)/'2.1ต้นทุนตามสัดส่วน (ผลิต)'!$E$10,0),2)</f>
        <v>0</v>
      </c>
      <c r="BU115" s="136">
        <f>ROUND(IF('2.1ต้นทุนตามสัดส่วน (ผลิต)'!$E$18&gt;0,(+D115*'2.1ต้นทุนตามสัดส่วน (ผลิต)'!$E$18)/'2.1ต้นทุนตามสัดส่วน (ผลิต)'!$E$20,0),2)</f>
        <v>0</v>
      </c>
      <c r="BV115" s="136">
        <f>ROUND(IF('2.1ต้นทุนตามสัดส่วน (ผลิต)'!$E$28&gt;0,(+E115*'2.1ต้นทุนตามสัดส่วน (ผลิต)'!$E$28)/'2.1ต้นทุนตามสัดส่วน (ผลิต)'!$E$30,0),2)</f>
        <v>0</v>
      </c>
      <c r="BW115" s="136">
        <f>ROUND(IF('2.1ต้นทุนตามสัดส่วน (ผลิต)'!$E$38&gt;0,(+F115*'2.1ต้นทุนตามสัดส่วน (ผลิต)'!$E$38)/'2.1ต้นทุนตามสัดส่วน (ผลิต)'!$E$40,0),2)</f>
        <v>0</v>
      </c>
      <c r="BX115" s="136">
        <f t="shared" si="65"/>
        <v>0</v>
      </c>
      <c r="BY115" s="136">
        <f>ROUND(IF('2.1ต้นทุนตามสัดส่วน (ผลิต)'!$E$58&gt;0,(+H115*'2.1ต้นทุนตามสัดส่วน (ผลิต)'!$E$58)/'2.1ต้นทุนตามสัดส่วน (ผลิต)'!$E$60,0),2)</f>
        <v>0</v>
      </c>
      <c r="BZ115" s="136">
        <f>ROUND(IF('2.1ต้นทุนตามสัดส่วน (ผลิต)'!$E$68&gt;0,(+I115*'2.1ต้นทุนตามสัดส่วน (ผลิต)'!$E$68)/'2.1ต้นทุนตามสัดส่วน (ผลิต)'!$E$70,0),2)</f>
        <v>0</v>
      </c>
      <c r="CA115" s="136">
        <f>ROUND(IF('2.1ต้นทุนตามสัดส่วน (ผลิต)'!$E$78&gt;0,(+J115*'2.1ต้นทุนตามสัดส่วน (ผลิต)'!$E$78)/'2.1ต้นทุนตามสัดส่วน (ผลิต)'!$E$80,0),2)</f>
        <v>0</v>
      </c>
      <c r="CB115" s="136">
        <f t="shared" si="66"/>
        <v>0</v>
      </c>
      <c r="CC115" s="136">
        <f t="shared" si="67"/>
        <v>0</v>
      </c>
      <c r="CD115" s="136">
        <f>ROUND(IF('2.1ต้นทุนตามสัดส่วน (ผลิต)'!$E$108&gt;0,(+M115*'2.1ต้นทุนตามสัดส่วน (ผลิต)'!$E$108)/'2.1ต้นทุนตามสัดส่วน (ผลิต)'!$E$110,0),2)</f>
        <v>0</v>
      </c>
      <c r="CE115" s="136">
        <f>ROUND(IF('2.1ต้นทุนตามสัดส่วน (ผลิต)'!$E$118&gt;0,(+N115*'2.1ต้นทุนตามสัดส่วน (ผลิต)'!$E$118)/'2.1ต้นทุนตามสัดส่วน (ผลิต)'!$E$120,0),2)</f>
        <v>0</v>
      </c>
      <c r="CF115" s="136">
        <f>ROUND(IF('2.1ต้นทุนตามสัดส่วน (ผลิต)'!$E$128&gt;0,(+O115*'2.1ต้นทุนตามสัดส่วน (ผลิต)'!$E$128)/'2.1ต้นทุนตามสัดส่วน (ผลิต)'!$E$130,0),2)</f>
        <v>0</v>
      </c>
      <c r="CG115" s="136">
        <f t="shared" si="68"/>
        <v>0</v>
      </c>
      <c r="CH115" s="136">
        <f t="shared" si="69"/>
        <v>0</v>
      </c>
      <c r="CI115" s="136">
        <f>ROUND(IF('2.1ต้นทุนตามสัดส่วน (ผลิต)'!$E$158&gt;0,(+R115*'2.1ต้นทุนตามสัดส่วน (ผลิต)'!$E$158)/'2.1ต้นทุนตามสัดส่วน (ผลิต)'!$E$160,0),2)</f>
        <v>0</v>
      </c>
      <c r="CJ115" s="136">
        <f>ROUND(IF('2.1ต้นทุนตามสัดส่วน (ผลิต)'!$E$168&gt;0,(+S115*'2.1ต้นทุนตามสัดส่วน (ผลิต)'!$E$168)/'2.1ต้นทุนตามสัดส่วน (ผลิต)'!$E$170,0),2)</f>
        <v>0</v>
      </c>
      <c r="CK115" s="136">
        <f>ROUND(IF('2.1ต้นทุนตามสัดส่วน (ผลิต)'!$E$178&gt;0,(+T115*'2.1ต้นทุนตามสัดส่วน (ผลิต)'!$E$178)/'2.1ต้นทุนตามสัดส่วน (ผลิต)'!$E$180,0),2)</f>
        <v>0</v>
      </c>
      <c r="CL115" s="136">
        <f t="shared" si="70"/>
        <v>0</v>
      </c>
      <c r="CM115" s="136">
        <f t="shared" si="45"/>
        <v>0</v>
      </c>
      <c r="CO115" s="140"/>
      <c r="CP115" s="135"/>
      <c r="CQ115" s="44">
        <f>ROUND(IF('2.1ต้นทุนตามสัดส่วน (ผลิต)'!$E$9&gt;0,(+C115*'2.1ต้นทุนตามสัดส่วน (ผลิต)'!$E$9)/'2.1ต้นทุนตามสัดส่วน (ผลิต)'!$E$10,0),2)</f>
        <v>0</v>
      </c>
      <c r="CR115" s="136">
        <f>ROUND(IF('2.1ต้นทุนตามสัดส่วน (ผลิต)'!$E$19&gt;0,(+D115*'2.1ต้นทุนตามสัดส่วน (ผลิต)'!$E$19)/'2.1ต้นทุนตามสัดส่วน (ผลิต)'!$E$20,0),2)</f>
        <v>0</v>
      </c>
      <c r="CS115" s="136">
        <f>ROUND(IF('2.1ต้นทุนตามสัดส่วน (ผลิต)'!$E$29&gt;0,(+E115*'2.1ต้นทุนตามสัดส่วน (ผลิต)'!$E$29)/'2.1ต้นทุนตามสัดส่วน (ผลิต)'!$E$30,0),2)</f>
        <v>0</v>
      </c>
      <c r="CT115" s="136">
        <f>ROUND(IF('2.1ต้นทุนตามสัดส่วน (ผลิต)'!$E$39&gt;0,(+F115*'2.1ต้นทุนตามสัดส่วน (ผลิต)'!$E$39)/'2.1ต้นทุนตามสัดส่วน (ผลิต)'!$E$40,0),2)</f>
        <v>0</v>
      </c>
      <c r="CU115" s="136">
        <f t="shared" si="71"/>
        <v>0</v>
      </c>
      <c r="CV115" s="136">
        <f>ROUND(IF('2.1ต้นทุนตามสัดส่วน (ผลิต)'!$E$59&gt;0,(+H115*'2.1ต้นทุนตามสัดส่วน (ผลิต)'!$E$59)/'2.1ต้นทุนตามสัดส่วน (ผลิต)'!$E$60,0),2)</f>
        <v>0</v>
      </c>
      <c r="CW115" s="136">
        <f>ROUND(IF('2.1ต้นทุนตามสัดส่วน (ผลิต)'!$E$69&gt;0,(+I115*'2.1ต้นทุนตามสัดส่วน (ผลิต)'!$E$69)/'2.1ต้นทุนตามสัดส่วน (ผลิต)'!$E$70,0),2)</f>
        <v>0</v>
      </c>
      <c r="CX115" s="136">
        <f>ROUND(IF('2.1ต้นทุนตามสัดส่วน (ผลิต)'!$E$79&gt;0,(+J115*'2.1ต้นทุนตามสัดส่วน (ผลิต)'!$E$79)/'2.1ต้นทุนตามสัดส่วน (ผลิต)'!$E$80,0),2)</f>
        <v>0</v>
      </c>
      <c r="CY115" s="136">
        <f t="shared" si="72"/>
        <v>0</v>
      </c>
      <c r="CZ115" s="136">
        <f t="shared" si="73"/>
        <v>0</v>
      </c>
      <c r="DA115" s="136">
        <f>ROUND(IF('2.1ต้นทุนตามสัดส่วน (ผลิต)'!$E$109&gt;0,(+M115*'2.1ต้นทุนตามสัดส่วน (ผลิต)'!$E$109)/'2.1ต้นทุนตามสัดส่วน (ผลิต)'!$E$110,0),2)</f>
        <v>0</v>
      </c>
      <c r="DB115" s="136">
        <f>ROUND(IF('2.1ต้นทุนตามสัดส่วน (ผลิต)'!$E$119&gt;0,(+N115*'2.1ต้นทุนตามสัดส่วน (ผลิต)'!$E$119)/'2.1ต้นทุนตามสัดส่วน (ผลิต)'!$E$120,0),2)</f>
        <v>0</v>
      </c>
      <c r="DC115" s="136">
        <f>ROUND(IF('2.1ต้นทุนตามสัดส่วน (ผลิต)'!$E$129&gt;0,(+O115*'2.1ต้นทุนตามสัดส่วน (ผลิต)'!$E$129)/'2.1ต้นทุนตามสัดส่วน (ผลิต)'!$E$130,0),2)</f>
        <v>0</v>
      </c>
      <c r="DD115" s="136">
        <f t="shared" si="74"/>
        <v>0</v>
      </c>
      <c r="DE115" s="136">
        <f t="shared" si="75"/>
        <v>0</v>
      </c>
      <c r="DF115" s="136">
        <f>ROUND(IF('2.1ต้นทุนตามสัดส่วน (ผลิต)'!$E$159&gt;0,(+R115*'2.1ต้นทุนตามสัดส่วน (ผลิต)'!$E$159)/'2.1ต้นทุนตามสัดส่วน (ผลิต)'!$E$160,0),2)</f>
        <v>0</v>
      </c>
      <c r="DG115" s="136">
        <f>ROUND(IF('2.1ต้นทุนตามสัดส่วน (ผลิต)'!$E$169&gt;0,(+S115*'2.1ต้นทุนตามสัดส่วน (ผลิต)'!$E$169)/'2.1ต้นทุนตามสัดส่วน (ผลิต)'!$E$170,0),2)</f>
        <v>0</v>
      </c>
      <c r="DH115" s="136">
        <f>ROUND(IF('2.1ต้นทุนตามสัดส่วน (ผลิต)'!$E$179&gt;0,(+T115*'2.1ต้นทุนตามสัดส่วน (ผลิต)'!$E$179)/'2.1ต้นทุนตามสัดส่วน (ผลิต)'!$E$180,0),2)</f>
        <v>0</v>
      </c>
      <c r="DI115" s="136">
        <f t="shared" si="76"/>
        <v>0</v>
      </c>
      <c r="DJ115" s="136">
        <f t="shared" si="46"/>
        <v>0</v>
      </c>
      <c r="DL115" s="140"/>
      <c r="DM115" s="135"/>
      <c r="DN115" s="136">
        <f t="shared" si="79"/>
        <v>0</v>
      </c>
      <c r="DO115" s="136">
        <f t="shared" si="78"/>
        <v>0</v>
      </c>
      <c r="DP115" s="136">
        <f t="shared" si="78"/>
        <v>0</v>
      </c>
      <c r="DQ115" s="136">
        <f t="shared" si="78"/>
        <v>0</v>
      </c>
      <c r="DR115" s="136">
        <f t="shared" si="78"/>
        <v>0</v>
      </c>
      <c r="DS115" s="136">
        <f t="shared" si="78"/>
        <v>0</v>
      </c>
      <c r="DT115" s="136">
        <f t="shared" si="78"/>
        <v>0</v>
      </c>
      <c r="DU115" s="136">
        <f t="shared" si="78"/>
        <v>0</v>
      </c>
      <c r="DV115" s="136">
        <f t="shared" si="77"/>
        <v>0</v>
      </c>
      <c r="DW115" s="136">
        <f t="shared" si="77"/>
        <v>0</v>
      </c>
      <c r="DX115" s="136">
        <f t="shared" si="77"/>
        <v>0</v>
      </c>
      <c r="DY115" s="136">
        <f t="shared" si="77"/>
        <v>0</v>
      </c>
      <c r="DZ115" s="136">
        <f t="shared" si="77"/>
        <v>0</v>
      </c>
      <c r="EA115" s="136">
        <f t="shared" si="77"/>
        <v>0</v>
      </c>
      <c r="EB115" s="136">
        <f t="shared" ref="EB115:ED167" si="81">+Q115-AN115-BK115-CH115-DE115</f>
        <v>0</v>
      </c>
      <c r="EC115" s="136">
        <f t="shared" si="81"/>
        <v>0</v>
      </c>
      <c r="ED115" s="136">
        <f t="shared" si="81"/>
        <v>0</v>
      </c>
      <c r="EE115" s="136">
        <f t="shared" si="80"/>
        <v>0</v>
      </c>
      <c r="EF115" s="136">
        <f t="shared" si="80"/>
        <v>0</v>
      </c>
      <c r="EG115" s="136">
        <f t="shared" si="80"/>
        <v>0</v>
      </c>
    </row>
    <row r="116" spans="1:137" ht="21">
      <c r="A116" s="140"/>
      <c r="B116" s="135"/>
      <c r="C116" s="44"/>
      <c r="D116" s="136"/>
      <c r="E116" s="136"/>
      <c r="F116" s="136"/>
      <c r="G116" s="136">
        <f t="shared" si="48"/>
        <v>0</v>
      </c>
      <c r="H116" s="136"/>
      <c r="I116" s="136"/>
      <c r="J116" s="136"/>
      <c r="K116" s="136">
        <f t="shared" si="49"/>
        <v>0</v>
      </c>
      <c r="L116" s="136">
        <f t="shared" si="50"/>
        <v>0</v>
      </c>
      <c r="M116" s="136"/>
      <c r="N116" s="136"/>
      <c r="O116" s="136"/>
      <c r="P116" s="136">
        <f t="shared" si="51"/>
        <v>0</v>
      </c>
      <c r="Q116" s="136">
        <f t="shared" si="52"/>
        <v>0</v>
      </c>
      <c r="R116" s="136"/>
      <c r="S116" s="136"/>
      <c r="T116" s="136"/>
      <c r="U116" s="136">
        <f t="shared" si="53"/>
        <v>0</v>
      </c>
      <c r="V116" s="136">
        <f t="shared" si="41"/>
        <v>0</v>
      </c>
      <c r="X116" s="140"/>
      <c r="Y116" s="135"/>
      <c r="Z116" s="44">
        <f>ROUND(IF('2.1ต้นทุนตามสัดส่วน (ผลิต)'!$E$6&gt;0,(+C116*'2.1ต้นทุนตามสัดส่วน (ผลิต)'!$E$6)/'2.1ต้นทุนตามสัดส่วน (ผลิต)'!$E$10,0),2)</f>
        <v>0</v>
      </c>
      <c r="AA116" s="139">
        <f>ROUND(IF('2.1ต้นทุนตามสัดส่วน (ผลิต)'!$E$16&gt;0,(+D116*'2.1ต้นทุนตามสัดส่วน (ผลิต)'!$E$16)/'2.1ต้นทุนตามสัดส่วน (ผลิต)'!$E$20,0),2)</f>
        <v>0</v>
      </c>
      <c r="AB116" s="139">
        <f>ROUND(IF('2.1ต้นทุนตามสัดส่วน (ผลิต)'!$E$26&gt;0,(+E116*'2.1ต้นทุนตามสัดส่วน (ผลิต)'!$E$26)/'2.1ต้นทุนตามสัดส่วน (ผลิต)'!$E$30,0),2)</f>
        <v>0</v>
      </c>
      <c r="AC116" s="139">
        <f>ROUND(IF('2.1ต้นทุนตามสัดส่วน (ผลิต)'!$E$36&gt;0,(+F116*'2.1ต้นทุนตามสัดส่วน (ผลิต)'!$E$36)/'2.1ต้นทุนตามสัดส่วน (ผลิต)'!$E$40,0),2)</f>
        <v>0</v>
      </c>
      <c r="AD116" s="139">
        <f t="shared" si="54"/>
        <v>0</v>
      </c>
      <c r="AE116" s="139">
        <f>ROUND(IF('2.1ต้นทุนตามสัดส่วน (ผลิต)'!$E$56&gt;0,(+H116*'2.1ต้นทุนตามสัดส่วน (ผลิต)'!$E$56)/'2.1ต้นทุนตามสัดส่วน (ผลิต)'!$E$60,0),2)</f>
        <v>0</v>
      </c>
      <c r="AF116" s="139">
        <f>ROUND(IF('2.1ต้นทุนตามสัดส่วน (ผลิต)'!$E$66&gt;0,(+I116*'2.1ต้นทุนตามสัดส่วน (ผลิต)'!$E$66)/'2.1ต้นทุนตามสัดส่วน (ผลิต)'!$E$70,0),2)</f>
        <v>0</v>
      </c>
      <c r="AG116" s="139">
        <f>ROUND(IF('2.1ต้นทุนตามสัดส่วน (ผลิต)'!$E$76&gt;0,(+J116*'2.1ต้นทุนตามสัดส่วน (ผลิต)'!$E$76)/'2.1ต้นทุนตามสัดส่วน (ผลิต)'!$E$80,0),2)</f>
        <v>0</v>
      </c>
      <c r="AH116" s="139">
        <f t="shared" si="55"/>
        <v>0</v>
      </c>
      <c r="AI116" s="139">
        <f t="shared" si="56"/>
        <v>0</v>
      </c>
      <c r="AJ116" s="139">
        <f>ROUND(IF('2.1ต้นทุนตามสัดส่วน (ผลิต)'!$E$106&gt;0,(+M116*'2.1ต้นทุนตามสัดส่วน (ผลิต)'!$E$106)/'2.1ต้นทุนตามสัดส่วน (ผลิต)'!$E$110,0),2)</f>
        <v>0</v>
      </c>
      <c r="AK116" s="139">
        <f>ROUND(IF('2.1ต้นทุนตามสัดส่วน (ผลิต)'!$E$116&gt;0,(+N116*'2.1ต้นทุนตามสัดส่วน (ผลิต)'!$E$116)/'2.1ต้นทุนตามสัดส่วน (ผลิต)'!$E$120,0),2)</f>
        <v>0</v>
      </c>
      <c r="AL116" s="139">
        <f>ROUND(IF('2.1ต้นทุนตามสัดส่วน (ผลิต)'!$E$126&gt;0,(+O116*'2.1ต้นทุนตามสัดส่วน (ผลิต)'!$E$126)/'2.1ต้นทุนตามสัดส่วน (ผลิต)'!$E$130,0),2)</f>
        <v>0</v>
      </c>
      <c r="AM116" s="139">
        <f t="shared" si="57"/>
        <v>0</v>
      </c>
      <c r="AN116" s="139">
        <f t="shared" si="58"/>
        <v>0</v>
      </c>
      <c r="AO116" s="139">
        <f>ROUND(IF('2.1ต้นทุนตามสัดส่วน (ผลิต)'!$E$156&gt;0,(+R116*'2.1ต้นทุนตามสัดส่วน (ผลิต)'!$E$156)/'2.1ต้นทุนตามสัดส่วน (ผลิต)'!$E$160,0),2)</f>
        <v>0</v>
      </c>
      <c r="AP116" s="139">
        <f>ROUND(IF('2.1ต้นทุนตามสัดส่วน (ผลิต)'!$E$166&gt;0,(+S116*'2.1ต้นทุนตามสัดส่วน (ผลิต)'!$E$166)/'2.1ต้นทุนตามสัดส่วน (ผลิต)'!$E$170,0),2)</f>
        <v>0</v>
      </c>
      <c r="AQ116" s="139">
        <f>ROUND(IF('2.1ต้นทุนตามสัดส่วน (ผลิต)'!$E$176&gt;0,(+T116*'2.1ต้นทุนตามสัดส่วน (ผลิต)'!$E$176)/'2.1ต้นทุนตามสัดส่วน (ผลิต)'!$E$180,0),2)</f>
        <v>0</v>
      </c>
      <c r="AR116" s="139">
        <f t="shared" si="42"/>
        <v>0</v>
      </c>
      <c r="AS116" s="139">
        <f t="shared" si="43"/>
        <v>0</v>
      </c>
      <c r="AU116" s="140"/>
      <c r="AV116" s="135"/>
      <c r="AW116" s="44">
        <f>ROUND(IF('2.1ต้นทุนตามสัดส่วน (ผลิต)'!$E$7&gt;0,(C116*'2.1ต้นทุนตามสัดส่วน (ผลิต)'!$E$7)/'2.1ต้นทุนตามสัดส่วน (ผลิต)'!$E$10,0),2)</f>
        <v>0</v>
      </c>
      <c r="AX116" s="136">
        <f>ROUND(IF('2.1ต้นทุนตามสัดส่วน (ผลิต)'!$E$17&gt;0,(D116*'2.1ต้นทุนตามสัดส่วน (ผลิต)'!$E$17)/'2.1ต้นทุนตามสัดส่วน (ผลิต)'!$E$20,0),2)</f>
        <v>0</v>
      </c>
      <c r="AY116" s="136">
        <f>ROUND(IF('2.1ต้นทุนตามสัดส่วน (ผลิต)'!$E$27&gt;0,(+E116*'2.1ต้นทุนตามสัดส่วน (ผลิต)'!$E$27)/'2.1ต้นทุนตามสัดส่วน (ผลิต)'!$E$30,0),2)</f>
        <v>0</v>
      </c>
      <c r="AZ116" s="136">
        <f>ROUND(IF('2.1ต้นทุนตามสัดส่วน (ผลิต)'!$E$37&gt;0,(+F116*'2.1ต้นทุนตามสัดส่วน (ผลิต)'!$E$37)/'2.1ต้นทุนตามสัดส่วน (ผลิต)'!$E$40,0),2)</f>
        <v>0</v>
      </c>
      <c r="BA116" s="136">
        <f t="shared" si="59"/>
        <v>0</v>
      </c>
      <c r="BB116" s="136">
        <f>ROUND(IF('2.1ต้นทุนตามสัดส่วน (ผลิต)'!$E$57&gt;0,(+H116*'2.1ต้นทุนตามสัดส่วน (ผลิต)'!$E$57)/'2.1ต้นทุนตามสัดส่วน (ผลิต)'!$E$60,0),2)</f>
        <v>0</v>
      </c>
      <c r="BC116" s="136">
        <f>ROUND(IF('2.1ต้นทุนตามสัดส่วน (ผลิต)'!$E$67&gt;0,(+I116*'2.1ต้นทุนตามสัดส่วน (ผลิต)'!$E$67)/'2.1ต้นทุนตามสัดส่วน (ผลิต)'!$E$70,0),2)</f>
        <v>0</v>
      </c>
      <c r="BD116" s="136">
        <f>ROUND(IF('2.1ต้นทุนตามสัดส่วน (ผลิต)'!$E$77&gt;0,(+J116*'2.1ต้นทุนตามสัดส่วน (ผลิต)'!$E$77)/'2.1ต้นทุนตามสัดส่วน (ผลิต)'!$E$80,0),2)</f>
        <v>0</v>
      </c>
      <c r="BE116" s="136">
        <f t="shared" si="60"/>
        <v>0</v>
      </c>
      <c r="BF116" s="136">
        <f t="shared" si="61"/>
        <v>0</v>
      </c>
      <c r="BG116" s="136">
        <f>ROUND(IF('2.1ต้นทุนตามสัดส่วน (ผลิต)'!$E$107&gt;0,(+M116*'2.1ต้นทุนตามสัดส่วน (ผลิต)'!$E$107)/'2.1ต้นทุนตามสัดส่วน (ผลิต)'!$E$110,0),2)</f>
        <v>0</v>
      </c>
      <c r="BH116" s="136">
        <f>ROUND(IF('2.1ต้นทุนตามสัดส่วน (ผลิต)'!$E$117&gt;0,(+N116*'2.1ต้นทุนตามสัดส่วน (ผลิต)'!$E$117)/'2.1ต้นทุนตามสัดส่วน (ผลิต)'!$E$120,0),2)</f>
        <v>0</v>
      </c>
      <c r="BI116" s="136">
        <f>ROUND(IF('2.1ต้นทุนตามสัดส่วน (ผลิต)'!$E$127&gt;0,(+O116*'2.1ต้นทุนตามสัดส่วน (ผลิต)'!$E$127)/'2.1ต้นทุนตามสัดส่วน (ผลิต)'!$E$130,0),2)</f>
        <v>0</v>
      </c>
      <c r="BJ116" s="136">
        <f t="shared" si="62"/>
        <v>0</v>
      </c>
      <c r="BK116" s="136">
        <f t="shared" si="63"/>
        <v>0</v>
      </c>
      <c r="BL116" s="136">
        <f>ROUND(IF('2.1ต้นทุนตามสัดส่วน (ผลิต)'!$E$157&gt;0,(+R116*'2.1ต้นทุนตามสัดส่วน (ผลิต)'!$E$157)/'2.1ต้นทุนตามสัดส่วน (ผลิต)'!$E$160,0),2)</f>
        <v>0</v>
      </c>
      <c r="BM116" s="136">
        <f>ROUND(IF('2.1ต้นทุนตามสัดส่วน (ผลิต)'!$E$167&gt;0,(+S116*'2.1ต้นทุนตามสัดส่วน (ผลิต)'!$E$167)/'2.1ต้นทุนตามสัดส่วน (ผลิต)'!$E$170,0),2)</f>
        <v>0</v>
      </c>
      <c r="BN116" s="136">
        <f>ROUND(IF('2.1ต้นทุนตามสัดส่วน (ผลิต)'!$E$177&gt;0,(+T116*'2.1ต้นทุนตามสัดส่วน (ผลิต)'!$E$177)/'2.1ต้นทุนตามสัดส่วน (ผลิต)'!$E$180,0),2)</f>
        <v>0</v>
      </c>
      <c r="BO116" s="136">
        <f t="shared" si="64"/>
        <v>0</v>
      </c>
      <c r="BP116" s="136">
        <f t="shared" si="44"/>
        <v>0</v>
      </c>
      <c r="BR116" s="140"/>
      <c r="BS116" s="135"/>
      <c r="BT116" s="44">
        <f>ROUND(IF('2.1ต้นทุนตามสัดส่วน (ผลิต)'!$E$8&gt;0,(+C116*'2.1ต้นทุนตามสัดส่วน (ผลิต)'!$E$8)/'2.1ต้นทุนตามสัดส่วน (ผลิต)'!$E$10,0),2)</f>
        <v>0</v>
      </c>
      <c r="BU116" s="136">
        <f>ROUND(IF('2.1ต้นทุนตามสัดส่วน (ผลิต)'!$E$18&gt;0,(+D116*'2.1ต้นทุนตามสัดส่วน (ผลิต)'!$E$18)/'2.1ต้นทุนตามสัดส่วน (ผลิต)'!$E$20,0),2)</f>
        <v>0</v>
      </c>
      <c r="BV116" s="136">
        <f>ROUND(IF('2.1ต้นทุนตามสัดส่วน (ผลิต)'!$E$28&gt;0,(+E116*'2.1ต้นทุนตามสัดส่วน (ผลิต)'!$E$28)/'2.1ต้นทุนตามสัดส่วน (ผลิต)'!$E$30,0),2)</f>
        <v>0</v>
      </c>
      <c r="BW116" s="136">
        <f>ROUND(IF('2.1ต้นทุนตามสัดส่วน (ผลิต)'!$E$38&gt;0,(+F116*'2.1ต้นทุนตามสัดส่วน (ผลิต)'!$E$38)/'2.1ต้นทุนตามสัดส่วน (ผลิต)'!$E$40,0),2)</f>
        <v>0</v>
      </c>
      <c r="BX116" s="136">
        <f t="shared" si="65"/>
        <v>0</v>
      </c>
      <c r="BY116" s="136">
        <f>ROUND(IF('2.1ต้นทุนตามสัดส่วน (ผลิต)'!$E$58&gt;0,(+H116*'2.1ต้นทุนตามสัดส่วน (ผลิต)'!$E$58)/'2.1ต้นทุนตามสัดส่วน (ผลิต)'!$E$60,0),2)</f>
        <v>0</v>
      </c>
      <c r="BZ116" s="136">
        <f>ROUND(IF('2.1ต้นทุนตามสัดส่วน (ผลิต)'!$E$68&gt;0,(+I116*'2.1ต้นทุนตามสัดส่วน (ผลิต)'!$E$68)/'2.1ต้นทุนตามสัดส่วน (ผลิต)'!$E$70,0),2)</f>
        <v>0</v>
      </c>
      <c r="CA116" s="136">
        <f>ROUND(IF('2.1ต้นทุนตามสัดส่วน (ผลิต)'!$E$78&gt;0,(+J116*'2.1ต้นทุนตามสัดส่วน (ผลิต)'!$E$78)/'2.1ต้นทุนตามสัดส่วน (ผลิต)'!$E$80,0),2)</f>
        <v>0</v>
      </c>
      <c r="CB116" s="136">
        <f t="shared" si="66"/>
        <v>0</v>
      </c>
      <c r="CC116" s="136">
        <f t="shared" si="67"/>
        <v>0</v>
      </c>
      <c r="CD116" s="136">
        <f>ROUND(IF('2.1ต้นทุนตามสัดส่วน (ผลิต)'!$E$108&gt;0,(+M116*'2.1ต้นทุนตามสัดส่วน (ผลิต)'!$E$108)/'2.1ต้นทุนตามสัดส่วน (ผลิต)'!$E$110,0),2)</f>
        <v>0</v>
      </c>
      <c r="CE116" s="136">
        <f>ROUND(IF('2.1ต้นทุนตามสัดส่วน (ผลิต)'!$E$118&gt;0,(+N116*'2.1ต้นทุนตามสัดส่วน (ผลิต)'!$E$118)/'2.1ต้นทุนตามสัดส่วน (ผลิต)'!$E$120,0),2)</f>
        <v>0</v>
      </c>
      <c r="CF116" s="136">
        <f>ROUND(IF('2.1ต้นทุนตามสัดส่วน (ผลิต)'!$E$128&gt;0,(+O116*'2.1ต้นทุนตามสัดส่วน (ผลิต)'!$E$128)/'2.1ต้นทุนตามสัดส่วน (ผลิต)'!$E$130,0),2)</f>
        <v>0</v>
      </c>
      <c r="CG116" s="136">
        <f t="shared" si="68"/>
        <v>0</v>
      </c>
      <c r="CH116" s="136">
        <f t="shared" si="69"/>
        <v>0</v>
      </c>
      <c r="CI116" s="136">
        <f>ROUND(IF('2.1ต้นทุนตามสัดส่วน (ผลิต)'!$E$158&gt;0,(+R116*'2.1ต้นทุนตามสัดส่วน (ผลิต)'!$E$158)/'2.1ต้นทุนตามสัดส่วน (ผลิต)'!$E$160,0),2)</f>
        <v>0</v>
      </c>
      <c r="CJ116" s="136">
        <f>ROUND(IF('2.1ต้นทุนตามสัดส่วน (ผลิต)'!$E$168&gt;0,(+S116*'2.1ต้นทุนตามสัดส่วน (ผลิต)'!$E$168)/'2.1ต้นทุนตามสัดส่วน (ผลิต)'!$E$170,0),2)</f>
        <v>0</v>
      </c>
      <c r="CK116" s="136">
        <f>ROUND(IF('2.1ต้นทุนตามสัดส่วน (ผลิต)'!$E$178&gt;0,(+T116*'2.1ต้นทุนตามสัดส่วน (ผลิต)'!$E$178)/'2.1ต้นทุนตามสัดส่วน (ผลิต)'!$E$180,0),2)</f>
        <v>0</v>
      </c>
      <c r="CL116" s="136">
        <f t="shared" si="70"/>
        <v>0</v>
      </c>
      <c r="CM116" s="136">
        <f t="shared" si="45"/>
        <v>0</v>
      </c>
      <c r="CO116" s="140"/>
      <c r="CP116" s="135"/>
      <c r="CQ116" s="44">
        <f>ROUND(IF('2.1ต้นทุนตามสัดส่วน (ผลิต)'!$E$9&gt;0,(+C116*'2.1ต้นทุนตามสัดส่วน (ผลิต)'!$E$9)/'2.1ต้นทุนตามสัดส่วน (ผลิต)'!$E$10,0),2)</f>
        <v>0</v>
      </c>
      <c r="CR116" s="136">
        <f>ROUND(IF('2.1ต้นทุนตามสัดส่วน (ผลิต)'!$E$19&gt;0,(+D116*'2.1ต้นทุนตามสัดส่วน (ผลิต)'!$E$19)/'2.1ต้นทุนตามสัดส่วน (ผลิต)'!$E$20,0),2)</f>
        <v>0</v>
      </c>
      <c r="CS116" s="136">
        <f>ROUND(IF('2.1ต้นทุนตามสัดส่วน (ผลิต)'!$E$29&gt;0,(+E116*'2.1ต้นทุนตามสัดส่วน (ผลิต)'!$E$29)/'2.1ต้นทุนตามสัดส่วน (ผลิต)'!$E$30,0),2)</f>
        <v>0</v>
      </c>
      <c r="CT116" s="136">
        <f>ROUND(IF('2.1ต้นทุนตามสัดส่วน (ผลิต)'!$E$39&gt;0,(+F116*'2.1ต้นทุนตามสัดส่วน (ผลิต)'!$E$39)/'2.1ต้นทุนตามสัดส่วน (ผลิต)'!$E$40,0),2)</f>
        <v>0</v>
      </c>
      <c r="CU116" s="136">
        <f t="shared" si="71"/>
        <v>0</v>
      </c>
      <c r="CV116" s="136">
        <f>ROUND(IF('2.1ต้นทุนตามสัดส่วน (ผลิต)'!$E$59&gt;0,(+H116*'2.1ต้นทุนตามสัดส่วน (ผลิต)'!$E$59)/'2.1ต้นทุนตามสัดส่วน (ผลิต)'!$E$60,0),2)</f>
        <v>0</v>
      </c>
      <c r="CW116" s="136">
        <f>ROUND(IF('2.1ต้นทุนตามสัดส่วน (ผลิต)'!$E$69&gt;0,(+I116*'2.1ต้นทุนตามสัดส่วน (ผลิต)'!$E$69)/'2.1ต้นทุนตามสัดส่วน (ผลิต)'!$E$70,0),2)</f>
        <v>0</v>
      </c>
      <c r="CX116" s="136">
        <f>ROUND(IF('2.1ต้นทุนตามสัดส่วน (ผลิต)'!$E$79&gt;0,(+J116*'2.1ต้นทุนตามสัดส่วน (ผลิต)'!$E$79)/'2.1ต้นทุนตามสัดส่วน (ผลิต)'!$E$80,0),2)</f>
        <v>0</v>
      </c>
      <c r="CY116" s="136">
        <f t="shared" si="72"/>
        <v>0</v>
      </c>
      <c r="CZ116" s="136">
        <f t="shared" si="73"/>
        <v>0</v>
      </c>
      <c r="DA116" s="136">
        <f>ROUND(IF('2.1ต้นทุนตามสัดส่วน (ผลิต)'!$E$109&gt;0,(+M116*'2.1ต้นทุนตามสัดส่วน (ผลิต)'!$E$109)/'2.1ต้นทุนตามสัดส่วน (ผลิต)'!$E$110,0),2)</f>
        <v>0</v>
      </c>
      <c r="DB116" s="136">
        <f>ROUND(IF('2.1ต้นทุนตามสัดส่วน (ผลิต)'!$E$119&gt;0,(+N116*'2.1ต้นทุนตามสัดส่วน (ผลิต)'!$E$119)/'2.1ต้นทุนตามสัดส่วน (ผลิต)'!$E$120,0),2)</f>
        <v>0</v>
      </c>
      <c r="DC116" s="136">
        <f>ROUND(IF('2.1ต้นทุนตามสัดส่วน (ผลิต)'!$E$129&gt;0,(+O116*'2.1ต้นทุนตามสัดส่วน (ผลิต)'!$E$129)/'2.1ต้นทุนตามสัดส่วน (ผลิต)'!$E$130,0),2)</f>
        <v>0</v>
      </c>
      <c r="DD116" s="136">
        <f t="shared" si="74"/>
        <v>0</v>
      </c>
      <c r="DE116" s="136">
        <f t="shared" si="75"/>
        <v>0</v>
      </c>
      <c r="DF116" s="136">
        <f>ROUND(IF('2.1ต้นทุนตามสัดส่วน (ผลิต)'!$E$159&gt;0,(+R116*'2.1ต้นทุนตามสัดส่วน (ผลิต)'!$E$159)/'2.1ต้นทุนตามสัดส่วน (ผลิต)'!$E$160,0),2)</f>
        <v>0</v>
      </c>
      <c r="DG116" s="136">
        <f>ROUND(IF('2.1ต้นทุนตามสัดส่วน (ผลิต)'!$E$169&gt;0,(+S116*'2.1ต้นทุนตามสัดส่วน (ผลิต)'!$E$169)/'2.1ต้นทุนตามสัดส่วน (ผลิต)'!$E$170,0),2)</f>
        <v>0</v>
      </c>
      <c r="DH116" s="136">
        <f>ROUND(IF('2.1ต้นทุนตามสัดส่วน (ผลิต)'!$E$179&gt;0,(+T116*'2.1ต้นทุนตามสัดส่วน (ผลิต)'!$E$179)/'2.1ต้นทุนตามสัดส่วน (ผลิต)'!$E$180,0),2)</f>
        <v>0</v>
      </c>
      <c r="DI116" s="136">
        <f t="shared" si="76"/>
        <v>0</v>
      </c>
      <c r="DJ116" s="136">
        <f t="shared" si="46"/>
        <v>0</v>
      </c>
      <c r="DL116" s="140"/>
      <c r="DM116" s="135"/>
      <c r="DN116" s="136">
        <f t="shared" si="79"/>
        <v>0</v>
      </c>
      <c r="DO116" s="136">
        <f t="shared" si="78"/>
        <v>0</v>
      </c>
      <c r="DP116" s="136">
        <f t="shared" si="78"/>
        <v>0</v>
      </c>
      <c r="DQ116" s="136">
        <f t="shared" si="78"/>
        <v>0</v>
      </c>
      <c r="DR116" s="136">
        <f t="shared" si="78"/>
        <v>0</v>
      </c>
      <c r="DS116" s="136">
        <f t="shared" si="78"/>
        <v>0</v>
      </c>
      <c r="DT116" s="136">
        <f t="shared" si="78"/>
        <v>0</v>
      </c>
      <c r="DU116" s="136">
        <f t="shared" si="78"/>
        <v>0</v>
      </c>
      <c r="DV116" s="136">
        <f t="shared" si="78"/>
        <v>0</v>
      </c>
      <c r="DW116" s="136">
        <f t="shared" si="78"/>
        <v>0</v>
      </c>
      <c r="DX116" s="136">
        <f t="shared" si="78"/>
        <v>0</v>
      </c>
      <c r="DY116" s="136">
        <f t="shared" si="78"/>
        <v>0</v>
      </c>
      <c r="DZ116" s="136">
        <f t="shared" si="78"/>
        <v>0</v>
      </c>
      <c r="EA116" s="136">
        <f t="shared" si="78"/>
        <v>0</v>
      </c>
      <c r="EB116" s="136">
        <f t="shared" si="81"/>
        <v>0</v>
      </c>
      <c r="EC116" s="136">
        <f t="shared" si="81"/>
        <v>0</v>
      </c>
      <c r="ED116" s="136">
        <f t="shared" si="81"/>
        <v>0</v>
      </c>
      <c r="EE116" s="136">
        <f t="shared" si="80"/>
        <v>0</v>
      </c>
      <c r="EF116" s="136">
        <f t="shared" si="80"/>
        <v>0</v>
      </c>
      <c r="EG116" s="136">
        <f t="shared" si="80"/>
        <v>0</v>
      </c>
    </row>
    <row r="117" spans="1:137" ht="21">
      <c r="A117" s="140"/>
      <c r="B117" s="135"/>
      <c r="C117" s="44"/>
      <c r="D117" s="136"/>
      <c r="E117" s="136"/>
      <c r="F117" s="136"/>
      <c r="G117" s="136">
        <f t="shared" si="48"/>
        <v>0</v>
      </c>
      <c r="H117" s="136"/>
      <c r="I117" s="136"/>
      <c r="J117" s="136"/>
      <c r="K117" s="136">
        <f t="shared" si="49"/>
        <v>0</v>
      </c>
      <c r="L117" s="136">
        <f t="shared" si="50"/>
        <v>0</v>
      </c>
      <c r="M117" s="136"/>
      <c r="N117" s="136"/>
      <c r="O117" s="136"/>
      <c r="P117" s="136">
        <f t="shared" si="51"/>
        <v>0</v>
      </c>
      <c r="Q117" s="136">
        <f t="shared" si="52"/>
        <v>0</v>
      </c>
      <c r="R117" s="136"/>
      <c r="S117" s="136"/>
      <c r="T117" s="136"/>
      <c r="U117" s="136">
        <f t="shared" si="53"/>
        <v>0</v>
      </c>
      <c r="V117" s="136">
        <f t="shared" si="41"/>
        <v>0</v>
      </c>
      <c r="X117" s="140"/>
      <c r="Y117" s="135"/>
      <c r="Z117" s="44">
        <f>ROUND(IF('2.1ต้นทุนตามสัดส่วน (ผลิต)'!$E$6&gt;0,(+C117*'2.1ต้นทุนตามสัดส่วน (ผลิต)'!$E$6)/'2.1ต้นทุนตามสัดส่วน (ผลิต)'!$E$10,0),2)</f>
        <v>0</v>
      </c>
      <c r="AA117" s="139">
        <f>ROUND(IF('2.1ต้นทุนตามสัดส่วน (ผลิต)'!$E$16&gt;0,(+D117*'2.1ต้นทุนตามสัดส่วน (ผลิต)'!$E$16)/'2.1ต้นทุนตามสัดส่วน (ผลิต)'!$E$20,0),2)</f>
        <v>0</v>
      </c>
      <c r="AB117" s="139">
        <f>ROUND(IF('2.1ต้นทุนตามสัดส่วน (ผลิต)'!$E$26&gt;0,(+E117*'2.1ต้นทุนตามสัดส่วน (ผลิต)'!$E$26)/'2.1ต้นทุนตามสัดส่วน (ผลิต)'!$E$30,0),2)</f>
        <v>0</v>
      </c>
      <c r="AC117" s="139">
        <f>ROUND(IF('2.1ต้นทุนตามสัดส่วน (ผลิต)'!$E$36&gt;0,(+F117*'2.1ต้นทุนตามสัดส่วน (ผลิต)'!$E$36)/'2.1ต้นทุนตามสัดส่วน (ผลิต)'!$E$40,0),2)</f>
        <v>0</v>
      </c>
      <c r="AD117" s="139">
        <f t="shared" si="54"/>
        <v>0</v>
      </c>
      <c r="AE117" s="139">
        <f>ROUND(IF('2.1ต้นทุนตามสัดส่วน (ผลิต)'!$E$56&gt;0,(+H117*'2.1ต้นทุนตามสัดส่วน (ผลิต)'!$E$56)/'2.1ต้นทุนตามสัดส่วน (ผลิต)'!$E$60,0),2)</f>
        <v>0</v>
      </c>
      <c r="AF117" s="139">
        <f>ROUND(IF('2.1ต้นทุนตามสัดส่วน (ผลิต)'!$E$66&gt;0,(+I117*'2.1ต้นทุนตามสัดส่วน (ผลิต)'!$E$66)/'2.1ต้นทุนตามสัดส่วน (ผลิต)'!$E$70,0),2)</f>
        <v>0</v>
      </c>
      <c r="AG117" s="139">
        <f>ROUND(IF('2.1ต้นทุนตามสัดส่วน (ผลิต)'!$E$76&gt;0,(+J117*'2.1ต้นทุนตามสัดส่วน (ผลิต)'!$E$76)/'2.1ต้นทุนตามสัดส่วน (ผลิต)'!$E$80,0),2)</f>
        <v>0</v>
      </c>
      <c r="AH117" s="139">
        <f t="shared" si="55"/>
        <v>0</v>
      </c>
      <c r="AI117" s="139">
        <f t="shared" si="56"/>
        <v>0</v>
      </c>
      <c r="AJ117" s="139">
        <f>ROUND(IF('2.1ต้นทุนตามสัดส่วน (ผลิต)'!$E$106&gt;0,(+M117*'2.1ต้นทุนตามสัดส่วน (ผลิต)'!$E$106)/'2.1ต้นทุนตามสัดส่วน (ผลิต)'!$E$110,0),2)</f>
        <v>0</v>
      </c>
      <c r="AK117" s="139">
        <f>ROUND(IF('2.1ต้นทุนตามสัดส่วน (ผลิต)'!$E$116&gt;0,(+N117*'2.1ต้นทุนตามสัดส่วน (ผลิต)'!$E$116)/'2.1ต้นทุนตามสัดส่วน (ผลิต)'!$E$120,0),2)</f>
        <v>0</v>
      </c>
      <c r="AL117" s="139">
        <f>ROUND(IF('2.1ต้นทุนตามสัดส่วน (ผลิต)'!$E$126&gt;0,(+O117*'2.1ต้นทุนตามสัดส่วน (ผลิต)'!$E$126)/'2.1ต้นทุนตามสัดส่วน (ผลิต)'!$E$130,0),2)</f>
        <v>0</v>
      </c>
      <c r="AM117" s="139">
        <f t="shared" si="57"/>
        <v>0</v>
      </c>
      <c r="AN117" s="139">
        <f t="shared" si="58"/>
        <v>0</v>
      </c>
      <c r="AO117" s="139">
        <f>ROUND(IF('2.1ต้นทุนตามสัดส่วน (ผลิต)'!$E$156&gt;0,(+R117*'2.1ต้นทุนตามสัดส่วน (ผลิต)'!$E$156)/'2.1ต้นทุนตามสัดส่วน (ผลิต)'!$E$160,0),2)</f>
        <v>0</v>
      </c>
      <c r="AP117" s="139">
        <f>ROUND(IF('2.1ต้นทุนตามสัดส่วน (ผลิต)'!$E$166&gt;0,(+S117*'2.1ต้นทุนตามสัดส่วน (ผลิต)'!$E$166)/'2.1ต้นทุนตามสัดส่วน (ผลิต)'!$E$170,0),2)</f>
        <v>0</v>
      </c>
      <c r="AQ117" s="139">
        <f>ROUND(IF('2.1ต้นทุนตามสัดส่วน (ผลิต)'!$E$176&gt;0,(+T117*'2.1ต้นทุนตามสัดส่วน (ผลิต)'!$E$176)/'2.1ต้นทุนตามสัดส่วน (ผลิต)'!$E$180,0),2)</f>
        <v>0</v>
      </c>
      <c r="AR117" s="139">
        <f t="shared" si="42"/>
        <v>0</v>
      </c>
      <c r="AS117" s="139">
        <f t="shared" si="43"/>
        <v>0</v>
      </c>
      <c r="AU117" s="140"/>
      <c r="AV117" s="135"/>
      <c r="AW117" s="44">
        <f>ROUND(IF('2.1ต้นทุนตามสัดส่วน (ผลิต)'!$E$7&gt;0,(C117*'2.1ต้นทุนตามสัดส่วน (ผลิต)'!$E$7)/'2.1ต้นทุนตามสัดส่วน (ผลิต)'!$E$10,0),2)</f>
        <v>0</v>
      </c>
      <c r="AX117" s="136">
        <f>ROUND(IF('2.1ต้นทุนตามสัดส่วน (ผลิต)'!$E$17&gt;0,(D117*'2.1ต้นทุนตามสัดส่วน (ผลิต)'!$E$17)/'2.1ต้นทุนตามสัดส่วน (ผลิต)'!$E$20,0),2)</f>
        <v>0</v>
      </c>
      <c r="AY117" s="136">
        <f>ROUND(IF('2.1ต้นทุนตามสัดส่วน (ผลิต)'!$E$27&gt;0,(+E117*'2.1ต้นทุนตามสัดส่วน (ผลิต)'!$E$27)/'2.1ต้นทุนตามสัดส่วน (ผลิต)'!$E$30,0),2)</f>
        <v>0</v>
      </c>
      <c r="AZ117" s="136">
        <f>ROUND(IF('2.1ต้นทุนตามสัดส่วน (ผลิต)'!$E$37&gt;0,(+F117*'2.1ต้นทุนตามสัดส่วน (ผลิต)'!$E$37)/'2.1ต้นทุนตามสัดส่วน (ผลิต)'!$E$40,0),2)</f>
        <v>0</v>
      </c>
      <c r="BA117" s="136">
        <f t="shared" si="59"/>
        <v>0</v>
      </c>
      <c r="BB117" s="136">
        <f>ROUND(IF('2.1ต้นทุนตามสัดส่วน (ผลิต)'!$E$57&gt;0,(+H117*'2.1ต้นทุนตามสัดส่วน (ผลิต)'!$E$57)/'2.1ต้นทุนตามสัดส่วน (ผลิต)'!$E$60,0),2)</f>
        <v>0</v>
      </c>
      <c r="BC117" s="136">
        <f>ROUND(IF('2.1ต้นทุนตามสัดส่วน (ผลิต)'!$E$67&gt;0,(+I117*'2.1ต้นทุนตามสัดส่วน (ผลิต)'!$E$67)/'2.1ต้นทุนตามสัดส่วน (ผลิต)'!$E$70,0),2)</f>
        <v>0</v>
      </c>
      <c r="BD117" s="136">
        <f>ROUND(IF('2.1ต้นทุนตามสัดส่วน (ผลิต)'!$E$77&gt;0,(+J117*'2.1ต้นทุนตามสัดส่วน (ผลิต)'!$E$77)/'2.1ต้นทุนตามสัดส่วน (ผลิต)'!$E$80,0),2)</f>
        <v>0</v>
      </c>
      <c r="BE117" s="136">
        <f t="shared" si="60"/>
        <v>0</v>
      </c>
      <c r="BF117" s="136">
        <f t="shared" si="61"/>
        <v>0</v>
      </c>
      <c r="BG117" s="136">
        <f>ROUND(IF('2.1ต้นทุนตามสัดส่วน (ผลิต)'!$E$107&gt;0,(+M117*'2.1ต้นทุนตามสัดส่วน (ผลิต)'!$E$107)/'2.1ต้นทุนตามสัดส่วน (ผลิต)'!$E$110,0),2)</f>
        <v>0</v>
      </c>
      <c r="BH117" s="136">
        <f>ROUND(IF('2.1ต้นทุนตามสัดส่วน (ผลิต)'!$E$117&gt;0,(+N117*'2.1ต้นทุนตามสัดส่วน (ผลิต)'!$E$117)/'2.1ต้นทุนตามสัดส่วน (ผลิต)'!$E$120,0),2)</f>
        <v>0</v>
      </c>
      <c r="BI117" s="136">
        <f>ROUND(IF('2.1ต้นทุนตามสัดส่วน (ผลิต)'!$E$127&gt;0,(+O117*'2.1ต้นทุนตามสัดส่วน (ผลิต)'!$E$127)/'2.1ต้นทุนตามสัดส่วน (ผลิต)'!$E$130,0),2)</f>
        <v>0</v>
      </c>
      <c r="BJ117" s="136">
        <f t="shared" si="62"/>
        <v>0</v>
      </c>
      <c r="BK117" s="136">
        <f t="shared" si="63"/>
        <v>0</v>
      </c>
      <c r="BL117" s="136">
        <f>ROUND(IF('2.1ต้นทุนตามสัดส่วน (ผลิต)'!$E$157&gt;0,(+R117*'2.1ต้นทุนตามสัดส่วน (ผลิต)'!$E$157)/'2.1ต้นทุนตามสัดส่วน (ผลิต)'!$E$160,0),2)</f>
        <v>0</v>
      </c>
      <c r="BM117" s="136">
        <f>ROUND(IF('2.1ต้นทุนตามสัดส่วน (ผลิต)'!$E$167&gt;0,(+S117*'2.1ต้นทุนตามสัดส่วน (ผลิต)'!$E$167)/'2.1ต้นทุนตามสัดส่วน (ผลิต)'!$E$170,0),2)</f>
        <v>0</v>
      </c>
      <c r="BN117" s="136">
        <f>ROUND(IF('2.1ต้นทุนตามสัดส่วน (ผลิต)'!$E$177&gt;0,(+T117*'2.1ต้นทุนตามสัดส่วน (ผลิต)'!$E$177)/'2.1ต้นทุนตามสัดส่วน (ผลิต)'!$E$180,0),2)</f>
        <v>0</v>
      </c>
      <c r="BO117" s="136">
        <f t="shared" si="64"/>
        <v>0</v>
      </c>
      <c r="BP117" s="136">
        <f t="shared" si="44"/>
        <v>0</v>
      </c>
      <c r="BR117" s="140"/>
      <c r="BS117" s="135"/>
      <c r="BT117" s="44">
        <f>ROUND(IF('2.1ต้นทุนตามสัดส่วน (ผลิต)'!$E$8&gt;0,(+C117*'2.1ต้นทุนตามสัดส่วน (ผลิต)'!$E$8)/'2.1ต้นทุนตามสัดส่วน (ผลิต)'!$E$10,0),2)</f>
        <v>0</v>
      </c>
      <c r="BU117" s="136">
        <f>ROUND(IF('2.1ต้นทุนตามสัดส่วน (ผลิต)'!$E$18&gt;0,(+D117*'2.1ต้นทุนตามสัดส่วน (ผลิต)'!$E$18)/'2.1ต้นทุนตามสัดส่วน (ผลิต)'!$E$20,0),2)</f>
        <v>0</v>
      </c>
      <c r="BV117" s="136">
        <f>ROUND(IF('2.1ต้นทุนตามสัดส่วน (ผลิต)'!$E$28&gt;0,(+E117*'2.1ต้นทุนตามสัดส่วน (ผลิต)'!$E$28)/'2.1ต้นทุนตามสัดส่วน (ผลิต)'!$E$30,0),2)</f>
        <v>0</v>
      </c>
      <c r="BW117" s="136">
        <f>ROUND(IF('2.1ต้นทุนตามสัดส่วน (ผลิต)'!$E$38&gt;0,(+F117*'2.1ต้นทุนตามสัดส่วน (ผลิต)'!$E$38)/'2.1ต้นทุนตามสัดส่วน (ผลิต)'!$E$40,0),2)</f>
        <v>0</v>
      </c>
      <c r="BX117" s="136">
        <f t="shared" si="65"/>
        <v>0</v>
      </c>
      <c r="BY117" s="136">
        <f>ROUND(IF('2.1ต้นทุนตามสัดส่วน (ผลิต)'!$E$58&gt;0,(+H117*'2.1ต้นทุนตามสัดส่วน (ผลิต)'!$E$58)/'2.1ต้นทุนตามสัดส่วน (ผลิต)'!$E$60,0),2)</f>
        <v>0</v>
      </c>
      <c r="BZ117" s="136">
        <f>ROUND(IF('2.1ต้นทุนตามสัดส่วน (ผลิต)'!$E$68&gt;0,(+I117*'2.1ต้นทุนตามสัดส่วน (ผลิต)'!$E$68)/'2.1ต้นทุนตามสัดส่วน (ผลิต)'!$E$70,0),2)</f>
        <v>0</v>
      </c>
      <c r="CA117" s="136">
        <f>ROUND(IF('2.1ต้นทุนตามสัดส่วน (ผลิต)'!$E$78&gt;0,(+J117*'2.1ต้นทุนตามสัดส่วน (ผลิต)'!$E$78)/'2.1ต้นทุนตามสัดส่วน (ผลิต)'!$E$80,0),2)</f>
        <v>0</v>
      </c>
      <c r="CB117" s="136">
        <f t="shared" si="66"/>
        <v>0</v>
      </c>
      <c r="CC117" s="136">
        <f t="shared" si="67"/>
        <v>0</v>
      </c>
      <c r="CD117" s="136">
        <f>ROUND(IF('2.1ต้นทุนตามสัดส่วน (ผลิต)'!$E$108&gt;0,(+M117*'2.1ต้นทุนตามสัดส่วน (ผลิต)'!$E$108)/'2.1ต้นทุนตามสัดส่วน (ผลิต)'!$E$110,0),2)</f>
        <v>0</v>
      </c>
      <c r="CE117" s="136">
        <f>ROUND(IF('2.1ต้นทุนตามสัดส่วน (ผลิต)'!$E$118&gt;0,(+N117*'2.1ต้นทุนตามสัดส่วน (ผลิต)'!$E$118)/'2.1ต้นทุนตามสัดส่วน (ผลิต)'!$E$120,0),2)</f>
        <v>0</v>
      </c>
      <c r="CF117" s="136">
        <f>ROUND(IF('2.1ต้นทุนตามสัดส่วน (ผลิต)'!$E$128&gt;0,(+O117*'2.1ต้นทุนตามสัดส่วน (ผลิต)'!$E$128)/'2.1ต้นทุนตามสัดส่วน (ผลิต)'!$E$130,0),2)</f>
        <v>0</v>
      </c>
      <c r="CG117" s="136">
        <f t="shared" si="68"/>
        <v>0</v>
      </c>
      <c r="CH117" s="136">
        <f t="shared" si="69"/>
        <v>0</v>
      </c>
      <c r="CI117" s="136">
        <f>ROUND(IF('2.1ต้นทุนตามสัดส่วน (ผลิต)'!$E$158&gt;0,(+R117*'2.1ต้นทุนตามสัดส่วน (ผลิต)'!$E$158)/'2.1ต้นทุนตามสัดส่วน (ผลิต)'!$E$160,0),2)</f>
        <v>0</v>
      </c>
      <c r="CJ117" s="136">
        <f>ROUND(IF('2.1ต้นทุนตามสัดส่วน (ผลิต)'!$E$168&gt;0,(+S117*'2.1ต้นทุนตามสัดส่วน (ผลิต)'!$E$168)/'2.1ต้นทุนตามสัดส่วน (ผลิต)'!$E$170,0),2)</f>
        <v>0</v>
      </c>
      <c r="CK117" s="136">
        <f>ROUND(IF('2.1ต้นทุนตามสัดส่วน (ผลิต)'!$E$178&gt;0,(+T117*'2.1ต้นทุนตามสัดส่วน (ผลิต)'!$E$178)/'2.1ต้นทุนตามสัดส่วน (ผลิต)'!$E$180,0),2)</f>
        <v>0</v>
      </c>
      <c r="CL117" s="136">
        <f t="shared" si="70"/>
        <v>0</v>
      </c>
      <c r="CM117" s="136">
        <f t="shared" si="45"/>
        <v>0</v>
      </c>
      <c r="CO117" s="140"/>
      <c r="CP117" s="135"/>
      <c r="CQ117" s="44">
        <f>ROUND(IF('2.1ต้นทุนตามสัดส่วน (ผลิต)'!$E$9&gt;0,(+C117*'2.1ต้นทุนตามสัดส่วน (ผลิต)'!$E$9)/'2.1ต้นทุนตามสัดส่วน (ผลิต)'!$E$10,0),2)</f>
        <v>0</v>
      </c>
      <c r="CR117" s="136">
        <f>ROUND(IF('2.1ต้นทุนตามสัดส่วน (ผลิต)'!$E$19&gt;0,(+D117*'2.1ต้นทุนตามสัดส่วน (ผลิต)'!$E$19)/'2.1ต้นทุนตามสัดส่วน (ผลิต)'!$E$20,0),2)</f>
        <v>0</v>
      </c>
      <c r="CS117" s="136">
        <f>ROUND(IF('2.1ต้นทุนตามสัดส่วน (ผลิต)'!$E$29&gt;0,(+E117*'2.1ต้นทุนตามสัดส่วน (ผลิต)'!$E$29)/'2.1ต้นทุนตามสัดส่วน (ผลิต)'!$E$30,0),2)</f>
        <v>0</v>
      </c>
      <c r="CT117" s="136">
        <f>ROUND(IF('2.1ต้นทุนตามสัดส่วน (ผลิต)'!$E$39&gt;0,(+F117*'2.1ต้นทุนตามสัดส่วน (ผลิต)'!$E$39)/'2.1ต้นทุนตามสัดส่วน (ผลิต)'!$E$40,0),2)</f>
        <v>0</v>
      </c>
      <c r="CU117" s="136">
        <f t="shared" si="71"/>
        <v>0</v>
      </c>
      <c r="CV117" s="136">
        <f>ROUND(IF('2.1ต้นทุนตามสัดส่วน (ผลิต)'!$E$59&gt;0,(+H117*'2.1ต้นทุนตามสัดส่วน (ผลิต)'!$E$59)/'2.1ต้นทุนตามสัดส่วน (ผลิต)'!$E$60,0),2)</f>
        <v>0</v>
      </c>
      <c r="CW117" s="136">
        <f>ROUND(IF('2.1ต้นทุนตามสัดส่วน (ผลิต)'!$E$69&gt;0,(+I117*'2.1ต้นทุนตามสัดส่วน (ผลิต)'!$E$69)/'2.1ต้นทุนตามสัดส่วน (ผลิต)'!$E$70,0),2)</f>
        <v>0</v>
      </c>
      <c r="CX117" s="136">
        <f>ROUND(IF('2.1ต้นทุนตามสัดส่วน (ผลิต)'!$E$79&gt;0,(+J117*'2.1ต้นทุนตามสัดส่วน (ผลิต)'!$E$79)/'2.1ต้นทุนตามสัดส่วน (ผลิต)'!$E$80,0),2)</f>
        <v>0</v>
      </c>
      <c r="CY117" s="136">
        <f t="shared" si="72"/>
        <v>0</v>
      </c>
      <c r="CZ117" s="136">
        <f t="shared" si="73"/>
        <v>0</v>
      </c>
      <c r="DA117" s="136">
        <f>ROUND(IF('2.1ต้นทุนตามสัดส่วน (ผลิต)'!$E$109&gt;0,(+M117*'2.1ต้นทุนตามสัดส่วน (ผลิต)'!$E$109)/'2.1ต้นทุนตามสัดส่วน (ผลิต)'!$E$110,0),2)</f>
        <v>0</v>
      </c>
      <c r="DB117" s="136">
        <f>ROUND(IF('2.1ต้นทุนตามสัดส่วน (ผลิต)'!$E$119&gt;0,(+N117*'2.1ต้นทุนตามสัดส่วน (ผลิต)'!$E$119)/'2.1ต้นทุนตามสัดส่วน (ผลิต)'!$E$120,0),2)</f>
        <v>0</v>
      </c>
      <c r="DC117" s="136">
        <f>ROUND(IF('2.1ต้นทุนตามสัดส่วน (ผลิต)'!$E$129&gt;0,(+O117*'2.1ต้นทุนตามสัดส่วน (ผลิต)'!$E$129)/'2.1ต้นทุนตามสัดส่วน (ผลิต)'!$E$130,0),2)</f>
        <v>0</v>
      </c>
      <c r="DD117" s="136">
        <f t="shared" si="74"/>
        <v>0</v>
      </c>
      <c r="DE117" s="136">
        <f t="shared" si="75"/>
        <v>0</v>
      </c>
      <c r="DF117" s="136">
        <f>ROUND(IF('2.1ต้นทุนตามสัดส่วน (ผลิต)'!$E$159&gt;0,(+R117*'2.1ต้นทุนตามสัดส่วน (ผลิต)'!$E$159)/'2.1ต้นทุนตามสัดส่วน (ผลิต)'!$E$160,0),2)</f>
        <v>0</v>
      </c>
      <c r="DG117" s="136">
        <f>ROUND(IF('2.1ต้นทุนตามสัดส่วน (ผลิต)'!$E$169&gt;0,(+S117*'2.1ต้นทุนตามสัดส่วน (ผลิต)'!$E$169)/'2.1ต้นทุนตามสัดส่วน (ผลิต)'!$E$170,0),2)</f>
        <v>0</v>
      </c>
      <c r="DH117" s="136">
        <f>ROUND(IF('2.1ต้นทุนตามสัดส่วน (ผลิต)'!$E$179&gt;0,(+T117*'2.1ต้นทุนตามสัดส่วน (ผลิต)'!$E$179)/'2.1ต้นทุนตามสัดส่วน (ผลิต)'!$E$180,0),2)</f>
        <v>0</v>
      </c>
      <c r="DI117" s="136">
        <f t="shared" si="76"/>
        <v>0</v>
      </c>
      <c r="DJ117" s="136">
        <f t="shared" si="46"/>
        <v>0</v>
      </c>
      <c r="DL117" s="140"/>
      <c r="DM117" s="135"/>
      <c r="DN117" s="136">
        <f t="shared" si="79"/>
        <v>0</v>
      </c>
      <c r="DO117" s="136">
        <f t="shared" si="78"/>
        <v>0</v>
      </c>
      <c r="DP117" s="136">
        <f t="shared" si="78"/>
        <v>0</v>
      </c>
      <c r="DQ117" s="136">
        <f t="shared" si="78"/>
        <v>0</v>
      </c>
      <c r="DR117" s="136">
        <f t="shared" si="78"/>
        <v>0</v>
      </c>
      <c r="DS117" s="136">
        <f t="shared" si="78"/>
        <v>0</v>
      </c>
      <c r="DT117" s="136">
        <f t="shared" si="78"/>
        <v>0</v>
      </c>
      <c r="DU117" s="136">
        <f t="shared" si="78"/>
        <v>0</v>
      </c>
      <c r="DV117" s="136">
        <f t="shared" si="78"/>
        <v>0</v>
      </c>
      <c r="DW117" s="136">
        <f t="shared" si="78"/>
        <v>0</v>
      </c>
      <c r="DX117" s="136">
        <f t="shared" si="78"/>
        <v>0</v>
      </c>
      <c r="DY117" s="136">
        <f t="shared" si="78"/>
        <v>0</v>
      </c>
      <c r="DZ117" s="136">
        <f t="shared" si="78"/>
        <v>0</v>
      </c>
      <c r="EA117" s="136">
        <f t="shared" si="78"/>
        <v>0</v>
      </c>
      <c r="EB117" s="136">
        <f t="shared" si="81"/>
        <v>0</v>
      </c>
      <c r="EC117" s="136">
        <f t="shared" si="81"/>
        <v>0</v>
      </c>
      <c r="ED117" s="136">
        <f t="shared" si="81"/>
        <v>0</v>
      </c>
      <c r="EE117" s="136">
        <f t="shared" si="80"/>
        <v>0</v>
      </c>
      <c r="EF117" s="136">
        <f t="shared" si="80"/>
        <v>0</v>
      </c>
      <c r="EG117" s="136">
        <f t="shared" si="80"/>
        <v>0</v>
      </c>
    </row>
    <row r="118" spans="1:137" ht="21">
      <c r="A118" s="140"/>
      <c r="B118" s="135"/>
      <c r="C118" s="44"/>
      <c r="D118" s="136"/>
      <c r="E118" s="136"/>
      <c r="F118" s="136"/>
      <c r="G118" s="136">
        <f t="shared" si="48"/>
        <v>0</v>
      </c>
      <c r="H118" s="136"/>
      <c r="I118" s="136"/>
      <c r="J118" s="136"/>
      <c r="K118" s="136">
        <f t="shared" si="49"/>
        <v>0</v>
      </c>
      <c r="L118" s="136">
        <f t="shared" si="50"/>
        <v>0</v>
      </c>
      <c r="M118" s="136"/>
      <c r="N118" s="136"/>
      <c r="O118" s="136"/>
      <c r="P118" s="136">
        <f t="shared" si="51"/>
        <v>0</v>
      </c>
      <c r="Q118" s="136">
        <f t="shared" si="52"/>
        <v>0</v>
      </c>
      <c r="R118" s="136"/>
      <c r="S118" s="136"/>
      <c r="T118" s="136"/>
      <c r="U118" s="136">
        <f t="shared" si="53"/>
        <v>0</v>
      </c>
      <c r="V118" s="136">
        <f t="shared" si="41"/>
        <v>0</v>
      </c>
      <c r="X118" s="140"/>
      <c r="Y118" s="135"/>
      <c r="Z118" s="44">
        <f>ROUND(IF('2.1ต้นทุนตามสัดส่วน (ผลิต)'!$E$6&gt;0,(+C118*'2.1ต้นทุนตามสัดส่วน (ผลิต)'!$E$6)/'2.1ต้นทุนตามสัดส่วน (ผลิต)'!$E$10,0),2)</f>
        <v>0</v>
      </c>
      <c r="AA118" s="139">
        <f>ROUND(IF('2.1ต้นทุนตามสัดส่วน (ผลิต)'!$E$16&gt;0,(+D118*'2.1ต้นทุนตามสัดส่วน (ผลิต)'!$E$16)/'2.1ต้นทุนตามสัดส่วน (ผลิต)'!$E$20,0),2)</f>
        <v>0</v>
      </c>
      <c r="AB118" s="139">
        <f>ROUND(IF('2.1ต้นทุนตามสัดส่วน (ผลิต)'!$E$26&gt;0,(+E118*'2.1ต้นทุนตามสัดส่วน (ผลิต)'!$E$26)/'2.1ต้นทุนตามสัดส่วน (ผลิต)'!$E$30,0),2)</f>
        <v>0</v>
      </c>
      <c r="AC118" s="139">
        <f>ROUND(IF('2.1ต้นทุนตามสัดส่วน (ผลิต)'!$E$36&gt;0,(+F118*'2.1ต้นทุนตามสัดส่วน (ผลิต)'!$E$36)/'2.1ต้นทุนตามสัดส่วน (ผลิต)'!$E$40,0),2)</f>
        <v>0</v>
      </c>
      <c r="AD118" s="139">
        <f t="shared" si="54"/>
        <v>0</v>
      </c>
      <c r="AE118" s="139">
        <f>ROUND(IF('2.1ต้นทุนตามสัดส่วน (ผลิต)'!$E$56&gt;0,(+H118*'2.1ต้นทุนตามสัดส่วน (ผลิต)'!$E$56)/'2.1ต้นทุนตามสัดส่วน (ผลิต)'!$E$60,0),2)</f>
        <v>0</v>
      </c>
      <c r="AF118" s="139">
        <f>ROUND(IF('2.1ต้นทุนตามสัดส่วน (ผลิต)'!$E$66&gt;0,(+I118*'2.1ต้นทุนตามสัดส่วน (ผลิต)'!$E$66)/'2.1ต้นทุนตามสัดส่วน (ผลิต)'!$E$70,0),2)</f>
        <v>0</v>
      </c>
      <c r="AG118" s="139">
        <f>ROUND(IF('2.1ต้นทุนตามสัดส่วน (ผลิต)'!$E$76&gt;0,(+J118*'2.1ต้นทุนตามสัดส่วน (ผลิต)'!$E$76)/'2.1ต้นทุนตามสัดส่วน (ผลิต)'!$E$80,0),2)</f>
        <v>0</v>
      </c>
      <c r="AH118" s="139">
        <f t="shared" si="55"/>
        <v>0</v>
      </c>
      <c r="AI118" s="139">
        <f t="shared" si="56"/>
        <v>0</v>
      </c>
      <c r="AJ118" s="139">
        <f>ROUND(IF('2.1ต้นทุนตามสัดส่วน (ผลิต)'!$E$106&gt;0,(+M118*'2.1ต้นทุนตามสัดส่วน (ผลิต)'!$E$106)/'2.1ต้นทุนตามสัดส่วน (ผลิต)'!$E$110,0),2)</f>
        <v>0</v>
      </c>
      <c r="AK118" s="139">
        <f>ROUND(IF('2.1ต้นทุนตามสัดส่วน (ผลิต)'!$E$116&gt;0,(+N118*'2.1ต้นทุนตามสัดส่วน (ผลิต)'!$E$116)/'2.1ต้นทุนตามสัดส่วน (ผลิต)'!$E$120,0),2)</f>
        <v>0</v>
      </c>
      <c r="AL118" s="139">
        <f>ROUND(IF('2.1ต้นทุนตามสัดส่วน (ผลิต)'!$E$126&gt;0,(+O118*'2.1ต้นทุนตามสัดส่วน (ผลิต)'!$E$126)/'2.1ต้นทุนตามสัดส่วน (ผลิต)'!$E$130,0),2)</f>
        <v>0</v>
      </c>
      <c r="AM118" s="139">
        <f t="shared" si="57"/>
        <v>0</v>
      </c>
      <c r="AN118" s="139">
        <f t="shared" si="58"/>
        <v>0</v>
      </c>
      <c r="AO118" s="139">
        <f>ROUND(IF('2.1ต้นทุนตามสัดส่วน (ผลิต)'!$E$156&gt;0,(+R118*'2.1ต้นทุนตามสัดส่วน (ผลิต)'!$E$156)/'2.1ต้นทุนตามสัดส่วน (ผลิต)'!$E$160,0),2)</f>
        <v>0</v>
      </c>
      <c r="AP118" s="139">
        <f>ROUND(IF('2.1ต้นทุนตามสัดส่วน (ผลิต)'!$E$166&gt;0,(+S118*'2.1ต้นทุนตามสัดส่วน (ผลิต)'!$E$166)/'2.1ต้นทุนตามสัดส่วน (ผลิต)'!$E$170,0),2)</f>
        <v>0</v>
      </c>
      <c r="AQ118" s="139">
        <f>ROUND(IF('2.1ต้นทุนตามสัดส่วน (ผลิต)'!$E$176&gt;0,(+T118*'2.1ต้นทุนตามสัดส่วน (ผลิต)'!$E$176)/'2.1ต้นทุนตามสัดส่วน (ผลิต)'!$E$180,0),2)</f>
        <v>0</v>
      </c>
      <c r="AR118" s="139">
        <f t="shared" si="42"/>
        <v>0</v>
      </c>
      <c r="AS118" s="139">
        <f t="shared" si="43"/>
        <v>0</v>
      </c>
      <c r="AU118" s="140"/>
      <c r="AV118" s="135"/>
      <c r="AW118" s="44">
        <f>ROUND(IF('2.1ต้นทุนตามสัดส่วน (ผลิต)'!$E$7&gt;0,(C118*'2.1ต้นทุนตามสัดส่วน (ผลิต)'!$E$7)/'2.1ต้นทุนตามสัดส่วน (ผลิต)'!$E$10,0),2)</f>
        <v>0</v>
      </c>
      <c r="AX118" s="136">
        <f>ROUND(IF('2.1ต้นทุนตามสัดส่วน (ผลิต)'!$E$17&gt;0,(D118*'2.1ต้นทุนตามสัดส่วน (ผลิต)'!$E$17)/'2.1ต้นทุนตามสัดส่วน (ผลิต)'!$E$20,0),2)</f>
        <v>0</v>
      </c>
      <c r="AY118" s="136">
        <f>ROUND(IF('2.1ต้นทุนตามสัดส่วน (ผลิต)'!$E$27&gt;0,(+E118*'2.1ต้นทุนตามสัดส่วน (ผลิต)'!$E$27)/'2.1ต้นทุนตามสัดส่วน (ผลิต)'!$E$30,0),2)</f>
        <v>0</v>
      </c>
      <c r="AZ118" s="136">
        <f>ROUND(IF('2.1ต้นทุนตามสัดส่วน (ผลิต)'!$E$37&gt;0,(+F118*'2.1ต้นทุนตามสัดส่วน (ผลิต)'!$E$37)/'2.1ต้นทุนตามสัดส่วน (ผลิต)'!$E$40,0),2)</f>
        <v>0</v>
      </c>
      <c r="BA118" s="136">
        <f t="shared" si="59"/>
        <v>0</v>
      </c>
      <c r="BB118" s="136">
        <f>ROUND(IF('2.1ต้นทุนตามสัดส่วน (ผลิต)'!$E$57&gt;0,(+H118*'2.1ต้นทุนตามสัดส่วน (ผลิต)'!$E$57)/'2.1ต้นทุนตามสัดส่วน (ผลิต)'!$E$60,0),2)</f>
        <v>0</v>
      </c>
      <c r="BC118" s="136">
        <f>ROUND(IF('2.1ต้นทุนตามสัดส่วน (ผลิต)'!$E$67&gt;0,(+I118*'2.1ต้นทุนตามสัดส่วน (ผลิต)'!$E$67)/'2.1ต้นทุนตามสัดส่วน (ผลิต)'!$E$70,0),2)</f>
        <v>0</v>
      </c>
      <c r="BD118" s="136">
        <f>ROUND(IF('2.1ต้นทุนตามสัดส่วน (ผลิต)'!$E$77&gt;0,(+J118*'2.1ต้นทุนตามสัดส่วน (ผลิต)'!$E$77)/'2.1ต้นทุนตามสัดส่วน (ผลิต)'!$E$80,0),2)</f>
        <v>0</v>
      </c>
      <c r="BE118" s="136">
        <f t="shared" si="60"/>
        <v>0</v>
      </c>
      <c r="BF118" s="136">
        <f t="shared" si="61"/>
        <v>0</v>
      </c>
      <c r="BG118" s="136">
        <f>ROUND(IF('2.1ต้นทุนตามสัดส่วน (ผลิต)'!$E$107&gt;0,(+M118*'2.1ต้นทุนตามสัดส่วน (ผลิต)'!$E$107)/'2.1ต้นทุนตามสัดส่วน (ผลิต)'!$E$110,0),2)</f>
        <v>0</v>
      </c>
      <c r="BH118" s="136">
        <f>ROUND(IF('2.1ต้นทุนตามสัดส่วน (ผลิต)'!$E$117&gt;0,(+N118*'2.1ต้นทุนตามสัดส่วน (ผลิต)'!$E$117)/'2.1ต้นทุนตามสัดส่วน (ผลิต)'!$E$120,0),2)</f>
        <v>0</v>
      </c>
      <c r="BI118" s="136">
        <f>ROUND(IF('2.1ต้นทุนตามสัดส่วน (ผลิต)'!$E$127&gt;0,(+O118*'2.1ต้นทุนตามสัดส่วน (ผลิต)'!$E$127)/'2.1ต้นทุนตามสัดส่วน (ผลิต)'!$E$130,0),2)</f>
        <v>0</v>
      </c>
      <c r="BJ118" s="136">
        <f t="shared" si="62"/>
        <v>0</v>
      </c>
      <c r="BK118" s="136">
        <f t="shared" si="63"/>
        <v>0</v>
      </c>
      <c r="BL118" s="136">
        <f>ROUND(IF('2.1ต้นทุนตามสัดส่วน (ผลิต)'!$E$157&gt;0,(+R118*'2.1ต้นทุนตามสัดส่วน (ผลิต)'!$E$157)/'2.1ต้นทุนตามสัดส่วน (ผลิต)'!$E$160,0),2)</f>
        <v>0</v>
      </c>
      <c r="BM118" s="136">
        <f>ROUND(IF('2.1ต้นทุนตามสัดส่วน (ผลิต)'!$E$167&gt;0,(+S118*'2.1ต้นทุนตามสัดส่วน (ผลิต)'!$E$167)/'2.1ต้นทุนตามสัดส่วน (ผลิต)'!$E$170,0),2)</f>
        <v>0</v>
      </c>
      <c r="BN118" s="136">
        <f>ROUND(IF('2.1ต้นทุนตามสัดส่วน (ผลิต)'!$E$177&gt;0,(+T118*'2.1ต้นทุนตามสัดส่วน (ผลิต)'!$E$177)/'2.1ต้นทุนตามสัดส่วน (ผลิต)'!$E$180,0),2)</f>
        <v>0</v>
      </c>
      <c r="BO118" s="136">
        <f t="shared" si="64"/>
        <v>0</v>
      </c>
      <c r="BP118" s="136">
        <f t="shared" si="44"/>
        <v>0</v>
      </c>
      <c r="BR118" s="140"/>
      <c r="BS118" s="135"/>
      <c r="BT118" s="44">
        <f>ROUND(IF('2.1ต้นทุนตามสัดส่วน (ผลิต)'!$E$8&gt;0,(+C118*'2.1ต้นทุนตามสัดส่วน (ผลิต)'!$E$8)/'2.1ต้นทุนตามสัดส่วน (ผลิต)'!$E$10,0),2)</f>
        <v>0</v>
      </c>
      <c r="BU118" s="136">
        <f>ROUND(IF('2.1ต้นทุนตามสัดส่วน (ผลิต)'!$E$18&gt;0,(+D118*'2.1ต้นทุนตามสัดส่วน (ผลิต)'!$E$18)/'2.1ต้นทุนตามสัดส่วน (ผลิต)'!$E$20,0),2)</f>
        <v>0</v>
      </c>
      <c r="BV118" s="136">
        <f>ROUND(IF('2.1ต้นทุนตามสัดส่วน (ผลิต)'!$E$28&gt;0,(+E118*'2.1ต้นทุนตามสัดส่วน (ผลิต)'!$E$28)/'2.1ต้นทุนตามสัดส่วน (ผลิต)'!$E$30,0),2)</f>
        <v>0</v>
      </c>
      <c r="BW118" s="136">
        <f>ROUND(IF('2.1ต้นทุนตามสัดส่วน (ผลิต)'!$E$38&gt;0,(+F118*'2.1ต้นทุนตามสัดส่วน (ผลิต)'!$E$38)/'2.1ต้นทุนตามสัดส่วน (ผลิต)'!$E$40,0),2)</f>
        <v>0</v>
      </c>
      <c r="BX118" s="136">
        <f t="shared" si="65"/>
        <v>0</v>
      </c>
      <c r="BY118" s="136">
        <f>ROUND(IF('2.1ต้นทุนตามสัดส่วน (ผลิต)'!$E$58&gt;0,(+H118*'2.1ต้นทุนตามสัดส่วน (ผลิต)'!$E$58)/'2.1ต้นทุนตามสัดส่วน (ผลิต)'!$E$60,0),2)</f>
        <v>0</v>
      </c>
      <c r="BZ118" s="136">
        <f>ROUND(IF('2.1ต้นทุนตามสัดส่วน (ผลิต)'!$E$68&gt;0,(+I118*'2.1ต้นทุนตามสัดส่วน (ผลิต)'!$E$68)/'2.1ต้นทุนตามสัดส่วน (ผลิต)'!$E$70,0),2)</f>
        <v>0</v>
      </c>
      <c r="CA118" s="136">
        <f>ROUND(IF('2.1ต้นทุนตามสัดส่วน (ผลิต)'!$E$78&gt;0,(+J118*'2.1ต้นทุนตามสัดส่วน (ผลิต)'!$E$78)/'2.1ต้นทุนตามสัดส่วน (ผลิต)'!$E$80,0),2)</f>
        <v>0</v>
      </c>
      <c r="CB118" s="136">
        <f t="shared" si="66"/>
        <v>0</v>
      </c>
      <c r="CC118" s="136">
        <f t="shared" si="67"/>
        <v>0</v>
      </c>
      <c r="CD118" s="136">
        <f>ROUND(IF('2.1ต้นทุนตามสัดส่วน (ผลิต)'!$E$108&gt;0,(+M118*'2.1ต้นทุนตามสัดส่วน (ผลิต)'!$E$108)/'2.1ต้นทุนตามสัดส่วน (ผลิต)'!$E$110,0),2)</f>
        <v>0</v>
      </c>
      <c r="CE118" s="136">
        <f>ROUND(IF('2.1ต้นทุนตามสัดส่วน (ผลิต)'!$E$118&gt;0,(+N118*'2.1ต้นทุนตามสัดส่วน (ผลิต)'!$E$118)/'2.1ต้นทุนตามสัดส่วน (ผลิต)'!$E$120,0),2)</f>
        <v>0</v>
      </c>
      <c r="CF118" s="136">
        <f>ROUND(IF('2.1ต้นทุนตามสัดส่วน (ผลิต)'!$E$128&gt;0,(+O118*'2.1ต้นทุนตามสัดส่วน (ผลิต)'!$E$128)/'2.1ต้นทุนตามสัดส่วน (ผลิต)'!$E$130,0),2)</f>
        <v>0</v>
      </c>
      <c r="CG118" s="136">
        <f t="shared" si="68"/>
        <v>0</v>
      </c>
      <c r="CH118" s="136">
        <f t="shared" si="69"/>
        <v>0</v>
      </c>
      <c r="CI118" s="136">
        <f>ROUND(IF('2.1ต้นทุนตามสัดส่วน (ผลิต)'!$E$158&gt;0,(+R118*'2.1ต้นทุนตามสัดส่วน (ผลิต)'!$E$158)/'2.1ต้นทุนตามสัดส่วน (ผลิต)'!$E$160,0),2)</f>
        <v>0</v>
      </c>
      <c r="CJ118" s="136">
        <f>ROUND(IF('2.1ต้นทุนตามสัดส่วน (ผลิต)'!$E$168&gt;0,(+S118*'2.1ต้นทุนตามสัดส่วน (ผลิต)'!$E$168)/'2.1ต้นทุนตามสัดส่วน (ผลิต)'!$E$170,0),2)</f>
        <v>0</v>
      </c>
      <c r="CK118" s="136">
        <f>ROUND(IF('2.1ต้นทุนตามสัดส่วน (ผลิต)'!$E$178&gt;0,(+T118*'2.1ต้นทุนตามสัดส่วน (ผลิต)'!$E$178)/'2.1ต้นทุนตามสัดส่วน (ผลิต)'!$E$180,0),2)</f>
        <v>0</v>
      </c>
      <c r="CL118" s="136">
        <f t="shared" si="70"/>
        <v>0</v>
      </c>
      <c r="CM118" s="136">
        <f t="shared" si="45"/>
        <v>0</v>
      </c>
      <c r="CO118" s="140"/>
      <c r="CP118" s="135"/>
      <c r="CQ118" s="44">
        <f>ROUND(IF('2.1ต้นทุนตามสัดส่วน (ผลิต)'!$E$9&gt;0,(+C118*'2.1ต้นทุนตามสัดส่วน (ผลิต)'!$E$9)/'2.1ต้นทุนตามสัดส่วน (ผลิต)'!$E$10,0),2)</f>
        <v>0</v>
      </c>
      <c r="CR118" s="136">
        <f>ROUND(IF('2.1ต้นทุนตามสัดส่วน (ผลิต)'!$E$19&gt;0,(+D118*'2.1ต้นทุนตามสัดส่วน (ผลิต)'!$E$19)/'2.1ต้นทุนตามสัดส่วน (ผลิต)'!$E$20,0),2)</f>
        <v>0</v>
      </c>
      <c r="CS118" s="136">
        <f>ROUND(IF('2.1ต้นทุนตามสัดส่วน (ผลิต)'!$E$29&gt;0,(+E118*'2.1ต้นทุนตามสัดส่วน (ผลิต)'!$E$29)/'2.1ต้นทุนตามสัดส่วน (ผลิต)'!$E$30,0),2)</f>
        <v>0</v>
      </c>
      <c r="CT118" s="136">
        <f>ROUND(IF('2.1ต้นทุนตามสัดส่วน (ผลิต)'!$E$39&gt;0,(+F118*'2.1ต้นทุนตามสัดส่วน (ผลิต)'!$E$39)/'2.1ต้นทุนตามสัดส่วน (ผลิต)'!$E$40,0),2)</f>
        <v>0</v>
      </c>
      <c r="CU118" s="136">
        <f t="shared" si="71"/>
        <v>0</v>
      </c>
      <c r="CV118" s="136">
        <f>ROUND(IF('2.1ต้นทุนตามสัดส่วน (ผลิต)'!$E$59&gt;0,(+H118*'2.1ต้นทุนตามสัดส่วน (ผลิต)'!$E$59)/'2.1ต้นทุนตามสัดส่วน (ผลิต)'!$E$60,0),2)</f>
        <v>0</v>
      </c>
      <c r="CW118" s="136">
        <f>ROUND(IF('2.1ต้นทุนตามสัดส่วน (ผลิต)'!$E$69&gt;0,(+I118*'2.1ต้นทุนตามสัดส่วน (ผลิต)'!$E$69)/'2.1ต้นทุนตามสัดส่วน (ผลิต)'!$E$70,0),2)</f>
        <v>0</v>
      </c>
      <c r="CX118" s="136">
        <f>ROUND(IF('2.1ต้นทุนตามสัดส่วน (ผลิต)'!$E$79&gt;0,(+J118*'2.1ต้นทุนตามสัดส่วน (ผลิต)'!$E$79)/'2.1ต้นทุนตามสัดส่วน (ผลิต)'!$E$80,0),2)</f>
        <v>0</v>
      </c>
      <c r="CY118" s="136">
        <f t="shared" si="72"/>
        <v>0</v>
      </c>
      <c r="CZ118" s="136">
        <f t="shared" si="73"/>
        <v>0</v>
      </c>
      <c r="DA118" s="136">
        <f>ROUND(IF('2.1ต้นทุนตามสัดส่วน (ผลิต)'!$E$109&gt;0,(+M118*'2.1ต้นทุนตามสัดส่วน (ผลิต)'!$E$109)/'2.1ต้นทุนตามสัดส่วน (ผลิต)'!$E$110,0),2)</f>
        <v>0</v>
      </c>
      <c r="DB118" s="136">
        <f>ROUND(IF('2.1ต้นทุนตามสัดส่วน (ผลิต)'!$E$119&gt;0,(+N118*'2.1ต้นทุนตามสัดส่วน (ผลิต)'!$E$119)/'2.1ต้นทุนตามสัดส่วน (ผลิต)'!$E$120,0),2)</f>
        <v>0</v>
      </c>
      <c r="DC118" s="136">
        <f>ROUND(IF('2.1ต้นทุนตามสัดส่วน (ผลิต)'!$E$129&gt;0,(+O118*'2.1ต้นทุนตามสัดส่วน (ผลิต)'!$E$129)/'2.1ต้นทุนตามสัดส่วน (ผลิต)'!$E$130,0),2)</f>
        <v>0</v>
      </c>
      <c r="DD118" s="136">
        <f t="shared" si="74"/>
        <v>0</v>
      </c>
      <c r="DE118" s="136">
        <f t="shared" si="75"/>
        <v>0</v>
      </c>
      <c r="DF118" s="136">
        <f>ROUND(IF('2.1ต้นทุนตามสัดส่วน (ผลิต)'!$E$159&gt;0,(+R118*'2.1ต้นทุนตามสัดส่วน (ผลิต)'!$E$159)/'2.1ต้นทุนตามสัดส่วน (ผลิต)'!$E$160,0),2)</f>
        <v>0</v>
      </c>
      <c r="DG118" s="136">
        <f>ROUND(IF('2.1ต้นทุนตามสัดส่วน (ผลิต)'!$E$169&gt;0,(+S118*'2.1ต้นทุนตามสัดส่วน (ผลิต)'!$E$169)/'2.1ต้นทุนตามสัดส่วน (ผลิต)'!$E$170,0),2)</f>
        <v>0</v>
      </c>
      <c r="DH118" s="136">
        <f>ROUND(IF('2.1ต้นทุนตามสัดส่วน (ผลิต)'!$E$179&gt;0,(+T118*'2.1ต้นทุนตามสัดส่วน (ผลิต)'!$E$179)/'2.1ต้นทุนตามสัดส่วน (ผลิต)'!$E$180,0),2)</f>
        <v>0</v>
      </c>
      <c r="DI118" s="136">
        <f t="shared" si="76"/>
        <v>0</v>
      </c>
      <c r="DJ118" s="136">
        <f t="shared" si="46"/>
        <v>0</v>
      </c>
      <c r="DL118" s="140"/>
      <c r="DM118" s="135"/>
      <c r="DN118" s="136">
        <f t="shared" si="79"/>
        <v>0</v>
      </c>
      <c r="DO118" s="136">
        <f t="shared" si="78"/>
        <v>0</v>
      </c>
      <c r="DP118" s="136">
        <f t="shared" si="78"/>
        <v>0</v>
      </c>
      <c r="DQ118" s="136">
        <f t="shared" si="78"/>
        <v>0</v>
      </c>
      <c r="DR118" s="136">
        <f t="shared" si="78"/>
        <v>0</v>
      </c>
      <c r="DS118" s="136">
        <f t="shared" si="78"/>
        <v>0</v>
      </c>
      <c r="DT118" s="136">
        <f t="shared" si="78"/>
        <v>0</v>
      </c>
      <c r="DU118" s="136">
        <f t="shared" si="78"/>
        <v>0</v>
      </c>
      <c r="DV118" s="136">
        <f t="shared" si="78"/>
        <v>0</v>
      </c>
      <c r="DW118" s="136">
        <f t="shared" si="78"/>
        <v>0</v>
      </c>
      <c r="DX118" s="136">
        <f t="shared" si="78"/>
        <v>0</v>
      </c>
      <c r="DY118" s="136">
        <f t="shared" si="78"/>
        <v>0</v>
      </c>
      <c r="DZ118" s="136">
        <f t="shared" si="78"/>
        <v>0</v>
      </c>
      <c r="EA118" s="136">
        <f t="shared" si="78"/>
        <v>0</v>
      </c>
      <c r="EB118" s="136">
        <f t="shared" si="81"/>
        <v>0</v>
      </c>
      <c r="EC118" s="136">
        <f t="shared" si="81"/>
        <v>0</v>
      </c>
      <c r="ED118" s="136">
        <f t="shared" si="81"/>
        <v>0</v>
      </c>
      <c r="EE118" s="136">
        <f t="shared" si="80"/>
        <v>0</v>
      </c>
      <c r="EF118" s="136">
        <f t="shared" si="80"/>
        <v>0</v>
      </c>
      <c r="EG118" s="136">
        <f t="shared" si="80"/>
        <v>0</v>
      </c>
    </row>
    <row r="119" spans="1:137" ht="21">
      <c r="A119" s="140"/>
      <c r="B119" s="135"/>
      <c r="C119" s="44"/>
      <c r="D119" s="136"/>
      <c r="E119" s="136"/>
      <c r="F119" s="136"/>
      <c r="G119" s="136">
        <f t="shared" si="48"/>
        <v>0</v>
      </c>
      <c r="H119" s="136"/>
      <c r="I119" s="136"/>
      <c r="J119" s="136"/>
      <c r="K119" s="136">
        <f t="shared" si="49"/>
        <v>0</v>
      </c>
      <c r="L119" s="136">
        <f t="shared" si="50"/>
        <v>0</v>
      </c>
      <c r="M119" s="136"/>
      <c r="N119" s="136"/>
      <c r="O119" s="136"/>
      <c r="P119" s="136">
        <f t="shared" si="51"/>
        <v>0</v>
      </c>
      <c r="Q119" s="136">
        <f t="shared" si="52"/>
        <v>0</v>
      </c>
      <c r="R119" s="136"/>
      <c r="S119" s="136"/>
      <c r="T119" s="136"/>
      <c r="U119" s="136">
        <f t="shared" si="53"/>
        <v>0</v>
      </c>
      <c r="V119" s="136">
        <f t="shared" si="41"/>
        <v>0</v>
      </c>
      <c r="X119" s="140"/>
      <c r="Y119" s="135"/>
      <c r="Z119" s="44">
        <f>ROUND(IF('2.1ต้นทุนตามสัดส่วน (ผลิต)'!$E$6&gt;0,(+C119*'2.1ต้นทุนตามสัดส่วน (ผลิต)'!$E$6)/'2.1ต้นทุนตามสัดส่วน (ผลิต)'!$E$10,0),2)</f>
        <v>0</v>
      </c>
      <c r="AA119" s="139">
        <f>ROUND(IF('2.1ต้นทุนตามสัดส่วน (ผลิต)'!$E$16&gt;0,(+D119*'2.1ต้นทุนตามสัดส่วน (ผลิต)'!$E$16)/'2.1ต้นทุนตามสัดส่วน (ผลิต)'!$E$20,0),2)</f>
        <v>0</v>
      </c>
      <c r="AB119" s="139">
        <f>ROUND(IF('2.1ต้นทุนตามสัดส่วน (ผลิต)'!$E$26&gt;0,(+E119*'2.1ต้นทุนตามสัดส่วน (ผลิต)'!$E$26)/'2.1ต้นทุนตามสัดส่วน (ผลิต)'!$E$30,0),2)</f>
        <v>0</v>
      </c>
      <c r="AC119" s="139">
        <f>ROUND(IF('2.1ต้นทุนตามสัดส่วน (ผลิต)'!$E$36&gt;0,(+F119*'2.1ต้นทุนตามสัดส่วน (ผลิต)'!$E$36)/'2.1ต้นทุนตามสัดส่วน (ผลิต)'!$E$40,0),2)</f>
        <v>0</v>
      </c>
      <c r="AD119" s="139">
        <f t="shared" si="54"/>
        <v>0</v>
      </c>
      <c r="AE119" s="139">
        <f>ROUND(IF('2.1ต้นทุนตามสัดส่วน (ผลิต)'!$E$56&gt;0,(+H119*'2.1ต้นทุนตามสัดส่วน (ผลิต)'!$E$56)/'2.1ต้นทุนตามสัดส่วน (ผลิต)'!$E$60,0),2)</f>
        <v>0</v>
      </c>
      <c r="AF119" s="139">
        <f>ROUND(IF('2.1ต้นทุนตามสัดส่วน (ผลิต)'!$E$66&gt;0,(+I119*'2.1ต้นทุนตามสัดส่วน (ผลิต)'!$E$66)/'2.1ต้นทุนตามสัดส่วน (ผลิต)'!$E$70,0),2)</f>
        <v>0</v>
      </c>
      <c r="AG119" s="139">
        <f>ROUND(IF('2.1ต้นทุนตามสัดส่วน (ผลิต)'!$E$76&gt;0,(+J119*'2.1ต้นทุนตามสัดส่วน (ผลิต)'!$E$76)/'2.1ต้นทุนตามสัดส่วน (ผลิต)'!$E$80,0),2)</f>
        <v>0</v>
      </c>
      <c r="AH119" s="139">
        <f t="shared" si="55"/>
        <v>0</v>
      </c>
      <c r="AI119" s="139">
        <f t="shared" si="56"/>
        <v>0</v>
      </c>
      <c r="AJ119" s="139">
        <f>ROUND(IF('2.1ต้นทุนตามสัดส่วน (ผลิต)'!$E$106&gt;0,(+M119*'2.1ต้นทุนตามสัดส่วน (ผลิต)'!$E$106)/'2.1ต้นทุนตามสัดส่วน (ผลิต)'!$E$110,0),2)</f>
        <v>0</v>
      </c>
      <c r="AK119" s="139">
        <f>ROUND(IF('2.1ต้นทุนตามสัดส่วน (ผลิต)'!$E$116&gt;0,(+N119*'2.1ต้นทุนตามสัดส่วน (ผลิต)'!$E$116)/'2.1ต้นทุนตามสัดส่วน (ผลิต)'!$E$120,0),2)</f>
        <v>0</v>
      </c>
      <c r="AL119" s="139">
        <f>ROUND(IF('2.1ต้นทุนตามสัดส่วน (ผลิต)'!$E$126&gt;0,(+O119*'2.1ต้นทุนตามสัดส่วน (ผลิต)'!$E$126)/'2.1ต้นทุนตามสัดส่วน (ผลิต)'!$E$130,0),2)</f>
        <v>0</v>
      </c>
      <c r="AM119" s="139">
        <f t="shared" si="57"/>
        <v>0</v>
      </c>
      <c r="AN119" s="139">
        <f t="shared" si="58"/>
        <v>0</v>
      </c>
      <c r="AO119" s="139">
        <f>ROUND(IF('2.1ต้นทุนตามสัดส่วน (ผลิต)'!$E$156&gt;0,(+R119*'2.1ต้นทุนตามสัดส่วน (ผลิต)'!$E$156)/'2.1ต้นทุนตามสัดส่วน (ผลิต)'!$E$160,0),2)</f>
        <v>0</v>
      </c>
      <c r="AP119" s="139">
        <f>ROUND(IF('2.1ต้นทุนตามสัดส่วน (ผลิต)'!$E$166&gt;0,(+S119*'2.1ต้นทุนตามสัดส่วน (ผลิต)'!$E$166)/'2.1ต้นทุนตามสัดส่วน (ผลิต)'!$E$170,0),2)</f>
        <v>0</v>
      </c>
      <c r="AQ119" s="139">
        <f>ROUND(IF('2.1ต้นทุนตามสัดส่วน (ผลิต)'!$E$176&gt;0,(+T119*'2.1ต้นทุนตามสัดส่วน (ผลิต)'!$E$176)/'2.1ต้นทุนตามสัดส่วน (ผลิต)'!$E$180,0),2)</f>
        <v>0</v>
      </c>
      <c r="AR119" s="139">
        <f t="shared" si="42"/>
        <v>0</v>
      </c>
      <c r="AS119" s="139">
        <f t="shared" si="43"/>
        <v>0</v>
      </c>
      <c r="AU119" s="140"/>
      <c r="AV119" s="135"/>
      <c r="AW119" s="44">
        <f>ROUND(IF('2.1ต้นทุนตามสัดส่วน (ผลิต)'!$E$7&gt;0,(C119*'2.1ต้นทุนตามสัดส่วน (ผลิต)'!$E$7)/'2.1ต้นทุนตามสัดส่วน (ผลิต)'!$E$10,0),2)</f>
        <v>0</v>
      </c>
      <c r="AX119" s="136">
        <f>ROUND(IF('2.1ต้นทุนตามสัดส่วน (ผลิต)'!$E$17&gt;0,(D119*'2.1ต้นทุนตามสัดส่วน (ผลิต)'!$E$17)/'2.1ต้นทุนตามสัดส่วน (ผลิต)'!$E$20,0),2)</f>
        <v>0</v>
      </c>
      <c r="AY119" s="136">
        <f>ROUND(IF('2.1ต้นทุนตามสัดส่วน (ผลิต)'!$E$27&gt;0,(+E119*'2.1ต้นทุนตามสัดส่วน (ผลิต)'!$E$27)/'2.1ต้นทุนตามสัดส่วน (ผลิต)'!$E$30,0),2)</f>
        <v>0</v>
      </c>
      <c r="AZ119" s="136">
        <f>ROUND(IF('2.1ต้นทุนตามสัดส่วน (ผลิต)'!$E$37&gt;0,(+F119*'2.1ต้นทุนตามสัดส่วน (ผลิต)'!$E$37)/'2.1ต้นทุนตามสัดส่วน (ผลิต)'!$E$40,0),2)</f>
        <v>0</v>
      </c>
      <c r="BA119" s="136">
        <f t="shared" si="59"/>
        <v>0</v>
      </c>
      <c r="BB119" s="136">
        <f>ROUND(IF('2.1ต้นทุนตามสัดส่วน (ผลิต)'!$E$57&gt;0,(+H119*'2.1ต้นทุนตามสัดส่วน (ผลิต)'!$E$57)/'2.1ต้นทุนตามสัดส่วน (ผลิต)'!$E$60,0),2)</f>
        <v>0</v>
      </c>
      <c r="BC119" s="136">
        <f>ROUND(IF('2.1ต้นทุนตามสัดส่วน (ผลิต)'!$E$67&gt;0,(+I119*'2.1ต้นทุนตามสัดส่วน (ผลิต)'!$E$67)/'2.1ต้นทุนตามสัดส่วน (ผลิต)'!$E$70,0),2)</f>
        <v>0</v>
      </c>
      <c r="BD119" s="136">
        <f>ROUND(IF('2.1ต้นทุนตามสัดส่วน (ผลิต)'!$E$77&gt;0,(+J119*'2.1ต้นทุนตามสัดส่วน (ผลิต)'!$E$77)/'2.1ต้นทุนตามสัดส่วน (ผลิต)'!$E$80,0),2)</f>
        <v>0</v>
      </c>
      <c r="BE119" s="136">
        <f t="shared" si="60"/>
        <v>0</v>
      </c>
      <c r="BF119" s="136">
        <f t="shared" si="61"/>
        <v>0</v>
      </c>
      <c r="BG119" s="136">
        <f>ROUND(IF('2.1ต้นทุนตามสัดส่วน (ผลิต)'!$E$107&gt;0,(+M119*'2.1ต้นทุนตามสัดส่วน (ผลิต)'!$E$107)/'2.1ต้นทุนตามสัดส่วน (ผลิต)'!$E$110,0),2)</f>
        <v>0</v>
      </c>
      <c r="BH119" s="136">
        <f>ROUND(IF('2.1ต้นทุนตามสัดส่วน (ผลิต)'!$E$117&gt;0,(+N119*'2.1ต้นทุนตามสัดส่วน (ผลิต)'!$E$117)/'2.1ต้นทุนตามสัดส่วน (ผลิต)'!$E$120,0),2)</f>
        <v>0</v>
      </c>
      <c r="BI119" s="136">
        <f>ROUND(IF('2.1ต้นทุนตามสัดส่วน (ผลิต)'!$E$127&gt;0,(+O119*'2.1ต้นทุนตามสัดส่วน (ผลิต)'!$E$127)/'2.1ต้นทุนตามสัดส่วน (ผลิต)'!$E$130,0),2)</f>
        <v>0</v>
      </c>
      <c r="BJ119" s="136">
        <f t="shared" si="62"/>
        <v>0</v>
      </c>
      <c r="BK119" s="136">
        <f t="shared" si="63"/>
        <v>0</v>
      </c>
      <c r="BL119" s="136">
        <f>ROUND(IF('2.1ต้นทุนตามสัดส่วน (ผลิต)'!$E$157&gt;0,(+R119*'2.1ต้นทุนตามสัดส่วน (ผลิต)'!$E$157)/'2.1ต้นทุนตามสัดส่วน (ผลิต)'!$E$160,0),2)</f>
        <v>0</v>
      </c>
      <c r="BM119" s="136">
        <f>ROUND(IF('2.1ต้นทุนตามสัดส่วน (ผลิต)'!$E$167&gt;0,(+S119*'2.1ต้นทุนตามสัดส่วน (ผลิต)'!$E$167)/'2.1ต้นทุนตามสัดส่วน (ผลิต)'!$E$170,0),2)</f>
        <v>0</v>
      </c>
      <c r="BN119" s="136">
        <f>ROUND(IF('2.1ต้นทุนตามสัดส่วน (ผลิต)'!$E$177&gt;0,(+T119*'2.1ต้นทุนตามสัดส่วน (ผลิต)'!$E$177)/'2.1ต้นทุนตามสัดส่วน (ผลิต)'!$E$180,0),2)</f>
        <v>0</v>
      </c>
      <c r="BO119" s="136">
        <f t="shared" si="64"/>
        <v>0</v>
      </c>
      <c r="BP119" s="136">
        <f t="shared" si="44"/>
        <v>0</v>
      </c>
      <c r="BR119" s="140"/>
      <c r="BS119" s="135"/>
      <c r="BT119" s="44">
        <f>ROUND(IF('2.1ต้นทุนตามสัดส่วน (ผลิต)'!$E$8&gt;0,(+C119*'2.1ต้นทุนตามสัดส่วน (ผลิต)'!$E$8)/'2.1ต้นทุนตามสัดส่วน (ผลิต)'!$E$10,0),2)</f>
        <v>0</v>
      </c>
      <c r="BU119" s="136">
        <f>ROUND(IF('2.1ต้นทุนตามสัดส่วน (ผลิต)'!$E$18&gt;0,(+D119*'2.1ต้นทุนตามสัดส่วน (ผลิต)'!$E$18)/'2.1ต้นทุนตามสัดส่วน (ผลิต)'!$E$20,0),2)</f>
        <v>0</v>
      </c>
      <c r="BV119" s="136">
        <f>ROUND(IF('2.1ต้นทุนตามสัดส่วน (ผลิต)'!$E$28&gt;0,(+E119*'2.1ต้นทุนตามสัดส่วน (ผลิต)'!$E$28)/'2.1ต้นทุนตามสัดส่วน (ผลิต)'!$E$30,0),2)</f>
        <v>0</v>
      </c>
      <c r="BW119" s="136">
        <f>ROUND(IF('2.1ต้นทุนตามสัดส่วน (ผลิต)'!$E$38&gt;0,(+F119*'2.1ต้นทุนตามสัดส่วน (ผลิต)'!$E$38)/'2.1ต้นทุนตามสัดส่วน (ผลิต)'!$E$40,0),2)</f>
        <v>0</v>
      </c>
      <c r="BX119" s="136">
        <f t="shared" si="65"/>
        <v>0</v>
      </c>
      <c r="BY119" s="136">
        <f>ROUND(IF('2.1ต้นทุนตามสัดส่วน (ผลิต)'!$E$58&gt;0,(+H119*'2.1ต้นทุนตามสัดส่วน (ผลิต)'!$E$58)/'2.1ต้นทุนตามสัดส่วน (ผลิต)'!$E$60,0),2)</f>
        <v>0</v>
      </c>
      <c r="BZ119" s="136">
        <f>ROUND(IF('2.1ต้นทุนตามสัดส่วน (ผลิต)'!$E$68&gt;0,(+I119*'2.1ต้นทุนตามสัดส่วน (ผลิต)'!$E$68)/'2.1ต้นทุนตามสัดส่วน (ผลิต)'!$E$70,0),2)</f>
        <v>0</v>
      </c>
      <c r="CA119" s="136">
        <f>ROUND(IF('2.1ต้นทุนตามสัดส่วน (ผลิต)'!$E$78&gt;0,(+J119*'2.1ต้นทุนตามสัดส่วน (ผลิต)'!$E$78)/'2.1ต้นทุนตามสัดส่วน (ผลิต)'!$E$80,0),2)</f>
        <v>0</v>
      </c>
      <c r="CB119" s="136">
        <f t="shared" si="66"/>
        <v>0</v>
      </c>
      <c r="CC119" s="136">
        <f t="shared" si="67"/>
        <v>0</v>
      </c>
      <c r="CD119" s="136">
        <f>ROUND(IF('2.1ต้นทุนตามสัดส่วน (ผลิต)'!$E$108&gt;0,(+M119*'2.1ต้นทุนตามสัดส่วน (ผลิต)'!$E$108)/'2.1ต้นทุนตามสัดส่วน (ผลิต)'!$E$110,0),2)</f>
        <v>0</v>
      </c>
      <c r="CE119" s="136">
        <f>ROUND(IF('2.1ต้นทุนตามสัดส่วน (ผลิต)'!$E$118&gt;0,(+N119*'2.1ต้นทุนตามสัดส่วน (ผลิต)'!$E$118)/'2.1ต้นทุนตามสัดส่วน (ผลิต)'!$E$120,0),2)</f>
        <v>0</v>
      </c>
      <c r="CF119" s="136">
        <f>ROUND(IF('2.1ต้นทุนตามสัดส่วน (ผลิต)'!$E$128&gt;0,(+O119*'2.1ต้นทุนตามสัดส่วน (ผลิต)'!$E$128)/'2.1ต้นทุนตามสัดส่วน (ผลิต)'!$E$130,0),2)</f>
        <v>0</v>
      </c>
      <c r="CG119" s="136">
        <f t="shared" si="68"/>
        <v>0</v>
      </c>
      <c r="CH119" s="136">
        <f t="shared" si="69"/>
        <v>0</v>
      </c>
      <c r="CI119" s="136">
        <f>ROUND(IF('2.1ต้นทุนตามสัดส่วน (ผลิต)'!$E$158&gt;0,(+R119*'2.1ต้นทุนตามสัดส่วน (ผลิต)'!$E$158)/'2.1ต้นทุนตามสัดส่วน (ผลิต)'!$E$160,0),2)</f>
        <v>0</v>
      </c>
      <c r="CJ119" s="136">
        <f>ROUND(IF('2.1ต้นทุนตามสัดส่วน (ผลิต)'!$E$168&gt;0,(+S119*'2.1ต้นทุนตามสัดส่วน (ผลิต)'!$E$168)/'2.1ต้นทุนตามสัดส่วน (ผลิต)'!$E$170,0),2)</f>
        <v>0</v>
      </c>
      <c r="CK119" s="136">
        <f>ROUND(IF('2.1ต้นทุนตามสัดส่วน (ผลิต)'!$E$178&gt;0,(+T119*'2.1ต้นทุนตามสัดส่วน (ผลิต)'!$E$178)/'2.1ต้นทุนตามสัดส่วน (ผลิต)'!$E$180,0),2)</f>
        <v>0</v>
      </c>
      <c r="CL119" s="136">
        <f t="shared" si="70"/>
        <v>0</v>
      </c>
      <c r="CM119" s="136">
        <f t="shared" si="45"/>
        <v>0</v>
      </c>
      <c r="CO119" s="140"/>
      <c r="CP119" s="135"/>
      <c r="CQ119" s="44">
        <f>ROUND(IF('2.1ต้นทุนตามสัดส่วน (ผลิต)'!$E$9&gt;0,(+C119*'2.1ต้นทุนตามสัดส่วน (ผลิต)'!$E$9)/'2.1ต้นทุนตามสัดส่วน (ผลิต)'!$E$10,0),2)</f>
        <v>0</v>
      </c>
      <c r="CR119" s="136">
        <f>ROUND(IF('2.1ต้นทุนตามสัดส่วน (ผลิต)'!$E$19&gt;0,(+D119*'2.1ต้นทุนตามสัดส่วน (ผลิต)'!$E$19)/'2.1ต้นทุนตามสัดส่วน (ผลิต)'!$E$20,0),2)</f>
        <v>0</v>
      </c>
      <c r="CS119" s="136">
        <f>ROUND(IF('2.1ต้นทุนตามสัดส่วน (ผลิต)'!$E$29&gt;0,(+E119*'2.1ต้นทุนตามสัดส่วน (ผลิต)'!$E$29)/'2.1ต้นทุนตามสัดส่วน (ผลิต)'!$E$30,0),2)</f>
        <v>0</v>
      </c>
      <c r="CT119" s="136">
        <f>ROUND(IF('2.1ต้นทุนตามสัดส่วน (ผลิต)'!$E$39&gt;0,(+F119*'2.1ต้นทุนตามสัดส่วน (ผลิต)'!$E$39)/'2.1ต้นทุนตามสัดส่วน (ผลิต)'!$E$40,0),2)</f>
        <v>0</v>
      </c>
      <c r="CU119" s="136">
        <f t="shared" si="71"/>
        <v>0</v>
      </c>
      <c r="CV119" s="136">
        <f>ROUND(IF('2.1ต้นทุนตามสัดส่วน (ผลิต)'!$E$59&gt;0,(+H119*'2.1ต้นทุนตามสัดส่วน (ผลิต)'!$E$59)/'2.1ต้นทุนตามสัดส่วน (ผลิต)'!$E$60,0),2)</f>
        <v>0</v>
      </c>
      <c r="CW119" s="136">
        <f>ROUND(IF('2.1ต้นทุนตามสัดส่วน (ผลิต)'!$E$69&gt;0,(+I119*'2.1ต้นทุนตามสัดส่วน (ผลิต)'!$E$69)/'2.1ต้นทุนตามสัดส่วน (ผลิต)'!$E$70,0),2)</f>
        <v>0</v>
      </c>
      <c r="CX119" s="136">
        <f>ROUND(IF('2.1ต้นทุนตามสัดส่วน (ผลิต)'!$E$79&gt;0,(+J119*'2.1ต้นทุนตามสัดส่วน (ผลิต)'!$E$79)/'2.1ต้นทุนตามสัดส่วน (ผลิต)'!$E$80,0),2)</f>
        <v>0</v>
      </c>
      <c r="CY119" s="136">
        <f t="shared" si="72"/>
        <v>0</v>
      </c>
      <c r="CZ119" s="136">
        <f t="shared" si="73"/>
        <v>0</v>
      </c>
      <c r="DA119" s="136">
        <f>ROUND(IF('2.1ต้นทุนตามสัดส่วน (ผลิต)'!$E$109&gt;0,(+M119*'2.1ต้นทุนตามสัดส่วน (ผลิต)'!$E$109)/'2.1ต้นทุนตามสัดส่วน (ผลิต)'!$E$110,0),2)</f>
        <v>0</v>
      </c>
      <c r="DB119" s="136">
        <f>ROUND(IF('2.1ต้นทุนตามสัดส่วน (ผลิต)'!$E$119&gt;0,(+N119*'2.1ต้นทุนตามสัดส่วน (ผลิต)'!$E$119)/'2.1ต้นทุนตามสัดส่วน (ผลิต)'!$E$120,0),2)</f>
        <v>0</v>
      </c>
      <c r="DC119" s="136">
        <f>ROUND(IF('2.1ต้นทุนตามสัดส่วน (ผลิต)'!$E$129&gt;0,(+O119*'2.1ต้นทุนตามสัดส่วน (ผลิต)'!$E$129)/'2.1ต้นทุนตามสัดส่วน (ผลิต)'!$E$130,0),2)</f>
        <v>0</v>
      </c>
      <c r="DD119" s="136">
        <f t="shared" si="74"/>
        <v>0</v>
      </c>
      <c r="DE119" s="136">
        <f t="shared" si="75"/>
        <v>0</v>
      </c>
      <c r="DF119" s="136">
        <f>ROUND(IF('2.1ต้นทุนตามสัดส่วน (ผลิต)'!$E$159&gt;0,(+R119*'2.1ต้นทุนตามสัดส่วน (ผลิต)'!$E$159)/'2.1ต้นทุนตามสัดส่วน (ผลิต)'!$E$160,0),2)</f>
        <v>0</v>
      </c>
      <c r="DG119" s="136">
        <f>ROUND(IF('2.1ต้นทุนตามสัดส่วน (ผลิต)'!$E$169&gt;0,(+S119*'2.1ต้นทุนตามสัดส่วน (ผลิต)'!$E$169)/'2.1ต้นทุนตามสัดส่วน (ผลิต)'!$E$170,0),2)</f>
        <v>0</v>
      </c>
      <c r="DH119" s="136">
        <f>ROUND(IF('2.1ต้นทุนตามสัดส่วน (ผลิต)'!$E$179&gt;0,(+T119*'2.1ต้นทุนตามสัดส่วน (ผลิต)'!$E$179)/'2.1ต้นทุนตามสัดส่วน (ผลิต)'!$E$180,0),2)</f>
        <v>0</v>
      </c>
      <c r="DI119" s="136">
        <f t="shared" si="76"/>
        <v>0</v>
      </c>
      <c r="DJ119" s="136">
        <f t="shared" si="46"/>
        <v>0</v>
      </c>
      <c r="DL119" s="140"/>
      <c r="DM119" s="135"/>
      <c r="DN119" s="136">
        <f t="shared" si="79"/>
        <v>0</v>
      </c>
      <c r="DO119" s="136">
        <f t="shared" si="78"/>
        <v>0</v>
      </c>
      <c r="DP119" s="136">
        <f t="shared" si="78"/>
        <v>0</v>
      </c>
      <c r="DQ119" s="136">
        <f t="shared" si="78"/>
        <v>0</v>
      </c>
      <c r="DR119" s="136">
        <f t="shared" si="78"/>
        <v>0</v>
      </c>
      <c r="DS119" s="136">
        <f t="shared" si="78"/>
        <v>0</v>
      </c>
      <c r="DT119" s="136">
        <f t="shared" si="78"/>
        <v>0</v>
      </c>
      <c r="DU119" s="136">
        <f t="shared" si="78"/>
        <v>0</v>
      </c>
      <c r="DV119" s="136">
        <f t="shared" si="78"/>
        <v>0</v>
      </c>
      <c r="DW119" s="136">
        <f t="shared" si="78"/>
        <v>0</v>
      </c>
      <c r="DX119" s="136">
        <f t="shared" si="78"/>
        <v>0</v>
      </c>
      <c r="DY119" s="136">
        <f t="shared" si="78"/>
        <v>0</v>
      </c>
      <c r="DZ119" s="136">
        <f t="shared" si="78"/>
        <v>0</v>
      </c>
      <c r="EA119" s="136">
        <f t="shared" si="78"/>
        <v>0</v>
      </c>
      <c r="EB119" s="136">
        <f t="shared" si="81"/>
        <v>0</v>
      </c>
      <c r="EC119" s="136">
        <f t="shared" si="81"/>
        <v>0</v>
      </c>
      <c r="ED119" s="136">
        <f t="shared" si="81"/>
        <v>0</v>
      </c>
      <c r="EE119" s="136">
        <f t="shared" si="80"/>
        <v>0</v>
      </c>
      <c r="EF119" s="136">
        <f t="shared" si="80"/>
        <v>0</v>
      </c>
      <c r="EG119" s="136">
        <f t="shared" si="80"/>
        <v>0</v>
      </c>
    </row>
    <row r="120" spans="1:137" ht="21">
      <c r="A120" s="140"/>
      <c r="B120" s="135"/>
      <c r="C120" s="44"/>
      <c r="D120" s="136"/>
      <c r="E120" s="136"/>
      <c r="F120" s="136"/>
      <c r="G120" s="136">
        <f t="shared" si="48"/>
        <v>0</v>
      </c>
      <c r="H120" s="136"/>
      <c r="I120" s="136"/>
      <c r="J120" s="136"/>
      <c r="K120" s="136">
        <f t="shared" si="49"/>
        <v>0</v>
      </c>
      <c r="L120" s="136">
        <f t="shared" si="50"/>
        <v>0</v>
      </c>
      <c r="M120" s="136"/>
      <c r="N120" s="136"/>
      <c r="O120" s="136"/>
      <c r="P120" s="136">
        <f t="shared" si="51"/>
        <v>0</v>
      </c>
      <c r="Q120" s="136">
        <f t="shared" si="52"/>
        <v>0</v>
      </c>
      <c r="R120" s="136"/>
      <c r="S120" s="136"/>
      <c r="T120" s="136"/>
      <c r="U120" s="136">
        <f t="shared" si="53"/>
        <v>0</v>
      </c>
      <c r="V120" s="136">
        <f t="shared" si="41"/>
        <v>0</v>
      </c>
      <c r="X120" s="140"/>
      <c r="Y120" s="135"/>
      <c r="Z120" s="44">
        <f>ROUND(IF('2.1ต้นทุนตามสัดส่วน (ผลิต)'!$E$6&gt;0,(+C120*'2.1ต้นทุนตามสัดส่วน (ผลิต)'!$E$6)/'2.1ต้นทุนตามสัดส่วน (ผลิต)'!$E$10,0),2)</f>
        <v>0</v>
      </c>
      <c r="AA120" s="139">
        <f>ROUND(IF('2.1ต้นทุนตามสัดส่วน (ผลิต)'!$E$16&gt;0,(+D120*'2.1ต้นทุนตามสัดส่วน (ผลิต)'!$E$16)/'2.1ต้นทุนตามสัดส่วน (ผลิต)'!$E$20,0),2)</f>
        <v>0</v>
      </c>
      <c r="AB120" s="139">
        <f>ROUND(IF('2.1ต้นทุนตามสัดส่วน (ผลิต)'!$E$26&gt;0,(+E120*'2.1ต้นทุนตามสัดส่วน (ผลิต)'!$E$26)/'2.1ต้นทุนตามสัดส่วน (ผลิต)'!$E$30,0),2)</f>
        <v>0</v>
      </c>
      <c r="AC120" s="139">
        <f>ROUND(IF('2.1ต้นทุนตามสัดส่วน (ผลิต)'!$E$36&gt;0,(+F120*'2.1ต้นทุนตามสัดส่วน (ผลิต)'!$E$36)/'2.1ต้นทุนตามสัดส่วน (ผลิต)'!$E$40,0),2)</f>
        <v>0</v>
      </c>
      <c r="AD120" s="139">
        <f t="shared" si="54"/>
        <v>0</v>
      </c>
      <c r="AE120" s="139">
        <f>ROUND(IF('2.1ต้นทุนตามสัดส่วน (ผลิต)'!$E$56&gt;0,(+H120*'2.1ต้นทุนตามสัดส่วน (ผลิต)'!$E$56)/'2.1ต้นทุนตามสัดส่วน (ผลิต)'!$E$60,0),2)</f>
        <v>0</v>
      </c>
      <c r="AF120" s="139">
        <f>ROUND(IF('2.1ต้นทุนตามสัดส่วน (ผลิต)'!$E$66&gt;0,(+I120*'2.1ต้นทุนตามสัดส่วน (ผลิต)'!$E$66)/'2.1ต้นทุนตามสัดส่วน (ผลิต)'!$E$70,0),2)</f>
        <v>0</v>
      </c>
      <c r="AG120" s="139">
        <f>ROUND(IF('2.1ต้นทุนตามสัดส่วน (ผลิต)'!$E$76&gt;0,(+J120*'2.1ต้นทุนตามสัดส่วน (ผลิต)'!$E$76)/'2.1ต้นทุนตามสัดส่วน (ผลิต)'!$E$80,0),2)</f>
        <v>0</v>
      </c>
      <c r="AH120" s="139">
        <f t="shared" si="55"/>
        <v>0</v>
      </c>
      <c r="AI120" s="139">
        <f t="shared" si="56"/>
        <v>0</v>
      </c>
      <c r="AJ120" s="139">
        <f>ROUND(IF('2.1ต้นทุนตามสัดส่วน (ผลิต)'!$E$106&gt;0,(+M120*'2.1ต้นทุนตามสัดส่วน (ผลิต)'!$E$106)/'2.1ต้นทุนตามสัดส่วน (ผลิต)'!$E$110,0),2)</f>
        <v>0</v>
      </c>
      <c r="AK120" s="139">
        <f>ROUND(IF('2.1ต้นทุนตามสัดส่วน (ผลิต)'!$E$116&gt;0,(+N120*'2.1ต้นทุนตามสัดส่วน (ผลิต)'!$E$116)/'2.1ต้นทุนตามสัดส่วน (ผลิต)'!$E$120,0),2)</f>
        <v>0</v>
      </c>
      <c r="AL120" s="139">
        <f>ROUND(IF('2.1ต้นทุนตามสัดส่วน (ผลิต)'!$E$126&gt;0,(+O120*'2.1ต้นทุนตามสัดส่วน (ผลิต)'!$E$126)/'2.1ต้นทุนตามสัดส่วน (ผลิต)'!$E$130,0),2)</f>
        <v>0</v>
      </c>
      <c r="AM120" s="139">
        <f t="shared" si="57"/>
        <v>0</v>
      </c>
      <c r="AN120" s="139">
        <f t="shared" si="58"/>
        <v>0</v>
      </c>
      <c r="AO120" s="139">
        <f>ROUND(IF('2.1ต้นทุนตามสัดส่วน (ผลิต)'!$E$156&gt;0,(+R120*'2.1ต้นทุนตามสัดส่วน (ผลิต)'!$E$156)/'2.1ต้นทุนตามสัดส่วน (ผลิต)'!$E$160,0),2)</f>
        <v>0</v>
      </c>
      <c r="AP120" s="139">
        <f>ROUND(IF('2.1ต้นทุนตามสัดส่วน (ผลิต)'!$E$166&gt;0,(+S120*'2.1ต้นทุนตามสัดส่วน (ผลิต)'!$E$166)/'2.1ต้นทุนตามสัดส่วน (ผลิต)'!$E$170,0),2)</f>
        <v>0</v>
      </c>
      <c r="AQ120" s="139">
        <f>ROUND(IF('2.1ต้นทุนตามสัดส่วน (ผลิต)'!$E$176&gt;0,(+T120*'2.1ต้นทุนตามสัดส่วน (ผลิต)'!$E$176)/'2.1ต้นทุนตามสัดส่วน (ผลิต)'!$E$180,0),2)</f>
        <v>0</v>
      </c>
      <c r="AR120" s="139">
        <f t="shared" si="42"/>
        <v>0</v>
      </c>
      <c r="AS120" s="139">
        <f t="shared" si="43"/>
        <v>0</v>
      </c>
      <c r="AU120" s="140"/>
      <c r="AV120" s="135"/>
      <c r="AW120" s="44">
        <f>ROUND(IF('2.1ต้นทุนตามสัดส่วน (ผลิต)'!$E$7&gt;0,(C120*'2.1ต้นทุนตามสัดส่วน (ผลิต)'!$E$7)/'2.1ต้นทุนตามสัดส่วน (ผลิต)'!$E$10,0),2)</f>
        <v>0</v>
      </c>
      <c r="AX120" s="136">
        <f>ROUND(IF('2.1ต้นทุนตามสัดส่วน (ผลิต)'!$E$17&gt;0,(D120*'2.1ต้นทุนตามสัดส่วน (ผลิต)'!$E$17)/'2.1ต้นทุนตามสัดส่วน (ผลิต)'!$E$20,0),2)</f>
        <v>0</v>
      </c>
      <c r="AY120" s="136">
        <f>ROUND(IF('2.1ต้นทุนตามสัดส่วน (ผลิต)'!$E$27&gt;0,(+E120*'2.1ต้นทุนตามสัดส่วน (ผลิต)'!$E$27)/'2.1ต้นทุนตามสัดส่วน (ผลิต)'!$E$30,0),2)</f>
        <v>0</v>
      </c>
      <c r="AZ120" s="136">
        <f>ROUND(IF('2.1ต้นทุนตามสัดส่วน (ผลิต)'!$E$37&gt;0,(+F120*'2.1ต้นทุนตามสัดส่วน (ผลิต)'!$E$37)/'2.1ต้นทุนตามสัดส่วน (ผลิต)'!$E$40,0),2)</f>
        <v>0</v>
      </c>
      <c r="BA120" s="136">
        <f t="shared" si="59"/>
        <v>0</v>
      </c>
      <c r="BB120" s="136">
        <f>ROUND(IF('2.1ต้นทุนตามสัดส่วน (ผลิต)'!$E$57&gt;0,(+H120*'2.1ต้นทุนตามสัดส่วน (ผลิต)'!$E$57)/'2.1ต้นทุนตามสัดส่วน (ผลิต)'!$E$60,0),2)</f>
        <v>0</v>
      </c>
      <c r="BC120" s="136">
        <f>ROUND(IF('2.1ต้นทุนตามสัดส่วน (ผลิต)'!$E$67&gt;0,(+I120*'2.1ต้นทุนตามสัดส่วน (ผลิต)'!$E$67)/'2.1ต้นทุนตามสัดส่วน (ผลิต)'!$E$70,0),2)</f>
        <v>0</v>
      </c>
      <c r="BD120" s="136">
        <f>ROUND(IF('2.1ต้นทุนตามสัดส่วน (ผลิต)'!$E$77&gt;0,(+J120*'2.1ต้นทุนตามสัดส่วน (ผลิต)'!$E$77)/'2.1ต้นทุนตามสัดส่วน (ผลิต)'!$E$80,0),2)</f>
        <v>0</v>
      </c>
      <c r="BE120" s="136">
        <f t="shared" si="60"/>
        <v>0</v>
      </c>
      <c r="BF120" s="136">
        <f t="shared" si="61"/>
        <v>0</v>
      </c>
      <c r="BG120" s="136">
        <f>ROUND(IF('2.1ต้นทุนตามสัดส่วน (ผลิต)'!$E$107&gt;0,(+M120*'2.1ต้นทุนตามสัดส่วน (ผลิต)'!$E$107)/'2.1ต้นทุนตามสัดส่วน (ผลิต)'!$E$110,0),2)</f>
        <v>0</v>
      </c>
      <c r="BH120" s="136">
        <f>ROUND(IF('2.1ต้นทุนตามสัดส่วน (ผลิต)'!$E$117&gt;0,(+N120*'2.1ต้นทุนตามสัดส่วน (ผลิต)'!$E$117)/'2.1ต้นทุนตามสัดส่วน (ผลิต)'!$E$120,0),2)</f>
        <v>0</v>
      </c>
      <c r="BI120" s="136">
        <f>ROUND(IF('2.1ต้นทุนตามสัดส่วน (ผลิต)'!$E$127&gt;0,(+O120*'2.1ต้นทุนตามสัดส่วน (ผลิต)'!$E$127)/'2.1ต้นทุนตามสัดส่วน (ผลิต)'!$E$130,0),2)</f>
        <v>0</v>
      </c>
      <c r="BJ120" s="136">
        <f t="shared" si="62"/>
        <v>0</v>
      </c>
      <c r="BK120" s="136">
        <f t="shared" si="63"/>
        <v>0</v>
      </c>
      <c r="BL120" s="136">
        <f>ROUND(IF('2.1ต้นทุนตามสัดส่วน (ผลิต)'!$E$157&gt;0,(+R120*'2.1ต้นทุนตามสัดส่วน (ผลิต)'!$E$157)/'2.1ต้นทุนตามสัดส่วน (ผลิต)'!$E$160,0),2)</f>
        <v>0</v>
      </c>
      <c r="BM120" s="136">
        <f>ROUND(IF('2.1ต้นทุนตามสัดส่วน (ผลิต)'!$E$167&gt;0,(+S120*'2.1ต้นทุนตามสัดส่วน (ผลิต)'!$E$167)/'2.1ต้นทุนตามสัดส่วน (ผลิต)'!$E$170,0),2)</f>
        <v>0</v>
      </c>
      <c r="BN120" s="136">
        <f>ROUND(IF('2.1ต้นทุนตามสัดส่วน (ผลิต)'!$E$177&gt;0,(+T120*'2.1ต้นทุนตามสัดส่วน (ผลิต)'!$E$177)/'2.1ต้นทุนตามสัดส่วน (ผลิต)'!$E$180,0),2)</f>
        <v>0</v>
      </c>
      <c r="BO120" s="136">
        <f t="shared" si="64"/>
        <v>0</v>
      </c>
      <c r="BP120" s="136">
        <f t="shared" si="44"/>
        <v>0</v>
      </c>
      <c r="BR120" s="140"/>
      <c r="BS120" s="135"/>
      <c r="BT120" s="44">
        <f>ROUND(IF('2.1ต้นทุนตามสัดส่วน (ผลิต)'!$E$8&gt;0,(+C120*'2.1ต้นทุนตามสัดส่วน (ผลิต)'!$E$8)/'2.1ต้นทุนตามสัดส่วน (ผลิต)'!$E$10,0),2)</f>
        <v>0</v>
      </c>
      <c r="BU120" s="136">
        <f>ROUND(IF('2.1ต้นทุนตามสัดส่วน (ผลิต)'!$E$18&gt;0,(+D120*'2.1ต้นทุนตามสัดส่วน (ผลิต)'!$E$18)/'2.1ต้นทุนตามสัดส่วน (ผลิต)'!$E$20,0),2)</f>
        <v>0</v>
      </c>
      <c r="BV120" s="136">
        <f>ROUND(IF('2.1ต้นทุนตามสัดส่วน (ผลิต)'!$E$28&gt;0,(+E120*'2.1ต้นทุนตามสัดส่วน (ผลิต)'!$E$28)/'2.1ต้นทุนตามสัดส่วน (ผลิต)'!$E$30,0),2)</f>
        <v>0</v>
      </c>
      <c r="BW120" s="136">
        <f>ROUND(IF('2.1ต้นทุนตามสัดส่วน (ผลิต)'!$E$38&gt;0,(+F120*'2.1ต้นทุนตามสัดส่วน (ผลิต)'!$E$38)/'2.1ต้นทุนตามสัดส่วน (ผลิต)'!$E$40,0),2)</f>
        <v>0</v>
      </c>
      <c r="BX120" s="136">
        <f t="shared" si="65"/>
        <v>0</v>
      </c>
      <c r="BY120" s="136">
        <f>ROUND(IF('2.1ต้นทุนตามสัดส่วน (ผลิต)'!$E$58&gt;0,(+H120*'2.1ต้นทุนตามสัดส่วน (ผลิต)'!$E$58)/'2.1ต้นทุนตามสัดส่วน (ผลิต)'!$E$60,0),2)</f>
        <v>0</v>
      </c>
      <c r="BZ120" s="136">
        <f>ROUND(IF('2.1ต้นทุนตามสัดส่วน (ผลิต)'!$E$68&gt;0,(+I120*'2.1ต้นทุนตามสัดส่วน (ผลิต)'!$E$68)/'2.1ต้นทุนตามสัดส่วน (ผลิต)'!$E$70,0),2)</f>
        <v>0</v>
      </c>
      <c r="CA120" s="136">
        <f>ROUND(IF('2.1ต้นทุนตามสัดส่วน (ผลิต)'!$E$78&gt;0,(+J120*'2.1ต้นทุนตามสัดส่วน (ผลิต)'!$E$78)/'2.1ต้นทุนตามสัดส่วน (ผลิต)'!$E$80,0),2)</f>
        <v>0</v>
      </c>
      <c r="CB120" s="136">
        <f t="shared" si="66"/>
        <v>0</v>
      </c>
      <c r="CC120" s="136">
        <f t="shared" si="67"/>
        <v>0</v>
      </c>
      <c r="CD120" s="136">
        <f>ROUND(IF('2.1ต้นทุนตามสัดส่วน (ผลิต)'!$E$108&gt;0,(+M120*'2.1ต้นทุนตามสัดส่วน (ผลิต)'!$E$108)/'2.1ต้นทุนตามสัดส่วน (ผลิต)'!$E$110,0),2)</f>
        <v>0</v>
      </c>
      <c r="CE120" s="136">
        <f>ROUND(IF('2.1ต้นทุนตามสัดส่วน (ผลิต)'!$E$118&gt;0,(+N120*'2.1ต้นทุนตามสัดส่วน (ผลิต)'!$E$118)/'2.1ต้นทุนตามสัดส่วน (ผลิต)'!$E$120,0),2)</f>
        <v>0</v>
      </c>
      <c r="CF120" s="136">
        <f>ROUND(IF('2.1ต้นทุนตามสัดส่วน (ผลิต)'!$E$128&gt;0,(+O120*'2.1ต้นทุนตามสัดส่วน (ผลิต)'!$E$128)/'2.1ต้นทุนตามสัดส่วน (ผลิต)'!$E$130,0),2)</f>
        <v>0</v>
      </c>
      <c r="CG120" s="136">
        <f t="shared" si="68"/>
        <v>0</v>
      </c>
      <c r="CH120" s="136">
        <f t="shared" si="69"/>
        <v>0</v>
      </c>
      <c r="CI120" s="136">
        <f>ROUND(IF('2.1ต้นทุนตามสัดส่วน (ผลิต)'!$E$158&gt;0,(+R120*'2.1ต้นทุนตามสัดส่วน (ผลิต)'!$E$158)/'2.1ต้นทุนตามสัดส่วน (ผลิต)'!$E$160,0),2)</f>
        <v>0</v>
      </c>
      <c r="CJ120" s="136">
        <f>ROUND(IF('2.1ต้นทุนตามสัดส่วน (ผลิต)'!$E$168&gt;0,(+S120*'2.1ต้นทุนตามสัดส่วน (ผลิต)'!$E$168)/'2.1ต้นทุนตามสัดส่วน (ผลิต)'!$E$170,0),2)</f>
        <v>0</v>
      </c>
      <c r="CK120" s="136">
        <f>ROUND(IF('2.1ต้นทุนตามสัดส่วน (ผลิต)'!$E$178&gt;0,(+T120*'2.1ต้นทุนตามสัดส่วน (ผลิต)'!$E$178)/'2.1ต้นทุนตามสัดส่วน (ผลิต)'!$E$180,0),2)</f>
        <v>0</v>
      </c>
      <c r="CL120" s="136">
        <f t="shared" si="70"/>
        <v>0</v>
      </c>
      <c r="CM120" s="136">
        <f t="shared" si="45"/>
        <v>0</v>
      </c>
      <c r="CO120" s="140"/>
      <c r="CP120" s="135"/>
      <c r="CQ120" s="44">
        <f>ROUND(IF('2.1ต้นทุนตามสัดส่วน (ผลิต)'!$E$9&gt;0,(+C120*'2.1ต้นทุนตามสัดส่วน (ผลิต)'!$E$9)/'2.1ต้นทุนตามสัดส่วน (ผลิต)'!$E$10,0),2)</f>
        <v>0</v>
      </c>
      <c r="CR120" s="136">
        <f>ROUND(IF('2.1ต้นทุนตามสัดส่วน (ผลิต)'!$E$19&gt;0,(+D120*'2.1ต้นทุนตามสัดส่วน (ผลิต)'!$E$19)/'2.1ต้นทุนตามสัดส่วน (ผลิต)'!$E$20,0),2)</f>
        <v>0</v>
      </c>
      <c r="CS120" s="136">
        <f>ROUND(IF('2.1ต้นทุนตามสัดส่วน (ผลิต)'!$E$29&gt;0,(+E120*'2.1ต้นทุนตามสัดส่วน (ผลิต)'!$E$29)/'2.1ต้นทุนตามสัดส่วน (ผลิต)'!$E$30,0),2)</f>
        <v>0</v>
      </c>
      <c r="CT120" s="136">
        <f>ROUND(IF('2.1ต้นทุนตามสัดส่วน (ผลิต)'!$E$39&gt;0,(+F120*'2.1ต้นทุนตามสัดส่วน (ผลิต)'!$E$39)/'2.1ต้นทุนตามสัดส่วน (ผลิต)'!$E$40,0),2)</f>
        <v>0</v>
      </c>
      <c r="CU120" s="136">
        <f t="shared" si="71"/>
        <v>0</v>
      </c>
      <c r="CV120" s="136">
        <f>ROUND(IF('2.1ต้นทุนตามสัดส่วน (ผลิต)'!$E$59&gt;0,(+H120*'2.1ต้นทุนตามสัดส่วน (ผลิต)'!$E$59)/'2.1ต้นทุนตามสัดส่วน (ผลิต)'!$E$60,0),2)</f>
        <v>0</v>
      </c>
      <c r="CW120" s="136">
        <f>ROUND(IF('2.1ต้นทุนตามสัดส่วน (ผลิต)'!$E$69&gt;0,(+I120*'2.1ต้นทุนตามสัดส่วน (ผลิต)'!$E$69)/'2.1ต้นทุนตามสัดส่วน (ผลิต)'!$E$70,0),2)</f>
        <v>0</v>
      </c>
      <c r="CX120" s="136">
        <f>ROUND(IF('2.1ต้นทุนตามสัดส่วน (ผลิต)'!$E$79&gt;0,(+J120*'2.1ต้นทุนตามสัดส่วน (ผลิต)'!$E$79)/'2.1ต้นทุนตามสัดส่วน (ผลิต)'!$E$80,0),2)</f>
        <v>0</v>
      </c>
      <c r="CY120" s="136">
        <f t="shared" si="72"/>
        <v>0</v>
      </c>
      <c r="CZ120" s="136">
        <f t="shared" si="73"/>
        <v>0</v>
      </c>
      <c r="DA120" s="136">
        <f>ROUND(IF('2.1ต้นทุนตามสัดส่วน (ผลิต)'!$E$109&gt;0,(+M120*'2.1ต้นทุนตามสัดส่วน (ผลิต)'!$E$109)/'2.1ต้นทุนตามสัดส่วน (ผลิต)'!$E$110,0),2)</f>
        <v>0</v>
      </c>
      <c r="DB120" s="136">
        <f>ROUND(IF('2.1ต้นทุนตามสัดส่วน (ผลิต)'!$E$119&gt;0,(+N120*'2.1ต้นทุนตามสัดส่วน (ผลิต)'!$E$119)/'2.1ต้นทุนตามสัดส่วน (ผลิต)'!$E$120,0),2)</f>
        <v>0</v>
      </c>
      <c r="DC120" s="136">
        <f>ROUND(IF('2.1ต้นทุนตามสัดส่วน (ผลิต)'!$E$129&gt;0,(+O120*'2.1ต้นทุนตามสัดส่วน (ผลิต)'!$E$129)/'2.1ต้นทุนตามสัดส่วน (ผลิต)'!$E$130,0),2)</f>
        <v>0</v>
      </c>
      <c r="DD120" s="136">
        <f t="shared" si="74"/>
        <v>0</v>
      </c>
      <c r="DE120" s="136">
        <f t="shared" si="75"/>
        <v>0</v>
      </c>
      <c r="DF120" s="136">
        <f>ROUND(IF('2.1ต้นทุนตามสัดส่วน (ผลิต)'!$E$159&gt;0,(+R120*'2.1ต้นทุนตามสัดส่วน (ผลิต)'!$E$159)/'2.1ต้นทุนตามสัดส่วน (ผลิต)'!$E$160,0),2)</f>
        <v>0</v>
      </c>
      <c r="DG120" s="136">
        <f>ROUND(IF('2.1ต้นทุนตามสัดส่วน (ผลิต)'!$E$169&gt;0,(+S120*'2.1ต้นทุนตามสัดส่วน (ผลิต)'!$E$169)/'2.1ต้นทุนตามสัดส่วน (ผลิต)'!$E$170,0),2)</f>
        <v>0</v>
      </c>
      <c r="DH120" s="136">
        <f>ROUND(IF('2.1ต้นทุนตามสัดส่วน (ผลิต)'!$E$179&gt;0,(+T120*'2.1ต้นทุนตามสัดส่วน (ผลิต)'!$E$179)/'2.1ต้นทุนตามสัดส่วน (ผลิต)'!$E$180,0),2)</f>
        <v>0</v>
      </c>
      <c r="DI120" s="136">
        <f t="shared" si="76"/>
        <v>0</v>
      </c>
      <c r="DJ120" s="136">
        <f t="shared" si="46"/>
        <v>0</v>
      </c>
      <c r="DL120" s="140"/>
      <c r="DM120" s="135"/>
      <c r="DN120" s="136">
        <f t="shared" si="79"/>
        <v>0</v>
      </c>
      <c r="DO120" s="136">
        <f t="shared" si="78"/>
        <v>0</v>
      </c>
      <c r="DP120" s="136">
        <f t="shared" si="78"/>
        <v>0</v>
      </c>
      <c r="DQ120" s="136">
        <f t="shared" si="78"/>
        <v>0</v>
      </c>
      <c r="DR120" s="136">
        <f t="shared" si="78"/>
        <v>0</v>
      </c>
      <c r="DS120" s="136">
        <f t="shared" si="78"/>
        <v>0</v>
      </c>
      <c r="DT120" s="136">
        <f t="shared" si="78"/>
        <v>0</v>
      </c>
      <c r="DU120" s="136">
        <f t="shared" si="78"/>
        <v>0</v>
      </c>
      <c r="DV120" s="136">
        <f t="shared" si="78"/>
        <v>0</v>
      </c>
      <c r="DW120" s="136">
        <f t="shared" si="78"/>
        <v>0</v>
      </c>
      <c r="DX120" s="136">
        <f t="shared" si="78"/>
        <v>0</v>
      </c>
      <c r="DY120" s="136">
        <f t="shared" si="78"/>
        <v>0</v>
      </c>
      <c r="DZ120" s="136">
        <f t="shared" si="78"/>
        <v>0</v>
      </c>
      <c r="EA120" s="136">
        <f t="shared" si="78"/>
        <v>0</v>
      </c>
      <c r="EB120" s="136">
        <f t="shared" si="81"/>
        <v>0</v>
      </c>
      <c r="EC120" s="136">
        <f t="shared" si="81"/>
        <v>0</v>
      </c>
      <c r="ED120" s="136">
        <f t="shared" si="81"/>
        <v>0</v>
      </c>
      <c r="EE120" s="136">
        <f t="shared" si="80"/>
        <v>0</v>
      </c>
      <c r="EF120" s="136">
        <f t="shared" si="80"/>
        <v>0</v>
      </c>
      <c r="EG120" s="136">
        <f t="shared" si="80"/>
        <v>0</v>
      </c>
    </row>
    <row r="121" spans="1:137" ht="21">
      <c r="A121" s="141"/>
      <c r="B121" s="135"/>
      <c r="C121" s="44"/>
      <c r="D121" s="136"/>
      <c r="E121" s="136"/>
      <c r="F121" s="136"/>
      <c r="G121" s="136">
        <f t="shared" si="48"/>
        <v>0</v>
      </c>
      <c r="H121" s="136"/>
      <c r="I121" s="136"/>
      <c r="J121" s="136"/>
      <c r="K121" s="136">
        <f t="shared" si="49"/>
        <v>0</v>
      </c>
      <c r="L121" s="136">
        <f t="shared" si="50"/>
        <v>0</v>
      </c>
      <c r="M121" s="136"/>
      <c r="N121" s="136"/>
      <c r="O121" s="136"/>
      <c r="P121" s="136">
        <f t="shared" si="51"/>
        <v>0</v>
      </c>
      <c r="Q121" s="136">
        <f t="shared" si="52"/>
        <v>0</v>
      </c>
      <c r="R121" s="136"/>
      <c r="S121" s="136"/>
      <c r="T121" s="136"/>
      <c r="U121" s="136">
        <f t="shared" si="53"/>
        <v>0</v>
      </c>
      <c r="V121" s="136">
        <f t="shared" si="41"/>
        <v>0</v>
      </c>
      <c r="X121" s="141"/>
      <c r="Y121" s="135"/>
      <c r="Z121" s="44">
        <f>ROUND(IF('2.1ต้นทุนตามสัดส่วน (ผลิต)'!$E$6&gt;0,(+C121*'2.1ต้นทุนตามสัดส่วน (ผลิต)'!$E$6)/'2.1ต้นทุนตามสัดส่วน (ผลิต)'!$E$10,0),2)</f>
        <v>0</v>
      </c>
      <c r="AA121" s="139">
        <f>ROUND(IF('2.1ต้นทุนตามสัดส่วน (ผลิต)'!$E$16&gt;0,(+D121*'2.1ต้นทุนตามสัดส่วน (ผลิต)'!$E$16)/'2.1ต้นทุนตามสัดส่วน (ผลิต)'!$E$20,0),2)</f>
        <v>0</v>
      </c>
      <c r="AB121" s="139">
        <f>ROUND(IF('2.1ต้นทุนตามสัดส่วน (ผลิต)'!$E$26&gt;0,(+E121*'2.1ต้นทุนตามสัดส่วน (ผลิต)'!$E$26)/'2.1ต้นทุนตามสัดส่วน (ผลิต)'!$E$30,0),2)</f>
        <v>0</v>
      </c>
      <c r="AC121" s="139">
        <f>ROUND(IF('2.1ต้นทุนตามสัดส่วน (ผลิต)'!$E$36&gt;0,(+F121*'2.1ต้นทุนตามสัดส่วน (ผลิต)'!$E$36)/'2.1ต้นทุนตามสัดส่วน (ผลิต)'!$E$40,0),2)</f>
        <v>0</v>
      </c>
      <c r="AD121" s="139">
        <f t="shared" si="54"/>
        <v>0</v>
      </c>
      <c r="AE121" s="139">
        <f>ROUND(IF('2.1ต้นทุนตามสัดส่วน (ผลิต)'!$E$56&gt;0,(+H121*'2.1ต้นทุนตามสัดส่วน (ผลิต)'!$E$56)/'2.1ต้นทุนตามสัดส่วน (ผลิต)'!$E$60,0),2)</f>
        <v>0</v>
      </c>
      <c r="AF121" s="139">
        <f>ROUND(IF('2.1ต้นทุนตามสัดส่วน (ผลิต)'!$E$66&gt;0,(+I121*'2.1ต้นทุนตามสัดส่วน (ผลิต)'!$E$66)/'2.1ต้นทุนตามสัดส่วน (ผลิต)'!$E$70,0),2)</f>
        <v>0</v>
      </c>
      <c r="AG121" s="139">
        <f>ROUND(IF('2.1ต้นทุนตามสัดส่วน (ผลิต)'!$E$76&gt;0,(+J121*'2.1ต้นทุนตามสัดส่วน (ผลิต)'!$E$76)/'2.1ต้นทุนตามสัดส่วน (ผลิต)'!$E$80,0),2)</f>
        <v>0</v>
      </c>
      <c r="AH121" s="139">
        <f t="shared" si="55"/>
        <v>0</v>
      </c>
      <c r="AI121" s="139">
        <f t="shared" si="56"/>
        <v>0</v>
      </c>
      <c r="AJ121" s="139">
        <f>ROUND(IF('2.1ต้นทุนตามสัดส่วน (ผลิต)'!$E$106&gt;0,(+M121*'2.1ต้นทุนตามสัดส่วน (ผลิต)'!$E$106)/'2.1ต้นทุนตามสัดส่วน (ผลิต)'!$E$110,0),2)</f>
        <v>0</v>
      </c>
      <c r="AK121" s="139">
        <f>ROUND(IF('2.1ต้นทุนตามสัดส่วน (ผลิต)'!$E$116&gt;0,(+N121*'2.1ต้นทุนตามสัดส่วน (ผลิต)'!$E$116)/'2.1ต้นทุนตามสัดส่วน (ผลิต)'!$E$120,0),2)</f>
        <v>0</v>
      </c>
      <c r="AL121" s="139">
        <f>ROUND(IF('2.1ต้นทุนตามสัดส่วน (ผลิต)'!$E$126&gt;0,(+O121*'2.1ต้นทุนตามสัดส่วน (ผลิต)'!$E$126)/'2.1ต้นทุนตามสัดส่วน (ผลิต)'!$E$130,0),2)</f>
        <v>0</v>
      </c>
      <c r="AM121" s="139">
        <f t="shared" si="57"/>
        <v>0</v>
      </c>
      <c r="AN121" s="139">
        <f t="shared" si="58"/>
        <v>0</v>
      </c>
      <c r="AO121" s="139">
        <f>ROUND(IF('2.1ต้นทุนตามสัดส่วน (ผลิต)'!$E$156&gt;0,(+R121*'2.1ต้นทุนตามสัดส่วน (ผลิต)'!$E$156)/'2.1ต้นทุนตามสัดส่วน (ผลิต)'!$E$160,0),2)</f>
        <v>0</v>
      </c>
      <c r="AP121" s="139">
        <f>ROUND(IF('2.1ต้นทุนตามสัดส่วน (ผลิต)'!$E$166&gt;0,(+S121*'2.1ต้นทุนตามสัดส่วน (ผลิต)'!$E$166)/'2.1ต้นทุนตามสัดส่วน (ผลิต)'!$E$170,0),2)</f>
        <v>0</v>
      </c>
      <c r="AQ121" s="139">
        <f>ROUND(IF('2.1ต้นทุนตามสัดส่วน (ผลิต)'!$E$176&gt;0,(+T121*'2.1ต้นทุนตามสัดส่วน (ผลิต)'!$E$176)/'2.1ต้นทุนตามสัดส่วน (ผลิต)'!$E$180,0),2)</f>
        <v>0</v>
      </c>
      <c r="AR121" s="139">
        <f t="shared" si="42"/>
        <v>0</v>
      </c>
      <c r="AS121" s="139">
        <f t="shared" si="43"/>
        <v>0</v>
      </c>
      <c r="AU121" s="141"/>
      <c r="AV121" s="135"/>
      <c r="AW121" s="44">
        <f>ROUND(IF('2.1ต้นทุนตามสัดส่วน (ผลิต)'!$E$7&gt;0,(C121*'2.1ต้นทุนตามสัดส่วน (ผลิต)'!$E$7)/'2.1ต้นทุนตามสัดส่วน (ผลิต)'!$E$10,0),2)</f>
        <v>0</v>
      </c>
      <c r="AX121" s="136">
        <f>ROUND(IF('2.1ต้นทุนตามสัดส่วน (ผลิต)'!$E$17&gt;0,(D121*'2.1ต้นทุนตามสัดส่วน (ผลิต)'!$E$17)/'2.1ต้นทุนตามสัดส่วน (ผลิต)'!$E$20,0),2)</f>
        <v>0</v>
      </c>
      <c r="AY121" s="136">
        <f>ROUND(IF('2.1ต้นทุนตามสัดส่วน (ผลิต)'!$E$27&gt;0,(+E121*'2.1ต้นทุนตามสัดส่วน (ผลิต)'!$E$27)/'2.1ต้นทุนตามสัดส่วน (ผลิต)'!$E$30,0),2)</f>
        <v>0</v>
      </c>
      <c r="AZ121" s="136">
        <f>ROUND(IF('2.1ต้นทุนตามสัดส่วน (ผลิต)'!$E$37&gt;0,(+F121*'2.1ต้นทุนตามสัดส่วน (ผลิต)'!$E$37)/'2.1ต้นทุนตามสัดส่วน (ผลิต)'!$E$40,0),2)</f>
        <v>0</v>
      </c>
      <c r="BA121" s="136">
        <f t="shared" si="59"/>
        <v>0</v>
      </c>
      <c r="BB121" s="136">
        <f>ROUND(IF('2.1ต้นทุนตามสัดส่วน (ผลิต)'!$E$57&gt;0,(+H121*'2.1ต้นทุนตามสัดส่วน (ผลิต)'!$E$57)/'2.1ต้นทุนตามสัดส่วน (ผลิต)'!$E$60,0),2)</f>
        <v>0</v>
      </c>
      <c r="BC121" s="136">
        <f>ROUND(IF('2.1ต้นทุนตามสัดส่วน (ผลิต)'!$E$67&gt;0,(+I121*'2.1ต้นทุนตามสัดส่วน (ผลิต)'!$E$67)/'2.1ต้นทุนตามสัดส่วน (ผลิต)'!$E$70,0),2)</f>
        <v>0</v>
      </c>
      <c r="BD121" s="136">
        <f>ROUND(IF('2.1ต้นทุนตามสัดส่วน (ผลิต)'!$E$77&gt;0,(+J121*'2.1ต้นทุนตามสัดส่วน (ผลิต)'!$E$77)/'2.1ต้นทุนตามสัดส่วน (ผลิต)'!$E$80,0),2)</f>
        <v>0</v>
      </c>
      <c r="BE121" s="136">
        <f t="shared" si="60"/>
        <v>0</v>
      </c>
      <c r="BF121" s="136">
        <f t="shared" si="61"/>
        <v>0</v>
      </c>
      <c r="BG121" s="136">
        <f>ROUND(IF('2.1ต้นทุนตามสัดส่วน (ผลิต)'!$E$107&gt;0,(+M121*'2.1ต้นทุนตามสัดส่วน (ผลิต)'!$E$107)/'2.1ต้นทุนตามสัดส่วน (ผลิต)'!$E$110,0),2)</f>
        <v>0</v>
      </c>
      <c r="BH121" s="136">
        <f>ROUND(IF('2.1ต้นทุนตามสัดส่วน (ผลิต)'!$E$117&gt;0,(+N121*'2.1ต้นทุนตามสัดส่วน (ผลิต)'!$E$117)/'2.1ต้นทุนตามสัดส่วน (ผลิต)'!$E$120,0),2)</f>
        <v>0</v>
      </c>
      <c r="BI121" s="136">
        <f>ROUND(IF('2.1ต้นทุนตามสัดส่วน (ผลิต)'!$E$127&gt;0,(+O121*'2.1ต้นทุนตามสัดส่วน (ผลิต)'!$E$127)/'2.1ต้นทุนตามสัดส่วน (ผลิต)'!$E$130,0),2)</f>
        <v>0</v>
      </c>
      <c r="BJ121" s="136">
        <f t="shared" si="62"/>
        <v>0</v>
      </c>
      <c r="BK121" s="136">
        <f t="shared" si="63"/>
        <v>0</v>
      </c>
      <c r="BL121" s="136">
        <f>ROUND(IF('2.1ต้นทุนตามสัดส่วน (ผลิต)'!$E$157&gt;0,(+R121*'2.1ต้นทุนตามสัดส่วน (ผลิต)'!$E$157)/'2.1ต้นทุนตามสัดส่วน (ผลิต)'!$E$160,0),2)</f>
        <v>0</v>
      </c>
      <c r="BM121" s="136">
        <f>ROUND(IF('2.1ต้นทุนตามสัดส่วน (ผลิต)'!$E$167&gt;0,(+S121*'2.1ต้นทุนตามสัดส่วน (ผลิต)'!$E$167)/'2.1ต้นทุนตามสัดส่วน (ผลิต)'!$E$170,0),2)</f>
        <v>0</v>
      </c>
      <c r="BN121" s="136">
        <f>ROUND(IF('2.1ต้นทุนตามสัดส่วน (ผลิต)'!$E$177&gt;0,(+T121*'2.1ต้นทุนตามสัดส่วน (ผลิต)'!$E$177)/'2.1ต้นทุนตามสัดส่วน (ผลิต)'!$E$180,0),2)</f>
        <v>0</v>
      </c>
      <c r="BO121" s="136">
        <f t="shared" si="64"/>
        <v>0</v>
      </c>
      <c r="BP121" s="136">
        <f t="shared" si="44"/>
        <v>0</v>
      </c>
      <c r="BR121" s="141"/>
      <c r="BS121" s="135"/>
      <c r="BT121" s="44">
        <f>ROUND(IF('2.1ต้นทุนตามสัดส่วน (ผลิต)'!$E$8&gt;0,(+C121*'2.1ต้นทุนตามสัดส่วน (ผลิต)'!$E$8)/'2.1ต้นทุนตามสัดส่วน (ผลิต)'!$E$10,0),2)</f>
        <v>0</v>
      </c>
      <c r="BU121" s="136">
        <f>ROUND(IF('2.1ต้นทุนตามสัดส่วน (ผลิต)'!$E$18&gt;0,(+D121*'2.1ต้นทุนตามสัดส่วน (ผลิต)'!$E$18)/'2.1ต้นทุนตามสัดส่วน (ผลิต)'!$E$20,0),2)</f>
        <v>0</v>
      </c>
      <c r="BV121" s="136">
        <f>ROUND(IF('2.1ต้นทุนตามสัดส่วน (ผลิต)'!$E$28&gt;0,(+E121*'2.1ต้นทุนตามสัดส่วน (ผลิต)'!$E$28)/'2.1ต้นทุนตามสัดส่วน (ผลิต)'!$E$30,0),2)</f>
        <v>0</v>
      </c>
      <c r="BW121" s="136">
        <f>ROUND(IF('2.1ต้นทุนตามสัดส่วน (ผลิต)'!$E$38&gt;0,(+F121*'2.1ต้นทุนตามสัดส่วน (ผลิต)'!$E$38)/'2.1ต้นทุนตามสัดส่วน (ผลิต)'!$E$40,0),2)</f>
        <v>0</v>
      </c>
      <c r="BX121" s="136">
        <f t="shared" si="65"/>
        <v>0</v>
      </c>
      <c r="BY121" s="136">
        <f>ROUND(IF('2.1ต้นทุนตามสัดส่วน (ผลิต)'!$E$58&gt;0,(+H121*'2.1ต้นทุนตามสัดส่วน (ผลิต)'!$E$58)/'2.1ต้นทุนตามสัดส่วน (ผลิต)'!$E$60,0),2)</f>
        <v>0</v>
      </c>
      <c r="BZ121" s="136">
        <f>ROUND(IF('2.1ต้นทุนตามสัดส่วน (ผลิต)'!$E$68&gt;0,(+I121*'2.1ต้นทุนตามสัดส่วน (ผลิต)'!$E$68)/'2.1ต้นทุนตามสัดส่วน (ผลิต)'!$E$70,0),2)</f>
        <v>0</v>
      </c>
      <c r="CA121" s="136">
        <f>ROUND(IF('2.1ต้นทุนตามสัดส่วน (ผลิต)'!$E$78&gt;0,(+J121*'2.1ต้นทุนตามสัดส่วน (ผลิต)'!$E$78)/'2.1ต้นทุนตามสัดส่วน (ผลิต)'!$E$80,0),2)</f>
        <v>0</v>
      </c>
      <c r="CB121" s="136">
        <f t="shared" si="66"/>
        <v>0</v>
      </c>
      <c r="CC121" s="136">
        <f t="shared" si="67"/>
        <v>0</v>
      </c>
      <c r="CD121" s="136">
        <f>ROUND(IF('2.1ต้นทุนตามสัดส่วน (ผลิต)'!$E$108&gt;0,(+M121*'2.1ต้นทุนตามสัดส่วน (ผลิต)'!$E$108)/'2.1ต้นทุนตามสัดส่วน (ผลิต)'!$E$110,0),2)</f>
        <v>0</v>
      </c>
      <c r="CE121" s="136">
        <f>ROUND(IF('2.1ต้นทุนตามสัดส่วน (ผลิต)'!$E$118&gt;0,(+N121*'2.1ต้นทุนตามสัดส่วน (ผลิต)'!$E$118)/'2.1ต้นทุนตามสัดส่วน (ผลิต)'!$E$120,0),2)</f>
        <v>0</v>
      </c>
      <c r="CF121" s="136">
        <f>ROUND(IF('2.1ต้นทุนตามสัดส่วน (ผลิต)'!$E$128&gt;0,(+O121*'2.1ต้นทุนตามสัดส่วน (ผลิต)'!$E$128)/'2.1ต้นทุนตามสัดส่วน (ผลิต)'!$E$130,0),2)</f>
        <v>0</v>
      </c>
      <c r="CG121" s="136">
        <f t="shared" si="68"/>
        <v>0</v>
      </c>
      <c r="CH121" s="136">
        <f t="shared" si="69"/>
        <v>0</v>
      </c>
      <c r="CI121" s="136">
        <f>ROUND(IF('2.1ต้นทุนตามสัดส่วน (ผลิต)'!$E$158&gt;0,(+R121*'2.1ต้นทุนตามสัดส่วน (ผลิต)'!$E$158)/'2.1ต้นทุนตามสัดส่วน (ผลิต)'!$E$160,0),2)</f>
        <v>0</v>
      </c>
      <c r="CJ121" s="136">
        <f>ROUND(IF('2.1ต้นทุนตามสัดส่วน (ผลิต)'!$E$168&gt;0,(+S121*'2.1ต้นทุนตามสัดส่วน (ผลิต)'!$E$168)/'2.1ต้นทุนตามสัดส่วน (ผลิต)'!$E$170,0),2)</f>
        <v>0</v>
      </c>
      <c r="CK121" s="136">
        <f>ROUND(IF('2.1ต้นทุนตามสัดส่วน (ผลิต)'!$E$178&gt;0,(+T121*'2.1ต้นทุนตามสัดส่วน (ผลิต)'!$E$178)/'2.1ต้นทุนตามสัดส่วน (ผลิต)'!$E$180,0),2)</f>
        <v>0</v>
      </c>
      <c r="CL121" s="136">
        <f t="shared" si="70"/>
        <v>0</v>
      </c>
      <c r="CM121" s="136">
        <f t="shared" si="45"/>
        <v>0</v>
      </c>
      <c r="CO121" s="141"/>
      <c r="CP121" s="135"/>
      <c r="CQ121" s="44">
        <f>ROUND(IF('2.1ต้นทุนตามสัดส่วน (ผลิต)'!$E$9&gt;0,(+C121*'2.1ต้นทุนตามสัดส่วน (ผลิต)'!$E$9)/'2.1ต้นทุนตามสัดส่วน (ผลิต)'!$E$10,0),2)</f>
        <v>0</v>
      </c>
      <c r="CR121" s="136">
        <f>ROUND(IF('2.1ต้นทุนตามสัดส่วน (ผลิต)'!$E$19&gt;0,(+D121*'2.1ต้นทุนตามสัดส่วน (ผลิต)'!$E$19)/'2.1ต้นทุนตามสัดส่วน (ผลิต)'!$E$20,0),2)</f>
        <v>0</v>
      </c>
      <c r="CS121" s="136">
        <f>ROUND(IF('2.1ต้นทุนตามสัดส่วน (ผลิต)'!$E$29&gt;0,(+E121*'2.1ต้นทุนตามสัดส่วน (ผลิต)'!$E$29)/'2.1ต้นทุนตามสัดส่วน (ผลิต)'!$E$30,0),2)</f>
        <v>0</v>
      </c>
      <c r="CT121" s="136">
        <f>ROUND(IF('2.1ต้นทุนตามสัดส่วน (ผลิต)'!$E$39&gt;0,(+F121*'2.1ต้นทุนตามสัดส่วน (ผลิต)'!$E$39)/'2.1ต้นทุนตามสัดส่วน (ผลิต)'!$E$40,0),2)</f>
        <v>0</v>
      </c>
      <c r="CU121" s="136">
        <f t="shared" si="71"/>
        <v>0</v>
      </c>
      <c r="CV121" s="136">
        <f>ROUND(IF('2.1ต้นทุนตามสัดส่วน (ผลิต)'!$E$59&gt;0,(+H121*'2.1ต้นทุนตามสัดส่วน (ผลิต)'!$E$59)/'2.1ต้นทุนตามสัดส่วน (ผลิต)'!$E$60,0),2)</f>
        <v>0</v>
      </c>
      <c r="CW121" s="136">
        <f>ROUND(IF('2.1ต้นทุนตามสัดส่วน (ผลิต)'!$E$69&gt;0,(+I121*'2.1ต้นทุนตามสัดส่วน (ผลิต)'!$E$69)/'2.1ต้นทุนตามสัดส่วน (ผลิต)'!$E$70,0),2)</f>
        <v>0</v>
      </c>
      <c r="CX121" s="136">
        <f>ROUND(IF('2.1ต้นทุนตามสัดส่วน (ผลิต)'!$E$79&gt;0,(+J121*'2.1ต้นทุนตามสัดส่วน (ผลิต)'!$E$79)/'2.1ต้นทุนตามสัดส่วน (ผลิต)'!$E$80,0),2)</f>
        <v>0</v>
      </c>
      <c r="CY121" s="136">
        <f t="shared" si="72"/>
        <v>0</v>
      </c>
      <c r="CZ121" s="136">
        <f t="shared" si="73"/>
        <v>0</v>
      </c>
      <c r="DA121" s="136">
        <f>ROUND(IF('2.1ต้นทุนตามสัดส่วน (ผลิต)'!$E$109&gt;0,(+M121*'2.1ต้นทุนตามสัดส่วน (ผลิต)'!$E$109)/'2.1ต้นทุนตามสัดส่วน (ผลิต)'!$E$110,0),2)</f>
        <v>0</v>
      </c>
      <c r="DB121" s="136">
        <f>ROUND(IF('2.1ต้นทุนตามสัดส่วน (ผลิต)'!$E$119&gt;0,(+N121*'2.1ต้นทุนตามสัดส่วน (ผลิต)'!$E$119)/'2.1ต้นทุนตามสัดส่วน (ผลิต)'!$E$120,0),2)</f>
        <v>0</v>
      </c>
      <c r="DC121" s="136">
        <f>ROUND(IF('2.1ต้นทุนตามสัดส่วน (ผลิต)'!$E$129&gt;0,(+O121*'2.1ต้นทุนตามสัดส่วน (ผลิต)'!$E$129)/'2.1ต้นทุนตามสัดส่วน (ผลิต)'!$E$130,0),2)</f>
        <v>0</v>
      </c>
      <c r="DD121" s="136">
        <f t="shared" si="74"/>
        <v>0</v>
      </c>
      <c r="DE121" s="136">
        <f t="shared" si="75"/>
        <v>0</v>
      </c>
      <c r="DF121" s="136">
        <f>ROUND(IF('2.1ต้นทุนตามสัดส่วน (ผลิต)'!$E$159&gt;0,(+R121*'2.1ต้นทุนตามสัดส่วน (ผลิต)'!$E$159)/'2.1ต้นทุนตามสัดส่วน (ผลิต)'!$E$160,0),2)</f>
        <v>0</v>
      </c>
      <c r="DG121" s="136">
        <f>ROUND(IF('2.1ต้นทุนตามสัดส่วน (ผลิต)'!$E$169&gt;0,(+S121*'2.1ต้นทุนตามสัดส่วน (ผลิต)'!$E$169)/'2.1ต้นทุนตามสัดส่วน (ผลิต)'!$E$170,0),2)</f>
        <v>0</v>
      </c>
      <c r="DH121" s="136">
        <f>ROUND(IF('2.1ต้นทุนตามสัดส่วน (ผลิต)'!$E$179&gt;0,(+T121*'2.1ต้นทุนตามสัดส่วน (ผลิต)'!$E$179)/'2.1ต้นทุนตามสัดส่วน (ผลิต)'!$E$180,0),2)</f>
        <v>0</v>
      </c>
      <c r="DI121" s="136">
        <f t="shared" si="76"/>
        <v>0</v>
      </c>
      <c r="DJ121" s="136">
        <f t="shared" si="46"/>
        <v>0</v>
      </c>
      <c r="DL121" s="141"/>
      <c r="DM121" s="135"/>
      <c r="DN121" s="136">
        <f t="shared" si="79"/>
        <v>0</v>
      </c>
      <c r="DO121" s="136">
        <f t="shared" si="78"/>
        <v>0</v>
      </c>
      <c r="DP121" s="136">
        <f t="shared" si="78"/>
        <v>0</v>
      </c>
      <c r="DQ121" s="136">
        <f t="shared" si="78"/>
        <v>0</v>
      </c>
      <c r="DR121" s="136">
        <f t="shared" si="78"/>
        <v>0</v>
      </c>
      <c r="DS121" s="136">
        <f t="shared" si="78"/>
        <v>0</v>
      </c>
      <c r="DT121" s="136">
        <f t="shared" si="78"/>
        <v>0</v>
      </c>
      <c r="DU121" s="136">
        <f t="shared" si="78"/>
        <v>0</v>
      </c>
      <c r="DV121" s="136">
        <f t="shared" si="78"/>
        <v>0</v>
      </c>
      <c r="DW121" s="136">
        <f t="shared" si="78"/>
        <v>0</v>
      </c>
      <c r="DX121" s="136">
        <f t="shared" si="78"/>
        <v>0</v>
      </c>
      <c r="DY121" s="136">
        <f t="shared" si="78"/>
        <v>0</v>
      </c>
      <c r="DZ121" s="136">
        <f t="shared" si="78"/>
        <v>0</v>
      </c>
      <c r="EA121" s="136">
        <f t="shared" si="78"/>
        <v>0</v>
      </c>
      <c r="EB121" s="136">
        <f t="shared" si="81"/>
        <v>0</v>
      </c>
      <c r="EC121" s="136">
        <f t="shared" si="81"/>
        <v>0</v>
      </c>
      <c r="ED121" s="136">
        <f t="shared" si="81"/>
        <v>0</v>
      </c>
      <c r="EE121" s="136">
        <f t="shared" si="80"/>
        <v>0</v>
      </c>
      <c r="EF121" s="136">
        <f t="shared" si="80"/>
        <v>0</v>
      </c>
      <c r="EG121" s="136">
        <f t="shared" si="80"/>
        <v>0</v>
      </c>
    </row>
    <row r="122" spans="1:137" ht="21">
      <c r="A122" s="140"/>
      <c r="B122" s="135"/>
      <c r="C122" s="44"/>
      <c r="D122" s="136"/>
      <c r="E122" s="136"/>
      <c r="F122" s="136"/>
      <c r="G122" s="136">
        <f t="shared" si="48"/>
        <v>0</v>
      </c>
      <c r="H122" s="136"/>
      <c r="I122" s="136"/>
      <c r="J122" s="136"/>
      <c r="K122" s="136">
        <f t="shared" si="49"/>
        <v>0</v>
      </c>
      <c r="L122" s="136">
        <f t="shared" si="50"/>
        <v>0</v>
      </c>
      <c r="M122" s="136"/>
      <c r="N122" s="136"/>
      <c r="O122" s="136"/>
      <c r="P122" s="136">
        <f t="shared" si="51"/>
        <v>0</v>
      </c>
      <c r="Q122" s="136">
        <f t="shared" si="52"/>
        <v>0</v>
      </c>
      <c r="R122" s="136"/>
      <c r="S122" s="136"/>
      <c r="T122" s="136"/>
      <c r="U122" s="136">
        <f t="shared" si="53"/>
        <v>0</v>
      </c>
      <c r="V122" s="136">
        <f t="shared" si="41"/>
        <v>0</v>
      </c>
      <c r="X122" s="140"/>
      <c r="Y122" s="135"/>
      <c r="Z122" s="44">
        <f>ROUND(IF('2.1ต้นทุนตามสัดส่วน (ผลิต)'!$E$6&gt;0,(+C122*'2.1ต้นทุนตามสัดส่วน (ผลิต)'!$E$6)/'2.1ต้นทุนตามสัดส่วน (ผลิต)'!$E$10,0),2)</f>
        <v>0</v>
      </c>
      <c r="AA122" s="139">
        <f>ROUND(IF('2.1ต้นทุนตามสัดส่วน (ผลิต)'!$E$16&gt;0,(+D122*'2.1ต้นทุนตามสัดส่วน (ผลิต)'!$E$16)/'2.1ต้นทุนตามสัดส่วน (ผลิต)'!$E$20,0),2)</f>
        <v>0</v>
      </c>
      <c r="AB122" s="139">
        <f>ROUND(IF('2.1ต้นทุนตามสัดส่วน (ผลิต)'!$E$26&gt;0,(+E122*'2.1ต้นทุนตามสัดส่วน (ผลิต)'!$E$26)/'2.1ต้นทุนตามสัดส่วน (ผลิต)'!$E$30,0),2)</f>
        <v>0</v>
      </c>
      <c r="AC122" s="139">
        <f>ROUND(IF('2.1ต้นทุนตามสัดส่วน (ผลิต)'!$E$36&gt;0,(+F122*'2.1ต้นทุนตามสัดส่วน (ผลิต)'!$E$36)/'2.1ต้นทุนตามสัดส่วน (ผลิต)'!$E$40,0),2)</f>
        <v>0</v>
      </c>
      <c r="AD122" s="139">
        <f t="shared" si="54"/>
        <v>0</v>
      </c>
      <c r="AE122" s="139">
        <f>ROUND(IF('2.1ต้นทุนตามสัดส่วน (ผลิต)'!$E$56&gt;0,(+H122*'2.1ต้นทุนตามสัดส่วน (ผลิต)'!$E$56)/'2.1ต้นทุนตามสัดส่วน (ผลิต)'!$E$60,0),2)</f>
        <v>0</v>
      </c>
      <c r="AF122" s="139">
        <f>ROUND(IF('2.1ต้นทุนตามสัดส่วน (ผลิต)'!$E$66&gt;0,(+I122*'2.1ต้นทุนตามสัดส่วน (ผลิต)'!$E$66)/'2.1ต้นทุนตามสัดส่วน (ผลิต)'!$E$70,0),2)</f>
        <v>0</v>
      </c>
      <c r="AG122" s="139">
        <f>ROUND(IF('2.1ต้นทุนตามสัดส่วน (ผลิต)'!$E$76&gt;0,(+J122*'2.1ต้นทุนตามสัดส่วน (ผลิต)'!$E$76)/'2.1ต้นทุนตามสัดส่วน (ผลิต)'!$E$80,0),2)</f>
        <v>0</v>
      </c>
      <c r="AH122" s="139">
        <f t="shared" si="55"/>
        <v>0</v>
      </c>
      <c r="AI122" s="139">
        <f t="shared" si="56"/>
        <v>0</v>
      </c>
      <c r="AJ122" s="139">
        <f>ROUND(IF('2.1ต้นทุนตามสัดส่วน (ผลิต)'!$E$106&gt;0,(+M122*'2.1ต้นทุนตามสัดส่วน (ผลิต)'!$E$106)/'2.1ต้นทุนตามสัดส่วน (ผลิต)'!$E$110,0),2)</f>
        <v>0</v>
      </c>
      <c r="AK122" s="139">
        <f>ROUND(IF('2.1ต้นทุนตามสัดส่วน (ผลิต)'!$E$116&gt;0,(+N122*'2.1ต้นทุนตามสัดส่วน (ผลิต)'!$E$116)/'2.1ต้นทุนตามสัดส่วน (ผลิต)'!$E$120,0),2)</f>
        <v>0</v>
      </c>
      <c r="AL122" s="139">
        <f>ROUND(IF('2.1ต้นทุนตามสัดส่วน (ผลิต)'!$E$126&gt;0,(+O122*'2.1ต้นทุนตามสัดส่วน (ผลิต)'!$E$126)/'2.1ต้นทุนตามสัดส่วน (ผลิต)'!$E$130,0),2)</f>
        <v>0</v>
      </c>
      <c r="AM122" s="139">
        <f t="shared" si="57"/>
        <v>0</v>
      </c>
      <c r="AN122" s="139">
        <f t="shared" si="58"/>
        <v>0</v>
      </c>
      <c r="AO122" s="139">
        <f>ROUND(IF('2.1ต้นทุนตามสัดส่วน (ผลิต)'!$E$156&gt;0,(+R122*'2.1ต้นทุนตามสัดส่วน (ผลิต)'!$E$156)/'2.1ต้นทุนตามสัดส่วน (ผลิต)'!$E$160,0),2)</f>
        <v>0</v>
      </c>
      <c r="AP122" s="139">
        <f>ROUND(IF('2.1ต้นทุนตามสัดส่วน (ผลิต)'!$E$166&gt;0,(+S122*'2.1ต้นทุนตามสัดส่วน (ผลิต)'!$E$166)/'2.1ต้นทุนตามสัดส่วน (ผลิต)'!$E$170,0),2)</f>
        <v>0</v>
      </c>
      <c r="AQ122" s="139">
        <f>ROUND(IF('2.1ต้นทุนตามสัดส่วน (ผลิต)'!$E$176&gt;0,(+T122*'2.1ต้นทุนตามสัดส่วน (ผลิต)'!$E$176)/'2.1ต้นทุนตามสัดส่วน (ผลิต)'!$E$180,0),2)</f>
        <v>0</v>
      </c>
      <c r="AR122" s="139">
        <f t="shared" si="42"/>
        <v>0</v>
      </c>
      <c r="AS122" s="139">
        <f t="shared" si="43"/>
        <v>0</v>
      </c>
      <c r="AU122" s="140"/>
      <c r="AV122" s="135"/>
      <c r="AW122" s="44">
        <f>ROUND(IF('2.1ต้นทุนตามสัดส่วน (ผลิต)'!$E$7&gt;0,(C122*'2.1ต้นทุนตามสัดส่วน (ผลิต)'!$E$7)/'2.1ต้นทุนตามสัดส่วน (ผลิต)'!$E$10,0),2)</f>
        <v>0</v>
      </c>
      <c r="AX122" s="136">
        <f>ROUND(IF('2.1ต้นทุนตามสัดส่วน (ผลิต)'!$E$17&gt;0,(D122*'2.1ต้นทุนตามสัดส่วน (ผลิต)'!$E$17)/'2.1ต้นทุนตามสัดส่วน (ผลิต)'!$E$20,0),2)</f>
        <v>0</v>
      </c>
      <c r="AY122" s="136">
        <f>ROUND(IF('2.1ต้นทุนตามสัดส่วน (ผลิต)'!$E$27&gt;0,(+E122*'2.1ต้นทุนตามสัดส่วน (ผลิต)'!$E$27)/'2.1ต้นทุนตามสัดส่วน (ผลิต)'!$E$30,0),2)</f>
        <v>0</v>
      </c>
      <c r="AZ122" s="136">
        <f>ROUND(IF('2.1ต้นทุนตามสัดส่วน (ผลิต)'!$E$37&gt;0,(+F122*'2.1ต้นทุนตามสัดส่วน (ผลิต)'!$E$37)/'2.1ต้นทุนตามสัดส่วน (ผลิต)'!$E$40,0),2)</f>
        <v>0</v>
      </c>
      <c r="BA122" s="136">
        <f t="shared" si="59"/>
        <v>0</v>
      </c>
      <c r="BB122" s="136">
        <f>ROUND(IF('2.1ต้นทุนตามสัดส่วน (ผลิต)'!$E$57&gt;0,(+H122*'2.1ต้นทุนตามสัดส่วน (ผลิต)'!$E$57)/'2.1ต้นทุนตามสัดส่วน (ผลิต)'!$E$60,0),2)</f>
        <v>0</v>
      </c>
      <c r="BC122" s="136">
        <f>ROUND(IF('2.1ต้นทุนตามสัดส่วน (ผลิต)'!$E$67&gt;0,(+I122*'2.1ต้นทุนตามสัดส่วน (ผลิต)'!$E$67)/'2.1ต้นทุนตามสัดส่วน (ผลิต)'!$E$70,0),2)</f>
        <v>0</v>
      </c>
      <c r="BD122" s="136">
        <f>ROUND(IF('2.1ต้นทุนตามสัดส่วน (ผลิต)'!$E$77&gt;0,(+J122*'2.1ต้นทุนตามสัดส่วน (ผลิต)'!$E$77)/'2.1ต้นทุนตามสัดส่วน (ผลิต)'!$E$80,0),2)</f>
        <v>0</v>
      </c>
      <c r="BE122" s="136">
        <f t="shared" si="60"/>
        <v>0</v>
      </c>
      <c r="BF122" s="136">
        <f t="shared" si="61"/>
        <v>0</v>
      </c>
      <c r="BG122" s="136">
        <f>ROUND(IF('2.1ต้นทุนตามสัดส่วน (ผลิต)'!$E$107&gt;0,(+M122*'2.1ต้นทุนตามสัดส่วน (ผลิต)'!$E$107)/'2.1ต้นทุนตามสัดส่วน (ผลิต)'!$E$110,0),2)</f>
        <v>0</v>
      </c>
      <c r="BH122" s="136">
        <f>ROUND(IF('2.1ต้นทุนตามสัดส่วน (ผลิต)'!$E$117&gt;0,(+N122*'2.1ต้นทุนตามสัดส่วน (ผลิต)'!$E$117)/'2.1ต้นทุนตามสัดส่วน (ผลิต)'!$E$120,0),2)</f>
        <v>0</v>
      </c>
      <c r="BI122" s="136">
        <f>ROUND(IF('2.1ต้นทุนตามสัดส่วน (ผลิต)'!$E$127&gt;0,(+O122*'2.1ต้นทุนตามสัดส่วน (ผลิต)'!$E$127)/'2.1ต้นทุนตามสัดส่วน (ผลิต)'!$E$130,0),2)</f>
        <v>0</v>
      </c>
      <c r="BJ122" s="136">
        <f t="shared" si="62"/>
        <v>0</v>
      </c>
      <c r="BK122" s="136">
        <f t="shared" si="63"/>
        <v>0</v>
      </c>
      <c r="BL122" s="136">
        <f>ROUND(IF('2.1ต้นทุนตามสัดส่วน (ผลิต)'!$E$157&gt;0,(+R122*'2.1ต้นทุนตามสัดส่วน (ผลิต)'!$E$157)/'2.1ต้นทุนตามสัดส่วน (ผลิต)'!$E$160,0),2)</f>
        <v>0</v>
      </c>
      <c r="BM122" s="136">
        <f>ROUND(IF('2.1ต้นทุนตามสัดส่วน (ผลิต)'!$E$167&gt;0,(+S122*'2.1ต้นทุนตามสัดส่วน (ผลิต)'!$E$167)/'2.1ต้นทุนตามสัดส่วน (ผลิต)'!$E$170,0),2)</f>
        <v>0</v>
      </c>
      <c r="BN122" s="136">
        <f>ROUND(IF('2.1ต้นทุนตามสัดส่วน (ผลิต)'!$E$177&gt;0,(+T122*'2.1ต้นทุนตามสัดส่วน (ผลิต)'!$E$177)/'2.1ต้นทุนตามสัดส่วน (ผลิต)'!$E$180,0),2)</f>
        <v>0</v>
      </c>
      <c r="BO122" s="136">
        <f t="shared" si="64"/>
        <v>0</v>
      </c>
      <c r="BP122" s="136">
        <f t="shared" si="44"/>
        <v>0</v>
      </c>
      <c r="BR122" s="140"/>
      <c r="BS122" s="135"/>
      <c r="BT122" s="44">
        <f>ROUND(IF('2.1ต้นทุนตามสัดส่วน (ผลิต)'!$E$8&gt;0,(+C122*'2.1ต้นทุนตามสัดส่วน (ผลิต)'!$E$8)/'2.1ต้นทุนตามสัดส่วน (ผลิต)'!$E$10,0),2)</f>
        <v>0</v>
      </c>
      <c r="BU122" s="136">
        <f>ROUND(IF('2.1ต้นทุนตามสัดส่วน (ผลิต)'!$E$18&gt;0,(+D122*'2.1ต้นทุนตามสัดส่วน (ผลิต)'!$E$18)/'2.1ต้นทุนตามสัดส่วน (ผลิต)'!$E$20,0),2)</f>
        <v>0</v>
      </c>
      <c r="BV122" s="136">
        <f>ROUND(IF('2.1ต้นทุนตามสัดส่วน (ผลิต)'!$E$28&gt;0,(+E122*'2.1ต้นทุนตามสัดส่วน (ผลิต)'!$E$28)/'2.1ต้นทุนตามสัดส่วน (ผลิต)'!$E$30,0),2)</f>
        <v>0</v>
      </c>
      <c r="BW122" s="136">
        <f>ROUND(IF('2.1ต้นทุนตามสัดส่วน (ผลิต)'!$E$38&gt;0,(+F122*'2.1ต้นทุนตามสัดส่วน (ผลิต)'!$E$38)/'2.1ต้นทุนตามสัดส่วน (ผลิต)'!$E$40,0),2)</f>
        <v>0</v>
      </c>
      <c r="BX122" s="136">
        <f t="shared" si="65"/>
        <v>0</v>
      </c>
      <c r="BY122" s="136">
        <f>ROUND(IF('2.1ต้นทุนตามสัดส่วน (ผลิต)'!$E$58&gt;0,(+H122*'2.1ต้นทุนตามสัดส่วน (ผลิต)'!$E$58)/'2.1ต้นทุนตามสัดส่วน (ผลิต)'!$E$60,0),2)</f>
        <v>0</v>
      </c>
      <c r="BZ122" s="136">
        <f>ROUND(IF('2.1ต้นทุนตามสัดส่วน (ผลิต)'!$E$68&gt;0,(+I122*'2.1ต้นทุนตามสัดส่วน (ผลิต)'!$E$68)/'2.1ต้นทุนตามสัดส่วน (ผลิต)'!$E$70,0),2)</f>
        <v>0</v>
      </c>
      <c r="CA122" s="136">
        <f>ROUND(IF('2.1ต้นทุนตามสัดส่วน (ผลิต)'!$E$78&gt;0,(+J122*'2.1ต้นทุนตามสัดส่วน (ผลิต)'!$E$78)/'2.1ต้นทุนตามสัดส่วน (ผลิต)'!$E$80,0),2)</f>
        <v>0</v>
      </c>
      <c r="CB122" s="136">
        <f t="shared" si="66"/>
        <v>0</v>
      </c>
      <c r="CC122" s="136">
        <f t="shared" si="67"/>
        <v>0</v>
      </c>
      <c r="CD122" s="136">
        <f>ROUND(IF('2.1ต้นทุนตามสัดส่วน (ผลิต)'!$E$108&gt;0,(+M122*'2.1ต้นทุนตามสัดส่วน (ผลิต)'!$E$108)/'2.1ต้นทุนตามสัดส่วน (ผลิต)'!$E$110,0),2)</f>
        <v>0</v>
      </c>
      <c r="CE122" s="136">
        <f>ROUND(IF('2.1ต้นทุนตามสัดส่วน (ผลิต)'!$E$118&gt;0,(+N122*'2.1ต้นทุนตามสัดส่วน (ผลิต)'!$E$118)/'2.1ต้นทุนตามสัดส่วน (ผลิต)'!$E$120,0),2)</f>
        <v>0</v>
      </c>
      <c r="CF122" s="136">
        <f>ROUND(IF('2.1ต้นทุนตามสัดส่วน (ผลิต)'!$E$128&gt;0,(+O122*'2.1ต้นทุนตามสัดส่วน (ผลิต)'!$E$128)/'2.1ต้นทุนตามสัดส่วน (ผลิต)'!$E$130,0),2)</f>
        <v>0</v>
      </c>
      <c r="CG122" s="136">
        <f t="shared" si="68"/>
        <v>0</v>
      </c>
      <c r="CH122" s="136">
        <f t="shared" si="69"/>
        <v>0</v>
      </c>
      <c r="CI122" s="136">
        <f>ROUND(IF('2.1ต้นทุนตามสัดส่วน (ผลิต)'!$E$158&gt;0,(+R122*'2.1ต้นทุนตามสัดส่วน (ผลิต)'!$E$158)/'2.1ต้นทุนตามสัดส่วน (ผลิต)'!$E$160,0),2)</f>
        <v>0</v>
      </c>
      <c r="CJ122" s="136">
        <f>ROUND(IF('2.1ต้นทุนตามสัดส่วน (ผลิต)'!$E$168&gt;0,(+S122*'2.1ต้นทุนตามสัดส่วน (ผลิต)'!$E$168)/'2.1ต้นทุนตามสัดส่วน (ผลิต)'!$E$170,0),2)</f>
        <v>0</v>
      </c>
      <c r="CK122" s="136">
        <f>ROUND(IF('2.1ต้นทุนตามสัดส่วน (ผลิต)'!$E$178&gt;0,(+T122*'2.1ต้นทุนตามสัดส่วน (ผลิต)'!$E$178)/'2.1ต้นทุนตามสัดส่วน (ผลิต)'!$E$180,0),2)</f>
        <v>0</v>
      </c>
      <c r="CL122" s="136">
        <f t="shared" si="70"/>
        <v>0</v>
      </c>
      <c r="CM122" s="136">
        <f t="shared" si="45"/>
        <v>0</v>
      </c>
      <c r="CO122" s="140"/>
      <c r="CP122" s="135"/>
      <c r="CQ122" s="44">
        <f>ROUND(IF('2.1ต้นทุนตามสัดส่วน (ผลิต)'!$E$9&gt;0,(+C122*'2.1ต้นทุนตามสัดส่วน (ผลิต)'!$E$9)/'2.1ต้นทุนตามสัดส่วน (ผลิต)'!$E$10,0),2)</f>
        <v>0</v>
      </c>
      <c r="CR122" s="136">
        <f>ROUND(IF('2.1ต้นทุนตามสัดส่วน (ผลิต)'!$E$19&gt;0,(+D122*'2.1ต้นทุนตามสัดส่วน (ผลิต)'!$E$19)/'2.1ต้นทุนตามสัดส่วน (ผลิต)'!$E$20,0),2)</f>
        <v>0</v>
      </c>
      <c r="CS122" s="136">
        <f>ROUND(IF('2.1ต้นทุนตามสัดส่วน (ผลิต)'!$E$29&gt;0,(+E122*'2.1ต้นทุนตามสัดส่วน (ผลิต)'!$E$29)/'2.1ต้นทุนตามสัดส่วน (ผลิต)'!$E$30,0),2)</f>
        <v>0</v>
      </c>
      <c r="CT122" s="136">
        <f>ROUND(IF('2.1ต้นทุนตามสัดส่วน (ผลิต)'!$E$39&gt;0,(+F122*'2.1ต้นทุนตามสัดส่วน (ผลิต)'!$E$39)/'2.1ต้นทุนตามสัดส่วน (ผลิต)'!$E$40,0),2)</f>
        <v>0</v>
      </c>
      <c r="CU122" s="136">
        <f t="shared" si="71"/>
        <v>0</v>
      </c>
      <c r="CV122" s="136">
        <f>ROUND(IF('2.1ต้นทุนตามสัดส่วน (ผลิต)'!$E$59&gt;0,(+H122*'2.1ต้นทุนตามสัดส่วน (ผลิต)'!$E$59)/'2.1ต้นทุนตามสัดส่วน (ผลิต)'!$E$60,0),2)</f>
        <v>0</v>
      </c>
      <c r="CW122" s="136">
        <f>ROUND(IF('2.1ต้นทุนตามสัดส่วน (ผลิต)'!$E$69&gt;0,(+I122*'2.1ต้นทุนตามสัดส่วน (ผลิต)'!$E$69)/'2.1ต้นทุนตามสัดส่วน (ผลิต)'!$E$70,0),2)</f>
        <v>0</v>
      </c>
      <c r="CX122" s="136">
        <f>ROUND(IF('2.1ต้นทุนตามสัดส่วน (ผลิต)'!$E$79&gt;0,(+J122*'2.1ต้นทุนตามสัดส่วน (ผลิต)'!$E$79)/'2.1ต้นทุนตามสัดส่วน (ผลิต)'!$E$80,0),2)</f>
        <v>0</v>
      </c>
      <c r="CY122" s="136">
        <f t="shared" si="72"/>
        <v>0</v>
      </c>
      <c r="CZ122" s="136">
        <f t="shared" si="73"/>
        <v>0</v>
      </c>
      <c r="DA122" s="136">
        <f>ROUND(IF('2.1ต้นทุนตามสัดส่วน (ผลิต)'!$E$109&gt;0,(+M122*'2.1ต้นทุนตามสัดส่วน (ผลิต)'!$E$109)/'2.1ต้นทุนตามสัดส่วน (ผลิต)'!$E$110,0),2)</f>
        <v>0</v>
      </c>
      <c r="DB122" s="136">
        <f>ROUND(IF('2.1ต้นทุนตามสัดส่วน (ผลิต)'!$E$119&gt;0,(+N122*'2.1ต้นทุนตามสัดส่วน (ผลิต)'!$E$119)/'2.1ต้นทุนตามสัดส่วน (ผลิต)'!$E$120,0),2)</f>
        <v>0</v>
      </c>
      <c r="DC122" s="136">
        <f>ROUND(IF('2.1ต้นทุนตามสัดส่วน (ผลิต)'!$E$129&gt;0,(+O122*'2.1ต้นทุนตามสัดส่วน (ผลิต)'!$E$129)/'2.1ต้นทุนตามสัดส่วน (ผลิต)'!$E$130,0),2)</f>
        <v>0</v>
      </c>
      <c r="DD122" s="136">
        <f t="shared" si="74"/>
        <v>0</v>
      </c>
      <c r="DE122" s="136">
        <f t="shared" si="75"/>
        <v>0</v>
      </c>
      <c r="DF122" s="136">
        <f>ROUND(IF('2.1ต้นทุนตามสัดส่วน (ผลิต)'!$E$159&gt;0,(+R122*'2.1ต้นทุนตามสัดส่วน (ผลิต)'!$E$159)/'2.1ต้นทุนตามสัดส่วน (ผลิต)'!$E$160,0),2)</f>
        <v>0</v>
      </c>
      <c r="DG122" s="136">
        <f>ROUND(IF('2.1ต้นทุนตามสัดส่วน (ผลิต)'!$E$169&gt;0,(+S122*'2.1ต้นทุนตามสัดส่วน (ผลิต)'!$E$169)/'2.1ต้นทุนตามสัดส่วน (ผลิต)'!$E$170,0),2)</f>
        <v>0</v>
      </c>
      <c r="DH122" s="136">
        <f>ROUND(IF('2.1ต้นทุนตามสัดส่วน (ผลิต)'!$E$179&gt;0,(+T122*'2.1ต้นทุนตามสัดส่วน (ผลิต)'!$E$179)/'2.1ต้นทุนตามสัดส่วน (ผลิต)'!$E$180,0),2)</f>
        <v>0</v>
      </c>
      <c r="DI122" s="136">
        <f t="shared" si="76"/>
        <v>0</v>
      </c>
      <c r="DJ122" s="136">
        <f t="shared" si="46"/>
        <v>0</v>
      </c>
      <c r="DL122" s="140"/>
      <c r="DM122" s="135"/>
      <c r="DN122" s="136">
        <f t="shared" si="79"/>
        <v>0</v>
      </c>
      <c r="DO122" s="136">
        <f t="shared" si="78"/>
        <v>0</v>
      </c>
      <c r="DP122" s="136">
        <f t="shared" si="78"/>
        <v>0</v>
      </c>
      <c r="DQ122" s="136">
        <f t="shared" si="78"/>
        <v>0</v>
      </c>
      <c r="DR122" s="136">
        <f t="shared" si="78"/>
        <v>0</v>
      </c>
      <c r="DS122" s="136">
        <f t="shared" si="78"/>
        <v>0</v>
      </c>
      <c r="DT122" s="136">
        <f t="shared" si="78"/>
        <v>0</v>
      </c>
      <c r="DU122" s="136">
        <f t="shared" si="78"/>
        <v>0</v>
      </c>
      <c r="DV122" s="136">
        <f t="shared" si="78"/>
        <v>0</v>
      </c>
      <c r="DW122" s="136">
        <f t="shared" si="78"/>
        <v>0</v>
      </c>
      <c r="DX122" s="136">
        <f t="shared" si="78"/>
        <v>0</v>
      </c>
      <c r="DY122" s="136">
        <f t="shared" si="78"/>
        <v>0</v>
      </c>
      <c r="DZ122" s="136">
        <f t="shared" si="78"/>
        <v>0</v>
      </c>
      <c r="EA122" s="136">
        <f t="shared" si="78"/>
        <v>0</v>
      </c>
      <c r="EB122" s="136">
        <f t="shared" si="81"/>
        <v>0</v>
      </c>
      <c r="EC122" s="136">
        <f t="shared" si="81"/>
        <v>0</v>
      </c>
      <c r="ED122" s="136">
        <f t="shared" si="81"/>
        <v>0</v>
      </c>
      <c r="EE122" s="136">
        <f t="shared" si="80"/>
        <v>0</v>
      </c>
      <c r="EF122" s="136">
        <f t="shared" si="80"/>
        <v>0</v>
      </c>
      <c r="EG122" s="136">
        <f t="shared" si="80"/>
        <v>0</v>
      </c>
    </row>
    <row r="123" spans="1:137" ht="21">
      <c r="A123" s="140"/>
      <c r="B123" s="135"/>
      <c r="C123" s="44"/>
      <c r="D123" s="136"/>
      <c r="E123" s="136"/>
      <c r="F123" s="136"/>
      <c r="G123" s="136">
        <f t="shared" si="48"/>
        <v>0</v>
      </c>
      <c r="H123" s="136"/>
      <c r="I123" s="136"/>
      <c r="J123" s="136"/>
      <c r="K123" s="136">
        <f t="shared" si="49"/>
        <v>0</v>
      </c>
      <c r="L123" s="136">
        <f t="shared" si="50"/>
        <v>0</v>
      </c>
      <c r="M123" s="136"/>
      <c r="N123" s="136"/>
      <c r="O123" s="136"/>
      <c r="P123" s="136">
        <f t="shared" si="51"/>
        <v>0</v>
      </c>
      <c r="Q123" s="136">
        <f t="shared" si="52"/>
        <v>0</v>
      </c>
      <c r="R123" s="136"/>
      <c r="S123" s="136"/>
      <c r="T123" s="136"/>
      <c r="U123" s="136">
        <f t="shared" si="53"/>
        <v>0</v>
      </c>
      <c r="V123" s="136">
        <f t="shared" si="41"/>
        <v>0</v>
      </c>
      <c r="X123" s="140"/>
      <c r="Y123" s="135"/>
      <c r="Z123" s="44">
        <f>ROUND(IF('2.1ต้นทุนตามสัดส่วน (ผลิต)'!$E$6&gt;0,(+C123*'2.1ต้นทุนตามสัดส่วน (ผลิต)'!$E$6)/'2.1ต้นทุนตามสัดส่วน (ผลิต)'!$E$10,0),2)</f>
        <v>0</v>
      </c>
      <c r="AA123" s="139">
        <f>ROUND(IF('2.1ต้นทุนตามสัดส่วน (ผลิต)'!$E$16&gt;0,(+D123*'2.1ต้นทุนตามสัดส่วน (ผลิต)'!$E$16)/'2.1ต้นทุนตามสัดส่วน (ผลิต)'!$E$20,0),2)</f>
        <v>0</v>
      </c>
      <c r="AB123" s="139">
        <f>ROUND(IF('2.1ต้นทุนตามสัดส่วน (ผลิต)'!$E$26&gt;0,(+E123*'2.1ต้นทุนตามสัดส่วน (ผลิต)'!$E$26)/'2.1ต้นทุนตามสัดส่วน (ผลิต)'!$E$30,0),2)</f>
        <v>0</v>
      </c>
      <c r="AC123" s="139">
        <f>ROUND(IF('2.1ต้นทุนตามสัดส่วน (ผลิต)'!$E$36&gt;0,(+F123*'2.1ต้นทุนตามสัดส่วน (ผลิต)'!$E$36)/'2.1ต้นทุนตามสัดส่วน (ผลิต)'!$E$40,0),2)</f>
        <v>0</v>
      </c>
      <c r="AD123" s="139">
        <f t="shared" si="54"/>
        <v>0</v>
      </c>
      <c r="AE123" s="139">
        <f>ROUND(IF('2.1ต้นทุนตามสัดส่วน (ผลิต)'!$E$56&gt;0,(+H123*'2.1ต้นทุนตามสัดส่วน (ผลิต)'!$E$56)/'2.1ต้นทุนตามสัดส่วน (ผลิต)'!$E$60,0),2)</f>
        <v>0</v>
      </c>
      <c r="AF123" s="139">
        <f>ROUND(IF('2.1ต้นทุนตามสัดส่วน (ผลิต)'!$E$66&gt;0,(+I123*'2.1ต้นทุนตามสัดส่วน (ผลิต)'!$E$66)/'2.1ต้นทุนตามสัดส่วน (ผลิต)'!$E$70,0),2)</f>
        <v>0</v>
      </c>
      <c r="AG123" s="139">
        <f>ROUND(IF('2.1ต้นทุนตามสัดส่วน (ผลิต)'!$E$76&gt;0,(+J123*'2.1ต้นทุนตามสัดส่วน (ผลิต)'!$E$76)/'2.1ต้นทุนตามสัดส่วน (ผลิต)'!$E$80,0),2)</f>
        <v>0</v>
      </c>
      <c r="AH123" s="139">
        <f t="shared" si="55"/>
        <v>0</v>
      </c>
      <c r="AI123" s="139">
        <f t="shared" si="56"/>
        <v>0</v>
      </c>
      <c r="AJ123" s="139">
        <f>ROUND(IF('2.1ต้นทุนตามสัดส่วน (ผลิต)'!$E$106&gt;0,(+M123*'2.1ต้นทุนตามสัดส่วน (ผลิต)'!$E$106)/'2.1ต้นทุนตามสัดส่วน (ผลิต)'!$E$110,0),2)</f>
        <v>0</v>
      </c>
      <c r="AK123" s="139">
        <f>ROUND(IF('2.1ต้นทุนตามสัดส่วน (ผลิต)'!$E$116&gt;0,(+N123*'2.1ต้นทุนตามสัดส่วน (ผลิต)'!$E$116)/'2.1ต้นทุนตามสัดส่วน (ผลิต)'!$E$120,0),2)</f>
        <v>0</v>
      </c>
      <c r="AL123" s="139">
        <f>ROUND(IF('2.1ต้นทุนตามสัดส่วน (ผลิต)'!$E$126&gt;0,(+O123*'2.1ต้นทุนตามสัดส่วน (ผลิต)'!$E$126)/'2.1ต้นทุนตามสัดส่วน (ผลิต)'!$E$130,0),2)</f>
        <v>0</v>
      </c>
      <c r="AM123" s="139">
        <f t="shared" si="57"/>
        <v>0</v>
      </c>
      <c r="AN123" s="139">
        <f t="shared" si="58"/>
        <v>0</v>
      </c>
      <c r="AO123" s="139">
        <f>ROUND(IF('2.1ต้นทุนตามสัดส่วน (ผลิต)'!$E$156&gt;0,(+R123*'2.1ต้นทุนตามสัดส่วน (ผลิต)'!$E$156)/'2.1ต้นทุนตามสัดส่วน (ผลิต)'!$E$160,0),2)</f>
        <v>0</v>
      </c>
      <c r="AP123" s="139">
        <f>ROUND(IF('2.1ต้นทุนตามสัดส่วน (ผลิต)'!$E$166&gt;0,(+S123*'2.1ต้นทุนตามสัดส่วน (ผลิต)'!$E$166)/'2.1ต้นทุนตามสัดส่วน (ผลิต)'!$E$170,0),2)</f>
        <v>0</v>
      </c>
      <c r="AQ123" s="139">
        <f>ROUND(IF('2.1ต้นทุนตามสัดส่วน (ผลิต)'!$E$176&gt;0,(+T123*'2.1ต้นทุนตามสัดส่วน (ผลิต)'!$E$176)/'2.1ต้นทุนตามสัดส่วน (ผลิต)'!$E$180,0),2)</f>
        <v>0</v>
      </c>
      <c r="AR123" s="139">
        <f t="shared" si="42"/>
        <v>0</v>
      </c>
      <c r="AS123" s="139">
        <f t="shared" si="43"/>
        <v>0</v>
      </c>
      <c r="AU123" s="140"/>
      <c r="AV123" s="135"/>
      <c r="AW123" s="44">
        <f>ROUND(IF('2.1ต้นทุนตามสัดส่วน (ผลิต)'!$E$7&gt;0,(C123*'2.1ต้นทุนตามสัดส่วน (ผลิต)'!$E$7)/'2.1ต้นทุนตามสัดส่วน (ผลิต)'!$E$10,0),2)</f>
        <v>0</v>
      </c>
      <c r="AX123" s="136">
        <f>ROUND(IF('2.1ต้นทุนตามสัดส่วน (ผลิต)'!$E$17&gt;0,(D123*'2.1ต้นทุนตามสัดส่วน (ผลิต)'!$E$17)/'2.1ต้นทุนตามสัดส่วน (ผลิต)'!$E$20,0),2)</f>
        <v>0</v>
      </c>
      <c r="AY123" s="136">
        <f>ROUND(IF('2.1ต้นทุนตามสัดส่วน (ผลิต)'!$E$27&gt;0,(+E123*'2.1ต้นทุนตามสัดส่วน (ผลิต)'!$E$27)/'2.1ต้นทุนตามสัดส่วน (ผลิต)'!$E$30,0),2)</f>
        <v>0</v>
      </c>
      <c r="AZ123" s="136">
        <f>ROUND(IF('2.1ต้นทุนตามสัดส่วน (ผลิต)'!$E$37&gt;0,(+F123*'2.1ต้นทุนตามสัดส่วน (ผลิต)'!$E$37)/'2.1ต้นทุนตามสัดส่วน (ผลิต)'!$E$40,0),2)</f>
        <v>0</v>
      </c>
      <c r="BA123" s="136">
        <f t="shared" si="59"/>
        <v>0</v>
      </c>
      <c r="BB123" s="136">
        <f>ROUND(IF('2.1ต้นทุนตามสัดส่วน (ผลิต)'!$E$57&gt;0,(+H123*'2.1ต้นทุนตามสัดส่วน (ผลิต)'!$E$57)/'2.1ต้นทุนตามสัดส่วน (ผลิต)'!$E$60,0),2)</f>
        <v>0</v>
      </c>
      <c r="BC123" s="136">
        <f>ROUND(IF('2.1ต้นทุนตามสัดส่วน (ผลิต)'!$E$67&gt;0,(+I123*'2.1ต้นทุนตามสัดส่วน (ผลิต)'!$E$67)/'2.1ต้นทุนตามสัดส่วน (ผลิต)'!$E$70,0),2)</f>
        <v>0</v>
      </c>
      <c r="BD123" s="136">
        <f>ROUND(IF('2.1ต้นทุนตามสัดส่วน (ผลิต)'!$E$77&gt;0,(+J123*'2.1ต้นทุนตามสัดส่วน (ผลิต)'!$E$77)/'2.1ต้นทุนตามสัดส่วน (ผลิต)'!$E$80,0),2)</f>
        <v>0</v>
      </c>
      <c r="BE123" s="136">
        <f t="shared" si="60"/>
        <v>0</v>
      </c>
      <c r="BF123" s="136">
        <f t="shared" si="61"/>
        <v>0</v>
      </c>
      <c r="BG123" s="136">
        <f>ROUND(IF('2.1ต้นทุนตามสัดส่วน (ผลิต)'!$E$107&gt;0,(+M123*'2.1ต้นทุนตามสัดส่วน (ผลิต)'!$E$107)/'2.1ต้นทุนตามสัดส่วน (ผลิต)'!$E$110,0),2)</f>
        <v>0</v>
      </c>
      <c r="BH123" s="136">
        <f>ROUND(IF('2.1ต้นทุนตามสัดส่วน (ผลิต)'!$E$117&gt;0,(+N123*'2.1ต้นทุนตามสัดส่วน (ผลิต)'!$E$117)/'2.1ต้นทุนตามสัดส่วน (ผลิต)'!$E$120,0),2)</f>
        <v>0</v>
      </c>
      <c r="BI123" s="136">
        <f>ROUND(IF('2.1ต้นทุนตามสัดส่วน (ผลิต)'!$E$127&gt;0,(+O123*'2.1ต้นทุนตามสัดส่วน (ผลิต)'!$E$127)/'2.1ต้นทุนตามสัดส่วน (ผลิต)'!$E$130,0),2)</f>
        <v>0</v>
      </c>
      <c r="BJ123" s="136">
        <f t="shared" si="62"/>
        <v>0</v>
      </c>
      <c r="BK123" s="136">
        <f t="shared" si="63"/>
        <v>0</v>
      </c>
      <c r="BL123" s="136">
        <f>ROUND(IF('2.1ต้นทุนตามสัดส่วน (ผลิต)'!$E$157&gt;0,(+R123*'2.1ต้นทุนตามสัดส่วน (ผลิต)'!$E$157)/'2.1ต้นทุนตามสัดส่วน (ผลิต)'!$E$160,0),2)</f>
        <v>0</v>
      </c>
      <c r="BM123" s="136">
        <f>ROUND(IF('2.1ต้นทุนตามสัดส่วน (ผลิต)'!$E$167&gt;0,(+S123*'2.1ต้นทุนตามสัดส่วน (ผลิต)'!$E$167)/'2.1ต้นทุนตามสัดส่วน (ผลิต)'!$E$170,0),2)</f>
        <v>0</v>
      </c>
      <c r="BN123" s="136">
        <f>ROUND(IF('2.1ต้นทุนตามสัดส่วน (ผลิต)'!$E$177&gt;0,(+T123*'2.1ต้นทุนตามสัดส่วน (ผลิต)'!$E$177)/'2.1ต้นทุนตามสัดส่วน (ผลิต)'!$E$180,0),2)</f>
        <v>0</v>
      </c>
      <c r="BO123" s="136">
        <f t="shared" si="64"/>
        <v>0</v>
      </c>
      <c r="BP123" s="136">
        <f t="shared" si="44"/>
        <v>0</v>
      </c>
      <c r="BR123" s="140"/>
      <c r="BS123" s="135"/>
      <c r="BT123" s="44">
        <f>ROUND(IF('2.1ต้นทุนตามสัดส่วน (ผลิต)'!$E$8&gt;0,(+C123*'2.1ต้นทุนตามสัดส่วน (ผลิต)'!$E$8)/'2.1ต้นทุนตามสัดส่วน (ผลิต)'!$E$10,0),2)</f>
        <v>0</v>
      </c>
      <c r="BU123" s="136">
        <f>ROUND(IF('2.1ต้นทุนตามสัดส่วน (ผลิต)'!$E$18&gt;0,(+D123*'2.1ต้นทุนตามสัดส่วน (ผลิต)'!$E$18)/'2.1ต้นทุนตามสัดส่วน (ผลิต)'!$E$20,0),2)</f>
        <v>0</v>
      </c>
      <c r="BV123" s="136">
        <f>ROUND(IF('2.1ต้นทุนตามสัดส่วน (ผลิต)'!$E$28&gt;0,(+E123*'2.1ต้นทุนตามสัดส่วน (ผลิต)'!$E$28)/'2.1ต้นทุนตามสัดส่วน (ผลิต)'!$E$30,0),2)</f>
        <v>0</v>
      </c>
      <c r="BW123" s="136">
        <f>ROUND(IF('2.1ต้นทุนตามสัดส่วน (ผลิต)'!$E$38&gt;0,(+F123*'2.1ต้นทุนตามสัดส่วน (ผลิต)'!$E$38)/'2.1ต้นทุนตามสัดส่วน (ผลิต)'!$E$40,0),2)</f>
        <v>0</v>
      </c>
      <c r="BX123" s="136">
        <f t="shared" si="65"/>
        <v>0</v>
      </c>
      <c r="BY123" s="136">
        <f>ROUND(IF('2.1ต้นทุนตามสัดส่วน (ผลิต)'!$E$58&gt;0,(+H123*'2.1ต้นทุนตามสัดส่วน (ผลิต)'!$E$58)/'2.1ต้นทุนตามสัดส่วน (ผลิต)'!$E$60,0),2)</f>
        <v>0</v>
      </c>
      <c r="BZ123" s="136">
        <f>ROUND(IF('2.1ต้นทุนตามสัดส่วน (ผลิต)'!$E$68&gt;0,(+I123*'2.1ต้นทุนตามสัดส่วน (ผลิต)'!$E$68)/'2.1ต้นทุนตามสัดส่วน (ผลิต)'!$E$70,0),2)</f>
        <v>0</v>
      </c>
      <c r="CA123" s="136">
        <f>ROUND(IF('2.1ต้นทุนตามสัดส่วน (ผลิต)'!$E$78&gt;0,(+J123*'2.1ต้นทุนตามสัดส่วน (ผลิต)'!$E$78)/'2.1ต้นทุนตามสัดส่วน (ผลิต)'!$E$80,0),2)</f>
        <v>0</v>
      </c>
      <c r="CB123" s="136">
        <f t="shared" si="66"/>
        <v>0</v>
      </c>
      <c r="CC123" s="136">
        <f t="shared" si="67"/>
        <v>0</v>
      </c>
      <c r="CD123" s="136">
        <f>ROUND(IF('2.1ต้นทุนตามสัดส่วน (ผลิต)'!$E$108&gt;0,(+M123*'2.1ต้นทุนตามสัดส่วน (ผลิต)'!$E$108)/'2.1ต้นทุนตามสัดส่วน (ผลิต)'!$E$110,0),2)</f>
        <v>0</v>
      </c>
      <c r="CE123" s="136">
        <f>ROUND(IF('2.1ต้นทุนตามสัดส่วน (ผลิต)'!$E$118&gt;0,(+N123*'2.1ต้นทุนตามสัดส่วน (ผลิต)'!$E$118)/'2.1ต้นทุนตามสัดส่วน (ผลิต)'!$E$120,0),2)</f>
        <v>0</v>
      </c>
      <c r="CF123" s="136">
        <f>ROUND(IF('2.1ต้นทุนตามสัดส่วน (ผลิต)'!$E$128&gt;0,(+O123*'2.1ต้นทุนตามสัดส่วน (ผลิต)'!$E$128)/'2.1ต้นทุนตามสัดส่วน (ผลิต)'!$E$130,0),2)</f>
        <v>0</v>
      </c>
      <c r="CG123" s="136">
        <f t="shared" si="68"/>
        <v>0</v>
      </c>
      <c r="CH123" s="136">
        <f t="shared" si="69"/>
        <v>0</v>
      </c>
      <c r="CI123" s="136">
        <f>ROUND(IF('2.1ต้นทุนตามสัดส่วน (ผลิต)'!$E$158&gt;0,(+R123*'2.1ต้นทุนตามสัดส่วน (ผลิต)'!$E$158)/'2.1ต้นทุนตามสัดส่วน (ผลิต)'!$E$160,0),2)</f>
        <v>0</v>
      </c>
      <c r="CJ123" s="136">
        <f>ROUND(IF('2.1ต้นทุนตามสัดส่วน (ผลิต)'!$E$168&gt;0,(+S123*'2.1ต้นทุนตามสัดส่วน (ผลิต)'!$E$168)/'2.1ต้นทุนตามสัดส่วน (ผลิต)'!$E$170,0),2)</f>
        <v>0</v>
      </c>
      <c r="CK123" s="136">
        <f>ROUND(IF('2.1ต้นทุนตามสัดส่วน (ผลิต)'!$E$178&gt;0,(+T123*'2.1ต้นทุนตามสัดส่วน (ผลิต)'!$E$178)/'2.1ต้นทุนตามสัดส่วน (ผลิต)'!$E$180,0),2)</f>
        <v>0</v>
      </c>
      <c r="CL123" s="136">
        <f t="shared" si="70"/>
        <v>0</v>
      </c>
      <c r="CM123" s="136">
        <f t="shared" si="45"/>
        <v>0</v>
      </c>
      <c r="CO123" s="140"/>
      <c r="CP123" s="135"/>
      <c r="CQ123" s="44">
        <f>ROUND(IF('2.1ต้นทุนตามสัดส่วน (ผลิต)'!$E$9&gt;0,(+C123*'2.1ต้นทุนตามสัดส่วน (ผลิต)'!$E$9)/'2.1ต้นทุนตามสัดส่วน (ผลิต)'!$E$10,0),2)</f>
        <v>0</v>
      </c>
      <c r="CR123" s="136">
        <f>ROUND(IF('2.1ต้นทุนตามสัดส่วน (ผลิต)'!$E$19&gt;0,(+D123*'2.1ต้นทุนตามสัดส่วน (ผลิต)'!$E$19)/'2.1ต้นทุนตามสัดส่วน (ผลิต)'!$E$20,0),2)</f>
        <v>0</v>
      </c>
      <c r="CS123" s="136">
        <f>ROUND(IF('2.1ต้นทุนตามสัดส่วน (ผลิต)'!$E$29&gt;0,(+E123*'2.1ต้นทุนตามสัดส่วน (ผลิต)'!$E$29)/'2.1ต้นทุนตามสัดส่วน (ผลิต)'!$E$30,0),2)</f>
        <v>0</v>
      </c>
      <c r="CT123" s="136">
        <f>ROUND(IF('2.1ต้นทุนตามสัดส่วน (ผลิต)'!$E$39&gt;0,(+F123*'2.1ต้นทุนตามสัดส่วน (ผลิต)'!$E$39)/'2.1ต้นทุนตามสัดส่วน (ผลิต)'!$E$40,0),2)</f>
        <v>0</v>
      </c>
      <c r="CU123" s="136">
        <f t="shared" si="71"/>
        <v>0</v>
      </c>
      <c r="CV123" s="136">
        <f>ROUND(IF('2.1ต้นทุนตามสัดส่วน (ผลิต)'!$E$59&gt;0,(+H123*'2.1ต้นทุนตามสัดส่วน (ผลิต)'!$E$59)/'2.1ต้นทุนตามสัดส่วน (ผลิต)'!$E$60,0),2)</f>
        <v>0</v>
      </c>
      <c r="CW123" s="136">
        <f>ROUND(IF('2.1ต้นทุนตามสัดส่วน (ผลิต)'!$E$69&gt;0,(+I123*'2.1ต้นทุนตามสัดส่วน (ผลิต)'!$E$69)/'2.1ต้นทุนตามสัดส่วน (ผลิต)'!$E$70,0),2)</f>
        <v>0</v>
      </c>
      <c r="CX123" s="136">
        <f>ROUND(IF('2.1ต้นทุนตามสัดส่วน (ผลิต)'!$E$79&gt;0,(+J123*'2.1ต้นทุนตามสัดส่วน (ผลิต)'!$E$79)/'2.1ต้นทุนตามสัดส่วน (ผลิต)'!$E$80,0),2)</f>
        <v>0</v>
      </c>
      <c r="CY123" s="136">
        <f t="shared" si="72"/>
        <v>0</v>
      </c>
      <c r="CZ123" s="136">
        <f t="shared" si="73"/>
        <v>0</v>
      </c>
      <c r="DA123" s="136">
        <f>ROUND(IF('2.1ต้นทุนตามสัดส่วน (ผลิต)'!$E$109&gt;0,(+M123*'2.1ต้นทุนตามสัดส่วน (ผลิต)'!$E$109)/'2.1ต้นทุนตามสัดส่วน (ผลิต)'!$E$110,0),2)</f>
        <v>0</v>
      </c>
      <c r="DB123" s="136">
        <f>ROUND(IF('2.1ต้นทุนตามสัดส่วน (ผลิต)'!$E$119&gt;0,(+N123*'2.1ต้นทุนตามสัดส่วน (ผลิต)'!$E$119)/'2.1ต้นทุนตามสัดส่วน (ผลิต)'!$E$120,0),2)</f>
        <v>0</v>
      </c>
      <c r="DC123" s="136">
        <f>ROUND(IF('2.1ต้นทุนตามสัดส่วน (ผลิต)'!$E$129&gt;0,(+O123*'2.1ต้นทุนตามสัดส่วน (ผลิต)'!$E$129)/'2.1ต้นทุนตามสัดส่วน (ผลิต)'!$E$130,0),2)</f>
        <v>0</v>
      </c>
      <c r="DD123" s="136">
        <f t="shared" si="74"/>
        <v>0</v>
      </c>
      <c r="DE123" s="136">
        <f t="shared" si="75"/>
        <v>0</v>
      </c>
      <c r="DF123" s="136">
        <f>ROUND(IF('2.1ต้นทุนตามสัดส่วน (ผลิต)'!$E$159&gt;0,(+R123*'2.1ต้นทุนตามสัดส่วน (ผลิต)'!$E$159)/'2.1ต้นทุนตามสัดส่วน (ผลิต)'!$E$160,0),2)</f>
        <v>0</v>
      </c>
      <c r="DG123" s="136">
        <f>ROUND(IF('2.1ต้นทุนตามสัดส่วน (ผลิต)'!$E$169&gt;0,(+S123*'2.1ต้นทุนตามสัดส่วน (ผลิต)'!$E$169)/'2.1ต้นทุนตามสัดส่วน (ผลิต)'!$E$170,0),2)</f>
        <v>0</v>
      </c>
      <c r="DH123" s="136">
        <f>ROUND(IF('2.1ต้นทุนตามสัดส่วน (ผลิต)'!$E$179&gt;0,(+T123*'2.1ต้นทุนตามสัดส่วน (ผลิต)'!$E$179)/'2.1ต้นทุนตามสัดส่วน (ผลิต)'!$E$180,0),2)</f>
        <v>0</v>
      </c>
      <c r="DI123" s="136">
        <f t="shared" si="76"/>
        <v>0</v>
      </c>
      <c r="DJ123" s="136">
        <f t="shared" si="46"/>
        <v>0</v>
      </c>
      <c r="DL123" s="140"/>
      <c r="DM123" s="135"/>
      <c r="DN123" s="136">
        <f t="shared" si="79"/>
        <v>0</v>
      </c>
      <c r="DO123" s="136">
        <f t="shared" si="78"/>
        <v>0</v>
      </c>
      <c r="DP123" s="136">
        <f t="shared" si="78"/>
        <v>0</v>
      </c>
      <c r="DQ123" s="136">
        <f t="shared" si="78"/>
        <v>0</v>
      </c>
      <c r="DR123" s="136">
        <f t="shared" si="78"/>
        <v>0</v>
      </c>
      <c r="DS123" s="136">
        <f t="shared" si="78"/>
        <v>0</v>
      </c>
      <c r="DT123" s="136">
        <f t="shared" si="78"/>
        <v>0</v>
      </c>
      <c r="DU123" s="136">
        <f t="shared" si="78"/>
        <v>0</v>
      </c>
      <c r="DV123" s="136">
        <f t="shared" si="78"/>
        <v>0</v>
      </c>
      <c r="DW123" s="136">
        <f t="shared" si="78"/>
        <v>0</v>
      </c>
      <c r="DX123" s="136">
        <f t="shared" si="78"/>
        <v>0</v>
      </c>
      <c r="DY123" s="136">
        <f t="shared" si="78"/>
        <v>0</v>
      </c>
      <c r="DZ123" s="136">
        <f t="shared" si="78"/>
        <v>0</v>
      </c>
      <c r="EA123" s="136">
        <f t="shared" si="78"/>
        <v>0</v>
      </c>
      <c r="EB123" s="136">
        <f t="shared" si="81"/>
        <v>0</v>
      </c>
      <c r="EC123" s="136">
        <f t="shared" si="81"/>
        <v>0</v>
      </c>
      <c r="ED123" s="136">
        <f t="shared" si="81"/>
        <v>0</v>
      </c>
      <c r="EE123" s="136">
        <f t="shared" si="80"/>
        <v>0</v>
      </c>
      <c r="EF123" s="136">
        <f t="shared" si="80"/>
        <v>0</v>
      </c>
      <c r="EG123" s="136">
        <f t="shared" si="80"/>
        <v>0</v>
      </c>
    </row>
    <row r="124" spans="1:137" ht="21">
      <c r="A124" s="140"/>
      <c r="B124" s="135"/>
      <c r="C124" s="44"/>
      <c r="D124" s="136"/>
      <c r="E124" s="136"/>
      <c r="F124" s="136"/>
      <c r="G124" s="136">
        <f t="shared" si="48"/>
        <v>0</v>
      </c>
      <c r="H124" s="136"/>
      <c r="I124" s="136"/>
      <c r="J124" s="136"/>
      <c r="K124" s="136">
        <f t="shared" si="49"/>
        <v>0</v>
      </c>
      <c r="L124" s="136">
        <f t="shared" si="50"/>
        <v>0</v>
      </c>
      <c r="M124" s="136"/>
      <c r="N124" s="136"/>
      <c r="O124" s="136"/>
      <c r="P124" s="136">
        <f t="shared" si="51"/>
        <v>0</v>
      </c>
      <c r="Q124" s="136">
        <f t="shared" si="52"/>
        <v>0</v>
      </c>
      <c r="R124" s="136"/>
      <c r="S124" s="136"/>
      <c r="T124" s="136"/>
      <c r="U124" s="136">
        <f t="shared" si="53"/>
        <v>0</v>
      </c>
      <c r="V124" s="136">
        <f t="shared" si="41"/>
        <v>0</v>
      </c>
      <c r="X124" s="140"/>
      <c r="Y124" s="135"/>
      <c r="Z124" s="44">
        <f>ROUND(IF('2.1ต้นทุนตามสัดส่วน (ผลิต)'!$E$6&gt;0,(+C124*'2.1ต้นทุนตามสัดส่วน (ผลิต)'!$E$6)/'2.1ต้นทุนตามสัดส่วน (ผลิต)'!$E$10,0),2)</f>
        <v>0</v>
      </c>
      <c r="AA124" s="139">
        <f>ROUND(IF('2.1ต้นทุนตามสัดส่วน (ผลิต)'!$E$16&gt;0,(+D124*'2.1ต้นทุนตามสัดส่วน (ผลิต)'!$E$16)/'2.1ต้นทุนตามสัดส่วน (ผลิต)'!$E$20,0),2)</f>
        <v>0</v>
      </c>
      <c r="AB124" s="139">
        <f>ROUND(IF('2.1ต้นทุนตามสัดส่วน (ผลิต)'!$E$26&gt;0,(+E124*'2.1ต้นทุนตามสัดส่วน (ผลิต)'!$E$26)/'2.1ต้นทุนตามสัดส่วน (ผลิต)'!$E$30,0),2)</f>
        <v>0</v>
      </c>
      <c r="AC124" s="139">
        <f>ROUND(IF('2.1ต้นทุนตามสัดส่วน (ผลิต)'!$E$36&gt;0,(+F124*'2.1ต้นทุนตามสัดส่วน (ผลิต)'!$E$36)/'2.1ต้นทุนตามสัดส่วน (ผลิต)'!$E$40,0),2)</f>
        <v>0</v>
      </c>
      <c r="AD124" s="139">
        <f t="shared" si="54"/>
        <v>0</v>
      </c>
      <c r="AE124" s="139">
        <f>ROUND(IF('2.1ต้นทุนตามสัดส่วน (ผลิต)'!$E$56&gt;0,(+H124*'2.1ต้นทุนตามสัดส่วน (ผลิต)'!$E$56)/'2.1ต้นทุนตามสัดส่วน (ผลิต)'!$E$60,0),2)</f>
        <v>0</v>
      </c>
      <c r="AF124" s="139">
        <f>ROUND(IF('2.1ต้นทุนตามสัดส่วน (ผลิต)'!$E$66&gt;0,(+I124*'2.1ต้นทุนตามสัดส่วน (ผลิต)'!$E$66)/'2.1ต้นทุนตามสัดส่วน (ผลิต)'!$E$70,0),2)</f>
        <v>0</v>
      </c>
      <c r="AG124" s="139">
        <f>ROUND(IF('2.1ต้นทุนตามสัดส่วน (ผลิต)'!$E$76&gt;0,(+J124*'2.1ต้นทุนตามสัดส่วน (ผลิต)'!$E$76)/'2.1ต้นทุนตามสัดส่วน (ผลิต)'!$E$80,0),2)</f>
        <v>0</v>
      </c>
      <c r="AH124" s="139">
        <f t="shared" si="55"/>
        <v>0</v>
      </c>
      <c r="AI124" s="139">
        <f t="shared" si="56"/>
        <v>0</v>
      </c>
      <c r="AJ124" s="139">
        <f>ROUND(IF('2.1ต้นทุนตามสัดส่วน (ผลิต)'!$E$106&gt;0,(+M124*'2.1ต้นทุนตามสัดส่วน (ผลิต)'!$E$106)/'2.1ต้นทุนตามสัดส่วน (ผลิต)'!$E$110,0),2)</f>
        <v>0</v>
      </c>
      <c r="AK124" s="139">
        <f>ROUND(IF('2.1ต้นทุนตามสัดส่วน (ผลิต)'!$E$116&gt;0,(+N124*'2.1ต้นทุนตามสัดส่วน (ผลิต)'!$E$116)/'2.1ต้นทุนตามสัดส่วน (ผลิต)'!$E$120,0),2)</f>
        <v>0</v>
      </c>
      <c r="AL124" s="139">
        <f>ROUND(IF('2.1ต้นทุนตามสัดส่วน (ผลิต)'!$E$126&gt;0,(+O124*'2.1ต้นทุนตามสัดส่วน (ผลิต)'!$E$126)/'2.1ต้นทุนตามสัดส่วน (ผลิต)'!$E$130,0),2)</f>
        <v>0</v>
      </c>
      <c r="AM124" s="139">
        <f t="shared" si="57"/>
        <v>0</v>
      </c>
      <c r="AN124" s="139">
        <f t="shared" si="58"/>
        <v>0</v>
      </c>
      <c r="AO124" s="139">
        <f>ROUND(IF('2.1ต้นทุนตามสัดส่วน (ผลิต)'!$E$156&gt;0,(+R124*'2.1ต้นทุนตามสัดส่วน (ผลิต)'!$E$156)/'2.1ต้นทุนตามสัดส่วน (ผลิต)'!$E$160,0),2)</f>
        <v>0</v>
      </c>
      <c r="AP124" s="139">
        <f>ROUND(IF('2.1ต้นทุนตามสัดส่วน (ผลิต)'!$E$166&gt;0,(+S124*'2.1ต้นทุนตามสัดส่วน (ผลิต)'!$E$166)/'2.1ต้นทุนตามสัดส่วน (ผลิต)'!$E$170,0),2)</f>
        <v>0</v>
      </c>
      <c r="AQ124" s="139">
        <f>ROUND(IF('2.1ต้นทุนตามสัดส่วน (ผลิต)'!$E$176&gt;0,(+T124*'2.1ต้นทุนตามสัดส่วน (ผลิต)'!$E$176)/'2.1ต้นทุนตามสัดส่วน (ผลิต)'!$E$180,0),2)</f>
        <v>0</v>
      </c>
      <c r="AR124" s="139">
        <f t="shared" si="42"/>
        <v>0</v>
      </c>
      <c r="AS124" s="139">
        <f t="shared" si="43"/>
        <v>0</v>
      </c>
      <c r="AU124" s="140"/>
      <c r="AV124" s="135"/>
      <c r="AW124" s="44">
        <f>ROUND(IF('2.1ต้นทุนตามสัดส่วน (ผลิต)'!$E$7&gt;0,(C124*'2.1ต้นทุนตามสัดส่วน (ผลิต)'!$E$7)/'2.1ต้นทุนตามสัดส่วน (ผลิต)'!$E$10,0),2)</f>
        <v>0</v>
      </c>
      <c r="AX124" s="136">
        <f>ROUND(IF('2.1ต้นทุนตามสัดส่วน (ผลิต)'!$E$17&gt;0,(D124*'2.1ต้นทุนตามสัดส่วน (ผลิต)'!$E$17)/'2.1ต้นทุนตามสัดส่วน (ผลิต)'!$E$20,0),2)</f>
        <v>0</v>
      </c>
      <c r="AY124" s="136">
        <f>ROUND(IF('2.1ต้นทุนตามสัดส่วน (ผลิต)'!$E$27&gt;0,(+E124*'2.1ต้นทุนตามสัดส่วน (ผลิต)'!$E$27)/'2.1ต้นทุนตามสัดส่วน (ผลิต)'!$E$30,0),2)</f>
        <v>0</v>
      </c>
      <c r="AZ124" s="136">
        <f>ROUND(IF('2.1ต้นทุนตามสัดส่วน (ผลิต)'!$E$37&gt;0,(+F124*'2.1ต้นทุนตามสัดส่วน (ผลิต)'!$E$37)/'2.1ต้นทุนตามสัดส่วน (ผลิต)'!$E$40,0),2)</f>
        <v>0</v>
      </c>
      <c r="BA124" s="136">
        <f t="shared" si="59"/>
        <v>0</v>
      </c>
      <c r="BB124" s="136">
        <f>ROUND(IF('2.1ต้นทุนตามสัดส่วน (ผลิต)'!$E$57&gt;0,(+H124*'2.1ต้นทุนตามสัดส่วน (ผลิต)'!$E$57)/'2.1ต้นทุนตามสัดส่วน (ผลิต)'!$E$60,0),2)</f>
        <v>0</v>
      </c>
      <c r="BC124" s="136">
        <f>ROUND(IF('2.1ต้นทุนตามสัดส่วน (ผลิต)'!$E$67&gt;0,(+I124*'2.1ต้นทุนตามสัดส่วน (ผลิต)'!$E$67)/'2.1ต้นทุนตามสัดส่วน (ผลิต)'!$E$70,0),2)</f>
        <v>0</v>
      </c>
      <c r="BD124" s="136">
        <f>ROUND(IF('2.1ต้นทุนตามสัดส่วน (ผลิต)'!$E$77&gt;0,(+J124*'2.1ต้นทุนตามสัดส่วน (ผลิต)'!$E$77)/'2.1ต้นทุนตามสัดส่วน (ผลิต)'!$E$80,0),2)</f>
        <v>0</v>
      </c>
      <c r="BE124" s="136">
        <f t="shared" si="60"/>
        <v>0</v>
      </c>
      <c r="BF124" s="136">
        <f t="shared" si="61"/>
        <v>0</v>
      </c>
      <c r="BG124" s="136">
        <f>ROUND(IF('2.1ต้นทุนตามสัดส่วน (ผลิต)'!$E$107&gt;0,(+M124*'2.1ต้นทุนตามสัดส่วน (ผลิต)'!$E$107)/'2.1ต้นทุนตามสัดส่วน (ผลิต)'!$E$110,0),2)</f>
        <v>0</v>
      </c>
      <c r="BH124" s="136">
        <f>ROUND(IF('2.1ต้นทุนตามสัดส่วน (ผลิต)'!$E$117&gt;0,(+N124*'2.1ต้นทุนตามสัดส่วน (ผลิต)'!$E$117)/'2.1ต้นทุนตามสัดส่วน (ผลิต)'!$E$120,0),2)</f>
        <v>0</v>
      </c>
      <c r="BI124" s="136">
        <f>ROUND(IF('2.1ต้นทุนตามสัดส่วน (ผลิต)'!$E$127&gt;0,(+O124*'2.1ต้นทุนตามสัดส่วน (ผลิต)'!$E$127)/'2.1ต้นทุนตามสัดส่วน (ผลิต)'!$E$130,0),2)</f>
        <v>0</v>
      </c>
      <c r="BJ124" s="136">
        <f t="shared" si="62"/>
        <v>0</v>
      </c>
      <c r="BK124" s="136">
        <f t="shared" si="63"/>
        <v>0</v>
      </c>
      <c r="BL124" s="136">
        <f>ROUND(IF('2.1ต้นทุนตามสัดส่วน (ผลิต)'!$E$157&gt;0,(+R124*'2.1ต้นทุนตามสัดส่วน (ผลิต)'!$E$157)/'2.1ต้นทุนตามสัดส่วน (ผลิต)'!$E$160,0),2)</f>
        <v>0</v>
      </c>
      <c r="BM124" s="136">
        <f>ROUND(IF('2.1ต้นทุนตามสัดส่วน (ผลิต)'!$E$167&gt;0,(+S124*'2.1ต้นทุนตามสัดส่วน (ผลิต)'!$E$167)/'2.1ต้นทุนตามสัดส่วน (ผลิต)'!$E$170,0),2)</f>
        <v>0</v>
      </c>
      <c r="BN124" s="136">
        <f>ROUND(IF('2.1ต้นทุนตามสัดส่วน (ผลิต)'!$E$177&gt;0,(+T124*'2.1ต้นทุนตามสัดส่วน (ผลิต)'!$E$177)/'2.1ต้นทุนตามสัดส่วน (ผลิต)'!$E$180,0),2)</f>
        <v>0</v>
      </c>
      <c r="BO124" s="136">
        <f t="shared" si="64"/>
        <v>0</v>
      </c>
      <c r="BP124" s="136">
        <f t="shared" si="44"/>
        <v>0</v>
      </c>
      <c r="BR124" s="140"/>
      <c r="BS124" s="135"/>
      <c r="BT124" s="44">
        <f>ROUND(IF('2.1ต้นทุนตามสัดส่วน (ผลิต)'!$E$8&gt;0,(+C124*'2.1ต้นทุนตามสัดส่วน (ผลิต)'!$E$8)/'2.1ต้นทุนตามสัดส่วน (ผลิต)'!$E$10,0),2)</f>
        <v>0</v>
      </c>
      <c r="BU124" s="136">
        <f>ROUND(IF('2.1ต้นทุนตามสัดส่วน (ผลิต)'!$E$18&gt;0,(+D124*'2.1ต้นทุนตามสัดส่วน (ผลิต)'!$E$18)/'2.1ต้นทุนตามสัดส่วน (ผลิต)'!$E$20,0),2)</f>
        <v>0</v>
      </c>
      <c r="BV124" s="136">
        <f>ROUND(IF('2.1ต้นทุนตามสัดส่วน (ผลิต)'!$E$28&gt;0,(+E124*'2.1ต้นทุนตามสัดส่วน (ผลิต)'!$E$28)/'2.1ต้นทุนตามสัดส่วน (ผลิต)'!$E$30,0),2)</f>
        <v>0</v>
      </c>
      <c r="BW124" s="136">
        <f>ROUND(IF('2.1ต้นทุนตามสัดส่วน (ผลิต)'!$E$38&gt;0,(+F124*'2.1ต้นทุนตามสัดส่วน (ผลิต)'!$E$38)/'2.1ต้นทุนตามสัดส่วน (ผลิต)'!$E$40,0),2)</f>
        <v>0</v>
      </c>
      <c r="BX124" s="136">
        <f t="shared" si="65"/>
        <v>0</v>
      </c>
      <c r="BY124" s="136">
        <f>ROUND(IF('2.1ต้นทุนตามสัดส่วน (ผลิต)'!$E$58&gt;0,(+H124*'2.1ต้นทุนตามสัดส่วน (ผลิต)'!$E$58)/'2.1ต้นทุนตามสัดส่วน (ผลิต)'!$E$60,0),2)</f>
        <v>0</v>
      </c>
      <c r="BZ124" s="136">
        <f>ROUND(IF('2.1ต้นทุนตามสัดส่วน (ผลิต)'!$E$68&gt;0,(+I124*'2.1ต้นทุนตามสัดส่วน (ผลิต)'!$E$68)/'2.1ต้นทุนตามสัดส่วน (ผลิต)'!$E$70,0),2)</f>
        <v>0</v>
      </c>
      <c r="CA124" s="136">
        <f>ROUND(IF('2.1ต้นทุนตามสัดส่วน (ผลิต)'!$E$78&gt;0,(+J124*'2.1ต้นทุนตามสัดส่วน (ผลิต)'!$E$78)/'2.1ต้นทุนตามสัดส่วน (ผลิต)'!$E$80,0),2)</f>
        <v>0</v>
      </c>
      <c r="CB124" s="136">
        <f t="shared" si="66"/>
        <v>0</v>
      </c>
      <c r="CC124" s="136">
        <f t="shared" si="67"/>
        <v>0</v>
      </c>
      <c r="CD124" s="136">
        <f>ROUND(IF('2.1ต้นทุนตามสัดส่วน (ผลิต)'!$E$108&gt;0,(+M124*'2.1ต้นทุนตามสัดส่วน (ผลิต)'!$E$108)/'2.1ต้นทุนตามสัดส่วน (ผลิต)'!$E$110,0),2)</f>
        <v>0</v>
      </c>
      <c r="CE124" s="136">
        <f>ROUND(IF('2.1ต้นทุนตามสัดส่วน (ผลิต)'!$E$118&gt;0,(+N124*'2.1ต้นทุนตามสัดส่วน (ผลิต)'!$E$118)/'2.1ต้นทุนตามสัดส่วน (ผลิต)'!$E$120,0),2)</f>
        <v>0</v>
      </c>
      <c r="CF124" s="136">
        <f>ROUND(IF('2.1ต้นทุนตามสัดส่วน (ผลิต)'!$E$128&gt;0,(+O124*'2.1ต้นทุนตามสัดส่วน (ผลิต)'!$E$128)/'2.1ต้นทุนตามสัดส่วน (ผลิต)'!$E$130,0),2)</f>
        <v>0</v>
      </c>
      <c r="CG124" s="136">
        <f t="shared" si="68"/>
        <v>0</v>
      </c>
      <c r="CH124" s="136">
        <f t="shared" si="69"/>
        <v>0</v>
      </c>
      <c r="CI124" s="136">
        <f>ROUND(IF('2.1ต้นทุนตามสัดส่วน (ผลิต)'!$E$158&gt;0,(+R124*'2.1ต้นทุนตามสัดส่วน (ผลิต)'!$E$158)/'2.1ต้นทุนตามสัดส่วน (ผลิต)'!$E$160,0),2)</f>
        <v>0</v>
      </c>
      <c r="CJ124" s="136">
        <f>ROUND(IF('2.1ต้นทุนตามสัดส่วน (ผลิต)'!$E$168&gt;0,(+S124*'2.1ต้นทุนตามสัดส่วน (ผลิต)'!$E$168)/'2.1ต้นทุนตามสัดส่วน (ผลิต)'!$E$170,0),2)</f>
        <v>0</v>
      </c>
      <c r="CK124" s="136">
        <f>ROUND(IF('2.1ต้นทุนตามสัดส่วน (ผลิต)'!$E$178&gt;0,(+T124*'2.1ต้นทุนตามสัดส่วน (ผลิต)'!$E$178)/'2.1ต้นทุนตามสัดส่วน (ผลิต)'!$E$180,0),2)</f>
        <v>0</v>
      </c>
      <c r="CL124" s="136">
        <f t="shared" si="70"/>
        <v>0</v>
      </c>
      <c r="CM124" s="136">
        <f t="shared" si="45"/>
        <v>0</v>
      </c>
      <c r="CO124" s="140"/>
      <c r="CP124" s="135"/>
      <c r="CQ124" s="44">
        <f>ROUND(IF('2.1ต้นทุนตามสัดส่วน (ผลิต)'!$E$9&gt;0,(+C124*'2.1ต้นทุนตามสัดส่วน (ผลิต)'!$E$9)/'2.1ต้นทุนตามสัดส่วน (ผลิต)'!$E$10,0),2)</f>
        <v>0</v>
      </c>
      <c r="CR124" s="136">
        <f>ROUND(IF('2.1ต้นทุนตามสัดส่วน (ผลิต)'!$E$19&gt;0,(+D124*'2.1ต้นทุนตามสัดส่วน (ผลิต)'!$E$19)/'2.1ต้นทุนตามสัดส่วน (ผลิต)'!$E$20,0),2)</f>
        <v>0</v>
      </c>
      <c r="CS124" s="136">
        <f>ROUND(IF('2.1ต้นทุนตามสัดส่วน (ผลิต)'!$E$29&gt;0,(+E124*'2.1ต้นทุนตามสัดส่วน (ผลิต)'!$E$29)/'2.1ต้นทุนตามสัดส่วน (ผลิต)'!$E$30,0),2)</f>
        <v>0</v>
      </c>
      <c r="CT124" s="136">
        <f>ROUND(IF('2.1ต้นทุนตามสัดส่วน (ผลิต)'!$E$39&gt;0,(+F124*'2.1ต้นทุนตามสัดส่วน (ผลิต)'!$E$39)/'2.1ต้นทุนตามสัดส่วน (ผลิต)'!$E$40,0),2)</f>
        <v>0</v>
      </c>
      <c r="CU124" s="136">
        <f t="shared" si="71"/>
        <v>0</v>
      </c>
      <c r="CV124" s="136">
        <f>ROUND(IF('2.1ต้นทุนตามสัดส่วน (ผลิต)'!$E$59&gt;0,(+H124*'2.1ต้นทุนตามสัดส่วน (ผลิต)'!$E$59)/'2.1ต้นทุนตามสัดส่วน (ผลิต)'!$E$60,0),2)</f>
        <v>0</v>
      </c>
      <c r="CW124" s="136">
        <f>ROUND(IF('2.1ต้นทุนตามสัดส่วน (ผลิต)'!$E$69&gt;0,(+I124*'2.1ต้นทุนตามสัดส่วน (ผลิต)'!$E$69)/'2.1ต้นทุนตามสัดส่วน (ผลิต)'!$E$70,0),2)</f>
        <v>0</v>
      </c>
      <c r="CX124" s="136">
        <f>ROUND(IF('2.1ต้นทุนตามสัดส่วน (ผลิต)'!$E$79&gt;0,(+J124*'2.1ต้นทุนตามสัดส่วน (ผลิต)'!$E$79)/'2.1ต้นทุนตามสัดส่วน (ผลิต)'!$E$80,0),2)</f>
        <v>0</v>
      </c>
      <c r="CY124" s="136">
        <f t="shared" si="72"/>
        <v>0</v>
      </c>
      <c r="CZ124" s="136">
        <f t="shared" si="73"/>
        <v>0</v>
      </c>
      <c r="DA124" s="136">
        <f>ROUND(IF('2.1ต้นทุนตามสัดส่วน (ผลิต)'!$E$109&gt;0,(+M124*'2.1ต้นทุนตามสัดส่วน (ผลิต)'!$E$109)/'2.1ต้นทุนตามสัดส่วน (ผลิต)'!$E$110,0),2)</f>
        <v>0</v>
      </c>
      <c r="DB124" s="136">
        <f>ROUND(IF('2.1ต้นทุนตามสัดส่วน (ผลิต)'!$E$119&gt;0,(+N124*'2.1ต้นทุนตามสัดส่วน (ผลิต)'!$E$119)/'2.1ต้นทุนตามสัดส่วน (ผลิต)'!$E$120,0),2)</f>
        <v>0</v>
      </c>
      <c r="DC124" s="136">
        <f>ROUND(IF('2.1ต้นทุนตามสัดส่วน (ผลิต)'!$E$129&gt;0,(+O124*'2.1ต้นทุนตามสัดส่วน (ผลิต)'!$E$129)/'2.1ต้นทุนตามสัดส่วน (ผลิต)'!$E$130,0),2)</f>
        <v>0</v>
      </c>
      <c r="DD124" s="136">
        <f t="shared" si="74"/>
        <v>0</v>
      </c>
      <c r="DE124" s="136">
        <f t="shared" si="75"/>
        <v>0</v>
      </c>
      <c r="DF124" s="136">
        <f>ROUND(IF('2.1ต้นทุนตามสัดส่วน (ผลิต)'!$E$159&gt;0,(+R124*'2.1ต้นทุนตามสัดส่วน (ผลิต)'!$E$159)/'2.1ต้นทุนตามสัดส่วน (ผลิต)'!$E$160,0),2)</f>
        <v>0</v>
      </c>
      <c r="DG124" s="136">
        <f>ROUND(IF('2.1ต้นทุนตามสัดส่วน (ผลิต)'!$E$169&gt;0,(+S124*'2.1ต้นทุนตามสัดส่วน (ผลิต)'!$E$169)/'2.1ต้นทุนตามสัดส่วน (ผลิต)'!$E$170,0),2)</f>
        <v>0</v>
      </c>
      <c r="DH124" s="136">
        <f>ROUND(IF('2.1ต้นทุนตามสัดส่วน (ผลิต)'!$E$179&gt;0,(+T124*'2.1ต้นทุนตามสัดส่วน (ผลิต)'!$E$179)/'2.1ต้นทุนตามสัดส่วน (ผลิต)'!$E$180,0),2)</f>
        <v>0</v>
      </c>
      <c r="DI124" s="136">
        <f t="shared" si="76"/>
        <v>0</v>
      </c>
      <c r="DJ124" s="136">
        <f t="shared" si="46"/>
        <v>0</v>
      </c>
      <c r="DL124" s="140"/>
      <c r="DM124" s="135"/>
      <c r="DN124" s="136">
        <f t="shared" si="79"/>
        <v>0</v>
      </c>
      <c r="DO124" s="136">
        <f t="shared" si="78"/>
        <v>0</v>
      </c>
      <c r="DP124" s="136">
        <f t="shared" si="78"/>
        <v>0</v>
      </c>
      <c r="DQ124" s="136">
        <f t="shared" si="78"/>
        <v>0</v>
      </c>
      <c r="DR124" s="136">
        <f t="shared" si="78"/>
        <v>0</v>
      </c>
      <c r="DS124" s="136">
        <f t="shared" si="78"/>
        <v>0</v>
      </c>
      <c r="DT124" s="136">
        <f t="shared" si="78"/>
        <v>0</v>
      </c>
      <c r="DU124" s="136">
        <f t="shared" si="78"/>
        <v>0</v>
      </c>
      <c r="DV124" s="136">
        <f t="shared" si="78"/>
        <v>0</v>
      </c>
      <c r="DW124" s="136">
        <f t="shared" si="78"/>
        <v>0</v>
      </c>
      <c r="DX124" s="136">
        <f t="shared" si="78"/>
        <v>0</v>
      </c>
      <c r="DY124" s="136">
        <f t="shared" si="78"/>
        <v>0</v>
      </c>
      <c r="DZ124" s="136">
        <f t="shared" si="78"/>
        <v>0</v>
      </c>
      <c r="EA124" s="136">
        <f t="shared" si="78"/>
        <v>0</v>
      </c>
      <c r="EB124" s="136">
        <f t="shared" si="81"/>
        <v>0</v>
      </c>
      <c r="EC124" s="136">
        <f t="shared" si="81"/>
        <v>0</v>
      </c>
      <c r="ED124" s="136">
        <f t="shared" si="81"/>
        <v>0</v>
      </c>
      <c r="EE124" s="136">
        <f t="shared" si="80"/>
        <v>0</v>
      </c>
      <c r="EF124" s="136">
        <f t="shared" si="80"/>
        <v>0</v>
      </c>
      <c r="EG124" s="136">
        <f t="shared" si="80"/>
        <v>0</v>
      </c>
    </row>
    <row r="125" spans="1:137" ht="21">
      <c r="A125" s="140"/>
      <c r="B125" s="135"/>
      <c r="C125" s="44"/>
      <c r="D125" s="136"/>
      <c r="E125" s="136"/>
      <c r="F125" s="136"/>
      <c r="G125" s="136">
        <f t="shared" si="48"/>
        <v>0</v>
      </c>
      <c r="H125" s="136"/>
      <c r="I125" s="136"/>
      <c r="J125" s="136"/>
      <c r="K125" s="136">
        <f t="shared" si="49"/>
        <v>0</v>
      </c>
      <c r="L125" s="136">
        <f t="shared" si="50"/>
        <v>0</v>
      </c>
      <c r="M125" s="136"/>
      <c r="N125" s="136"/>
      <c r="O125" s="136"/>
      <c r="P125" s="136">
        <f t="shared" si="51"/>
        <v>0</v>
      </c>
      <c r="Q125" s="136">
        <f t="shared" si="52"/>
        <v>0</v>
      </c>
      <c r="R125" s="136"/>
      <c r="S125" s="136"/>
      <c r="T125" s="136"/>
      <c r="U125" s="136">
        <f t="shared" si="53"/>
        <v>0</v>
      </c>
      <c r="V125" s="136">
        <f t="shared" si="41"/>
        <v>0</v>
      </c>
      <c r="X125" s="140"/>
      <c r="Y125" s="135"/>
      <c r="Z125" s="44">
        <f>ROUND(IF('2.1ต้นทุนตามสัดส่วน (ผลิต)'!$E$6&gt;0,(+C125*'2.1ต้นทุนตามสัดส่วน (ผลิต)'!$E$6)/'2.1ต้นทุนตามสัดส่วน (ผลิต)'!$E$10,0),2)</f>
        <v>0</v>
      </c>
      <c r="AA125" s="139">
        <f>ROUND(IF('2.1ต้นทุนตามสัดส่วน (ผลิต)'!$E$16&gt;0,(+D125*'2.1ต้นทุนตามสัดส่วน (ผลิต)'!$E$16)/'2.1ต้นทุนตามสัดส่วน (ผลิต)'!$E$20,0),2)</f>
        <v>0</v>
      </c>
      <c r="AB125" s="139">
        <f>ROUND(IF('2.1ต้นทุนตามสัดส่วน (ผลิต)'!$E$26&gt;0,(+E125*'2.1ต้นทุนตามสัดส่วน (ผลิต)'!$E$26)/'2.1ต้นทุนตามสัดส่วน (ผลิต)'!$E$30,0),2)</f>
        <v>0</v>
      </c>
      <c r="AC125" s="139">
        <f>ROUND(IF('2.1ต้นทุนตามสัดส่วน (ผลิต)'!$E$36&gt;0,(+F125*'2.1ต้นทุนตามสัดส่วน (ผลิต)'!$E$36)/'2.1ต้นทุนตามสัดส่วน (ผลิต)'!$E$40,0),2)</f>
        <v>0</v>
      </c>
      <c r="AD125" s="139">
        <f t="shared" si="54"/>
        <v>0</v>
      </c>
      <c r="AE125" s="139">
        <f>ROUND(IF('2.1ต้นทุนตามสัดส่วน (ผลิต)'!$E$56&gt;0,(+H125*'2.1ต้นทุนตามสัดส่วน (ผลิต)'!$E$56)/'2.1ต้นทุนตามสัดส่วน (ผลิต)'!$E$60,0),2)</f>
        <v>0</v>
      </c>
      <c r="AF125" s="139">
        <f>ROUND(IF('2.1ต้นทุนตามสัดส่วน (ผลิต)'!$E$66&gt;0,(+I125*'2.1ต้นทุนตามสัดส่วน (ผลิต)'!$E$66)/'2.1ต้นทุนตามสัดส่วน (ผลิต)'!$E$70,0),2)</f>
        <v>0</v>
      </c>
      <c r="AG125" s="139">
        <f>ROUND(IF('2.1ต้นทุนตามสัดส่วน (ผลิต)'!$E$76&gt;0,(+J125*'2.1ต้นทุนตามสัดส่วน (ผลิต)'!$E$76)/'2.1ต้นทุนตามสัดส่วน (ผลิต)'!$E$80,0),2)</f>
        <v>0</v>
      </c>
      <c r="AH125" s="139">
        <f t="shared" si="55"/>
        <v>0</v>
      </c>
      <c r="AI125" s="139">
        <f t="shared" si="56"/>
        <v>0</v>
      </c>
      <c r="AJ125" s="139">
        <f>ROUND(IF('2.1ต้นทุนตามสัดส่วน (ผลิต)'!$E$106&gt;0,(+M125*'2.1ต้นทุนตามสัดส่วน (ผลิต)'!$E$106)/'2.1ต้นทุนตามสัดส่วน (ผลิต)'!$E$110,0),2)</f>
        <v>0</v>
      </c>
      <c r="AK125" s="139">
        <f>ROUND(IF('2.1ต้นทุนตามสัดส่วน (ผลิต)'!$E$116&gt;0,(+N125*'2.1ต้นทุนตามสัดส่วน (ผลิต)'!$E$116)/'2.1ต้นทุนตามสัดส่วน (ผลิต)'!$E$120,0),2)</f>
        <v>0</v>
      </c>
      <c r="AL125" s="139">
        <f>ROUND(IF('2.1ต้นทุนตามสัดส่วน (ผลิต)'!$E$126&gt;0,(+O125*'2.1ต้นทุนตามสัดส่วน (ผลิต)'!$E$126)/'2.1ต้นทุนตามสัดส่วน (ผลิต)'!$E$130,0),2)</f>
        <v>0</v>
      </c>
      <c r="AM125" s="139">
        <f t="shared" si="57"/>
        <v>0</v>
      </c>
      <c r="AN125" s="139">
        <f t="shared" si="58"/>
        <v>0</v>
      </c>
      <c r="AO125" s="139">
        <f>ROUND(IF('2.1ต้นทุนตามสัดส่วน (ผลิต)'!$E$156&gt;0,(+R125*'2.1ต้นทุนตามสัดส่วน (ผลิต)'!$E$156)/'2.1ต้นทุนตามสัดส่วน (ผลิต)'!$E$160,0),2)</f>
        <v>0</v>
      </c>
      <c r="AP125" s="139">
        <f>ROUND(IF('2.1ต้นทุนตามสัดส่วน (ผลิต)'!$E$166&gt;0,(+S125*'2.1ต้นทุนตามสัดส่วน (ผลิต)'!$E$166)/'2.1ต้นทุนตามสัดส่วน (ผลิต)'!$E$170,0),2)</f>
        <v>0</v>
      </c>
      <c r="AQ125" s="139">
        <f>ROUND(IF('2.1ต้นทุนตามสัดส่วน (ผลิต)'!$E$176&gt;0,(+T125*'2.1ต้นทุนตามสัดส่วน (ผลิต)'!$E$176)/'2.1ต้นทุนตามสัดส่วน (ผลิต)'!$E$180,0),2)</f>
        <v>0</v>
      </c>
      <c r="AR125" s="139">
        <f t="shared" si="42"/>
        <v>0</v>
      </c>
      <c r="AS125" s="139">
        <f t="shared" si="43"/>
        <v>0</v>
      </c>
      <c r="AU125" s="140"/>
      <c r="AV125" s="135"/>
      <c r="AW125" s="44">
        <f>ROUND(IF('2.1ต้นทุนตามสัดส่วน (ผลิต)'!$E$7&gt;0,(C125*'2.1ต้นทุนตามสัดส่วน (ผลิต)'!$E$7)/'2.1ต้นทุนตามสัดส่วน (ผลิต)'!$E$10,0),2)</f>
        <v>0</v>
      </c>
      <c r="AX125" s="136">
        <f>ROUND(IF('2.1ต้นทุนตามสัดส่วน (ผลิต)'!$E$17&gt;0,(D125*'2.1ต้นทุนตามสัดส่วน (ผลิต)'!$E$17)/'2.1ต้นทุนตามสัดส่วน (ผลิต)'!$E$20,0),2)</f>
        <v>0</v>
      </c>
      <c r="AY125" s="136">
        <f>ROUND(IF('2.1ต้นทุนตามสัดส่วน (ผลิต)'!$E$27&gt;0,(+E125*'2.1ต้นทุนตามสัดส่วน (ผลิต)'!$E$27)/'2.1ต้นทุนตามสัดส่วน (ผลิต)'!$E$30,0),2)</f>
        <v>0</v>
      </c>
      <c r="AZ125" s="136">
        <f>ROUND(IF('2.1ต้นทุนตามสัดส่วน (ผลิต)'!$E$37&gt;0,(+F125*'2.1ต้นทุนตามสัดส่วน (ผลิต)'!$E$37)/'2.1ต้นทุนตามสัดส่วน (ผลิต)'!$E$40,0),2)</f>
        <v>0</v>
      </c>
      <c r="BA125" s="136">
        <f t="shared" si="59"/>
        <v>0</v>
      </c>
      <c r="BB125" s="136">
        <f>ROUND(IF('2.1ต้นทุนตามสัดส่วน (ผลิต)'!$E$57&gt;0,(+H125*'2.1ต้นทุนตามสัดส่วน (ผลิต)'!$E$57)/'2.1ต้นทุนตามสัดส่วน (ผลิต)'!$E$60,0),2)</f>
        <v>0</v>
      </c>
      <c r="BC125" s="136">
        <f>ROUND(IF('2.1ต้นทุนตามสัดส่วน (ผลิต)'!$E$67&gt;0,(+I125*'2.1ต้นทุนตามสัดส่วน (ผลิต)'!$E$67)/'2.1ต้นทุนตามสัดส่วน (ผลิต)'!$E$70,0),2)</f>
        <v>0</v>
      </c>
      <c r="BD125" s="136">
        <f>ROUND(IF('2.1ต้นทุนตามสัดส่วน (ผลิต)'!$E$77&gt;0,(+J125*'2.1ต้นทุนตามสัดส่วน (ผลิต)'!$E$77)/'2.1ต้นทุนตามสัดส่วน (ผลิต)'!$E$80,0),2)</f>
        <v>0</v>
      </c>
      <c r="BE125" s="136">
        <f t="shared" si="60"/>
        <v>0</v>
      </c>
      <c r="BF125" s="136">
        <f t="shared" si="61"/>
        <v>0</v>
      </c>
      <c r="BG125" s="136">
        <f>ROUND(IF('2.1ต้นทุนตามสัดส่วน (ผลิต)'!$E$107&gt;0,(+M125*'2.1ต้นทุนตามสัดส่วน (ผลิต)'!$E$107)/'2.1ต้นทุนตามสัดส่วน (ผลิต)'!$E$110,0),2)</f>
        <v>0</v>
      </c>
      <c r="BH125" s="136">
        <f>ROUND(IF('2.1ต้นทุนตามสัดส่วน (ผลิต)'!$E$117&gt;0,(+N125*'2.1ต้นทุนตามสัดส่วน (ผลิต)'!$E$117)/'2.1ต้นทุนตามสัดส่วน (ผลิต)'!$E$120,0),2)</f>
        <v>0</v>
      </c>
      <c r="BI125" s="136">
        <f>ROUND(IF('2.1ต้นทุนตามสัดส่วน (ผลิต)'!$E$127&gt;0,(+O125*'2.1ต้นทุนตามสัดส่วน (ผลิต)'!$E$127)/'2.1ต้นทุนตามสัดส่วน (ผลิต)'!$E$130,0),2)</f>
        <v>0</v>
      </c>
      <c r="BJ125" s="136">
        <f t="shared" si="62"/>
        <v>0</v>
      </c>
      <c r="BK125" s="136">
        <f t="shared" si="63"/>
        <v>0</v>
      </c>
      <c r="BL125" s="136">
        <f>ROUND(IF('2.1ต้นทุนตามสัดส่วน (ผลิต)'!$E$157&gt;0,(+R125*'2.1ต้นทุนตามสัดส่วน (ผลิต)'!$E$157)/'2.1ต้นทุนตามสัดส่วน (ผลิต)'!$E$160,0),2)</f>
        <v>0</v>
      </c>
      <c r="BM125" s="136">
        <f>ROUND(IF('2.1ต้นทุนตามสัดส่วน (ผลิต)'!$E$167&gt;0,(+S125*'2.1ต้นทุนตามสัดส่วน (ผลิต)'!$E$167)/'2.1ต้นทุนตามสัดส่วน (ผลิต)'!$E$170,0),2)</f>
        <v>0</v>
      </c>
      <c r="BN125" s="136">
        <f>ROUND(IF('2.1ต้นทุนตามสัดส่วน (ผลิต)'!$E$177&gt;0,(+T125*'2.1ต้นทุนตามสัดส่วน (ผลิต)'!$E$177)/'2.1ต้นทุนตามสัดส่วน (ผลิต)'!$E$180,0),2)</f>
        <v>0</v>
      </c>
      <c r="BO125" s="136">
        <f t="shared" si="64"/>
        <v>0</v>
      </c>
      <c r="BP125" s="136">
        <f t="shared" si="44"/>
        <v>0</v>
      </c>
      <c r="BR125" s="140"/>
      <c r="BS125" s="135"/>
      <c r="BT125" s="44">
        <f>ROUND(IF('2.1ต้นทุนตามสัดส่วน (ผลิต)'!$E$8&gt;0,(+C125*'2.1ต้นทุนตามสัดส่วน (ผลิต)'!$E$8)/'2.1ต้นทุนตามสัดส่วน (ผลิต)'!$E$10,0),2)</f>
        <v>0</v>
      </c>
      <c r="BU125" s="136">
        <f>ROUND(IF('2.1ต้นทุนตามสัดส่วน (ผลิต)'!$E$18&gt;0,(+D125*'2.1ต้นทุนตามสัดส่วน (ผลิต)'!$E$18)/'2.1ต้นทุนตามสัดส่วน (ผลิต)'!$E$20,0),2)</f>
        <v>0</v>
      </c>
      <c r="BV125" s="136">
        <f>ROUND(IF('2.1ต้นทุนตามสัดส่วน (ผลิต)'!$E$28&gt;0,(+E125*'2.1ต้นทุนตามสัดส่วน (ผลิต)'!$E$28)/'2.1ต้นทุนตามสัดส่วน (ผลิต)'!$E$30,0),2)</f>
        <v>0</v>
      </c>
      <c r="BW125" s="136">
        <f>ROUND(IF('2.1ต้นทุนตามสัดส่วน (ผลิต)'!$E$38&gt;0,(+F125*'2.1ต้นทุนตามสัดส่วน (ผลิต)'!$E$38)/'2.1ต้นทุนตามสัดส่วน (ผลิต)'!$E$40,0),2)</f>
        <v>0</v>
      </c>
      <c r="BX125" s="136">
        <f t="shared" si="65"/>
        <v>0</v>
      </c>
      <c r="BY125" s="136">
        <f>ROUND(IF('2.1ต้นทุนตามสัดส่วน (ผลิต)'!$E$58&gt;0,(+H125*'2.1ต้นทุนตามสัดส่วน (ผลิต)'!$E$58)/'2.1ต้นทุนตามสัดส่วน (ผลิต)'!$E$60,0),2)</f>
        <v>0</v>
      </c>
      <c r="BZ125" s="136">
        <f>ROUND(IF('2.1ต้นทุนตามสัดส่วน (ผลิต)'!$E$68&gt;0,(+I125*'2.1ต้นทุนตามสัดส่วน (ผลิต)'!$E$68)/'2.1ต้นทุนตามสัดส่วน (ผลิต)'!$E$70,0),2)</f>
        <v>0</v>
      </c>
      <c r="CA125" s="136">
        <f>ROUND(IF('2.1ต้นทุนตามสัดส่วน (ผลิต)'!$E$78&gt;0,(+J125*'2.1ต้นทุนตามสัดส่วน (ผลิต)'!$E$78)/'2.1ต้นทุนตามสัดส่วน (ผลิต)'!$E$80,0),2)</f>
        <v>0</v>
      </c>
      <c r="CB125" s="136">
        <f t="shared" si="66"/>
        <v>0</v>
      </c>
      <c r="CC125" s="136">
        <f t="shared" si="67"/>
        <v>0</v>
      </c>
      <c r="CD125" s="136">
        <f>ROUND(IF('2.1ต้นทุนตามสัดส่วน (ผลิต)'!$E$108&gt;0,(+M125*'2.1ต้นทุนตามสัดส่วน (ผลิต)'!$E$108)/'2.1ต้นทุนตามสัดส่วน (ผลิต)'!$E$110,0),2)</f>
        <v>0</v>
      </c>
      <c r="CE125" s="136">
        <f>ROUND(IF('2.1ต้นทุนตามสัดส่วน (ผลิต)'!$E$118&gt;0,(+N125*'2.1ต้นทุนตามสัดส่วน (ผลิต)'!$E$118)/'2.1ต้นทุนตามสัดส่วน (ผลิต)'!$E$120,0),2)</f>
        <v>0</v>
      </c>
      <c r="CF125" s="136">
        <f>ROUND(IF('2.1ต้นทุนตามสัดส่วน (ผลิต)'!$E$128&gt;0,(+O125*'2.1ต้นทุนตามสัดส่วน (ผลิต)'!$E$128)/'2.1ต้นทุนตามสัดส่วน (ผลิต)'!$E$130,0),2)</f>
        <v>0</v>
      </c>
      <c r="CG125" s="136">
        <f t="shared" si="68"/>
        <v>0</v>
      </c>
      <c r="CH125" s="136">
        <f t="shared" si="69"/>
        <v>0</v>
      </c>
      <c r="CI125" s="136">
        <f>ROUND(IF('2.1ต้นทุนตามสัดส่วน (ผลิต)'!$E$158&gt;0,(+R125*'2.1ต้นทุนตามสัดส่วน (ผลิต)'!$E$158)/'2.1ต้นทุนตามสัดส่วน (ผลิต)'!$E$160,0),2)</f>
        <v>0</v>
      </c>
      <c r="CJ125" s="136">
        <f>ROUND(IF('2.1ต้นทุนตามสัดส่วน (ผลิต)'!$E$168&gt;0,(+S125*'2.1ต้นทุนตามสัดส่วน (ผลิต)'!$E$168)/'2.1ต้นทุนตามสัดส่วน (ผลิต)'!$E$170,0),2)</f>
        <v>0</v>
      </c>
      <c r="CK125" s="136">
        <f>ROUND(IF('2.1ต้นทุนตามสัดส่วน (ผลิต)'!$E$178&gt;0,(+T125*'2.1ต้นทุนตามสัดส่วน (ผลิต)'!$E$178)/'2.1ต้นทุนตามสัดส่วน (ผลิต)'!$E$180,0),2)</f>
        <v>0</v>
      </c>
      <c r="CL125" s="136">
        <f t="shared" si="70"/>
        <v>0</v>
      </c>
      <c r="CM125" s="136">
        <f t="shared" si="45"/>
        <v>0</v>
      </c>
      <c r="CO125" s="140"/>
      <c r="CP125" s="135"/>
      <c r="CQ125" s="44">
        <f>ROUND(IF('2.1ต้นทุนตามสัดส่วน (ผลิต)'!$E$9&gt;0,(+C125*'2.1ต้นทุนตามสัดส่วน (ผลิต)'!$E$9)/'2.1ต้นทุนตามสัดส่วน (ผลิต)'!$E$10,0),2)</f>
        <v>0</v>
      </c>
      <c r="CR125" s="136">
        <f>ROUND(IF('2.1ต้นทุนตามสัดส่วน (ผลิต)'!$E$19&gt;0,(+D125*'2.1ต้นทุนตามสัดส่วน (ผลิต)'!$E$19)/'2.1ต้นทุนตามสัดส่วน (ผลิต)'!$E$20,0),2)</f>
        <v>0</v>
      </c>
      <c r="CS125" s="136">
        <f>ROUND(IF('2.1ต้นทุนตามสัดส่วน (ผลิต)'!$E$29&gt;0,(+E125*'2.1ต้นทุนตามสัดส่วน (ผลิต)'!$E$29)/'2.1ต้นทุนตามสัดส่วน (ผลิต)'!$E$30,0),2)</f>
        <v>0</v>
      </c>
      <c r="CT125" s="136">
        <f>ROUND(IF('2.1ต้นทุนตามสัดส่วน (ผลิต)'!$E$39&gt;0,(+F125*'2.1ต้นทุนตามสัดส่วน (ผลิต)'!$E$39)/'2.1ต้นทุนตามสัดส่วน (ผลิต)'!$E$40,0),2)</f>
        <v>0</v>
      </c>
      <c r="CU125" s="136">
        <f t="shared" si="71"/>
        <v>0</v>
      </c>
      <c r="CV125" s="136">
        <f>ROUND(IF('2.1ต้นทุนตามสัดส่วน (ผลิต)'!$E$59&gt;0,(+H125*'2.1ต้นทุนตามสัดส่วน (ผลิต)'!$E$59)/'2.1ต้นทุนตามสัดส่วน (ผลิต)'!$E$60,0),2)</f>
        <v>0</v>
      </c>
      <c r="CW125" s="136">
        <f>ROUND(IF('2.1ต้นทุนตามสัดส่วน (ผลิต)'!$E$69&gt;0,(+I125*'2.1ต้นทุนตามสัดส่วน (ผลิต)'!$E$69)/'2.1ต้นทุนตามสัดส่วน (ผลิต)'!$E$70,0),2)</f>
        <v>0</v>
      </c>
      <c r="CX125" s="136">
        <f>ROUND(IF('2.1ต้นทุนตามสัดส่วน (ผลิต)'!$E$79&gt;0,(+J125*'2.1ต้นทุนตามสัดส่วน (ผลิต)'!$E$79)/'2.1ต้นทุนตามสัดส่วน (ผลิต)'!$E$80,0),2)</f>
        <v>0</v>
      </c>
      <c r="CY125" s="136">
        <f t="shared" si="72"/>
        <v>0</v>
      </c>
      <c r="CZ125" s="136">
        <f t="shared" si="73"/>
        <v>0</v>
      </c>
      <c r="DA125" s="136">
        <f>ROUND(IF('2.1ต้นทุนตามสัดส่วน (ผลิต)'!$E$109&gt;0,(+M125*'2.1ต้นทุนตามสัดส่วน (ผลิต)'!$E$109)/'2.1ต้นทุนตามสัดส่วน (ผลิต)'!$E$110,0),2)</f>
        <v>0</v>
      </c>
      <c r="DB125" s="136">
        <f>ROUND(IF('2.1ต้นทุนตามสัดส่วน (ผลิต)'!$E$119&gt;0,(+N125*'2.1ต้นทุนตามสัดส่วน (ผลิต)'!$E$119)/'2.1ต้นทุนตามสัดส่วน (ผลิต)'!$E$120,0),2)</f>
        <v>0</v>
      </c>
      <c r="DC125" s="136">
        <f>ROUND(IF('2.1ต้นทุนตามสัดส่วน (ผลิต)'!$E$129&gt;0,(+O125*'2.1ต้นทุนตามสัดส่วน (ผลิต)'!$E$129)/'2.1ต้นทุนตามสัดส่วน (ผลิต)'!$E$130,0),2)</f>
        <v>0</v>
      </c>
      <c r="DD125" s="136">
        <f t="shared" si="74"/>
        <v>0</v>
      </c>
      <c r="DE125" s="136">
        <f t="shared" si="75"/>
        <v>0</v>
      </c>
      <c r="DF125" s="136">
        <f>ROUND(IF('2.1ต้นทุนตามสัดส่วน (ผลิต)'!$E$159&gt;0,(+R125*'2.1ต้นทุนตามสัดส่วน (ผลิต)'!$E$159)/'2.1ต้นทุนตามสัดส่วน (ผลิต)'!$E$160,0),2)</f>
        <v>0</v>
      </c>
      <c r="DG125" s="136">
        <f>ROUND(IF('2.1ต้นทุนตามสัดส่วน (ผลิต)'!$E$169&gt;0,(+S125*'2.1ต้นทุนตามสัดส่วน (ผลิต)'!$E$169)/'2.1ต้นทุนตามสัดส่วน (ผลิต)'!$E$170,0),2)</f>
        <v>0</v>
      </c>
      <c r="DH125" s="136">
        <f>ROUND(IF('2.1ต้นทุนตามสัดส่วน (ผลิต)'!$E$179&gt;0,(+T125*'2.1ต้นทุนตามสัดส่วน (ผลิต)'!$E$179)/'2.1ต้นทุนตามสัดส่วน (ผลิต)'!$E$180,0),2)</f>
        <v>0</v>
      </c>
      <c r="DI125" s="136">
        <f t="shared" si="76"/>
        <v>0</v>
      </c>
      <c r="DJ125" s="136">
        <f t="shared" si="46"/>
        <v>0</v>
      </c>
      <c r="DL125" s="140"/>
      <c r="DM125" s="135"/>
      <c r="DN125" s="136">
        <f t="shared" si="79"/>
        <v>0</v>
      </c>
      <c r="DO125" s="136">
        <f t="shared" si="78"/>
        <v>0</v>
      </c>
      <c r="DP125" s="136">
        <f t="shared" si="78"/>
        <v>0</v>
      </c>
      <c r="DQ125" s="136">
        <f t="shared" si="78"/>
        <v>0</v>
      </c>
      <c r="DR125" s="136">
        <f t="shared" si="78"/>
        <v>0</v>
      </c>
      <c r="DS125" s="136">
        <f t="shared" si="78"/>
        <v>0</v>
      </c>
      <c r="DT125" s="136">
        <f t="shared" si="78"/>
        <v>0</v>
      </c>
      <c r="DU125" s="136">
        <f t="shared" si="78"/>
        <v>0</v>
      </c>
      <c r="DV125" s="136">
        <f t="shared" si="78"/>
        <v>0</v>
      </c>
      <c r="DW125" s="136">
        <f t="shared" si="78"/>
        <v>0</v>
      </c>
      <c r="DX125" s="136">
        <f t="shared" si="78"/>
        <v>0</v>
      </c>
      <c r="DY125" s="136">
        <f t="shared" si="78"/>
        <v>0</v>
      </c>
      <c r="DZ125" s="136">
        <f t="shared" si="78"/>
        <v>0</v>
      </c>
      <c r="EA125" s="136">
        <f t="shared" si="78"/>
        <v>0</v>
      </c>
      <c r="EB125" s="136">
        <f t="shared" si="81"/>
        <v>0</v>
      </c>
      <c r="EC125" s="136">
        <f t="shared" si="81"/>
        <v>0</v>
      </c>
      <c r="ED125" s="136">
        <f t="shared" si="81"/>
        <v>0</v>
      </c>
      <c r="EE125" s="136">
        <f t="shared" si="80"/>
        <v>0</v>
      </c>
      <c r="EF125" s="136">
        <f t="shared" si="80"/>
        <v>0</v>
      </c>
      <c r="EG125" s="136">
        <f t="shared" si="80"/>
        <v>0</v>
      </c>
    </row>
    <row r="126" spans="1:137" ht="21">
      <c r="A126" s="140"/>
      <c r="B126" s="135"/>
      <c r="C126" s="44"/>
      <c r="D126" s="136"/>
      <c r="E126" s="136"/>
      <c r="F126" s="136"/>
      <c r="G126" s="136">
        <f t="shared" si="48"/>
        <v>0</v>
      </c>
      <c r="H126" s="136"/>
      <c r="I126" s="136"/>
      <c r="J126" s="136"/>
      <c r="K126" s="136">
        <f t="shared" si="49"/>
        <v>0</v>
      </c>
      <c r="L126" s="136">
        <f t="shared" si="50"/>
        <v>0</v>
      </c>
      <c r="M126" s="136"/>
      <c r="N126" s="136"/>
      <c r="O126" s="136"/>
      <c r="P126" s="136">
        <f t="shared" si="51"/>
        <v>0</v>
      </c>
      <c r="Q126" s="136">
        <f t="shared" si="52"/>
        <v>0</v>
      </c>
      <c r="R126" s="136"/>
      <c r="S126" s="136"/>
      <c r="T126" s="136"/>
      <c r="U126" s="136">
        <f t="shared" si="53"/>
        <v>0</v>
      </c>
      <c r="V126" s="136">
        <f t="shared" si="41"/>
        <v>0</v>
      </c>
      <c r="X126" s="140"/>
      <c r="Y126" s="135"/>
      <c r="Z126" s="44">
        <f>ROUND(IF('2.1ต้นทุนตามสัดส่วน (ผลิต)'!$E$6&gt;0,(+C126*'2.1ต้นทุนตามสัดส่วน (ผลิต)'!$E$6)/'2.1ต้นทุนตามสัดส่วน (ผลิต)'!$E$10,0),2)</f>
        <v>0</v>
      </c>
      <c r="AA126" s="139">
        <f>ROUND(IF('2.1ต้นทุนตามสัดส่วน (ผลิต)'!$E$16&gt;0,(+D126*'2.1ต้นทุนตามสัดส่วน (ผลิต)'!$E$16)/'2.1ต้นทุนตามสัดส่วน (ผลิต)'!$E$20,0),2)</f>
        <v>0</v>
      </c>
      <c r="AB126" s="139">
        <f>ROUND(IF('2.1ต้นทุนตามสัดส่วน (ผลิต)'!$E$26&gt;0,(+E126*'2.1ต้นทุนตามสัดส่วน (ผลิต)'!$E$26)/'2.1ต้นทุนตามสัดส่วน (ผลิต)'!$E$30,0),2)</f>
        <v>0</v>
      </c>
      <c r="AC126" s="139">
        <f>ROUND(IF('2.1ต้นทุนตามสัดส่วน (ผลิต)'!$E$36&gt;0,(+F126*'2.1ต้นทุนตามสัดส่วน (ผลิต)'!$E$36)/'2.1ต้นทุนตามสัดส่วน (ผลิต)'!$E$40,0),2)</f>
        <v>0</v>
      </c>
      <c r="AD126" s="139">
        <f t="shared" si="54"/>
        <v>0</v>
      </c>
      <c r="AE126" s="139">
        <f>ROUND(IF('2.1ต้นทุนตามสัดส่วน (ผลิต)'!$E$56&gt;0,(+H126*'2.1ต้นทุนตามสัดส่วน (ผลิต)'!$E$56)/'2.1ต้นทุนตามสัดส่วน (ผลิต)'!$E$60,0),2)</f>
        <v>0</v>
      </c>
      <c r="AF126" s="139">
        <f>ROUND(IF('2.1ต้นทุนตามสัดส่วน (ผลิต)'!$E$66&gt;0,(+I126*'2.1ต้นทุนตามสัดส่วน (ผลิต)'!$E$66)/'2.1ต้นทุนตามสัดส่วน (ผลิต)'!$E$70,0),2)</f>
        <v>0</v>
      </c>
      <c r="AG126" s="139">
        <f>ROUND(IF('2.1ต้นทุนตามสัดส่วน (ผลิต)'!$E$76&gt;0,(+J126*'2.1ต้นทุนตามสัดส่วน (ผลิต)'!$E$76)/'2.1ต้นทุนตามสัดส่วน (ผลิต)'!$E$80,0),2)</f>
        <v>0</v>
      </c>
      <c r="AH126" s="139">
        <f t="shared" si="55"/>
        <v>0</v>
      </c>
      <c r="AI126" s="139">
        <f t="shared" si="56"/>
        <v>0</v>
      </c>
      <c r="AJ126" s="139">
        <f>ROUND(IF('2.1ต้นทุนตามสัดส่วน (ผลิต)'!$E$106&gt;0,(+M126*'2.1ต้นทุนตามสัดส่วน (ผลิต)'!$E$106)/'2.1ต้นทุนตามสัดส่วน (ผลิต)'!$E$110,0),2)</f>
        <v>0</v>
      </c>
      <c r="AK126" s="139">
        <f>ROUND(IF('2.1ต้นทุนตามสัดส่วน (ผลิต)'!$E$116&gt;0,(+N126*'2.1ต้นทุนตามสัดส่วน (ผลิต)'!$E$116)/'2.1ต้นทุนตามสัดส่วน (ผลิต)'!$E$120,0),2)</f>
        <v>0</v>
      </c>
      <c r="AL126" s="139">
        <f>ROUND(IF('2.1ต้นทุนตามสัดส่วน (ผลิต)'!$E$126&gt;0,(+O126*'2.1ต้นทุนตามสัดส่วน (ผลิต)'!$E$126)/'2.1ต้นทุนตามสัดส่วน (ผลิต)'!$E$130,0),2)</f>
        <v>0</v>
      </c>
      <c r="AM126" s="139">
        <f t="shared" si="57"/>
        <v>0</v>
      </c>
      <c r="AN126" s="139">
        <f t="shared" si="58"/>
        <v>0</v>
      </c>
      <c r="AO126" s="139">
        <f>ROUND(IF('2.1ต้นทุนตามสัดส่วน (ผลิต)'!$E$156&gt;0,(+R126*'2.1ต้นทุนตามสัดส่วน (ผลิต)'!$E$156)/'2.1ต้นทุนตามสัดส่วน (ผลิต)'!$E$160,0),2)</f>
        <v>0</v>
      </c>
      <c r="AP126" s="139">
        <f>ROUND(IF('2.1ต้นทุนตามสัดส่วน (ผลิต)'!$E$166&gt;0,(+S126*'2.1ต้นทุนตามสัดส่วน (ผลิต)'!$E$166)/'2.1ต้นทุนตามสัดส่วน (ผลิต)'!$E$170,0),2)</f>
        <v>0</v>
      </c>
      <c r="AQ126" s="139">
        <f>ROUND(IF('2.1ต้นทุนตามสัดส่วน (ผลิต)'!$E$176&gt;0,(+T126*'2.1ต้นทุนตามสัดส่วน (ผลิต)'!$E$176)/'2.1ต้นทุนตามสัดส่วน (ผลิต)'!$E$180,0),2)</f>
        <v>0</v>
      </c>
      <c r="AR126" s="139">
        <f t="shared" si="42"/>
        <v>0</v>
      </c>
      <c r="AS126" s="139">
        <f t="shared" si="43"/>
        <v>0</v>
      </c>
      <c r="AU126" s="140"/>
      <c r="AV126" s="135"/>
      <c r="AW126" s="44">
        <f>ROUND(IF('2.1ต้นทุนตามสัดส่วน (ผลิต)'!$E$7&gt;0,(C126*'2.1ต้นทุนตามสัดส่วน (ผลิต)'!$E$7)/'2.1ต้นทุนตามสัดส่วน (ผลิต)'!$E$10,0),2)</f>
        <v>0</v>
      </c>
      <c r="AX126" s="136">
        <f>ROUND(IF('2.1ต้นทุนตามสัดส่วน (ผลิต)'!$E$17&gt;0,(D126*'2.1ต้นทุนตามสัดส่วน (ผลิต)'!$E$17)/'2.1ต้นทุนตามสัดส่วน (ผลิต)'!$E$20,0),2)</f>
        <v>0</v>
      </c>
      <c r="AY126" s="136">
        <f>ROUND(IF('2.1ต้นทุนตามสัดส่วน (ผลิต)'!$E$27&gt;0,(+E126*'2.1ต้นทุนตามสัดส่วน (ผลิต)'!$E$27)/'2.1ต้นทุนตามสัดส่วน (ผลิต)'!$E$30,0),2)</f>
        <v>0</v>
      </c>
      <c r="AZ126" s="136">
        <f>ROUND(IF('2.1ต้นทุนตามสัดส่วน (ผลิต)'!$E$37&gt;0,(+F126*'2.1ต้นทุนตามสัดส่วน (ผลิต)'!$E$37)/'2.1ต้นทุนตามสัดส่วน (ผลิต)'!$E$40,0),2)</f>
        <v>0</v>
      </c>
      <c r="BA126" s="136">
        <f t="shared" si="59"/>
        <v>0</v>
      </c>
      <c r="BB126" s="136">
        <f>ROUND(IF('2.1ต้นทุนตามสัดส่วน (ผลิต)'!$E$57&gt;0,(+H126*'2.1ต้นทุนตามสัดส่วน (ผลิต)'!$E$57)/'2.1ต้นทุนตามสัดส่วน (ผลิต)'!$E$60,0),2)</f>
        <v>0</v>
      </c>
      <c r="BC126" s="136">
        <f>ROUND(IF('2.1ต้นทุนตามสัดส่วน (ผลิต)'!$E$67&gt;0,(+I126*'2.1ต้นทุนตามสัดส่วน (ผลิต)'!$E$67)/'2.1ต้นทุนตามสัดส่วน (ผลิต)'!$E$70,0),2)</f>
        <v>0</v>
      </c>
      <c r="BD126" s="136">
        <f>ROUND(IF('2.1ต้นทุนตามสัดส่วน (ผลิต)'!$E$77&gt;0,(+J126*'2.1ต้นทุนตามสัดส่วน (ผลิต)'!$E$77)/'2.1ต้นทุนตามสัดส่วน (ผลิต)'!$E$80,0),2)</f>
        <v>0</v>
      </c>
      <c r="BE126" s="136">
        <f t="shared" si="60"/>
        <v>0</v>
      </c>
      <c r="BF126" s="136">
        <f t="shared" si="61"/>
        <v>0</v>
      </c>
      <c r="BG126" s="136">
        <f>ROUND(IF('2.1ต้นทุนตามสัดส่วน (ผลิต)'!$E$107&gt;0,(+M126*'2.1ต้นทุนตามสัดส่วน (ผลิต)'!$E$107)/'2.1ต้นทุนตามสัดส่วน (ผลิต)'!$E$110,0),2)</f>
        <v>0</v>
      </c>
      <c r="BH126" s="136">
        <f>ROUND(IF('2.1ต้นทุนตามสัดส่วน (ผลิต)'!$E$117&gt;0,(+N126*'2.1ต้นทุนตามสัดส่วน (ผลิต)'!$E$117)/'2.1ต้นทุนตามสัดส่วน (ผลิต)'!$E$120,0),2)</f>
        <v>0</v>
      </c>
      <c r="BI126" s="136">
        <f>ROUND(IF('2.1ต้นทุนตามสัดส่วน (ผลิต)'!$E$127&gt;0,(+O126*'2.1ต้นทุนตามสัดส่วน (ผลิต)'!$E$127)/'2.1ต้นทุนตามสัดส่วน (ผลิต)'!$E$130,0),2)</f>
        <v>0</v>
      </c>
      <c r="BJ126" s="136">
        <f t="shared" si="62"/>
        <v>0</v>
      </c>
      <c r="BK126" s="136">
        <f t="shared" si="63"/>
        <v>0</v>
      </c>
      <c r="BL126" s="136">
        <f>ROUND(IF('2.1ต้นทุนตามสัดส่วน (ผลิต)'!$E$157&gt;0,(+R126*'2.1ต้นทุนตามสัดส่วน (ผลิต)'!$E$157)/'2.1ต้นทุนตามสัดส่วน (ผลิต)'!$E$160,0),2)</f>
        <v>0</v>
      </c>
      <c r="BM126" s="136">
        <f>ROUND(IF('2.1ต้นทุนตามสัดส่วน (ผลิต)'!$E$167&gt;0,(+S126*'2.1ต้นทุนตามสัดส่วน (ผลิต)'!$E$167)/'2.1ต้นทุนตามสัดส่วน (ผลิต)'!$E$170,0),2)</f>
        <v>0</v>
      </c>
      <c r="BN126" s="136">
        <f>ROUND(IF('2.1ต้นทุนตามสัดส่วน (ผลิต)'!$E$177&gt;0,(+T126*'2.1ต้นทุนตามสัดส่วน (ผลิต)'!$E$177)/'2.1ต้นทุนตามสัดส่วน (ผลิต)'!$E$180,0),2)</f>
        <v>0</v>
      </c>
      <c r="BO126" s="136">
        <f t="shared" si="64"/>
        <v>0</v>
      </c>
      <c r="BP126" s="136">
        <f t="shared" si="44"/>
        <v>0</v>
      </c>
      <c r="BR126" s="140"/>
      <c r="BS126" s="135"/>
      <c r="BT126" s="44">
        <f>ROUND(IF('2.1ต้นทุนตามสัดส่วน (ผลิต)'!$E$8&gt;0,(+C126*'2.1ต้นทุนตามสัดส่วน (ผลิต)'!$E$8)/'2.1ต้นทุนตามสัดส่วน (ผลิต)'!$E$10,0),2)</f>
        <v>0</v>
      </c>
      <c r="BU126" s="136">
        <f>ROUND(IF('2.1ต้นทุนตามสัดส่วน (ผลิต)'!$E$18&gt;0,(+D126*'2.1ต้นทุนตามสัดส่วน (ผลิต)'!$E$18)/'2.1ต้นทุนตามสัดส่วน (ผลิต)'!$E$20,0),2)</f>
        <v>0</v>
      </c>
      <c r="BV126" s="136">
        <f>ROUND(IF('2.1ต้นทุนตามสัดส่วน (ผลิต)'!$E$28&gt;0,(+E126*'2.1ต้นทุนตามสัดส่วน (ผลิต)'!$E$28)/'2.1ต้นทุนตามสัดส่วน (ผลิต)'!$E$30,0),2)</f>
        <v>0</v>
      </c>
      <c r="BW126" s="136">
        <f>ROUND(IF('2.1ต้นทุนตามสัดส่วน (ผลิต)'!$E$38&gt;0,(+F126*'2.1ต้นทุนตามสัดส่วน (ผลิต)'!$E$38)/'2.1ต้นทุนตามสัดส่วน (ผลิต)'!$E$40,0),2)</f>
        <v>0</v>
      </c>
      <c r="BX126" s="136">
        <f t="shared" si="65"/>
        <v>0</v>
      </c>
      <c r="BY126" s="136">
        <f>ROUND(IF('2.1ต้นทุนตามสัดส่วน (ผลิต)'!$E$58&gt;0,(+H126*'2.1ต้นทุนตามสัดส่วน (ผลิต)'!$E$58)/'2.1ต้นทุนตามสัดส่วน (ผลิต)'!$E$60,0),2)</f>
        <v>0</v>
      </c>
      <c r="BZ126" s="136">
        <f>ROUND(IF('2.1ต้นทุนตามสัดส่วน (ผลิต)'!$E$68&gt;0,(+I126*'2.1ต้นทุนตามสัดส่วน (ผลิต)'!$E$68)/'2.1ต้นทุนตามสัดส่วน (ผลิต)'!$E$70,0),2)</f>
        <v>0</v>
      </c>
      <c r="CA126" s="136">
        <f>ROUND(IF('2.1ต้นทุนตามสัดส่วน (ผลิต)'!$E$78&gt;0,(+J126*'2.1ต้นทุนตามสัดส่วน (ผลิต)'!$E$78)/'2.1ต้นทุนตามสัดส่วน (ผลิต)'!$E$80,0),2)</f>
        <v>0</v>
      </c>
      <c r="CB126" s="136">
        <f t="shared" si="66"/>
        <v>0</v>
      </c>
      <c r="CC126" s="136">
        <f t="shared" si="67"/>
        <v>0</v>
      </c>
      <c r="CD126" s="136">
        <f>ROUND(IF('2.1ต้นทุนตามสัดส่วน (ผลิต)'!$E$108&gt;0,(+M126*'2.1ต้นทุนตามสัดส่วน (ผลิต)'!$E$108)/'2.1ต้นทุนตามสัดส่วน (ผลิต)'!$E$110,0),2)</f>
        <v>0</v>
      </c>
      <c r="CE126" s="136">
        <f>ROUND(IF('2.1ต้นทุนตามสัดส่วน (ผลิต)'!$E$118&gt;0,(+N126*'2.1ต้นทุนตามสัดส่วน (ผลิต)'!$E$118)/'2.1ต้นทุนตามสัดส่วน (ผลิต)'!$E$120,0),2)</f>
        <v>0</v>
      </c>
      <c r="CF126" s="136">
        <f>ROUND(IF('2.1ต้นทุนตามสัดส่วน (ผลิต)'!$E$128&gt;0,(+O126*'2.1ต้นทุนตามสัดส่วน (ผลิต)'!$E$128)/'2.1ต้นทุนตามสัดส่วน (ผลิต)'!$E$130,0),2)</f>
        <v>0</v>
      </c>
      <c r="CG126" s="136">
        <f t="shared" si="68"/>
        <v>0</v>
      </c>
      <c r="CH126" s="136">
        <f t="shared" si="69"/>
        <v>0</v>
      </c>
      <c r="CI126" s="136">
        <f>ROUND(IF('2.1ต้นทุนตามสัดส่วน (ผลิต)'!$E$158&gt;0,(+R126*'2.1ต้นทุนตามสัดส่วน (ผลิต)'!$E$158)/'2.1ต้นทุนตามสัดส่วน (ผลิต)'!$E$160,0),2)</f>
        <v>0</v>
      </c>
      <c r="CJ126" s="136">
        <f>ROUND(IF('2.1ต้นทุนตามสัดส่วน (ผลิต)'!$E$168&gt;0,(+S126*'2.1ต้นทุนตามสัดส่วน (ผลิต)'!$E$168)/'2.1ต้นทุนตามสัดส่วน (ผลิต)'!$E$170,0),2)</f>
        <v>0</v>
      </c>
      <c r="CK126" s="136">
        <f>ROUND(IF('2.1ต้นทุนตามสัดส่วน (ผลิต)'!$E$178&gt;0,(+T126*'2.1ต้นทุนตามสัดส่วน (ผลิต)'!$E$178)/'2.1ต้นทุนตามสัดส่วน (ผลิต)'!$E$180,0),2)</f>
        <v>0</v>
      </c>
      <c r="CL126" s="136">
        <f t="shared" si="70"/>
        <v>0</v>
      </c>
      <c r="CM126" s="136">
        <f t="shared" si="45"/>
        <v>0</v>
      </c>
      <c r="CO126" s="140"/>
      <c r="CP126" s="135"/>
      <c r="CQ126" s="44">
        <f>ROUND(IF('2.1ต้นทุนตามสัดส่วน (ผลิต)'!$E$9&gt;0,(+C126*'2.1ต้นทุนตามสัดส่วน (ผลิต)'!$E$9)/'2.1ต้นทุนตามสัดส่วน (ผลิต)'!$E$10,0),2)</f>
        <v>0</v>
      </c>
      <c r="CR126" s="136">
        <f>ROUND(IF('2.1ต้นทุนตามสัดส่วน (ผลิต)'!$E$19&gt;0,(+D126*'2.1ต้นทุนตามสัดส่วน (ผลิต)'!$E$19)/'2.1ต้นทุนตามสัดส่วน (ผลิต)'!$E$20,0),2)</f>
        <v>0</v>
      </c>
      <c r="CS126" s="136">
        <f>ROUND(IF('2.1ต้นทุนตามสัดส่วน (ผลิต)'!$E$29&gt;0,(+E126*'2.1ต้นทุนตามสัดส่วน (ผลิต)'!$E$29)/'2.1ต้นทุนตามสัดส่วน (ผลิต)'!$E$30,0),2)</f>
        <v>0</v>
      </c>
      <c r="CT126" s="136">
        <f>ROUND(IF('2.1ต้นทุนตามสัดส่วน (ผลิต)'!$E$39&gt;0,(+F126*'2.1ต้นทุนตามสัดส่วน (ผลิต)'!$E$39)/'2.1ต้นทุนตามสัดส่วน (ผลิต)'!$E$40,0),2)</f>
        <v>0</v>
      </c>
      <c r="CU126" s="136">
        <f t="shared" si="71"/>
        <v>0</v>
      </c>
      <c r="CV126" s="136">
        <f>ROUND(IF('2.1ต้นทุนตามสัดส่วน (ผลิต)'!$E$59&gt;0,(+H126*'2.1ต้นทุนตามสัดส่วน (ผลิต)'!$E$59)/'2.1ต้นทุนตามสัดส่วน (ผลิต)'!$E$60,0),2)</f>
        <v>0</v>
      </c>
      <c r="CW126" s="136">
        <f>ROUND(IF('2.1ต้นทุนตามสัดส่วน (ผลิต)'!$E$69&gt;0,(+I126*'2.1ต้นทุนตามสัดส่วน (ผลิต)'!$E$69)/'2.1ต้นทุนตามสัดส่วน (ผลิต)'!$E$70,0),2)</f>
        <v>0</v>
      </c>
      <c r="CX126" s="136">
        <f>ROUND(IF('2.1ต้นทุนตามสัดส่วน (ผลิต)'!$E$79&gt;0,(+J126*'2.1ต้นทุนตามสัดส่วน (ผลิต)'!$E$79)/'2.1ต้นทุนตามสัดส่วน (ผลิต)'!$E$80,0),2)</f>
        <v>0</v>
      </c>
      <c r="CY126" s="136">
        <f t="shared" si="72"/>
        <v>0</v>
      </c>
      <c r="CZ126" s="136">
        <f t="shared" si="73"/>
        <v>0</v>
      </c>
      <c r="DA126" s="136">
        <f>ROUND(IF('2.1ต้นทุนตามสัดส่วน (ผลิต)'!$E$109&gt;0,(+M126*'2.1ต้นทุนตามสัดส่วน (ผลิต)'!$E$109)/'2.1ต้นทุนตามสัดส่วน (ผลิต)'!$E$110,0),2)</f>
        <v>0</v>
      </c>
      <c r="DB126" s="136">
        <f>ROUND(IF('2.1ต้นทุนตามสัดส่วน (ผลิต)'!$E$119&gt;0,(+N126*'2.1ต้นทุนตามสัดส่วน (ผลิต)'!$E$119)/'2.1ต้นทุนตามสัดส่วน (ผลิต)'!$E$120,0),2)</f>
        <v>0</v>
      </c>
      <c r="DC126" s="136">
        <f>ROUND(IF('2.1ต้นทุนตามสัดส่วน (ผลิต)'!$E$129&gt;0,(+O126*'2.1ต้นทุนตามสัดส่วน (ผลิต)'!$E$129)/'2.1ต้นทุนตามสัดส่วน (ผลิต)'!$E$130,0),2)</f>
        <v>0</v>
      </c>
      <c r="DD126" s="136">
        <f t="shared" si="74"/>
        <v>0</v>
      </c>
      <c r="DE126" s="136">
        <f t="shared" si="75"/>
        <v>0</v>
      </c>
      <c r="DF126" s="136">
        <f>ROUND(IF('2.1ต้นทุนตามสัดส่วน (ผลิต)'!$E$159&gt;0,(+R126*'2.1ต้นทุนตามสัดส่วน (ผลิต)'!$E$159)/'2.1ต้นทุนตามสัดส่วน (ผลิต)'!$E$160,0),2)</f>
        <v>0</v>
      </c>
      <c r="DG126" s="136">
        <f>ROUND(IF('2.1ต้นทุนตามสัดส่วน (ผลิต)'!$E$169&gt;0,(+S126*'2.1ต้นทุนตามสัดส่วน (ผลิต)'!$E$169)/'2.1ต้นทุนตามสัดส่วน (ผลิต)'!$E$170,0),2)</f>
        <v>0</v>
      </c>
      <c r="DH126" s="136">
        <f>ROUND(IF('2.1ต้นทุนตามสัดส่วน (ผลิต)'!$E$179&gt;0,(+T126*'2.1ต้นทุนตามสัดส่วน (ผลิต)'!$E$179)/'2.1ต้นทุนตามสัดส่วน (ผลิต)'!$E$180,0),2)</f>
        <v>0</v>
      </c>
      <c r="DI126" s="136">
        <f t="shared" si="76"/>
        <v>0</v>
      </c>
      <c r="DJ126" s="136">
        <f t="shared" si="46"/>
        <v>0</v>
      </c>
      <c r="DL126" s="140"/>
      <c r="DM126" s="135"/>
      <c r="DN126" s="136">
        <f t="shared" si="79"/>
        <v>0</v>
      </c>
      <c r="DO126" s="136">
        <f t="shared" si="78"/>
        <v>0</v>
      </c>
      <c r="DP126" s="136">
        <f t="shared" si="78"/>
        <v>0</v>
      </c>
      <c r="DQ126" s="136">
        <f t="shared" si="78"/>
        <v>0</v>
      </c>
      <c r="DR126" s="136">
        <f t="shared" si="78"/>
        <v>0</v>
      </c>
      <c r="DS126" s="136">
        <f t="shared" si="78"/>
        <v>0</v>
      </c>
      <c r="DT126" s="136">
        <f t="shared" si="78"/>
        <v>0</v>
      </c>
      <c r="DU126" s="136">
        <f t="shared" si="78"/>
        <v>0</v>
      </c>
      <c r="DV126" s="136">
        <f t="shared" si="78"/>
        <v>0</v>
      </c>
      <c r="DW126" s="136">
        <f t="shared" si="78"/>
        <v>0</v>
      </c>
      <c r="DX126" s="136">
        <f t="shared" si="78"/>
        <v>0</v>
      </c>
      <c r="DY126" s="136">
        <f t="shared" si="78"/>
        <v>0</v>
      </c>
      <c r="DZ126" s="136">
        <f t="shared" si="78"/>
        <v>0</v>
      </c>
      <c r="EA126" s="136">
        <f t="shared" si="78"/>
        <v>0</v>
      </c>
      <c r="EB126" s="136">
        <f t="shared" si="81"/>
        <v>0</v>
      </c>
      <c r="EC126" s="136">
        <f t="shared" si="81"/>
        <v>0</v>
      </c>
      <c r="ED126" s="136">
        <f t="shared" si="81"/>
        <v>0</v>
      </c>
      <c r="EE126" s="136">
        <f t="shared" si="80"/>
        <v>0</v>
      </c>
      <c r="EF126" s="136">
        <f t="shared" si="80"/>
        <v>0</v>
      </c>
      <c r="EG126" s="136">
        <f t="shared" si="80"/>
        <v>0</v>
      </c>
    </row>
    <row r="127" spans="1:137" ht="21">
      <c r="A127" s="141"/>
      <c r="B127" s="135"/>
      <c r="C127" s="44"/>
      <c r="D127" s="136"/>
      <c r="E127" s="136"/>
      <c r="F127" s="136"/>
      <c r="G127" s="136">
        <f t="shared" si="48"/>
        <v>0</v>
      </c>
      <c r="H127" s="136"/>
      <c r="I127" s="136"/>
      <c r="J127" s="136"/>
      <c r="K127" s="136">
        <f t="shared" si="49"/>
        <v>0</v>
      </c>
      <c r="L127" s="136">
        <f t="shared" si="50"/>
        <v>0</v>
      </c>
      <c r="M127" s="136"/>
      <c r="N127" s="136"/>
      <c r="O127" s="136"/>
      <c r="P127" s="136">
        <f t="shared" si="51"/>
        <v>0</v>
      </c>
      <c r="Q127" s="136">
        <f t="shared" si="52"/>
        <v>0</v>
      </c>
      <c r="R127" s="136"/>
      <c r="S127" s="136"/>
      <c r="T127" s="136"/>
      <c r="U127" s="136">
        <f t="shared" si="53"/>
        <v>0</v>
      </c>
      <c r="V127" s="136">
        <f t="shared" si="41"/>
        <v>0</v>
      </c>
      <c r="X127" s="141"/>
      <c r="Y127" s="135"/>
      <c r="Z127" s="44">
        <f>ROUND(IF('2.1ต้นทุนตามสัดส่วน (ผลิต)'!$E$6&gt;0,(+C127*'2.1ต้นทุนตามสัดส่วน (ผลิต)'!$E$6)/'2.1ต้นทุนตามสัดส่วน (ผลิต)'!$E$10,0),2)</f>
        <v>0</v>
      </c>
      <c r="AA127" s="139">
        <f>ROUND(IF('2.1ต้นทุนตามสัดส่วน (ผลิต)'!$E$16&gt;0,(+D127*'2.1ต้นทุนตามสัดส่วน (ผลิต)'!$E$16)/'2.1ต้นทุนตามสัดส่วน (ผลิต)'!$E$20,0),2)</f>
        <v>0</v>
      </c>
      <c r="AB127" s="139">
        <f>ROUND(IF('2.1ต้นทุนตามสัดส่วน (ผลิต)'!$E$26&gt;0,(+E127*'2.1ต้นทุนตามสัดส่วน (ผลิต)'!$E$26)/'2.1ต้นทุนตามสัดส่วน (ผลิต)'!$E$30,0),2)</f>
        <v>0</v>
      </c>
      <c r="AC127" s="139">
        <f>ROUND(IF('2.1ต้นทุนตามสัดส่วน (ผลิต)'!$E$36&gt;0,(+F127*'2.1ต้นทุนตามสัดส่วน (ผลิต)'!$E$36)/'2.1ต้นทุนตามสัดส่วน (ผลิต)'!$E$40,0),2)</f>
        <v>0</v>
      </c>
      <c r="AD127" s="139">
        <f t="shared" si="54"/>
        <v>0</v>
      </c>
      <c r="AE127" s="139">
        <f>ROUND(IF('2.1ต้นทุนตามสัดส่วน (ผลิต)'!$E$56&gt;0,(+H127*'2.1ต้นทุนตามสัดส่วน (ผลิต)'!$E$56)/'2.1ต้นทุนตามสัดส่วน (ผลิต)'!$E$60,0),2)</f>
        <v>0</v>
      </c>
      <c r="AF127" s="139">
        <f>ROUND(IF('2.1ต้นทุนตามสัดส่วน (ผลิต)'!$E$66&gt;0,(+I127*'2.1ต้นทุนตามสัดส่วน (ผลิต)'!$E$66)/'2.1ต้นทุนตามสัดส่วน (ผลิต)'!$E$70,0),2)</f>
        <v>0</v>
      </c>
      <c r="AG127" s="139">
        <f>ROUND(IF('2.1ต้นทุนตามสัดส่วน (ผลิต)'!$E$76&gt;0,(+J127*'2.1ต้นทุนตามสัดส่วน (ผลิต)'!$E$76)/'2.1ต้นทุนตามสัดส่วน (ผลิต)'!$E$80,0),2)</f>
        <v>0</v>
      </c>
      <c r="AH127" s="139">
        <f t="shared" si="55"/>
        <v>0</v>
      </c>
      <c r="AI127" s="139">
        <f t="shared" si="56"/>
        <v>0</v>
      </c>
      <c r="AJ127" s="139">
        <f>ROUND(IF('2.1ต้นทุนตามสัดส่วน (ผลิต)'!$E$106&gt;0,(+M127*'2.1ต้นทุนตามสัดส่วน (ผลิต)'!$E$106)/'2.1ต้นทุนตามสัดส่วน (ผลิต)'!$E$110,0),2)</f>
        <v>0</v>
      </c>
      <c r="AK127" s="139">
        <f>ROUND(IF('2.1ต้นทุนตามสัดส่วน (ผลิต)'!$E$116&gt;0,(+N127*'2.1ต้นทุนตามสัดส่วน (ผลิต)'!$E$116)/'2.1ต้นทุนตามสัดส่วน (ผลิต)'!$E$120,0),2)</f>
        <v>0</v>
      </c>
      <c r="AL127" s="139">
        <f>ROUND(IF('2.1ต้นทุนตามสัดส่วน (ผลิต)'!$E$126&gt;0,(+O127*'2.1ต้นทุนตามสัดส่วน (ผลิต)'!$E$126)/'2.1ต้นทุนตามสัดส่วน (ผลิต)'!$E$130,0),2)</f>
        <v>0</v>
      </c>
      <c r="AM127" s="139">
        <f t="shared" si="57"/>
        <v>0</v>
      </c>
      <c r="AN127" s="139">
        <f t="shared" si="58"/>
        <v>0</v>
      </c>
      <c r="AO127" s="139">
        <f>ROUND(IF('2.1ต้นทุนตามสัดส่วน (ผลิต)'!$E$156&gt;0,(+R127*'2.1ต้นทุนตามสัดส่วน (ผลิต)'!$E$156)/'2.1ต้นทุนตามสัดส่วน (ผลิต)'!$E$160,0),2)</f>
        <v>0</v>
      </c>
      <c r="AP127" s="139">
        <f>ROUND(IF('2.1ต้นทุนตามสัดส่วน (ผลิต)'!$E$166&gt;0,(+S127*'2.1ต้นทุนตามสัดส่วน (ผลิต)'!$E$166)/'2.1ต้นทุนตามสัดส่วน (ผลิต)'!$E$170,0),2)</f>
        <v>0</v>
      </c>
      <c r="AQ127" s="139">
        <f>ROUND(IF('2.1ต้นทุนตามสัดส่วน (ผลิต)'!$E$176&gt;0,(+T127*'2.1ต้นทุนตามสัดส่วน (ผลิต)'!$E$176)/'2.1ต้นทุนตามสัดส่วน (ผลิต)'!$E$180,0),2)</f>
        <v>0</v>
      </c>
      <c r="AR127" s="139">
        <f t="shared" si="42"/>
        <v>0</v>
      </c>
      <c r="AS127" s="139">
        <f t="shared" si="43"/>
        <v>0</v>
      </c>
      <c r="AU127" s="141"/>
      <c r="AV127" s="135"/>
      <c r="AW127" s="44">
        <f>ROUND(IF('2.1ต้นทุนตามสัดส่วน (ผลิต)'!$E$7&gt;0,(C127*'2.1ต้นทุนตามสัดส่วน (ผลิต)'!$E$7)/'2.1ต้นทุนตามสัดส่วน (ผลิต)'!$E$10,0),2)</f>
        <v>0</v>
      </c>
      <c r="AX127" s="136">
        <f>ROUND(IF('2.1ต้นทุนตามสัดส่วน (ผลิต)'!$E$17&gt;0,(D127*'2.1ต้นทุนตามสัดส่วน (ผลิต)'!$E$17)/'2.1ต้นทุนตามสัดส่วน (ผลิต)'!$E$20,0),2)</f>
        <v>0</v>
      </c>
      <c r="AY127" s="136">
        <f>ROUND(IF('2.1ต้นทุนตามสัดส่วน (ผลิต)'!$E$27&gt;0,(+E127*'2.1ต้นทุนตามสัดส่วน (ผลิต)'!$E$27)/'2.1ต้นทุนตามสัดส่วน (ผลิต)'!$E$30,0),2)</f>
        <v>0</v>
      </c>
      <c r="AZ127" s="136">
        <f>ROUND(IF('2.1ต้นทุนตามสัดส่วน (ผลิต)'!$E$37&gt;0,(+F127*'2.1ต้นทุนตามสัดส่วน (ผลิต)'!$E$37)/'2.1ต้นทุนตามสัดส่วน (ผลิต)'!$E$40,0),2)</f>
        <v>0</v>
      </c>
      <c r="BA127" s="136">
        <f t="shared" si="59"/>
        <v>0</v>
      </c>
      <c r="BB127" s="136">
        <f>ROUND(IF('2.1ต้นทุนตามสัดส่วน (ผลิต)'!$E$57&gt;0,(+H127*'2.1ต้นทุนตามสัดส่วน (ผลิต)'!$E$57)/'2.1ต้นทุนตามสัดส่วน (ผลิต)'!$E$60,0),2)</f>
        <v>0</v>
      </c>
      <c r="BC127" s="136">
        <f>ROUND(IF('2.1ต้นทุนตามสัดส่วน (ผลิต)'!$E$67&gt;0,(+I127*'2.1ต้นทุนตามสัดส่วน (ผลิต)'!$E$67)/'2.1ต้นทุนตามสัดส่วน (ผลิต)'!$E$70,0),2)</f>
        <v>0</v>
      </c>
      <c r="BD127" s="136">
        <f>ROUND(IF('2.1ต้นทุนตามสัดส่วน (ผลิต)'!$E$77&gt;0,(+J127*'2.1ต้นทุนตามสัดส่วน (ผลิต)'!$E$77)/'2.1ต้นทุนตามสัดส่วน (ผลิต)'!$E$80,0),2)</f>
        <v>0</v>
      </c>
      <c r="BE127" s="136">
        <f t="shared" si="60"/>
        <v>0</v>
      </c>
      <c r="BF127" s="136">
        <f t="shared" si="61"/>
        <v>0</v>
      </c>
      <c r="BG127" s="136">
        <f>ROUND(IF('2.1ต้นทุนตามสัดส่วน (ผลิต)'!$E$107&gt;0,(+M127*'2.1ต้นทุนตามสัดส่วน (ผลิต)'!$E$107)/'2.1ต้นทุนตามสัดส่วน (ผลิต)'!$E$110,0),2)</f>
        <v>0</v>
      </c>
      <c r="BH127" s="136">
        <f>ROUND(IF('2.1ต้นทุนตามสัดส่วน (ผลิต)'!$E$117&gt;0,(+N127*'2.1ต้นทุนตามสัดส่วน (ผลิต)'!$E$117)/'2.1ต้นทุนตามสัดส่วน (ผลิต)'!$E$120,0),2)</f>
        <v>0</v>
      </c>
      <c r="BI127" s="136">
        <f>ROUND(IF('2.1ต้นทุนตามสัดส่วน (ผลิต)'!$E$127&gt;0,(+O127*'2.1ต้นทุนตามสัดส่วน (ผลิต)'!$E$127)/'2.1ต้นทุนตามสัดส่วน (ผลิต)'!$E$130,0),2)</f>
        <v>0</v>
      </c>
      <c r="BJ127" s="136">
        <f t="shared" si="62"/>
        <v>0</v>
      </c>
      <c r="BK127" s="136">
        <f t="shared" si="63"/>
        <v>0</v>
      </c>
      <c r="BL127" s="136">
        <f>ROUND(IF('2.1ต้นทุนตามสัดส่วน (ผลิต)'!$E$157&gt;0,(+R127*'2.1ต้นทุนตามสัดส่วน (ผลิต)'!$E$157)/'2.1ต้นทุนตามสัดส่วน (ผลิต)'!$E$160,0),2)</f>
        <v>0</v>
      </c>
      <c r="BM127" s="136">
        <f>ROUND(IF('2.1ต้นทุนตามสัดส่วน (ผลิต)'!$E$167&gt;0,(+S127*'2.1ต้นทุนตามสัดส่วน (ผลิต)'!$E$167)/'2.1ต้นทุนตามสัดส่วน (ผลิต)'!$E$170,0),2)</f>
        <v>0</v>
      </c>
      <c r="BN127" s="136">
        <f>ROUND(IF('2.1ต้นทุนตามสัดส่วน (ผลิต)'!$E$177&gt;0,(+T127*'2.1ต้นทุนตามสัดส่วน (ผลิต)'!$E$177)/'2.1ต้นทุนตามสัดส่วน (ผลิต)'!$E$180,0),2)</f>
        <v>0</v>
      </c>
      <c r="BO127" s="136">
        <f t="shared" si="64"/>
        <v>0</v>
      </c>
      <c r="BP127" s="136">
        <f t="shared" si="44"/>
        <v>0</v>
      </c>
      <c r="BR127" s="141"/>
      <c r="BS127" s="135"/>
      <c r="BT127" s="44">
        <f>ROUND(IF('2.1ต้นทุนตามสัดส่วน (ผลิต)'!$E$8&gt;0,(+C127*'2.1ต้นทุนตามสัดส่วน (ผลิต)'!$E$8)/'2.1ต้นทุนตามสัดส่วน (ผลิต)'!$E$10,0),2)</f>
        <v>0</v>
      </c>
      <c r="BU127" s="136">
        <f>ROUND(IF('2.1ต้นทุนตามสัดส่วน (ผลิต)'!$E$18&gt;0,(+D127*'2.1ต้นทุนตามสัดส่วน (ผลิต)'!$E$18)/'2.1ต้นทุนตามสัดส่วน (ผลิต)'!$E$20,0),2)</f>
        <v>0</v>
      </c>
      <c r="BV127" s="136">
        <f>ROUND(IF('2.1ต้นทุนตามสัดส่วน (ผลิต)'!$E$28&gt;0,(+E127*'2.1ต้นทุนตามสัดส่วน (ผลิต)'!$E$28)/'2.1ต้นทุนตามสัดส่วน (ผลิต)'!$E$30,0),2)</f>
        <v>0</v>
      </c>
      <c r="BW127" s="136">
        <f>ROUND(IF('2.1ต้นทุนตามสัดส่วน (ผลิต)'!$E$38&gt;0,(+F127*'2.1ต้นทุนตามสัดส่วน (ผลิต)'!$E$38)/'2.1ต้นทุนตามสัดส่วน (ผลิต)'!$E$40,0),2)</f>
        <v>0</v>
      </c>
      <c r="BX127" s="136">
        <f t="shared" si="65"/>
        <v>0</v>
      </c>
      <c r="BY127" s="136">
        <f>ROUND(IF('2.1ต้นทุนตามสัดส่วน (ผลิต)'!$E$58&gt;0,(+H127*'2.1ต้นทุนตามสัดส่วน (ผลิต)'!$E$58)/'2.1ต้นทุนตามสัดส่วน (ผลิต)'!$E$60,0),2)</f>
        <v>0</v>
      </c>
      <c r="BZ127" s="136">
        <f>ROUND(IF('2.1ต้นทุนตามสัดส่วน (ผลิต)'!$E$68&gt;0,(+I127*'2.1ต้นทุนตามสัดส่วน (ผลิต)'!$E$68)/'2.1ต้นทุนตามสัดส่วน (ผลิต)'!$E$70,0),2)</f>
        <v>0</v>
      </c>
      <c r="CA127" s="136">
        <f>ROUND(IF('2.1ต้นทุนตามสัดส่วน (ผลิต)'!$E$78&gt;0,(+J127*'2.1ต้นทุนตามสัดส่วน (ผลิต)'!$E$78)/'2.1ต้นทุนตามสัดส่วน (ผลิต)'!$E$80,0),2)</f>
        <v>0</v>
      </c>
      <c r="CB127" s="136">
        <f t="shared" si="66"/>
        <v>0</v>
      </c>
      <c r="CC127" s="136">
        <f t="shared" si="67"/>
        <v>0</v>
      </c>
      <c r="CD127" s="136">
        <f>ROUND(IF('2.1ต้นทุนตามสัดส่วน (ผลิต)'!$E$108&gt;0,(+M127*'2.1ต้นทุนตามสัดส่วน (ผลิต)'!$E$108)/'2.1ต้นทุนตามสัดส่วน (ผลิต)'!$E$110,0),2)</f>
        <v>0</v>
      </c>
      <c r="CE127" s="136">
        <f>ROUND(IF('2.1ต้นทุนตามสัดส่วน (ผลิต)'!$E$118&gt;0,(+N127*'2.1ต้นทุนตามสัดส่วน (ผลิต)'!$E$118)/'2.1ต้นทุนตามสัดส่วน (ผลิต)'!$E$120,0),2)</f>
        <v>0</v>
      </c>
      <c r="CF127" s="136">
        <f>ROUND(IF('2.1ต้นทุนตามสัดส่วน (ผลิต)'!$E$128&gt;0,(+O127*'2.1ต้นทุนตามสัดส่วน (ผลิต)'!$E$128)/'2.1ต้นทุนตามสัดส่วน (ผลิต)'!$E$130,0),2)</f>
        <v>0</v>
      </c>
      <c r="CG127" s="136">
        <f t="shared" si="68"/>
        <v>0</v>
      </c>
      <c r="CH127" s="136">
        <f t="shared" si="69"/>
        <v>0</v>
      </c>
      <c r="CI127" s="136">
        <f>ROUND(IF('2.1ต้นทุนตามสัดส่วน (ผลิต)'!$E$158&gt;0,(+R127*'2.1ต้นทุนตามสัดส่วน (ผลิต)'!$E$158)/'2.1ต้นทุนตามสัดส่วน (ผลิต)'!$E$160,0),2)</f>
        <v>0</v>
      </c>
      <c r="CJ127" s="136">
        <f>ROUND(IF('2.1ต้นทุนตามสัดส่วน (ผลิต)'!$E$168&gt;0,(+S127*'2.1ต้นทุนตามสัดส่วน (ผลิต)'!$E$168)/'2.1ต้นทุนตามสัดส่วน (ผลิต)'!$E$170,0),2)</f>
        <v>0</v>
      </c>
      <c r="CK127" s="136">
        <f>ROUND(IF('2.1ต้นทุนตามสัดส่วน (ผลิต)'!$E$178&gt;0,(+T127*'2.1ต้นทุนตามสัดส่วน (ผลิต)'!$E$178)/'2.1ต้นทุนตามสัดส่วน (ผลิต)'!$E$180,0),2)</f>
        <v>0</v>
      </c>
      <c r="CL127" s="136">
        <f t="shared" si="70"/>
        <v>0</v>
      </c>
      <c r="CM127" s="136">
        <f t="shared" si="45"/>
        <v>0</v>
      </c>
      <c r="CO127" s="141"/>
      <c r="CP127" s="135"/>
      <c r="CQ127" s="44">
        <f>ROUND(IF('2.1ต้นทุนตามสัดส่วน (ผลิต)'!$E$9&gt;0,(+C127*'2.1ต้นทุนตามสัดส่วน (ผลิต)'!$E$9)/'2.1ต้นทุนตามสัดส่วน (ผลิต)'!$E$10,0),2)</f>
        <v>0</v>
      </c>
      <c r="CR127" s="136">
        <f>ROUND(IF('2.1ต้นทุนตามสัดส่วน (ผลิต)'!$E$19&gt;0,(+D127*'2.1ต้นทุนตามสัดส่วน (ผลิต)'!$E$19)/'2.1ต้นทุนตามสัดส่วน (ผลิต)'!$E$20,0),2)</f>
        <v>0</v>
      </c>
      <c r="CS127" s="136">
        <f>ROUND(IF('2.1ต้นทุนตามสัดส่วน (ผลิต)'!$E$29&gt;0,(+E127*'2.1ต้นทุนตามสัดส่วน (ผลิต)'!$E$29)/'2.1ต้นทุนตามสัดส่วน (ผลิต)'!$E$30,0),2)</f>
        <v>0</v>
      </c>
      <c r="CT127" s="136">
        <f>ROUND(IF('2.1ต้นทุนตามสัดส่วน (ผลิต)'!$E$39&gt;0,(+F127*'2.1ต้นทุนตามสัดส่วน (ผลิต)'!$E$39)/'2.1ต้นทุนตามสัดส่วน (ผลิต)'!$E$40,0),2)</f>
        <v>0</v>
      </c>
      <c r="CU127" s="136">
        <f t="shared" si="71"/>
        <v>0</v>
      </c>
      <c r="CV127" s="136">
        <f>ROUND(IF('2.1ต้นทุนตามสัดส่วน (ผลิต)'!$E$59&gt;0,(+H127*'2.1ต้นทุนตามสัดส่วน (ผลิต)'!$E$59)/'2.1ต้นทุนตามสัดส่วน (ผลิต)'!$E$60,0),2)</f>
        <v>0</v>
      </c>
      <c r="CW127" s="136">
        <f>ROUND(IF('2.1ต้นทุนตามสัดส่วน (ผลิต)'!$E$69&gt;0,(+I127*'2.1ต้นทุนตามสัดส่วน (ผลิต)'!$E$69)/'2.1ต้นทุนตามสัดส่วน (ผลิต)'!$E$70,0),2)</f>
        <v>0</v>
      </c>
      <c r="CX127" s="136">
        <f>ROUND(IF('2.1ต้นทุนตามสัดส่วน (ผลิต)'!$E$79&gt;0,(+J127*'2.1ต้นทุนตามสัดส่วน (ผลิต)'!$E$79)/'2.1ต้นทุนตามสัดส่วน (ผลิต)'!$E$80,0),2)</f>
        <v>0</v>
      </c>
      <c r="CY127" s="136">
        <f t="shared" si="72"/>
        <v>0</v>
      </c>
      <c r="CZ127" s="136">
        <f t="shared" si="73"/>
        <v>0</v>
      </c>
      <c r="DA127" s="136">
        <f>ROUND(IF('2.1ต้นทุนตามสัดส่วน (ผลิต)'!$E$109&gt;0,(+M127*'2.1ต้นทุนตามสัดส่วน (ผลิต)'!$E$109)/'2.1ต้นทุนตามสัดส่วน (ผลิต)'!$E$110,0),2)</f>
        <v>0</v>
      </c>
      <c r="DB127" s="136">
        <f>ROUND(IF('2.1ต้นทุนตามสัดส่วน (ผลิต)'!$E$119&gt;0,(+N127*'2.1ต้นทุนตามสัดส่วน (ผลิต)'!$E$119)/'2.1ต้นทุนตามสัดส่วน (ผลิต)'!$E$120,0),2)</f>
        <v>0</v>
      </c>
      <c r="DC127" s="136">
        <f>ROUND(IF('2.1ต้นทุนตามสัดส่วน (ผลิต)'!$E$129&gt;0,(+O127*'2.1ต้นทุนตามสัดส่วน (ผลิต)'!$E$129)/'2.1ต้นทุนตามสัดส่วน (ผลิต)'!$E$130,0),2)</f>
        <v>0</v>
      </c>
      <c r="DD127" s="136">
        <f t="shared" si="74"/>
        <v>0</v>
      </c>
      <c r="DE127" s="136">
        <f t="shared" si="75"/>
        <v>0</v>
      </c>
      <c r="DF127" s="136">
        <f>ROUND(IF('2.1ต้นทุนตามสัดส่วน (ผลิต)'!$E$159&gt;0,(+R127*'2.1ต้นทุนตามสัดส่วน (ผลิต)'!$E$159)/'2.1ต้นทุนตามสัดส่วน (ผลิต)'!$E$160,0),2)</f>
        <v>0</v>
      </c>
      <c r="DG127" s="136">
        <f>ROUND(IF('2.1ต้นทุนตามสัดส่วน (ผลิต)'!$E$169&gt;0,(+S127*'2.1ต้นทุนตามสัดส่วน (ผลิต)'!$E$169)/'2.1ต้นทุนตามสัดส่วน (ผลิต)'!$E$170,0),2)</f>
        <v>0</v>
      </c>
      <c r="DH127" s="136">
        <f>ROUND(IF('2.1ต้นทุนตามสัดส่วน (ผลิต)'!$E$179&gt;0,(+T127*'2.1ต้นทุนตามสัดส่วน (ผลิต)'!$E$179)/'2.1ต้นทุนตามสัดส่วน (ผลิต)'!$E$180,0),2)</f>
        <v>0</v>
      </c>
      <c r="DI127" s="136">
        <f t="shared" si="76"/>
        <v>0</v>
      </c>
      <c r="DJ127" s="136">
        <f t="shared" si="46"/>
        <v>0</v>
      </c>
      <c r="DL127" s="141"/>
      <c r="DM127" s="135"/>
      <c r="DN127" s="136">
        <f t="shared" si="79"/>
        <v>0</v>
      </c>
      <c r="DO127" s="136">
        <f t="shared" si="79"/>
        <v>0</v>
      </c>
      <c r="DP127" s="136">
        <f t="shared" si="79"/>
        <v>0</v>
      </c>
      <c r="DQ127" s="136">
        <f t="shared" si="79"/>
        <v>0</v>
      </c>
      <c r="DR127" s="136">
        <f t="shared" si="79"/>
        <v>0</v>
      </c>
      <c r="DS127" s="136">
        <f t="shared" si="79"/>
        <v>0</v>
      </c>
      <c r="DT127" s="136">
        <f t="shared" si="79"/>
        <v>0</v>
      </c>
      <c r="DU127" s="136">
        <f t="shared" si="79"/>
        <v>0</v>
      </c>
      <c r="DV127" s="136">
        <f t="shared" si="79"/>
        <v>0</v>
      </c>
      <c r="DW127" s="136">
        <f t="shared" si="79"/>
        <v>0</v>
      </c>
      <c r="DX127" s="136">
        <f t="shared" si="79"/>
        <v>0</v>
      </c>
      <c r="DY127" s="136">
        <f t="shared" si="79"/>
        <v>0</v>
      </c>
      <c r="DZ127" s="136">
        <f t="shared" si="79"/>
        <v>0</v>
      </c>
      <c r="EA127" s="136">
        <f t="shared" si="79"/>
        <v>0</v>
      </c>
      <c r="EB127" s="136">
        <f t="shared" si="81"/>
        <v>0</v>
      </c>
      <c r="EC127" s="136">
        <f t="shared" si="81"/>
        <v>0</v>
      </c>
      <c r="ED127" s="136">
        <f t="shared" si="81"/>
        <v>0</v>
      </c>
      <c r="EE127" s="136">
        <f t="shared" si="80"/>
        <v>0</v>
      </c>
      <c r="EF127" s="136">
        <f t="shared" si="80"/>
        <v>0</v>
      </c>
      <c r="EG127" s="136">
        <f t="shared" si="80"/>
        <v>0</v>
      </c>
    </row>
    <row r="128" spans="1:137" ht="21">
      <c r="A128" s="140"/>
      <c r="B128" s="135"/>
      <c r="C128" s="44"/>
      <c r="D128" s="136"/>
      <c r="E128" s="136"/>
      <c r="F128" s="136"/>
      <c r="G128" s="136">
        <f t="shared" si="48"/>
        <v>0</v>
      </c>
      <c r="H128" s="136"/>
      <c r="I128" s="136"/>
      <c r="J128" s="136"/>
      <c r="K128" s="136">
        <f t="shared" si="49"/>
        <v>0</v>
      </c>
      <c r="L128" s="136">
        <f t="shared" si="50"/>
        <v>0</v>
      </c>
      <c r="M128" s="136"/>
      <c r="N128" s="136"/>
      <c r="O128" s="136"/>
      <c r="P128" s="136">
        <f t="shared" si="51"/>
        <v>0</v>
      </c>
      <c r="Q128" s="136">
        <f t="shared" si="52"/>
        <v>0</v>
      </c>
      <c r="R128" s="136"/>
      <c r="S128" s="136"/>
      <c r="T128" s="136"/>
      <c r="U128" s="136">
        <f t="shared" si="53"/>
        <v>0</v>
      </c>
      <c r="V128" s="136">
        <f t="shared" si="41"/>
        <v>0</v>
      </c>
      <c r="X128" s="140"/>
      <c r="Y128" s="135"/>
      <c r="Z128" s="44">
        <f>ROUND(IF('2.1ต้นทุนตามสัดส่วน (ผลิต)'!$E$6&gt;0,(+C128*'2.1ต้นทุนตามสัดส่วน (ผลิต)'!$E$6)/'2.1ต้นทุนตามสัดส่วน (ผลิต)'!$E$10,0),2)</f>
        <v>0</v>
      </c>
      <c r="AA128" s="139">
        <f>ROUND(IF('2.1ต้นทุนตามสัดส่วน (ผลิต)'!$E$16&gt;0,(+D128*'2.1ต้นทุนตามสัดส่วน (ผลิต)'!$E$16)/'2.1ต้นทุนตามสัดส่วน (ผลิต)'!$E$20,0),2)</f>
        <v>0</v>
      </c>
      <c r="AB128" s="139">
        <f>ROUND(IF('2.1ต้นทุนตามสัดส่วน (ผลิต)'!$E$26&gt;0,(+E128*'2.1ต้นทุนตามสัดส่วน (ผลิต)'!$E$26)/'2.1ต้นทุนตามสัดส่วน (ผลิต)'!$E$30,0),2)</f>
        <v>0</v>
      </c>
      <c r="AC128" s="139">
        <f>ROUND(IF('2.1ต้นทุนตามสัดส่วน (ผลิต)'!$E$36&gt;0,(+F128*'2.1ต้นทุนตามสัดส่วน (ผลิต)'!$E$36)/'2.1ต้นทุนตามสัดส่วน (ผลิต)'!$E$40,0),2)</f>
        <v>0</v>
      </c>
      <c r="AD128" s="139">
        <f t="shared" si="54"/>
        <v>0</v>
      </c>
      <c r="AE128" s="139">
        <f>ROUND(IF('2.1ต้นทุนตามสัดส่วน (ผลิต)'!$E$56&gt;0,(+H128*'2.1ต้นทุนตามสัดส่วน (ผลิต)'!$E$56)/'2.1ต้นทุนตามสัดส่วน (ผลิต)'!$E$60,0),2)</f>
        <v>0</v>
      </c>
      <c r="AF128" s="139">
        <f>ROUND(IF('2.1ต้นทุนตามสัดส่วน (ผลิต)'!$E$66&gt;0,(+I128*'2.1ต้นทุนตามสัดส่วน (ผลิต)'!$E$66)/'2.1ต้นทุนตามสัดส่วน (ผลิต)'!$E$70,0),2)</f>
        <v>0</v>
      </c>
      <c r="AG128" s="139">
        <f>ROUND(IF('2.1ต้นทุนตามสัดส่วน (ผลิต)'!$E$76&gt;0,(+J128*'2.1ต้นทุนตามสัดส่วน (ผลิต)'!$E$76)/'2.1ต้นทุนตามสัดส่วน (ผลิต)'!$E$80,0),2)</f>
        <v>0</v>
      </c>
      <c r="AH128" s="139">
        <f t="shared" si="55"/>
        <v>0</v>
      </c>
      <c r="AI128" s="139">
        <f t="shared" si="56"/>
        <v>0</v>
      </c>
      <c r="AJ128" s="139">
        <f>ROUND(IF('2.1ต้นทุนตามสัดส่วน (ผลิต)'!$E$106&gt;0,(+M128*'2.1ต้นทุนตามสัดส่วน (ผลิต)'!$E$106)/'2.1ต้นทุนตามสัดส่วน (ผลิต)'!$E$110,0),2)</f>
        <v>0</v>
      </c>
      <c r="AK128" s="139">
        <f>ROUND(IF('2.1ต้นทุนตามสัดส่วน (ผลิต)'!$E$116&gt;0,(+N128*'2.1ต้นทุนตามสัดส่วน (ผลิต)'!$E$116)/'2.1ต้นทุนตามสัดส่วน (ผลิต)'!$E$120,0),2)</f>
        <v>0</v>
      </c>
      <c r="AL128" s="139">
        <f>ROUND(IF('2.1ต้นทุนตามสัดส่วน (ผลิต)'!$E$126&gt;0,(+O128*'2.1ต้นทุนตามสัดส่วน (ผลิต)'!$E$126)/'2.1ต้นทุนตามสัดส่วน (ผลิต)'!$E$130,0),2)</f>
        <v>0</v>
      </c>
      <c r="AM128" s="139">
        <f t="shared" si="57"/>
        <v>0</v>
      </c>
      <c r="AN128" s="139">
        <f t="shared" si="58"/>
        <v>0</v>
      </c>
      <c r="AO128" s="139">
        <f>ROUND(IF('2.1ต้นทุนตามสัดส่วน (ผลิต)'!$E$156&gt;0,(+R128*'2.1ต้นทุนตามสัดส่วน (ผลิต)'!$E$156)/'2.1ต้นทุนตามสัดส่วน (ผลิต)'!$E$160,0),2)</f>
        <v>0</v>
      </c>
      <c r="AP128" s="139">
        <f>ROUND(IF('2.1ต้นทุนตามสัดส่วน (ผลิต)'!$E$166&gt;0,(+S128*'2.1ต้นทุนตามสัดส่วน (ผลิต)'!$E$166)/'2.1ต้นทุนตามสัดส่วน (ผลิต)'!$E$170,0),2)</f>
        <v>0</v>
      </c>
      <c r="AQ128" s="139">
        <f>ROUND(IF('2.1ต้นทุนตามสัดส่วน (ผลิต)'!$E$176&gt;0,(+T128*'2.1ต้นทุนตามสัดส่วน (ผลิต)'!$E$176)/'2.1ต้นทุนตามสัดส่วน (ผลิต)'!$E$180,0),2)</f>
        <v>0</v>
      </c>
      <c r="AR128" s="139">
        <f t="shared" si="42"/>
        <v>0</v>
      </c>
      <c r="AS128" s="139">
        <f t="shared" si="43"/>
        <v>0</v>
      </c>
      <c r="AU128" s="140"/>
      <c r="AV128" s="135"/>
      <c r="AW128" s="44">
        <f>ROUND(IF('2.1ต้นทุนตามสัดส่วน (ผลิต)'!$E$7&gt;0,(C128*'2.1ต้นทุนตามสัดส่วน (ผลิต)'!$E$7)/'2.1ต้นทุนตามสัดส่วน (ผลิต)'!$E$10,0),2)</f>
        <v>0</v>
      </c>
      <c r="AX128" s="136">
        <f>ROUND(IF('2.1ต้นทุนตามสัดส่วน (ผลิต)'!$E$17&gt;0,(D128*'2.1ต้นทุนตามสัดส่วน (ผลิต)'!$E$17)/'2.1ต้นทุนตามสัดส่วน (ผลิต)'!$E$20,0),2)</f>
        <v>0</v>
      </c>
      <c r="AY128" s="136">
        <f>ROUND(IF('2.1ต้นทุนตามสัดส่วน (ผลิต)'!$E$27&gt;0,(+E128*'2.1ต้นทุนตามสัดส่วน (ผลิต)'!$E$27)/'2.1ต้นทุนตามสัดส่วน (ผลิต)'!$E$30,0),2)</f>
        <v>0</v>
      </c>
      <c r="AZ128" s="136">
        <f>ROUND(IF('2.1ต้นทุนตามสัดส่วน (ผลิต)'!$E$37&gt;0,(+F128*'2.1ต้นทุนตามสัดส่วน (ผลิต)'!$E$37)/'2.1ต้นทุนตามสัดส่วน (ผลิต)'!$E$40,0),2)</f>
        <v>0</v>
      </c>
      <c r="BA128" s="136">
        <f t="shared" si="59"/>
        <v>0</v>
      </c>
      <c r="BB128" s="136">
        <f>ROUND(IF('2.1ต้นทุนตามสัดส่วน (ผลิต)'!$E$57&gt;0,(+H128*'2.1ต้นทุนตามสัดส่วน (ผลิต)'!$E$57)/'2.1ต้นทุนตามสัดส่วน (ผลิต)'!$E$60,0),2)</f>
        <v>0</v>
      </c>
      <c r="BC128" s="136">
        <f>ROUND(IF('2.1ต้นทุนตามสัดส่วน (ผลิต)'!$E$67&gt;0,(+I128*'2.1ต้นทุนตามสัดส่วน (ผลิต)'!$E$67)/'2.1ต้นทุนตามสัดส่วน (ผลิต)'!$E$70,0),2)</f>
        <v>0</v>
      </c>
      <c r="BD128" s="136">
        <f>ROUND(IF('2.1ต้นทุนตามสัดส่วน (ผลิต)'!$E$77&gt;0,(+J128*'2.1ต้นทุนตามสัดส่วน (ผลิต)'!$E$77)/'2.1ต้นทุนตามสัดส่วน (ผลิต)'!$E$80,0),2)</f>
        <v>0</v>
      </c>
      <c r="BE128" s="136">
        <f t="shared" si="60"/>
        <v>0</v>
      </c>
      <c r="BF128" s="136">
        <f t="shared" si="61"/>
        <v>0</v>
      </c>
      <c r="BG128" s="136">
        <f>ROUND(IF('2.1ต้นทุนตามสัดส่วน (ผลิต)'!$E$107&gt;0,(+M128*'2.1ต้นทุนตามสัดส่วน (ผลิต)'!$E$107)/'2.1ต้นทุนตามสัดส่วน (ผลิต)'!$E$110,0),2)</f>
        <v>0</v>
      </c>
      <c r="BH128" s="136">
        <f>ROUND(IF('2.1ต้นทุนตามสัดส่วน (ผลิต)'!$E$117&gt;0,(+N128*'2.1ต้นทุนตามสัดส่วน (ผลิต)'!$E$117)/'2.1ต้นทุนตามสัดส่วน (ผลิต)'!$E$120,0),2)</f>
        <v>0</v>
      </c>
      <c r="BI128" s="136">
        <f>ROUND(IF('2.1ต้นทุนตามสัดส่วน (ผลิต)'!$E$127&gt;0,(+O128*'2.1ต้นทุนตามสัดส่วน (ผลิต)'!$E$127)/'2.1ต้นทุนตามสัดส่วน (ผลิต)'!$E$130,0),2)</f>
        <v>0</v>
      </c>
      <c r="BJ128" s="136">
        <f t="shared" si="62"/>
        <v>0</v>
      </c>
      <c r="BK128" s="136">
        <f t="shared" si="63"/>
        <v>0</v>
      </c>
      <c r="BL128" s="136">
        <f>ROUND(IF('2.1ต้นทุนตามสัดส่วน (ผลิต)'!$E$157&gt;0,(+R128*'2.1ต้นทุนตามสัดส่วน (ผลิต)'!$E$157)/'2.1ต้นทุนตามสัดส่วน (ผลิต)'!$E$160,0),2)</f>
        <v>0</v>
      </c>
      <c r="BM128" s="136">
        <f>ROUND(IF('2.1ต้นทุนตามสัดส่วน (ผลิต)'!$E$167&gt;0,(+S128*'2.1ต้นทุนตามสัดส่วน (ผลิต)'!$E$167)/'2.1ต้นทุนตามสัดส่วน (ผลิต)'!$E$170,0),2)</f>
        <v>0</v>
      </c>
      <c r="BN128" s="136">
        <f>ROUND(IF('2.1ต้นทุนตามสัดส่วน (ผลิต)'!$E$177&gt;0,(+T128*'2.1ต้นทุนตามสัดส่วน (ผลิต)'!$E$177)/'2.1ต้นทุนตามสัดส่วน (ผลิต)'!$E$180,0),2)</f>
        <v>0</v>
      </c>
      <c r="BO128" s="136">
        <f t="shared" si="64"/>
        <v>0</v>
      </c>
      <c r="BP128" s="136">
        <f t="shared" si="44"/>
        <v>0</v>
      </c>
      <c r="BR128" s="140"/>
      <c r="BS128" s="135"/>
      <c r="BT128" s="44">
        <f>ROUND(IF('2.1ต้นทุนตามสัดส่วน (ผลิต)'!$E$8&gt;0,(+C128*'2.1ต้นทุนตามสัดส่วน (ผลิต)'!$E$8)/'2.1ต้นทุนตามสัดส่วน (ผลิต)'!$E$10,0),2)</f>
        <v>0</v>
      </c>
      <c r="BU128" s="136">
        <f>ROUND(IF('2.1ต้นทุนตามสัดส่วน (ผลิต)'!$E$18&gt;0,(+D128*'2.1ต้นทุนตามสัดส่วน (ผลิต)'!$E$18)/'2.1ต้นทุนตามสัดส่วน (ผลิต)'!$E$20,0),2)</f>
        <v>0</v>
      </c>
      <c r="BV128" s="136">
        <f>ROUND(IF('2.1ต้นทุนตามสัดส่วน (ผลิต)'!$E$28&gt;0,(+E128*'2.1ต้นทุนตามสัดส่วน (ผลิต)'!$E$28)/'2.1ต้นทุนตามสัดส่วน (ผลิต)'!$E$30,0),2)</f>
        <v>0</v>
      </c>
      <c r="BW128" s="136">
        <f>ROUND(IF('2.1ต้นทุนตามสัดส่วน (ผลิต)'!$E$38&gt;0,(+F128*'2.1ต้นทุนตามสัดส่วน (ผลิต)'!$E$38)/'2.1ต้นทุนตามสัดส่วน (ผลิต)'!$E$40,0),2)</f>
        <v>0</v>
      </c>
      <c r="BX128" s="136">
        <f t="shared" si="65"/>
        <v>0</v>
      </c>
      <c r="BY128" s="136">
        <f>ROUND(IF('2.1ต้นทุนตามสัดส่วน (ผลิต)'!$E$58&gt;0,(+H128*'2.1ต้นทุนตามสัดส่วน (ผลิต)'!$E$58)/'2.1ต้นทุนตามสัดส่วน (ผลิต)'!$E$60,0),2)</f>
        <v>0</v>
      </c>
      <c r="BZ128" s="136">
        <f>ROUND(IF('2.1ต้นทุนตามสัดส่วน (ผลิต)'!$E$68&gt;0,(+I128*'2.1ต้นทุนตามสัดส่วน (ผลิต)'!$E$68)/'2.1ต้นทุนตามสัดส่วน (ผลิต)'!$E$70,0),2)</f>
        <v>0</v>
      </c>
      <c r="CA128" s="136">
        <f>ROUND(IF('2.1ต้นทุนตามสัดส่วน (ผลิต)'!$E$78&gt;0,(+J128*'2.1ต้นทุนตามสัดส่วน (ผลิต)'!$E$78)/'2.1ต้นทุนตามสัดส่วน (ผลิต)'!$E$80,0),2)</f>
        <v>0</v>
      </c>
      <c r="CB128" s="136">
        <f t="shared" si="66"/>
        <v>0</v>
      </c>
      <c r="CC128" s="136">
        <f t="shared" si="67"/>
        <v>0</v>
      </c>
      <c r="CD128" s="136">
        <f>ROUND(IF('2.1ต้นทุนตามสัดส่วน (ผลิต)'!$E$108&gt;0,(+M128*'2.1ต้นทุนตามสัดส่วน (ผลิต)'!$E$108)/'2.1ต้นทุนตามสัดส่วน (ผลิต)'!$E$110,0),2)</f>
        <v>0</v>
      </c>
      <c r="CE128" s="136">
        <f>ROUND(IF('2.1ต้นทุนตามสัดส่วน (ผลิต)'!$E$118&gt;0,(+N128*'2.1ต้นทุนตามสัดส่วน (ผลิต)'!$E$118)/'2.1ต้นทุนตามสัดส่วน (ผลิต)'!$E$120,0),2)</f>
        <v>0</v>
      </c>
      <c r="CF128" s="136">
        <f>ROUND(IF('2.1ต้นทุนตามสัดส่วน (ผลิต)'!$E$128&gt;0,(+O128*'2.1ต้นทุนตามสัดส่วน (ผลิต)'!$E$128)/'2.1ต้นทุนตามสัดส่วน (ผลิต)'!$E$130,0),2)</f>
        <v>0</v>
      </c>
      <c r="CG128" s="136">
        <f t="shared" si="68"/>
        <v>0</v>
      </c>
      <c r="CH128" s="136">
        <f t="shared" si="69"/>
        <v>0</v>
      </c>
      <c r="CI128" s="136">
        <f>ROUND(IF('2.1ต้นทุนตามสัดส่วน (ผลิต)'!$E$158&gt;0,(+R128*'2.1ต้นทุนตามสัดส่วน (ผลิต)'!$E$158)/'2.1ต้นทุนตามสัดส่วน (ผลิต)'!$E$160,0),2)</f>
        <v>0</v>
      </c>
      <c r="CJ128" s="136">
        <f>ROUND(IF('2.1ต้นทุนตามสัดส่วน (ผลิต)'!$E$168&gt;0,(+S128*'2.1ต้นทุนตามสัดส่วน (ผลิต)'!$E$168)/'2.1ต้นทุนตามสัดส่วน (ผลิต)'!$E$170,0),2)</f>
        <v>0</v>
      </c>
      <c r="CK128" s="136">
        <f>ROUND(IF('2.1ต้นทุนตามสัดส่วน (ผลิต)'!$E$178&gt;0,(+T128*'2.1ต้นทุนตามสัดส่วน (ผลิต)'!$E$178)/'2.1ต้นทุนตามสัดส่วน (ผลิต)'!$E$180,0),2)</f>
        <v>0</v>
      </c>
      <c r="CL128" s="136">
        <f t="shared" si="70"/>
        <v>0</v>
      </c>
      <c r="CM128" s="136">
        <f t="shared" si="45"/>
        <v>0</v>
      </c>
      <c r="CO128" s="140"/>
      <c r="CP128" s="135"/>
      <c r="CQ128" s="44">
        <f>ROUND(IF('2.1ต้นทุนตามสัดส่วน (ผลิต)'!$E$9&gt;0,(+C128*'2.1ต้นทุนตามสัดส่วน (ผลิต)'!$E$9)/'2.1ต้นทุนตามสัดส่วน (ผลิต)'!$E$10,0),2)</f>
        <v>0</v>
      </c>
      <c r="CR128" s="136">
        <f>ROUND(IF('2.1ต้นทุนตามสัดส่วน (ผลิต)'!$E$19&gt;0,(+D128*'2.1ต้นทุนตามสัดส่วน (ผลิต)'!$E$19)/'2.1ต้นทุนตามสัดส่วน (ผลิต)'!$E$20,0),2)</f>
        <v>0</v>
      </c>
      <c r="CS128" s="136">
        <f>ROUND(IF('2.1ต้นทุนตามสัดส่วน (ผลิต)'!$E$29&gt;0,(+E128*'2.1ต้นทุนตามสัดส่วน (ผลิต)'!$E$29)/'2.1ต้นทุนตามสัดส่วน (ผลิต)'!$E$30,0),2)</f>
        <v>0</v>
      </c>
      <c r="CT128" s="136">
        <f>ROUND(IF('2.1ต้นทุนตามสัดส่วน (ผลิต)'!$E$39&gt;0,(+F128*'2.1ต้นทุนตามสัดส่วน (ผลิต)'!$E$39)/'2.1ต้นทุนตามสัดส่วน (ผลิต)'!$E$40,0),2)</f>
        <v>0</v>
      </c>
      <c r="CU128" s="136">
        <f t="shared" si="71"/>
        <v>0</v>
      </c>
      <c r="CV128" s="136">
        <f>ROUND(IF('2.1ต้นทุนตามสัดส่วน (ผลิต)'!$E$59&gt;0,(+H128*'2.1ต้นทุนตามสัดส่วน (ผลิต)'!$E$59)/'2.1ต้นทุนตามสัดส่วน (ผลิต)'!$E$60,0),2)</f>
        <v>0</v>
      </c>
      <c r="CW128" s="136">
        <f>ROUND(IF('2.1ต้นทุนตามสัดส่วน (ผลิต)'!$E$69&gt;0,(+I128*'2.1ต้นทุนตามสัดส่วน (ผลิต)'!$E$69)/'2.1ต้นทุนตามสัดส่วน (ผลิต)'!$E$70,0),2)</f>
        <v>0</v>
      </c>
      <c r="CX128" s="136">
        <f>ROUND(IF('2.1ต้นทุนตามสัดส่วน (ผลิต)'!$E$79&gt;0,(+J128*'2.1ต้นทุนตามสัดส่วน (ผลิต)'!$E$79)/'2.1ต้นทุนตามสัดส่วน (ผลิต)'!$E$80,0),2)</f>
        <v>0</v>
      </c>
      <c r="CY128" s="136">
        <f t="shared" si="72"/>
        <v>0</v>
      </c>
      <c r="CZ128" s="136">
        <f t="shared" si="73"/>
        <v>0</v>
      </c>
      <c r="DA128" s="136">
        <f>ROUND(IF('2.1ต้นทุนตามสัดส่วน (ผลิต)'!$E$109&gt;0,(+M128*'2.1ต้นทุนตามสัดส่วน (ผลิต)'!$E$109)/'2.1ต้นทุนตามสัดส่วน (ผลิต)'!$E$110,0),2)</f>
        <v>0</v>
      </c>
      <c r="DB128" s="136">
        <f>ROUND(IF('2.1ต้นทุนตามสัดส่วน (ผลิต)'!$E$119&gt;0,(+N128*'2.1ต้นทุนตามสัดส่วน (ผลิต)'!$E$119)/'2.1ต้นทุนตามสัดส่วน (ผลิต)'!$E$120,0),2)</f>
        <v>0</v>
      </c>
      <c r="DC128" s="136">
        <f>ROUND(IF('2.1ต้นทุนตามสัดส่วน (ผลิต)'!$E$129&gt;0,(+O128*'2.1ต้นทุนตามสัดส่วน (ผลิต)'!$E$129)/'2.1ต้นทุนตามสัดส่วน (ผลิต)'!$E$130,0),2)</f>
        <v>0</v>
      </c>
      <c r="DD128" s="136">
        <f t="shared" si="74"/>
        <v>0</v>
      </c>
      <c r="DE128" s="136">
        <f t="shared" si="75"/>
        <v>0</v>
      </c>
      <c r="DF128" s="136">
        <f>ROUND(IF('2.1ต้นทุนตามสัดส่วน (ผลิต)'!$E$159&gt;0,(+R128*'2.1ต้นทุนตามสัดส่วน (ผลิต)'!$E$159)/'2.1ต้นทุนตามสัดส่วน (ผลิต)'!$E$160,0),2)</f>
        <v>0</v>
      </c>
      <c r="DG128" s="136">
        <f>ROUND(IF('2.1ต้นทุนตามสัดส่วน (ผลิต)'!$E$169&gt;0,(+S128*'2.1ต้นทุนตามสัดส่วน (ผลิต)'!$E$169)/'2.1ต้นทุนตามสัดส่วน (ผลิต)'!$E$170,0),2)</f>
        <v>0</v>
      </c>
      <c r="DH128" s="136">
        <f>ROUND(IF('2.1ต้นทุนตามสัดส่วน (ผลิต)'!$E$179&gt;0,(+T128*'2.1ต้นทุนตามสัดส่วน (ผลิต)'!$E$179)/'2.1ต้นทุนตามสัดส่วน (ผลิต)'!$E$180,0),2)</f>
        <v>0</v>
      </c>
      <c r="DI128" s="136">
        <f t="shared" si="76"/>
        <v>0</v>
      </c>
      <c r="DJ128" s="136">
        <f t="shared" si="46"/>
        <v>0</v>
      </c>
      <c r="DL128" s="140"/>
      <c r="DM128" s="135"/>
      <c r="DN128" s="136">
        <f t="shared" si="79"/>
        <v>0</v>
      </c>
      <c r="DO128" s="136">
        <f t="shared" si="79"/>
        <v>0</v>
      </c>
      <c r="DP128" s="136">
        <f t="shared" si="79"/>
        <v>0</v>
      </c>
      <c r="DQ128" s="136">
        <f t="shared" si="79"/>
        <v>0</v>
      </c>
      <c r="DR128" s="136">
        <f t="shared" si="79"/>
        <v>0</v>
      </c>
      <c r="DS128" s="136">
        <f t="shared" si="79"/>
        <v>0</v>
      </c>
      <c r="DT128" s="136">
        <f t="shared" si="79"/>
        <v>0</v>
      </c>
      <c r="DU128" s="136">
        <f t="shared" si="79"/>
        <v>0</v>
      </c>
      <c r="DV128" s="136">
        <f t="shared" si="79"/>
        <v>0</v>
      </c>
      <c r="DW128" s="136">
        <f t="shared" si="79"/>
        <v>0</v>
      </c>
      <c r="DX128" s="136">
        <f t="shared" si="79"/>
        <v>0</v>
      </c>
      <c r="DY128" s="136">
        <f t="shared" si="79"/>
        <v>0</v>
      </c>
      <c r="DZ128" s="136">
        <f t="shared" si="79"/>
        <v>0</v>
      </c>
      <c r="EA128" s="136">
        <f t="shared" si="79"/>
        <v>0</v>
      </c>
      <c r="EB128" s="136">
        <f t="shared" si="81"/>
        <v>0</v>
      </c>
      <c r="EC128" s="136">
        <f t="shared" si="81"/>
        <v>0</v>
      </c>
      <c r="ED128" s="136">
        <f t="shared" si="81"/>
        <v>0</v>
      </c>
      <c r="EE128" s="136">
        <f t="shared" si="80"/>
        <v>0</v>
      </c>
      <c r="EF128" s="136">
        <f t="shared" si="80"/>
        <v>0</v>
      </c>
      <c r="EG128" s="136">
        <f t="shared" si="80"/>
        <v>0</v>
      </c>
    </row>
    <row r="129" spans="1:137" ht="21">
      <c r="A129" s="140"/>
      <c r="B129" s="135"/>
      <c r="C129" s="44"/>
      <c r="D129" s="136"/>
      <c r="E129" s="136"/>
      <c r="F129" s="136"/>
      <c r="G129" s="136">
        <f t="shared" si="48"/>
        <v>0</v>
      </c>
      <c r="H129" s="136"/>
      <c r="I129" s="136"/>
      <c r="J129" s="136"/>
      <c r="K129" s="136">
        <f t="shared" si="49"/>
        <v>0</v>
      </c>
      <c r="L129" s="136">
        <f t="shared" si="50"/>
        <v>0</v>
      </c>
      <c r="M129" s="136"/>
      <c r="N129" s="136"/>
      <c r="O129" s="136"/>
      <c r="P129" s="136">
        <f t="shared" si="51"/>
        <v>0</v>
      </c>
      <c r="Q129" s="136">
        <f t="shared" si="52"/>
        <v>0</v>
      </c>
      <c r="R129" s="136"/>
      <c r="S129" s="136"/>
      <c r="T129" s="136"/>
      <c r="U129" s="136">
        <f t="shared" si="53"/>
        <v>0</v>
      </c>
      <c r="V129" s="136">
        <f t="shared" si="41"/>
        <v>0</v>
      </c>
      <c r="X129" s="140"/>
      <c r="Y129" s="135"/>
      <c r="Z129" s="44">
        <f>ROUND(IF('2.1ต้นทุนตามสัดส่วน (ผลิต)'!$E$6&gt;0,(+C129*'2.1ต้นทุนตามสัดส่วน (ผลิต)'!$E$6)/'2.1ต้นทุนตามสัดส่วน (ผลิต)'!$E$10,0),2)</f>
        <v>0</v>
      </c>
      <c r="AA129" s="139">
        <f>ROUND(IF('2.1ต้นทุนตามสัดส่วน (ผลิต)'!$E$16&gt;0,(+D129*'2.1ต้นทุนตามสัดส่วน (ผลิต)'!$E$16)/'2.1ต้นทุนตามสัดส่วน (ผลิต)'!$E$20,0),2)</f>
        <v>0</v>
      </c>
      <c r="AB129" s="139">
        <f>ROUND(IF('2.1ต้นทุนตามสัดส่วน (ผลิต)'!$E$26&gt;0,(+E129*'2.1ต้นทุนตามสัดส่วน (ผลิต)'!$E$26)/'2.1ต้นทุนตามสัดส่วน (ผลิต)'!$E$30,0),2)</f>
        <v>0</v>
      </c>
      <c r="AC129" s="139">
        <f>ROUND(IF('2.1ต้นทุนตามสัดส่วน (ผลิต)'!$E$36&gt;0,(+F129*'2.1ต้นทุนตามสัดส่วน (ผลิต)'!$E$36)/'2.1ต้นทุนตามสัดส่วน (ผลิต)'!$E$40,0),2)</f>
        <v>0</v>
      </c>
      <c r="AD129" s="139">
        <f t="shared" si="54"/>
        <v>0</v>
      </c>
      <c r="AE129" s="139">
        <f>ROUND(IF('2.1ต้นทุนตามสัดส่วน (ผลิต)'!$E$56&gt;0,(+H129*'2.1ต้นทุนตามสัดส่วน (ผลิต)'!$E$56)/'2.1ต้นทุนตามสัดส่วน (ผลิต)'!$E$60,0),2)</f>
        <v>0</v>
      </c>
      <c r="AF129" s="139">
        <f>ROUND(IF('2.1ต้นทุนตามสัดส่วน (ผลิต)'!$E$66&gt;0,(+I129*'2.1ต้นทุนตามสัดส่วน (ผลิต)'!$E$66)/'2.1ต้นทุนตามสัดส่วน (ผลิต)'!$E$70,0),2)</f>
        <v>0</v>
      </c>
      <c r="AG129" s="139">
        <f>ROUND(IF('2.1ต้นทุนตามสัดส่วน (ผลิต)'!$E$76&gt;0,(+J129*'2.1ต้นทุนตามสัดส่วน (ผลิต)'!$E$76)/'2.1ต้นทุนตามสัดส่วน (ผลิต)'!$E$80,0),2)</f>
        <v>0</v>
      </c>
      <c r="AH129" s="139">
        <f t="shared" si="55"/>
        <v>0</v>
      </c>
      <c r="AI129" s="139">
        <f t="shared" si="56"/>
        <v>0</v>
      </c>
      <c r="AJ129" s="139">
        <f>ROUND(IF('2.1ต้นทุนตามสัดส่วน (ผลิต)'!$E$106&gt;0,(+M129*'2.1ต้นทุนตามสัดส่วน (ผลิต)'!$E$106)/'2.1ต้นทุนตามสัดส่วน (ผลิต)'!$E$110,0),2)</f>
        <v>0</v>
      </c>
      <c r="AK129" s="139">
        <f>ROUND(IF('2.1ต้นทุนตามสัดส่วน (ผลิต)'!$E$116&gt;0,(+N129*'2.1ต้นทุนตามสัดส่วน (ผลิต)'!$E$116)/'2.1ต้นทุนตามสัดส่วน (ผลิต)'!$E$120,0),2)</f>
        <v>0</v>
      </c>
      <c r="AL129" s="139">
        <f>ROUND(IF('2.1ต้นทุนตามสัดส่วน (ผลิต)'!$E$126&gt;0,(+O129*'2.1ต้นทุนตามสัดส่วน (ผลิต)'!$E$126)/'2.1ต้นทุนตามสัดส่วน (ผลิต)'!$E$130,0),2)</f>
        <v>0</v>
      </c>
      <c r="AM129" s="139">
        <f t="shared" si="57"/>
        <v>0</v>
      </c>
      <c r="AN129" s="139">
        <f t="shared" si="58"/>
        <v>0</v>
      </c>
      <c r="AO129" s="139">
        <f>ROUND(IF('2.1ต้นทุนตามสัดส่วน (ผลิต)'!$E$156&gt;0,(+R129*'2.1ต้นทุนตามสัดส่วน (ผลิต)'!$E$156)/'2.1ต้นทุนตามสัดส่วน (ผลิต)'!$E$160,0),2)</f>
        <v>0</v>
      </c>
      <c r="AP129" s="139">
        <f>ROUND(IF('2.1ต้นทุนตามสัดส่วน (ผลิต)'!$E$166&gt;0,(+S129*'2.1ต้นทุนตามสัดส่วน (ผลิต)'!$E$166)/'2.1ต้นทุนตามสัดส่วน (ผลิต)'!$E$170,0),2)</f>
        <v>0</v>
      </c>
      <c r="AQ129" s="139">
        <f>ROUND(IF('2.1ต้นทุนตามสัดส่วน (ผลิต)'!$E$176&gt;0,(+T129*'2.1ต้นทุนตามสัดส่วน (ผลิต)'!$E$176)/'2.1ต้นทุนตามสัดส่วน (ผลิต)'!$E$180,0),2)</f>
        <v>0</v>
      </c>
      <c r="AR129" s="139">
        <f t="shared" si="42"/>
        <v>0</v>
      </c>
      <c r="AS129" s="139">
        <f t="shared" si="43"/>
        <v>0</v>
      </c>
      <c r="AU129" s="140"/>
      <c r="AV129" s="135"/>
      <c r="AW129" s="44">
        <f>ROUND(IF('2.1ต้นทุนตามสัดส่วน (ผลิต)'!$E$7&gt;0,(C129*'2.1ต้นทุนตามสัดส่วน (ผลิต)'!$E$7)/'2.1ต้นทุนตามสัดส่วน (ผลิต)'!$E$10,0),2)</f>
        <v>0</v>
      </c>
      <c r="AX129" s="136">
        <f>ROUND(IF('2.1ต้นทุนตามสัดส่วน (ผลิต)'!$E$17&gt;0,(D129*'2.1ต้นทุนตามสัดส่วน (ผลิต)'!$E$17)/'2.1ต้นทุนตามสัดส่วน (ผลิต)'!$E$20,0),2)</f>
        <v>0</v>
      </c>
      <c r="AY129" s="136">
        <f>ROUND(IF('2.1ต้นทุนตามสัดส่วน (ผลิต)'!$E$27&gt;0,(+E129*'2.1ต้นทุนตามสัดส่วน (ผลิต)'!$E$27)/'2.1ต้นทุนตามสัดส่วน (ผลิต)'!$E$30,0),2)</f>
        <v>0</v>
      </c>
      <c r="AZ129" s="136">
        <f>ROUND(IF('2.1ต้นทุนตามสัดส่วน (ผลิต)'!$E$37&gt;0,(+F129*'2.1ต้นทุนตามสัดส่วน (ผลิต)'!$E$37)/'2.1ต้นทุนตามสัดส่วน (ผลิต)'!$E$40,0),2)</f>
        <v>0</v>
      </c>
      <c r="BA129" s="136">
        <f t="shared" si="59"/>
        <v>0</v>
      </c>
      <c r="BB129" s="136">
        <f>ROUND(IF('2.1ต้นทุนตามสัดส่วน (ผลิต)'!$E$57&gt;0,(+H129*'2.1ต้นทุนตามสัดส่วน (ผลิต)'!$E$57)/'2.1ต้นทุนตามสัดส่วน (ผลิต)'!$E$60,0),2)</f>
        <v>0</v>
      </c>
      <c r="BC129" s="136">
        <f>ROUND(IF('2.1ต้นทุนตามสัดส่วน (ผลิต)'!$E$67&gt;0,(+I129*'2.1ต้นทุนตามสัดส่วน (ผลิต)'!$E$67)/'2.1ต้นทุนตามสัดส่วน (ผลิต)'!$E$70,0),2)</f>
        <v>0</v>
      </c>
      <c r="BD129" s="136">
        <f>ROUND(IF('2.1ต้นทุนตามสัดส่วน (ผลิต)'!$E$77&gt;0,(+J129*'2.1ต้นทุนตามสัดส่วน (ผลิต)'!$E$77)/'2.1ต้นทุนตามสัดส่วน (ผลิต)'!$E$80,0),2)</f>
        <v>0</v>
      </c>
      <c r="BE129" s="136">
        <f t="shared" si="60"/>
        <v>0</v>
      </c>
      <c r="BF129" s="136">
        <f t="shared" si="61"/>
        <v>0</v>
      </c>
      <c r="BG129" s="136">
        <f>ROUND(IF('2.1ต้นทุนตามสัดส่วน (ผลิต)'!$E$107&gt;0,(+M129*'2.1ต้นทุนตามสัดส่วน (ผลิต)'!$E$107)/'2.1ต้นทุนตามสัดส่วน (ผลิต)'!$E$110,0),2)</f>
        <v>0</v>
      </c>
      <c r="BH129" s="136">
        <f>ROUND(IF('2.1ต้นทุนตามสัดส่วน (ผลิต)'!$E$117&gt;0,(+N129*'2.1ต้นทุนตามสัดส่วน (ผลิต)'!$E$117)/'2.1ต้นทุนตามสัดส่วน (ผลิต)'!$E$120,0),2)</f>
        <v>0</v>
      </c>
      <c r="BI129" s="136">
        <f>ROUND(IF('2.1ต้นทุนตามสัดส่วน (ผลิต)'!$E$127&gt;0,(+O129*'2.1ต้นทุนตามสัดส่วน (ผลิต)'!$E$127)/'2.1ต้นทุนตามสัดส่วน (ผลิต)'!$E$130,0),2)</f>
        <v>0</v>
      </c>
      <c r="BJ129" s="136">
        <f t="shared" si="62"/>
        <v>0</v>
      </c>
      <c r="BK129" s="136">
        <f t="shared" si="63"/>
        <v>0</v>
      </c>
      <c r="BL129" s="136">
        <f>ROUND(IF('2.1ต้นทุนตามสัดส่วน (ผลิต)'!$E$157&gt;0,(+R129*'2.1ต้นทุนตามสัดส่วน (ผลิต)'!$E$157)/'2.1ต้นทุนตามสัดส่วน (ผลิต)'!$E$160,0),2)</f>
        <v>0</v>
      </c>
      <c r="BM129" s="136">
        <f>ROUND(IF('2.1ต้นทุนตามสัดส่วน (ผลิต)'!$E$167&gt;0,(+S129*'2.1ต้นทุนตามสัดส่วน (ผลิต)'!$E$167)/'2.1ต้นทุนตามสัดส่วน (ผลิต)'!$E$170,0),2)</f>
        <v>0</v>
      </c>
      <c r="BN129" s="136">
        <f>ROUND(IF('2.1ต้นทุนตามสัดส่วน (ผลิต)'!$E$177&gt;0,(+T129*'2.1ต้นทุนตามสัดส่วน (ผลิต)'!$E$177)/'2.1ต้นทุนตามสัดส่วน (ผลิต)'!$E$180,0),2)</f>
        <v>0</v>
      </c>
      <c r="BO129" s="136">
        <f t="shared" si="64"/>
        <v>0</v>
      </c>
      <c r="BP129" s="136">
        <f t="shared" si="44"/>
        <v>0</v>
      </c>
      <c r="BR129" s="140"/>
      <c r="BS129" s="135"/>
      <c r="BT129" s="44">
        <f>ROUND(IF('2.1ต้นทุนตามสัดส่วน (ผลิต)'!$E$8&gt;0,(+C129*'2.1ต้นทุนตามสัดส่วน (ผลิต)'!$E$8)/'2.1ต้นทุนตามสัดส่วน (ผลิต)'!$E$10,0),2)</f>
        <v>0</v>
      </c>
      <c r="BU129" s="136">
        <f>ROUND(IF('2.1ต้นทุนตามสัดส่วน (ผลิต)'!$E$18&gt;0,(+D129*'2.1ต้นทุนตามสัดส่วน (ผลิต)'!$E$18)/'2.1ต้นทุนตามสัดส่วน (ผลิต)'!$E$20,0),2)</f>
        <v>0</v>
      </c>
      <c r="BV129" s="136">
        <f>ROUND(IF('2.1ต้นทุนตามสัดส่วน (ผลิต)'!$E$28&gt;0,(+E129*'2.1ต้นทุนตามสัดส่วน (ผลิต)'!$E$28)/'2.1ต้นทุนตามสัดส่วน (ผลิต)'!$E$30,0),2)</f>
        <v>0</v>
      </c>
      <c r="BW129" s="136">
        <f>ROUND(IF('2.1ต้นทุนตามสัดส่วน (ผลิต)'!$E$38&gt;0,(+F129*'2.1ต้นทุนตามสัดส่วน (ผลิต)'!$E$38)/'2.1ต้นทุนตามสัดส่วน (ผลิต)'!$E$40,0),2)</f>
        <v>0</v>
      </c>
      <c r="BX129" s="136">
        <f t="shared" si="65"/>
        <v>0</v>
      </c>
      <c r="BY129" s="136">
        <f>ROUND(IF('2.1ต้นทุนตามสัดส่วน (ผลิต)'!$E$58&gt;0,(+H129*'2.1ต้นทุนตามสัดส่วน (ผลิต)'!$E$58)/'2.1ต้นทุนตามสัดส่วน (ผลิต)'!$E$60,0),2)</f>
        <v>0</v>
      </c>
      <c r="BZ129" s="136">
        <f>ROUND(IF('2.1ต้นทุนตามสัดส่วน (ผลิต)'!$E$68&gt;0,(+I129*'2.1ต้นทุนตามสัดส่วน (ผลิต)'!$E$68)/'2.1ต้นทุนตามสัดส่วน (ผลิต)'!$E$70,0),2)</f>
        <v>0</v>
      </c>
      <c r="CA129" s="136">
        <f>ROUND(IF('2.1ต้นทุนตามสัดส่วน (ผลิต)'!$E$78&gt;0,(+J129*'2.1ต้นทุนตามสัดส่วน (ผลิต)'!$E$78)/'2.1ต้นทุนตามสัดส่วน (ผลิต)'!$E$80,0),2)</f>
        <v>0</v>
      </c>
      <c r="CB129" s="136">
        <f t="shared" si="66"/>
        <v>0</v>
      </c>
      <c r="CC129" s="136">
        <f t="shared" si="67"/>
        <v>0</v>
      </c>
      <c r="CD129" s="136">
        <f>ROUND(IF('2.1ต้นทุนตามสัดส่วน (ผลิต)'!$E$108&gt;0,(+M129*'2.1ต้นทุนตามสัดส่วน (ผลิต)'!$E$108)/'2.1ต้นทุนตามสัดส่วน (ผลิต)'!$E$110,0),2)</f>
        <v>0</v>
      </c>
      <c r="CE129" s="136">
        <f>ROUND(IF('2.1ต้นทุนตามสัดส่วน (ผลิต)'!$E$118&gt;0,(+N129*'2.1ต้นทุนตามสัดส่วน (ผลิต)'!$E$118)/'2.1ต้นทุนตามสัดส่วน (ผลิต)'!$E$120,0),2)</f>
        <v>0</v>
      </c>
      <c r="CF129" s="136">
        <f>ROUND(IF('2.1ต้นทุนตามสัดส่วน (ผลิต)'!$E$128&gt;0,(+O129*'2.1ต้นทุนตามสัดส่วน (ผลิต)'!$E$128)/'2.1ต้นทุนตามสัดส่วน (ผลิต)'!$E$130,0),2)</f>
        <v>0</v>
      </c>
      <c r="CG129" s="136">
        <f t="shared" si="68"/>
        <v>0</v>
      </c>
      <c r="CH129" s="136">
        <f t="shared" si="69"/>
        <v>0</v>
      </c>
      <c r="CI129" s="136">
        <f>ROUND(IF('2.1ต้นทุนตามสัดส่วน (ผลิต)'!$E$158&gt;0,(+R129*'2.1ต้นทุนตามสัดส่วน (ผลิต)'!$E$158)/'2.1ต้นทุนตามสัดส่วน (ผลิต)'!$E$160,0),2)</f>
        <v>0</v>
      </c>
      <c r="CJ129" s="136">
        <f>ROUND(IF('2.1ต้นทุนตามสัดส่วน (ผลิต)'!$E$168&gt;0,(+S129*'2.1ต้นทุนตามสัดส่วน (ผลิต)'!$E$168)/'2.1ต้นทุนตามสัดส่วน (ผลิต)'!$E$170,0),2)</f>
        <v>0</v>
      </c>
      <c r="CK129" s="136">
        <f>ROUND(IF('2.1ต้นทุนตามสัดส่วน (ผลิต)'!$E$178&gt;0,(+T129*'2.1ต้นทุนตามสัดส่วน (ผลิต)'!$E$178)/'2.1ต้นทุนตามสัดส่วน (ผลิต)'!$E$180,0),2)</f>
        <v>0</v>
      </c>
      <c r="CL129" s="136">
        <f t="shared" si="70"/>
        <v>0</v>
      </c>
      <c r="CM129" s="136">
        <f t="shared" si="45"/>
        <v>0</v>
      </c>
      <c r="CO129" s="140"/>
      <c r="CP129" s="135"/>
      <c r="CQ129" s="44">
        <f>ROUND(IF('2.1ต้นทุนตามสัดส่วน (ผลิต)'!$E$9&gt;0,(+C129*'2.1ต้นทุนตามสัดส่วน (ผลิต)'!$E$9)/'2.1ต้นทุนตามสัดส่วน (ผลิต)'!$E$10,0),2)</f>
        <v>0</v>
      </c>
      <c r="CR129" s="136">
        <f>ROUND(IF('2.1ต้นทุนตามสัดส่วน (ผลิต)'!$E$19&gt;0,(+D129*'2.1ต้นทุนตามสัดส่วน (ผลิต)'!$E$19)/'2.1ต้นทุนตามสัดส่วน (ผลิต)'!$E$20,0),2)</f>
        <v>0</v>
      </c>
      <c r="CS129" s="136">
        <f>ROUND(IF('2.1ต้นทุนตามสัดส่วน (ผลิต)'!$E$29&gt;0,(+E129*'2.1ต้นทุนตามสัดส่วน (ผลิต)'!$E$29)/'2.1ต้นทุนตามสัดส่วน (ผลิต)'!$E$30,0),2)</f>
        <v>0</v>
      </c>
      <c r="CT129" s="136">
        <f>ROUND(IF('2.1ต้นทุนตามสัดส่วน (ผลิต)'!$E$39&gt;0,(+F129*'2.1ต้นทุนตามสัดส่วน (ผลิต)'!$E$39)/'2.1ต้นทุนตามสัดส่วน (ผลิต)'!$E$40,0),2)</f>
        <v>0</v>
      </c>
      <c r="CU129" s="136">
        <f t="shared" si="71"/>
        <v>0</v>
      </c>
      <c r="CV129" s="136">
        <f>ROUND(IF('2.1ต้นทุนตามสัดส่วน (ผลิต)'!$E$59&gt;0,(+H129*'2.1ต้นทุนตามสัดส่วน (ผลิต)'!$E$59)/'2.1ต้นทุนตามสัดส่วน (ผลิต)'!$E$60,0),2)</f>
        <v>0</v>
      </c>
      <c r="CW129" s="136">
        <f>ROUND(IF('2.1ต้นทุนตามสัดส่วน (ผลิต)'!$E$69&gt;0,(+I129*'2.1ต้นทุนตามสัดส่วน (ผลิต)'!$E$69)/'2.1ต้นทุนตามสัดส่วน (ผลิต)'!$E$70,0),2)</f>
        <v>0</v>
      </c>
      <c r="CX129" s="136">
        <f>ROUND(IF('2.1ต้นทุนตามสัดส่วน (ผลิต)'!$E$79&gt;0,(+J129*'2.1ต้นทุนตามสัดส่วน (ผลิต)'!$E$79)/'2.1ต้นทุนตามสัดส่วน (ผลิต)'!$E$80,0),2)</f>
        <v>0</v>
      </c>
      <c r="CY129" s="136">
        <f t="shared" si="72"/>
        <v>0</v>
      </c>
      <c r="CZ129" s="136">
        <f t="shared" si="73"/>
        <v>0</v>
      </c>
      <c r="DA129" s="136">
        <f>ROUND(IF('2.1ต้นทุนตามสัดส่วน (ผลิต)'!$E$109&gt;0,(+M129*'2.1ต้นทุนตามสัดส่วน (ผลิต)'!$E$109)/'2.1ต้นทุนตามสัดส่วน (ผลิต)'!$E$110,0),2)</f>
        <v>0</v>
      </c>
      <c r="DB129" s="136">
        <f>ROUND(IF('2.1ต้นทุนตามสัดส่วน (ผลิต)'!$E$119&gt;0,(+N129*'2.1ต้นทุนตามสัดส่วน (ผลิต)'!$E$119)/'2.1ต้นทุนตามสัดส่วน (ผลิต)'!$E$120,0),2)</f>
        <v>0</v>
      </c>
      <c r="DC129" s="136">
        <f>ROUND(IF('2.1ต้นทุนตามสัดส่วน (ผลิต)'!$E$129&gt;0,(+O129*'2.1ต้นทุนตามสัดส่วน (ผลิต)'!$E$129)/'2.1ต้นทุนตามสัดส่วน (ผลิต)'!$E$130,0),2)</f>
        <v>0</v>
      </c>
      <c r="DD129" s="136">
        <f t="shared" si="74"/>
        <v>0</v>
      </c>
      <c r="DE129" s="136">
        <f t="shared" si="75"/>
        <v>0</v>
      </c>
      <c r="DF129" s="136">
        <f>ROUND(IF('2.1ต้นทุนตามสัดส่วน (ผลิต)'!$E$159&gt;0,(+R129*'2.1ต้นทุนตามสัดส่วน (ผลิต)'!$E$159)/'2.1ต้นทุนตามสัดส่วน (ผลิต)'!$E$160,0),2)</f>
        <v>0</v>
      </c>
      <c r="DG129" s="136">
        <f>ROUND(IF('2.1ต้นทุนตามสัดส่วน (ผลิต)'!$E$169&gt;0,(+S129*'2.1ต้นทุนตามสัดส่วน (ผลิต)'!$E$169)/'2.1ต้นทุนตามสัดส่วน (ผลิต)'!$E$170,0),2)</f>
        <v>0</v>
      </c>
      <c r="DH129" s="136">
        <f>ROUND(IF('2.1ต้นทุนตามสัดส่วน (ผลิต)'!$E$179&gt;0,(+T129*'2.1ต้นทุนตามสัดส่วน (ผลิต)'!$E$179)/'2.1ต้นทุนตามสัดส่วน (ผลิต)'!$E$180,0),2)</f>
        <v>0</v>
      </c>
      <c r="DI129" s="136">
        <f t="shared" si="76"/>
        <v>0</v>
      </c>
      <c r="DJ129" s="136">
        <f t="shared" si="46"/>
        <v>0</v>
      </c>
      <c r="DL129" s="140"/>
      <c r="DM129" s="135"/>
      <c r="DN129" s="136">
        <f t="shared" si="79"/>
        <v>0</v>
      </c>
      <c r="DO129" s="136">
        <f t="shared" si="79"/>
        <v>0</v>
      </c>
      <c r="DP129" s="136">
        <f t="shared" si="79"/>
        <v>0</v>
      </c>
      <c r="DQ129" s="136">
        <f t="shared" si="79"/>
        <v>0</v>
      </c>
      <c r="DR129" s="136">
        <f t="shared" si="79"/>
        <v>0</v>
      </c>
      <c r="DS129" s="136">
        <f t="shared" si="79"/>
        <v>0</v>
      </c>
      <c r="DT129" s="136">
        <f t="shared" si="79"/>
        <v>0</v>
      </c>
      <c r="DU129" s="136">
        <f t="shared" si="79"/>
        <v>0</v>
      </c>
      <c r="DV129" s="136">
        <f t="shared" si="79"/>
        <v>0</v>
      </c>
      <c r="DW129" s="136">
        <f t="shared" si="79"/>
        <v>0</v>
      </c>
      <c r="DX129" s="136">
        <f t="shared" si="79"/>
        <v>0</v>
      </c>
      <c r="DY129" s="136">
        <f t="shared" si="79"/>
        <v>0</v>
      </c>
      <c r="DZ129" s="136">
        <f t="shared" si="79"/>
        <v>0</v>
      </c>
      <c r="EA129" s="136">
        <f t="shared" si="79"/>
        <v>0</v>
      </c>
      <c r="EB129" s="136">
        <f t="shared" si="81"/>
        <v>0</v>
      </c>
      <c r="EC129" s="136">
        <f t="shared" si="81"/>
        <v>0</v>
      </c>
      <c r="ED129" s="136">
        <f t="shared" si="81"/>
        <v>0</v>
      </c>
      <c r="EE129" s="136">
        <f t="shared" si="80"/>
        <v>0</v>
      </c>
      <c r="EF129" s="136">
        <f t="shared" si="80"/>
        <v>0</v>
      </c>
      <c r="EG129" s="136">
        <f t="shared" si="80"/>
        <v>0</v>
      </c>
    </row>
    <row r="130" spans="1:137" ht="21">
      <c r="A130" s="140"/>
      <c r="B130" s="135"/>
      <c r="C130" s="44"/>
      <c r="D130" s="136"/>
      <c r="E130" s="136"/>
      <c r="F130" s="136"/>
      <c r="G130" s="136">
        <f t="shared" si="48"/>
        <v>0</v>
      </c>
      <c r="H130" s="136"/>
      <c r="I130" s="136"/>
      <c r="J130" s="136"/>
      <c r="K130" s="136">
        <f t="shared" si="49"/>
        <v>0</v>
      </c>
      <c r="L130" s="136">
        <f t="shared" si="50"/>
        <v>0</v>
      </c>
      <c r="M130" s="136"/>
      <c r="N130" s="136"/>
      <c r="O130" s="136"/>
      <c r="P130" s="136">
        <f t="shared" si="51"/>
        <v>0</v>
      </c>
      <c r="Q130" s="136">
        <f t="shared" si="52"/>
        <v>0</v>
      </c>
      <c r="R130" s="136"/>
      <c r="S130" s="136"/>
      <c r="T130" s="136"/>
      <c r="U130" s="136">
        <f t="shared" si="53"/>
        <v>0</v>
      </c>
      <c r="V130" s="136">
        <f t="shared" si="41"/>
        <v>0</v>
      </c>
      <c r="X130" s="140"/>
      <c r="Y130" s="135"/>
      <c r="Z130" s="44">
        <f>ROUND(IF('2.1ต้นทุนตามสัดส่วน (ผลิต)'!$E$6&gt;0,(+C130*'2.1ต้นทุนตามสัดส่วน (ผลิต)'!$E$6)/'2.1ต้นทุนตามสัดส่วน (ผลิต)'!$E$10,0),2)</f>
        <v>0</v>
      </c>
      <c r="AA130" s="139">
        <f>ROUND(IF('2.1ต้นทุนตามสัดส่วน (ผลิต)'!$E$16&gt;0,(+D130*'2.1ต้นทุนตามสัดส่วน (ผลิต)'!$E$16)/'2.1ต้นทุนตามสัดส่วน (ผลิต)'!$E$20,0),2)</f>
        <v>0</v>
      </c>
      <c r="AB130" s="139">
        <f>ROUND(IF('2.1ต้นทุนตามสัดส่วน (ผลิต)'!$E$26&gt;0,(+E130*'2.1ต้นทุนตามสัดส่วน (ผลิต)'!$E$26)/'2.1ต้นทุนตามสัดส่วน (ผลิต)'!$E$30,0),2)</f>
        <v>0</v>
      </c>
      <c r="AC130" s="139">
        <f>ROUND(IF('2.1ต้นทุนตามสัดส่วน (ผลิต)'!$E$36&gt;0,(+F130*'2.1ต้นทุนตามสัดส่วน (ผลิต)'!$E$36)/'2.1ต้นทุนตามสัดส่วน (ผลิต)'!$E$40,0),2)</f>
        <v>0</v>
      </c>
      <c r="AD130" s="139">
        <f t="shared" si="54"/>
        <v>0</v>
      </c>
      <c r="AE130" s="139">
        <f>ROUND(IF('2.1ต้นทุนตามสัดส่วน (ผลิต)'!$E$56&gt;0,(+H130*'2.1ต้นทุนตามสัดส่วน (ผลิต)'!$E$56)/'2.1ต้นทุนตามสัดส่วน (ผลิต)'!$E$60,0),2)</f>
        <v>0</v>
      </c>
      <c r="AF130" s="139">
        <f>ROUND(IF('2.1ต้นทุนตามสัดส่วน (ผลิต)'!$E$66&gt;0,(+I130*'2.1ต้นทุนตามสัดส่วน (ผลิต)'!$E$66)/'2.1ต้นทุนตามสัดส่วน (ผลิต)'!$E$70,0),2)</f>
        <v>0</v>
      </c>
      <c r="AG130" s="139">
        <f>ROUND(IF('2.1ต้นทุนตามสัดส่วน (ผลิต)'!$E$76&gt;0,(+J130*'2.1ต้นทุนตามสัดส่วน (ผลิต)'!$E$76)/'2.1ต้นทุนตามสัดส่วน (ผลิต)'!$E$80,0),2)</f>
        <v>0</v>
      </c>
      <c r="AH130" s="139">
        <f t="shared" si="55"/>
        <v>0</v>
      </c>
      <c r="AI130" s="139">
        <f t="shared" si="56"/>
        <v>0</v>
      </c>
      <c r="AJ130" s="139">
        <f>ROUND(IF('2.1ต้นทุนตามสัดส่วน (ผลิต)'!$E$106&gt;0,(+M130*'2.1ต้นทุนตามสัดส่วน (ผลิต)'!$E$106)/'2.1ต้นทุนตามสัดส่วน (ผลิต)'!$E$110,0),2)</f>
        <v>0</v>
      </c>
      <c r="AK130" s="139">
        <f>ROUND(IF('2.1ต้นทุนตามสัดส่วน (ผลิต)'!$E$116&gt;0,(+N130*'2.1ต้นทุนตามสัดส่วน (ผลิต)'!$E$116)/'2.1ต้นทุนตามสัดส่วน (ผลิต)'!$E$120,0),2)</f>
        <v>0</v>
      </c>
      <c r="AL130" s="139">
        <f>ROUND(IF('2.1ต้นทุนตามสัดส่วน (ผลิต)'!$E$126&gt;0,(+O130*'2.1ต้นทุนตามสัดส่วน (ผลิต)'!$E$126)/'2.1ต้นทุนตามสัดส่วน (ผลิต)'!$E$130,0),2)</f>
        <v>0</v>
      </c>
      <c r="AM130" s="139">
        <f t="shared" si="57"/>
        <v>0</v>
      </c>
      <c r="AN130" s="139">
        <f t="shared" si="58"/>
        <v>0</v>
      </c>
      <c r="AO130" s="139">
        <f>ROUND(IF('2.1ต้นทุนตามสัดส่วน (ผลิต)'!$E$156&gt;0,(+R130*'2.1ต้นทุนตามสัดส่วน (ผลิต)'!$E$156)/'2.1ต้นทุนตามสัดส่วน (ผลิต)'!$E$160,0),2)</f>
        <v>0</v>
      </c>
      <c r="AP130" s="139">
        <f>ROUND(IF('2.1ต้นทุนตามสัดส่วน (ผลิต)'!$E$166&gt;0,(+S130*'2.1ต้นทุนตามสัดส่วน (ผลิต)'!$E$166)/'2.1ต้นทุนตามสัดส่วน (ผลิต)'!$E$170,0),2)</f>
        <v>0</v>
      </c>
      <c r="AQ130" s="139">
        <f>ROUND(IF('2.1ต้นทุนตามสัดส่วน (ผลิต)'!$E$176&gt;0,(+T130*'2.1ต้นทุนตามสัดส่วน (ผลิต)'!$E$176)/'2.1ต้นทุนตามสัดส่วน (ผลิต)'!$E$180,0),2)</f>
        <v>0</v>
      </c>
      <c r="AR130" s="139">
        <f t="shared" si="42"/>
        <v>0</v>
      </c>
      <c r="AS130" s="139">
        <f t="shared" si="43"/>
        <v>0</v>
      </c>
      <c r="AU130" s="140"/>
      <c r="AV130" s="135"/>
      <c r="AW130" s="44">
        <f>ROUND(IF('2.1ต้นทุนตามสัดส่วน (ผลิต)'!$E$7&gt;0,(C130*'2.1ต้นทุนตามสัดส่วน (ผลิต)'!$E$7)/'2.1ต้นทุนตามสัดส่วน (ผลิต)'!$E$10,0),2)</f>
        <v>0</v>
      </c>
      <c r="AX130" s="136">
        <f>ROUND(IF('2.1ต้นทุนตามสัดส่วน (ผลิต)'!$E$17&gt;0,(D130*'2.1ต้นทุนตามสัดส่วน (ผลิต)'!$E$17)/'2.1ต้นทุนตามสัดส่วน (ผลิต)'!$E$20,0),2)</f>
        <v>0</v>
      </c>
      <c r="AY130" s="136">
        <f>ROUND(IF('2.1ต้นทุนตามสัดส่วน (ผลิต)'!$E$27&gt;0,(+E130*'2.1ต้นทุนตามสัดส่วน (ผลิต)'!$E$27)/'2.1ต้นทุนตามสัดส่วน (ผลิต)'!$E$30,0),2)</f>
        <v>0</v>
      </c>
      <c r="AZ130" s="136">
        <f>ROUND(IF('2.1ต้นทุนตามสัดส่วน (ผลิต)'!$E$37&gt;0,(+F130*'2.1ต้นทุนตามสัดส่วน (ผลิต)'!$E$37)/'2.1ต้นทุนตามสัดส่วน (ผลิต)'!$E$40,0),2)</f>
        <v>0</v>
      </c>
      <c r="BA130" s="136">
        <f t="shared" si="59"/>
        <v>0</v>
      </c>
      <c r="BB130" s="136">
        <f>ROUND(IF('2.1ต้นทุนตามสัดส่วน (ผลิต)'!$E$57&gt;0,(+H130*'2.1ต้นทุนตามสัดส่วน (ผลิต)'!$E$57)/'2.1ต้นทุนตามสัดส่วน (ผลิต)'!$E$60,0),2)</f>
        <v>0</v>
      </c>
      <c r="BC130" s="136">
        <f>ROUND(IF('2.1ต้นทุนตามสัดส่วน (ผลิต)'!$E$67&gt;0,(+I130*'2.1ต้นทุนตามสัดส่วน (ผลิต)'!$E$67)/'2.1ต้นทุนตามสัดส่วน (ผลิต)'!$E$70,0),2)</f>
        <v>0</v>
      </c>
      <c r="BD130" s="136">
        <f>ROUND(IF('2.1ต้นทุนตามสัดส่วน (ผลิต)'!$E$77&gt;0,(+J130*'2.1ต้นทุนตามสัดส่วน (ผลิต)'!$E$77)/'2.1ต้นทุนตามสัดส่วน (ผลิต)'!$E$80,0),2)</f>
        <v>0</v>
      </c>
      <c r="BE130" s="136">
        <f t="shared" si="60"/>
        <v>0</v>
      </c>
      <c r="BF130" s="136">
        <f t="shared" si="61"/>
        <v>0</v>
      </c>
      <c r="BG130" s="136">
        <f>ROUND(IF('2.1ต้นทุนตามสัดส่วน (ผลิต)'!$E$107&gt;0,(+M130*'2.1ต้นทุนตามสัดส่วน (ผลิต)'!$E$107)/'2.1ต้นทุนตามสัดส่วน (ผลิต)'!$E$110,0),2)</f>
        <v>0</v>
      </c>
      <c r="BH130" s="136">
        <f>ROUND(IF('2.1ต้นทุนตามสัดส่วน (ผลิต)'!$E$117&gt;0,(+N130*'2.1ต้นทุนตามสัดส่วน (ผลิต)'!$E$117)/'2.1ต้นทุนตามสัดส่วน (ผลิต)'!$E$120,0),2)</f>
        <v>0</v>
      </c>
      <c r="BI130" s="136">
        <f>ROUND(IF('2.1ต้นทุนตามสัดส่วน (ผลิต)'!$E$127&gt;0,(+O130*'2.1ต้นทุนตามสัดส่วน (ผลิต)'!$E$127)/'2.1ต้นทุนตามสัดส่วน (ผลิต)'!$E$130,0),2)</f>
        <v>0</v>
      </c>
      <c r="BJ130" s="136">
        <f t="shared" si="62"/>
        <v>0</v>
      </c>
      <c r="BK130" s="136">
        <f t="shared" si="63"/>
        <v>0</v>
      </c>
      <c r="BL130" s="136">
        <f>ROUND(IF('2.1ต้นทุนตามสัดส่วน (ผลิต)'!$E$157&gt;0,(+R130*'2.1ต้นทุนตามสัดส่วน (ผลิต)'!$E$157)/'2.1ต้นทุนตามสัดส่วน (ผลิต)'!$E$160,0),2)</f>
        <v>0</v>
      </c>
      <c r="BM130" s="136">
        <f>ROUND(IF('2.1ต้นทุนตามสัดส่วน (ผลิต)'!$E$167&gt;0,(+S130*'2.1ต้นทุนตามสัดส่วน (ผลิต)'!$E$167)/'2.1ต้นทุนตามสัดส่วน (ผลิต)'!$E$170,0),2)</f>
        <v>0</v>
      </c>
      <c r="BN130" s="136">
        <f>ROUND(IF('2.1ต้นทุนตามสัดส่วน (ผลิต)'!$E$177&gt;0,(+T130*'2.1ต้นทุนตามสัดส่วน (ผลิต)'!$E$177)/'2.1ต้นทุนตามสัดส่วน (ผลิต)'!$E$180,0),2)</f>
        <v>0</v>
      </c>
      <c r="BO130" s="136">
        <f t="shared" si="64"/>
        <v>0</v>
      </c>
      <c r="BP130" s="136">
        <f t="shared" si="44"/>
        <v>0</v>
      </c>
      <c r="BR130" s="140"/>
      <c r="BS130" s="135"/>
      <c r="BT130" s="44">
        <f>ROUND(IF('2.1ต้นทุนตามสัดส่วน (ผลิต)'!$E$8&gt;0,(+C130*'2.1ต้นทุนตามสัดส่วน (ผลิต)'!$E$8)/'2.1ต้นทุนตามสัดส่วน (ผลิต)'!$E$10,0),2)</f>
        <v>0</v>
      </c>
      <c r="BU130" s="136">
        <f>ROUND(IF('2.1ต้นทุนตามสัดส่วน (ผลิต)'!$E$18&gt;0,(+D130*'2.1ต้นทุนตามสัดส่วน (ผลิต)'!$E$18)/'2.1ต้นทุนตามสัดส่วน (ผลิต)'!$E$20,0),2)</f>
        <v>0</v>
      </c>
      <c r="BV130" s="136">
        <f>ROUND(IF('2.1ต้นทุนตามสัดส่วน (ผลิต)'!$E$28&gt;0,(+E130*'2.1ต้นทุนตามสัดส่วน (ผลิต)'!$E$28)/'2.1ต้นทุนตามสัดส่วน (ผลิต)'!$E$30,0),2)</f>
        <v>0</v>
      </c>
      <c r="BW130" s="136">
        <f>ROUND(IF('2.1ต้นทุนตามสัดส่วน (ผลิต)'!$E$38&gt;0,(+F130*'2.1ต้นทุนตามสัดส่วน (ผลิต)'!$E$38)/'2.1ต้นทุนตามสัดส่วน (ผลิต)'!$E$40,0),2)</f>
        <v>0</v>
      </c>
      <c r="BX130" s="136">
        <f t="shared" si="65"/>
        <v>0</v>
      </c>
      <c r="BY130" s="136">
        <f>ROUND(IF('2.1ต้นทุนตามสัดส่วน (ผลิต)'!$E$58&gt;0,(+H130*'2.1ต้นทุนตามสัดส่วน (ผลิต)'!$E$58)/'2.1ต้นทุนตามสัดส่วน (ผลิต)'!$E$60,0),2)</f>
        <v>0</v>
      </c>
      <c r="BZ130" s="136">
        <f>ROUND(IF('2.1ต้นทุนตามสัดส่วน (ผลิต)'!$E$68&gt;0,(+I130*'2.1ต้นทุนตามสัดส่วน (ผลิต)'!$E$68)/'2.1ต้นทุนตามสัดส่วน (ผลิต)'!$E$70,0),2)</f>
        <v>0</v>
      </c>
      <c r="CA130" s="136">
        <f>ROUND(IF('2.1ต้นทุนตามสัดส่วน (ผลิต)'!$E$78&gt;0,(+J130*'2.1ต้นทุนตามสัดส่วน (ผลิต)'!$E$78)/'2.1ต้นทุนตามสัดส่วน (ผลิต)'!$E$80,0),2)</f>
        <v>0</v>
      </c>
      <c r="CB130" s="136">
        <f t="shared" si="66"/>
        <v>0</v>
      </c>
      <c r="CC130" s="136">
        <f t="shared" si="67"/>
        <v>0</v>
      </c>
      <c r="CD130" s="136">
        <f>ROUND(IF('2.1ต้นทุนตามสัดส่วน (ผลิต)'!$E$108&gt;0,(+M130*'2.1ต้นทุนตามสัดส่วน (ผลิต)'!$E$108)/'2.1ต้นทุนตามสัดส่วน (ผลิต)'!$E$110,0),2)</f>
        <v>0</v>
      </c>
      <c r="CE130" s="136">
        <f>ROUND(IF('2.1ต้นทุนตามสัดส่วน (ผลิต)'!$E$118&gt;0,(+N130*'2.1ต้นทุนตามสัดส่วน (ผลิต)'!$E$118)/'2.1ต้นทุนตามสัดส่วน (ผลิต)'!$E$120,0),2)</f>
        <v>0</v>
      </c>
      <c r="CF130" s="136">
        <f>ROUND(IF('2.1ต้นทุนตามสัดส่วน (ผลิต)'!$E$128&gt;0,(+O130*'2.1ต้นทุนตามสัดส่วน (ผลิต)'!$E$128)/'2.1ต้นทุนตามสัดส่วน (ผลิต)'!$E$130,0),2)</f>
        <v>0</v>
      </c>
      <c r="CG130" s="136">
        <f t="shared" si="68"/>
        <v>0</v>
      </c>
      <c r="CH130" s="136">
        <f t="shared" si="69"/>
        <v>0</v>
      </c>
      <c r="CI130" s="136">
        <f>ROUND(IF('2.1ต้นทุนตามสัดส่วน (ผลิต)'!$E$158&gt;0,(+R130*'2.1ต้นทุนตามสัดส่วน (ผลิต)'!$E$158)/'2.1ต้นทุนตามสัดส่วน (ผลิต)'!$E$160,0),2)</f>
        <v>0</v>
      </c>
      <c r="CJ130" s="136">
        <f>ROUND(IF('2.1ต้นทุนตามสัดส่วน (ผลิต)'!$E$168&gt;0,(+S130*'2.1ต้นทุนตามสัดส่วน (ผลิต)'!$E$168)/'2.1ต้นทุนตามสัดส่วน (ผลิต)'!$E$170,0),2)</f>
        <v>0</v>
      </c>
      <c r="CK130" s="136">
        <f>ROUND(IF('2.1ต้นทุนตามสัดส่วน (ผลิต)'!$E$178&gt;0,(+T130*'2.1ต้นทุนตามสัดส่วน (ผลิต)'!$E$178)/'2.1ต้นทุนตามสัดส่วน (ผลิต)'!$E$180,0),2)</f>
        <v>0</v>
      </c>
      <c r="CL130" s="136">
        <f t="shared" si="70"/>
        <v>0</v>
      </c>
      <c r="CM130" s="136">
        <f t="shared" si="45"/>
        <v>0</v>
      </c>
      <c r="CO130" s="140"/>
      <c r="CP130" s="135"/>
      <c r="CQ130" s="44">
        <f>ROUND(IF('2.1ต้นทุนตามสัดส่วน (ผลิต)'!$E$9&gt;0,(+C130*'2.1ต้นทุนตามสัดส่วน (ผลิต)'!$E$9)/'2.1ต้นทุนตามสัดส่วน (ผลิต)'!$E$10,0),2)</f>
        <v>0</v>
      </c>
      <c r="CR130" s="136">
        <f>ROUND(IF('2.1ต้นทุนตามสัดส่วน (ผลิต)'!$E$19&gt;0,(+D130*'2.1ต้นทุนตามสัดส่วน (ผลิต)'!$E$19)/'2.1ต้นทุนตามสัดส่วน (ผลิต)'!$E$20,0),2)</f>
        <v>0</v>
      </c>
      <c r="CS130" s="136">
        <f>ROUND(IF('2.1ต้นทุนตามสัดส่วน (ผลิต)'!$E$29&gt;0,(+E130*'2.1ต้นทุนตามสัดส่วน (ผลิต)'!$E$29)/'2.1ต้นทุนตามสัดส่วน (ผลิต)'!$E$30,0),2)</f>
        <v>0</v>
      </c>
      <c r="CT130" s="136">
        <f>ROUND(IF('2.1ต้นทุนตามสัดส่วน (ผลิต)'!$E$39&gt;0,(+F130*'2.1ต้นทุนตามสัดส่วน (ผลิต)'!$E$39)/'2.1ต้นทุนตามสัดส่วน (ผลิต)'!$E$40,0),2)</f>
        <v>0</v>
      </c>
      <c r="CU130" s="136">
        <f t="shared" si="71"/>
        <v>0</v>
      </c>
      <c r="CV130" s="136">
        <f>ROUND(IF('2.1ต้นทุนตามสัดส่วน (ผลิต)'!$E$59&gt;0,(+H130*'2.1ต้นทุนตามสัดส่วน (ผลิต)'!$E$59)/'2.1ต้นทุนตามสัดส่วน (ผลิต)'!$E$60,0),2)</f>
        <v>0</v>
      </c>
      <c r="CW130" s="136">
        <f>ROUND(IF('2.1ต้นทุนตามสัดส่วน (ผลิต)'!$E$69&gt;0,(+I130*'2.1ต้นทุนตามสัดส่วน (ผลิต)'!$E$69)/'2.1ต้นทุนตามสัดส่วน (ผลิต)'!$E$70,0),2)</f>
        <v>0</v>
      </c>
      <c r="CX130" s="136">
        <f>ROUND(IF('2.1ต้นทุนตามสัดส่วน (ผลิต)'!$E$79&gt;0,(+J130*'2.1ต้นทุนตามสัดส่วน (ผลิต)'!$E$79)/'2.1ต้นทุนตามสัดส่วน (ผลิต)'!$E$80,0),2)</f>
        <v>0</v>
      </c>
      <c r="CY130" s="136">
        <f t="shared" si="72"/>
        <v>0</v>
      </c>
      <c r="CZ130" s="136">
        <f t="shared" si="73"/>
        <v>0</v>
      </c>
      <c r="DA130" s="136">
        <f>ROUND(IF('2.1ต้นทุนตามสัดส่วน (ผลิต)'!$E$109&gt;0,(+M130*'2.1ต้นทุนตามสัดส่วน (ผลิต)'!$E$109)/'2.1ต้นทุนตามสัดส่วน (ผลิต)'!$E$110,0),2)</f>
        <v>0</v>
      </c>
      <c r="DB130" s="136">
        <f>ROUND(IF('2.1ต้นทุนตามสัดส่วน (ผลิต)'!$E$119&gt;0,(+N130*'2.1ต้นทุนตามสัดส่วน (ผลิต)'!$E$119)/'2.1ต้นทุนตามสัดส่วน (ผลิต)'!$E$120,0),2)</f>
        <v>0</v>
      </c>
      <c r="DC130" s="136">
        <f>ROUND(IF('2.1ต้นทุนตามสัดส่วน (ผลิต)'!$E$129&gt;0,(+O130*'2.1ต้นทุนตามสัดส่วน (ผลิต)'!$E$129)/'2.1ต้นทุนตามสัดส่วน (ผลิต)'!$E$130,0),2)</f>
        <v>0</v>
      </c>
      <c r="DD130" s="136">
        <f t="shared" si="74"/>
        <v>0</v>
      </c>
      <c r="DE130" s="136">
        <f t="shared" si="75"/>
        <v>0</v>
      </c>
      <c r="DF130" s="136">
        <f>ROUND(IF('2.1ต้นทุนตามสัดส่วน (ผลิต)'!$E$159&gt;0,(+R130*'2.1ต้นทุนตามสัดส่วน (ผลิต)'!$E$159)/'2.1ต้นทุนตามสัดส่วน (ผลิต)'!$E$160,0),2)</f>
        <v>0</v>
      </c>
      <c r="DG130" s="136">
        <f>ROUND(IF('2.1ต้นทุนตามสัดส่วน (ผลิต)'!$E$169&gt;0,(+S130*'2.1ต้นทุนตามสัดส่วน (ผลิต)'!$E$169)/'2.1ต้นทุนตามสัดส่วน (ผลิต)'!$E$170,0),2)</f>
        <v>0</v>
      </c>
      <c r="DH130" s="136">
        <f>ROUND(IF('2.1ต้นทุนตามสัดส่วน (ผลิต)'!$E$179&gt;0,(+T130*'2.1ต้นทุนตามสัดส่วน (ผลิต)'!$E$179)/'2.1ต้นทุนตามสัดส่วน (ผลิต)'!$E$180,0),2)</f>
        <v>0</v>
      </c>
      <c r="DI130" s="136">
        <f t="shared" si="76"/>
        <v>0</v>
      </c>
      <c r="DJ130" s="136">
        <f t="shared" si="46"/>
        <v>0</v>
      </c>
      <c r="DL130" s="140"/>
      <c r="DM130" s="135"/>
      <c r="DN130" s="136">
        <f t="shared" si="79"/>
        <v>0</v>
      </c>
      <c r="DO130" s="136">
        <f t="shared" si="79"/>
        <v>0</v>
      </c>
      <c r="DP130" s="136">
        <f t="shared" si="79"/>
        <v>0</v>
      </c>
      <c r="DQ130" s="136">
        <f t="shared" si="79"/>
        <v>0</v>
      </c>
      <c r="DR130" s="136">
        <f t="shared" si="79"/>
        <v>0</v>
      </c>
      <c r="DS130" s="136">
        <f t="shared" si="79"/>
        <v>0</v>
      </c>
      <c r="DT130" s="136">
        <f t="shared" si="79"/>
        <v>0</v>
      </c>
      <c r="DU130" s="136">
        <f t="shared" si="79"/>
        <v>0</v>
      </c>
      <c r="DV130" s="136">
        <f t="shared" si="79"/>
        <v>0</v>
      </c>
      <c r="DW130" s="136">
        <f t="shared" si="79"/>
        <v>0</v>
      </c>
      <c r="DX130" s="136">
        <f t="shared" si="79"/>
        <v>0</v>
      </c>
      <c r="DY130" s="136">
        <f t="shared" si="79"/>
        <v>0</v>
      </c>
      <c r="DZ130" s="136">
        <f t="shared" si="79"/>
        <v>0</v>
      </c>
      <c r="EA130" s="136">
        <f t="shared" si="79"/>
        <v>0</v>
      </c>
      <c r="EB130" s="136">
        <f t="shared" si="81"/>
        <v>0</v>
      </c>
      <c r="EC130" s="136">
        <f t="shared" si="81"/>
        <v>0</v>
      </c>
      <c r="ED130" s="136">
        <f t="shared" si="81"/>
        <v>0</v>
      </c>
      <c r="EE130" s="136">
        <f t="shared" si="80"/>
        <v>0</v>
      </c>
      <c r="EF130" s="136">
        <f t="shared" si="80"/>
        <v>0</v>
      </c>
      <c r="EG130" s="136">
        <f t="shared" si="80"/>
        <v>0</v>
      </c>
    </row>
    <row r="131" spans="1:137" ht="21">
      <c r="A131" s="140"/>
      <c r="B131" s="135"/>
      <c r="C131" s="44"/>
      <c r="D131" s="136"/>
      <c r="E131" s="136"/>
      <c r="F131" s="136"/>
      <c r="G131" s="136">
        <f t="shared" si="48"/>
        <v>0</v>
      </c>
      <c r="H131" s="136"/>
      <c r="I131" s="136"/>
      <c r="J131" s="136"/>
      <c r="K131" s="136">
        <f t="shared" si="49"/>
        <v>0</v>
      </c>
      <c r="L131" s="136">
        <f t="shared" si="50"/>
        <v>0</v>
      </c>
      <c r="M131" s="136"/>
      <c r="N131" s="136"/>
      <c r="O131" s="136"/>
      <c r="P131" s="136">
        <f t="shared" si="51"/>
        <v>0</v>
      </c>
      <c r="Q131" s="136">
        <f t="shared" si="52"/>
        <v>0</v>
      </c>
      <c r="R131" s="136"/>
      <c r="S131" s="136"/>
      <c r="T131" s="136"/>
      <c r="U131" s="136">
        <f t="shared" si="53"/>
        <v>0</v>
      </c>
      <c r="V131" s="136">
        <f t="shared" si="41"/>
        <v>0</v>
      </c>
      <c r="X131" s="140"/>
      <c r="Y131" s="135"/>
      <c r="Z131" s="44">
        <f>ROUND(IF('2.1ต้นทุนตามสัดส่วน (ผลิต)'!$E$6&gt;0,(+C131*'2.1ต้นทุนตามสัดส่วน (ผลิต)'!$E$6)/'2.1ต้นทุนตามสัดส่วน (ผลิต)'!$E$10,0),2)</f>
        <v>0</v>
      </c>
      <c r="AA131" s="139">
        <f>ROUND(IF('2.1ต้นทุนตามสัดส่วน (ผลิต)'!$E$16&gt;0,(+D131*'2.1ต้นทุนตามสัดส่วน (ผลิต)'!$E$16)/'2.1ต้นทุนตามสัดส่วน (ผลิต)'!$E$20,0),2)</f>
        <v>0</v>
      </c>
      <c r="AB131" s="139">
        <f>ROUND(IF('2.1ต้นทุนตามสัดส่วน (ผลิต)'!$E$26&gt;0,(+E131*'2.1ต้นทุนตามสัดส่วน (ผลิต)'!$E$26)/'2.1ต้นทุนตามสัดส่วน (ผลิต)'!$E$30,0),2)</f>
        <v>0</v>
      </c>
      <c r="AC131" s="139">
        <f>ROUND(IF('2.1ต้นทุนตามสัดส่วน (ผลิต)'!$E$36&gt;0,(+F131*'2.1ต้นทุนตามสัดส่วน (ผลิต)'!$E$36)/'2.1ต้นทุนตามสัดส่วน (ผลิต)'!$E$40,0),2)</f>
        <v>0</v>
      </c>
      <c r="AD131" s="139">
        <f t="shared" si="54"/>
        <v>0</v>
      </c>
      <c r="AE131" s="139">
        <f>ROUND(IF('2.1ต้นทุนตามสัดส่วน (ผลิต)'!$E$56&gt;0,(+H131*'2.1ต้นทุนตามสัดส่วน (ผลิต)'!$E$56)/'2.1ต้นทุนตามสัดส่วน (ผลิต)'!$E$60,0),2)</f>
        <v>0</v>
      </c>
      <c r="AF131" s="139">
        <f>ROUND(IF('2.1ต้นทุนตามสัดส่วน (ผลิต)'!$E$66&gt;0,(+I131*'2.1ต้นทุนตามสัดส่วน (ผลิต)'!$E$66)/'2.1ต้นทุนตามสัดส่วน (ผลิต)'!$E$70,0),2)</f>
        <v>0</v>
      </c>
      <c r="AG131" s="139">
        <f>ROUND(IF('2.1ต้นทุนตามสัดส่วน (ผลิต)'!$E$76&gt;0,(+J131*'2.1ต้นทุนตามสัดส่วน (ผลิต)'!$E$76)/'2.1ต้นทุนตามสัดส่วน (ผลิต)'!$E$80,0),2)</f>
        <v>0</v>
      </c>
      <c r="AH131" s="139">
        <f t="shared" si="55"/>
        <v>0</v>
      </c>
      <c r="AI131" s="139">
        <f t="shared" si="56"/>
        <v>0</v>
      </c>
      <c r="AJ131" s="139">
        <f>ROUND(IF('2.1ต้นทุนตามสัดส่วน (ผลิต)'!$E$106&gt;0,(+M131*'2.1ต้นทุนตามสัดส่วน (ผลิต)'!$E$106)/'2.1ต้นทุนตามสัดส่วน (ผลิต)'!$E$110,0),2)</f>
        <v>0</v>
      </c>
      <c r="AK131" s="139">
        <f>ROUND(IF('2.1ต้นทุนตามสัดส่วน (ผลิต)'!$E$116&gt;0,(+N131*'2.1ต้นทุนตามสัดส่วน (ผลิต)'!$E$116)/'2.1ต้นทุนตามสัดส่วน (ผลิต)'!$E$120,0),2)</f>
        <v>0</v>
      </c>
      <c r="AL131" s="139">
        <f>ROUND(IF('2.1ต้นทุนตามสัดส่วน (ผลิต)'!$E$126&gt;0,(+O131*'2.1ต้นทุนตามสัดส่วน (ผลิต)'!$E$126)/'2.1ต้นทุนตามสัดส่วน (ผลิต)'!$E$130,0),2)</f>
        <v>0</v>
      </c>
      <c r="AM131" s="139">
        <f t="shared" si="57"/>
        <v>0</v>
      </c>
      <c r="AN131" s="139">
        <f t="shared" si="58"/>
        <v>0</v>
      </c>
      <c r="AO131" s="139">
        <f>ROUND(IF('2.1ต้นทุนตามสัดส่วน (ผลิต)'!$E$156&gt;0,(+R131*'2.1ต้นทุนตามสัดส่วน (ผลิต)'!$E$156)/'2.1ต้นทุนตามสัดส่วน (ผลิต)'!$E$160,0),2)</f>
        <v>0</v>
      </c>
      <c r="AP131" s="139">
        <f>ROUND(IF('2.1ต้นทุนตามสัดส่วน (ผลิต)'!$E$166&gt;0,(+S131*'2.1ต้นทุนตามสัดส่วน (ผลิต)'!$E$166)/'2.1ต้นทุนตามสัดส่วน (ผลิต)'!$E$170,0),2)</f>
        <v>0</v>
      </c>
      <c r="AQ131" s="139">
        <f>ROUND(IF('2.1ต้นทุนตามสัดส่วน (ผลิต)'!$E$176&gt;0,(+T131*'2.1ต้นทุนตามสัดส่วน (ผลิต)'!$E$176)/'2.1ต้นทุนตามสัดส่วน (ผลิต)'!$E$180,0),2)</f>
        <v>0</v>
      </c>
      <c r="AR131" s="139">
        <f t="shared" si="42"/>
        <v>0</v>
      </c>
      <c r="AS131" s="139">
        <f t="shared" si="43"/>
        <v>0</v>
      </c>
      <c r="AU131" s="140"/>
      <c r="AV131" s="135"/>
      <c r="AW131" s="44">
        <f>ROUND(IF('2.1ต้นทุนตามสัดส่วน (ผลิต)'!$E$7&gt;0,(C131*'2.1ต้นทุนตามสัดส่วน (ผลิต)'!$E$7)/'2.1ต้นทุนตามสัดส่วน (ผลิต)'!$E$10,0),2)</f>
        <v>0</v>
      </c>
      <c r="AX131" s="136">
        <f>ROUND(IF('2.1ต้นทุนตามสัดส่วน (ผลิต)'!$E$17&gt;0,(D131*'2.1ต้นทุนตามสัดส่วน (ผลิต)'!$E$17)/'2.1ต้นทุนตามสัดส่วน (ผลิต)'!$E$20,0),2)</f>
        <v>0</v>
      </c>
      <c r="AY131" s="136">
        <f>ROUND(IF('2.1ต้นทุนตามสัดส่วน (ผลิต)'!$E$27&gt;0,(+E131*'2.1ต้นทุนตามสัดส่วน (ผลิต)'!$E$27)/'2.1ต้นทุนตามสัดส่วน (ผลิต)'!$E$30,0),2)</f>
        <v>0</v>
      </c>
      <c r="AZ131" s="136">
        <f>ROUND(IF('2.1ต้นทุนตามสัดส่วน (ผลิต)'!$E$37&gt;0,(+F131*'2.1ต้นทุนตามสัดส่วน (ผลิต)'!$E$37)/'2.1ต้นทุนตามสัดส่วน (ผลิต)'!$E$40,0),2)</f>
        <v>0</v>
      </c>
      <c r="BA131" s="136">
        <f t="shared" si="59"/>
        <v>0</v>
      </c>
      <c r="BB131" s="136">
        <f>ROUND(IF('2.1ต้นทุนตามสัดส่วน (ผลิต)'!$E$57&gt;0,(+H131*'2.1ต้นทุนตามสัดส่วน (ผลิต)'!$E$57)/'2.1ต้นทุนตามสัดส่วน (ผลิต)'!$E$60,0),2)</f>
        <v>0</v>
      </c>
      <c r="BC131" s="136">
        <f>ROUND(IF('2.1ต้นทุนตามสัดส่วน (ผลิต)'!$E$67&gt;0,(+I131*'2.1ต้นทุนตามสัดส่วน (ผลิต)'!$E$67)/'2.1ต้นทุนตามสัดส่วน (ผลิต)'!$E$70,0),2)</f>
        <v>0</v>
      </c>
      <c r="BD131" s="136">
        <f>ROUND(IF('2.1ต้นทุนตามสัดส่วน (ผลิต)'!$E$77&gt;0,(+J131*'2.1ต้นทุนตามสัดส่วน (ผลิต)'!$E$77)/'2.1ต้นทุนตามสัดส่วน (ผลิต)'!$E$80,0),2)</f>
        <v>0</v>
      </c>
      <c r="BE131" s="136">
        <f t="shared" si="60"/>
        <v>0</v>
      </c>
      <c r="BF131" s="136">
        <f t="shared" si="61"/>
        <v>0</v>
      </c>
      <c r="BG131" s="136">
        <f>ROUND(IF('2.1ต้นทุนตามสัดส่วน (ผลิต)'!$E$107&gt;0,(+M131*'2.1ต้นทุนตามสัดส่วน (ผลิต)'!$E$107)/'2.1ต้นทุนตามสัดส่วน (ผลิต)'!$E$110,0),2)</f>
        <v>0</v>
      </c>
      <c r="BH131" s="136">
        <f>ROUND(IF('2.1ต้นทุนตามสัดส่วน (ผลิต)'!$E$117&gt;0,(+N131*'2.1ต้นทุนตามสัดส่วน (ผลิต)'!$E$117)/'2.1ต้นทุนตามสัดส่วน (ผลิต)'!$E$120,0),2)</f>
        <v>0</v>
      </c>
      <c r="BI131" s="136">
        <f>ROUND(IF('2.1ต้นทุนตามสัดส่วน (ผลิต)'!$E$127&gt;0,(+O131*'2.1ต้นทุนตามสัดส่วน (ผลิต)'!$E$127)/'2.1ต้นทุนตามสัดส่วน (ผลิต)'!$E$130,0),2)</f>
        <v>0</v>
      </c>
      <c r="BJ131" s="136">
        <f t="shared" si="62"/>
        <v>0</v>
      </c>
      <c r="BK131" s="136">
        <f t="shared" si="63"/>
        <v>0</v>
      </c>
      <c r="BL131" s="136">
        <f>ROUND(IF('2.1ต้นทุนตามสัดส่วน (ผลิต)'!$E$157&gt;0,(+R131*'2.1ต้นทุนตามสัดส่วน (ผลิต)'!$E$157)/'2.1ต้นทุนตามสัดส่วน (ผลิต)'!$E$160,0),2)</f>
        <v>0</v>
      </c>
      <c r="BM131" s="136">
        <f>ROUND(IF('2.1ต้นทุนตามสัดส่วน (ผลิต)'!$E$167&gt;0,(+S131*'2.1ต้นทุนตามสัดส่วน (ผลิต)'!$E$167)/'2.1ต้นทุนตามสัดส่วน (ผลิต)'!$E$170,0),2)</f>
        <v>0</v>
      </c>
      <c r="BN131" s="136">
        <f>ROUND(IF('2.1ต้นทุนตามสัดส่วน (ผลิต)'!$E$177&gt;0,(+T131*'2.1ต้นทุนตามสัดส่วน (ผลิต)'!$E$177)/'2.1ต้นทุนตามสัดส่วน (ผลิต)'!$E$180,0),2)</f>
        <v>0</v>
      </c>
      <c r="BO131" s="136">
        <f t="shared" si="64"/>
        <v>0</v>
      </c>
      <c r="BP131" s="136">
        <f t="shared" si="44"/>
        <v>0</v>
      </c>
      <c r="BR131" s="140"/>
      <c r="BS131" s="135"/>
      <c r="BT131" s="44">
        <f>ROUND(IF('2.1ต้นทุนตามสัดส่วน (ผลิต)'!$E$8&gt;0,(+C131*'2.1ต้นทุนตามสัดส่วน (ผลิต)'!$E$8)/'2.1ต้นทุนตามสัดส่วน (ผลิต)'!$E$10,0),2)</f>
        <v>0</v>
      </c>
      <c r="BU131" s="136">
        <f>ROUND(IF('2.1ต้นทุนตามสัดส่วน (ผลิต)'!$E$18&gt;0,(+D131*'2.1ต้นทุนตามสัดส่วน (ผลิต)'!$E$18)/'2.1ต้นทุนตามสัดส่วน (ผลิต)'!$E$20,0),2)</f>
        <v>0</v>
      </c>
      <c r="BV131" s="136">
        <f>ROUND(IF('2.1ต้นทุนตามสัดส่วน (ผลิต)'!$E$28&gt;0,(+E131*'2.1ต้นทุนตามสัดส่วน (ผลิต)'!$E$28)/'2.1ต้นทุนตามสัดส่วน (ผลิต)'!$E$30,0),2)</f>
        <v>0</v>
      </c>
      <c r="BW131" s="136">
        <f>ROUND(IF('2.1ต้นทุนตามสัดส่วน (ผลิต)'!$E$38&gt;0,(+F131*'2.1ต้นทุนตามสัดส่วน (ผลิต)'!$E$38)/'2.1ต้นทุนตามสัดส่วน (ผลิต)'!$E$40,0),2)</f>
        <v>0</v>
      </c>
      <c r="BX131" s="136">
        <f t="shared" si="65"/>
        <v>0</v>
      </c>
      <c r="BY131" s="136">
        <f>ROUND(IF('2.1ต้นทุนตามสัดส่วน (ผลิต)'!$E$58&gt;0,(+H131*'2.1ต้นทุนตามสัดส่วน (ผลิต)'!$E$58)/'2.1ต้นทุนตามสัดส่วน (ผลิต)'!$E$60,0),2)</f>
        <v>0</v>
      </c>
      <c r="BZ131" s="136">
        <f>ROUND(IF('2.1ต้นทุนตามสัดส่วน (ผลิต)'!$E$68&gt;0,(+I131*'2.1ต้นทุนตามสัดส่วน (ผลิต)'!$E$68)/'2.1ต้นทุนตามสัดส่วน (ผลิต)'!$E$70,0),2)</f>
        <v>0</v>
      </c>
      <c r="CA131" s="136">
        <f>ROUND(IF('2.1ต้นทุนตามสัดส่วน (ผลิต)'!$E$78&gt;0,(+J131*'2.1ต้นทุนตามสัดส่วน (ผลิต)'!$E$78)/'2.1ต้นทุนตามสัดส่วน (ผลิต)'!$E$80,0),2)</f>
        <v>0</v>
      </c>
      <c r="CB131" s="136">
        <f t="shared" si="66"/>
        <v>0</v>
      </c>
      <c r="CC131" s="136">
        <f t="shared" si="67"/>
        <v>0</v>
      </c>
      <c r="CD131" s="136">
        <f>ROUND(IF('2.1ต้นทุนตามสัดส่วน (ผลิต)'!$E$108&gt;0,(+M131*'2.1ต้นทุนตามสัดส่วน (ผลิต)'!$E$108)/'2.1ต้นทุนตามสัดส่วน (ผลิต)'!$E$110,0),2)</f>
        <v>0</v>
      </c>
      <c r="CE131" s="136">
        <f>ROUND(IF('2.1ต้นทุนตามสัดส่วน (ผลิต)'!$E$118&gt;0,(+N131*'2.1ต้นทุนตามสัดส่วน (ผลิต)'!$E$118)/'2.1ต้นทุนตามสัดส่วน (ผลิต)'!$E$120,0),2)</f>
        <v>0</v>
      </c>
      <c r="CF131" s="136">
        <f>ROUND(IF('2.1ต้นทุนตามสัดส่วน (ผลิต)'!$E$128&gt;0,(+O131*'2.1ต้นทุนตามสัดส่วน (ผลิต)'!$E$128)/'2.1ต้นทุนตามสัดส่วน (ผลิต)'!$E$130,0),2)</f>
        <v>0</v>
      </c>
      <c r="CG131" s="136">
        <f t="shared" si="68"/>
        <v>0</v>
      </c>
      <c r="CH131" s="136">
        <f t="shared" si="69"/>
        <v>0</v>
      </c>
      <c r="CI131" s="136">
        <f>ROUND(IF('2.1ต้นทุนตามสัดส่วน (ผลิต)'!$E$158&gt;0,(+R131*'2.1ต้นทุนตามสัดส่วน (ผลิต)'!$E$158)/'2.1ต้นทุนตามสัดส่วน (ผลิต)'!$E$160,0),2)</f>
        <v>0</v>
      </c>
      <c r="CJ131" s="136">
        <f>ROUND(IF('2.1ต้นทุนตามสัดส่วน (ผลิต)'!$E$168&gt;0,(+S131*'2.1ต้นทุนตามสัดส่วน (ผลิต)'!$E$168)/'2.1ต้นทุนตามสัดส่วน (ผลิต)'!$E$170,0),2)</f>
        <v>0</v>
      </c>
      <c r="CK131" s="136">
        <f>ROUND(IF('2.1ต้นทุนตามสัดส่วน (ผลิต)'!$E$178&gt;0,(+T131*'2.1ต้นทุนตามสัดส่วน (ผลิต)'!$E$178)/'2.1ต้นทุนตามสัดส่วน (ผลิต)'!$E$180,0),2)</f>
        <v>0</v>
      </c>
      <c r="CL131" s="136">
        <f t="shared" si="70"/>
        <v>0</v>
      </c>
      <c r="CM131" s="136">
        <f t="shared" si="45"/>
        <v>0</v>
      </c>
      <c r="CO131" s="140"/>
      <c r="CP131" s="135"/>
      <c r="CQ131" s="44">
        <f>ROUND(IF('2.1ต้นทุนตามสัดส่วน (ผลิต)'!$E$9&gt;0,(+C131*'2.1ต้นทุนตามสัดส่วน (ผลิต)'!$E$9)/'2.1ต้นทุนตามสัดส่วน (ผลิต)'!$E$10,0),2)</f>
        <v>0</v>
      </c>
      <c r="CR131" s="136">
        <f>ROUND(IF('2.1ต้นทุนตามสัดส่วน (ผลิต)'!$E$19&gt;0,(+D131*'2.1ต้นทุนตามสัดส่วน (ผลิต)'!$E$19)/'2.1ต้นทุนตามสัดส่วน (ผลิต)'!$E$20,0),2)</f>
        <v>0</v>
      </c>
      <c r="CS131" s="136">
        <f>ROUND(IF('2.1ต้นทุนตามสัดส่วน (ผลิต)'!$E$29&gt;0,(+E131*'2.1ต้นทุนตามสัดส่วน (ผลิต)'!$E$29)/'2.1ต้นทุนตามสัดส่วน (ผลิต)'!$E$30,0),2)</f>
        <v>0</v>
      </c>
      <c r="CT131" s="136">
        <f>ROUND(IF('2.1ต้นทุนตามสัดส่วน (ผลิต)'!$E$39&gt;0,(+F131*'2.1ต้นทุนตามสัดส่วน (ผลิต)'!$E$39)/'2.1ต้นทุนตามสัดส่วน (ผลิต)'!$E$40,0),2)</f>
        <v>0</v>
      </c>
      <c r="CU131" s="136">
        <f t="shared" si="71"/>
        <v>0</v>
      </c>
      <c r="CV131" s="136">
        <f>ROUND(IF('2.1ต้นทุนตามสัดส่วน (ผลิต)'!$E$59&gt;0,(+H131*'2.1ต้นทุนตามสัดส่วน (ผลิต)'!$E$59)/'2.1ต้นทุนตามสัดส่วน (ผลิต)'!$E$60,0),2)</f>
        <v>0</v>
      </c>
      <c r="CW131" s="136">
        <f>ROUND(IF('2.1ต้นทุนตามสัดส่วน (ผลิต)'!$E$69&gt;0,(+I131*'2.1ต้นทุนตามสัดส่วน (ผลิต)'!$E$69)/'2.1ต้นทุนตามสัดส่วน (ผลิต)'!$E$70,0),2)</f>
        <v>0</v>
      </c>
      <c r="CX131" s="136">
        <f>ROUND(IF('2.1ต้นทุนตามสัดส่วน (ผลิต)'!$E$79&gt;0,(+J131*'2.1ต้นทุนตามสัดส่วน (ผลิต)'!$E$79)/'2.1ต้นทุนตามสัดส่วน (ผลิต)'!$E$80,0),2)</f>
        <v>0</v>
      </c>
      <c r="CY131" s="136">
        <f t="shared" si="72"/>
        <v>0</v>
      </c>
      <c r="CZ131" s="136">
        <f t="shared" si="73"/>
        <v>0</v>
      </c>
      <c r="DA131" s="136">
        <f>ROUND(IF('2.1ต้นทุนตามสัดส่วน (ผลิต)'!$E$109&gt;0,(+M131*'2.1ต้นทุนตามสัดส่วน (ผลิต)'!$E$109)/'2.1ต้นทุนตามสัดส่วน (ผลิต)'!$E$110,0),2)</f>
        <v>0</v>
      </c>
      <c r="DB131" s="136">
        <f>ROUND(IF('2.1ต้นทุนตามสัดส่วน (ผลิต)'!$E$119&gt;0,(+N131*'2.1ต้นทุนตามสัดส่วน (ผลิต)'!$E$119)/'2.1ต้นทุนตามสัดส่วน (ผลิต)'!$E$120,0),2)</f>
        <v>0</v>
      </c>
      <c r="DC131" s="136">
        <f>ROUND(IF('2.1ต้นทุนตามสัดส่วน (ผลิต)'!$E$129&gt;0,(+O131*'2.1ต้นทุนตามสัดส่วน (ผลิต)'!$E$129)/'2.1ต้นทุนตามสัดส่วน (ผลิต)'!$E$130,0),2)</f>
        <v>0</v>
      </c>
      <c r="DD131" s="136">
        <f t="shared" si="74"/>
        <v>0</v>
      </c>
      <c r="DE131" s="136">
        <f t="shared" si="75"/>
        <v>0</v>
      </c>
      <c r="DF131" s="136">
        <f>ROUND(IF('2.1ต้นทุนตามสัดส่วน (ผลิต)'!$E$159&gt;0,(+R131*'2.1ต้นทุนตามสัดส่วน (ผลิต)'!$E$159)/'2.1ต้นทุนตามสัดส่วน (ผลิต)'!$E$160,0),2)</f>
        <v>0</v>
      </c>
      <c r="DG131" s="136">
        <f>ROUND(IF('2.1ต้นทุนตามสัดส่วน (ผลิต)'!$E$169&gt;0,(+S131*'2.1ต้นทุนตามสัดส่วน (ผลิต)'!$E$169)/'2.1ต้นทุนตามสัดส่วน (ผลิต)'!$E$170,0),2)</f>
        <v>0</v>
      </c>
      <c r="DH131" s="136">
        <f>ROUND(IF('2.1ต้นทุนตามสัดส่วน (ผลิต)'!$E$179&gt;0,(+T131*'2.1ต้นทุนตามสัดส่วน (ผลิต)'!$E$179)/'2.1ต้นทุนตามสัดส่วน (ผลิต)'!$E$180,0),2)</f>
        <v>0</v>
      </c>
      <c r="DI131" s="136">
        <f t="shared" si="76"/>
        <v>0</v>
      </c>
      <c r="DJ131" s="136">
        <f t="shared" si="46"/>
        <v>0</v>
      </c>
      <c r="DL131" s="140"/>
      <c r="DM131" s="135"/>
      <c r="DN131" s="136">
        <f t="shared" si="79"/>
        <v>0</v>
      </c>
      <c r="DO131" s="136">
        <f t="shared" si="79"/>
        <v>0</v>
      </c>
      <c r="DP131" s="136">
        <f t="shared" si="79"/>
        <v>0</v>
      </c>
      <c r="DQ131" s="136">
        <f t="shared" si="79"/>
        <v>0</v>
      </c>
      <c r="DR131" s="136">
        <f t="shared" si="79"/>
        <v>0</v>
      </c>
      <c r="DS131" s="136">
        <f t="shared" si="79"/>
        <v>0</v>
      </c>
      <c r="DT131" s="136">
        <f t="shared" si="79"/>
        <v>0</v>
      </c>
      <c r="DU131" s="136">
        <f t="shared" si="79"/>
        <v>0</v>
      </c>
      <c r="DV131" s="136">
        <f t="shared" si="79"/>
        <v>0</v>
      </c>
      <c r="DW131" s="136">
        <f t="shared" si="79"/>
        <v>0</v>
      </c>
      <c r="DX131" s="136">
        <f t="shared" si="79"/>
        <v>0</v>
      </c>
      <c r="DY131" s="136">
        <f t="shared" si="79"/>
        <v>0</v>
      </c>
      <c r="DZ131" s="136">
        <f t="shared" si="79"/>
        <v>0</v>
      </c>
      <c r="EA131" s="136">
        <f t="shared" si="79"/>
        <v>0</v>
      </c>
      <c r="EB131" s="136">
        <f t="shared" si="81"/>
        <v>0</v>
      </c>
      <c r="EC131" s="136">
        <f t="shared" si="81"/>
        <v>0</v>
      </c>
      <c r="ED131" s="136">
        <f t="shared" si="81"/>
        <v>0</v>
      </c>
      <c r="EE131" s="136">
        <f t="shared" si="80"/>
        <v>0</v>
      </c>
      <c r="EF131" s="136">
        <f t="shared" si="80"/>
        <v>0</v>
      </c>
      <c r="EG131" s="136">
        <f t="shared" si="80"/>
        <v>0</v>
      </c>
    </row>
    <row r="132" spans="1:137" ht="21">
      <c r="A132" s="140"/>
      <c r="B132" s="135"/>
      <c r="C132" s="44"/>
      <c r="D132" s="136"/>
      <c r="E132" s="136"/>
      <c r="F132" s="136"/>
      <c r="G132" s="136">
        <f t="shared" si="48"/>
        <v>0</v>
      </c>
      <c r="H132" s="136"/>
      <c r="I132" s="136"/>
      <c r="J132" s="136"/>
      <c r="K132" s="136">
        <f t="shared" si="49"/>
        <v>0</v>
      </c>
      <c r="L132" s="136">
        <f t="shared" si="50"/>
        <v>0</v>
      </c>
      <c r="M132" s="136"/>
      <c r="N132" s="136"/>
      <c r="O132" s="136"/>
      <c r="P132" s="136">
        <f t="shared" si="51"/>
        <v>0</v>
      </c>
      <c r="Q132" s="136">
        <f t="shared" si="52"/>
        <v>0</v>
      </c>
      <c r="R132" s="136"/>
      <c r="S132" s="136"/>
      <c r="T132" s="136"/>
      <c r="U132" s="136">
        <f t="shared" si="53"/>
        <v>0</v>
      </c>
      <c r="V132" s="136">
        <f t="shared" si="41"/>
        <v>0</v>
      </c>
      <c r="X132" s="140"/>
      <c r="Y132" s="135"/>
      <c r="Z132" s="44">
        <f>ROUND(IF('2.1ต้นทุนตามสัดส่วน (ผลิต)'!$E$6&gt;0,(+C132*'2.1ต้นทุนตามสัดส่วน (ผลิต)'!$E$6)/'2.1ต้นทุนตามสัดส่วน (ผลิต)'!$E$10,0),2)</f>
        <v>0</v>
      </c>
      <c r="AA132" s="139">
        <f>ROUND(IF('2.1ต้นทุนตามสัดส่วน (ผลิต)'!$E$16&gt;0,(+D132*'2.1ต้นทุนตามสัดส่วน (ผลิต)'!$E$16)/'2.1ต้นทุนตามสัดส่วน (ผลิต)'!$E$20,0),2)</f>
        <v>0</v>
      </c>
      <c r="AB132" s="139">
        <f>ROUND(IF('2.1ต้นทุนตามสัดส่วน (ผลิต)'!$E$26&gt;0,(+E132*'2.1ต้นทุนตามสัดส่วน (ผลิต)'!$E$26)/'2.1ต้นทุนตามสัดส่วน (ผลิต)'!$E$30,0),2)</f>
        <v>0</v>
      </c>
      <c r="AC132" s="139">
        <f>ROUND(IF('2.1ต้นทุนตามสัดส่วน (ผลิต)'!$E$36&gt;0,(+F132*'2.1ต้นทุนตามสัดส่วน (ผลิต)'!$E$36)/'2.1ต้นทุนตามสัดส่วน (ผลิต)'!$E$40,0),2)</f>
        <v>0</v>
      </c>
      <c r="AD132" s="139">
        <f t="shared" si="54"/>
        <v>0</v>
      </c>
      <c r="AE132" s="139">
        <f>ROUND(IF('2.1ต้นทุนตามสัดส่วน (ผลิต)'!$E$56&gt;0,(+H132*'2.1ต้นทุนตามสัดส่วน (ผลิต)'!$E$56)/'2.1ต้นทุนตามสัดส่วน (ผลิต)'!$E$60,0),2)</f>
        <v>0</v>
      </c>
      <c r="AF132" s="139">
        <f>ROUND(IF('2.1ต้นทุนตามสัดส่วน (ผลิต)'!$E$66&gt;0,(+I132*'2.1ต้นทุนตามสัดส่วน (ผลิต)'!$E$66)/'2.1ต้นทุนตามสัดส่วน (ผลิต)'!$E$70,0),2)</f>
        <v>0</v>
      </c>
      <c r="AG132" s="139">
        <f>ROUND(IF('2.1ต้นทุนตามสัดส่วน (ผลิต)'!$E$76&gt;0,(+J132*'2.1ต้นทุนตามสัดส่วน (ผลิต)'!$E$76)/'2.1ต้นทุนตามสัดส่วน (ผลิต)'!$E$80,0),2)</f>
        <v>0</v>
      </c>
      <c r="AH132" s="139">
        <f t="shared" si="55"/>
        <v>0</v>
      </c>
      <c r="AI132" s="139">
        <f t="shared" si="56"/>
        <v>0</v>
      </c>
      <c r="AJ132" s="139">
        <f>ROUND(IF('2.1ต้นทุนตามสัดส่วน (ผลิต)'!$E$106&gt;0,(+M132*'2.1ต้นทุนตามสัดส่วน (ผลิต)'!$E$106)/'2.1ต้นทุนตามสัดส่วน (ผลิต)'!$E$110,0),2)</f>
        <v>0</v>
      </c>
      <c r="AK132" s="139">
        <f>ROUND(IF('2.1ต้นทุนตามสัดส่วน (ผลิต)'!$E$116&gt;0,(+N132*'2.1ต้นทุนตามสัดส่วน (ผลิต)'!$E$116)/'2.1ต้นทุนตามสัดส่วน (ผลิต)'!$E$120,0),2)</f>
        <v>0</v>
      </c>
      <c r="AL132" s="139">
        <f>ROUND(IF('2.1ต้นทุนตามสัดส่วน (ผลิต)'!$E$126&gt;0,(+O132*'2.1ต้นทุนตามสัดส่วน (ผลิต)'!$E$126)/'2.1ต้นทุนตามสัดส่วน (ผลิต)'!$E$130,0),2)</f>
        <v>0</v>
      </c>
      <c r="AM132" s="139">
        <f t="shared" si="57"/>
        <v>0</v>
      </c>
      <c r="AN132" s="139">
        <f t="shared" si="58"/>
        <v>0</v>
      </c>
      <c r="AO132" s="139">
        <f>ROUND(IF('2.1ต้นทุนตามสัดส่วน (ผลิต)'!$E$156&gt;0,(+R132*'2.1ต้นทุนตามสัดส่วน (ผลิต)'!$E$156)/'2.1ต้นทุนตามสัดส่วน (ผลิต)'!$E$160,0),2)</f>
        <v>0</v>
      </c>
      <c r="AP132" s="139">
        <f>ROUND(IF('2.1ต้นทุนตามสัดส่วน (ผลิต)'!$E$166&gt;0,(+S132*'2.1ต้นทุนตามสัดส่วน (ผลิต)'!$E$166)/'2.1ต้นทุนตามสัดส่วน (ผลิต)'!$E$170,0),2)</f>
        <v>0</v>
      </c>
      <c r="AQ132" s="139">
        <f>ROUND(IF('2.1ต้นทุนตามสัดส่วน (ผลิต)'!$E$176&gt;0,(+T132*'2.1ต้นทุนตามสัดส่วน (ผลิต)'!$E$176)/'2.1ต้นทุนตามสัดส่วน (ผลิต)'!$E$180,0),2)</f>
        <v>0</v>
      </c>
      <c r="AR132" s="139">
        <f t="shared" si="42"/>
        <v>0</v>
      </c>
      <c r="AS132" s="139">
        <f t="shared" si="43"/>
        <v>0</v>
      </c>
      <c r="AU132" s="140"/>
      <c r="AV132" s="135"/>
      <c r="AW132" s="44">
        <f>ROUND(IF('2.1ต้นทุนตามสัดส่วน (ผลิต)'!$E$7&gt;0,(C132*'2.1ต้นทุนตามสัดส่วน (ผลิต)'!$E$7)/'2.1ต้นทุนตามสัดส่วน (ผลิต)'!$E$10,0),2)</f>
        <v>0</v>
      </c>
      <c r="AX132" s="136">
        <f>ROUND(IF('2.1ต้นทุนตามสัดส่วน (ผลิต)'!$E$17&gt;0,(D132*'2.1ต้นทุนตามสัดส่วน (ผลิต)'!$E$17)/'2.1ต้นทุนตามสัดส่วน (ผลิต)'!$E$20,0),2)</f>
        <v>0</v>
      </c>
      <c r="AY132" s="136">
        <f>ROUND(IF('2.1ต้นทุนตามสัดส่วน (ผลิต)'!$E$27&gt;0,(+E132*'2.1ต้นทุนตามสัดส่วน (ผลิต)'!$E$27)/'2.1ต้นทุนตามสัดส่วน (ผลิต)'!$E$30,0),2)</f>
        <v>0</v>
      </c>
      <c r="AZ132" s="136">
        <f>ROUND(IF('2.1ต้นทุนตามสัดส่วน (ผลิต)'!$E$37&gt;0,(+F132*'2.1ต้นทุนตามสัดส่วน (ผลิต)'!$E$37)/'2.1ต้นทุนตามสัดส่วน (ผลิต)'!$E$40,0),2)</f>
        <v>0</v>
      </c>
      <c r="BA132" s="136">
        <f t="shared" si="59"/>
        <v>0</v>
      </c>
      <c r="BB132" s="136">
        <f>ROUND(IF('2.1ต้นทุนตามสัดส่วน (ผลิต)'!$E$57&gt;0,(+H132*'2.1ต้นทุนตามสัดส่วน (ผลิต)'!$E$57)/'2.1ต้นทุนตามสัดส่วน (ผลิต)'!$E$60,0),2)</f>
        <v>0</v>
      </c>
      <c r="BC132" s="136">
        <f>ROUND(IF('2.1ต้นทุนตามสัดส่วน (ผลิต)'!$E$67&gt;0,(+I132*'2.1ต้นทุนตามสัดส่วน (ผลิต)'!$E$67)/'2.1ต้นทุนตามสัดส่วน (ผลิต)'!$E$70,0),2)</f>
        <v>0</v>
      </c>
      <c r="BD132" s="136">
        <f>ROUND(IF('2.1ต้นทุนตามสัดส่วน (ผลิต)'!$E$77&gt;0,(+J132*'2.1ต้นทุนตามสัดส่วน (ผลิต)'!$E$77)/'2.1ต้นทุนตามสัดส่วน (ผลิต)'!$E$80,0),2)</f>
        <v>0</v>
      </c>
      <c r="BE132" s="136">
        <f t="shared" si="60"/>
        <v>0</v>
      </c>
      <c r="BF132" s="136">
        <f t="shared" si="61"/>
        <v>0</v>
      </c>
      <c r="BG132" s="136">
        <f>ROUND(IF('2.1ต้นทุนตามสัดส่วน (ผลิต)'!$E$107&gt;0,(+M132*'2.1ต้นทุนตามสัดส่วน (ผลิต)'!$E$107)/'2.1ต้นทุนตามสัดส่วน (ผลิต)'!$E$110,0),2)</f>
        <v>0</v>
      </c>
      <c r="BH132" s="136">
        <f>ROUND(IF('2.1ต้นทุนตามสัดส่วน (ผลิต)'!$E$117&gt;0,(+N132*'2.1ต้นทุนตามสัดส่วน (ผลิต)'!$E$117)/'2.1ต้นทุนตามสัดส่วน (ผลิต)'!$E$120,0),2)</f>
        <v>0</v>
      </c>
      <c r="BI132" s="136">
        <f>ROUND(IF('2.1ต้นทุนตามสัดส่วน (ผลิต)'!$E$127&gt;0,(+O132*'2.1ต้นทุนตามสัดส่วน (ผลิต)'!$E$127)/'2.1ต้นทุนตามสัดส่วน (ผลิต)'!$E$130,0),2)</f>
        <v>0</v>
      </c>
      <c r="BJ132" s="136">
        <f t="shared" si="62"/>
        <v>0</v>
      </c>
      <c r="BK132" s="136">
        <f t="shared" si="63"/>
        <v>0</v>
      </c>
      <c r="BL132" s="136">
        <f>ROUND(IF('2.1ต้นทุนตามสัดส่วน (ผลิต)'!$E$157&gt;0,(+R132*'2.1ต้นทุนตามสัดส่วน (ผลิต)'!$E$157)/'2.1ต้นทุนตามสัดส่วน (ผลิต)'!$E$160,0),2)</f>
        <v>0</v>
      </c>
      <c r="BM132" s="136">
        <f>ROUND(IF('2.1ต้นทุนตามสัดส่วน (ผลิต)'!$E$167&gt;0,(+S132*'2.1ต้นทุนตามสัดส่วน (ผลิต)'!$E$167)/'2.1ต้นทุนตามสัดส่วน (ผลิต)'!$E$170,0),2)</f>
        <v>0</v>
      </c>
      <c r="BN132" s="136">
        <f>ROUND(IF('2.1ต้นทุนตามสัดส่วน (ผลิต)'!$E$177&gt;0,(+T132*'2.1ต้นทุนตามสัดส่วน (ผลิต)'!$E$177)/'2.1ต้นทุนตามสัดส่วน (ผลิต)'!$E$180,0),2)</f>
        <v>0</v>
      </c>
      <c r="BO132" s="136">
        <f t="shared" si="64"/>
        <v>0</v>
      </c>
      <c r="BP132" s="136">
        <f t="shared" si="44"/>
        <v>0</v>
      </c>
      <c r="BR132" s="140"/>
      <c r="BS132" s="135"/>
      <c r="BT132" s="44">
        <f>ROUND(IF('2.1ต้นทุนตามสัดส่วน (ผลิต)'!$E$8&gt;0,(+C132*'2.1ต้นทุนตามสัดส่วน (ผลิต)'!$E$8)/'2.1ต้นทุนตามสัดส่วน (ผลิต)'!$E$10,0),2)</f>
        <v>0</v>
      </c>
      <c r="BU132" s="136">
        <f>ROUND(IF('2.1ต้นทุนตามสัดส่วน (ผลิต)'!$E$18&gt;0,(+D132*'2.1ต้นทุนตามสัดส่วน (ผลิต)'!$E$18)/'2.1ต้นทุนตามสัดส่วน (ผลิต)'!$E$20,0),2)</f>
        <v>0</v>
      </c>
      <c r="BV132" s="136">
        <f>ROUND(IF('2.1ต้นทุนตามสัดส่วน (ผลิต)'!$E$28&gt;0,(+E132*'2.1ต้นทุนตามสัดส่วน (ผลิต)'!$E$28)/'2.1ต้นทุนตามสัดส่วน (ผลิต)'!$E$30,0),2)</f>
        <v>0</v>
      </c>
      <c r="BW132" s="136">
        <f>ROUND(IF('2.1ต้นทุนตามสัดส่วน (ผลิต)'!$E$38&gt;0,(+F132*'2.1ต้นทุนตามสัดส่วน (ผลิต)'!$E$38)/'2.1ต้นทุนตามสัดส่วน (ผลิต)'!$E$40,0),2)</f>
        <v>0</v>
      </c>
      <c r="BX132" s="136">
        <f t="shared" si="65"/>
        <v>0</v>
      </c>
      <c r="BY132" s="136">
        <f>ROUND(IF('2.1ต้นทุนตามสัดส่วน (ผลิต)'!$E$58&gt;0,(+H132*'2.1ต้นทุนตามสัดส่วน (ผลิต)'!$E$58)/'2.1ต้นทุนตามสัดส่วน (ผลิต)'!$E$60,0),2)</f>
        <v>0</v>
      </c>
      <c r="BZ132" s="136">
        <f>ROUND(IF('2.1ต้นทุนตามสัดส่วน (ผลิต)'!$E$68&gt;0,(+I132*'2.1ต้นทุนตามสัดส่วน (ผลิต)'!$E$68)/'2.1ต้นทุนตามสัดส่วน (ผลิต)'!$E$70,0),2)</f>
        <v>0</v>
      </c>
      <c r="CA132" s="136">
        <f>ROUND(IF('2.1ต้นทุนตามสัดส่วน (ผลิต)'!$E$78&gt;0,(+J132*'2.1ต้นทุนตามสัดส่วน (ผลิต)'!$E$78)/'2.1ต้นทุนตามสัดส่วน (ผลิต)'!$E$80,0),2)</f>
        <v>0</v>
      </c>
      <c r="CB132" s="136">
        <f t="shared" si="66"/>
        <v>0</v>
      </c>
      <c r="CC132" s="136">
        <f t="shared" si="67"/>
        <v>0</v>
      </c>
      <c r="CD132" s="136">
        <f>ROUND(IF('2.1ต้นทุนตามสัดส่วน (ผลิต)'!$E$108&gt;0,(+M132*'2.1ต้นทุนตามสัดส่วน (ผลิต)'!$E$108)/'2.1ต้นทุนตามสัดส่วน (ผลิต)'!$E$110,0),2)</f>
        <v>0</v>
      </c>
      <c r="CE132" s="136">
        <f>ROUND(IF('2.1ต้นทุนตามสัดส่วน (ผลิต)'!$E$118&gt;0,(+N132*'2.1ต้นทุนตามสัดส่วน (ผลิต)'!$E$118)/'2.1ต้นทุนตามสัดส่วน (ผลิต)'!$E$120,0),2)</f>
        <v>0</v>
      </c>
      <c r="CF132" s="136">
        <f>ROUND(IF('2.1ต้นทุนตามสัดส่วน (ผลิต)'!$E$128&gt;0,(+O132*'2.1ต้นทุนตามสัดส่วน (ผลิต)'!$E$128)/'2.1ต้นทุนตามสัดส่วน (ผลิต)'!$E$130,0),2)</f>
        <v>0</v>
      </c>
      <c r="CG132" s="136">
        <f t="shared" si="68"/>
        <v>0</v>
      </c>
      <c r="CH132" s="136">
        <f t="shared" si="69"/>
        <v>0</v>
      </c>
      <c r="CI132" s="136">
        <f>ROUND(IF('2.1ต้นทุนตามสัดส่วน (ผลิต)'!$E$158&gt;0,(+R132*'2.1ต้นทุนตามสัดส่วน (ผลิต)'!$E$158)/'2.1ต้นทุนตามสัดส่วน (ผลิต)'!$E$160,0),2)</f>
        <v>0</v>
      </c>
      <c r="CJ132" s="136">
        <f>ROUND(IF('2.1ต้นทุนตามสัดส่วน (ผลิต)'!$E$168&gt;0,(+S132*'2.1ต้นทุนตามสัดส่วน (ผลิต)'!$E$168)/'2.1ต้นทุนตามสัดส่วน (ผลิต)'!$E$170,0),2)</f>
        <v>0</v>
      </c>
      <c r="CK132" s="136">
        <f>ROUND(IF('2.1ต้นทุนตามสัดส่วน (ผลิต)'!$E$178&gt;0,(+T132*'2.1ต้นทุนตามสัดส่วน (ผลิต)'!$E$178)/'2.1ต้นทุนตามสัดส่วน (ผลิต)'!$E$180,0),2)</f>
        <v>0</v>
      </c>
      <c r="CL132" s="136">
        <f t="shared" si="70"/>
        <v>0</v>
      </c>
      <c r="CM132" s="136">
        <f t="shared" si="45"/>
        <v>0</v>
      </c>
      <c r="CO132" s="140"/>
      <c r="CP132" s="135"/>
      <c r="CQ132" s="44">
        <f>ROUND(IF('2.1ต้นทุนตามสัดส่วน (ผลิต)'!$E$9&gt;0,(+C132*'2.1ต้นทุนตามสัดส่วน (ผลิต)'!$E$9)/'2.1ต้นทุนตามสัดส่วน (ผลิต)'!$E$10,0),2)</f>
        <v>0</v>
      </c>
      <c r="CR132" s="136">
        <f>ROUND(IF('2.1ต้นทุนตามสัดส่วน (ผลิต)'!$E$19&gt;0,(+D132*'2.1ต้นทุนตามสัดส่วน (ผลิต)'!$E$19)/'2.1ต้นทุนตามสัดส่วน (ผลิต)'!$E$20,0),2)</f>
        <v>0</v>
      </c>
      <c r="CS132" s="136">
        <f>ROUND(IF('2.1ต้นทุนตามสัดส่วน (ผลิต)'!$E$29&gt;0,(+E132*'2.1ต้นทุนตามสัดส่วน (ผลิต)'!$E$29)/'2.1ต้นทุนตามสัดส่วน (ผลิต)'!$E$30,0),2)</f>
        <v>0</v>
      </c>
      <c r="CT132" s="136">
        <f>ROUND(IF('2.1ต้นทุนตามสัดส่วน (ผลิต)'!$E$39&gt;0,(+F132*'2.1ต้นทุนตามสัดส่วน (ผลิต)'!$E$39)/'2.1ต้นทุนตามสัดส่วน (ผลิต)'!$E$40,0),2)</f>
        <v>0</v>
      </c>
      <c r="CU132" s="136">
        <f t="shared" si="71"/>
        <v>0</v>
      </c>
      <c r="CV132" s="136">
        <f>ROUND(IF('2.1ต้นทุนตามสัดส่วน (ผลิต)'!$E$59&gt;0,(+H132*'2.1ต้นทุนตามสัดส่วน (ผลิต)'!$E$59)/'2.1ต้นทุนตามสัดส่วน (ผลิต)'!$E$60,0),2)</f>
        <v>0</v>
      </c>
      <c r="CW132" s="136">
        <f>ROUND(IF('2.1ต้นทุนตามสัดส่วน (ผลิต)'!$E$69&gt;0,(+I132*'2.1ต้นทุนตามสัดส่วน (ผลิต)'!$E$69)/'2.1ต้นทุนตามสัดส่วน (ผลิต)'!$E$70,0),2)</f>
        <v>0</v>
      </c>
      <c r="CX132" s="136">
        <f>ROUND(IF('2.1ต้นทุนตามสัดส่วน (ผลิต)'!$E$79&gt;0,(+J132*'2.1ต้นทุนตามสัดส่วน (ผลิต)'!$E$79)/'2.1ต้นทุนตามสัดส่วน (ผลิต)'!$E$80,0),2)</f>
        <v>0</v>
      </c>
      <c r="CY132" s="136">
        <f t="shared" si="72"/>
        <v>0</v>
      </c>
      <c r="CZ132" s="136">
        <f t="shared" si="73"/>
        <v>0</v>
      </c>
      <c r="DA132" s="136">
        <f>ROUND(IF('2.1ต้นทุนตามสัดส่วน (ผลิต)'!$E$109&gt;0,(+M132*'2.1ต้นทุนตามสัดส่วน (ผลิต)'!$E$109)/'2.1ต้นทุนตามสัดส่วน (ผลิต)'!$E$110,0),2)</f>
        <v>0</v>
      </c>
      <c r="DB132" s="136">
        <f>ROUND(IF('2.1ต้นทุนตามสัดส่วน (ผลิต)'!$E$119&gt;0,(+N132*'2.1ต้นทุนตามสัดส่วน (ผลิต)'!$E$119)/'2.1ต้นทุนตามสัดส่วน (ผลิต)'!$E$120,0),2)</f>
        <v>0</v>
      </c>
      <c r="DC132" s="136">
        <f>ROUND(IF('2.1ต้นทุนตามสัดส่วน (ผลิต)'!$E$129&gt;0,(+O132*'2.1ต้นทุนตามสัดส่วน (ผลิต)'!$E$129)/'2.1ต้นทุนตามสัดส่วน (ผลิต)'!$E$130,0),2)</f>
        <v>0</v>
      </c>
      <c r="DD132" s="136">
        <f t="shared" si="74"/>
        <v>0</v>
      </c>
      <c r="DE132" s="136">
        <f t="shared" si="75"/>
        <v>0</v>
      </c>
      <c r="DF132" s="136">
        <f>ROUND(IF('2.1ต้นทุนตามสัดส่วน (ผลิต)'!$E$159&gt;0,(+R132*'2.1ต้นทุนตามสัดส่วน (ผลิต)'!$E$159)/'2.1ต้นทุนตามสัดส่วน (ผลิต)'!$E$160,0),2)</f>
        <v>0</v>
      </c>
      <c r="DG132" s="136">
        <f>ROUND(IF('2.1ต้นทุนตามสัดส่วน (ผลิต)'!$E$169&gt;0,(+S132*'2.1ต้นทุนตามสัดส่วน (ผลิต)'!$E$169)/'2.1ต้นทุนตามสัดส่วน (ผลิต)'!$E$170,0),2)</f>
        <v>0</v>
      </c>
      <c r="DH132" s="136">
        <f>ROUND(IF('2.1ต้นทุนตามสัดส่วน (ผลิต)'!$E$179&gt;0,(+T132*'2.1ต้นทุนตามสัดส่วน (ผลิต)'!$E$179)/'2.1ต้นทุนตามสัดส่วน (ผลิต)'!$E$180,0),2)</f>
        <v>0</v>
      </c>
      <c r="DI132" s="136">
        <f t="shared" si="76"/>
        <v>0</v>
      </c>
      <c r="DJ132" s="136">
        <f t="shared" si="46"/>
        <v>0</v>
      </c>
      <c r="DL132" s="140"/>
      <c r="DM132" s="135"/>
      <c r="DN132" s="136">
        <f t="shared" si="79"/>
        <v>0</v>
      </c>
      <c r="DO132" s="136">
        <f t="shared" si="79"/>
        <v>0</v>
      </c>
      <c r="DP132" s="136">
        <f t="shared" si="79"/>
        <v>0</v>
      </c>
      <c r="DQ132" s="136">
        <f t="shared" si="79"/>
        <v>0</v>
      </c>
      <c r="DR132" s="136">
        <f t="shared" si="79"/>
        <v>0</v>
      </c>
      <c r="DS132" s="136">
        <f t="shared" si="79"/>
        <v>0</v>
      </c>
      <c r="DT132" s="136">
        <f t="shared" si="79"/>
        <v>0</v>
      </c>
      <c r="DU132" s="136">
        <f t="shared" si="79"/>
        <v>0</v>
      </c>
      <c r="DV132" s="136">
        <f t="shared" si="79"/>
        <v>0</v>
      </c>
      <c r="DW132" s="136">
        <f t="shared" si="79"/>
        <v>0</v>
      </c>
      <c r="DX132" s="136">
        <f t="shared" si="79"/>
        <v>0</v>
      </c>
      <c r="DY132" s="136">
        <f t="shared" si="79"/>
        <v>0</v>
      </c>
      <c r="DZ132" s="136">
        <f t="shared" si="79"/>
        <v>0</v>
      </c>
      <c r="EA132" s="136">
        <f t="shared" si="79"/>
        <v>0</v>
      </c>
      <c r="EB132" s="136">
        <f t="shared" si="81"/>
        <v>0</v>
      </c>
      <c r="EC132" s="136">
        <f t="shared" si="81"/>
        <v>0</v>
      </c>
      <c r="ED132" s="136">
        <f t="shared" si="81"/>
        <v>0</v>
      </c>
      <c r="EE132" s="136">
        <f t="shared" si="80"/>
        <v>0</v>
      </c>
      <c r="EF132" s="136">
        <f t="shared" si="80"/>
        <v>0</v>
      </c>
      <c r="EG132" s="136">
        <f t="shared" si="80"/>
        <v>0</v>
      </c>
    </row>
    <row r="133" spans="1:137" ht="21">
      <c r="A133" s="140"/>
      <c r="B133" s="135"/>
      <c r="C133" s="44"/>
      <c r="D133" s="136"/>
      <c r="E133" s="136"/>
      <c r="F133" s="136"/>
      <c r="G133" s="136">
        <f t="shared" si="48"/>
        <v>0</v>
      </c>
      <c r="H133" s="136"/>
      <c r="I133" s="136"/>
      <c r="J133" s="136"/>
      <c r="K133" s="136">
        <f t="shared" si="49"/>
        <v>0</v>
      </c>
      <c r="L133" s="136">
        <f t="shared" si="50"/>
        <v>0</v>
      </c>
      <c r="M133" s="136"/>
      <c r="N133" s="136"/>
      <c r="O133" s="136"/>
      <c r="P133" s="136">
        <f t="shared" si="51"/>
        <v>0</v>
      </c>
      <c r="Q133" s="136">
        <f t="shared" si="52"/>
        <v>0</v>
      </c>
      <c r="R133" s="136"/>
      <c r="S133" s="136"/>
      <c r="T133" s="136"/>
      <c r="U133" s="136">
        <f t="shared" si="53"/>
        <v>0</v>
      </c>
      <c r="V133" s="136">
        <f t="shared" si="41"/>
        <v>0</v>
      </c>
      <c r="X133" s="140"/>
      <c r="Y133" s="135"/>
      <c r="Z133" s="44">
        <f>ROUND(IF('2.1ต้นทุนตามสัดส่วน (ผลิต)'!$E$6&gt;0,(+C133*'2.1ต้นทุนตามสัดส่วน (ผลิต)'!$E$6)/'2.1ต้นทุนตามสัดส่วน (ผลิต)'!$E$10,0),2)</f>
        <v>0</v>
      </c>
      <c r="AA133" s="139">
        <f>ROUND(IF('2.1ต้นทุนตามสัดส่วน (ผลิต)'!$E$16&gt;0,(+D133*'2.1ต้นทุนตามสัดส่วน (ผลิต)'!$E$16)/'2.1ต้นทุนตามสัดส่วน (ผลิต)'!$E$20,0),2)</f>
        <v>0</v>
      </c>
      <c r="AB133" s="139">
        <f>ROUND(IF('2.1ต้นทุนตามสัดส่วน (ผลิต)'!$E$26&gt;0,(+E133*'2.1ต้นทุนตามสัดส่วน (ผลิต)'!$E$26)/'2.1ต้นทุนตามสัดส่วน (ผลิต)'!$E$30,0),2)</f>
        <v>0</v>
      </c>
      <c r="AC133" s="139">
        <f>ROUND(IF('2.1ต้นทุนตามสัดส่วน (ผลิต)'!$E$36&gt;0,(+F133*'2.1ต้นทุนตามสัดส่วน (ผลิต)'!$E$36)/'2.1ต้นทุนตามสัดส่วน (ผลิต)'!$E$40,0),2)</f>
        <v>0</v>
      </c>
      <c r="AD133" s="139">
        <f t="shared" si="54"/>
        <v>0</v>
      </c>
      <c r="AE133" s="139">
        <f>ROUND(IF('2.1ต้นทุนตามสัดส่วน (ผลิต)'!$E$56&gt;0,(+H133*'2.1ต้นทุนตามสัดส่วน (ผลิต)'!$E$56)/'2.1ต้นทุนตามสัดส่วน (ผลิต)'!$E$60,0),2)</f>
        <v>0</v>
      </c>
      <c r="AF133" s="139">
        <f>ROUND(IF('2.1ต้นทุนตามสัดส่วน (ผลิต)'!$E$66&gt;0,(+I133*'2.1ต้นทุนตามสัดส่วน (ผลิต)'!$E$66)/'2.1ต้นทุนตามสัดส่วน (ผลิต)'!$E$70,0),2)</f>
        <v>0</v>
      </c>
      <c r="AG133" s="139">
        <f>ROUND(IF('2.1ต้นทุนตามสัดส่วน (ผลิต)'!$E$76&gt;0,(+J133*'2.1ต้นทุนตามสัดส่วน (ผลิต)'!$E$76)/'2.1ต้นทุนตามสัดส่วน (ผลิต)'!$E$80,0),2)</f>
        <v>0</v>
      </c>
      <c r="AH133" s="139">
        <f t="shared" si="55"/>
        <v>0</v>
      </c>
      <c r="AI133" s="139">
        <f t="shared" si="56"/>
        <v>0</v>
      </c>
      <c r="AJ133" s="139">
        <f>ROUND(IF('2.1ต้นทุนตามสัดส่วน (ผลิต)'!$E$106&gt;0,(+M133*'2.1ต้นทุนตามสัดส่วน (ผลิต)'!$E$106)/'2.1ต้นทุนตามสัดส่วน (ผลิต)'!$E$110,0),2)</f>
        <v>0</v>
      </c>
      <c r="AK133" s="139">
        <f>ROUND(IF('2.1ต้นทุนตามสัดส่วน (ผลิต)'!$E$116&gt;0,(+N133*'2.1ต้นทุนตามสัดส่วน (ผลิต)'!$E$116)/'2.1ต้นทุนตามสัดส่วน (ผลิต)'!$E$120,0),2)</f>
        <v>0</v>
      </c>
      <c r="AL133" s="139">
        <f>ROUND(IF('2.1ต้นทุนตามสัดส่วน (ผลิต)'!$E$126&gt;0,(+O133*'2.1ต้นทุนตามสัดส่วน (ผลิต)'!$E$126)/'2.1ต้นทุนตามสัดส่วน (ผลิต)'!$E$130,0),2)</f>
        <v>0</v>
      </c>
      <c r="AM133" s="139">
        <f t="shared" si="57"/>
        <v>0</v>
      </c>
      <c r="AN133" s="139">
        <f t="shared" si="58"/>
        <v>0</v>
      </c>
      <c r="AO133" s="139">
        <f>ROUND(IF('2.1ต้นทุนตามสัดส่วน (ผลิต)'!$E$156&gt;0,(+R133*'2.1ต้นทุนตามสัดส่วน (ผลิต)'!$E$156)/'2.1ต้นทุนตามสัดส่วน (ผลิต)'!$E$160,0),2)</f>
        <v>0</v>
      </c>
      <c r="AP133" s="139">
        <f>ROUND(IF('2.1ต้นทุนตามสัดส่วน (ผลิต)'!$E$166&gt;0,(+S133*'2.1ต้นทุนตามสัดส่วน (ผลิต)'!$E$166)/'2.1ต้นทุนตามสัดส่วน (ผลิต)'!$E$170,0),2)</f>
        <v>0</v>
      </c>
      <c r="AQ133" s="139">
        <f>ROUND(IF('2.1ต้นทุนตามสัดส่วน (ผลิต)'!$E$176&gt;0,(+T133*'2.1ต้นทุนตามสัดส่วน (ผลิต)'!$E$176)/'2.1ต้นทุนตามสัดส่วน (ผลิต)'!$E$180,0),2)</f>
        <v>0</v>
      </c>
      <c r="AR133" s="139">
        <f t="shared" si="42"/>
        <v>0</v>
      </c>
      <c r="AS133" s="139">
        <f t="shared" si="43"/>
        <v>0</v>
      </c>
      <c r="AU133" s="140"/>
      <c r="AV133" s="135"/>
      <c r="AW133" s="44">
        <f>ROUND(IF('2.1ต้นทุนตามสัดส่วน (ผลิต)'!$E$7&gt;0,(C133*'2.1ต้นทุนตามสัดส่วน (ผลิต)'!$E$7)/'2.1ต้นทุนตามสัดส่วน (ผลิต)'!$E$10,0),2)</f>
        <v>0</v>
      </c>
      <c r="AX133" s="136">
        <f>ROUND(IF('2.1ต้นทุนตามสัดส่วน (ผลิต)'!$E$17&gt;0,(D133*'2.1ต้นทุนตามสัดส่วน (ผลิต)'!$E$17)/'2.1ต้นทุนตามสัดส่วน (ผลิต)'!$E$20,0),2)</f>
        <v>0</v>
      </c>
      <c r="AY133" s="136">
        <f>ROUND(IF('2.1ต้นทุนตามสัดส่วน (ผลิต)'!$E$27&gt;0,(+E133*'2.1ต้นทุนตามสัดส่วน (ผลิต)'!$E$27)/'2.1ต้นทุนตามสัดส่วน (ผลิต)'!$E$30,0),2)</f>
        <v>0</v>
      </c>
      <c r="AZ133" s="136">
        <f>ROUND(IF('2.1ต้นทุนตามสัดส่วน (ผลิต)'!$E$37&gt;0,(+F133*'2.1ต้นทุนตามสัดส่วน (ผลิต)'!$E$37)/'2.1ต้นทุนตามสัดส่วน (ผลิต)'!$E$40,0),2)</f>
        <v>0</v>
      </c>
      <c r="BA133" s="136">
        <f t="shared" si="59"/>
        <v>0</v>
      </c>
      <c r="BB133" s="136">
        <f>ROUND(IF('2.1ต้นทุนตามสัดส่วน (ผลิต)'!$E$57&gt;0,(+H133*'2.1ต้นทุนตามสัดส่วน (ผลิต)'!$E$57)/'2.1ต้นทุนตามสัดส่วน (ผลิต)'!$E$60,0),2)</f>
        <v>0</v>
      </c>
      <c r="BC133" s="136">
        <f>ROUND(IF('2.1ต้นทุนตามสัดส่วน (ผลิต)'!$E$67&gt;0,(+I133*'2.1ต้นทุนตามสัดส่วน (ผลิต)'!$E$67)/'2.1ต้นทุนตามสัดส่วน (ผลิต)'!$E$70,0),2)</f>
        <v>0</v>
      </c>
      <c r="BD133" s="136">
        <f>ROUND(IF('2.1ต้นทุนตามสัดส่วน (ผลิต)'!$E$77&gt;0,(+J133*'2.1ต้นทุนตามสัดส่วน (ผลิต)'!$E$77)/'2.1ต้นทุนตามสัดส่วน (ผลิต)'!$E$80,0),2)</f>
        <v>0</v>
      </c>
      <c r="BE133" s="136">
        <f t="shared" si="60"/>
        <v>0</v>
      </c>
      <c r="BF133" s="136">
        <f t="shared" si="61"/>
        <v>0</v>
      </c>
      <c r="BG133" s="136">
        <f>ROUND(IF('2.1ต้นทุนตามสัดส่วน (ผลิต)'!$E$107&gt;0,(+M133*'2.1ต้นทุนตามสัดส่วน (ผลิต)'!$E$107)/'2.1ต้นทุนตามสัดส่วน (ผลิต)'!$E$110,0),2)</f>
        <v>0</v>
      </c>
      <c r="BH133" s="136">
        <f>ROUND(IF('2.1ต้นทุนตามสัดส่วน (ผลิต)'!$E$117&gt;0,(+N133*'2.1ต้นทุนตามสัดส่วน (ผลิต)'!$E$117)/'2.1ต้นทุนตามสัดส่วน (ผลิต)'!$E$120,0),2)</f>
        <v>0</v>
      </c>
      <c r="BI133" s="136">
        <f>ROUND(IF('2.1ต้นทุนตามสัดส่วน (ผลิต)'!$E$127&gt;0,(+O133*'2.1ต้นทุนตามสัดส่วน (ผลิต)'!$E$127)/'2.1ต้นทุนตามสัดส่วน (ผลิต)'!$E$130,0),2)</f>
        <v>0</v>
      </c>
      <c r="BJ133" s="136">
        <f t="shared" si="62"/>
        <v>0</v>
      </c>
      <c r="BK133" s="136">
        <f t="shared" si="63"/>
        <v>0</v>
      </c>
      <c r="BL133" s="136">
        <f>ROUND(IF('2.1ต้นทุนตามสัดส่วน (ผลิต)'!$E$157&gt;0,(+R133*'2.1ต้นทุนตามสัดส่วน (ผลิต)'!$E$157)/'2.1ต้นทุนตามสัดส่วน (ผลิต)'!$E$160,0),2)</f>
        <v>0</v>
      </c>
      <c r="BM133" s="136">
        <f>ROUND(IF('2.1ต้นทุนตามสัดส่วน (ผลิต)'!$E$167&gt;0,(+S133*'2.1ต้นทุนตามสัดส่วน (ผลิต)'!$E$167)/'2.1ต้นทุนตามสัดส่วน (ผลิต)'!$E$170,0),2)</f>
        <v>0</v>
      </c>
      <c r="BN133" s="136">
        <f>ROUND(IF('2.1ต้นทุนตามสัดส่วน (ผลิต)'!$E$177&gt;0,(+T133*'2.1ต้นทุนตามสัดส่วน (ผลิต)'!$E$177)/'2.1ต้นทุนตามสัดส่วน (ผลิต)'!$E$180,0),2)</f>
        <v>0</v>
      </c>
      <c r="BO133" s="136">
        <f t="shared" si="64"/>
        <v>0</v>
      </c>
      <c r="BP133" s="136">
        <f t="shared" si="44"/>
        <v>0</v>
      </c>
      <c r="BR133" s="140"/>
      <c r="BS133" s="135"/>
      <c r="BT133" s="44">
        <f>ROUND(IF('2.1ต้นทุนตามสัดส่วน (ผลิต)'!$E$8&gt;0,(+C133*'2.1ต้นทุนตามสัดส่วน (ผลิต)'!$E$8)/'2.1ต้นทุนตามสัดส่วน (ผลิต)'!$E$10,0),2)</f>
        <v>0</v>
      </c>
      <c r="BU133" s="136">
        <f>ROUND(IF('2.1ต้นทุนตามสัดส่วน (ผลิต)'!$E$18&gt;0,(+D133*'2.1ต้นทุนตามสัดส่วน (ผลิต)'!$E$18)/'2.1ต้นทุนตามสัดส่วน (ผลิต)'!$E$20,0),2)</f>
        <v>0</v>
      </c>
      <c r="BV133" s="136">
        <f>ROUND(IF('2.1ต้นทุนตามสัดส่วน (ผลิต)'!$E$28&gt;0,(+E133*'2.1ต้นทุนตามสัดส่วน (ผลิต)'!$E$28)/'2.1ต้นทุนตามสัดส่วน (ผลิต)'!$E$30,0),2)</f>
        <v>0</v>
      </c>
      <c r="BW133" s="136">
        <f>ROUND(IF('2.1ต้นทุนตามสัดส่วน (ผลิต)'!$E$38&gt;0,(+F133*'2.1ต้นทุนตามสัดส่วน (ผลิต)'!$E$38)/'2.1ต้นทุนตามสัดส่วน (ผลิต)'!$E$40,0),2)</f>
        <v>0</v>
      </c>
      <c r="BX133" s="136">
        <f t="shared" si="65"/>
        <v>0</v>
      </c>
      <c r="BY133" s="136">
        <f>ROUND(IF('2.1ต้นทุนตามสัดส่วน (ผลิต)'!$E$58&gt;0,(+H133*'2.1ต้นทุนตามสัดส่วน (ผลิต)'!$E$58)/'2.1ต้นทุนตามสัดส่วน (ผลิต)'!$E$60,0),2)</f>
        <v>0</v>
      </c>
      <c r="BZ133" s="136">
        <f>ROUND(IF('2.1ต้นทุนตามสัดส่วน (ผลิต)'!$E$68&gt;0,(+I133*'2.1ต้นทุนตามสัดส่วน (ผลิต)'!$E$68)/'2.1ต้นทุนตามสัดส่วน (ผลิต)'!$E$70,0),2)</f>
        <v>0</v>
      </c>
      <c r="CA133" s="136">
        <f>ROUND(IF('2.1ต้นทุนตามสัดส่วน (ผลิต)'!$E$78&gt;0,(+J133*'2.1ต้นทุนตามสัดส่วน (ผลิต)'!$E$78)/'2.1ต้นทุนตามสัดส่วน (ผลิต)'!$E$80,0),2)</f>
        <v>0</v>
      </c>
      <c r="CB133" s="136">
        <f t="shared" si="66"/>
        <v>0</v>
      </c>
      <c r="CC133" s="136">
        <f t="shared" si="67"/>
        <v>0</v>
      </c>
      <c r="CD133" s="136">
        <f>ROUND(IF('2.1ต้นทุนตามสัดส่วน (ผลิต)'!$E$108&gt;0,(+M133*'2.1ต้นทุนตามสัดส่วน (ผลิต)'!$E$108)/'2.1ต้นทุนตามสัดส่วน (ผลิต)'!$E$110,0),2)</f>
        <v>0</v>
      </c>
      <c r="CE133" s="136">
        <f>ROUND(IF('2.1ต้นทุนตามสัดส่วน (ผลิต)'!$E$118&gt;0,(+N133*'2.1ต้นทุนตามสัดส่วน (ผลิต)'!$E$118)/'2.1ต้นทุนตามสัดส่วน (ผลิต)'!$E$120,0),2)</f>
        <v>0</v>
      </c>
      <c r="CF133" s="136">
        <f>ROUND(IF('2.1ต้นทุนตามสัดส่วน (ผลิต)'!$E$128&gt;0,(+O133*'2.1ต้นทุนตามสัดส่วน (ผลิต)'!$E$128)/'2.1ต้นทุนตามสัดส่วน (ผลิต)'!$E$130,0),2)</f>
        <v>0</v>
      </c>
      <c r="CG133" s="136">
        <f t="shared" si="68"/>
        <v>0</v>
      </c>
      <c r="CH133" s="136">
        <f t="shared" si="69"/>
        <v>0</v>
      </c>
      <c r="CI133" s="136">
        <f>ROUND(IF('2.1ต้นทุนตามสัดส่วน (ผลิต)'!$E$158&gt;0,(+R133*'2.1ต้นทุนตามสัดส่วน (ผลิต)'!$E$158)/'2.1ต้นทุนตามสัดส่วน (ผลิต)'!$E$160,0),2)</f>
        <v>0</v>
      </c>
      <c r="CJ133" s="136">
        <f>ROUND(IF('2.1ต้นทุนตามสัดส่วน (ผลิต)'!$E$168&gt;0,(+S133*'2.1ต้นทุนตามสัดส่วน (ผลิต)'!$E$168)/'2.1ต้นทุนตามสัดส่วน (ผลิต)'!$E$170,0),2)</f>
        <v>0</v>
      </c>
      <c r="CK133" s="136">
        <f>ROUND(IF('2.1ต้นทุนตามสัดส่วน (ผลิต)'!$E$178&gt;0,(+T133*'2.1ต้นทุนตามสัดส่วน (ผลิต)'!$E$178)/'2.1ต้นทุนตามสัดส่วน (ผลิต)'!$E$180,0),2)</f>
        <v>0</v>
      </c>
      <c r="CL133" s="136">
        <f t="shared" si="70"/>
        <v>0</v>
      </c>
      <c r="CM133" s="136">
        <f t="shared" si="45"/>
        <v>0</v>
      </c>
      <c r="CO133" s="140"/>
      <c r="CP133" s="135"/>
      <c r="CQ133" s="44">
        <f>ROUND(IF('2.1ต้นทุนตามสัดส่วน (ผลิต)'!$E$9&gt;0,(+C133*'2.1ต้นทุนตามสัดส่วน (ผลิต)'!$E$9)/'2.1ต้นทุนตามสัดส่วน (ผลิต)'!$E$10,0),2)</f>
        <v>0</v>
      </c>
      <c r="CR133" s="136">
        <f>ROUND(IF('2.1ต้นทุนตามสัดส่วน (ผลิต)'!$E$19&gt;0,(+D133*'2.1ต้นทุนตามสัดส่วน (ผลิต)'!$E$19)/'2.1ต้นทุนตามสัดส่วน (ผลิต)'!$E$20,0),2)</f>
        <v>0</v>
      </c>
      <c r="CS133" s="136">
        <f>ROUND(IF('2.1ต้นทุนตามสัดส่วน (ผลิต)'!$E$29&gt;0,(+E133*'2.1ต้นทุนตามสัดส่วน (ผลิต)'!$E$29)/'2.1ต้นทุนตามสัดส่วน (ผลิต)'!$E$30,0),2)</f>
        <v>0</v>
      </c>
      <c r="CT133" s="136">
        <f>ROUND(IF('2.1ต้นทุนตามสัดส่วน (ผลิต)'!$E$39&gt;0,(+F133*'2.1ต้นทุนตามสัดส่วน (ผลิต)'!$E$39)/'2.1ต้นทุนตามสัดส่วน (ผลิต)'!$E$40,0),2)</f>
        <v>0</v>
      </c>
      <c r="CU133" s="136">
        <f t="shared" si="71"/>
        <v>0</v>
      </c>
      <c r="CV133" s="136">
        <f>ROUND(IF('2.1ต้นทุนตามสัดส่วน (ผลิต)'!$E$59&gt;0,(+H133*'2.1ต้นทุนตามสัดส่วน (ผลิต)'!$E$59)/'2.1ต้นทุนตามสัดส่วน (ผลิต)'!$E$60,0),2)</f>
        <v>0</v>
      </c>
      <c r="CW133" s="136">
        <f>ROUND(IF('2.1ต้นทุนตามสัดส่วน (ผลิต)'!$E$69&gt;0,(+I133*'2.1ต้นทุนตามสัดส่วน (ผลิต)'!$E$69)/'2.1ต้นทุนตามสัดส่วน (ผลิต)'!$E$70,0),2)</f>
        <v>0</v>
      </c>
      <c r="CX133" s="136">
        <f>ROUND(IF('2.1ต้นทุนตามสัดส่วน (ผลิต)'!$E$79&gt;0,(+J133*'2.1ต้นทุนตามสัดส่วน (ผลิต)'!$E$79)/'2.1ต้นทุนตามสัดส่วน (ผลิต)'!$E$80,0),2)</f>
        <v>0</v>
      </c>
      <c r="CY133" s="136">
        <f t="shared" si="72"/>
        <v>0</v>
      </c>
      <c r="CZ133" s="136">
        <f t="shared" si="73"/>
        <v>0</v>
      </c>
      <c r="DA133" s="136">
        <f>ROUND(IF('2.1ต้นทุนตามสัดส่วน (ผลิต)'!$E$109&gt;0,(+M133*'2.1ต้นทุนตามสัดส่วน (ผลิต)'!$E$109)/'2.1ต้นทุนตามสัดส่วน (ผลิต)'!$E$110,0),2)</f>
        <v>0</v>
      </c>
      <c r="DB133" s="136">
        <f>ROUND(IF('2.1ต้นทุนตามสัดส่วน (ผลิต)'!$E$119&gt;0,(+N133*'2.1ต้นทุนตามสัดส่วน (ผลิต)'!$E$119)/'2.1ต้นทุนตามสัดส่วน (ผลิต)'!$E$120,0),2)</f>
        <v>0</v>
      </c>
      <c r="DC133" s="136">
        <f>ROUND(IF('2.1ต้นทุนตามสัดส่วน (ผลิต)'!$E$129&gt;0,(+O133*'2.1ต้นทุนตามสัดส่วน (ผลิต)'!$E$129)/'2.1ต้นทุนตามสัดส่วน (ผลิต)'!$E$130,0),2)</f>
        <v>0</v>
      </c>
      <c r="DD133" s="136">
        <f t="shared" si="74"/>
        <v>0</v>
      </c>
      <c r="DE133" s="136">
        <f t="shared" si="75"/>
        <v>0</v>
      </c>
      <c r="DF133" s="136">
        <f>ROUND(IF('2.1ต้นทุนตามสัดส่วน (ผลิต)'!$E$159&gt;0,(+R133*'2.1ต้นทุนตามสัดส่วน (ผลิต)'!$E$159)/'2.1ต้นทุนตามสัดส่วน (ผลิต)'!$E$160,0),2)</f>
        <v>0</v>
      </c>
      <c r="DG133" s="136">
        <f>ROUND(IF('2.1ต้นทุนตามสัดส่วน (ผลิต)'!$E$169&gt;0,(+S133*'2.1ต้นทุนตามสัดส่วน (ผลิต)'!$E$169)/'2.1ต้นทุนตามสัดส่วน (ผลิต)'!$E$170,0),2)</f>
        <v>0</v>
      </c>
      <c r="DH133" s="136">
        <f>ROUND(IF('2.1ต้นทุนตามสัดส่วน (ผลิต)'!$E$179&gt;0,(+T133*'2.1ต้นทุนตามสัดส่วน (ผลิต)'!$E$179)/'2.1ต้นทุนตามสัดส่วน (ผลิต)'!$E$180,0),2)</f>
        <v>0</v>
      </c>
      <c r="DI133" s="136">
        <f t="shared" si="76"/>
        <v>0</v>
      </c>
      <c r="DJ133" s="136">
        <f t="shared" si="46"/>
        <v>0</v>
      </c>
      <c r="DL133" s="140"/>
      <c r="DM133" s="135"/>
      <c r="DN133" s="136">
        <f t="shared" si="79"/>
        <v>0</v>
      </c>
      <c r="DO133" s="136">
        <f t="shared" si="79"/>
        <v>0</v>
      </c>
      <c r="DP133" s="136">
        <f t="shared" si="79"/>
        <v>0</v>
      </c>
      <c r="DQ133" s="136">
        <f t="shared" si="79"/>
        <v>0</v>
      </c>
      <c r="DR133" s="136">
        <f t="shared" si="79"/>
        <v>0</v>
      </c>
      <c r="DS133" s="136">
        <f t="shared" si="79"/>
        <v>0</v>
      </c>
      <c r="DT133" s="136">
        <f t="shared" si="79"/>
        <v>0</v>
      </c>
      <c r="DU133" s="136">
        <f t="shared" si="79"/>
        <v>0</v>
      </c>
      <c r="DV133" s="136">
        <f t="shared" si="79"/>
        <v>0</v>
      </c>
      <c r="DW133" s="136">
        <f t="shared" si="79"/>
        <v>0</v>
      </c>
      <c r="DX133" s="136">
        <f t="shared" si="79"/>
        <v>0</v>
      </c>
      <c r="DY133" s="136">
        <f t="shared" si="79"/>
        <v>0</v>
      </c>
      <c r="DZ133" s="136">
        <f t="shared" si="79"/>
        <v>0</v>
      </c>
      <c r="EA133" s="136">
        <f t="shared" si="79"/>
        <v>0</v>
      </c>
      <c r="EB133" s="136">
        <f t="shared" si="81"/>
        <v>0</v>
      </c>
      <c r="EC133" s="136">
        <f t="shared" si="81"/>
        <v>0</v>
      </c>
      <c r="ED133" s="136">
        <f t="shared" si="81"/>
        <v>0</v>
      </c>
      <c r="EE133" s="136">
        <f t="shared" si="80"/>
        <v>0</v>
      </c>
      <c r="EF133" s="136">
        <f t="shared" si="80"/>
        <v>0</v>
      </c>
      <c r="EG133" s="136">
        <f t="shared" si="80"/>
        <v>0</v>
      </c>
    </row>
    <row r="134" spans="1:137" ht="21">
      <c r="A134" s="140"/>
      <c r="B134" s="135"/>
      <c r="C134" s="44"/>
      <c r="D134" s="136"/>
      <c r="E134" s="136"/>
      <c r="F134" s="136"/>
      <c r="G134" s="136">
        <f t="shared" si="48"/>
        <v>0</v>
      </c>
      <c r="H134" s="136"/>
      <c r="I134" s="136"/>
      <c r="J134" s="136"/>
      <c r="K134" s="136">
        <f t="shared" si="49"/>
        <v>0</v>
      </c>
      <c r="L134" s="136">
        <f t="shared" si="50"/>
        <v>0</v>
      </c>
      <c r="M134" s="136"/>
      <c r="N134" s="136"/>
      <c r="O134" s="136"/>
      <c r="P134" s="136">
        <f t="shared" si="51"/>
        <v>0</v>
      </c>
      <c r="Q134" s="136">
        <f t="shared" si="52"/>
        <v>0</v>
      </c>
      <c r="R134" s="136"/>
      <c r="S134" s="136"/>
      <c r="T134" s="136"/>
      <c r="U134" s="136">
        <f t="shared" si="53"/>
        <v>0</v>
      </c>
      <c r="V134" s="136">
        <f t="shared" si="41"/>
        <v>0</v>
      </c>
      <c r="X134" s="140"/>
      <c r="Y134" s="135"/>
      <c r="Z134" s="44">
        <f>ROUND(IF('2.1ต้นทุนตามสัดส่วน (ผลิต)'!$E$6&gt;0,(+C134*'2.1ต้นทุนตามสัดส่วน (ผลิต)'!$E$6)/'2.1ต้นทุนตามสัดส่วน (ผลิต)'!$E$10,0),2)</f>
        <v>0</v>
      </c>
      <c r="AA134" s="139">
        <f>ROUND(IF('2.1ต้นทุนตามสัดส่วน (ผลิต)'!$E$16&gt;0,(+D134*'2.1ต้นทุนตามสัดส่วน (ผลิต)'!$E$16)/'2.1ต้นทุนตามสัดส่วน (ผลิต)'!$E$20,0),2)</f>
        <v>0</v>
      </c>
      <c r="AB134" s="139">
        <f>ROUND(IF('2.1ต้นทุนตามสัดส่วน (ผลิต)'!$E$26&gt;0,(+E134*'2.1ต้นทุนตามสัดส่วน (ผลิต)'!$E$26)/'2.1ต้นทุนตามสัดส่วน (ผลิต)'!$E$30,0),2)</f>
        <v>0</v>
      </c>
      <c r="AC134" s="139">
        <f>ROUND(IF('2.1ต้นทุนตามสัดส่วน (ผลิต)'!$E$36&gt;0,(+F134*'2.1ต้นทุนตามสัดส่วน (ผลิต)'!$E$36)/'2.1ต้นทุนตามสัดส่วน (ผลิต)'!$E$40,0),2)</f>
        <v>0</v>
      </c>
      <c r="AD134" s="139">
        <f t="shared" si="54"/>
        <v>0</v>
      </c>
      <c r="AE134" s="139">
        <f>ROUND(IF('2.1ต้นทุนตามสัดส่วน (ผลิต)'!$E$56&gt;0,(+H134*'2.1ต้นทุนตามสัดส่วน (ผลิต)'!$E$56)/'2.1ต้นทุนตามสัดส่วน (ผลิต)'!$E$60,0),2)</f>
        <v>0</v>
      </c>
      <c r="AF134" s="139">
        <f>ROUND(IF('2.1ต้นทุนตามสัดส่วน (ผลิต)'!$E$66&gt;0,(+I134*'2.1ต้นทุนตามสัดส่วน (ผลิต)'!$E$66)/'2.1ต้นทุนตามสัดส่วน (ผลิต)'!$E$70,0),2)</f>
        <v>0</v>
      </c>
      <c r="AG134" s="139">
        <f>ROUND(IF('2.1ต้นทุนตามสัดส่วน (ผลิต)'!$E$76&gt;0,(+J134*'2.1ต้นทุนตามสัดส่วน (ผลิต)'!$E$76)/'2.1ต้นทุนตามสัดส่วน (ผลิต)'!$E$80,0),2)</f>
        <v>0</v>
      </c>
      <c r="AH134" s="139">
        <f t="shared" si="55"/>
        <v>0</v>
      </c>
      <c r="AI134" s="139">
        <f t="shared" si="56"/>
        <v>0</v>
      </c>
      <c r="AJ134" s="139">
        <f>ROUND(IF('2.1ต้นทุนตามสัดส่วน (ผลิต)'!$E$106&gt;0,(+M134*'2.1ต้นทุนตามสัดส่วน (ผลิต)'!$E$106)/'2.1ต้นทุนตามสัดส่วน (ผลิต)'!$E$110,0),2)</f>
        <v>0</v>
      </c>
      <c r="AK134" s="139">
        <f>ROUND(IF('2.1ต้นทุนตามสัดส่วน (ผลิต)'!$E$116&gt;0,(+N134*'2.1ต้นทุนตามสัดส่วน (ผลิต)'!$E$116)/'2.1ต้นทุนตามสัดส่วน (ผลิต)'!$E$120,0),2)</f>
        <v>0</v>
      </c>
      <c r="AL134" s="139">
        <f>ROUND(IF('2.1ต้นทุนตามสัดส่วน (ผลิต)'!$E$126&gt;0,(+O134*'2.1ต้นทุนตามสัดส่วน (ผลิต)'!$E$126)/'2.1ต้นทุนตามสัดส่วน (ผลิต)'!$E$130,0),2)</f>
        <v>0</v>
      </c>
      <c r="AM134" s="139">
        <f t="shared" si="57"/>
        <v>0</v>
      </c>
      <c r="AN134" s="139">
        <f t="shared" si="58"/>
        <v>0</v>
      </c>
      <c r="AO134" s="139">
        <f>ROUND(IF('2.1ต้นทุนตามสัดส่วน (ผลิต)'!$E$156&gt;0,(+R134*'2.1ต้นทุนตามสัดส่วน (ผลิต)'!$E$156)/'2.1ต้นทุนตามสัดส่วน (ผลิต)'!$E$160,0),2)</f>
        <v>0</v>
      </c>
      <c r="AP134" s="139">
        <f>ROUND(IF('2.1ต้นทุนตามสัดส่วน (ผลิต)'!$E$166&gt;0,(+S134*'2.1ต้นทุนตามสัดส่วน (ผลิต)'!$E$166)/'2.1ต้นทุนตามสัดส่วน (ผลิต)'!$E$170,0),2)</f>
        <v>0</v>
      </c>
      <c r="AQ134" s="139">
        <f>ROUND(IF('2.1ต้นทุนตามสัดส่วน (ผลิต)'!$E$176&gt;0,(+T134*'2.1ต้นทุนตามสัดส่วน (ผลิต)'!$E$176)/'2.1ต้นทุนตามสัดส่วน (ผลิต)'!$E$180,0),2)</f>
        <v>0</v>
      </c>
      <c r="AR134" s="139">
        <f t="shared" si="42"/>
        <v>0</v>
      </c>
      <c r="AS134" s="139">
        <f t="shared" si="43"/>
        <v>0</v>
      </c>
      <c r="AU134" s="140"/>
      <c r="AV134" s="135"/>
      <c r="AW134" s="44">
        <f>ROUND(IF('2.1ต้นทุนตามสัดส่วน (ผลิต)'!$E$7&gt;0,(C134*'2.1ต้นทุนตามสัดส่วน (ผลิต)'!$E$7)/'2.1ต้นทุนตามสัดส่วน (ผลิต)'!$E$10,0),2)</f>
        <v>0</v>
      </c>
      <c r="AX134" s="136">
        <f>ROUND(IF('2.1ต้นทุนตามสัดส่วน (ผลิต)'!$E$17&gt;0,(D134*'2.1ต้นทุนตามสัดส่วน (ผลิต)'!$E$17)/'2.1ต้นทุนตามสัดส่วน (ผลิต)'!$E$20,0),2)</f>
        <v>0</v>
      </c>
      <c r="AY134" s="136">
        <f>ROUND(IF('2.1ต้นทุนตามสัดส่วน (ผลิต)'!$E$27&gt;0,(+E134*'2.1ต้นทุนตามสัดส่วน (ผลิต)'!$E$27)/'2.1ต้นทุนตามสัดส่วน (ผลิต)'!$E$30,0),2)</f>
        <v>0</v>
      </c>
      <c r="AZ134" s="136">
        <f>ROUND(IF('2.1ต้นทุนตามสัดส่วน (ผลิต)'!$E$37&gt;0,(+F134*'2.1ต้นทุนตามสัดส่วน (ผลิต)'!$E$37)/'2.1ต้นทุนตามสัดส่วน (ผลิต)'!$E$40,0),2)</f>
        <v>0</v>
      </c>
      <c r="BA134" s="136">
        <f t="shared" si="59"/>
        <v>0</v>
      </c>
      <c r="BB134" s="136">
        <f>ROUND(IF('2.1ต้นทุนตามสัดส่วน (ผลิต)'!$E$57&gt;0,(+H134*'2.1ต้นทุนตามสัดส่วน (ผลิต)'!$E$57)/'2.1ต้นทุนตามสัดส่วน (ผลิต)'!$E$60,0),2)</f>
        <v>0</v>
      </c>
      <c r="BC134" s="136">
        <f>ROUND(IF('2.1ต้นทุนตามสัดส่วน (ผลิต)'!$E$67&gt;0,(+I134*'2.1ต้นทุนตามสัดส่วน (ผลิต)'!$E$67)/'2.1ต้นทุนตามสัดส่วน (ผลิต)'!$E$70,0),2)</f>
        <v>0</v>
      </c>
      <c r="BD134" s="136">
        <f>ROUND(IF('2.1ต้นทุนตามสัดส่วน (ผลิต)'!$E$77&gt;0,(+J134*'2.1ต้นทุนตามสัดส่วน (ผลิต)'!$E$77)/'2.1ต้นทุนตามสัดส่วน (ผลิต)'!$E$80,0),2)</f>
        <v>0</v>
      </c>
      <c r="BE134" s="136">
        <f t="shared" si="60"/>
        <v>0</v>
      </c>
      <c r="BF134" s="136">
        <f t="shared" si="61"/>
        <v>0</v>
      </c>
      <c r="BG134" s="136">
        <f>ROUND(IF('2.1ต้นทุนตามสัดส่วน (ผลิต)'!$E$107&gt;0,(+M134*'2.1ต้นทุนตามสัดส่วน (ผลิต)'!$E$107)/'2.1ต้นทุนตามสัดส่วน (ผลิต)'!$E$110,0),2)</f>
        <v>0</v>
      </c>
      <c r="BH134" s="136">
        <f>ROUND(IF('2.1ต้นทุนตามสัดส่วน (ผลิต)'!$E$117&gt;0,(+N134*'2.1ต้นทุนตามสัดส่วน (ผลิต)'!$E$117)/'2.1ต้นทุนตามสัดส่วน (ผลิต)'!$E$120,0),2)</f>
        <v>0</v>
      </c>
      <c r="BI134" s="136">
        <f>ROUND(IF('2.1ต้นทุนตามสัดส่วน (ผลิต)'!$E$127&gt;0,(+O134*'2.1ต้นทุนตามสัดส่วน (ผลิต)'!$E$127)/'2.1ต้นทุนตามสัดส่วน (ผลิต)'!$E$130,0),2)</f>
        <v>0</v>
      </c>
      <c r="BJ134" s="136">
        <f t="shared" si="62"/>
        <v>0</v>
      </c>
      <c r="BK134" s="136">
        <f t="shared" si="63"/>
        <v>0</v>
      </c>
      <c r="BL134" s="136">
        <f>ROUND(IF('2.1ต้นทุนตามสัดส่วน (ผลิต)'!$E$157&gt;0,(+R134*'2.1ต้นทุนตามสัดส่วน (ผลิต)'!$E$157)/'2.1ต้นทุนตามสัดส่วน (ผลิต)'!$E$160,0),2)</f>
        <v>0</v>
      </c>
      <c r="BM134" s="136">
        <f>ROUND(IF('2.1ต้นทุนตามสัดส่วน (ผลิต)'!$E$167&gt;0,(+S134*'2.1ต้นทุนตามสัดส่วน (ผลิต)'!$E$167)/'2.1ต้นทุนตามสัดส่วน (ผลิต)'!$E$170,0),2)</f>
        <v>0</v>
      </c>
      <c r="BN134" s="136">
        <f>ROUND(IF('2.1ต้นทุนตามสัดส่วน (ผลิต)'!$E$177&gt;0,(+T134*'2.1ต้นทุนตามสัดส่วน (ผลิต)'!$E$177)/'2.1ต้นทุนตามสัดส่วน (ผลิต)'!$E$180,0),2)</f>
        <v>0</v>
      </c>
      <c r="BO134" s="136">
        <f t="shared" si="64"/>
        <v>0</v>
      </c>
      <c r="BP134" s="136">
        <f t="shared" si="44"/>
        <v>0</v>
      </c>
      <c r="BR134" s="140"/>
      <c r="BS134" s="135"/>
      <c r="BT134" s="44">
        <f>ROUND(IF('2.1ต้นทุนตามสัดส่วน (ผลิต)'!$E$8&gt;0,(+C134*'2.1ต้นทุนตามสัดส่วน (ผลิต)'!$E$8)/'2.1ต้นทุนตามสัดส่วน (ผลิต)'!$E$10,0),2)</f>
        <v>0</v>
      </c>
      <c r="BU134" s="136">
        <f>ROUND(IF('2.1ต้นทุนตามสัดส่วน (ผลิต)'!$E$18&gt;0,(+D134*'2.1ต้นทุนตามสัดส่วน (ผลิต)'!$E$18)/'2.1ต้นทุนตามสัดส่วน (ผลิต)'!$E$20,0),2)</f>
        <v>0</v>
      </c>
      <c r="BV134" s="136">
        <f>ROUND(IF('2.1ต้นทุนตามสัดส่วน (ผลิต)'!$E$28&gt;0,(+E134*'2.1ต้นทุนตามสัดส่วน (ผลิต)'!$E$28)/'2.1ต้นทุนตามสัดส่วน (ผลิต)'!$E$30,0),2)</f>
        <v>0</v>
      </c>
      <c r="BW134" s="136">
        <f>ROUND(IF('2.1ต้นทุนตามสัดส่วน (ผลิต)'!$E$38&gt;0,(+F134*'2.1ต้นทุนตามสัดส่วน (ผลิต)'!$E$38)/'2.1ต้นทุนตามสัดส่วน (ผลิต)'!$E$40,0),2)</f>
        <v>0</v>
      </c>
      <c r="BX134" s="136">
        <f t="shared" si="65"/>
        <v>0</v>
      </c>
      <c r="BY134" s="136">
        <f>ROUND(IF('2.1ต้นทุนตามสัดส่วน (ผลิต)'!$E$58&gt;0,(+H134*'2.1ต้นทุนตามสัดส่วน (ผลิต)'!$E$58)/'2.1ต้นทุนตามสัดส่วน (ผลิต)'!$E$60,0),2)</f>
        <v>0</v>
      </c>
      <c r="BZ134" s="136">
        <f>ROUND(IF('2.1ต้นทุนตามสัดส่วน (ผลิต)'!$E$68&gt;0,(+I134*'2.1ต้นทุนตามสัดส่วน (ผลิต)'!$E$68)/'2.1ต้นทุนตามสัดส่วน (ผลิต)'!$E$70,0),2)</f>
        <v>0</v>
      </c>
      <c r="CA134" s="136">
        <f>ROUND(IF('2.1ต้นทุนตามสัดส่วน (ผลิต)'!$E$78&gt;0,(+J134*'2.1ต้นทุนตามสัดส่วน (ผลิต)'!$E$78)/'2.1ต้นทุนตามสัดส่วน (ผลิต)'!$E$80,0),2)</f>
        <v>0</v>
      </c>
      <c r="CB134" s="136">
        <f t="shared" si="66"/>
        <v>0</v>
      </c>
      <c r="CC134" s="136">
        <f t="shared" si="67"/>
        <v>0</v>
      </c>
      <c r="CD134" s="136">
        <f>ROUND(IF('2.1ต้นทุนตามสัดส่วน (ผลิต)'!$E$108&gt;0,(+M134*'2.1ต้นทุนตามสัดส่วน (ผลิต)'!$E$108)/'2.1ต้นทุนตามสัดส่วน (ผลิต)'!$E$110,0),2)</f>
        <v>0</v>
      </c>
      <c r="CE134" s="136">
        <f>ROUND(IF('2.1ต้นทุนตามสัดส่วน (ผลิต)'!$E$118&gt;0,(+N134*'2.1ต้นทุนตามสัดส่วน (ผลิต)'!$E$118)/'2.1ต้นทุนตามสัดส่วน (ผลิต)'!$E$120,0),2)</f>
        <v>0</v>
      </c>
      <c r="CF134" s="136">
        <f>ROUND(IF('2.1ต้นทุนตามสัดส่วน (ผลิต)'!$E$128&gt;0,(+O134*'2.1ต้นทุนตามสัดส่วน (ผลิต)'!$E$128)/'2.1ต้นทุนตามสัดส่วน (ผลิต)'!$E$130,0),2)</f>
        <v>0</v>
      </c>
      <c r="CG134" s="136">
        <f t="shared" si="68"/>
        <v>0</v>
      </c>
      <c r="CH134" s="136">
        <f t="shared" si="69"/>
        <v>0</v>
      </c>
      <c r="CI134" s="136">
        <f>ROUND(IF('2.1ต้นทุนตามสัดส่วน (ผลิต)'!$E$158&gt;0,(+R134*'2.1ต้นทุนตามสัดส่วน (ผลิต)'!$E$158)/'2.1ต้นทุนตามสัดส่วน (ผลิต)'!$E$160,0),2)</f>
        <v>0</v>
      </c>
      <c r="CJ134" s="136">
        <f>ROUND(IF('2.1ต้นทุนตามสัดส่วน (ผลิต)'!$E$168&gt;0,(+S134*'2.1ต้นทุนตามสัดส่วน (ผลิต)'!$E$168)/'2.1ต้นทุนตามสัดส่วน (ผลิต)'!$E$170,0),2)</f>
        <v>0</v>
      </c>
      <c r="CK134" s="136">
        <f>ROUND(IF('2.1ต้นทุนตามสัดส่วน (ผลิต)'!$E$178&gt;0,(+T134*'2.1ต้นทุนตามสัดส่วน (ผลิต)'!$E$178)/'2.1ต้นทุนตามสัดส่วน (ผลิต)'!$E$180,0),2)</f>
        <v>0</v>
      </c>
      <c r="CL134" s="136">
        <f t="shared" si="70"/>
        <v>0</v>
      </c>
      <c r="CM134" s="136">
        <f t="shared" si="45"/>
        <v>0</v>
      </c>
      <c r="CO134" s="140"/>
      <c r="CP134" s="135"/>
      <c r="CQ134" s="44">
        <f>ROUND(IF('2.1ต้นทุนตามสัดส่วน (ผลิต)'!$E$9&gt;0,(+C134*'2.1ต้นทุนตามสัดส่วน (ผลิต)'!$E$9)/'2.1ต้นทุนตามสัดส่วน (ผลิต)'!$E$10,0),2)</f>
        <v>0</v>
      </c>
      <c r="CR134" s="136">
        <f>ROUND(IF('2.1ต้นทุนตามสัดส่วน (ผลิต)'!$E$19&gt;0,(+D134*'2.1ต้นทุนตามสัดส่วน (ผลิต)'!$E$19)/'2.1ต้นทุนตามสัดส่วน (ผลิต)'!$E$20,0),2)</f>
        <v>0</v>
      </c>
      <c r="CS134" s="136">
        <f>ROUND(IF('2.1ต้นทุนตามสัดส่วน (ผลิต)'!$E$29&gt;0,(+E134*'2.1ต้นทุนตามสัดส่วน (ผลิต)'!$E$29)/'2.1ต้นทุนตามสัดส่วน (ผลิต)'!$E$30,0),2)</f>
        <v>0</v>
      </c>
      <c r="CT134" s="136">
        <f>ROUND(IF('2.1ต้นทุนตามสัดส่วน (ผลิต)'!$E$39&gt;0,(+F134*'2.1ต้นทุนตามสัดส่วน (ผลิต)'!$E$39)/'2.1ต้นทุนตามสัดส่วน (ผลิต)'!$E$40,0),2)</f>
        <v>0</v>
      </c>
      <c r="CU134" s="136">
        <f t="shared" si="71"/>
        <v>0</v>
      </c>
      <c r="CV134" s="136">
        <f>ROUND(IF('2.1ต้นทุนตามสัดส่วน (ผลิต)'!$E$59&gt;0,(+H134*'2.1ต้นทุนตามสัดส่วน (ผลิต)'!$E$59)/'2.1ต้นทุนตามสัดส่วน (ผลิต)'!$E$60,0),2)</f>
        <v>0</v>
      </c>
      <c r="CW134" s="136">
        <f>ROUND(IF('2.1ต้นทุนตามสัดส่วน (ผลิต)'!$E$69&gt;0,(+I134*'2.1ต้นทุนตามสัดส่วน (ผลิต)'!$E$69)/'2.1ต้นทุนตามสัดส่วน (ผลิต)'!$E$70,0),2)</f>
        <v>0</v>
      </c>
      <c r="CX134" s="136">
        <f>ROUND(IF('2.1ต้นทุนตามสัดส่วน (ผลิต)'!$E$79&gt;0,(+J134*'2.1ต้นทุนตามสัดส่วน (ผลิต)'!$E$79)/'2.1ต้นทุนตามสัดส่วน (ผลิต)'!$E$80,0),2)</f>
        <v>0</v>
      </c>
      <c r="CY134" s="136">
        <f t="shared" si="72"/>
        <v>0</v>
      </c>
      <c r="CZ134" s="136">
        <f t="shared" si="73"/>
        <v>0</v>
      </c>
      <c r="DA134" s="136">
        <f>ROUND(IF('2.1ต้นทุนตามสัดส่วน (ผลิต)'!$E$109&gt;0,(+M134*'2.1ต้นทุนตามสัดส่วน (ผลิต)'!$E$109)/'2.1ต้นทุนตามสัดส่วน (ผลิต)'!$E$110,0),2)</f>
        <v>0</v>
      </c>
      <c r="DB134" s="136">
        <f>ROUND(IF('2.1ต้นทุนตามสัดส่วน (ผลิต)'!$E$119&gt;0,(+N134*'2.1ต้นทุนตามสัดส่วน (ผลิต)'!$E$119)/'2.1ต้นทุนตามสัดส่วน (ผลิต)'!$E$120,0),2)</f>
        <v>0</v>
      </c>
      <c r="DC134" s="136">
        <f>ROUND(IF('2.1ต้นทุนตามสัดส่วน (ผลิต)'!$E$129&gt;0,(+O134*'2.1ต้นทุนตามสัดส่วน (ผลิต)'!$E$129)/'2.1ต้นทุนตามสัดส่วน (ผลิต)'!$E$130,0),2)</f>
        <v>0</v>
      </c>
      <c r="DD134" s="136">
        <f t="shared" si="74"/>
        <v>0</v>
      </c>
      <c r="DE134" s="136">
        <f t="shared" si="75"/>
        <v>0</v>
      </c>
      <c r="DF134" s="136">
        <f>ROUND(IF('2.1ต้นทุนตามสัดส่วน (ผลิต)'!$E$159&gt;0,(+R134*'2.1ต้นทุนตามสัดส่วน (ผลิต)'!$E$159)/'2.1ต้นทุนตามสัดส่วน (ผลิต)'!$E$160,0),2)</f>
        <v>0</v>
      </c>
      <c r="DG134" s="136">
        <f>ROUND(IF('2.1ต้นทุนตามสัดส่วน (ผลิต)'!$E$169&gt;0,(+S134*'2.1ต้นทุนตามสัดส่วน (ผลิต)'!$E$169)/'2.1ต้นทุนตามสัดส่วน (ผลิต)'!$E$170,0),2)</f>
        <v>0</v>
      </c>
      <c r="DH134" s="136">
        <f>ROUND(IF('2.1ต้นทุนตามสัดส่วน (ผลิต)'!$E$179&gt;0,(+T134*'2.1ต้นทุนตามสัดส่วน (ผลิต)'!$E$179)/'2.1ต้นทุนตามสัดส่วน (ผลิต)'!$E$180,0),2)</f>
        <v>0</v>
      </c>
      <c r="DI134" s="136">
        <f t="shared" si="76"/>
        <v>0</v>
      </c>
      <c r="DJ134" s="136">
        <f t="shared" si="46"/>
        <v>0</v>
      </c>
      <c r="DL134" s="140"/>
      <c r="DM134" s="135"/>
      <c r="DN134" s="136">
        <f t="shared" si="79"/>
        <v>0</v>
      </c>
      <c r="DO134" s="136">
        <f t="shared" si="79"/>
        <v>0</v>
      </c>
      <c r="DP134" s="136">
        <f t="shared" si="79"/>
        <v>0</v>
      </c>
      <c r="DQ134" s="136">
        <f t="shared" si="79"/>
        <v>0</v>
      </c>
      <c r="DR134" s="136">
        <f t="shared" si="79"/>
        <v>0</v>
      </c>
      <c r="DS134" s="136">
        <f t="shared" si="79"/>
        <v>0</v>
      </c>
      <c r="DT134" s="136">
        <f t="shared" si="79"/>
        <v>0</v>
      </c>
      <c r="DU134" s="136">
        <f t="shared" si="79"/>
        <v>0</v>
      </c>
      <c r="DV134" s="136">
        <f t="shared" si="79"/>
        <v>0</v>
      </c>
      <c r="DW134" s="136">
        <f t="shared" si="79"/>
        <v>0</v>
      </c>
      <c r="DX134" s="136">
        <f t="shared" si="79"/>
        <v>0</v>
      </c>
      <c r="DY134" s="136">
        <f t="shared" si="79"/>
        <v>0</v>
      </c>
      <c r="DZ134" s="136">
        <f t="shared" si="79"/>
        <v>0</v>
      </c>
      <c r="EA134" s="136">
        <f t="shared" si="79"/>
        <v>0</v>
      </c>
      <c r="EB134" s="136">
        <f t="shared" si="81"/>
        <v>0</v>
      </c>
      <c r="EC134" s="136">
        <f t="shared" si="81"/>
        <v>0</v>
      </c>
      <c r="ED134" s="136">
        <f t="shared" si="81"/>
        <v>0</v>
      </c>
      <c r="EE134" s="136">
        <f t="shared" si="80"/>
        <v>0</v>
      </c>
      <c r="EF134" s="136">
        <f t="shared" si="80"/>
        <v>0</v>
      </c>
      <c r="EG134" s="136">
        <f t="shared" si="80"/>
        <v>0</v>
      </c>
    </row>
    <row r="135" spans="1:137" ht="21">
      <c r="A135" s="140"/>
      <c r="B135" s="135"/>
      <c r="C135" s="44"/>
      <c r="D135" s="136"/>
      <c r="E135" s="136"/>
      <c r="F135" s="136"/>
      <c r="G135" s="136">
        <f t="shared" si="48"/>
        <v>0</v>
      </c>
      <c r="H135" s="136"/>
      <c r="I135" s="136"/>
      <c r="J135" s="136"/>
      <c r="K135" s="136">
        <f t="shared" si="49"/>
        <v>0</v>
      </c>
      <c r="L135" s="136">
        <f t="shared" si="50"/>
        <v>0</v>
      </c>
      <c r="M135" s="136"/>
      <c r="N135" s="136"/>
      <c r="O135" s="136"/>
      <c r="P135" s="136">
        <f t="shared" si="51"/>
        <v>0</v>
      </c>
      <c r="Q135" s="136">
        <f t="shared" si="52"/>
        <v>0</v>
      </c>
      <c r="R135" s="136"/>
      <c r="S135" s="136"/>
      <c r="T135" s="136"/>
      <c r="U135" s="136">
        <f t="shared" si="53"/>
        <v>0</v>
      </c>
      <c r="V135" s="136">
        <f t="shared" ref="V135:V166" si="82">+G135+K135+P135+U135</f>
        <v>0</v>
      </c>
      <c r="X135" s="140"/>
      <c r="Y135" s="135"/>
      <c r="Z135" s="44">
        <f>ROUND(IF('2.1ต้นทุนตามสัดส่วน (ผลิต)'!$E$6&gt;0,(+C135*'2.1ต้นทุนตามสัดส่วน (ผลิต)'!$E$6)/'2.1ต้นทุนตามสัดส่วน (ผลิต)'!$E$10,0),2)</f>
        <v>0</v>
      </c>
      <c r="AA135" s="139">
        <f>ROUND(IF('2.1ต้นทุนตามสัดส่วน (ผลิต)'!$E$16&gt;0,(+D135*'2.1ต้นทุนตามสัดส่วน (ผลิต)'!$E$16)/'2.1ต้นทุนตามสัดส่วน (ผลิต)'!$E$20,0),2)</f>
        <v>0</v>
      </c>
      <c r="AB135" s="139">
        <f>ROUND(IF('2.1ต้นทุนตามสัดส่วน (ผลิต)'!$E$26&gt;0,(+E135*'2.1ต้นทุนตามสัดส่วน (ผลิต)'!$E$26)/'2.1ต้นทุนตามสัดส่วน (ผลิต)'!$E$30,0),2)</f>
        <v>0</v>
      </c>
      <c r="AC135" s="139">
        <f>ROUND(IF('2.1ต้นทุนตามสัดส่วน (ผลิต)'!$E$36&gt;0,(+F135*'2.1ต้นทุนตามสัดส่วน (ผลิต)'!$E$36)/'2.1ต้นทุนตามสัดส่วน (ผลิต)'!$E$40,0),2)</f>
        <v>0</v>
      </c>
      <c r="AD135" s="139">
        <f t="shared" si="54"/>
        <v>0</v>
      </c>
      <c r="AE135" s="139">
        <f>ROUND(IF('2.1ต้นทุนตามสัดส่วน (ผลิต)'!$E$56&gt;0,(+H135*'2.1ต้นทุนตามสัดส่วน (ผลิต)'!$E$56)/'2.1ต้นทุนตามสัดส่วน (ผลิต)'!$E$60,0),2)</f>
        <v>0</v>
      </c>
      <c r="AF135" s="139">
        <f>ROUND(IF('2.1ต้นทุนตามสัดส่วน (ผลิต)'!$E$66&gt;0,(+I135*'2.1ต้นทุนตามสัดส่วน (ผลิต)'!$E$66)/'2.1ต้นทุนตามสัดส่วน (ผลิต)'!$E$70,0),2)</f>
        <v>0</v>
      </c>
      <c r="AG135" s="139">
        <f>ROUND(IF('2.1ต้นทุนตามสัดส่วน (ผลิต)'!$E$76&gt;0,(+J135*'2.1ต้นทุนตามสัดส่วน (ผลิต)'!$E$76)/'2.1ต้นทุนตามสัดส่วน (ผลิต)'!$E$80,0),2)</f>
        <v>0</v>
      </c>
      <c r="AH135" s="139">
        <f t="shared" si="55"/>
        <v>0</v>
      </c>
      <c r="AI135" s="139">
        <f t="shared" si="56"/>
        <v>0</v>
      </c>
      <c r="AJ135" s="139">
        <f>ROUND(IF('2.1ต้นทุนตามสัดส่วน (ผลิต)'!$E$106&gt;0,(+M135*'2.1ต้นทุนตามสัดส่วน (ผลิต)'!$E$106)/'2.1ต้นทุนตามสัดส่วน (ผลิต)'!$E$110,0),2)</f>
        <v>0</v>
      </c>
      <c r="AK135" s="139">
        <f>ROUND(IF('2.1ต้นทุนตามสัดส่วน (ผลิต)'!$E$116&gt;0,(+N135*'2.1ต้นทุนตามสัดส่วน (ผลิต)'!$E$116)/'2.1ต้นทุนตามสัดส่วน (ผลิต)'!$E$120,0),2)</f>
        <v>0</v>
      </c>
      <c r="AL135" s="139">
        <f>ROUND(IF('2.1ต้นทุนตามสัดส่วน (ผลิต)'!$E$126&gt;0,(+O135*'2.1ต้นทุนตามสัดส่วน (ผลิต)'!$E$126)/'2.1ต้นทุนตามสัดส่วน (ผลิต)'!$E$130,0),2)</f>
        <v>0</v>
      </c>
      <c r="AM135" s="139">
        <f t="shared" si="57"/>
        <v>0</v>
      </c>
      <c r="AN135" s="139">
        <f t="shared" si="58"/>
        <v>0</v>
      </c>
      <c r="AO135" s="139">
        <f>ROUND(IF('2.1ต้นทุนตามสัดส่วน (ผลิต)'!$E$156&gt;0,(+R135*'2.1ต้นทุนตามสัดส่วน (ผลิต)'!$E$156)/'2.1ต้นทุนตามสัดส่วน (ผลิต)'!$E$160,0),2)</f>
        <v>0</v>
      </c>
      <c r="AP135" s="139">
        <f>ROUND(IF('2.1ต้นทุนตามสัดส่วน (ผลิต)'!$E$166&gt;0,(+S135*'2.1ต้นทุนตามสัดส่วน (ผลิต)'!$E$166)/'2.1ต้นทุนตามสัดส่วน (ผลิต)'!$E$170,0),2)</f>
        <v>0</v>
      </c>
      <c r="AQ135" s="139">
        <f>ROUND(IF('2.1ต้นทุนตามสัดส่วน (ผลิต)'!$E$176&gt;0,(+T135*'2.1ต้นทุนตามสัดส่วน (ผลิต)'!$E$176)/'2.1ต้นทุนตามสัดส่วน (ผลิต)'!$E$180,0),2)</f>
        <v>0</v>
      </c>
      <c r="AR135" s="139">
        <f t="shared" ref="AR135:AR166" si="83">+AO135+AP135+AQ135</f>
        <v>0</v>
      </c>
      <c r="AS135" s="139">
        <f t="shared" ref="AS135:AS166" si="84">+AD135+AH135+AM135+AR135</f>
        <v>0</v>
      </c>
      <c r="AU135" s="140"/>
      <c r="AV135" s="135"/>
      <c r="AW135" s="44">
        <f>ROUND(IF('2.1ต้นทุนตามสัดส่วน (ผลิต)'!$E$7&gt;0,(C135*'2.1ต้นทุนตามสัดส่วน (ผลิต)'!$E$7)/'2.1ต้นทุนตามสัดส่วน (ผลิต)'!$E$10,0),2)</f>
        <v>0</v>
      </c>
      <c r="AX135" s="136">
        <f>ROUND(IF('2.1ต้นทุนตามสัดส่วน (ผลิต)'!$E$17&gt;0,(D135*'2.1ต้นทุนตามสัดส่วน (ผลิต)'!$E$17)/'2.1ต้นทุนตามสัดส่วน (ผลิต)'!$E$20,0),2)</f>
        <v>0</v>
      </c>
      <c r="AY135" s="136">
        <f>ROUND(IF('2.1ต้นทุนตามสัดส่วน (ผลิต)'!$E$27&gt;0,(+E135*'2.1ต้นทุนตามสัดส่วน (ผลิต)'!$E$27)/'2.1ต้นทุนตามสัดส่วน (ผลิต)'!$E$30,0),2)</f>
        <v>0</v>
      </c>
      <c r="AZ135" s="136">
        <f>ROUND(IF('2.1ต้นทุนตามสัดส่วน (ผลิต)'!$E$37&gt;0,(+F135*'2.1ต้นทุนตามสัดส่วน (ผลิต)'!$E$37)/'2.1ต้นทุนตามสัดส่วน (ผลิต)'!$E$40,0),2)</f>
        <v>0</v>
      </c>
      <c r="BA135" s="136">
        <f t="shared" si="59"/>
        <v>0</v>
      </c>
      <c r="BB135" s="136">
        <f>ROUND(IF('2.1ต้นทุนตามสัดส่วน (ผลิต)'!$E$57&gt;0,(+H135*'2.1ต้นทุนตามสัดส่วน (ผลิต)'!$E$57)/'2.1ต้นทุนตามสัดส่วน (ผลิต)'!$E$60,0),2)</f>
        <v>0</v>
      </c>
      <c r="BC135" s="136">
        <f>ROUND(IF('2.1ต้นทุนตามสัดส่วน (ผลิต)'!$E$67&gt;0,(+I135*'2.1ต้นทุนตามสัดส่วน (ผลิต)'!$E$67)/'2.1ต้นทุนตามสัดส่วน (ผลิต)'!$E$70,0),2)</f>
        <v>0</v>
      </c>
      <c r="BD135" s="136">
        <f>ROUND(IF('2.1ต้นทุนตามสัดส่วน (ผลิต)'!$E$77&gt;0,(+J135*'2.1ต้นทุนตามสัดส่วน (ผลิต)'!$E$77)/'2.1ต้นทุนตามสัดส่วน (ผลิต)'!$E$80,0),2)</f>
        <v>0</v>
      </c>
      <c r="BE135" s="136">
        <f t="shared" si="60"/>
        <v>0</v>
      </c>
      <c r="BF135" s="136">
        <f t="shared" si="61"/>
        <v>0</v>
      </c>
      <c r="BG135" s="136">
        <f>ROUND(IF('2.1ต้นทุนตามสัดส่วน (ผลิต)'!$E$107&gt;0,(+M135*'2.1ต้นทุนตามสัดส่วน (ผลิต)'!$E$107)/'2.1ต้นทุนตามสัดส่วน (ผลิต)'!$E$110,0),2)</f>
        <v>0</v>
      </c>
      <c r="BH135" s="136">
        <f>ROUND(IF('2.1ต้นทุนตามสัดส่วน (ผลิต)'!$E$117&gt;0,(+N135*'2.1ต้นทุนตามสัดส่วน (ผลิต)'!$E$117)/'2.1ต้นทุนตามสัดส่วน (ผลิต)'!$E$120,0),2)</f>
        <v>0</v>
      </c>
      <c r="BI135" s="136">
        <f>ROUND(IF('2.1ต้นทุนตามสัดส่วน (ผลิต)'!$E$127&gt;0,(+O135*'2.1ต้นทุนตามสัดส่วน (ผลิต)'!$E$127)/'2.1ต้นทุนตามสัดส่วน (ผลิต)'!$E$130,0),2)</f>
        <v>0</v>
      </c>
      <c r="BJ135" s="136">
        <f t="shared" si="62"/>
        <v>0</v>
      </c>
      <c r="BK135" s="136">
        <f t="shared" si="63"/>
        <v>0</v>
      </c>
      <c r="BL135" s="136">
        <f>ROUND(IF('2.1ต้นทุนตามสัดส่วน (ผลิต)'!$E$157&gt;0,(+R135*'2.1ต้นทุนตามสัดส่วน (ผลิต)'!$E$157)/'2.1ต้นทุนตามสัดส่วน (ผลิต)'!$E$160,0),2)</f>
        <v>0</v>
      </c>
      <c r="BM135" s="136">
        <f>ROUND(IF('2.1ต้นทุนตามสัดส่วน (ผลิต)'!$E$167&gt;0,(+S135*'2.1ต้นทุนตามสัดส่วน (ผลิต)'!$E$167)/'2.1ต้นทุนตามสัดส่วน (ผลิต)'!$E$170,0),2)</f>
        <v>0</v>
      </c>
      <c r="BN135" s="136">
        <f>ROUND(IF('2.1ต้นทุนตามสัดส่วน (ผลิต)'!$E$177&gt;0,(+T135*'2.1ต้นทุนตามสัดส่วน (ผลิต)'!$E$177)/'2.1ต้นทุนตามสัดส่วน (ผลิต)'!$E$180,0),2)</f>
        <v>0</v>
      </c>
      <c r="BO135" s="136">
        <f t="shared" si="64"/>
        <v>0</v>
      </c>
      <c r="BP135" s="136">
        <f t="shared" ref="BP135:BP166" si="85">+BA135+BE135+BJ135+BO135</f>
        <v>0</v>
      </c>
      <c r="BR135" s="140"/>
      <c r="BS135" s="135"/>
      <c r="BT135" s="44">
        <f>ROUND(IF('2.1ต้นทุนตามสัดส่วน (ผลิต)'!$E$8&gt;0,(+C135*'2.1ต้นทุนตามสัดส่วน (ผลิต)'!$E$8)/'2.1ต้นทุนตามสัดส่วน (ผลิต)'!$E$10,0),2)</f>
        <v>0</v>
      </c>
      <c r="BU135" s="136">
        <f>ROUND(IF('2.1ต้นทุนตามสัดส่วน (ผลิต)'!$E$18&gt;0,(+D135*'2.1ต้นทุนตามสัดส่วน (ผลิต)'!$E$18)/'2.1ต้นทุนตามสัดส่วน (ผลิต)'!$E$20,0),2)</f>
        <v>0</v>
      </c>
      <c r="BV135" s="136">
        <f>ROUND(IF('2.1ต้นทุนตามสัดส่วน (ผลิต)'!$E$28&gt;0,(+E135*'2.1ต้นทุนตามสัดส่วน (ผลิต)'!$E$28)/'2.1ต้นทุนตามสัดส่วน (ผลิต)'!$E$30,0),2)</f>
        <v>0</v>
      </c>
      <c r="BW135" s="136">
        <f>ROUND(IF('2.1ต้นทุนตามสัดส่วน (ผลิต)'!$E$38&gt;0,(+F135*'2.1ต้นทุนตามสัดส่วน (ผลิต)'!$E$38)/'2.1ต้นทุนตามสัดส่วน (ผลิต)'!$E$40,0),2)</f>
        <v>0</v>
      </c>
      <c r="BX135" s="136">
        <f t="shared" si="65"/>
        <v>0</v>
      </c>
      <c r="BY135" s="136">
        <f>ROUND(IF('2.1ต้นทุนตามสัดส่วน (ผลิต)'!$E$58&gt;0,(+H135*'2.1ต้นทุนตามสัดส่วน (ผลิต)'!$E$58)/'2.1ต้นทุนตามสัดส่วน (ผลิต)'!$E$60,0),2)</f>
        <v>0</v>
      </c>
      <c r="BZ135" s="136">
        <f>ROUND(IF('2.1ต้นทุนตามสัดส่วน (ผลิต)'!$E$68&gt;0,(+I135*'2.1ต้นทุนตามสัดส่วน (ผลิต)'!$E$68)/'2.1ต้นทุนตามสัดส่วน (ผลิต)'!$E$70,0),2)</f>
        <v>0</v>
      </c>
      <c r="CA135" s="136">
        <f>ROUND(IF('2.1ต้นทุนตามสัดส่วน (ผลิต)'!$E$78&gt;0,(+J135*'2.1ต้นทุนตามสัดส่วน (ผลิต)'!$E$78)/'2.1ต้นทุนตามสัดส่วน (ผลิต)'!$E$80,0),2)</f>
        <v>0</v>
      </c>
      <c r="CB135" s="136">
        <f t="shared" si="66"/>
        <v>0</v>
      </c>
      <c r="CC135" s="136">
        <f t="shared" si="67"/>
        <v>0</v>
      </c>
      <c r="CD135" s="136">
        <f>ROUND(IF('2.1ต้นทุนตามสัดส่วน (ผลิต)'!$E$108&gt;0,(+M135*'2.1ต้นทุนตามสัดส่วน (ผลิต)'!$E$108)/'2.1ต้นทุนตามสัดส่วน (ผลิต)'!$E$110,0),2)</f>
        <v>0</v>
      </c>
      <c r="CE135" s="136">
        <f>ROUND(IF('2.1ต้นทุนตามสัดส่วน (ผลิต)'!$E$118&gt;0,(+N135*'2.1ต้นทุนตามสัดส่วน (ผลิต)'!$E$118)/'2.1ต้นทุนตามสัดส่วน (ผลิต)'!$E$120,0),2)</f>
        <v>0</v>
      </c>
      <c r="CF135" s="136">
        <f>ROUND(IF('2.1ต้นทุนตามสัดส่วน (ผลิต)'!$E$128&gt;0,(+O135*'2.1ต้นทุนตามสัดส่วน (ผลิต)'!$E$128)/'2.1ต้นทุนตามสัดส่วน (ผลิต)'!$E$130,0),2)</f>
        <v>0</v>
      </c>
      <c r="CG135" s="136">
        <f t="shared" si="68"/>
        <v>0</v>
      </c>
      <c r="CH135" s="136">
        <f t="shared" si="69"/>
        <v>0</v>
      </c>
      <c r="CI135" s="136">
        <f>ROUND(IF('2.1ต้นทุนตามสัดส่วน (ผลิต)'!$E$158&gt;0,(+R135*'2.1ต้นทุนตามสัดส่วน (ผลิต)'!$E$158)/'2.1ต้นทุนตามสัดส่วน (ผลิต)'!$E$160,0),2)</f>
        <v>0</v>
      </c>
      <c r="CJ135" s="136">
        <f>ROUND(IF('2.1ต้นทุนตามสัดส่วน (ผลิต)'!$E$168&gt;0,(+S135*'2.1ต้นทุนตามสัดส่วน (ผลิต)'!$E$168)/'2.1ต้นทุนตามสัดส่วน (ผลิต)'!$E$170,0),2)</f>
        <v>0</v>
      </c>
      <c r="CK135" s="136">
        <f>ROUND(IF('2.1ต้นทุนตามสัดส่วน (ผลิต)'!$E$178&gt;0,(+T135*'2.1ต้นทุนตามสัดส่วน (ผลิต)'!$E$178)/'2.1ต้นทุนตามสัดส่วน (ผลิต)'!$E$180,0),2)</f>
        <v>0</v>
      </c>
      <c r="CL135" s="136">
        <f t="shared" si="70"/>
        <v>0</v>
      </c>
      <c r="CM135" s="136">
        <f t="shared" ref="CM135:CM166" si="86">+BX135+CB135+CG135+CL135</f>
        <v>0</v>
      </c>
      <c r="CO135" s="140"/>
      <c r="CP135" s="135"/>
      <c r="CQ135" s="44">
        <f>ROUND(IF('2.1ต้นทุนตามสัดส่วน (ผลิต)'!$E$9&gt;0,(+C135*'2.1ต้นทุนตามสัดส่วน (ผลิต)'!$E$9)/'2.1ต้นทุนตามสัดส่วน (ผลิต)'!$E$10,0),2)</f>
        <v>0</v>
      </c>
      <c r="CR135" s="136">
        <f>ROUND(IF('2.1ต้นทุนตามสัดส่วน (ผลิต)'!$E$19&gt;0,(+D135*'2.1ต้นทุนตามสัดส่วน (ผลิต)'!$E$19)/'2.1ต้นทุนตามสัดส่วน (ผลิต)'!$E$20,0),2)</f>
        <v>0</v>
      </c>
      <c r="CS135" s="136">
        <f>ROUND(IF('2.1ต้นทุนตามสัดส่วน (ผลิต)'!$E$29&gt;0,(+E135*'2.1ต้นทุนตามสัดส่วน (ผลิต)'!$E$29)/'2.1ต้นทุนตามสัดส่วน (ผลิต)'!$E$30,0),2)</f>
        <v>0</v>
      </c>
      <c r="CT135" s="136">
        <f>ROUND(IF('2.1ต้นทุนตามสัดส่วน (ผลิต)'!$E$39&gt;0,(+F135*'2.1ต้นทุนตามสัดส่วน (ผลิต)'!$E$39)/'2.1ต้นทุนตามสัดส่วน (ผลิต)'!$E$40,0),2)</f>
        <v>0</v>
      </c>
      <c r="CU135" s="136">
        <f t="shared" si="71"/>
        <v>0</v>
      </c>
      <c r="CV135" s="136">
        <f>ROUND(IF('2.1ต้นทุนตามสัดส่วน (ผลิต)'!$E$59&gt;0,(+H135*'2.1ต้นทุนตามสัดส่วน (ผลิต)'!$E$59)/'2.1ต้นทุนตามสัดส่วน (ผลิต)'!$E$60,0),2)</f>
        <v>0</v>
      </c>
      <c r="CW135" s="136">
        <f>ROUND(IF('2.1ต้นทุนตามสัดส่วน (ผลิต)'!$E$69&gt;0,(+I135*'2.1ต้นทุนตามสัดส่วน (ผลิต)'!$E$69)/'2.1ต้นทุนตามสัดส่วน (ผลิต)'!$E$70,0),2)</f>
        <v>0</v>
      </c>
      <c r="CX135" s="136">
        <f>ROUND(IF('2.1ต้นทุนตามสัดส่วน (ผลิต)'!$E$79&gt;0,(+J135*'2.1ต้นทุนตามสัดส่วน (ผลิต)'!$E$79)/'2.1ต้นทุนตามสัดส่วน (ผลิต)'!$E$80,0),2)</f>
        <v>0</v>
      </c>
      <c r="CY135" s="136">
        <f t="shared" si="72"/>
        <v>0</v>
      </c>
      <c r="CZ135" s="136">
        <f t="shared" si="73"/>
        <v>0</v>
      </c>
      <c r="DA135" s="136">
        <f>ROUND(IF('2.1ต้นทุนตามสัดส่วน (ผลิต)'!$E$109&gt;0,(+M135*'2.1ต้นทุนตามสัดส่วน (ผลิต)'!$E$109)/'2.1ต้นทุนตามสัดส่วน (ผลิต)'!$E$110,0),2)</f>
        <v>0</v>
      </c>
      <c r="DB135" s="136">
        <f>ROUND(IF('2.1ต้นทุนตามสัดส่วน (ผลิต)'!$E$119&gt;0,(+N135*'2.1ต้นทุนตามสัดส่วน (ผลิต)'!$E$119)/'2.1ต้นทุนตามสัดส่วน (ผลิต)'!$E$120,0),2)</f>
        <v>0</v>
      </c>
      <c r="DC135" s="136">
        <f>ROUND(IF('2.1ต้นทุนตามสัดส่วน (ผลิต)'!$E$129&gt;0,(+O135*'2.1ต้นทุนตามสัดส่วน (ผลิต)'!$E$129)/'2.1ต้นทุนตามสัดส่วน (ผลิต)'!$E$130,0),2)</f>
        <v>0</v>
      </c>
      <c r="DD135" s="136">
        <f t="shared" si="74"/>
        <v>0</v>
      </c>
      <c r="DE135" s="136">
        <f t="shared" si="75"/>
        <v>0</v>
      </c>
      <c r="DF135" s="136">
        <f>ROUND(IF('2.1ต้นทุนตามสัดส่วน (ผลิต)'!$E$159&gt;0,(+R135*'2.1ต้นทุนตามสัดส่วน (ผลิต)'!$E$159)/'2.1ต้นทุนตามสัดส่วน (ผลิต)'!$E$160,0),2)</f>
        <v>0</v>
      </c>
      <c r="DG135" s="136">
        <f>ROUND(IF('2.1ต้นทุนตามสัดส่วน (ผลิต)'!$E$169&gt;0,(+S135*'2.1ต้นทุนตามสัดส่วน (ผลิต)'!$E$169)/'2.1ต้นทุนตามสัดส่วน (ผลิต)'!$E$170,0),2)</f>
        <v>0</v>
      </c>
      <c r="DH135" s="136">
        <f>ROUND(IF('2.1ต้นทุนตามสัดส่วน (ผลิต)'!$E$179&gt;0,(+T135*'2.1ต้นทุนตามสัดส่วน (ผลิต)'!$E$179)/'2.1ต้นทุนตามสัดส่วน (ผลิต)'!$E$180,0),2)</f>
        <v>0</v>
      </c>
      <c r="DI135" s="136">
        <f t="shared" si="76"/>
        <v>0</v>
      </c>
      <c r="DJ135" s="136">
        <f t="shared" ref="DJ135:DJ166" si="87">+CU135+CY135+DD135+DI135</f>
        <v>0</v>
      </c>
      <c r="DL135" s="140"/>
      <c r="DM135" s="135"/>
      <c r="DN135" s="136">
        <f t="shared" si="79"/>
        <v>0</v>
      </c>
      <c r="DO135" s="136">
        <f t="shared" si="79"/>
        <v>0</v>
      </c>
      <c r="DP135" s="136">
        <f t="shared" si="79"/>
        <v>0</v>
      </c>
      <c r="DQ135" s="136">
        <f t="shared" si="79"/>
        <v>0</v>
      </c>
      <c r="DR135" s="136">
        <f t="shared" si="79"/>
        <v>0</v>
      </c>
      <c r="DS135" s="136">
        <f t="shared" si="79"/>
        <v>0</v>
      </c>
      <c r="DT135" s="136">
        <f t="shared" si="79"/>
        <v>0</v>
      </c>
      <c r="DU135" s="136">
        <f t="shared" si="79"/>
        <v>0</v>
      </c>
      <c r="DV135" s="136">
        <f t="shared" si="79"/>
        <v>0</v>
      </c>
      <c r="DW135" s="136">
        <f t="shared" si="79"/>
        <v>0</v>
      </c>
      <c r="DX135" s="136">
        <f t="shared" si="79"/>
        <v>0</v>
      </c>
      <c r="DY135" s="136">
        <f t="shared" si="79"/>
        <v>0</v>
      </c>
      <c r="DZ135" s="136">
        <f t="shared" si="79"/>
        <v>0</v>
      </c>
      <c r="EA135" s="136">
        <f t="shared" si="79"/>
        <v>0</v>
      </c>
      <c r="EB135" s="136">
        <f t="shared" si="81"/>
        <v>0</v>
      </c>
      <c r="EC135" s="136">
        <f t="shared" si="81"/>
        <v>0</v>
      </c>
      <c r="ED135" s="136">
        <f t="shared" si="81"/>
        <v>0</v>
      </c>
      <c r="EE135" s="136">
        <f t="shared" si="80"/>
        <v>0</v>
      </c>
      <c r="EF135" s="136">
        <f t="shared" si="80"/>
        <v>0</v>
      </c>
      <c r="EG135" s="136">
        <f t="shared" si="80"/>
        <v>0</v>
      </c>
    </row>
    <row r="136" spans="1:137" ht="21">
      <c r="A136" s="140"/>
      <c r="B136" s="135"/>
      <c r="C136" s="44"/>
      <c r="D136" s="136"/>
      <c r="E136" s="136"/>
      <c r="F136" s="136"/>
      <c r="G136" s="136">
        <f t="shared" ref="G136:G166" si="88">+D136+E136+F136</f>
        <v>0</v>
      </c>
      <c r="H136" s="136"/>
      <c r="I136" s="136"/>
      <c r="J136" s="136"/>
      <c r="K136" s="136">
        <f t="shared" ref="K136:K166" si="89">+H136+I136+J136</f>
        <v>0</v>
      </c>
      <c r="L136" s="136">
        <f t="shared" ref="L136:L167" si="90">+G136+K136</f>
        <v>0</v>
      </c>
      <c r="M136" s="136"/>
      <c r="N136" s="136"/>
      <c r="O136" s="136"/>
      <c r="P136" s="136">
        <f t="shared" ref="P136:P166" si="91">+M136+N136+O136</f>
        <v>0</v>
      </c>
      <c r="Q136" s="136">
        <f t="shared" ref="Q136:Q167" si="92">+L136+P136</f>
        <v>0</v>
      </c>
      <c r="R136" s="136"/>
      <c r="S136" s="136"/>
      <c r="T136" s="136"/>
      <c r="U136" s="136">
        <f t="shared" ref="U136:U166" si="93">+R136+S136+T136</f>
        <v>0</v>
      </c>
      <c r="V136" s="136">
        <f t="shared" si="82"/>
        <v>0</v>
      </c>
      <c r="X136" s="140"/>
      <c r="Y136" s="135"/>
      <c r="Z136" s="44">
        <f>ROUND(IF('2.1ต้นทุนตามสัดส่วน (ผลิต)'!$E$6&gt;0,(+C136*'2.1ต้นทุนตามสัดส่วน (ผลิต)'!$E$6)/'2.1ต้นทุนตามสัดส่วน (ผลิต)'!$E$10,0),2)</f>
        <v>0</v>
      </c>
      <c r="AA136" s="139">
        <f>ROUND(IF('2.1ต้นทุนตามสัดส่วน (ผลิต)'!$E$16&gt;0,(+D136*'2.1ต้นทุนตามสัดส่วน (ผลิต)'!$E$16)/'2.1ต้นทุนตามสัดส่วน (ผลิต)'!$E$20,0),2)</f>
        <v>0</v>
      </c>
      <c r="AB136" s="139">
        <f>ROUND(IF('2.1ต้นทุนตามสัดส่วน (ผลิต)'!$E$26&gt;0,(+E136*'2.1ต้นทุนตามสัดส่วน (ผลิต)'!$E$26)/'2.1ต้นทุนตามสัดส่วน (ผลิต)'!$E$30,0),2)</f>
        <v>0</v>
      </c>
      <c r="AC136" s="139">
        <f>ROUND(IF('2.1ต้นทุนตามสัดส่วน (ผลิต)'!$E$36&gt;0,(+F136*'2.1ต้นทุนตามสัดส่วน (ผลิต)'!$E$36)/'2.1ต้นทุนตามสัดส่วน (ผลิต)'!$E$40,0),2)</f>
        <v>0</v>
      </c>
      <c r="AD136" s="139">
        <f t="shared" ref="AD136:AD166" si="94">+AA136+AB136+AC136</f>
        <v>0</v>
      </c>
      <c r="AE136" s="139">
        <f>ROUND(IF('2.1ต้นทุนตามสัดส่วน (ผลิต)'!$E$56&gt;0,(+H136*'2.1ต้นทุนตามสัดส่วน (ผลิต)'!$E$56)/'2.1ต้นทุนตามสัดส่วน (ผลิต)'!$E$60,0),2)</f>
        <v>0</v>
      </c>
      <c r="AF136" s="139">
        <f>ROUND(IF('2.1ต้นทุนตามสัดส่วน (ผลิต)'!$E$66&gt;0,(+I136*'2.1ต้นทุนตามสัดส่วน (ผลิต)'!$E$66)/'2.1ต้นทุนตามสัดส่วน (ผลิต)'!$E$70,0),2)</f>
        <v>0</v>
      </c>
      <c r="AG136" s="139">
        <f>ROUND(IF('2.1ต้นทุนตามสัดส่วน (ผลิต)'!$E$76&gt;0,(+J136*'2.1ต้นทุนตามสัดส่วน (ผลิต)'!$E$76)/'2.1ต้นทุนตามสัดส่วน (ผลิต)'!$E$80,0),2)</f>
        <v>0</v>
      </c>
      <c r="AH136" s="139">
        <f t="shared" ref="AH136:AH166" si="95">+AE136+AF136+AG136</f>
        <v>0</v>
      </c>
      <c r="AI136" s="139">
        <f t="shared" ref="AI136:AI166" si="96">+AD136+AH136</f>
        <v>0</v>
      </c>
      <c r="AJ136" s="139">
        <f>ROUND(IF('2.1ต้นทุนตามสัดส่วน (ผลิต)'!$E$106&gt;0,(+M136*'2.1ต้นทุนตามสัดส่วน (ผลิต)'!$E$106)/'2.1ต้นทุนตามสัดส่วน (ผลิต)'!$E$110,0),2)</f>
        <v>0</v>
      </c>
      <c r="AK136" s="139">
        <f>ROUND(IF('2.1ต้นทุนตามสัดส่วน (ผลิต)'!$E$116&gt;0,(+N136*'2.1ต้นทุนตามสัดส่วน (ผลิต)'!$E$116)/'2.1ต้นทุนตามสัดส่วน (ผลิต)'!$E$120,0),2)</f>
        <v>0</v>
      </c>
      <c r="AL136" s="139">
        <f>ROUND(IF('2.1ต้นทุนตามสัดส่วน (ผลิต)'!$E$126&gt;0,(+O136*'2.1ต้นทุนตามสัดส่วน (ผลิต)'!$E$126)/'2.1ต้นทุนตามสัดส่วน (ผลิต)'!$E$130,0),2)</f>
        <v>0</v>
      </c>
      <c r="AM136" s="139">
        <f t="shared" ref="AM136:AM166" si="97">+AJ136+AK136+AL136</f>
        <v>0</v>
      </c>
      <c r="AN136" s="139">
        <f t="shared" ref="AN136:AN166" si="98">+AI136+AM136</f>
        <v>0</v>
      </c>
      <c r="AO136" s="139">
        <f>ROUND(IF('2.1ต้นทุนตามสัดส่วน (ผลิต)'!$E$156&gt;0,(+R136*'2.1ต้นทุนตามสัดส่วน (ผลิต)'!$E$156)/'2.1ต้นทุนตามสัดส่วน (ผลิต)'!$E$160,0),2)</f>
        <v>0</v>
      </c>
      <c r="AP136" s="139">
        <f>ROUND(IF('2.1ต้นทุนตามสัดส่วน (ผลิต)'!$E$166&gt;0,(+S136*'2.1ต้นทุนตามสัดส่วน (ผลิต)'!$E$166)/'2.1ต้นทุนตามสัดส่วน (ผลิต)'!$E$170,0),2)</f>
        <v>0</v>
      </c>
      <c r="AQ136" s="139">
        <f>ROUND(IF('2.1ต้นทุนตามสัดส่วน (ผลิต)'!$E$176&gt;0,(+T136*'2.1ต้นทุนตามสัดส่วน (ผลิต)'!$E$176)/'2.1ต้นทุนตามสัดส่วน (ผลิต)'!$E$180,0),2)</f>
        <v>0</v>
      </c>
      <c r="AR136" s="139">
        <f t="shared" si="83"/>
        <v>0</v>
      </c>
      <c r="AS136" s="139">
        <f t="shared" si="84"/>
        <v>0</v>
      </c>
      <c r="AU136" s="140"/>
      <c r="AV136" s="135"/>
      <c r="AW136" s="44">
        <f>ROUND(IF('2.1ต้นทุนตามสัดส่วน (ผลิต)'!$E$7&gt;0,(C136*'2.1ต้นทุนตามสัดส่วน (ผลิต)'!$E$7)/'2.1ต้นทุนตามสัดส่วน (ผลิต)'!$E$10,0),2)</f>
        <v>0</v>
      </c>
      <c r="AX136" s="136">
        <f>ROUND(IF('2.1ต้นทุนตามสัดส่วน (ผลิต)'!$E$17&gt;0,(D136*'2.1ต้นทุนตามสัดส่วน (ผลิต)'!$E$17)/'2.1ต้นทุนตามสัดส่วน (ผลิต)'!$E$20,0),2)</f>
        <v>0</v>
      </c>
      <c r="AY136" s="136">
        <f>ROUND(IF('2.1ต้นทุนตามสัดส่วน (ผลิต)'!$E$27&gt;0,(+E136*'2.1ต้นทุนตามสัดส่วน (ผลิต)'!$E$27)/'2.1ต้นทุนตามสัดส่วน (ผลิต)'!$E$30,0),2)</f>
        <v>0</v>
      </c>
      <c r="AZ136" s="136">
        <f>ROUND(IF('2.1ต้นทุนตามสัดส่วน (ผลิต)'!$E$37&gt;0,(+F136*'2.1ต้นทุนตามสัดส่วน (ผลิต)'!$E$37)/'2.1ต้นทุนตามสัดส่วน (ผลิต)'!$E$40,0),2)</f>
        <v>0</v>
      </c>
      <c r="BA136" s="136">
        <f t="shared" ref="BA136:BA166" si="99">+AX136+AY136+AZ136</f>
        <v>0</v>
      </c>
      <c r="BB136" s="136">
        <f>ROUND(IF('2.1ต้นทุนตามสัดส่วน (ผลิต)'!$E$57&gt;0,(+H136*'2.1ต้นทุนตามสัดส่วน (ผลิต)'!$E$57)/'2.1ต้นทุนตามสัดส่วน (ผลิต)'!$E$60,0),2)</f>
        <v>0</v>
      </c>
      <c r="BC136" s="136">
        <f>ROUND(IF('2.1ต้นทุนตามสัดส่วน (ผลิต)'!$E$67&gt;0,(+I136*'2.1ต้นทุนตามสัดส่วน (ผลิต)'!$E$67)/'2.1ต้นทุนตามสัดส่วน (ผลิต)'!$E$70,0),2)</f>
        <v>0</v>
      </c>
      <c r="BD136" s="136">
        <f>ROUND(IF('2.1ต้นทุนตามสัดส่วน (ผลิต)'!$E$77&gt;0,(+J136*'2.1ต้นทุนตามสัดส่วน (ผลิต)'!$E$77)/'2.1ต้นทุนตามสัดส่วน (ผลิต)'!$E$80,0),2)</f>
        <v>0</v>
      </c>
      <c r="BE136" s="136">
        <f t="shared" ref="BE136:BE166" si="100">+BB136+BC136+BD136</f>
        <v>0</v>
      </c>
      <c r="BF136" s="136">
        <f t="shared" ref="BF136:BF166" si="101">+BA136+BE136</f>
        <v>0</v>
      </c>
      <c r="BG136" s="136">
        <f>ROUND(IF('2.1ต้นทุนตามสัดส่วน (ผลิต)'!$E$107&gt;0,(+M136*'2.1ต้นทุนตามสัดส่วน (ผลิต)'!$E$107)/'2.1ต้นทุนตามสัดส่วน (ผลิต)'!$E$110,0),2)</f>
        <v>0</v>
      </c>
      <c r="BH136" s="136">
        <f>ROUND(IF('2.1ต้นทุนตามสัดส่วน (ผลิต)'!$E$117&gt;0,(+N136*'2.1ต้นทุนตามสัดส่วน (ผลิต)'!$E$117)/'2.1ต้นทุนตามสัดส่วน (ผลิต)'!$E$120,0),2)</f>
        <v>0</v>
      </c>
      <c r="BI136" s="136">
        <f>ROUND(IF('2.1ต้นทุนตามสัดส่วน (ผลิต)'!$E$127&gt;0,(+O136*'2.1ต้นทุนตามสัดส่วน (ผลิต)'!$E$127)/'2.1ต้นทุนตามสัดส่วน (ผลิต)'!$E$130,0),2)</f>
        <v>0</v>
      </c>
      <c r="BJ136" s="136">
        <f t="shared" ref="BJ136:BJ166" si="102">+BG136+BH136+BI136</f>
        <v>0</v>
      </c>
      <c r="BK136" s="136">
        <f t="shared" ref="BK136:BK166" si="103">+BF136+BJ136</f>
        <v>0</v>
      </c>
      <c r="BL136" s="136">
        <f>ROUND(IF('2.1ต้นทุนตามสัดส่วน (ผลิต)'!$E$157&gt;0,(+R136*'2.1ต้นทุนตามสัดส่วน (ผลิต)'!$E$157)/'2.1ต้นทุนตามสัดส่วน (ผลิต)'!$E$160,0),2)</f>
        <v>0</v>
      </c>
      <c r="BM136" s="136">
        <f>ROUND(IF('2.1ต้นทุนตามสัดส่วน (ผลิต)'!$E$167&gt;0,(+S136*'2.1ต้นทุนตามสัดส่วน (ผลิต)'!$E$167)/'2.1ต้นทุนตามสัดส่วน (ผลิต)'!$E$170,0),2)</f>
        <v>0</v>
      </c>
      <c r="BN136" s="136">
        <f>ROUND(IF('2.1ต้นทุนตามสัดส่วน (ผลิต)'!$E$177&gt;0,(+T136*'2.1ต้นทุนตามสัดส่วน (ผลิต)'!$E$177)/'2.1ต้นทุนตามสัดส่วน (ผลิต)'!$E$180,0),2)</f>
        <v>0</v>
      </c>
      <c r="BO136" s="136">
        <f t="shared" ref="BO136:BO166" si="104">+BL136+BM136+BN136</f>
        <v>0</v>
      </c>
      <c r="BP136" s="136">
        <f t="shared" si="85"/>
        <v>0</v>
      </c>
      <c r="BR136" s="140"/>
      <c r="BS136" s="135"/>
      <c r="BT136" s="44">
        <f>ROUND(IF('2.1ต้นทุนตามสัดส่วน (ผลิต)'!$E$8&gt;0,(+C136*'2.1ต้นทุนตามสัดส่วน (ผลิต)'!$E$8)/'2.1ต้นทุนตามสัดส่วน (ผลิต)'!$E$10,0),2)</f>
        <v>0</v>
      </c>
      <c r="BU136" s="136">
        <f>ROUND(IF('2.1ต้นทุนตามสัดส่วน (ผลิต)'!$E$18&gt;0,(+D136*'2.1ต้นทุนตามสัดส่วน (ผลิต)'!$E$18)/'2.1ต้นทุนตามสัดส่วน (ผลิต)'!$E$20,0),2)</f>
        <v>0</v>
      </c>
      <c r="BV136" s="136">
        <f>ROUND(IF('2.1ต้นทุนตามสัดส่วน (ผลิต)'!$E$28&gt;0,(+E136*'2.1ต้นทุนตามสัดส่วน (ผลิต)'!$E$28)/'2.1ต้นทุนตามสัดส่วน (ผลิต)'!$E$30,0),2)</f>
        <v>0</v>
      </c>
      <c r="BW136" s="136">
        <f>ROUND(IF('2.1ต้นทุนตามสัดส่วน (ผลิต)'!$E$38&gt;0,(+F136*'2.1ต้นทุนตามสัดส่วน (ผลิต)'!$E$38)/'2.1ต้นทุนตามสัดส่วน (ผลิต)'!$E$40,0),2)</f>
        <v>0</v>
      </c>
      <c r="BX136" s="136">
        <f t="shared" ref="BX136:BX166" si="105">+BU136+BV136+BW136</f>
        <v>0</v>
      </c>
      <c r="BY136" s="136">
        <f>ROUND(IF('2.1ต้นทุนตามสัดส่วน (ผลิต)'!$E$58&gt;0,(+H136*'2.1ต้นทุนตามสัดส่วน (ผลิต)'!$E$58)/'2.1ต้นทุนตามสัดส่วน (ผลิต)'!$E$60,0),2)</f>
        <v>0</v>
      </c>
      <c r="BZ136" s="136">
        <f>ROUND(IF('2.1ต้นทุนตามสัดส่วน (ผลิต)'!$E$68&gt;0,(+I136*'2.1ต้นทุนตามสัดส่วน (ผลิต)'!$E$68)/'2.1ต้นทุนตามสัดส่วน (ผลิต)'!$E$70,0),2)</f>
        <v>0</v>
      </c>
      <c r="CA136" s="136">
        <f>ROUND(IF('2.1ต้นทุนตามสัดส่วน (ผลิต)'!$E$78&gt;0,(+J136*'2.1ต้นทุนตามสัดส่วน (ผลิต)'!$E$78)/'2.1ต้นทุนตามสัดส่วน (ผลิต)'!$E$80,0),2)</f>
        <v>0</v>
      </c>
      <c r="CB136" s="136">
        <f t="shared" ref="CB136:CB166" si="106">+BY136+BZ136+CA136</f>
        <v>0</v>
      </c>
      <c r="CC136" s="136">
        <f t="shared" ref="CC136:CC166" si="107">+BX136+CB136</f>
        <v>0</v>
      </c>
      <c r="CD136" s="136">
        <f>ROUND(IF('2.1ต้นทุนตามสัดส่วน (ผลิต)'!$E$108&gt;0,(+M136*'2.1ต้นทุนตามสัดส่วน (ผลิต)'!$E$108)/'2.1ต้นทุนตามสัดส่วน (ผลิต)'!$E$110,0),2)</f>
        <v>0</v>
      </c>
      <c r="CE136" s="136">
        <f>ROUND(IF('2.1ต้นทุนตามสัดส่วน (ผลิต)'!$E$118&gt;0,(+N136*'2.1ต้นทุนตามสัดส่วน (ผลิต)'!$E$118)/'2.1ต้นทุนตามสัดส่วน (ผลิต)'!$E$120,0),2)</f>
        <v>0</v>
      </c>
      <c r="CF136" s="136">
        <f>ROUND(IF('2.1ต้นทุนตามสัดส่วน (ผลิต)'!$E$128&gt;0,(+O136*'2.1ต้นทุนตามสัดส่วน (ผลิต)'!$E$128)/'2.1ต้นทุนตามสัดส่วน (ผลิต)'!$E$130,0),2)</f>
        <v>0</v>
      </c>
      <c r="CG136" s="136">
        <f t="shared" ref="CG136:CG166" si="108">+CD136+CE136+CF136</f>
        <v>0</v>
      </c>
      <c r="CH136" s="136">
        <f t="shared" ref="CH136:CH166" si="109">+CC136+CG136</f>
        <v>0</v>
      </c>
      <c r="CI136" s="136">
        <f>ROUND(IF('2.1ต้นทุนตามสัดส่วน (ผลิต)'!$E$158&gt;0,(+R136*'2.1ต้นทุนตามสัดส่วน (ผลิต)'!$E$158)/'2.1ต้นทุนตามสัดส่วน (ผลิต)'!$E$160,0),2)</f>
        <v>0</v>
      </c>
      <c r="CJ136" s="136">
        <f>ROUND(IF('2.1ต้นทุนตามสัดส่วน (ผลิต)'!$E$168&gt;0,(+S136*'2.1ต้นทุนตามสัดส่วน (ผลิต)'!$E$168)/'2.1ต้นทุนตามสัดส่วน (ผลิต)'!$E$170,0),2)</f>
        <v>0</v>
      </c>
      <c r="CK136" s="136">
        <f>ROUND(IF('2.1ต้นทุนตามสัดส่วน (ผลิต)'!$E$178&gt;0,(+T136*'2.1ต้นทุนตามสัดส่วน (ผลิต)'!$E$178)/'2.1ต้นทุนตามสัดส่วน (ผลิต)'!$E$180,0),2)</f>
        <v>0</v>
      </c>
      <c r="CL136" s="136">
        <f t="shared" ref="CL136:CL166" si="110">+CI136+CJ136+CK136</f>
        <v>0</v>
      </c>
      <c r="CM136" s="136">
        <f t="shared" si="86"/>
        <v>0</v>
      </c>
      <c r="CO136" s="140"/>
      <c r="CP136" s="135"/>
      <c r="CQ136" s="44">
        <f>ROUND(IF('2.1ต้นทุนตามสัดส่วน (ผลิต)'!$E$9&gt;0,(+C136*'2.1ต้นทุนตามสัดส่วน (ผลิต)'!$E$9)/'2.1ต้นทุนตามสัดส่วน (ผลิต)'!$E$10,0),2)</f>
        <v>0</v>
      </c>
      <c r="CR136" s="136">
        <f>ROUND(IF('2.1ต้นทุนตามสัดส่วน (ผลิต)'!$E$19&gt;0,(+D136*'2.1ต้นทุนตามสัดส่วน (ผลิต)'!$E$19)/'2.1ต้นทุนตามสัดส่วน (ผลิต)'!$E$20,0),2)</f>
        <v>0</v>
      </c>
      <c r="CS136" s="136">
        <f>ROUND(IF('2.1ต้นทุนตามสัดส่วน (ผลิต)'!$E$29&gt;0,(+E136*'2.1ต้นทุนตามสัดส่วน (ผลิต)'!$E$29)/'2.1ต้นทุนตามสัดส่วน (ผลิต)'!$E$30,0),2)</f>
        <v>0</v>
      </c>
      <c r="CT136" s="136">
        <f>ROUND(IF('2.1ต้นทุนตามสัดส่วน (ผลิต)'!$E$39&gt;0,(+F136*'2.1ต้นทุนตามสัดส่วน (ผลิต)'!$E$39)/'2.1ต้นทุนตามสัดส่วน (ผลิต)'!$E$40,0),2)</f>
        <v>0</v>
      </c>
      <c r="CU136" s="136">
        <f t="shared" ref="CU136:CU166" si="111">+CR136+CS136+CT136</f>
        <v>0</v>
      </c>
      <c r="CV136" s="136">
        <f>ROUND(IF('2.1ต้นทุนตามสัดส่วน (ผลิต)'!$E$59&gt;0,(+H136*'2.1ต้นทุนตามสัดส่วน (ผลิต)'!$E$59)/'2.1ต้นทุนตามสัดส่วน (ผลิต)'!$E$60,0),2)</f>
        <v>0</v>
      </c>
      <c r="CW136" s="136">
        <f>ROUND(IF('2.1ต้นทุนตามสัดส่วน (ผลิต)'!$E$69&gt;0,(+I136*'2.1ต้นทุนตามสัดส่วน (ผลิต)'!$E$69)/'2.1ต้นทุนตามสัดส่วน (ผลิต)'!$E$70,0),2)</f>
        <v>0</v>
      </c>
      <c r="CX136" s="136">
        <f>ROUND(IF('2.1ต้นทุนตามสัดส่วน (ผลิต)'!$E$79&gt;0,(+J136*'2.1ต้นทุนตามสัดส่วน (ผลิต)'!$E$79)/'2.1ต้นทุนตามสัดส่วน (ผลิต)'!$E$80,0),2)</f>
        <v>0</v>
      </c>
      <c r="CY136" s="136">
        <f t="shared" ref="CY136:CY166" si="112">+CV136+CW136+CX136</f>
        <v>0</v>
      </c>
      <c r="CZ136" s="136">
        <f t="shared" ref="CZ136:CZ166" si="113">+CU136+CY136</f>
        <v>0</v>
      </c>
      <c r="DA136" s="136">
        <f>ROUND(IF('2.1ต้นทุนตามสัดส่วน (ผลิต)'!$E$109&gt;0,(+M136*'2.1ต้นทุนตามสัดส่วน (ผลิต)'!$E$109)/'2.1ต้นทุนตามสัดส่วน (ผลิต)'!$E$110,0),2)</f>
        <v>0</v>
      </c>
      <c r="DB136" s="136">
        <f>ROUND(IF('2.1ต้นทุนตามสัดส่วน (ผลิต)'!$E$119&gt;0,(+N136*'2.1ต้นทุนตามสัดส่วน (ผลิต)'!$E$119)/'2.1ต้นทุนตามสัดส่วน (ผลิต)'!$E$120,0),2)</f>
        <v>0</v>
      </c>
      <c r="DC136" s="136">
        <f>ROUND(IF('2.1ต้นทุนตามสัดส่วน (ผลิต)'!$E$129&gt;0,(+O136*'2.1ต้นทุนตามสัดส่วน (ผลิต)'!$E$129)/'2.1ต้นทุนตามสัดส่วน (ผลิต)'!$E$130,0),2)</f>
        <v>0</v>
      </c>
      <c r="DD136" s="136">
        <f t="shared" ref="DD136:DD166" si="114">+DA136+DB136+DC136</f>
        <v>0</v>
      </c>
      <c r="DE136" s="136">
        <f t="shared" ref="DE136:DE166" si="115">+CZ136+DD136</f>
        <v>0</v>
      </c>
      <c r="DF136" s="136">
        <f>ROUND(IF('2.1ต้นทุนตามสัดส่วน (ผลิต)'!$E$159&gt;0,(+R136*'2.1ต้นทุนตามสัดส่วน (ผลิต)'!$E$159)/'2.1ต้นทุนตามสัดส่วน (ผลิต)'!$E$160,0),2)</f>
        <v>0</v>
      </c>
      <c r="DG136" s="136">
        <f>ROUND(IF('2.1ต้นทุนตามสัดส่วน (ผลิต)'!$E$169&gt;0,(+S136*'2.1ต้นทุนตามสัดส่วน (ผลิต)'!$E$169)/'2.1ต้นทุนตามสัดส่วน (ผลิต)'!$E$170,0),2)</f>
        <v>0</v>
      </c>
      <c r="DH136" s="136">
        <f>ROUND(IF('2.1ต้นทุนตามสัดส่วน (ผลิต)'!$E$179&gt;0,(+T136*'2.1ต้นทุนตามสัดส่วน (ผลิต)'!$E$179)/'2.1ต้นทุนตามสัดส่วน (ผลิต)'!$E$180,0),2)</f>
        <v>0</v>
      </c>
      <c r="DI136" s="136">
        <f t="shared" ref="DI136:DI166" si="116">+DF136+DG136+DH136</f>
        <v>0</v>
      </c>
      <c r="DJ136" s="136">
        <f t="shared" si="87"/>
        <v>0</v>
      </c>
      <c r="DL136" s="140"/>
      <c r="DM136" s="135"/>
      <c r="DN136" s="136">
        <f t="shared" si="79"/>
        <v>0</v>
      </c>
      <c r="DO136" s="136">
        <f t="shared" si="79"/>
        <v>0</v>
      </c>
      <c r="DP136" s="136">
        <f t="shared" si="79"/>
        <v>0</v>
      </c>
      <c r="DQ136" s="136">
        <f t="shared" si="79"/>
        <v>0</v>
      </c>
      <c r="DR136" s="136">
        <f t="shared" si="79"/>
        <v>0</v>
      </c>
      <c r="DS136" s="136">
        <f t="shared" si="79"/>
        <v>0</v>
      </c>
      <c r="DT136" s="136">
        <f t="shared" si="79"/>
        <v>0</v>
      </c>
      <c r="DU136" s="136">
        <f t="shared" si="79"/>
        <v>0</v>
      </c>
      <c r="DV136" s="136">
        <f t="shared" si="79"/>
        <v>0</v>
      </c>
      <c r="DW136" s="136">
        <f t="shared" si="79"/>
        <v>0</v>
      </c>
      <c r="DX136" s="136">
        <f t="shared" si="79"/>
        <v>0</v>
      </c>
      <c r="DY136" s="136">
        <f t="shared" si="79"/>
        <v>0</v>
      </c>
      <c r="DZ136" s="136">
        <f t="shared" si="79"/>
        <v>0</v>
      </c>
      <c r="EA136" s="136">
        <f t="shared" si="79"/>
        <v>0</v>
      </c>
      <c r="EB136" s="136">
        <f t="shared" si="81"/>
        <v>0</v>
      </c>
      <c r="EC136" s="136">
        <f t="shared" si="81"/>
        <v>0</v>
      </c>
      <c r="ED136" s="136">
        <f t="shared" si="81"/>
        <v>0</v>
      </c>
      <c r="EE136" s="136">
        <f t="shared" si="80"/>
        <v>0</v>
      </c>
      <c r="EF136" s="136">
        <f t="shared" si="80"/>
        <v>0</v>
      </c>
      <c r="EG136" s="136">
        <f t="shared" si="80"/>
        <v>0</v>
      </c>
    </row>
    <row r="137" spans="1:137" ht="21">
      <c r="A137" s="140"/>
      <c r="B137" s="135"/>
      <c r="C137" s="44"/>
      <c r="D137" s="136"/>
      <c r="E137" s="136"/>
      <c r="F137" s="136"/>
      <c r="G137" s="136">
        <f t="shared" si="88"/>
        <v>0</v>
      </c>
      <c r="H137" s="136"/>
      <c r="I137" s="136"/>
      <c r="J137" s="136"/>
      <c r="K137" s="136">
        <f t="shared" si="89"/>
        <v>0</v>
      </c>
      <c r="L137" s="136">
        <f t="shared" si="90"/>
        <v>0</v>
      </c>
      <c r="M137" s="136"/>
      <c r="N137" s="136"/>
      <c r="O137" s="136"/>
      <c r="P137" s="136">
        <f t="shared" si="91"/>
        <v>0</v>
      </c>
      <c r="Q137" s="136">
        <f t="shared" si="92"/>
        <v>0</v>
      </c>
      <c r="R137" s="136"/>
      <c r="S137" s="136"/>
      <c r="T137" s="136"/>
      <c r="U137" s="136">
        <f t="shared" si="93"/>
        <v>0</v>
      </c>
      <c r="V137" s="136">
        <f t="shared" si="82"/>
        <v>0</v>
      </c>
      <c r="X137" s="140"/>
      <c r="Y137" s="135"/>
      <c r="Z137" s="44">
        <f>ROUND(IF('2.1ต้นทุนตามสัดส่วน (ผลิต)'!$E$6&gt;0,(+C137*'2.1ต้นทุนตามสัดส่วน (ผลิต)'!$E$6)/'2.1ต้นทุนตามสัดส่วน (ผลิต)'!$E$10,0),2)</f>
        <v>0</v>
      </c>
      <c r="AA137" s="139">
        <f>ROUND(IF('2.1ต้นทุนตามสัดส่วน (ผลิต)'!$E$16&gt;0,(+D137*'2.1ต้นทุนตามสัดส่วน (ผลิต)'!$E$16)/'2.1ต้นทุนตามสัดส่วน (ผลิต)'!$E$20,0),2)</f>
        <v>0</v>
      </c>
      <c r="AB137" s="139">
        <f>ROUND(IF('2.1ต้นทุนตามสัดส่วน (ผลิต)'!$E$26&gt;0,(+E137*'2.1ต้นทุนตามสัดส่วน (ผลิต)'!$E$26)/'2.1ต้นทุนตามสัดส่วน (ผลิต)'!$E$30,0),2)</f>
        <v>0</v>
      </c>
      <c r="AC137" s="139">
        <f>ROUND(IF('2.1ต้นทุนตามสัดส่วน (ผลิต)'!$E$36&gt;0,(+F137*'2.1ต้นทุนตามสัดส่วน (ผลิต)'!$E$36)/'2.1ต้นทุนตามสัดส่วน (ผลิต)'!$E$40,0),2)</f>
        <v>0</v>
      </c>
      <c r="AD137" s="139">
        <f t="shared" si="94"/>
        <v>0</v>
      </c>
      <c r="AE137" s="139">
        <f>ROUND(IF('2.1ต้นทุนตามสัดส่วน (ผลิต)'!$E$56&gt;0,(+H137*'2.1ต้นทุนตามสัดส่วน (ผลิต)'!$E$56)/'2.1ต้นทุนตามสัดส่วน (ผลิต)'!$E$60,0),2)</f>
        <v>0</v>
      </c>
      <c r="AF137" s="139">
        <f>ROUND(IF('2.1ต้นทุนตามสัดส่วน (ผลิต)'!$E$66&gt;0,(+I137*'2.1ต้นทุนตามสัดส่วน (ผลิต)'!$E$66)/'2.1ต้นทุนตามสัดส่วน (ผลิต)'!$E$70,0),2)</f>
        <v>0</v>
      </c>
      <c r="AG137" s="139">
        <f>ROUND(IF('2.1ต้นทุนตามสัดส่วน (ผลิต)'!$E$76&gt;0,(+J137*'2.1ต้นทุนตามสัดส่วน (ผลิต)'!$E$76)/'2.1ต้นทุนตามสัดส่วน (ผลิต)'!$E$80,0),2)</f>
        <v>0</v>
      </c>
      <c r="AH137" s="139">
        <f t="shared" si="95"/>
        <v>0</v>
      </c>
      <c r="AI137" s="139">
        <f t="shared" si="96"/>
        <v>0</v>
      </c>
      <c r="AJ137" s="139">
        <f>ROUND(IF('2.1ต้นทุนตามสัดส่วน (ผลิต)'!$E$106&gt;0,(+M137*'2.1ต้นทุนตามสัดส่วน (ผลิต)'!$E$106)/'2.1ต้นทุนตามสัดส่วน (ผลิต)'!$E$110,0),2)</f>
        <v>0</v>
      </c>
      <c r="AK137" s="139">
        <f>ROUND(IF('2.1ต้นทุนตามสัดส่วน (ผลิต)'!$E$116&gt;0,(+N137*'2.1ต้นทุนตามสัดส่วน (ผลิต)'!$E$116)/'2.1ต้นทุนตามสัดส่วน (ผลิต)'!$E$120,0),2)</f>
        <v>0</v>
      </c>
      <c r="AL137" s="139">
        <f>ROUND(IF('2.1ต้นทุนตามสัดส่วน (ผลิต)'!$E$126&gt;0,(+O137*'2.1ต้นทุนตามสัดส่วน (ผลิต)'!$E$126)/'2.1ต้นทุนตามสัดส่วน (ผลิต)'!$E$130,0),2)</f>
        <v>0</v>
      </c>
      <c r="AM137" s="139">
        <f t="shared" si="97"/>
        <v>0</v>
      </c>
      <c r="AN137" s="139">
        <f t="shared" si="98"/>
        <v>0</v>
      </c>
      <c r="AO137" s="139">
        <f>ROUND(IF('2.1ต้นทุนตามสัดส่วน (ผลิต)'!$E$156&gt;0,(+R137*'2.1ต้นทุนตามสัดส่วน (ผลิต)'!$E$156)/'2.1ต้นทุนตามสัดส่วน (ผลิต)'!$E$160,0),2)</f>
        <v>0</v>
      </c>
      <c r="AP137" s="139">
        <f>ROUND(IF('2.1ต้นทุนตามสัดส่วน (ผลิต)'!$E$166&gt;0,(+S137*'2.1ต้นทุนตามสัดส่วน (ผลิต)'!$E$166)/'2.1ต้นทุนตามสัดส่วน (ผลิต)'!$E$170,0),2)</f>
        <v>0</v>
      </c>
      <c r="AQ137" s="139">
        <f>ROUND(IF('2.1ต้นทุนตามสัดส่วน (ผลิต)'!$E$176&gt;0,(+T137*'2.1ต้นทุนตามสัดส่วน (ผลิต)'!$E$176)/'2.1ต้นทุนตามสัดส่วน (ผลิต)'!$E$180,0),2)</f>
        <v>0</v>
      </c>
      <c r="AR137" s="139">
        <f t="shared" si="83"/>
        <v>0</v>
      </c>
      <c r="AS137" s="139">
        <f t="shared" si="84"/>
        <v>0</v>
      </c>
      <c r="AU137" s="140"/>
      <c r="AV137" s="135"/>
      <c r="AW137" s="44">
        <f>ROUND(IF('2.1ต้นทุนตามสัดส่วน (ผลิต)'!$E$7&gt;0,(C137*'2.1ต้นทุนตามสัดส่วน (ผลิต)'!$E$7)/'2.1ต้นทุนตามสัดส่วน (ผลิต)'!$E$10,0),2)</f>
        <v>0</v>
      </c>
      <c r="AX137" s="136">
        <f>ROUND(IF('2.1ต้นทุนตามสัดส่วน (ผลิต)'!$E$17&gt;0,(D137*'2.1ต้นทุนตามสัดส่วน (ผลิต)'!$E$17)/'2.1ต้นทุนตามสัดส่วน (ผลิต)'!$E$20,0),2)</f>
        <v>0</v>
      </c>
      <c r="AY137" s="136">
        <f>ROUND(IF('2.1ต้นทุนตามสัดส่วน (ผลิต)'!$E$27&gt;0,(+E137*'2.1ต้นทุนตามสัดส่วน (ผลิต)'!$E$27)/'2.1ต้นทุนตามสัดส่วน (ผลิต)'!$E$30,0),2)</f>
        <v>0</v>
      </c>
      <c r="AZ137" s="136">
        <f>ROUND(IF('2.1ต้นทุนตามสัดส่วน (ผลิต)'!$E$37&gt;0,(+F137*'2.1ต้นทุนตามสัดส่วน (ผลิต)'!$E$37)/'2.1ต้นทุนตามสัดส่วน (ผลิต)'!$E$40,0),2)</f>
        <v>0</v>
      </c>
      <c r="BA137" s="136">
        <f t="shared" si="99"/>
        <v>0</v>
      </c>
      <c r="BB137" s="136">
        <f>ROUND(IF('2.1ต้นทุนตามสัดส่วน (ผลิต)'!$E$57&gt;0,(+H137*'2.1ต้นทุนตามสัดส่วน (ผลิต)'!$E$57)/'2.1ต้นทุนตามสัดส่วน (ผลิต)'!$E$60,0),2)</f>
        <v>0</v>
      </c>
      <c r="BC137" s="136">
        <f>ROUND(IF('2.1ต้นทุนตามสัดส่วน (ผลิต)'!$E$67&gt;0,(+I137*'2.1ต้นทุนตามสัดส่วน (ผลิต)'!$E$67)/'2.1ต้นทุนตามสัดส่วน (ผลิต)'!$E$70,0),2)</f>
        <v>0</v>
      </c>
      <c r="BD137" s="136">
        <f>ROUND(IF('2.1ต้นทุนตามสัดส่วน (ผลิต)'!$E$77&gt;0,(+J137*'2.1ต้นทุนตามสัดส่วน (ผลิต)'!$E$77)/'2.1ต้นทุนตามสัดส่วน (ผลิต)'!$E$80,0),2)</f>
        <v>0</v>
      </c>
      <c r="BE137" s="136">
        <f t="shared" si="100"/>
        <v>0</v>
      </c>
      <c r="BF137" s="136">
        <f t="shared" si="101"/>
        <v>0</v>
      </c>
      <c r="BG137" s="136">
        <f>ROUND(IF('2.1ต้นทุนตามสัดส่วน (ผลิต)'!$E$107&gt;0,(+M137*'2.1ต้นทุนตามสัดส่วน (ผลิต)'!$E$107)/'2.1ต้นทุนตามสัดส่วน (ผลิต)'!$E$110,0),2)</f>
        <v>0</v>
      </c>
      <c r="BH137" s="136">
        <f>ROUND(IF('2.1ต้นทุนตามสัดส่วน (ผลิต)'!$E$117&gt;0,(+N137*'2.1ต้นทุนตามสัดส่วน (ผลิต)'!$E$117)/'2.1ต้นทุนตามสัดส่วน (ผลิต)'!$E$120,0),2)</f>
        <v>0</v>
      </c>
      <c r="BI137" s="136">
        <f>ROUND(IF('2.1ต้นทุนตามสัดส่วน (ผลิต)'!$E$127&gt;0,(+O137*'2.1ต้นทุนตามสัดส่วน (ผลิต)'!$E$127)/'2.1ต้นทุนตามสัดส่วน (ผลิต)'!$E$130,0),2)</f>
        <v>0</v>
      </c>
      <c r="BJ137" s="136">
        <f t="shared" si="102"/>
        <v>0</v>
      </c>
      <c r="BK137" s="136">
        <f t="shared" si="103"/>
        <v>0</v>
      </c>
      <c r="BL137" s="136">
        <f>ROUND(IF('2.1ต้นทุนตามสัดส่วน (ผลิต)'!$E$157&gt;0,(+R137*'2.1ต้นทุนตามสัดส่วน (ผลิต)'!$E$157)/'2.1ต้นทุนตามสัดส่วน (ผลิต)'!$E$160,0),2)</f>
        <v>0</v>
      </c>
      <c r="BM137" s="136">
        <f>ROUND(IF('2.1ต้นทุนตามสัดส่วน (ผลิต)'!$E$167&gt;0,(+S137*'2.1ต้นทุนตามสัดส่วน (ผลิต)'!$E$167)/'2.1ต้นทุนตามสัดส่วน (ผลิต)'!$E$170,0),2)</f>
        <v>0</v>
      </c>
      <c r="BN137" s="136">
        <f>ROUND(IF('2.1ต้นทุนตามสัดส่วน (ผลิต)'!$E$177&gt;0,(+T137*'2.1ต้นทุนตามสัดส่วน (ผลิต)'!$E$177)/'2.1ต้นทุนตามสัดส่วน (ผลิต)'!$E$180,0),2)</f>
        <v>0</v>
      </c>
      <c r="BO137" s="136">
        <f t="shared" si="104"/>
        <v>0</v>
      </c>
      <c r="BP137" s="136">
        <f t="shared" si="85"/>
        <v>0</v>
      </c>
      <c r="BR137" s="140"/>
      <c r="BS137" s="135"/>
      <c r="BT137" s="44">
        <f>ROUND(IF('2.1ต้นทุนตามสัดส่วน (ผลิต)'!$E$8&gt;0,(+C137*'2.1ต้นทุนตามสัดส่วน (ผลิต)'!$E$8)/'2.1ต้นทุนตามสัดส่วน (ผลิต)'!$E$10,0),2)</f>
        <v>0</v>
      </c>
      <c r="BU137" s="136">
        <f>ROUND(IF('2.1ต้นทุนตามสัดส่วน (ผลิต)'!$E$18&gt;0,(+D137*'2.1ต้นทุนตามสัดส่วน (ผลิต)'!$E$18)/'2.1ต้นทุนตามสัดส่วน (ผลิต)'!$E$20,0),2)</f>
        <v>0</v>
      </c>
      <c r="BV137" s="136">
        <f>ROUND(IF('2.1ต้นทุนตามสัดส่วน (ผลิต)'!$E$28&gt;0,(+E137*'2.1ต้นทุนตามสัดส่วน (ผลิต)'!$E$28)/'2.1ต้นทุนตามสัดส่วน (ผลิต)'!$E$30,0),2)</f>
        <v>0</v>
      </c>
      <c r="BW137" s="136">
        <f>ROUND(IF('2.1ต้นทุนตามสัดส่วน (ผลิต)'!$E$38&gt;0,(+F137*'2.1ต้นทุนตามสัดส่วน (ผลิต)'!$E$38)/'2.1ต้นทุนตามสัดส่วน (ผลิต)'!$E$40,0),2)</f>
        <v>0</v>
      </c>
      <c r="BX137" s="136">
        <f t="shared" si="105"/>
        <v>0</v>
      </c>
      <c r="BY137" s="136">
        <f>ROUND(IF('2.1ต้นทุนตามสัดส่วน (ผลิต)'!$E$58&gt;0,(+H137*'2.1ต้นทุนตามสัดส่วน (ผลิต)'!$E$58)/'2.1ต้นทุนตามสัดส่วน (ผลิต)'!$E$60,0),2)</f>
        <v>0</v>
      </c>
      <c r="BZ137" s="136">
        <f>ROUND(IF('2.1ต้นทุนตามสัดส่วน (ผลิต)'!$E$68&gt;0,(+I137*'2.1ต้นทุนตามสัดส่วน (ผลิต)'!$E$68)/'2.1ต้นทุนตามสัดส่วน (ผลิต)'!$E$70,0),2)</f>
        <v>0</v>
      </c>
      <c r="CA137" s="136">
        <f>ROUND(IF('2.1ต้นทุนตามสัดส่วน (ผลิต)'!$E$78&gt;0,(+J137*'2.1ต้นทุนตามสัดส่วน (ผลิต)'!$E$78)/'2.1ต้นทุนตามสัดส่วน (ผลิต)'!$E$80,0),2)</f>
        <v>0</v>
      </c>
      <c r="CB137" s="136">
        <f t="shared" si="106"/>
        <v>0</v>
      </c>
      <c r="CC137" s="136">
        <f t="shared" si="107"/>
        <v>0</v>
      </c>
      <c r="CD137" s="136">
        <f>ROUND(IF('2.1ต้นทุนตามสัดส่วน (ผลิต)'!$E$108&gt;0,(+M137*'2.1ต้นทุนตามสัดส่วน (ผลิต)'!$E$108)/'2.1ต้นทุนตามสัดส่วน (ผลิต)'!$E$110,0),2)</f>
        <v>0</v>
      </c>
      <c r="CE137" s="136">
        <f>ROUND(IF('2.1ต้นทุนตามสัดส่วน (ผลิต)'!$E$118&gt;0,(+N137*'2.1ต้นทุนตามสัดส่วน (ผลิต)'!$E$118)/'2.1ต้นทุนตามสัดส่วน (ผลิต)'!$E$120,0),2)</f>
        <v>0</v>
      </c>
      <c r="CF137" s="136">
        <f>ROUND(IF('2.1ต้นทุนตามสัดส่วน (ผลิต)'!$E$128&gt;0,(+O137*'2.1ต้นทุนตามสัดส่วน (ผลิต)'!$E$128)/'2.1ต้นทุนตามสัดส่วน (ผลิต)'!$E$130,0),2)</f>
        <v>0</v>
      </c>
      <c r="CG137" s="136">
        <f t="shared" si="108"/>
        <v>0</v>
      </c>
      <c r="CH137" s="136">
        <f t="shared" si="109"/>
        <v>0</v>
      </c>
      <c r="CI137" s="136">
        <f>ROUND(IF('2.1ต้นทุนตามสัดส่วน (ผลิต)'!$E$158&gt;0,(+R137*'2.1ต้นทุนตามสัดส่วน (ผลิต)'!$E$158)/'2.1ต้นทุนตามสัดส่วน (ผลิต)'!$E$160,0),2)</f>
        <v>0</v>
      </c>
      <c r="CJ137" s="136">
        <f>ROUND(IF('2.1ต้นทุนตามสัดส่วน (ผลิต)'!$E$168&gt;0,(+S137*'2.1ต้นทุนตามสัดส่วน (ผลิต)'!$E$168)/'2.1ต้นทุนตามสัดส่วน (ผลิต)'!$E$170,0),2)</f>
        <v>0</v>
      </c>
      <c r="CK137" s="136">
        <f>ROUND(IF('2.1ต้นทุนตามสัดส่วน (ผลิต)'!$E$178&gt;0,(+T137*'2.1ต้นทุนตามสัดส่วน (ผลิต)'!$E$178)/'2.1ต้นทุนตามสัดส่วน (ผลิต)'!$E$180,0),2)</f>
        <v>0</v>
      </c>
      <c r="CL137" s="136">
        <f t="shared" si="110"/>
        <v>0</v>
      </c>
      <c r="CM137" s="136">
        <f t="shared" si="86"/>
        <v>0</v>
      </c>
      <c r="CO137" s="140"/>
      <c r="CP137" s="135"/>
      <c r="CQ137" s="44">
        <f>ROUND(IF('2.1ต้นทุนตามสัดส่วน (ผลิต)'!$E$9&gt;0,(+C137*'2.1ต้นทุนตามสัดส่วน (ผลิต)'!$E$9)/'2.1ต้นทุนตามสัดส่วน (ผลิต)'!$E$10,0),2)</f>
        <v>0</v>
      </c>
      <c r="CR137" s="136">
        <f>ROUND(IF('2.1ต้นทุนตามสัดส่วน (ผลิต)'!$E$19&gt;0,(+D137*'2.1ต้นทุนตามสัดส่วน (ผลิต)'!$E$19)/'2.1ต้นทุนตามสัดส่วน (ผลิต)'!$E$20,0),2)</f>
        <v>0</v>
      </c>
      <c r="CS137" s="136">
        <f>ROUND(IF('2.1ต้นทุนตามสัดส่วน (ผลิต)'!$E$29&gt;0,(+E137*'2.1ต้นทุนตามสัดส่วน (ผลิต)'!$E$29)/'2.1ต้นทุนตามสัดส่วน (ผลิต)'!$E$30,0),2)</f>
        <v>0</v>
      </c>
      <c r="CT137" s="136">
        <f>ROUND(IF('2.1ต้นทุนตามสัดส่วน (ผลิต)'!$E$39&gt;0,(+F137*'2.1ต้นทุนตามสัดส่วน (ผลิต)'!$E$39)/'2.1ต้นทุนตามสัดส่วน (ผลิต)'!$E$40,0),2)</f>
        <v>0</v>
      </c>
      <c r="CU137" s="136">
        <f t="shared" si="111"/>
        <v>0</v>
      </c>
      <c r="CV137" s="136">
        <f>ROUND(IF('2.1ต้นทุนตามสัดส่วน (ผลิต)'!$E$59&gt;0,(+H137*'2.1ต้นทุนตามสัดส่วน (ผลิต)'!$E$59)/'2.1ต้นทุนตามสัดส่วน (ผลิต)'!$E$60,0),2)</f>
        <v>0</v>
      </c>
      <c r="CW137" s="136">
        <f>ROUND(IF('2.1ต้นทุนตามสัดส่วน (ผลิต)'!$E$69&gt;0,(+I137*'2.1ต้นทุนตามสัดส่วน (ผลิต)'!$E$69)/'2.1ต้นทุนตามสัดส่วน (ผลิต)'!$E$70,0),2)</f>
        <v>0</v>
      </c>
      <c r="CX137" s="136">
        <f>ROUND(IF('2.1ต้นทุนตามสัดส่วน (ผลิต)'!$E$79&gt;0,(+J137*'2.1ต้นทุนตามสัดส่วน (ผลิต)'!$E$79)/'2.1ต้นทุนตามสัดส่วน (ผลิต)'!$E$80,0),2)</f>
        <v>0</v>
      </c>
      <c r="CY137" s="136">
        <f t="shared" si="112"/>
        <v>0</v>
      </c>
      <c r="CZ137" s="136">
        <f t="shared" si="113"/>
        <v>0</v>
      </c>
      <c r="DA137" s="136">
        <f>ROUND(IF('2.1ต้นทุนตามสัดส่วน (ผลิต)'!$E$109&gt;0,(+M137*'2.1ต้นทุนตามสัดส่วน (ผลิต)'!$E$109)/'2.1ต้นทุนตามสัดส่วน (ผลิต)'!$E$110,0),2)</f>
        <v>0</v>
      </c>
      <c r="DB137" s="136">
        <f>ROUND(IF('2.1ต้นทุนตามสัดส่วน (ผลิต)'!$E$119&gt;0,(+N137*'2.1ต้นทุนตามสัดส่วน (ผลิต)'!$E$119)/'2.1ต้นทุนตามสัดส่วน (ผลิต)'!$E$120,0),2)</f>
        <v>0</v>
      </c>
      <c r="DC137" s="136">
        <f>ROUND(IF('2.1ต้นทุนตามสัดส่วน (ผลิต)'!$E$129&gt;0,(+O137*'2.1ต้นทุนตามสัดส่วน (ผลิต)'!$E$129)/'2.1ต้นทุนตามสัดส่วน (ผลิต)'!$E$130,0),2)</f>
        <v>0</v>
      </c>
      <c r="DD137" s="136">
        <f t="shared" si="114"/>
        <v>0</v>
      </c>
      <c r="DE137" s="136">
        <f t="shared" si="115"/>
        <v>0</v>
      </c>
      <c r="DF137" s="136">
        <f>ROUND(IF('2.1ต้นทุนตามสัดส่วน (ผลิต)'!$E$159&gt;0,(+R137*'2.1ต้นทุนตามสัดส่วน (ผลิต)'!$E$159)/'2.1ต้นทุนตามสัดส่วน (ผลิต)'!$E$160,0),2)</f>
        <v>0</v>
      </c>
      <c r="DG137" s="136">
        <f>ROUND(IF('2.1ต้นทุนตามสัดส่วน (ผลิต)'!$E$169&gt;0,(+S137*'2.1ต้นทุนตามสัดส่วน (ผลิต)'!$E$169)/'2.1ต้นทุนตามสัดส่วน (ผลิต)'!$E$170,0),2)</f>
        <v>0</v>
      </c>
      <c r="DH137" s="136">
        <f>ROUND(IF('2.1ต้นทุนตามสัดส่วน (ผลิต)'!$E$179&gt;0,(+T137*'2.1ต้นทุนตามสัดส่วน (ผลิต)'!$E$179)/'2.1ต้นทุนตามสัดส่วน (ผลิต)'!$E$180,0),2)</f>
        <v>0</v>
      </c>
      <c r="DI137" s="136">
        <f t="shared" si="116"/>
        <v>0</v>
      </c>
      <c r="DJ137" s="136">
        <f t="shared" si="87"/>
        <v>0</v>
      </c>
      <c r="DL137" s="140"/>
      <c r="DM137" s="135"/>
      <c r="DN137" s="136">
        <f t="shared" si="79"/>
        <v>0</v>
      </c>
      <c r="DO137" s="136">
        <f t="shared" si="79"/>
        <v>0</v>
      </c>
      <c r="DP137" s="136">
        <f t="shared" si="79"/>
        <v>0</v>
      </c>
      <c r="DQ137" s="136">
        <f t="shared" si="79"/>
        <v>0</v>
      </c>
      <c r="DR137" s="136">
        <f t="shared" si="79"/>
        <v>0</v>
      </c>
      <c r="DS137" s="136">
        <f t="shared" si="79"/>
        <v>0</v>
      </c>
      <c r="DT137" s="136">
        <f t="shared" si="79"/>
        <v>0</v>
      </c>
      <c r="DU137" s="136">
        <f t="shared" si="79"/>
        <v>0</v>
      </c>
      <c r="DV137" s="136">
        <f t="shared" si="79"/>
        <v>0</v>
      </c>
      <c r="DW137" s="136">
        <f t="shared" si="79"/>
        <v>0</v>
      </c>
      <c r="DX137" s="136">
        <f t="shared" si="79"/>
        <v>0</v>
      </c>
      <c r="DY137" s="136">
        <f t="shared" si="79"/>
        <v>0</v>
      </c>
      <c r="DZ137" s="136">
        <f t="shared" si="79"/>
        <v>0</v>
      </c>
      <c r="EA137" s="136">
        <f t="shared" si="79"/>
        <v>0</v>
      </c>
      <c r="EB137" s="136">
        <f t="shared" si="81"/>
        <v>0</v>
      </c>
      <c r="EC137" s="136">
        <f t="shared" si="81"/>
        <v>0</v>
      </c>
      <c r="ED137" s="136">
        <f t="shared" si="81"/>
        <v>0</v>
      </c>
      <c r="EE137" s="136">
        <f t="shared" si="80"/>
        <v>0</v>
      </c>
      <c r="EF137" s="136">
        <f t="shared" si="80"/>
        <v>0</v>
      </c>
      <c r="EG137" s="136">
        <f t="shared" si="80"/>
        <v>0</v>
      </c>
    </row>
    <row r="138" spans="1:137" ht="21">
      <c r="A138" s="140"/>
      <c r="B138" s="135"/>
      <c r="C138" s="44"/>
      <c r="D138" s="136"/>
      <c r="E138" s="136"/>
      <c r="F138" s="136"/>
      <c r="G138" s="136">
        <f t="shared" si="88"/>
        <v>0</v>
      </c>
      <c r="H138" s="136"/>
      <c r="I138" s="136"/>
      <c r="J138" s="136"/>
      <c r="K138" s="136">
        <f t="shared" si="89"/>
        <v>0</v>
      </c>
      <c r="L138" s="136">
        <f t="shared" si="90"/>
        <v>0</v>
      </c>
      <c r="M138" s="136"/>
      <c r="N138" s="136"/>
      <c r="O138" s="136"/>
      <c r="P138" s="136">
        <f t="shared" si="91"/>
        <v>0</v>
      </c>
      <c r="Q138" s="136">
        <f t="shared" si="92"/>
        <v>0</v>
      </c>
      <c r="R138" s="136"/>
      <c r="S138" s="136"/>
      <c r="T138" s="136"/>
      <c r="U138" s="136">
        <f t="shared" si="93"/>
        <v>0</v>
      </c>
      <c r="V138" s="136">
        <f t="shared" si="82"/>
        <v>0</v>
      </c>
      <c r="X138" s="140"/>
      <c r="Y138" s="135"/>
      <c r="Z138" s="44">
        <f>ROUND(IF('2.1ต้นทุนตามสัดส่วน (ผลิต)'!$E$6&gt;0,(+C138*'2.1ต้นทุนตามสัดส่วน (ผลิต)'!$E$6)/'2.1ต้นทุนตามสัดส่วน (ผลิต)'!$E$10,0),2)</f>
        <v>0</v>
      </c>
      <c r="AA138" s="139">
        <f>ROUND(IF('2.1ต้นทุนตามสัดส่วน (ผลิต)'!$E$16&gt;0,(+D138*'2.1ต้นทุนตามสัดส่วน (ผลิต)'!$E$16)/'2.1ต้นทุนตามสัดส่วน (ผลิต)'!$E$20,0),2)</f>
        <v>0</v>
      </c>
      <c r="AB138" s="139">
        <f>ROUND(IF('2.1ต้นทุนตามสัดส่วน (ผลิต)'!$E$26&gt;0,(+E138*'2.1ต้นทุนตามสัดส่วน (ผลิต)'!$E$26)/'2.1ต้นทุนตามสัดส่วน (ผลิต)'!$E$30,0),2)</f>
        <v>0</v>
      </c>
      <c r="AC138" s="139">
        <f>ROUND(IF('2.1ต้นทุนตามสัดส่วน (ผลิต)'!$E$36&gt;0,(+F138*'2.1ต้นทุนตามสัดส่วน (ผลิต)'!$E$36)/'2.1ต้นทุนตามสัดส่วน (ผลิต)'!$E$40,0),2)</f>
        <v>0</v>
      </c>
      <c r="AD138" s="139">
        <f t="shared" si="94"/>
        <v>0</v>
      </c>
      <c r="AE138" s="139">
        <f>ROUND(IF('2.1ต้นทุนตามสัดส่วน (ผลิต)'!$E$56&gt;0,(+H138*'2.1ต้นทุนตามสัดส่วน (ผลิต)'!$E$56)/'2.1ต้นทุนตามสัดส่วน (ผลิต)'!$E$60,0),2)</f>
        <v>0</v>
      </c>
      <c r="AF138" s="139">
        <f>ROUND(IF('2.1ต้นทุนตามสัดส่วน (ผลิต)'!$E$66&gt;0,(+I138*'2.1ต้นทุนตามสัดส่วน (ผลิต)'!$E$66)/'2.1ต้นทุนตามสัดส่วน (ผลิต)'!$E$70,0),2)</f>
        <v>0</v>
      </c>
      <c r="AG138" s="139">
        <f>ROUND(IF('2.1ต้นทุนตามสัดส่วน (ผลิต)'!$E$76&gt;0,(+J138*'2.1ต้นทุนตามสัดส่วน (ผลิต)'!$E$76)/'2.1ต้นทุนตามสัดส่วน (ผลิต)'!$E$80,0),2)</f>
        <v>0</v>
      </c>
      <c r="AH138" s="139">
        <f t="shared" si="95"/>
        <v>0</v>
      </c>
      <c r="AI138" s="139">
        <f t="shared" si="96"/>
        <v>0</v>
      </c>
      <c r="AJ138" s="139">
        <f>ROUND(IF('2.1ต้นทุนตามสัดส่วน (ผลิต)'!$E$106&gt;0,(+M138*'2.1ต้นทุนตามสัดส่วน (ผลิต)'!$E$106)/'2.1ต้นทุนตามสัดส่วน (ผลิต)'!$E$110,0),2)</f>
        <v>0</v>
      </c>
      <c r="AK138" s="139">
        <f>ROUND(IF('2.1ต้นทุนตามสัดส่วน (ผลิต)'!$E$116&gt;0,(+N138*'2.1ต้นทุนตามสัดส่วน (ผลิต)'!$E$116)/'2.1ต้นทุนตามสัดส่วน (ผลิต)'!$E$120,0),2)</f>
        <v>0</v>
      </c>
      <c r="AL138" s="139">
        <f>ROUND(IF('2.1ต้นทุนตามสัดส่วน (ผลิต)'!$E$126&gt;0,(+O138*'2.1ต้นทุนตามสัดส่วน (ผลิต)'!$E$126)/'2.1ต้นทุนตามสัดส่วน (ผลิต)'!$E$130,0),2)</f>
        <v>0</v>
      </c>
      <c r="AM138" s="139">
        <f t="shared" si="97"/>
        <v>0</v>
      </c>
      <c r="AN138" s="139">
        <f t="shared" si="98"/>
        <v>0</v>
      </c>
      <c r="AO138" s="139">
        <f>ROUND(IF('2.1ต้นทุนตามสัดส่วน (ผลิต)'!$E$156&gt;0,(+R138*'2.1ต้นทุนตามสัดส่วน (ผลิต)'!$E$156)/'2.1ต้นทุนตามสัดส่วน (ผลิต)'!$E$160,0),2)</f>
        <v>0</v>
      </c>
      <c r="AP138" s="139">
        <f>ROUND(IF('2.1ต้นทุนตามสัดส่วน (ผลิต)'!$E$166&gt;0,(+S138*'2.1ต้นทุนตามสัดส่วน (ผลิต)'!$E$166)/'2.1ต้นทุนตามสัดส่วน (ผลิต)'!$E$170,0),2)</f>
        <v>0</v>
      </c>
      <c r="AQ138" s="139">
        <f>ROUND(IF('2.1ต้นทุนตามสัดส่วน (ผลิต)'!$E$176&gt;0,(+T138*'2.1ต้นทุนตามสัดส่วน (ผลิต)'!$E$176)/'2.1ต้นทุนตามสัดส่วน (ผลิต)'!$E$180,0),2)</f>
        <v>0</v>
      </c>
      <c r="AR138" s="139">
        <f t="shared" si="83"/>
        <v>0</v>
      </c>
      <c r="AS138" s="139">
        <f t="shared" si="84"/>
        <v>0</v>
      </c>
      <c r="AU138" s="140"/>
      <c r="AV138" s="135"/>
      <c r="AW138" s="44">
        <f>ROUND(IF('2.1ต้นทุนตามสัดส่วน (ผลิต)'!$E$7&gt;0,(C138*'2.1ต้นทุนตามสัดส่วน (ผลิต)'!$E$7)/'2.1ต้นทุนตามสัดส่วน (ผลิต)'!$E$10,0),2)</f>
        <v>0</v>
      </c>
      <c r="AX138" s="136">
        <f>ROUND(IF('2.1ต้นทุนตามสัดส่วน (ผลิต)'!$E$17&gt;0,(D138*'2.1ต้นทุนตามสัดส่วน (ผลิต)'!$E$17)/'2.1ต้นทุนตามสัดส่วน (ผลิต)'!$E$20,0),2)</f>
        <v>0</v>
      </c>
      <c r="AY138" s="136">
        <f>ROUND(IF('2.1ต้นทุนตามสัดส่วน (ผลิต)'!$E$27&gt;0,(+E138*'2.1ต้นทุนตามสัดส่วน (ผลิต)'!$E$27)/'2.1ต้นทุนตามสัดส่วน (ผลิต)'!$E$30,0),2)</f>
        <v>0</v>
      </c>
      <c r="AZ138" s="136">
        <f>ROUND(IF('2.1ต้นทุนตามสัดส่วน (ผลิต)'!$E$37&gt;0,(+F138*'2.1ต้นทุนตามสัดส่วน (ผลิต)'!$E$37)/'2.1ต้นทุนตามสัดส่วน (ผลิต)'!$E$40,0),2)</f>
        <v>0</v>
      </c>
      <c r="BA138" s="136">
        <f t="shared" si="99"/>
        <v>0</v>
      </c>
      <c r="BB138" s="136">
        <f>ROUND(IF('2.1ต้นทุนตามสัดส่วน (ผลิต)'!$E$57&gt;0,(+H138*'2.1ต้นทุนตามสัดส่วน (ผลิต)'!$E$57)/'2.1ต้นทุนตามสัดส่วน (ผลิต)'!$E$60,0),2)</f>
        <v>0</v>
      </c>
      <c r="BC138" s="136">
        <f>ROUND(IF('2.1ต้นทุนตามสัดส่วน (ผลิต)'!$E$67&gt;0,(+I138*'2.1ต้นทุนตามสัดส่วน (ผลิต)'!$E$67)/'2.1ต้นทุนตามสัดส่วน (ผลิต)'!$E$70,0),2)</f>
        <v>0</v>
      </c>
      <c r="BD138" s="136">
        <f>ROUND(IF('2.1ต้นทุนตามสัดส่วน (ผลิต)'!$E$77&gt;0,(+J138*'2.1ต้นทุนตามสัดส่วน (ผลิต)'!$E$77)/'2.1ต้นทุนตามสัดส่วน (ผลิต)'!$E$80,0),2)</f>
        <v>0</v>
      </c>
      <c r="BE138" s="136">
        <f t="shared" si="100"/>
        <v>0</v>
      </c>
      <c r="BF138" s="136">
        <f t="shared" si="101"/>
        <v>0</v>
      </c>
      <c r="BG138" s="136">
        <f>ROUND(IF('2.1ต้นทุนตามสัดส่วน (ผลิต)'!$E$107&gt;0,(+M138*'2.1ต้นทุนตามสัดส่วน (ผลิต)'!$E$107)/'2.1ต้นทุนตามสัดส่วน (ผลิต)'!$E$110,0),2)</f>
        <v>0</v>
      </c>
      <c r="BH138" s="136">
        <f>ROUND(IF('2.1ต้นทุนตามสัดส่วน (ผลิต)'!$E$117&gt;0,(+N138*'2.1ต้นทุนตามสัดส่วน (ผลิต)'!$E$117)/'2.1ต้นทุนตามสัดส่วน (ผลิต)'!$E$120,0),2)</f>
        <v>0</v>
      </c>
      <c r="BI138" s="136">
        <f>ROUND(IF('2.1ต้นทุนตามสัดส่วน (ผลิต)'!$E$127&gt;0,(+O138*'2.1ต้นทุนตามสัดส่วน (ผลิต)'!$E$127)/'2.1ต้นทุนตามสัดส่วน (ผลิต)'!$E$130,0),2)</f>
        <v>0</v>
      </c>
      <c r="BJ138" s="136">
        <f t="shared" si="102"/>
        <v>0</v>
      </c>
      <c r="BK138" s="136">
        <f t="shared" si="103"/>
        <v>0</v>
      </c>
      <c r="BL138" s="136">
        <f>ROUND(IF('2.1ต้นทุนตามสัดส่วน (ผลิต)'!$E$157&gt;0,(+R138*'2.1ต้นทุนตามสัดส่วน (ผลิต)'!$E$157)/'2.1ต้นทุนตามสัดส่วน (ผลิต)'!$E$160,0),2)</f>
        <v>0</v>
      </c>
      <c r="BM138" s="136">
        <f>ROUND(IF('2.1ต้นทุนตามสัดส่วน (ผลิต)'!$E$167&gt;0,(+S138*'2.1ต้นทุนตามสัดส่วน (ผลิต)'!$E$167)/'2.1ต้นทุนตามสัดส่วน (ผลิต)'!$E$170,0),2)</f>
        <v>0</v>
      </c>
      <c r="BN138" s="136">
        <f>ROUND(IF('2.1ต้นทุนตามสัดส่วน (ผลิต)'!$E$177&gt;0,(+T138*'2.1ต้นทุนตามสัดส่วน (ผลิต)'!$E$177)/'2.1ต้นทุนตามสัดส่วน (ผลิต)'!$E$180,0),2)</f>
        <v>0</v>
      </c>
      <c r="BO138" s="136">
        <f t="shared" si="104"/>
        <v>0</v>
      </c>
      <c r="BP138" s="136">
        <f t="shared" si="85"/>
        <v>0</v>
      </c>
      <c r="BR138" s="140"/>
      <c r="BS138" s="135"/>
      <c r="BT138" s="44">
        <f>ROUND(IF('2.1ต้นทุนตามสัดส่วน (ผลิต)'!$E$8&gt;0,(+C138*'2.1ต้นทุนตามสัดส่วน (ผลิต)'!$E$8)/'2.1ต้นทุนตามสัดส่วน (ผลิต)'!$E$10,0),2)</f>
        <v>0</v>
      </c>
      <c r="BU138" s="136">
        <f>ROUND(IF('2.1ต้นทุนตามสัดส่วน (ผลิต)'!$E$18&gt;0,(+D138*'2.1ต้นทุนตามสัดส่วน (ผลิต)'!$E$18)/'2.1ต้นทุนตามสัดส่วน (ผลิต)'!$E$20,0),2)</f>
        <v>0</v>
      </c>
      <c r="BV138" s="136">
        <f>ROUND(IF('2.1ต้นทุนตามสัดส่วน (ผลิต)'!$E$28&gt;0,(+E138*'2.1ต้นทุนตามสัดส่วน (ผลิต)'!$E$28)/'2.1ต้นทุนตามสัดส่วน (ผลิต)'!$E$30,0),2)</f>
        <v>0</v>
      </c>
      <c r="BW138" s="136">
        <f>ROUND(IF('2.1ต้นทุนตามสัดส่วน (ผลิต)'!$E$38&gt;0,(+F138*'2.1ต้นทุนตามสัดส่วน (ผลิต)'!$E$38)/'2.1ต้นทุนตามสัดส่วน (ผลิต)'!$E$40,0),2)</f>
        <v>0</v>
      </c>
      <c r="BX138" s="136">
        <f t="shared" si="105"/>
        <v>0</v>
      </c>
      <c r="BY138" s="136">
        <f>ROUND(IF('2.1ต้นทุนตามสัดส่วน (ผลิต)'!$E$58&gt;0,(+H138*'2.1ต้นทุนตามสัดส่วน (ผลิต)'!$E$58)/'2.1ต้นทุนตามสัดส่วน (ผลิต)'!$E$60,0),2)</f>
        <v>0</v>
      </c>
      <c r="BZ138" s="136">
        <f>ROUND(IF('2.1ต้นทุนตามสัดส่วน (ผลิต)'!$E$68&gt;0,(+I138*'2.1ต้นทุนตามสัดส่วน (ผลิต)'!$E$68)/'2.1ต้นทุนตามสัดส่วน (ผลิต)'!$E$70,0),2)</f>
        <v>0</v>
      </c>
      <c r="CA138" s="136">
        <f>ROUND(IF('2.1ต้นทุนตามสัดส่วน (ผลิต)'!$E$78&gt;0,(+J138*'2.1ต้นทุนตามสัดส่วน (ผลิต)'!$E$78)/'2.1ต้นทุนตามสัดส่วน (ผลิต)'!$E$80,0),2)</f>
        <v>0</v>
      </c>
      <c r="CB138" s="136">
        <f t="shared" si="106"/>
        <v>0</v>
      </c>
      <c r="CC138" s="136">
        <f t="shared" si="107"/>
        <v>0</v>
      </c>
      <c r="CD138" s="136">
        <f>ROUND(IF('2.1ต้นทุนตามสัดส่วน (ผลิต)'!$E$108&gt;0,(+M138*'2.1ต้นทุนตามสัดส่วน (ผลิต)'!$E$108)/'2.1ต้นทุนตามสัดส่วน (ผลิต)'!$E$110,0),2)</f>
        <v>0</v>
      </c>
      <c r="CE138" s="136">
        <f>ROUND(IF('2.1ต้นทุนตามสัดส่วน (ผลิต)'!$E$118&gt;0,(+N138*'2.1ต้นทุนตามสัดส่วน (ผลิต)'!$E$118)/'2.1ต้นทุนตามสัดส่วน (ผลิต)'!$E$120,0),2)</f>
        <v>0</v>
      </c>
      <c r="CF138" s="136">
        <f>ROUND(IF('2.1ต้นทุนตามสัดส่วน (ผลิต)'!$E$128&gt;0,(+O138*'2.1ต้นทุนตามสัดส่วน (ผลิต)'!$E$128)/'2.1ต้นทุนตามสัดส่วน (ผลิต)'!$E$130,0),2)</f>
        <v>0</v>
      </c>
      <c r="CG138" s="136">
        <f t="shared" si="108"/>
        <v>0</v>
      </c>
      <c r="CH138" s="136">
        <f t="shared" si="109"/>
        <v>0</v>
      </c>
      <c r="CI138" s="136">
        <f>ROUND(IF('2.1ต้นทุนตามสัดส่วน (ผลิต)'!$E$158&gt;0,(+R138*'2.1ต้นทุนตามสัดส่วน (ผลิต)'!$E$158)/'2.1ต้นทุนตามสัดส่วน (ผลิต)'!$E$160,0),2)</f>
        <v>0</v>
      </c>
      <c r="CJ138" s="136">
        <f>ROUND(IF('2.1ต้นทุนตามสัดส่วน (ผลิต)'!$E$168&gt;0,(+S138*'2.1ต้นทุนตามสัดส่วน (ผลิต)'!$E$168)/'2.1ต้นทุนตามสัดส่วน (ผลิต)'!$E$170,0),2)</f>
        <v>0</v>
      </c>
      <c r="CK138" s="136">
        <f>ROUND(IF('2.1ต้นทุนตามสัดส่วน (ผลิต)'!$E$178&gt;0,(+T138*'2.1ต้นทุนตามสัดส่วน (ผลิต)'!$E$178)/'2.1ต้นทุนตามสัดส่วน (ผลิต)'!$E$180,0),2)</f>
        <v>0</v>
      </c>
      <c r="CL138" s="136">
        <f t="shared" si="110"/>
        <v>0</v>
      </c>
      <c r="CM138" s="136">
        <f t="shared" si="86"/>
        <v>0</v>
      </c>
      <c r="CO138" s="140"/>
      <c r="CP138" s="135"/>
      <c r="CQ138" s="44">
        <f>ROUND(IF('2.1ต้นทุนตามสัดส่วน (ผลิต)'!$E$9&gt;0,(+C138*'2.1ต้นทุนตามสัดส่วน (ผลิต)'!$E$9)/'2.1ต้นทุนตามสัดส่วน (ผลิต)'!$E$10,0),2)</f>
        <v>0</v>
      </c>
      <c r="CR138" s="136">
        <f>ROUND(IF('2.1ต้นทุนตามสัดส่วน (ผลิต)'!$E$19&gt;0,(+D138*'2.1ต้นทุนตามสัดส่วน (ผลิต)'!$E$19)/'2.1ต้นทุนตามสัดส่วน (ผลิต)'!$E$20,0),2)</f>
        <v>0</v>
      </c>
      <c r="CS138" s="136">
        <f>ROUND(IF('2.1ต้นทุนตามสัดส่วน (ผลิต)'!$E$29&gt;0,(+E138*'2.1ต้นทุนตามสัดส่วน (ผลิต)'!$E$29)/'2.1ต้นทุนตามสัดส่วน (ผลิต)'!$E$30,0),2)</f>
        <v>0</v>
      </c>
      <c r="CT138" s="136">
        <f>ROUND(IF('2.1ต้นทุนตามสัดส่วน (ผลิต)'!$E$39&gt;0,(+F138*'2.1ต้นทุนตามสัดส่วน (ผลิต)'!$E$39)/'2.1ต้นทุนตามสัดส่วน (ผลิต)'!$E$40,0),2)</f>
        <v>0</v>
      </c>
      <c r="CU138" s="136">
        <f t="shared" si="111"/>
        <v>0</v>
      </c>
      <c r="CV138" s="136">
        <f>ROUND(IF('2.1ต้นทุนตามสัดส่วน (ผลิต)'!$E$59&gt;0,(+H138*'2.1ต้นทุนตามสัดส่วน (ผลิต)'!$E$59)/'2.1ต้นทุนตามสัดส่วน (ผลิต)'!$E$60,0),2)</f>
        <v>0</v>
      </c>
      <c r="CW138" s="136">
        <f>ROUND(IF('2.1ต้นทุนตามสัดส่วน (ผลิต)'!$E$69&gt;0,(+I138*'2.1ต้นทุนตามสัดส่วน (ผลิต)'!$E$69)/'2.1ต้นทุนตามสัดส่วน (ผลิต)'!$E$70,0),2)</f>
        <v>0</v>
      </c>
      <c r="CX138" s="136">
        <f>ROUND(IF('2.1ต้นทุนตามสัดส่วน (ผลิต)'!$E$79&gt;0,(+J138*'2.1ต้นทุนตามสัดส่วน (ผลิต)'!$E$79)/'2.1ต้นทุนตามสัดส่วน (ผลิต)'!$E$80,0),2)</f>
        <v>0</v>
      </c>
      <c r="CY138" s="136">
        <f t="shared" si="112"/>
        <v>0</v>
      </c>
      <c r="CZ138" s="136">
        <f t="shared" si="113"/>
        <v>0</v>
      </c>
      <c r="DA138" s="136">
        <f>ROUND(IF('2.1ต้นทุนตามสัดส่วน (ผลิต)'!$E$109&gt;0,(+M138*'2.1ต้นทุนตามสัดส่วน (ผลิต)'!$E$109)/'2.1ต้นทุนตามสัดส่วน (ผลิต)'!$E$110,0),2)</f>
        <v>0</v>
      </c>
      <c r="DB138" s="136">
        <f>ROUND(IF('2.1ต้นทุนตามสัดส่วน (ผลิต)'!$E$119&gt;0,(+N138*'2.1ต้นทุนตามสัดส่วน (ผลิต)'!$E$119)/'2.1ต้นทุนตามสัดส่วน (ผลิต)'!$E$120,0),2)</f>
        <v>0</v>
      </c>
      <c r="DC138" s="136">
        <f>ROUND(IF('2.1ต้นทุนตามสัดส่วน (ผลิต)'!$E$129&gt;0,(+O138*'2.1ต้นทุนตามสัดส่วน (ผลิต)'!$E$129)/'2.1ต้นทุนตามสัดส่วน (ผลิต)'!$E$130,0),2)</f>
        <v>0</v>
      </c>
      <c r="DD138" s="136">
        <f t="shared" si="114"/>
        <v>0</v>
      </c>
      <c r="DE138" s="136">
        <f t="shared" si="115"/>
        <v>0</v>
      </c>
      <c r="DF138" s="136">
        <f>ROUND(IF('2.1ต้นทุนตามสัดส่วน (ผลิต)'!$E$159&gt;0,(+R138*'2.1ต้นทุนตามสัดส่วน (ผลิต)'!$E$159)/'2.1ต้นทุนตามสัดส่วน (ผลิต)'!$E$160,0),2)</f>
        <v>0</v>
      </c>
      <c r="DG138" s="136">
        <f>ROUND(IF('2.1ต้นทุนตามสัดส่วน (ผลิต)'!$E$169&gt;0,(+S138*'2.1ต้นทุนตามสัดส่วน (ผลิต)'!$E$169)/'2.1ต้นทุนตามสัดส่วน (ผลิต)'!$E$170,0),2)</f>
        <v>0</v>
      </c>
      <c r="DH138" s="136">
        <f>ROUND(IF('2.1ต้นทุนตามสัดส่วน (ผลิต)'!$E$179&gt;0,(+T138*'2.1ต้นทุนตามสัดส่วน (ผลิต)'!$E$179)/'2.1ต้นทุนตามสัดส่วน (ผลิต)'!$E$180,0),2)</f>
        <v>0</v>
      </c>
      <c r="DI138" s="136">
        <f t="shared" si="116"/>
        <v>0</v>
      </c>
      <c r="DJ138" s="136">
        <f t="shared" si="87"/>
        <v>0</v>
      </c>
      <c r="DL138" s="140"/>
      <c r="DM138" s="135"/>
      <c r="DN138" s="136">
        <f t="shared" si="79"/>
        <v>0</v>
      </c>
      <c r="DO138" s="136">
        <f t="shared" si="79"/>
        <v>0</v>
      </c>
      <c r="DP138" s="136">
        <f t="shared" si="79"/>
        <v>0</v>
      </c>
      <c r="DQ138" s="136">
        <f t="shared" si="79"/>
        <v>0</v>
      </c>
      <c r="DR138" s="136">
        <f t="shared" si="79"/>
        <v>0</v>
      </c>
      <c r="DS138" s="136">
        <f t="shared" si="79"/>
        <v>0</v>
      </c>
      <c r="DT138" s="136">
        <f t="shared" si="79"/>
        <v>0</v>
      </c>
      <c r="DU138" s="136">
        <f t="shared" si="79"/>
        <v>0</v>
      </c>
      <c r="DV138" s="136">
        <f t="shared" si="79"/>
        <v>0</v>
      </c>
      <c r="DW138" s="136">
        <f t="shared" si="79"/>
        <v>0</v>
      </c>
      <c r="DX138" s="136">
        <f t="shared" si="79"/>
        <v>0</v>
      </c>
      <c r="DY138" s="136">
        <f t="shared" si="79"/>
        <v>0</v>
      </c>
      <c r="DZ138" s="136">
        <f t="shared" si="79"/>
        <v>0</v>
      </c>
      <c r="EA138" s="136">
        <f t="shared" si="79"/>
        <v>0</v>
      </c>
      <c r="EB138" s="136">
        <f t="shared" si="81"/>
        <v>0</v>
      </c>
      <c r="EC138" s="136">
        <f t="shared" si="81"/>
        <v>0</v>
      </c>
      <c r="ED138" s="136">
        <f t="shared" si="81"/>
        <v>0</v>
      </c>
      <c r="EE138" s="136">
        <f t="shared" si="80"/>
        <v>0</v>
      </c>
      <c r="EF138" s="136">
        <f t="shared" si="80"/>
        <v>0</v>
      </c>
      <c r="EG138" s="136">
        <f t="shared" si="80"/>
        <v>0</v>
      </c>
    </row>
    <row r="139" spans="1:137" ht="21">
      <c r="A139" s="140"/>
      <c r="B139" s="135"/>
      <c r="C139" s="44"/>
      <c r="D139" s="136"/>
      <c r="E139" s="136"/>
      <c r="F139" s="136"/>
      <c r="G139" s="136">
        <f t="shared" si="88"/>
        <v>0</v>
      </c>
      <c r="H139" s="136"/>
      <c r="I139" s="136"/>
      <c r="J139" s="136"/>
      <c r="K139" s="136">
        <f t="shared" si="89"/>
        <v>0</v>
      </c>
      <c r="L139" s="136">
        <f t="shared" si="90"/>
        <v>0</v>
      </c>
      <c r="M139" s="136"/>
      <c r="N139" s="136"/>
      <c r="O139" s="136"/>
      <c r="P139" s="136">
        <f t="shared" si="91"/>
        <v>0</v>
      </c>
      <c r="Q139" s="136">
        <f t="shared" si="92"/>
        <v>0</v>
      </c>
      <c r="R139" s="136"/>
      <c r="S139" s="136"/>
      <c r="T139" s="136"/>
      <c r="U139" s="136">
        <f t="shared" si="93"/>
        <v>0</v>
      </c>
      <c r="V139" s="136">
        <f t="shared" si="82"/>
        <v>0</v>
      </c>
      <c r="X139" s="140"/>
      <c r="Y139" s="135"/>
      <c r="Z139" s="44">
        <f>ROUND(IF('2.1ต้นทุนตามสัดส่วน (ผลิต)'!$E$6&gt;0,(+C139*'2.1ต้นทุนตามสัดส่วน (ผลิต)'!$E$6)/'2.1ต้นทุนตามสัดส่วน (ผลิต)'!$E$10,0),2)</f>
        <v>0</v>
      </c>
      <c r="AA139" s="139">
        <f>ROUND(IF('2.1ต้นทุนตามสัดส่วน (ผลิต)'!$E$16&gt;0,(+D139*'2.1ต้นทุนตามสัดส่วน (ผลิต)'!$E$16)/'2.1ต้นทุนตามสัดส่วน (ผลิต)'!$E$20,0),2)</f>
        <v>0</v>
      </c>
      <c r="AB139" s="139">
        <f>ROUND(IF('2.1ต้นทุนตามสัดส่วน (ผลิต)'!$E$26&gt;0,(+E139*'2.1ต้นทุนตามสัดส่วน (ผลิต)'!$E$26)/'2.1ต้นทุนตามสัดส่วน (ผลิต)'!$E$30,0),2)</f>
        <v>0</v>
      </c>
      <c r="AC139" s="139">
        <f>ROUND(IF('2.1ต้นทุนตามสัดส่วน (ผลิต)'!$E$36&gt;0,(+F139*'2.1ต้นทุนตามสัดส่วน (ผลิต)'!$E$36)/'2.1ต้นทุนตามสัดส่วน (ผลิต)'!$E$40,0),2)</f>
        <v>0</v>
      </c>
      <c r="AD139" s="139">
        <f t="shared" si="94"/>
        <v>0</v>
      </c>
      <c r="AE139" s="139">
        <f>ROUND(IF('2.1ต้นทุนตามสัดส่วน (ผลิต)'!$E$56&gt;0,(+H139*'2.1ต้นทุนตามสัดส่วน (ผลิต)'!$E$56)/'2.1ต้นทุนตามสัดส่วน (ผลิต)'!$E$60,0),2)</f>
        <v>0</v>
      </c>
      <c r="AF139" s="139">
        <f>ROUND(IF('2.1ต้นทุนตามสัดส่วน (ผลิต)'!$E$66&gt;0,(+I139*'2.1ต้นทุนตามสัดส่วน (ผลิต)'!$E$66)/'2.1ต้นทุนตามสัดส่วน (ผลิต)'!$E$70,0),2)</f>
        <v>0</v>
      </c>
      <c r="AG139" s="139">
        <f>ROUND(IF('2.1ต้นทุนตามสัดส่วน (ผลิต)'!$E$76&gt;0,(+J139*'2.1ต้นทุนตามสัดส่วน (ผลิต)'!$E$76)/'2.1ต้นทุนตามสัดส่วน (ผลิต)'!$E$80,0),2)</f>
        <v>0</v>
      </c>
      <c r="AH139" s="139">
        <f t="shared" si="95"/>
        <v>0</v>
      </c>
      <c r="AI139" s="139">
        <f t="shared" si="96"/>
        <v>0</v>
      </c>
      <c r="AJ139" s="139">
        <f>ROUND(IF('2.1ต้นทุนตามสัดส่วน (ผลิต)'!$E$106&gt;0,(+M139*'2.1ต้นทุนตามสัดส่วน (ผลิต)'!$E$106)/'2.1ต้นทุนตามสัดส่วน (ผลิต)'!$E$110,0),2)</f>
        <v>0</v>
      </c>
      <c r="AK139" s="139">
        <f>ROUND(IF('2.1ต้นทุนตามสัดส่วน (ผลิต)'!$E$116&gt;0,(+N139*'2.1ต้นทุนตามสัดส่วน (ผลิต)'!$E$116)/'2.1ต้นทุนตามสัดส่วน (ผลิต)'!$E$120,0),2)</f>
        <v>0</v>
      </c>
      <c r="AL139" s="139">
        <f>ROUND(IF('2.1ต้นทุนตามสัดส่วน (ผลิต)'!$E$126&gt;0,(+O139*'2.1ต้นทุนตามสัดส่วน (ผลิต)'!$E$126)/'2.1ต้นทุนตามสัดส่วน (ผลิต)'!$E$130,0),2)</f>
        <v>0</v>
      </c>
      <c r="AM139" s="139">
        <f t="shared" si="97"/>
        <v>0</v>
      </c>
      <c r="AN139" s="139">
        <f t="shared" si="98"/>
        <v>0</v>
      </c>
      <c r="AO139" s="139">
        <f>ROUND(IF('2.1ต้นทุนตามสัดส่วน (ผลิต)'!$E$156&gt;0,(+R139*'2.1ต้นทุนตามสัดส่วน (ผลิต)'!$E$156)/'2.1ต้นทุนตามสัดส่วน (ผลิต)'!$E$160,0),2)</f>
        <v>0</v>
      </c>
      <c r="AP139" s="139">
        <f>ROUND(IF('2.1ต้นทุนตามสัดส่วน (ผลิต)'!$E$166&gt;0,(+S139*'2.1ต้นทุนตามสัดส่วน (ผลิต)'!$E$166)/'2.1ต้นทุนตามสัดส่วน (ผลิต)'!$E$170,0),2)</f>
        <v>0</v>
      </c>
      <c r="AQ139" s="139">
        <f>ROUND(IF('2.1ต้นทุนตามสัดส่วน (ผลิต)'!$E$176&gt;0,(+T139*'2.1ต้นทุนตามสัดส่วน (ผลิต)'!$E$176)/'2.1ต้นทุนตามสัดส่วน (ผลิต)'!$E$180,0),2)</f>
        <v>0</v>
      </c>
      <c r="AR139" s="139">
        <f t="shared" si="83"/>
        <v>0</v>
      </c>
      <c r="AS139" s="139">
        <f t="shared" si="84"/>
        <v>0</v>
      </c>
      <c r="AU139" s="140"/>
      <c r="AV139" s="135"/>
      <c r="AW139" s="44">
        <f>ROUND(IF('2.1ต้นทุนตามสัดส่วน (ผลิต)'!$E$7&gt;0,(C139*'2.1ต้นทุนตามสัดส่วน (ผลิต)'!$E$7)/'2.1ต้นทุนตามสัดส่วน (ผลิต)'!$E$10,0),2)</f>
        <v>0</v>
      </c>
      <c r="AX139" s="136">
        <f>ROUND(IF('2.1ต้นทุนตามสัดส่วน (ผลิต)'!$E$17&gt;0,(D139*'2.1ต้นทุนตามสัดส่วน (ผลิต)'!$E$17)/'2.1ต้นทุนตามสัดส่วน (ผลิต)'!$E$20,0),2)</f>
        <v>0</v>
      </c>
      <c r="AY139" s="136">
        <f>ROUND(IF('2.1ต้นทุนตามสัดส่วน (ผลิต)'!$E$27&gt;0,(+E139*'2.1ต้นทุนตามสัดส่วน (ผลิต)'!$E$27)/'2.1ต้นทุนตามสัดส่วน (ผลิต)'!$E$30,0),2)</f>
        <v>0</v>
      </c>
      <c r="AZ139" s="136">
        <f>ROUND(IF('2.1ต้นทุนตามสัดส่วน (ผลิต)'!$E$37&gt;0,(+F139*'2.1ต้นทุนตามสัดส่วน (ผลิต)'!$E$37)/'2.1ต้นทุนตามสัดส่วน (ผลิต)'!$E$40,0),2)</f>
        <v>0</v>
      </c>
      <c r="BA139" s="136">
        <f t="shared" si="99"/>
        <v>0</v>
      </c>
      <c r="BB139" s="136">
        <f>ROUND(IF('2.1ต้นทุนตามสัดส่วน (ผลิต)'!$E$57&gt;0,(+H139*'2.1ต้นทุนตามสัดส่วน (ผลิต)'!$E$57)/'2.1ต้นทุนตามสัดส่วน (ผลิต)'!$E$60,0),2)</f>
        <v>0</v>
      </c>
      <c r="BC139" s="136">
        <f>ROUND(IF('2.1ต้นทุนตามสัดส่วน (ผลิต)'!$E$67&gt;0,(+I139*'2.1ต้นทุนตามสัดส่วน (ผลิต)'!$E$67)/'2.1ต้นทุนตามสัดส่วน (ผลิต)'!$E$70,0),2)</f>
        <v>0</v>
      </c>
      <c r="BD139" s="136">
        <f>ROUND(IF('2.1ต้นทุนตามสัดส่วน (ผลิต)'!$E$77&gt;0,(+J139*'2.1ต้นทุนตามสัดส่วน (ผลิต)'!$E$77)/'2.1ต้นทุนตามสัดส่วน (ผลิต)'!$E$80,0),2)</f>
        <v>0</v>
      </c>
      <c r="BE139" s="136">
        <f t="shared" si="100"/>
        <v>0</v>
      </c>
      <c r="BF139" s="136">
        <f t="shared" si="101"/>
        <v>0</v>
      </c>
      <c r="BG139" s="136">
        <f>ROUND(IF('2.1ต้นทุนตามสัดส่วน (ผลิต)'!$E$107&gt;0,(+M139*'2.1ต้นทุนตามสัดส่วน (ผลิต)'!$E$107)/'2.1ต้นทุนตามสัดส่วน (ผลิต)'!$E$110,0),2)</f>
        <v>0</v>
      </c>
      <c r="BH139" s="136">
        <f>ROUND(IF('2.1ต้นทุนตามสัดส่วน (ผลิต)'!$E$117&gt;0,(+N139*'2.1ต้นทุนตามสัดส่วน (ผลิต)'!$E$117)/'2.1ต้นทุนตามสัดส่วน (ผลิต)'!$E$120,0),2)</f>
        <v>0</v>
      </c>
      <c r="BI139" s="136">
        <f>ROUND(IF('2.1ต้นทุนตามสัดส่วน (ผลิต)'!$E$127&gt;0,(+O139*'2.1ต้นทุนตามสัดส่วน (ผลิต)'!$E$127)/'2.1ต้นทุนตามสัดส่วน (ผลิต)'!$E$130,0),2)</f>
        <v>0</v>
      </c>
      <c r="BJ139" s="136">
        <f t="shared" si="102"/>
        <v>0</v>
      </c>
      <c r="BK139" s="136">
        <f t="shared" si="103"/>
        <v>0</v>
      </c>
      <c r="BL139" s="136">
        <f>ROUND(IF('2.1ต้นทุนตามสัดส่วน (ผลิต)'!$E$157&gt;0,(+R139*'2.1ต้นทุนตามสัดส่วน (ผลิต)'!$E$157)/'2.1ต้นทุนตามสัดส่วน (ผลิต)'!$E$160,0),2)</f>
        <v>0</v>
      </c>
      <c r="BM139" s="136">
        <f>ROUND(IF('2.1ต้นทุนตามสัดส่วน (ผลิต)'!$E$167&gt;0,(+S139*'2.1ต้นทุนตามสัดส่วน (ผลิต)'!$E$167)/'2.1ต้นทุนตามสัดส่วน (ผลิต)'!$E$170,0),2)</f>
        <v>0</v>
      </c>
      <c r="BN139" s="136">
        <f>ROUND(IF('2.1ต้นทุนตามสัดส่วน (ผลิต)'!$E$177&gt;0,(+T139*'2.1ต้นทุนตามสัดส่วน (ผลิต)'!$E$177)/'2.1ต้นทุนตามสัดส่วน (ผลิต)'!$E$180,0),2)</f>
        <v>0</v>
      </c>
      <c r="BO139" s="136">
        <f t="shared" si="104"/>
        <v>0</v>
      </c>
      <c r="BP139" s="136">
        <f t="shared" si="85"/>
        <v>0</v>
      </c>
      <c r="BR139" s="140"/>
      <c r="BS139" s="135"/>
      <c r="BT139" s="44">
        <f>ROUND(IF('2.1ต้นทุนตามสัดส่วน (ผลิต)'!$E$8&gt;0,(+C139*'2.1ต้นทุนตามสัดส่วน (ผลิต)'!$E$8)/'2.1ต้นทุนตามสัดส่วน (ผลิต)'!$E$10,0),2)</f>
        <v>0</v>
      </c>
      <c r="BU139" s="136">
        <f>ROUND(IF('2.1ต้นทุนตามสัดส่วน (ผลิต)'!$E$18&gt;0,(+D139*'2.1ต้นทุนตามสัดส่วน (ผลิต)'!$E$18)/'2.1ต้นทุนตามสัดส่วน (ผลิต)'!$E$20,0),2)</f>
        <v>0</v>
      </c>
      <c r="BV139" s="136">
        <f>ROUND(IF('2.1ต้นทุนตามสัดส่วน (ผลิต)'!$E$28&gt;0,(+E139*'2.1ต้นทุนตามสัดส่วน (ผลิต)'!$E$28)/'2.1ต้นทุนตามสัดส่วน (ผลิต)'!$E$30,0),2)</f>
        <v>0</v>
      </c>
      <c r="BW139" s="136">
        <f>ROUND(IF('2.1ต้นทุนตามสัดส่วน (ผลิต)'!$E$38&gt;0,(+F139*'2.1ต้นทุนตามสัดส่วน (ผลิต)'!$E$38)/'2.1ต้นทุนตามสัดส่วน (ผลิต)'!$E$40,0),2)</f>
        <v>0</v>
      </c>
      <c r="BX139" s="136">
        <f t="shared" si="105"/>
        <v>0</v>
      </c>
      <c r="BY139" s="136">
        <f>ROUND(IF('2.1ต้นทุนตามสัดส่วน (ผลิต)'!$E$58&gt;0,(+H139*'2.1ต้นทุนตามสัดส่วน (ผลิต)'!$E$58)/'2.1ต้นทุนตามสัดส่วน (ผลิต)'!$E$60,0),2)</f>
        <v>0</v>
      </c>
      <c r="BZ139" s="136">
        <f>ROUND(IF('2.1ต้นทุนตามสัดส่วน (ผลิต)'!$E$68&gt;0,(+I139*'2.1ต้นทุนตามสัดส่วน (ผลิต)'!$E$68)/'2.1ต้นทุนตามสัดส่วน (ผลิต)'!$E$70,0),2)</f>
        <v>0</v>
      </c>
      <c r="CA139" s="136">
        <f>ROUND(IF('2.1ต้นทุนตามสัดส่วน (ผลิต)'!$E$78&gt;0,(+J139*'2.1ต้นทุนตามสัดส่วน (ผลิต)'!$E$78)/'2.1ต้นทุนตามสัดส่วน (ผลิต)'!$E$80,0),2)</f>
        <v>0</v>
      </c>
      <c r="CB139" s="136">
        <f t="shared" si="106"/>
        <v>0</v>
      </c>
      <c r="CC139" s="136">
        <f t="shared" si="107"/>
        <v>0</v>
      </c>
      <c r="CD139" s="136">
        <f>ROUND(IF('2.1ต้นทุนตามสัดส่วน (ผลิต)'!$E$108&gt;0,(+M139*'2.1ต้นทุนตามสัดส่วน (ผลิต)'!$E$108)/'2.1ต้นทุนตามสัดส่วน (ผลิต)'!$E$110,0),2)</f>
        <v>0</v>
      </c>
      <c r="CE139" s="136">
        <f>ROUND(IF('2.1ต้นทุนตามสัดส่วน (ผลิต)'!$E$118&gt;0,(+N139*'2.1ต้นทุนตามสัดส่วน (ผลิต)'!$E$118)/'2.1ต้นทุนตามสัดส่วน (ผลิต)'!$E$120,0),2)</f>
        <v>0</v>
      </c>
      <c r="CF139" s="136">
        <f>ROUND(IF('2.1ต้นทุนตามสัดส่วน (ผลิต)'!$E$128&gt;0,(+O139*'2.1ต้นทุนตามสัดส่วน (ผลิต)'!$E$128)/'2.1ต้นทุนตามสัดส่วน (ผลิต)'!$E$130,0),2)</f>
        <v>0</v>
      </c>
      <c r="CG139" s="136">
        <f t="shared" si="108"/>
        <v>0</v>
      </c>
      <c r="CH139" s="136">
        <f t="shared" si="109"/>
        <v>0</v>
      </c>
      <c r="CI139" s="136">
        <f>ROUND(IF('2.1ต้นทุนตามสัดส่วน (ผลิต)'!$E$158&gt;0,(+R139*'2.1ต้นทุนตามสัดส่วน (ผลิต)'!$E$158)/'2.1ต้นทุนตามสัดส่วน (ผลิต)'!$E$160,0),2)</f>
        <v>0</v>
      </c>
      <c r="CJ139" s="136">
        <f>ROUND(IF('2.1ต้นทุนตามสัดส่วน (ผลิต)'!$E$168&gt;0,(+S139*'2.1ต้นทุนตามสัดส่วน (ผลิต)'!$E$168)/'2.1ต้นทุนตามสัดส่วน (ผลิต)'!$E$170,0),2)</f>
        <v>0</v>
      </c>
      <c r="CK139" s="136">
        <f>ROUND(IF('2.1ต้นทุนตามสัดส่วน (ผลิต)'!$E$178&gt;0,(+T139*'2.1ต้นทุนตามสัดส่วน (ผลิต)'!$E$178)/'2.1ต้นทุนตามสัดส่วน (ผลิต)'!$E$180,0),2)</f>
        <v>0</v>
      </c>
      <c r="CL139" s="136">
        <f t="shared" si="110"/>
        <v>0</v>
      </c>
      <c r="CM139" s="136">
        <f t="shared" si="86"/>
        <v>0</v>
      </c>
      <c r="CO139" s="140"/>
      <c r="CP139" s="135"/>
      <c r="CQ139" s="44">
        <f>ROUND(IF('2.1ต้นทุนตามสัดส่วน (ผลิต)'!$E$9&gt;0,(+C139*'2.1ต้นทุนตามสัดส่วน (ผลิต)'!$E$9)/'2.1ต้นทุนตามสัดส่วน (ผลิต)'!$E$10,0),2)</f>
        <v>0</v>
      </c>
      <c r="CR139" s="136">
        <f>ROUND(IF('2.1ต้นทุนตามสัดส่วน (ผลิต)'!$E$19&gt;0,(+D139*'2.1ต้นทุนตามสัดส่วน (ผลิต)'!$E$19)/'2.1ต้นทุนตามสัดส่วน (ผลิต)'!$E$20,0),2)</f>
        <v>0</v>
      </c>
      <c r="CS139" s="136">
        <f>ROUND(IF('2.1ต้นทุนตามสัดส่วน (ผลิต)'!$E$29&gt;0,(+E139*'2.1ต้นทุนตามสัดส่วน (ผลิต)'!$E$29)/'2.1ต้นทุนตามสัดส่วน (ผลิต)'!$E$30,0),2)</f>
        <v>0</v>
      </c>
      <c r="CT139" s="136">
        <f>ROUND(IF('2.1ต้นทุนตามสัดส่วน (ผลิต)'!$E$39&gt;0,(+F139*'2.1ต้นทุนตามสัดส่วน (ผลิต)'!$E$39)/'2.1ต้นทุนตามสัดส่วน (ผลิต)'!$E$40,0),2)</f>
        <v>0</v>
      </c>
      <c r="CU139" s="136">
        <f t="shared" si="111"/>
        <v>0</v>
      </c>
      <c r="CV139" s="136">
        <f>ROUND(IF('2.1ต้นทุนตามสัดส่วน (ผลิต)'!$E$59&gt;0,(+H139*'2.1ต้นทุนตามสัดส่วน (ผลิต)'!$E$59)/'2.1ต้นทุนตามสัดส่วน (ผลิต)'!$E$60,0),2)</f>
        <v>0</v>
      </c>
      <c r="CW139" s="136">
        <f>ROUND(IF('2.1ต้นทุนตามสัดส่วน (ผลิต)'!$E$69&gt;0,(+I139*'2.1ต้นทุนตามสัดส่วน (ผลิต)'!$E$69)/'2.1ต้นทุนตามสัดส่วน (ผลิต)'!$E$70,0),2)</f>
        <v>0</v>
      </c>
      <c r="CX139" s="136">
        <f>ROUND(IF('2.1ต้นทุนตามสัดส่วน (ผลิต)'!$E$79&gt;0,(+J139*'2.1ต้นทุนตามสัดส่วน (ผลิต)'!$E$79)/'2.1ต้นทุนตามสัดส่วน (ผลิต)'!$E$80,0),2)</f>
        <v>0</v>
      </c>
      <c r="CY139" s="136">
        <f t="shared" si="112"/>
        <v>0</v>
      </c>
      <c r="CZ139" s="136">
        <f t="shared" si="113"/>
        <v>0</v>
      </c>
      <c r="DA139" s="136">
        <f>ROUND(IF('2.1ต้นทุนตามสัดส่วน (ผลิต)'!$E$109&gt;0,(+M139*'2.1ต้นทุนตามสัดส่วน (ผลิต)'!$E$109)/'2.1ต้นทุนตามสัดส่วน (ผลิต)'!$E$110,0),2)</f>
        <v>0</v>
      </c>
      <c r="DB139" s="136">
        <f>ROUND(IF('2.1ต้นทุนตามสัดส่วน (ผลิต)'!$E$119&gt;0,(+N139*'2.1ต้นทุนตามสัดส่วน (ผลิต)'!$E$119)/'2.1ต้นทุนตามสัดส่วน (ผลิต)'!$E$120,0),2)</f>
        <v>0</v>
      </c>
      <c r="DC139" s="136">
        <f>ROUND(IF('2.1ต้นทุนตามสัดส่วน (ผลิต)'!$E$129&gt;0,(+O139*'2.1ต้นทุนตามสัดส่วน (ผลิต)'!$E$129)/'2.1ต้นทุนตามสัดส่วน (ผลิต)'!$E$130,0),2)</f>
        <v>0</v>
      </c>
      <c r="DD139" s="136">
        <f t="shared" si="114"/>
        <v>0</v>
      </c>
      <c r="DE139" s="136">
        <f t="shared" si="115"/>
        <v>0</v>
      </c>
      <c r="DF139" s="136">
        <f>ROUND(IF('2.1ต้นทุนตามสัดส่วน (ผลิต)'!$E$159&gt;0,(+R139*'2.1ต้นทุนตามสัดส่วน (ผลิต)'!$E$159)/'2.1ต้นทุนตามสัดส่วน (ผลิต)'!$E$160,0),2)</f>
        <v>0</v>
      </c>
      <c r="DG139" s="136">
        <f>ROUND(IF('2.1ต้นทุนตามสัดส่วน (ผลิต)'!$E$169&gt;0,(+S139*'2.1ต้นทุนตามสัดส่วน (ผลิต)'!$E$169)/'2.1ต้นทุนตามสัดส่วน (ผลิต)'!$E$170,0),2)</f>
        <v>0</v>
      </c>
      <c r="DH139" s="136">
        <f>ROUND(IF('2.1ต้นทุนตามสัดส่วน (ผลิต)'!$E$179&gt;0,(+T139*'2.1ต้นทุนตามสัดส่วน (ผลิต)'!$E$179)/'2.1ต้นทุนตามสัดส่วน (ผลิต)'!$E$180,0),2)</f>
        <v>0</v>
      </c>
      <c r="DI139" s="136">
        <f t="shared" si="116"/>
        <v>0</v>
      </c>
      <c r="DJ139" s="136">
        <f t="shared" si="87"/>
        <v>0</v>
      </c>
      <c r="DL139" s="140"/>
      <c r="DM139" s="135"/>
      <c r="DN139" s="136">
        <f t="shared" si="79"/>
        <v>0</v>
      </c>
      <c r="DO139" s="136">
        <f t="shared" si="79"/>
        <v>0</v>
      </c>
      <c r="DP139" s="136">
        <f t="shared" si="79"/>
        <v>0</v>
      </c>
      <c r="DQ139" s="136">
        <f t="shared" si="79"/>
        <v>0</v>
      </c>
      <c r="DR139" s="136">
        <f t="shared" si="79"/>
        <v>0</v>
      </c>
      <c r="DS139" s="136">
        <f t="shared" si="79"/>
        <v>0</v>
      </c>
      <c r="DT139" s="136">
        <f t="shared" si="79"/>
        <v>0</v>
      </c>
      <c r="DU139" s="136">
        <f t="shared" si="79"/>
        <v>0</v>
      </c>
      <c r="DV139" s="136">
        <f t="shared" si="79"/>
        <v>0</v>
      </c>
      <c r="DW139" s="136">
        <f t="shared" si="79"/>
        <v>0</v>
      </c>
      <c r="DX139" s="136">
        <f t="shared" si="79"/>
        <v>0</v>
      </c>
      <c r="DY139" s="136">
        <f t="shared" si="79"/>
        <v>0</v>
      </c>
      <c r="DZ139" s="136">
        <f t="shared" si="79"/>
        <v>0</v>
      </c>
      <c r="EA139" s="136">
        <f t="shared" si="79"/>
        <v>0</v>
      </c>
      <c r="EB139" s="136">
        <f t="shared" si="81"/>
        <v>0</v>
      </c>
      <c r="EC139" s="136">
        <f t="shared" si="81"/>
        <v>0</v>
      </c>
      <c r="ED139" s="136">
        <f t="shared" si="81"/>
        <v>0</v>
      </c>
      <c r="EE139" s="136">
        <f t="shared" si="80"/>
        <v>0</v>
      </c>
      <c r="EF139" s="136">
        <f t="shared" si="80"/>
        <v>0</v>
      </c>
      <c r="EG139" s="136">
        <f t="shared" si="80"/>
        <v>0</v>
      </c>
    </row>
    <row r="140" spans="1:137" ht="21">
      <c r="A140" s="140"/>
      <c r="B140" s="135"/>
      <c r="C140" s="44"/>
      <c r="D140" s="136"/>
      <c r="E140" s="136"/>
      <c r="F140" s="136"/>
      <c r="G140" s="136">
        <f t="shared" si="88"/>
        <v>0</v>
      </c>
      <c r="H140" s="136"/>
      <c r="I140" s="136"/>
      <c r="J140" s="136"/>
      <c r="K140" s="136">
        <f t="shared" si="89"/>
        <v>0</v>
      </c>
      <c r="L140" s="136">
        <f t="shared" si="90"/>
        <v>0</v>
      </c>
      <c r="M140" s="136"/>
      <c r="N140" s="136"/>
      <c r="O140" s="136"/>
      <c r="P140" s="136">
        <f t="shared" si="91"/>
        <v>0</v>
      </c>
      <c r="Q140" s="136">
        <f t="shared" si="92"/>
        <v>0</v>
      </c>
      <c r="R140" s="136"/>
      <c r="S140" s="136"/>
      <c r="T140" s="136"/>
      <c r="U140" s="136">
        <f t="shared" si="93"/>
        <v>0</v>
      </c>
      <c r="V140" s="136">
        <f t="shared" si="82"/>
        <v>0</v>
      </c>
      <c r="X140" s="140"/>
      <c r="Y140" s="135"/>
      <c r="Z140" s="44">
        <f>ROUND(IF('2.1ต้นทุนตามสัดส่วน (ผลิต)'!$E$6&gt;0,(+C140*'2.1ต้นทุนตามสัดส่วน (ผลิต)'!$E$6)/'2.1ต้นทุนตามสัดส่วน (ผลิต)'!$E$10,0),2)</f>
        <v>0</v>
      </c>
      <c r="AA140" s="139">
        <f>ROUND(IF('2.1ต้นทุนตามสัดส่วน (ผลิต)'!$E$16&gt;0,(+D140*'2.1ต้นทุนตามสัดส่วน (ผลิต)'!$E$16)/'2.1ต้นทุนตามสัดส่วน (ผลิต)'!$E$20,0),2)</f>
        <v>0</v>
      </c>
      <c r="AB140" s="139">
        <f>ROUND(IF('2.1ต้นทุนตามสัดส่วน (ผลิต)'!$E$26&gt;0,(+E140*'2.1ต้นทุนตามสัดส่วน (ผลิต)'!$E$26)/'2.1ต้นทุนตามสัดส่วน (ผลิต)'!$E$30,0),2)</f>
        <v>0</v>
      </c>
      <c r="AC140" s="139">
        <f>ROUND(IF('2.1ต้นทุนตามสัดส่วน (ผลิต)'!$E$36&gt;0,(+F140*'2.1ต้นทุนตามสัดส่วน (ผลิต)'!$E$36)/'2.1ต้นทุนตามสัดส่วน (ผลิต)'!$E$40,0),2)</f>
        <v>0</v>
      </c>
      <c r="AD140" s="139">
        <f t="shared" si="94"/>
        <v>0</v>
      </c>
      <c r="AE140" s="139">
        <f>ROUND(IF('2.1ต้นทุนตามสัดส่วน (ผลิต)'!$E$56&gt;0,(+H140*'2.1ต้นทุนตามสัดส่วน (ผลิต)'!$E$56)/'2.1ต้นทุนตามสัดส่วน (ผลิต)'!$E$60,0),2)</f>
        <v>0</v>
      </c>
      <c r="AF140" s="139">
        <f>ROUND(IF('2.1ต้นทุนตามสัดส่วน (ผลิต)'!$E$66&gt;0,(+I140*'2.1ต้นทุนตามสัดส่วน (ผลิต)'!$E$66)/'2.1ต้นทุนตามสัดส่วน (ผลิต)'!$E$70,0),2)</f>
        <v>0</v>
      </c>
      <c r="AG140" s="139">
        <f>ROUND(IF('2.1ต้นทุนตามสัดส่วน (ผลิต)'!$E$76&gt;0,(+J140*'2.1ต้นทุนตามสัดส่วน (ผลิต)'!$E$76)/'2.1ต้นทุนตามสัดส่วน (ผลิต)'!$E$80,0),2)</f>
        <v>0</v>
      </c>
      <c r="AH140" s="139">
        <f t="shared" si="95"/>
        <v>0</v>
      </c>
      <c r="AI140" s="139">
        <f t="shared" si="96"/>
        <v>0</v>
      </c>
      <c r="AJ140" s="139">
        <f>ROUND(IF('2.1ต้นทุนตามสัดส่วน (ผลิต)'!$E$106&gt;0,(+M140*'2.1ต้นทุนตามสัดส่วน (ผลิต)'!$E$106)/'2.1ต้นทุนตามสัดส่วน (ผลิต)'!$E$110,0),2)</f>
        <v>0</v>
      </c>
      <c r="AK140" s="139">
        <f>ROUND(IF('2.1ต้นทุนตามสัดส่วน (ผลิต)'!$E$116&gt;0,(+N140*'2.1ต้นทุนตามสัดส่วน (ผลิต)'!$E$116)/'2.1ต้นทุนตามสัดส่วน (ผลิต)'!$E$120,0),2)</f>
        <v>0</v>
      </c>
      <c r="AL140" s="139">
        <f>ROUND(IF('2.1ต้นทุนตามสัดส่วน (ผลิต)'!$E$126&gt;0,(+O140*'2.1ต้นทุนตามสัดส่วน (ผลิต)'!$E$126)/'2.1ต้นทุนตามสัดส่วน (ผลิต)'!$E$130,0),2)</f>
        <v>0</v>
      </c>
      <c r="AM140" s="139">
        <f t="shared" si="97"/>
        <v>0</v>
      </c>
      <c r="AN140" s="139">
        <f t="shared" si="98"/>
        <v>0</v>
      </c>
      <c r="AO140" s="139">
        <f>ROUND(IF('2.1ต้นทุนตามสัดส่วน (ผลิต)'!$E$156&gt;0,(+R140*'2.1ต้นทุนตามสัดส่วน (ผลิต)'!$E$156)/'2.1ต้นทุนตามสัดส่วน (ผลิต)'!$E$160,0),2)</f>
        <v>0</v>
      </c>
      <c r="AP140" s="139">
        <f>ROUND(IF('2.1ต้นทุนตามสัดส่วน (ผลิต)'!$E$166&gt;0,(+S140*'2.1ต้นทุนตามสัดส่วน (ผลิต)'!$E$166)/'2.1ต้นทุนตามสัดส่วน (ผลิต)'!$E$170,0),2)</f>
        <v>0</v>
      </c>
      <c r="AQ140" s="139">
        <f>ROUND(IF('2.1ต้นทุนตามสัดส่วน (ผลิต)'!$E$176&gt;0,(+T140*'2.1ต้นทุนตามสัดส่วน (ผลิต)'!$E$176)/'2.1ต้นทุนตามสัดส่วน (ผลิต)'!$E$180,0),2)</f>
        <v>0</v>
      </c>
      <c r="AR140" s="139">
        <f t="shared" si="83"/>
        <v>0</v>
      </c>
      <c r="AS140" s="139">
        <f t="shared" si="84"/>
        <v>0</v>
      </c>
      <c r="AU140" s="140"/>
      <c r="AV140" s="135"/>
      <c r="AW140" s="44">
        <f>ROUND(IF('2.1ต้นทุนตามสัดส่วน (ผลิต)'!$E$7&gt;0,(C140*'2.1ต้นทุนตามสัดส่วน (ผลิต)'!$E$7)/'2.1ต้นทุนตามสัดส่วน (ผลิต)'!$E$10,0),2)</f>
        <v>0</v>
      </c>
      <c r="AX140" s="136">
        <f>ROUND(IF('2.1ต้นทุนตามสัดส่วน (ผลิต)'!$E$17&gt;0,(D140*'2.1ต้นทุนตามสัดส่วน (ผลิต)'!$E$17)/'2.1ต้นทุนตามสัดส่วน (ผลิต)'!$E$20,0),2)</f>
        <v>0</v>
      </c>
      <c r="AY140" s="136">
        <f>ROUND(IF('2.1ต้นทุนตามสัดส่วน (ผลิต)'!$E$27&gt;0,(+E140*'2.1ต้นทุนตามสัดส่วน (ผลิต)'!$E$27)/'2.1ต้นทุนตามสัดส่วน (ผลิต)'!$E$30,0),2)</f>
        <v>0</v>
      </c>
      <c r="AZ140" s="136">
        <f>ROUND(IF('2.1ต้นทุนตามสัดส่วน (ผลิต)'!$E$37&gt;0,(+F140*'2.1ต้นทุนตามสัดส่วน (ผลิต)'!$E$37)/'2.1ต้นทุนตามสัดส่วน (ผลิต)'!$E$40,0),2)</f>
        <v>0</v>
      </c>
      <c r="BA140" s="136">
        <f t="shared" si="99"/>
        <v>0</v>
      </c>
      <c r="BB140" s="136">
        <f>ROUND(IF('2.1ต้นทุนตามสัดส่วน (ผลิต)'!$E$57&gt;0,(+H140*'2.1ต้นทุนตามสัดส่วน (ผลิต)'!$E$57)/'2.1ต้นทุนตามสัดส่วน (ผลิต)'!$E$60,0),2)</f>
        <v>0</v>
      </c>
      <c r="BC140" s="136">
        <f>ROUND(IF('2.1ต้นทุนตามสัดส่วน (ผลิต)'!$E$67&gt;0,(+I140*'2.1ต้นทุนตามสัดส่วน (ผลิต)'!$E$67)/'2.1ต้นทุนตามสัดส่วน (ผลิต)'!$E$70,0),2)</f>
        <v>0</v>
      </c>
      <c r="BD140" s="136">
        <f>ROUND(IF('2.1ต้นทุนตามสัดส่วน (ผลิต)'!$E$77&gt;0,(+J140*'2.1ต้นทุนตามสัดส่วน (ผลิต)'!$E$77)/'2.1ต้นทุนตามสัดส่วน (ผลิต)'!$E$80,0),2)</f>
        <v>0</v>
      </c>
      <c r="BE140" s="136">
        <f t="shared" si="100"/>
        <v>0</v>
      </c>
      <c r="BF140" s="136">
        <f t="shared" si="101"/>
        <v>0</v>
      </c>
      <c r="BG140" s="136">
        <f>ROUND(IF('2.1ต้นทุนตามสัดส่วน (ผลิต)'!$E$107&gt;0,(+M140*'2.1ต้นทุนตามสัดส่วน (ผลิต)'!$E$107)/'2.1ต้นทุนตามสัดส่วน (ผลิต)'!$E$110,0),2)</f>
        <v>0</v>
      </c>
      <c r="BH140" s="136">
        <f>ROUND(IF('2.1ต้นทุนตามสัดส่วน (ผลิต)'!$E$117&gt;0,(+N140*'2.1ต้นทุนตามสัดส่วน (ผลิต)'!$E$117)/'2.1ต้นทุนตามสัดส่วน (ผลิต)'!$E$120,0),2)</f>
        <v>0</v>
      </c>
      <c r="BI140" s="136">
        <f>ROUND(IF('2.1ต้นทุนตามสัดส่วน (ผลิต)'!$E$127&gt;0,(+O140*'2.1ต้นทุนตามสัดส่วน (ผลิต)'!$E$127)/'2.1ต้นทุนตามสัดส่วน (ผลิต)'!$E$130,0),2)</f>
        <v>0</v>
      </c>
      <c r="BJ140" s="136">
        <f t="shared" si="102"/>
        <v>0</v>
      </c>
      <c r="BK140" s="136">
        <f t="shared" si="103"/>
        <v>0</v>
      </c>
      <c r="BL140" s="136">
        <f>ROUND(IF('2.1ต้นทุนตามสัดส่วน (ผลิต)'!$E$157&gt;0,(+R140*'2.1ต้นทุนตามสัดส่วน (ผลิต)'!$E$157)/'2.1ต้นทุนตามสัดส่วน (ผลิต)'!$E$160,0),2)</f>
        <v>0</v>
      </c>
      <c r="BM140" s="136">
        <f>ROUND(IF('2.1ต้นทุนตามสัดส่วน (ผลิต)'!$E$167&gt;0,(+S140*'2.1ต้นทุนตามสัดส่วน (ผลิต)'!$E$167)/'2.1ต้นทุนตามสัดส่วน (ผลิต)'!$E$170,0),2)</f>
        <v>0</v>
      </c>
      <c r="BN140" s="136">
        <f>ROUND(IF('2.1ต้นทุนตามสัดส่วน (ผลิต)'!$E$177&gt;0,(+T140*'2.1ต้นทุนตามสัดส่วน (ผลิต)'!$E$177)/'2.1ต้นทุนตามสัดส่วน (ผลิต)'!$E$180,0),2)</f>
        <v>0</v>
      </c>
      <c r="BO140" s="136">
        <f t="shared" si="104"/>
        <v>0</v>
      </c>
      <c r="BP140" s="136">
        <f t="shared" si="85"/>
        <v>0</v>
      </c>
      <c r="BR140" s="140"/>
      <c r="BS140" s="135"/>
      <c r="BT140" s="44">
        <f>ROUND(IF('2.1ต้นทุนตามสัดส่วน (ผลิต)'!$E$8&gt;0,(+C140*'2.1ต้นทุนตามสัดส่วน (ผลิต)'!$E$8)/'2.1ต้นทุนตามสัดส่วน (ผลิต)'!$E$10,0),2)</f>
        <v>0</v>
      </c>
      <c r="BU140" s="136">
        <f>ROUND(IF('2.1ต้นทุนตามสัดส่วน (ผลิต)'!$E$18&gt;0,(+D140*'2.1ต้นทุนตามสัดส่วน (ผลิต)'!$E$18)/'2.1ต้นทุนตามสัดส่วน (ผลิต)'!$E$20,0),2)</f>
        <v>0</v>
      </c>
      <c r="BV140" s="136">
        <f>ROUND(IF('2.1ต้นทุนตามสัดส่วน (ผลิต)'!$E$28&gt;0,(+E140*'2.1ต้นทุนตามสัดส่วน (ผลิต)'!$E$28)/'2.1ต้นทุนตามสัดส่วน (ผลิต)'!$E$30,0),2)</f>
        <v>0</v>
      </c>
      <c r="BW140" s="136">
        <f>ROUND(IF('2.1ต้นทุนตามสัดส่วน (ผลิต)'!$E$38&gt;0,(+F140*'2.1ต้นทุนตามสัดส่วน (ผลิต)'!$E$38)/'2.1ต้นทุนตามสัดส่วน (ผลิต)'!$E$40,0),2)</f>
        <v>0</v>
      </c>
      <c r="BX140" s="136">
        <f t="shared" si="105"/>
        <v>0</v>
      </c>
      <c r="BY140" s="136">
        <f>ROUND(IF('2.1ต้นทุนตามสัดส่วน (ผลิต)'!$E$58&gt;0,(+H140*'2.1ต้นทุนตามสัดส่วน (ผลิต)'!$E$58)/'2.1ต้นทุนตามสัดส่วน (ผลิต)'!$E$60,0),2)</f>
        <v>0</v>
      </c>
      <c r="BZ140" s="136">
        <f>ROUND(IF('2.1ต้นทุนตามสัดส่วน (ผลิต)'!$E$68&gt;0,(+I140*'2.1ต้นทุนตามสัดส่วน (ผลิต)'!$E$68)/'2.1ต้นทุนตามสัดส่วน (ผลิต)'!$E$70,0),2)</f>
        <v>0</v>
      </c>
      <c r="CA140" s="136">
        <f>ROUND(IF('2.1ต้นทุนตามสัดส่วน (ผลิต)'!$E$78&gt;0,(+J140*'2.1ต้นทุนตามสัดส่วน (ผลิต)'!$E$78)/'2.1ต้นทุนตามสัดส่วน (ผลิต)'!$E$80,0),2)</f>
        <v>0</v>
      </c>
      <c r="CB140" s="136">
        <f t="shared" si="106"/>
        <v>0</v>
      </c>
      <c r="CC140" s="136">
        <f t="shared" si="107"/>
        <v>0</v>
      </c>
      <c r="CD140" s="136">
        <f>ROUND(IF('2.1ต้นทุนตามสัดส่วน (ผลิต)'!$E$108&gt;0,(+M140*'2.1ต้นทุนตามสัดส่วน (ผลิต)'!$E$108)/'2.1ต้นทุนตามสัดส่วน (ผลิต)'!$E$110,0),2)</f>
        <v>0</v>
      </c>
      <c r="CE140" s="136">
        <f>ROUND(IF('2.1ต้นทุนตามสัดส่วน (ผลิต)'!$E$118&gt;0,(+N140*'2.1ต้นทุนตามสัดส่วน (ผลิต)'!$E$118)/'2.1ต้นทุนตามสัดส่วน (ผลิต)'!$E$120,0),2)</f>
        <v>0</v>
      </c>
      <c r="CF140" s="136">
        <f>ROUND(IF('2.1ต้นทุนตามสัดส่วน (ผลิต)'!$E$128&gt;0,(+O140*'2.1ต้นทุนตามสัดส่วน (ผลิต)'!$E$128)/'2.1ต้นทุนตามสัดส่วน (ผลิต)'!$E$130,0),2)</f>
        <v>0</v>
      </c>
      <c r="CG140" s="136">
        <f t="shared" si="108"/>
        <v>0</v>
      </c>
      <c r="CH140" s="136">
        <f t="shared" si="109"/>
        <v>0</v>
      </c>
      <c r="CI140" s="136">
        <f>ROUND(IF('2.1ต้นทุนตามสัดส่วน (ผลิต)'!$E$158&gt;0,(+R140*'2.1ต้นทุนตามสัดส่วน (ผลิต)'!$E$158)/'2.1ต้นทุนตามสัดส่วน (ผลิต)'!$E$160,0),2)</f>
        <v>0</v>
      </c>
      <c r="CJ140" s="136">
        <f>ROUND(IF('2.1ต้นทุนตามสัดส่วน (ผลิต)'!$E$168&gt;0,(+S140*'2.1ต้นทุนตามสัดส่วน (ผลิต)'!$E$168)/'2.1ต้นทุนตามสัดส่วน (ผลิต)'!$E$170,0),2)</f>
        <v>0</v>
      </c>
      <c r="CK140" s="136">
        <f>ROUND(IF('2.1ต้นทุนตามสัดส่วน (ผลิต)'!$E$178&gt;0,(+T140*'2.1ต้นทุนตามสัดส่วน (ผลิต)'!$E$178)/'2.1ต้นทุนตามสัดส่วน (ผลิต)'!$E$180,0),2)</f>
        <v>0</v>
      </c>
      <c r="CL140" s="136">
        <f t="shared" si="110"/>
        <v>0</v>
      </c>
      <c r="CM140" s="136">
        <f t="shared" si="86"/>
        <v>0</v>
      </c>
      <c r="CO140" s="140"/>
      <c r="CP140" s="135"/>
      <c r="CQ140" s="44">
        <f>ROUND(IF('2.1ต้นทุนตามสัดส่วน (ผลิต)'!$E$9&gt;0,(+C140*'2.1ต้นทุนตามสัดส่วน (ผลิต)'!$E$9)/'2.1ต้นทุนตามสัดส่วน (ผลิต)'!$E$10,0),2)</f>
        <v>0</v>
      </c>
      <c r="CR140" s="136">
        <f>ROUND(IF('2.1ต้นทุนตามสัดส่วน (ผลิต)'!$E$19&gt;0,(+D140*'2.1ต้นทุนตามสัดส่วน (ผลิต)'!$E$19)/'2.1ต้นทุนตามสัดส่วน (ผลิต)'!$E$20,0),2)</f>
        <v>0</v>
      </c>
      <c r="CS140" s="136">
        <f>ROUND(IF('2.1ต้นทุนตามสัดส่วน (ผลิต)'!$E$29&gt;0,(+E140*'2.1ต้นทุนตามสัดส่วน (ผลิต)'!$E$29)/'2.1ต้นทุนตามสัดส่วน (ผลิต)'!$E$30,0),2)</f>
        <v>0</v>
      </c>
      <c r="CT140" s="136">
        <f>ROUND(IF('2.1ต้นทุนตามสัดส่วน (ผลิต)'!$E$39&gt;0,(+F140*'2.1ต้นทุนตามสัดส่วน (ผลิต)'!$E$39)/'2.1ต้นทุนตามสัดส่วน (ผลิต)'!$E$40,0),2)</f>
        <v>0</v>
      </c>
      <c r="CU140" s="136">
        <f t="shared" si="111"/>
        <v>0</v>
      </c>
      <c r="CV140" s="136">
        <f>ROUND(IF('2.1ต้นทุนตามสัดส่วน (ผลิต)'!$E$59&gt;0,(+H140*'2.1ต้นทุนตามสัดส่วน (ผลิต)'!$E$59)/'2.1ต้นทุนตามสัดส่วน (ผลิต)'!$E$60,0),2)</f>
        <v>0</v>
      </c>
      <c r="CW140" s="136">
        <f>ROUND(IF('2.1ต้นทุนตามสัดส่วน (ผลิต)'!$E$69&gt;0,(+I140*'2.1ต้นทุนตามสัดส่วน (ผลิต)'!$E$69)/'2.1ต้นทุนตามสัดส่วน (ผลิต)'!$E$70,0),2)</f>
        <v>0</v>
      </c>
      <c r="CX140" s="136">
        <f>ROUND(IF('2.1ต้นทุนตามสัดส่วน (ผลิต)'!$E$79&gt;0,(+J140*'2.1ต้นทุนตามสัดส่วน (ผลิต)'!$E$79)/'2.1ต้นทุนตามสัดส่วน (ผลิต)'!$E$80,0),2)</f>
        <v>0</v>
      </c>
      <c r="CY140" s="136">
        <f t="shared" si="112"/>
        <v>0</v>
      </c>
      <c r="CZ140" s="136">
        <f t="shared" si="113"/>
        <v>0</v>
      </c>
      <c r="DA140" s="136">
        <f>ROUND(IF('2.1ต้นทุนตามสัดส่วน (ผลิต)'!$E$109&gt;0,(+M140*'2.1ต้นทุนตามสัดส่วน (ผลิต)'!$E$109)/'2.1ต้นทุนตามสัดส่วน (ผลิต)'!$E$110,0),2)</f>
        <v>0</v>
      </c>
      <c r="DB140" s="136">
        <f>ROUND(IF('2.1ต้นทุนตามสัดส่วน (ผลิต)'!$E$119&gt;0,(+N140*'2.1ต้นทุนตามสัดส่วน (ผลิต)'!$E$119)/'2.1ต้นทุนตามสัดส่วน (ผลิต)'!$E$120,0),2)</f>
        <v>0</v>
      </c>
      <c r="DC140" s="136">
        <f>ROUND(IF('2.1ต้นทุนตามสัดส่วน (ผลิต)'!$E$129&gt;0,(+O140*'2.1ต้นทุนตามสัดส่วน (ผลิต)'!$E$129)/'2.1ต้นทุนตามสัดส่วน (ผลิต)'!$E$130,0),2)</f>
        <v>0</v>
      </c>
      <c r="DD140" s="136">
        <f t="shared" si="114"/>
        <v>0</v>
      </c>
      <c r="DE140" s="136">
        <f t="shared" si="115"/>
        <v>0</v>
      </c>
      <c r="DF140" s="136">
        <f>ROUND(IF('2.1ต้นทุนตามสัดส่วน (ผลิต)'!$E$159&gt;0,(+R140*'2.1ต้นทุนตามสัดส่วน (ผลิต)'!$E$159)/'2.1ต้นทุนตามสัดส่วน (ผลิต)'!$E$160,0),2)</f>
        <v>0</v>
      </c>
      <c r="DG140" s="136">
        <f>ROUND(IF('2.1ต้นทุนตามสัดส่วน (ผลิต)'!$E$169&gt;0,(+S140*'2.1ต้นทุนตามสัดส่วน (ผลิต)'!$E$169)/'2.1ต้นทุนตามสัดส่วน (ผลิต)'!$E$170,0),2)</f>
        <v>0</v>
      </c>
      <c r="DH140" s="136">
        <f>ROUND(IF('2.1ต้นทุนตามสัดส่วน (ผลิต)'!$E$179&gt;0,(+T140*'2.1ต้นทุนตามสัดส่วน (ผลิต)'!$E$179)/'2.1ต้นทุนตามสัดส่วน (ผลิต)'!$E$180,0),2)</f>
        <v>0</v>
      </c>
      <c r="DI140" s="136">
        <f t="shared" si="116"/>
        <v>0</v>
      </c>
      <c r="DJ140" s="136">
        <f t="shared" si="87"/>
        <v>0</v>
      </c>
      <c r="DL140" s="140"/>
      <c r="DM140" s="135"/>
      <c r="DN140" s="136">
        <f t="shared" si="79"/>
        <v>0</v>
      </c>
      <c r="DO140" s="136">
        <f t="shared" si="79"/>
        <v>0</v>
      </c>
      <c r="DP140" s="136">
        <f t="shared" si="79"/>
        <v>0</v>
      </c>
      <c r="DQ140" s="136">
        <f t="shared" si="79"/>
        <v>0</v>
      </c>
      <c r="DR140" s="136">
        <f t="shared" si="79"/>
        <v>0</v>
      </c>
      <c r="DS140" s="136">
        <f t="shared" si="79"/>
        <v>0</v>
      </c>
      <c r="DT140" s="136">
        <f t="shared" si="79"/>
        <v>0</v>
      </c>
      <c r="DU140" s="136">
        <f t="shared" si="79"/>
        <v>0</v>
      </c>
      <c r="DV140" s="136">
        <f t="shared" si="79"/>
        <v>0</v>
      </c>
      <c r="DW140" s="136">
        <f t="shared" si="79"/>
        <v>0</v>
      </c>
      <c r="DX140" s="136">
        <f t="shared" si="79"/>
        <v>0</v>
      </c>
      <c r="DY140" s="136">
        <f t="shared" si="79"/>
        <v>0</v>
      </c>
      <c r="DZ140" s="136">
        <f t="shared" si="79"/>
        <v>0</v>
      </c>
      <c r="EA140" s="136">
        <f t="shared" si="79"/>
        <v>0</v>
      </c>
      <c r="EB140" s="136">
        <f t="shared" si="81"/>
        <v>0</v>
      </c>
      <c r="EC140" s="136">
        <f t="shared" si="81"/>
        <v>0</v>
      </c>
      <c r="ED140" s="136">
        <f t="shared" si="81"/>
        <v>0</v>
      </c>
      <c r="EE140" s="136">
        <f t="shared" si="80"/>
        <v>0</v>
      </c>
      <c r="EF140" s="136">
        <f t="shared" si="80"/>
        <v>0</v>
      </c>
      <c r="EG140" s="136">
        <f t="shared" si="80"/>
        <v>0</v>
      </c>
    </row>
    <row r="141" spans="1:137" ht="21">
      <c r="A141" s="140"/>
      <c r="B141" s="135"/>
      <c r="C141" s="44"/>
      <c r="D141" s="136"/>
      <c r="E141" s="136"/>
      <c r="F141" s="136"/>
      <c r="G141" s="136">
        <f t="shared" si="88"/>
        <v>0</v>
      </c>
      <c r="H141" s="136"/>
      <c r="I141" s="136"/>
      <c r="J141" s="136"/>
      <c r="K141" s="136">
        <f t="shared" si="89"/>
        <v>0</v>
      </c>
      <c r="L141" s="136">
        <f t="shared" si="90"/>
        <v>0</v>
      </c>
      <c r="M141" s="136"/>
      <c r="N141" s="136"/>
      <c r="O141" s="136"/>
      <c r="P141" s="136">
        <f t="shared" si="91"/>
        <v>0</v>
      </c>
      <c r="Q141" s="136">
        <f t="shared" si="92"/>
        <v>0</v>
      </c>
      <c r="R141" s="136"/>
      <c r="S141" s="136"/>
      <c r="T141" s="136"/>
      <c r="U141" s="136">
        <f t="shared" si="93"/>
        <v>0</v>
      </c>
      <c r="V141" s="136">
        <f t="shared" si="82"/>
        <v>0</v>
      </c>
      <c r="X141" s="140"/>
      <c r="Y141" s="135"/>
      <c r="Z141" s="44">
        <f>ROUND(IF('2.1ต้นทุนตามสัดส่วน (ผลิต)'!$E$6&gt;0,(+C141*'2.1ต้นทุนตามสัดส่วน (ผลิต)'!$E$6)/'2.1ต้นทุนตามสัดส่วน (ผลิต)'!$E$10,0),2)</f>
        <v>0</v>
      </c>
      <c r="AA141" s="139">
        <f>ROUND(IF('2.1ต้นทุนตามสัดส่วน (ผลิต)'!$E$16&gt;0,(+D141*'2.1ต้นทุนตามสัดส่วน (ผลิต)'!$E$16)/'2.1ต้นทุนตามสัดส่วน (ผลิต)'!$E$20,0),2)</f>
        <v>0</v>
      </c>
      <c r="AB141" s="139">
        <f>ROUND(IF('2.1ต้นทุนตามสัดส่วน (ผลิต)'!$E$26&gt;0,(+E141*'2.1ต้นทุนตามสัดส่วน (ผลิต)'!$E$26)/'2.1ต้นทุนตามสัดส่วน (ผลิต)'!$E$30,0),2)</f>
        <v>0</v>
      </c>
      <c r="AC141" s="139">
        <f>ROUND(IF('2.1ต้นทุนตามสัดส่วน (ผลิต)'!$E$36&gt;0,(+F141*'2.1ต้นทุนตามสัดส่วน (ผลิต)'!$E$36)/'2.1ต้นทุนตามสัดส่วน (ผลิต)'!$E$40,0),2)</f>
        <v>0</v>
      </c>
      <c r="AD141" s="139">
        <f t="shared" si="94"/>
        <v>0</v>
      </c>
      <c r="AE141" s="139">
        <f>ROUND(IF('2.1ต้นทุนตามสัดส่วน (ผลิต)'!$E$56&gt;0,(+H141*'2.1ต้นทุนตามสัดส่วน (ผลิต)'!$E$56)/'2.1ต้นทุนตามสัดส่วน (ผลิต)'!$E$60,0),2)</f>
        <v>0</v>
      </c>
      <c r="AF141" s="139">
        <f>ROUND(IF('2.1ต้นทุนตามสัดส่วน (ผลิต)'!$E$66&gt;0,(+I141*'2.1ต้นทุนตามสัดส่วน (ผลิต)'!$E$66)/'2.1ต้นทุนตามสัดส่วน (ผลิต)'!$E$70,0),2)</f>
        <v>0</v>
      </c>
      <c r="AG141" s="139">
        <f>ROUND(IF('2.1ต้นทุนตามสัดส่วน (ผลิต)'!$E$76&gt;0,(+J141*'2.1ต้นทุนตามสัดส่วน (ผลิต)'!$E$76)/'2.1ต้นทุนตามสัดส่วน (ผลิต)'!$E$80,0),2)</f>
        <v>0</v>
      </c>
      <c r="AH141" s="139">
        <f t="shared" si="95"/>
        <v>0</v>
      </c>
      <c r="AI141" s="139">
        <f t="shared" si="96"/>
        <v>0</v>
      </c>
      <c r="AJ141" s="139">
        <f>ROUND(IF('2.1ต้นทุนตามสัดส่วน (ผลิต)'!$E$106&gt;0,(+M141*'2.1ต้นทุนตามสัดส่วน (ผลิต)'!$E$106)/'2.1ต้นทุนตามสัดส่วน (ผลิต)'!$E$110,0),2)</f>
        <v>0</v>
      </c>
      <c r="AK141" s="139">
        <f>ROUND(IF('2.1ต้นทุนตามสัดส่วน (ผลิต)'!$E$116&gt;0,(+N141*'2.1ต้นทุนตามสัดส่วน (ผลิต)'!$E$116)/'2.1ต้นทุนตามสัดส่วน (ผลิต)'!$E$120,0),2)</f>
        <v>0</v>
      </c>
      <c r="AL141" s="139">
        <f>ROUND(IF('2.1ต้นทุนตามสัดส่วน (ผลิต)'!$E$126&gt;0,(+O141*'2.1ต้นทุนตามสัดส่วน (ผลิต)'!$E$126)/'2.1ต้นทุนตามสัดส่วน (ผลิต)'!$E$130,0),2)</f>
        <v>0</v>
      </c>
      <c r="AM141" s="139">
        <f t="shared" si="97"/>
        <v>0</v>
      </c>
      <c r="AN141" s="139">
        <f t="shared" si="98"/>
        <v>0</v>
      </c>
      <c r="AO141" s="139">
        <f>ROUND(IF('2.1ต้นทุนตามสัดส่วน (ผลิต)'!$E$156&gt;0,(+R141*'2.1ต้นทุนตามสัดส่วน (ผลิต)'!$E$156)/'2.1ต้นทุนตามสัดส่วน (ผลิต)'!$E$160,0),2)</f>
        <v>0</v>
      </c>
      <c r="AP141" s="139">
        <f>ROUND(IF('2.1ต้นทุนตามสัดส่วน (ผลิต)'!$E$166&gt;0,(+S141*'2.1ต้นทุนตามสัดส่วน (ผลิต)'!$E$166)/'2.1ต้นทุนตามสัดส่วน (ผลิต)'!$E$170,0),2)</f>
        <v>0</v>
      </c>
      <c r="AQ141" s="139">
        <f>ROUND(IF('2.1ต้นทุนตามสัดส่วน (ผลิต)'!$E$176&gt;0,(+T141*'2.1ต้นทุนตามสัดส่วน (ผลิต)'!$E$176)/'2.1ต้นทุนตามสัดส่วน (ผลิต)'!$E$180,0),2)</f>
        <v>0</v>
      </c>
      <c r="AR141" s="139">
        <f t="shared" si="83"/>
        <v>0</v>
      </c>
      <c r="AS141" s="139">
        <f t="shared" si="84"/>
        <v>0</v>
      </c>
      <c r="AU141" s="140"/>
      <c r="AV141" s="135"/>
      <c r="AW141" s="44">
        <f>ROUND(IF('2.1ต้นทุนตามสัดส่วน (ผลิต)'!$E$7&gt;0,(C141*'2.1ต้นทุนตามสัดส่วน (ผลิต)'!$E$7)/'2.1ต้นทุนตามสัดส่วน (ผลิต)'!$E$10,0),2)</f>
        <v>0</v>
      </c>
      <c r="AX141" s="136">
        <f>ROUND(IF('2.1ต้นทุนตามสัดส่วน (ผลิต)'!$E$17&gt;0,(D141*'2.1ต้นทุนตามสัดส่วน (ผลิต)'!$E$17)/'2.1ต้นทุนตามสัดส่วน (ผลิต)'!$E$20,0),2)</f>
        <v>0</v>
      </c>
      <c r="AY141" s="136">
        <f>ROUND(IF('2.1ต้นทุนตามสัดส่วน (ผลิต)'!$E$27&gt;0,(+E141*'2.1ต้นทุนตามสัดส่วน (ผลิต)'!$E$27)/'2.1ต้นทุนตามสัดส่วน (ผลิต)'!$E$30,0),2)</f>
        <v>0</v>
      </c>
      <c r="AZ141" s="136">
        <f>ROUND(IF('2.1ต้นทุนตามสัดส่วน (ผลิต)'!$E$37&gt;0,(+F141*'2.1ต้นทุนตามสัดส่วน (ผลิต)'!$E$37)/'2.1ต้นทุนตามสัดส่วน (ผลิต)'!$E$40,0),2)</f>
        <v>0</v>
      </c>
      <c r="BA141" s="136">
        <f t="shared" si="99"/>
        <v>0</v>
      </c>
      <c r="BB141" s="136">
        <f>ROUND(IF('2.1ต้นทุนตามสัดส่วน (ผลิต)'!$E$57&gt;0,(+H141*'2.1ต้นทุนตามสัดส่วน (ผลิต)'!$E$57)/'2.1ต้นทุนตามสัดส่วน (ผลิต)'!$E$60,0),2)</f>
        <v>0</v>
      </c>
      <c r="BC141" s="136">
        <f>ROUND(IF('2.1ต้นทุนตามสัดส่วน (ผลิต)'!$E$67&gt;0,(+I141*'2.1ต้นทุนตามสัดส่วน (ผลิต)'!$E$67)/'2.1ต้นทุนตามสัดส่วน (ผลิต)'!$E$70,0),2)</f>
        <v>0</v>
      </c>
      <c r="BD141" s="136">
        <f>ROUND(IF('2.1ต้นทุนตามสัดส่วน (ผลิต)'!$E$77&gt;0,(+J141*'2.1ต้นทุนตามสัดส่วน (ผลิต)'!$E$77)/'2.1ต้นทุนตามสัดส่วน (ผลิต)'!$E$80,0),2)</f>
        <v>0</v>
      </c>
      <c r="BE141" s="136">
        <f t="shared" si="100"/>
        <v>0</v>
      </c>
      <c r="BF141" s="136">
        <f t="shared" si="101"/>
        <v>0</v>
      </c>
      <c r="BG141" s="136">
        <f>ROUND(IF('2.1ต้นทุนตามสัดส่วน (ผลิต)'!$E$107&gt;0,(+M141*'2.1ต้นทุนตามสัดส่วน (ผลิต)'!$E$107)/'2.1ต้นทุนตามสัดส่วน (ผลิต)'!$E$110,0),2)</f>
        <v>0</v>
      </c>
      <c r="BH141" s="136">
        <f>ROUND(IF('2.1ต้นทุนตามสัดส่วน (ผลิต)'!$E$117&gt;0,(+N141*'2.1ต้นทุนตามสัดส่วน (ผลิต)'!$E$117)/'2.1ต้นทุนตามสัดส่วน (ผลิต)'!$E$120,0),2)</f>
        <v>0</v>
      </c>
      <c r="BI141" s="136">
        <f>ROUND(IF('2.1ต้นทุนตามสัดส่วน (ผลิต)'!$E$127&gt;0,(+O141*'2.1ต้นทุนตามสัดส่วน (ผลิต)'!$E$127)/'2.1ต้นทุนตามสัดส่วน (ผลิต)'!$E$130,0),2)</f>
        <v>0</v>
      </c>
      <c r="BJ141" s="136">
        <f t="shared" si="102"/>
        <v>0</v>
      </c>
      <c r="BK141" s="136">
        <f t="shared" si="103"/>
        <v>0</v>
      </c>
      <c r="BL141" s="136">
        <f>ROUND(IF('2.1ต้นทุนตามสัดส่วน (ผลิต)'!$E$157&gt;0,(+R141*'2.1ต้นทุนตามสัดส่วน (ผลิต)'!$E$157)/'2.1ต้นทุนตามสัดส่วน (ผลิต)'!$E$160,0),2)</f>
        <v>0</v>
      </c>
      <c r="BM141" s="136">
        <f>ROUND(IF('2.1ต้นทุนตามสัดส่วน (ผลิต)'!$E$167&gt;0,(+S141*'2.1ต้นทุนตามสัดส่วน (ผลิต)'!$E$167)/'2.1ต้นทุนตามสัดส่วน (ผลิต)'!$E$170,0),2)</f>
        <v>0</v>
      </c>
      <c r="BN141" s="136">
        <f>ROUND(IF('2.1ต้นทุนตามสัดส่วน (ผลิต)'!$E$177&gt;0,(+T141*'2.1ต้นทุนตามสัดส่วน (ผลิต)'!$E$177)/'2.1ต้นทุนตามสัดส่วน (ผลิต)'!$E$180,0),2)</f>
        <v>0</v>
      </c>
      <c r="BO141" s="136">
        <f t="shared" si="104"/>
        <v>0</v>
      </c>
      <c r="BP141" s="136">
        <f t="shared" si="85"/>
        <v>0</v>
      </c>
      <c r="BR141" s="140"/>
      <c r="BS141" s="135"/>
      <c r="BT141" s="44">
        <f>ROUND(IF('2.1ต้นทุนตามสัดส่วน (ผลิต)'!$E$8&gt;0,(+C141*'2.1ต้นทุนตามสัดส่วน (ผลิต)'!$E$8)/'2.1ต้นทุนตามสัดส่วน (ผลิต)'!$E$10,0),2)</f>
        <v>0</v>
      </c>
      <c r="BU141" s="136">
        <f>ROUND(IF('2.1ต้นทุนตามสัดส่วน (ผลิต)'!$E$18&gt;0,(+D141*'2.1ต้นทุนตามสัดส่วน (ผลิต)'!$E$18)/'2.1ต้นทุนตามสัดส่วน (ผลิต)'!$E$20,0),2)</f>
        <v>0</v>
      </c>
      <c r="BV141" s="136">
        <f>ROUND(IF('2.1ต้นทุนตามสัดส่วน (ผลิต)'!$E$28&gt;0,(+E141*'2.1ต้นทุนตามสัดส่วน (ผลิต)'!$E$28)/'2.1ต้นทุนตามสัดส่วน (ผลิต)'!$E$30,0),2)</f>
        <v>0</v>
      </c>
      <c r="BW141" s="136">
        <f>ROUND(IF('2.1ต้นทุนตามสัดส่วน (ผลิต)'!$E$38&gt;0,(+F141*'2.1ต้นทุนตามสัดส่วน (ผลิต)'!$E$38)/'2.1ต้นทุนตามสัดส่วน (ผลิต)'!$E$40,0),2)</f>
        <v>0</v>
      </c>
      <c r="BX141" s="136">
        <f t="shared" si="105"/>
        <v>0</v>
      </c>
      <c r="BY141" s="136">
        <f>ROUND(IF('2.1ต้นทุนตามสัดส่วน (ผลิต)'!$E$58&gt;0,(+H141*'2.1ต้นทุนตามสัดส่วน (ผลิต)'!$E$58)/'2.1ต้นทุนตามสัดส่วน (ผลิต)'!$E$60,0),2)</f>
        <v>0</v>
      </c>
      <c r="BZ141" s="136">
        <f>ROUND(IF('2.1ต้นทุนตามสัดส่วน (ผลิต)'!$E$68&gt;0,(+I141*'2.1ต้นทุนตามสัดส่วน (ผลิต)'!$E$68)/'2.1ต้นทุนตามสัดส่วน (ผลิต)'!$E$70,0),2)</f>
        <v>0</v>
      </c>
      <c r="CA141" s="136">
        <f>ROUND(IF('2.1ต้นทุนตามสัดส่วน (ผลิต)'!$E$78&gt;0,(+J141*'2.1ต้นทุนตามสัดส่วน (ผลิต)'!$E$78)/'2.1ต้นทุนตามสัดส่วน (ผลิต)'!$E$80,0),2)</f>
        <v>0</v>
      </c>
      <c r="CB141" s="136">
        <f t="shared" si="106"/>
        <v>0</v>
      </c>
      <c r="CC141" s="136">
        <f t="shared" si="107"/>
        <v>0</v>
      </c>
      <c r="CD141" s="136">
        <f>ROUND(IF('2.1ต้นทุนตามสัดส่วน (ผลิต)'!$E$108&gt;0,(+M141*'2.1ต้นทุนตามสัดส่วน (ผลิต)'!$E$108)/'2.1ต้นทุนตามสัดส่วน (ผลิต)'!$E$110,0),2)</f>
        <v>0</v>
      </c>
      <c r="CE141" s="136">
        <f>ROUND(IF('2.1ต้นทุนตามสัดส่วน (ผลิต)'!$E$118&gt;0,(+N141*'2.1ต้นทุนตามสัดส่วน (ผลิต)'!$E$118)/'2.1ต้นทุนตามสัดส่วน (ผลิต)'!$E$120,0),2)</f>
        <v>0</v>
      </c>
      <c r="CF141" s="136">
        <f>ROUND(IF('2.1ต้นทุนตามสัดส่วน (ผลิต)'!$E$128&gt;0,(+O141*'2.1ต้นทุนตามสัดส่วน (ผลิต)'!$E$128)/'2.1ต้นทุนตามสัดส่วน (ผลิต)'!$E$130,0),2)</f>
        <v>0</v>
      </c>
      <c r="CG141" s="136">
        <f t="shared" si="108"/>
        <v>0</v>
      </c>
      <c r="CH141" s="136">
        <f t="shared" si="109"/>
        <v>0</v>
      </c>
      <c r="CI141" s="136">
        <f>ROUND(IF('2.1ต้นทุนตามสัดส่วน (ผลิต)'!$E$158&gt;0,(+R141*'2.1ต้นทุนตามสัดส่วน (ผลิต)'!$E$158)/'2.1ต้นทุนตามสัดส่วน (ผลิต)'!$E$160,0),2)</f>
        <v>0</v>
      </c>
      <c r="CJ141" s="136">
        <f>ROUND(IF('2.1ต้นทุนตามสัดส่วน (ผลิต)'!$E$168&gt;0,(+S141*'2.1ต้นทุนตามสัดส่วน (ผลิต)'!$E$168)/'2.1ต้นทุนตามสัดส่วน (ผลิต)'!$E$170,0),2)</f>
        <v>0</v>
      </c>
      <c r="CK141" s="136">
        <f>ROUND(IF('2.1ต้นทุนตามสัดส่วน (ผลิต)'!$E$178&gt;0,(+T141*'2.1ต้นทุนตามสัดส่วน (ผลิต)'!$E$178)/'2.1ต้นทุนตามสัดส่วน (ผลิต)'!$E$180,0),2)</f>
        <v>0</v>
      </c>
      <c r="CL141" s="136">
        <f t="shared" si="110"/>
        <v>0</v>
      </c>
      <c r="CM141" s="136">
        <f t="shared" si="86"/>
        <v>0</v>
      </c>
      <c r="CO141" s="140"/>
      <c r="CP141" s="135"/>
      <c r="CQ141" s="44">
        <f>ROUND(IF('2.1ต้นทุนตามสัดส่วน (ผลิต)'!$E$9&gt;0,(+C141*'2.1ต้นทุนตามสัดส่วน (ผลิต)'!$E$9)/'2.1ต้นทุนตามสัดส่วน (ผลิต)'!$E$10,0),2)</f>
        <v>0</v>
      </c>
      <c r="CR141" s="136">
        <f>ROUND(IF('2.1ต้นทุนตามสัดส่วน (ผลิต)'!$E$19&gt;0,(+D141*'2.1ต้นทุนตามสัดส่วน (ผลิต)'!$E$19)/'2.1ต้นทุนตามสัดส่วน (ผลิต)'!$E$20,0),2)</f>
        <v>0</v>
      </c>
      <c r="CS141" s="136">
        <f>ROUND(IF('2.1ต้นทุนตามสัดส่วน (ผลิต)'!$E$29&gt;0,(+E141*'2.1ต้นทุนตามสัดส่วน (ผลิต)'!$E$29)/'2.1ต้นทุนตามสัดส่วน (ผลิต)'!$E$30,0),2)</f>
        <v>0</v>
      </c>
      <c r="CT141" s="136">
        <f>ROUND(IF('2.1ต้นทุนตามสัดส่วน (ผลิต)'!$E$39&gt;0,(+F141*'2.1ต้นทุนตามสัดส่วน (ผลิต)'!$E$39)/'2.1ต้นทุนตามสัดส่วน (ผลิต)'!$E$40,0),2)</f>
        <v>0</v>
      </c>
      <c r="CU141" s="136">
        <f t="shared" si="111"/>
        <v>0</v>
      </c>
      <c r="CV141" s="136">
        <f>ROUND(IF('2.1ต้นทุนตามสัดส่วน (ผลิต)'!$E$59&gt;0,(+H141*'2.1ต้นทุนตามสัดส่วน (ผลิต)'!$E$59)/'2.1ต้นทุนตามสัดส่วน (ผลิต)'!$E$60,0),2)</f>
        <v>0</v>
      </c>
      <c r="CW141" s="136">
        <f>ROUND(IF('2.1ต้นทุนตามสัดส่วน (ผลิต)'!$E$69&gt;0,(+I141*'2.1ต้นทุนตามสัดส่วน (ผลิต)'!$E$69)/'2.1ต้นทุนตามสัดส่วน (ผลิต)'!$E$70,0),2)</f>
        <v>0</v>
      </c>
      <c r="CX141" s="136">
        <f>ROUND(IF('2.1ต้นทุนตามสัดส่วน (ผลิต)'!$E$79&gt;0,(+J141*'2.1ต้นทุนตามสัดส่วน (ผลิต)'!$E$79)/'2.1ต้นทุนตามสัดส่วน (ผลิต)'!$E$80,0),2)</f>
        <v>0</v>
      </c>
      <c r="CY141" s="136">
        <f t="shared" si="112"/>
        <v>0</v>
      </c>
      <c r="CZ141" s="136">
        <f t="shared" si="113"/>
        <v>0</v>
      </c>
      <c r="DA141" s="136">
        <f>ROUND(IF('2.1ต้นทุนตามสัดส่วน (ผลิต)'!$E$109&gt;0,(+M141*'2.1ต้นทุนตามสัดส่วน (ผลิต)'!$E$109)/'2.1ต้นทุนตามสัดส่วน (ผลิต)'!$E$110,0),2)</f>
        <v>0</v>
      </c>
      <c r="DB141" s="136">
        <f>ROUND(IF('2.1ต้นทุนตามสัดส่วน (ผลิต)'!$E$119&gt;0,(+N141*'2.1ต้นทุนตามสัดส่วน (ผลิต)'!$E$119)/'2.1ต้นทุนตามสัดส่วน (ผลิต)'!$E$120,0),2)</f>
        <v>0</v>
      </c>
      <c r="DC141" s="136">
        <f>ROUND(IF('2.1ต้นทุนตามสัดส่วน (ผลิต)'!$E$129&gt;0,(+O141*'2.1ต้นทุนตามสัดส่วน (ผลิต)'!$E$129)/'2.1ต้นทุนตามสัดส่วน (ผลิต)'!$E$130,0),2)</f>
        <v>0</v>
      </c>
      <c r="DD141" s="136">
        <f t="shared" si="114"/>
        <v>0</v>
      </c>
      <c r="DE141" s="136">
        <f t="shared" si="115"/>
        <v>0</v>
      </c>
      <c r="DF141" s="136">
        <f>ROUND(IF('2.1ต้นทุนตามสัดส่วน (ผลิต)'!$E$159&gt;0,(+R141*'2.1ต้นทุนตามสัดส่วน (ผลิต)'!$E$159)/'2.1ต้นทุนตามสัดส่วน (ผลิต)'!$E$160,0),2)</f>
        <v>0</v>
      </c>
      <c r="DG141" s="136">
        <f>ROUND(IF('2.1ต้นทุนตามสัดส่วน (ผลิต)'!$E$169&gt;0,(+S141*'2.1ต้นทุนตามสัดส่วน (ผลิต)'!$E$169)/'2.1ต้นทุนตามสัดส่วน (ผลิต)'!$E$170,0),2)</f>
        <v>0</v>
      </c>
      <c r="DH141" s="136">
        <f>ROUND(IF('2.1ต้นทุนตามสัดส่วน (ผลิต)'!$E$179&gt;0,(+T141*'2.1ต้นทุนตามสัดส่วน (ผลิต)'!$E$179)/'2.1ต้นทุนตามสัดส่วน (ผลิต)'!$E$180,0),2)</f>
        <v>0</v>
      </c>
      <c r="DI141" s="136">
        <f t="shared" si="116"/>
        <v>0</v>
      </c>
      <c r="DJ141" s="136">
        <f t="shared" si="87"/>
        <v>0</v>
      </c>
      <c r="DL141" s="140"/>
      <c r="DM141" s="135"/>
      <c r="DN141" s="136">
        <f t="shared" si="79"/>
        <v>0</v>
      </c>
      <c r="DO141" s="136">
        <f t="shared" si="79"/>
        <v>0</v>
      </c>
      <c r="DP141" s="136">
        <f t="shared" si="79"/>
        <v>0</v>
      </c>
      <c r="DQ141" s="136">
        <f t="shared" si="79"/>
        <v>0</v>
      </c>
      <c r="DR141" s="136">
        <f t="shared" si="79"/>
        <v>0</v>
      </c>
      <c r="DS141" s="136">
        <f t="shared" si="79"/>
        <v>0</v>
      </c>
      <c r="DT141" s="136">
        <f t="shared" si="79"/>
        <v>0</v>
      </c>
      <c r="DU141" s="136">
        <f t="shared" si="79"/>
        <v>0</v>
      </c>
      <c r="DV141" s="136">
        <f t="shared" si="79"/>
        <v>0</v>
      </c>
      <c r="DW141" s="136">
        <f t="shared" si="79"/>
        <v>0</v>
      </c>
      <c r="DX141" s="136">
        <f t="shared" si="79"/>
        <v>0</v>
      </c>
      <c r="DY141" s="136">
        <f t="shared" si="79"/>
        <v>0</v>
      </c>
      <c r="DZ141" s="136">
        <f t="shared" si="79"/>
        <v>0</v>
      </c>
      <c r="EA141" s="136">
        <f t="shared" si="79"/>
        <v>0</v>
      </c>
      <c r="EB141" s="136">
        <f t="shared" si="81"/>
        <v>0</v>
      </c>
      <c r="EC141" s="136">
        <f t="shared" si="81"/>
        <v>0</v>
      </c>
      <c r="ED141" s="136">
        <f t="shared" si="81"/>
        <v>0</v>
      </c>
      <c r="EE141" s="136">
        <f t="shared" si="80"/>
        <v>0</v>
      </c>
      <c r="EF141" s="136">
        <f t="shared" si="80"/>
        <v>0</v>
      </c>
      <c r="EG141" s="136">
        <f t="shared" si="80"/>
        <v>0</v>
      </c>
    </row>
    <row r="142" spans="1:137" ht="21">
      <c r="A142" s="140"/>
      <c r="B142" s="135"/>
      <c r="C142" s="44"/>
      <c r="D142" s="136"/>
      <c r="E142" s="136"/>
      <c r="F142" s="136"/>
      <c r="G142" s="136">
        <f t="shared" si="88"/>
        <v>0</v>
      </c>
      <c r="H142" s="136"/>
      <c r="I142" s="136"/>
      <c r="J142" s="136"/>
      <c r="K142" s="136">
        <f t="shared" si="89"/>
        <v>0</v>
      </c>
      <c r="L142" s="136">
        <f t="shared" si="90"/>
        <v>0</v>
      </c>
      <c r="M142" s="136"/>
      <c r="N142" s="136"/>
      <c r="O142" s="136"/>
      <c r="P142" s="136">
        <f t="shared" si="91"/>
        <v>0</v>
      </c>
      <c r="Q142" s="136">
        <f t="shared" si="92"/>
        <v>0</v>
      </c>
      <c r="R142" s="136"/>
      <c r="S142" s="136"/>
      <c r="T142" s="136"/>
      <c r="U142" s="136">
        <f t="shared" si="93"/>
        <v>0</v>
      </c>
      <c r="V142" s="136">
        <f t="shared" si="82"/>
        <v>0</v>
      </c>
      <c r="X142" s="140"/>
      <c r="Y142" s="135"/>
      <c r="Z142" s="44">
        <f>ROUND(IF('2.1ต้นทุนตามสัดส่วน (ผลิต)'!$E$6&gt;0,(+C142*'2.1ต้นทุนตามสัดส่วน (ผลิต)'!$E$6)/'2.1ต้นทุนตามสัดส่วน (ผลิต)'!$E$10,0),2)</f>
        <v>0</v>
      </c>
      <c r="AA142" s="139">
        <f>ROUND(IF('2.1ต้นทุนตามสัดส่วน (ผลิต)'!$E$16&gt;0,(+D142*'2.1ต้นทุนตามสัดส่วน (ผลิต)'!$E$16)/'2.1ต้นทุนตามสัดส่วน (ผลิต)'!$E$20,0),2)</f>
        <v>0</v>
      </c>
      <c r="AB142" s="139">
        <f>ROUND(IF('2.1ต้นทุนตามสัดส่วน (ผลิต)'!$E$26&gt;0,(+E142*'2.1ต้นทุนตามสัดส่วน (ผลิต)'!$E$26)/'2.1ต้นทุนตามสัดส่วน (ผลิต)'!$E$30,0),2)</f>
        <v>0</v>
      </c>
      <c r="AC142" s="139">
        <f>ROUND(IF('2.1ต้นทุนตามสัดส่วน (ผลิต)'!$E$36&gt;0,(+F142*'2.1ต้นทุนตามสัดส่วน (ผลิต)'!$E$36)/'2.1ต้นทุนตามสัดส่วน (ผลิต)'!$E$40,0),2)</f>
        <v>0</v>
      </c>
      <c r="AD142" s="139">
        <f t="shared" si="94"/>
        <v>0</v>
      </c>
      <c r="AE142" s="139">
        <f>ROUND(IF('2.1ต้นทุนตามสัดส่วน (ผลิต)'!$E$56&gt;0,(+H142*'2.1ต้นทุนตามสัดส่วน (ผลิต)'!$E$56)/'2.1ต้นทุนตามสัดส่วน (ผลิต)'!$E$60,0),2)</f>
        <v>0</v>
      </c>
      <c r="AF142" s="139">
        <f>ROUND(IF('2.1ต้นทุนตามสัดส่วน (ผลิต)'!$E$66&gt;0,(+I142*'2.1ต้นทุนตามสัดส่วน (ผลิต)'!$E$66)/'2.1ต้นทุนตามสัดส่วน (ผลิต)'!$E$70,0),2)</f>
        <v>0</v>
      </c>
      <c r="AG142" s="139">
        <f>ROUND(IF('2.1ต้นทุนตามสัดส่วน (ผลิต)'!$E$76&gt;0,(+J142*'2.1ต้นทุนตามสัดส่วน (ผลิต)'!$E$76)/'2.1ต้นทุนตามสัดส่วน (ผลิต)'!$E$80,0),2)</f>
        <v>0</v>
      </c>
      <c r="AH142" s="139">
        <f t="shared" si="95"/>
        <v>0</v>
      </c>
      <c r="AI142" s="139">
        <f t="shared" si="96"/>
        <v>0</v>
      </c>
      <c r="AJ142" s="139">
        <f>ROUND(IF('2.1ต้นทุนตามสัดส่วน (ผลิต)'!$E$106&gt;0,(+M142*'2.1ต้นทุนตามสัดส่วน (ผลิต)'!$E$106)/'2.1ต้นทุนตามสัดส่วน (ผลิต)'!$E$110,0),2)</f>
        <v>0</v>
      </c>
      <c r="AK142" s="139">
        <f>ROUND(IF('2.1ต้นทุนตามสัดส่วน (ผลิต)'!$E$116&gt;0,(+N142*'2.1ต้นทุนตามสัดส่วน (ผลิต)'!$E$116)/'2.1ต้นทุนตามสัดส่วน (ผลิต)'!$E$120,0),2)</f>
        <v>0</v>
      </c>
      <c r="AL142" s="139">
        <f>ROUND(IF('2.1ต้นทุนตามสัดส่วน (ผลิต)'!$E$126&gt;0,(+O142*'2.1ต้นทุนตามสัดส่วน (ผลิต)'!$E$126)/'2.1ต้นทุนตามสัดส่วน (ผลิต)'!$E$130,0),2)</f>
        <v>0</v>
      </c>
      <c r="AM142" s="139">
        <f t="shared" si="97"/>
        <v>0</v>
      </c>
      <c r="AN142" s="139">
        <f t="shared" si="98"/>
        <v>0</v>
      </c>
      <c r="AO142" s="139">
        <f>ROUND(IF('2.1ต้นทุนตามสัดส่วน (ผลิต)'!$E$156&gt;0,(+R142*'2.1ต้นทุนตามสัดส่วน (ผลิต)'!$E$156)/'2.1ต้นทุนตามสัดส่วน (ผลิต)'!$E$160,0),2)</f>
        <v>0</v>
      </c>
      <c r="AP142" s="139">
        <f>ROUND(IF('2.1ต้นทุนตามสัดส่วน (ผลิต)'!$E$166&gt;0,(+S142*'2.1ต้นทุนตามสัดส่วน (ผลิต)'!$E$166)/'2.1ต้นทุนตามสัดส่วน (ผลิต)'!$E$170,0),2)</f>
        <v>0</v>
      </c>
      <c r="AQ142" s="139">
        <f>ROUND(IF('2.1ต้นทุนตามสัดส่วน (ผลิต)'!$E$176&gt;0,(+T142*'2.1ต้นทุนตามสัดส่วน (ผลิต)'!$E$176)/'2.1ต้นทุนตามสัดส่วน (ผลิต)'!$E$180,0),2)</f>
        <v>0</v>
      </c>
      <c r="AR142" s="139">
        <f t="shared" si="83"/>
        <v>0</v>
      </c>
      <c r="AS142" s="139">
        <f t="shared" si="84"/>
        <v>0</v>
      </c>
      <c r="AU142" s="140"/>
      <c r="AV142" s="135"/>
      <c r="AW142" s="44">
        <f>ROUND(IF('2.1ต้นทุนตามสัดส่วน (ผลิต)'!$E$7&gt;0,(C142*'2.1ต้นทุนตามสัดส่วน (ผลิต)'!$E$7)/'2.1ต้นทุนตามสัดส่วน (ผลิต)'!$E$10,0),2)</f>
        <v>0</v>
      </c>
      <c r="AX142" s="136">
        <f>ROUND(IF('2.1ต้นทุนตามสัดส่วน (ผลิต)'!$E$17&gt;0,(D142*'2.1ต้นทุนตามสัดส่วน (ผลิต)'!$E$17)/'2.1ต้นทุนตามสัดส่วน (ผลิต)'!$E$20,0),2)</f>
        <v>0</v>
      </c>
      <c r="AY142" s="136">
        <f>ROUND(IF('2.1ต้นทุนตามสัดส่วน (ผลิต)'!$E$27&gt;0,(+E142*'2.1ต้นทุนตามสัดส่วน (ผลิต)'!$E$27)/'2.1ต้นทุนตามสัดส่วน (ผลิต)'!$E$30,0),2)</f>
        <v>0</v>
      </c>
      <c r="AZ142" s="136">
        <f>ROUND(IF('2.1ต้นทุนตามสัดส่วน (ผลิต)'!$E$37&gt;0,(+F142*'2.1ต้นทุนตามสัดส่วน (ผลิต)'!$E$37)/'2.1ต้นทุนตามสัดส่วน (ผลิต)'!$E$40,0),2)</f>
        <v>0</v>
      </c>
      <c r="BA142" s="136">
        <f t="shared" si="99"/>
        <v>0</v>
      </c>
      <c r="BB142" s="136">
        <f>ROUND(IF('2.1ต้นทุนตามสัดส่วน (ผลิต)'!$E$57&gt;0,(+H142*'2.1ต้นทุนตามสัดส่วน (ผลิต)'!$E$57)/'2.1ต้นทุนตามสัดส่วน (ผลิต)'!$E$60,0),2)</f>
        <v>0</v>
      </c>
      <c r="BC142" s="136">
        <f>ROUND(IF('2.1ต้นทุนตามสัดส่วน (ผลิต)'!$E$67&gt;0,(+I142*'2.1ต้นทุนตามสัดส่วน (ผลิต)'!$E$67)/'2.1ต้นทุนตามสัดส่วน (ผลิต)'!$E$70,0),2)</f>
        <v>0</v>
      </c>
      <c r="BD142" s="136">
        <f>ROUND(IF('2.1ต้นทุนตามสัดส่วน (ผลิต)'!$E$77&gt;0,(+J142*'2.1ต้นทุนตามสัดส่วน (ผลิต)'!$E$77)/'2.1ต้นทุนตามสัดส่วน (ผลิต)'!$E$80,0),2)</f>
        <v>0</v>
      </c>
      <c r="BE142" s="136">
        <f t="shared" si="100"/>
        <v>0</v>
      </c>
      <c r="BF142" s="136">
        <f t="shared" si="101"/>
        <v>0</v>
      </c>
      <c r="BG142" s="136">
        <f>ROUND(IF('2.1ต้นทุนตามสัดส่วน (ผลิต)'!$E$107&gt;0,(+M142*'2.1ต้นทุนตามสัดส่วน (ผลิต)'!$E$107)/'2.1ต้นทุนตามสัดส่วน (ผลิต)'!$E$110,0),2)</f>
        <v>0</v>
      </c>
      <c r="BH142" s="136">
        <f>ROUND(IF('2.1ต้นทุนตามสัดส่วน (ผลิต)'!$E$117&gt;0,(+N142*'2.1ต้นทุนตามสัดส่วน (ผลิต)'!$E$117)/'2.1ต้นทุนตามสัดส่วน (ผลิต)'!$E$120,0),2)</f>
        <v>0</v>
      </c>
      <c r="BI142" s="136">
        <f>ROUND(IF('2.1ต้นทุนตามสัดส่วน (ผลิต)'!$E$127&gt;0,(+O142*'2.1ต้นทุนตามสัดส่วน (ผลิต)'!$E$127)/'2.1ต้นทุนตามสัดส่วน (ผลิต)'!$E$130,0),2)</f>
        <v>0</v>
      </c>
      <c r="BJ142" s="136">
        <f t="shared" si="102"/>
        <v>0</v>
      </c>
      <c r="BK142" s="136">
        <f t="shared" si="103"/>
        <v>0</v>
      </c>
      <c r="BL142" s="136">
        <f>ROUND(IF('2.1ต้นทุนตามสัดส่วน (ผลิต)'!$E$157&gt;0,(+R142*'2.1ต้นทุนตามสัดส่วน (ผลิต)'!$E$157)/'2.1ต้นทุนตามสัดส่วน (ผลิต)'!$E$160,0),2)</f>
        <v>0</v>
      </c>
      <c r="BM142" s="136">
        <f>ROUND(IF('2.1ต้นทุนตามสัดส่วน (ผลิต)'!$E$167&gt;0,(+S142*'2.1ต้นทุนตามสัดส่วน (ผลิต)'!$E$167)/'2.1ต้นทุนตามสัดส่วน (ผลิต)'!$E$170,0),2)</f>
        <v>0</v>
      </c>
      <c r="BN142" s="136">
        <f>ROUND(IF('2.1ต้นทุนตามสัดส่วน (ผลิต)'!$E$177&gt;0,(+T142*'2.1ต้นทุนตามสัดส่วน (ผลิต)'!$E$177)/'2.1ต้นทุนตามสัดส่วน (ผลิต)'!$E$180,0),2)</f>
        <v>0</v>
      </c>
      <c r="BO142" s="136">
        <f t="shared" si="104"/>
        <v>0</v>
      </c>
      <c r="BP142" s="136">
        <f t="shared" si="85"/>
        <v>0</v>
      </c>
      <c r="BR142" s="140"/>
      <c r="BS142" s="135"/>
      <c r="BT142" s="44">
        <f>ROUND(IF('2.1ต้นทุนตามสัดส่วน (ผลิต)'!$E$8&gt;0,(+C142*'2.1ต้นทุนตามสัดส่วน (ผลิต)'!$E$8)/'2.1ต้นทุนตามสัดส่วน (ผลิต)'!$E$10,0),2)</f>
        <v>0</v>
      </c>
      <c r="BU142" s="136">
        <f>ROUND(IF('2.1ต้นทุนตามสัดส่วน (ผลิต)'!$E$18&gt;0,(+D142*'2.1ต้นทุนตามสัดส่วน (ผลิต)'!$E$18)/'2.1ต้นทุนตามสัดส่วน (ผลิต)'!$E$20,0),2)</f>
        <v>0</v>
      </c>
      <c r="BV142" s="136">
        <f>ROUND(IF('2.1ต้นทุนตามสัดส่วน (ผลิต)'!$E$28&gt;0,(+E142*'2.1ต้นทุนตามสัดส่วน (ผลิต)'!$E$28)/'2.1ต้นทุนตามสัดส่วน (ผลิต)'!$E$30,0),2)</f>
        <v>0</v>
      </c>
      <c r="BW142" s="136">
        <f>ROUND(IF('2.1ต้นทุนตามสัดส่วน (ผลิต)'!$E$38&gt;0,(+F142*'2.1ต้นทุนตามสัดส่วน (ผลิต)'!$E$38)/'2.1ต้นทุนตามสัดส่วน (ผลิต)'!$E$40,0),2)</f>
        <v>0</v>
      </c>
      <c r="BX142" s="136">
        <f t="shared" si="105"/>
        <v>0</v>
      </c>
      <c r="BY142" s="136">
        <f>ROUND(IF('2.1ต้นทุนตามสัดส่วน (ผลิต)'!$E$58&gt;0,(+H142*'2.1ต้นทุนตามสัดส่วน (ผลิต)'!$E$58)/'2.1ต้นทุนตามสัดส่วน (ผลิต)'!$E$60,0),2)</f>
        <v>0</v>
      </c>
      <c r="BZ142" s="136">
        <f>ROUND(IF('2.1ต้นทุนตามสัดส่วน (ผลิต)'!$E$68&gt;0,(+I142*'2.1ต้นทุนตามสัดส่วน (ผลิต)'!$E$68)/'2.1ต้นทุนตามสัดส่วน (ผลิต)'!$E$70,0),2)</f>
        <v>0</v>
      </c>
      <c r="CA142" s="136">
        <f>ROUND(IF('2.1ต้นทุนตามสัดส่วน (ผลิต)'!$E$78&gt;0,(+J142*'2.1ต้นทุนตามสัดส่วน (ผลิต)'!$E$78)/'2.1ต้นทุนตามสัดส่วน (ผลิต)'!$E$80,0),2)</f>
        <v>0</v>
      </c>
      <c r="CB142" s="136">
        <f t="shared" si="106"/>
        <v>0</v>
      </c>
      <c r="CC142" s="136">
        <f t="shared" si="107"/>
        <v>0</v>
      </c>
      <c r="CD142" s="136">
        <f>ROUND(IF('2.1ต้นทุนตามสัดส่วน (ผลิต)'!$E$108&gt;0,(+M142*'2.1ต้นทุนตามสัดส่วน (ผลิต)'!$E$108)/'2.1ต้นทุนตามสัดส่วน (ผลิต)'!$E$110,0),2)</f>
        <v>0</v>
      </c>
      <c r="CE142" s="136">
        <f>ROUND(IF('2.1ต้นทุนตามสัดส่วน (ผลิต)'!$E$118&gt;0,(+N142*'2.1ต้นทุนตามสัดส่วน (ผลิต)'!$E$118)/'2.1ต้นทุนตามสัดส่วน (ผลิต)'!$E$120,0),2)</f>
        <v>0</v>
      </c>
      <c r="CF142" s="136">
        <f>ROUND(IF('2.1ต้นทุนตามสัดส่วน (ผลิต)'!$E$128&gt;0,(+O142*'2.1ต้นทุนตามสัดส่วน (ผลิต)'!$E$128)/'2.1ต้นทุนตามสัดส่วน (ผลิต)'!$E$130,0),2)</f>
        <v>0</v>
      </c>
      <c r="CG142" s="136">
        <f t="shared" si="108"/>
        <v>0</v>
      </c>
      <c r="CH142" s="136">
        <f t="shared" si="109"/>
        <v>0</v>
      </c>
      <c r="CI142" s="136">
        <f>ROUND(IF('2.1ต้นทุนตามสัดส่วน (ผลิต)'!$E$158&gt;0,(+R142*'2.1ต้นทุนตามสัดส่วน (ผลิต)'!$E$158)/'2.1ต้นทุนตามสัดส่วน (ผลิต)'!$E$160,0),2)</f>
        <v>0</v>
      </c>
      <c r="CJ142" s="136">
        <f>ROUND(IF('2.1ต้นทุนตามสัดส่วน (ผลิต)'!$E$168&gt;0,(+S142*'2.1ต้นทุนตามสัดส่วน (ผลิต)'!$E$168)/'2.1ต้นทุนตามสัดส่วน (ผลิต)'!$E$170,0),2)</f>
        <v>0</v>
      </c>
      <c r="CK142" s="136">
        <f>ROUND(IF('2.1ต้นทุนตามสัดส่วน (ผลิต)'!$E$178&gt;0,(+T142*'2.1ต้นทุนตามสัดส่วน (ผลิต)'!$E$178)/'2.1ต้นทุนตามสัดส่วน (ผลิต)'!$E$180,0),2)</f>
        <v>0</v>
      </c>
      <c r="CL142" s="136">
        <f t="shared" si="110"/>
        <v>0</v>
      </c>
      <c r="CM142" s="136">
        <f t="shared" si="86"/>
        <v>0</v>
      </c>
      <c r="CO142" s="140"/>
      <c r="CP142" s="135"/>
      <c r="CQ142" s="44">
        <f>ROUND(IF('2.1ต้นทุนตามสัดส่วน (ผลิต)'!$E$9&gt;0,(+C142*'2.1ต้นทุนตามสัดส่วน (ผลิต)'!$E$9)/'2.1ต้นทุนตามสัดส่วน (ผลิต)'!$E$10,0),2)</f>
        <v>0</v>
      </c>
      <c r="CR142" s="136">
        <f>ROUND(IF('2.1ต้นทุนตามสัดส่วน (ผลิต)'!$E$19&gt;0,(+D142*'2.1ต้นทุนตามสัดส่วน (ผลิต)'!$E$19)/'2.1ต้นทุนตามสัดส่วน (ผลิต)'!$E$20,0),2)</f>
        <v>0</v>
      </c>
      <c r="CS142" s="136">
        <f>ROUND(IF('2.1ต้นทุนตามสัดส่วน (ผลิต)'!$E$29&gt;0,(+E142*'2.1ต้นทุนตามสัดส่วน (ผลิต)'!$E$29)/'2.1ต้นทุนตามสัดส่วน (ผลิต)'!$E$30,0),2)</f>
        <v>0</v>
      </c>
      <c r="CT142" s="136">
        <f>ROUND(IF('2.1ต้นทุนตามสัดส่วน (ผลิต)'!$E$39&gt;0,(+F142*'2.1ต้นทุนตามสัดส่วน (ผลิต)'!$E$39)/'2.1ต้นทุนตามสัดส่วน (ผลิต)'!$E$40,0),2)</f>
        <v>0</v>
      </c>
      <c r="CU142" s="136">
        <f t="shared" si="111"/>
        <v>0</v>
      </c>
      <c r="CV142" s="136">
        <f>ROUND(IF('2.1ต้นทุนตามสัดส่วน (ผลิต)'!$E$59&gt;0,(+H142*'2.1ต้นทุนตามสัดส่วน (ผลิต)'!$E$59)/'2.1ต้นทุนตามสัดส่วน (ผลิต)'!$E$60,0),2)</f>
        <v>0</v>
      </c>
      <c r="CW142" s="136">
        <f>ROUND(IF('2.1ต้นทุนตามสัดส่วน (ผลิต)'!$E$69&gt;0,(+I142*'2.1ต้นทุนตามสัดส่วน (ผลิต)'!$E$69)/'2.1ต้นทุนตามสัดส่วน (ผลิต)'!$E$70,0),2)</f>
        <v>0</v>
      </c>
      <c r="CX142" s="136">
        <f>ROUND(IF('2.1ต้นทุนตามสัดส่วน (ผลิต)'!$E$79&gt;0,(+J142*'2.1ต้นทุนตามสัดส่วน (ผลิต)'!$E$79)/'2.1ต้นทุนตามสัดส่วน (ผลิต)'!$E$80,0),2)</f>
        <v>0</v>
      </c>
      <c r="CY142" s="136">
        <f t="shared" si="112"/>
        <v>0</v>
      </c>
      <c r="CZ142" s="136">
        <f t="shared" si="113"/>
        <v>0</v>
      </c>
      <c r="DA142" s="136">
        <f>ROUND(IF('2.1ต้นทุนตามสัดส่วน (ผลิต)'!$E$109&gt;0,(+M142*'2.1ต้นทุนตามสัดส่วน (ผลิต)'!$E$109)/'2.1ต้นทุนตามสัดส่วน (ผลิต)'!$E$110,0),2)</f>
        <v>0</v>
      </c>
      <c r="DB142" s="136">
        <f>ROUND(IF('2.1ต้นทุนตามสัดส่วน (ผลิต)'!$E$119&gt;0,(+N142*'2.1ต้นทุนตามสัดส่วน (ผลิต)'!$E$119)/'2.1ต้นทุนตามสัดส่วน (ผลิต)'!$E$120,0),2)</f>
        <v>0</v>
      </c>
      <c r="DC142" s="136">
        <f>ROUND(IF('2.1ต้นทุนตามสัดส่วน (ผลิต)'!$E$129&gt;0,(+O142*'2.1ต้นทุนตามสัดส่วน (ผลิต)'!$E$129)/'2.1ต้นทุนตามสัดส่วน (ผลิต)'!$E$130,0),2)</f>
        <v>0</v>
      </c>
      <c r="DD142" s="136">
        <f t="shared" si="114"/>
        <v>0</v>
      </c>
      <c r="DE142" s="136">
        <f t="shared" si="115"/>
        <v>0</v>
      </c>
      <c r="DF142" s="136">
        <f>ROUND(IF('2.1ต้นทุนตามสัดส่วน (ผลิต)'!$E$159&gt;0,(+R142*'2.1ต้นทุนตามสัดส่วน (ผลิต)'!$E$159)/'2.1ต้นทุนตามสัดส่วน (ผลิต)'!$E$160,0),2)</f>
        <v>0</v>
      </c>
      <c r="DG142" s="136">
        <f>ROUND(IF('2.1ต้นทุนตามสัดส่วน (ผลิต)'!$E$169&gt;0,(+S142*'2.1ต้นทุนตามสัดส่วน (ผลิต)'!$E$169)/'2.1ต้นทุนตามสัดส่วน (ผลิต)'!$E$170,0),2)</f>
        <v>0</v>
      </c>
      <c r="DH142" s="136">
        <f>ROUND(IF('2.1ต้นทุนตามสัดส่วน (ผลิต)'!$E$179&gt;0,(+T142*'2.1ต้นทุนตามสัดส่วน (ผลิต)'!$E$179)/'2.1ต้นทุนตามสัดส่วน (ผลิต)'!$E$180,0),2)</f>
        <v>0</v>
      </c>
      <c r="DI142" s="136">
        <f t="shared" si="116"/>
        <v>0</v>
      </c>
      <c r="DJ142" s="136">
        <f t="shared" si="87"/>
        <v>0</v>
      </c>
      <c r="DL142" s="140"/>
      <c r="DM142" s="135"/>
      <c r="DN142" s="136">
        <f t="shared" si="79"/>
        <v>0</v>
      </c>
      <c r="DO142" s="136">
        <f t="shared" si="79"/>
        <v>0</v>
      </c>
      <c r="DP142" s="136">
        <f t="shared" si="79"/>
        <v>0</v>
      </c>
      <c r="DQ142" s="136">
        <f t="shared" si="79"/>
        <v>0</v>
      </c>
      <c r="DR142" s="136">
        <f t="shared" si="79"/>
        <v>0</v>
      </c>
      <c r="DS142" s="136">
        <f t="shared" si="79"/>
        <v>0</v>
      </c>
      <c r="DT142" s="136">
        <f t="shared" si="79"/>
        <v>0</v>
      </c>
      <c r="DU142" s="136">
        <f t="shared" si="79"/>
        <v>0</v>
      </c>
      <c r="DV142" s="136">
        <f t="shared" si="79"/>
        <v>0</v>
      </c>
      <c r="DW142" s="136">
        <f t="shared" si="79"/>
        <v>0</v>
      </c>
      <c r="DX142" s="136">
        <f t="shared" si="79"/>
        <v>0</v>
      </c>
      <c r="DY142" s="136">
        <f t="shared" si="79"/>
        <v>0</v>
      </c>
      <c r="DZ142" s="136">
        <f t="shared" si="79"/>
        <v>0</v>
      </c>
      <c r="EA142" s="136">
        <f t="shared" si="79"/>
        <v>0</v>
      </c>
      <c r="EB142" s="136">
        <f t="shared" si="81"/>
        <v>0</v>
      </c>
      <c r="EC142" s="136">
        <f t="shared" si="81"/>
        <v>0</v>
      </c>
      <c r="ED142" s="136">
        <f t="shared" si="81"/>
        <v>0</v>
      </c>
      <c r="EE142" s="136">
        <f t="shared" si="80"/>
        <v>0</v>
      </c>
      <c r="EF142" s="136">
        <f t="shared" si="80"/>
        <v>0</v>
      </c>
      <c r="EG142" s="136">
        <f t="shared" si="80"/>
        <v>0</v>
      </c>
    </row>
    <row r="143" spans="1:137" ht="21">
      <c r="A143" s="140"/>
      <c r="B143" s="135"/>
      <c r="C143" s="44"/>
      <c r="D143" s="136"/>
      <c r="E143" s="136"/>
      <c r="F143" s="136"/>
      <c r="G143" s="136">
        <f t="shared" si="88"/>
        <v>0</v>
      </c>
      <c r="H143" s="136"/>
      <c r="I143" s="136"/>
      <c r="J143" s="136"/>
      <c r="K143" s="136">
        <f t="shared" si="89"/>
        <v>0</v>
      </c>
      <c r="L143" s="136">
        <f t="shared" si="90"/>
        <v>0</v>
      </c>
      <c r="M143" s="136"/>
      <c r="N143" s="136"/>
      <c r="O143" s="136"/>
      <c r="P143" s="136">
        <f t="shared" si="91"/>
        <v>0</v>
      </c>
      <c r="Q143" s="136">
        <f t="shared" si="92"/>
        <v>0</v>
      </c>
      <c r="R143" s="136"/>
      <c r="S143" s="136"/>
      <c r="T143" s="136"/>
      <c r="U143" s="136">
        <f t="shared" si="93"/>
        <v>0</v>
      </c>
      <c r="V143" s="136">
        <f t="shared" si="82"/>
        <v>0</v>
      </c>
      <c r="X143" s="140"/>
      <c r="Y143" s="135"/>
      <c r="Z143" s="44">
        <f>ROUND(IF('2.1ต้นทุนตามสัดส่วน (ผลิต)'!$E$6&gt;0,(+C143*'2.1ต้นทุนตามสัดส่วน (ผลิต)'!$E$6)/'2.1ต้นทุนตามสัดส่วน (ผลิต)'!$E$10,0),2)</f>
        <v>0</v>
      </c>
      <c r="AA143" s="139">
        <f>ROUND(IF('2.1ต้นทุนตามสัดส่วน (ผลิต)'!$E$16&gt;0,(+D143*'2.1ต้นทุนตามสัดส่วน (ผลิต)'!$E$16)/'2.1ต้นทุนตามสัดส่วน (ผลิต)'!$E$20,0),2)</f>
        <v>0</v>
      </c>
      <c r="AB143" s="139">
        <f>ROUND(IF('2.1ต้นทุนตามสัดส่วน (ผลิต)'!$E$26&gt;0,(+E143*'2.1ต้นทุนตามสัดส่วน (ผลิต)'!$E$26)/'2.1ต้นทุนตามสัดส่วน (ผลิต)'!$E$30,0),2)</f>
        <v>0</v>
      </c>
      <c r="AC143" s="139">
        <f>ROUND(IF('2.1ต้นทุนตามสัดส่วน (ผลิต)'!$E$36&gt;0,(+F143*'2.1ต้นทุนตามสัดส่วน (ผลิต)'!$E$36)/'2.1ต้นทุนตามสัดส่วน (ผลิต)'!$E$40,0),2)</f>
        <v>0</v>
      </c>
      <c r="AD143" s="139">
        <f t="shared" si="94"/>
        <v>0</v>
      </c>
      <c r="AE143" s="139">
        <f>ROUND(IF('2.1ต้นทุนตามสัดส่วน (ผลิต)'!$E$56&gt;0,(+H143*'2.1ต้นทุนตามสัดส่วน (ผลิต)'!$E$56)/'2.1ต้นทุนตามสัดส่วน (ผลิต)'!$E$60,0),2)</f>
        <v>0</v>
      </c>
      <c r="AF143" s="139">
        <f>ROUND(IF('2.1ต้นทุนตามสัดส่วน (ผลิต)'!$E$66&gt;0,(+I143*'2.1ต้นทุนตามสัดส่วน (ผลิต)'!$E$66)/'2.1ต้นทุนตามสัดส่วน (ผลิต)'!$E$70,0),2)</f>
        <v>0</v>
      </c>
      <c r="AG143" s="139">
        <f>ROUND(IF('2.1ต้นทุนตามสัดส่วน (ผลิต)'!$E$76&gt;0,(+J143*'2.1ต้นทุนตามสัดส่วน (ผลิต)'!$E$76)/'2.1ต้นทุนตามสัดส่วน (ผลิต)'!$E$80,0),2)</f>
        <v>0</v>
      </c>
      <c r="AH143" s="139">
        <f t="shared" si="95"/>
        <v>0</v>
      </c>
      <c r="AI143" s="139">
        <f t="shared" si="96"/>
        <v>0</v>
      </c>
      <c r="AJ143" s="139">
        <f>ROUND(IF('2.1ต้นทุนตามสัดส่วน (ผลิต)'!$E$106&gt;0,(+M143*'2.1ต้นทุนตามสัดส่วน (ผลิต)'!$E$106)/'2.1ต้นทุนตามสัดส่วน (ผลิต)'!$E$110,0),2)</f>
        <v>0</v>
      </c>
      <c r="AK143" s="139">
        <f>ROUND(IF('2.1ต้นทุนตามสัดส่วน (ผลิต)'!$E$116&gt;0,(+N143*'2.1ต้นทุนตามสัดส่วน (ผลิต)'!$E$116)/'2.1ต้นทุนตามสัดส่วน (ผลิต)'!$E$120,0),2)</f>
        <v>0</v>
      </c>
      <c r="AL143" s="139">
        <f>ROUND(IF('2.1ต้นทุนตามสัดส่วน (ผลิต)'!$E$126&gt;0,(+O143*'2.1ต้นทุนตามสัดส่วน (ผลิต)'!$E$126)/'2.1ต้นทุนตามสัดส่วน (ผลิต)'!$E$130,0),2)</f>
        <v>0</v>
      </c>
      <c r="AM143" s="139">
        <f t="shared" si="97"/>
        <v>0</v>
      </c>
      <c r="AN143" s="139">
        <f t="shared" si="98"/>
        <v>0</v>
      </c>
      <c r="AO143" s="139">
        <f>ROUND(IF('2.1ต้นทุนตามสัดส่วน (ผลิต)'!$E$156&gt;0,(+R143*'2.1ต้นทุนตามสัดส่วน (ผลิต)'!$E$156)/'2.1ต้นทุนตามสัดส่วน (ผลิต)'!$E$160,0),2)</f>
        <v>0</v>
      </c>
      <c r="AP143" s="139">
        <f>ROUND(IF('2.1ต้นทุนตามสัดส่วน (ผลิต)'!$E$166&gt;0,(+S143*'2.1ต้นทุนตามสัดส่วน (ผลิต)'!$E$166)/'2.1ต้นทุนตามสัดส่วน (ผลิต)'!$E$170,0),2)</f>
        <v>0</v>
      </c>
      <c r="AQ143" s="139">
        <f>ROUND(IF('2.1ต้นทุนตามสัดส่วน (ผลิต)'!$E$176&gt;0,(+T143*'2.1ต้นทุนตามสัดส่วน (ผลิต)'!$E$176)/'2.1ต้นทุนตามสัดส่วน (ผลิต)'!$E$180,0),2)</f>
        <v>0</v>
      </c>
      <c r="AR143" s="139">
        <f t="shared" si="83"/>
        <v>0</v>
      </c>
      <c r="AS143" s="139">
        <f t="shared" si="84"/>
        <v>0</v>
      </c>
      <c r="AU143" s="140"/>
      <c r="AV143" s="135"/>
      <c r="AW143" s="44">
        <f>ROUND(IF('2.1ต้นทุนตามสัดส่วน (ผลิต)'!$E$7&gt;0,(C143*'2.1ต้นทุนตามสัดส่วน (ผลิต)'!$E$7)/'2.1ต้นทุนตามสัดส่วน (ผลิต)'!$E$10,0),2)</f>
        <v>0</v>
      </c>
      <c r="AX143" s="136">
        <f>ROUND(IF('2.1ต้นทุนตามสัดส่วน (ผลิต)'!$E$17&gt;0,(D143*'2.1ต้นทุนตามสัดส่วน (ผลิต)'!$E$17)/'2.1ต้นทุนตามสัดส่วน (ผลิต)'!$E$20,0),2)</f>
        <v>0</v>
      </c>
      <c r="AY143" s="136">
        <f>ROUND(IF('2.1ต้นทุนตามสัดส่วน (ผลิต)'!$E$27&gt;0,(+E143*'2.1ต้นทุนตามสัดส่วน (ผลิต)'!$E$27)/'2.1ต้นทุนตามสัดส่วน (ผลิต)'!$E$30,0),2)</f>
        <v>0</v>
      </c>
      <c r="AZ143" s="136">
        <f>ROUND(IF('2.1ต้นทุนตามสัดส่วน (ผลิต)'!$E$37&gt;0,(+F143*'2.1ต้นทุนตามสัดส่วน (ผลิต)'!$E$37)/'2.1ต้นทุนตามสัดส่วน (ผลิต)'!$E$40,0),2)</f>
        <v>0</v>
      </c>
      <c r="BA143" s="136">
        <f t="shared" si="99"/>
        <v>0</v>
      </c>
      <c r="BB143" s="136">
        <f>ROUND(IF('2.1ต้นทุนตามสัดส่วน (ผลิต)'!$E$57&gt;0,(+H143*'2.1ต้นทุนตามสัดส่วน (ผลิต)'!$E$57)/'2.1ต้นทุนตามสัดส่วน (ผลิต)'!$E$60,0),2)</f>
        <v>0</v>
      </c>
      <c r="BC143" s="136">
        <f>ROUND(IF('2.1ต้นทุนตามสัดส่วน (ผลิต)'!$E$67&gt;0,(+I143*'2.1ต้นทุนตามสัดส่วน (ผลิต)'!$E$67)/'2.1ต้นทุนตามสัดส่วน (ผลิต)'!$E$70,0),2)</f>
        <v>0</v>
      </c>
      <c r="BD143" s="136">
        <f>ROUND(IF('2.1ต้นทุนตามสัดส่วน (ผลิต)'!$E$77&gt;0,(+J143*'2.1ต้นทุนตามสัดส่วน (ผลิต)'!$E$77)/'2.1ต้นทุนตามสัดส่วน (ผลิต)'!$E$80,0),2)</f>
        <v>0</v>
      </c>
      <c r="BE143" s="136">
        <f t="shared" si="100"/>
        <v>0</v>
      </c>
      <c r="BF143" s="136">
        <f t="shared" si="101"/>
        <v>0</v>
      </c>
      <c r="BG143" s="136">
        <f>ROUND(IF('2.1ต้นทุนตามสัดส่วน (ผลิต)'!$E$107&gt;0,(+M143*'2.1ต้นทุนตามสัดส่วน (ผลิต)'!$E$107)/'2.1ต้นทุนตามสัดส่วน (ผลิต)'!$E$110,0),2)</f>
        <v>0</v>
      </c>
      <c r="BH143" s="136">
        <f>ROUND(IF('2.1ต้นทุนตามสัดส่วน (ผลิต)'!$E$117&gt;0,(+N143*'2.1ต้นทุนตามสัดส่วน (ผลิต)'!$E$117)/'2.1ต้นทุนตามสัดส่วน (ผลิต)'!$E$120,0),2)</f>
        <v>0</v>
      </c>
      <c r="BI143" s="136">
        <f>ROUND(IF('2.1ต้นทุนตามสัดส่วน (ผลิต)'!$E$127&gt;0,(+O143*'2.1ต้นทุนตามสัดส่วน (ผลิต)'!$E$127)/'2.1ต้นทุนตามสัดส่วน (ผลิต)'!$E$130,0),2)</f>
        <v>0</v>
      </c>
      <c r="BJ143" s="136">
        <f t="shared" si="102"/>
        <v>0</v>
      </c>
      <c r="BK143" s="136">
        <f t="shared" si="103"/>
        <v>0</v>
      </c>
      <c r="BL143" s="136">
        <f>ROUND(IF('2.1ต้นทุนตามสัดส่วน (ผลิต)'!$E$157&gt;0,(+R143*'2.1ต้นทุนตามสัดส่วน (ผลิต)'!$E$157)/'2.1ต้นทุนตามสัดส่วน (ผลิต)'!$E$160,0),2)</f>
        <v>0</v>
      </c>
      <c r="BM143" s="136">
        <f>ROUND(IF('2.1ต้นทุนตามสัดส่วน (ผลิต)'!$E$167&gt;0,(+S143*'2.1ต้นทุนตามสัดส่วน (ผลิต)'!$E$167)/'2.1ต้นทุนตามสัดส่วน (ผลิต)'!$E$170,0),2)</f>
        <v>0</v>
      </c>
      <c r="BN143" s="136">
        <f>ROUND(IF('2.1ต้นทุนตามสัดส่วน (ผลิต)'!$E$177&gt;0,(+T143*'2.1ต้นทุนตามสัดส่วน (ผลิต)'!$E$177)/'2.1ต้นทุนตามสัดส่วน (ผลิต)'!$E$180,0),2)</f>
        <v>0</v>
      </c>
      <c r="BO143" s="136">
        <f t="shared" si="104"/>
        <v>0</v>
      </c>
      <c r="BP143" s="136">
        <f t="shared" si="85"/>
        <v>0</v>
      </c>
      <c r="BR143" s="140"/>
      <c r="BS143" s="135"/>
      <c r="BT143" s="44">
        <f>ROUND(IF('2.1ต้นทุนตามสัดส่วน (ผลิต)'!$E$8&gt;0,(+C143*'2.1ต้นทุนตามสัดส่วน (ผลิต)'!$E$8)/'2.1ต้นทุนตามสัดส่วน (ผลิต)'!$E$10,0),2)</f>
        <v>0</v>
      </c>
      <c r="BU143" s="136">
        <f>ROUND(IF('2.1ต้นทุนตามสัดส่วน (ผลิต)'!$E$18&gt;0,(+D143*'2.1ต้นทุนตามสัดส่วน (ผลิต)'!$E$18)/'2.1ต้นทุนตามสัดส่วน (ผลิต)'!$E$20,0),2)</f>
        <v>0</v>
      </c>
      <c r="BV143" s="136">
        <f>ROUND(IF('2.1ต้นทุนตามสัดส่วน (ผลิต)'!$E$28&gt;0,(+E143*'2.1ต้นทุนตามสัดส่วน (ผลิต)'!$E$28)/'2.1ต้นทุนตามสัดส่วน (ผลิต)'!$E$30,0),2)</f>
        <v>0</v>
      </c>
      <c r="BW143" s="136">
        <f>ROUND(IF('2.1ต้นทุนตามสัดส่วน (ผลิต)'!$E$38&gt;0,(+F143*'2.1ต้นทุนตามสัดส่วน (ผลิต)'!$E$38)/'2.1ต้นทุนตามสัดส่วน (ผลิต)'!$E$40,0),2)</f>
        <v>0</v>
      </c>
      <c r="BX143" s="136">
        <f t="shared" si="105"/>
        <v>0</v>
      </c>
      <c r="BY143" s="136">
        <f>ROUND(IF('2.1ต้นทุนตามสัดส่วน (ผลิต)'!$E$58&gt;0,(+H143*'2.1ต้นทุนตามสัดส่วน (ผลิต)'!$E$58)/'2.1ต้นทุนตามสัดส่วน (ผลิต)'!$E$60,0),2)</f>
        <v>0</v>
      </c>
      <c r="BZ143" s="136">
        <f>ROUND(IF('2.1ต้นทุนตามสัดส่วน (ผลิต)'!$E$68&gt;0,(+I143*'2.1ต้นทุนตามสัดส่วน (ผลิต)'!$E$68)/'2.1ต้นทุนตามสัดส่วน (ผลิต)'!$E$70,0),2)</f>
        <v>0</v>
      </c>
      <c r="CA143" s="136">
        <f>ROUND(IF('2.1ต้นทุนตามสัดส่วน (ผลิต)'!$E$78&gt;0,(+J143*'2.1ต้นทุนตามสัดส่วน (ผลิต)'!$E$78)/'2.1ต้นทุนตามสัดส่วน (ผลิต)'!$E$80,0),2)</f>
        <v>0</v>
      </c>
      <c r="CB143" s="136">
        <f t="shared" si="106"/>
        <v>0</v>
      </c>
      <c r="CC143" s="136">
        <f t="shared" si="107"/>
        <v>0</v>
      </c>
      <c r="CD143" s="136">
        <f>ROUND(IF('2.1ต้นทุนตามสัดส่วน (ผลิต)'!$E$108&gt;0,(+M143*'2.1ต้นทุนตามสัดส่วน (ผลิต)'!$E$108)/'2.1ต้นทุนตามสัดส่วน (ผลิต)'!$E$110,0),2)</f>
        <v>0</v>
      </c>
      <c r="CE143" s="136">
        <f>ROUND(IF('2.1ต้นทุนตามสัดส่วน (ผลิต)'!$E$118&gt;0,(+N143*'2.1ต้นทุนตามสัดส่วน (ผลิต)'!$E$118)/'2.1ต้นทุนตามสัดส่วน (ผลิต)'!$E$120,0),2)</f>
        <v>0</v>
      </c>
      <c r="CF143" s="136">
        <f>ROUND(IF('2.1ต้นทุนตามสัดส่วน (ผลิต)'!$E$128&gt;0,(+O143*'2.1ต้นทุนตามสัดส่วน (ผลิต)'!$E$128)/'2.1ต้นทุนตามสัดส่วน (ผลิต)'!$E$130,0),2)</f>
        <v>0</v>
      </c>
      <c r="CG143" s="136">
        <f t="shared" si="108"/>
        <v>0</v>
      </c>
      <c r="CH143" s="136">
        <f t="shared" si="109"/>
        <v>0</v>
      </c>
      <c r="CI143" s="136">
        <f>ROUND(IF('2.1ต้นทุนตามสัดส่วน (ผลิต)'!$E$158&gt;0,(+R143*'2.1ต้นทุนตามสัดส่วน (ผลิต)'!$E$158)/'2.1ต้นทุนตามสัดส่วน (ผลิต)'!$E$160,0),2)</f>
        <v>0</v>
      </c>
      <c r="CJ143" s="136">
        <f>ROUND(IF('2.1ต้นทุนตามสัดส่วน (ผลิต)'!$E$168&gt;0,(+S143*'2.1ต้นทุนตามสัดส่วน (ผลิต)'!$E$168)/'2.1ต้นทุนตามสัดส่วน (ผลิต)'!$E$170,0),2)</f>
        <v>0</v>
      </c>
      <c r="CK143" s="136">
        <f>ROUND(IF('2.1ต้นทุนตามสัดส่วน (ผลิต)'!$E$178&gt;0,(+T143*'2.1ต้นทุนตามสัดส่วน (ผลิต)'!$E$178)/'2.1ต้นทุนตามสัดส่วน (ผลิต)'!$E$180,0),2)</f>
        <v>0</v>
      </c>
      <c r="CL143" s="136">
        <f t="shared" si="110"/>
        <v>0</v>
      </c>
      <c r="CM143" s="136">
        <f t="shared" si="86"/>
        <v>0</v>
      </c>
      <c r="CO143" s="140"/>
      <c r="CP143" s="135"/>
      <c r="CQ143" s="44">
        <f>ROUND(IF('2.1ต้นทุนตามสัดส่วน (ผลิต)'!$E$9&gt;0,(+C143*'2.1ต้นทุนตามสัดส่วน (ผลิต)'!$E$9)/'2.1ต้นทุนตามสัดส่วน (ผลิต)'!$E$10,0),2)</f>
        <v>0</v>
      </c>
      <c r="CR143" s="136">
        <f>ROUND(IF('2.1ต้นทุนตามสัดส่วน (ผลิต)'!$E$19&gt;0,(+D143*'2.1ต้นทุนตามสัดส่วน (ผลิต)'!$E$19)/'2.1ต้นทุนตามสัดส่วน (ผลิต)'!$E$20,0),2)</f>
        <v>0</v>
      </c>
      <c r="CS143" s="136">
        <f>ROUND(IF('2.1ต้นทุนตามสัดส่วน (ผลิต)'!$E$29&gt;0,(+E143*'2.1ต้นทุนตามสัดส่วน (ผลิต)'!$E$29)/'2.1ต้นทุนตามสัดส่วน (ผลิต)'!$E$30,0),2)</f>
        <v>0</v>
      </c>
      <c r="CT143" s="136">
        <f>ROUND(IF('2.1ต้นทุนตามสัดส่วน (ผลิต)'!$E$39&gt;0,(+F143*'2.1ต้นทุนตามสัดส่วน (ผลิต)'!$E$39)/'2.1ต้นทุนตามสัดส่วน (ผลิต)'!$E$40,0),2)</f>
        <v>0</v>
      </c>
      <c r="CU143" s="136">
        <f t="shared" si="111"/>
        <v>0</v>
      </c>
      <c r="CV143" s="136">
        <f>ROUND(IF('2.1ต้นทุนตามสัดส่วน (ผลิต)'!$E$59&gt;0,(+H143*'2.1ต้นทุนตามสัดส่วน (ผลิต)'!$E$59)/'2.1ต้นทุนตามสัดส่วน (ผลิต)'!$E$60,0),2)</f>
        <v>0</v>
      </c>
      <c r="CW143" s="136">
        <f>ROUND(IF('2.1ต้นทุนตามสัดส่วน (ผลิต)'!$E$69&gt;0,(+I143*'2.1ต้นทุนตามสัดส่วน (ผลิต)'!$E$69)/'2.1ต้นทุนตามสัดส่วน (ผลิต)'!$E$70,0),2)</f>
        <v>0</v>
      </c>
      <c r="CX143" s="136">
        <f>ROUND(IF('2.1ต้นทุนตามสัดส่วน (ผลิต)'!$E$79&gt;0,(+J143*'2.1ต้นทุนตามสัดส่วน (ผลิต)'!$E$79)/'2.1ต้นทุนตามสัดส่วน (ผลิต)'!$E$80,0),2)</f>
        <v>0</v>
      </c>
      <c r="CY143" s="136">
        <f t="shared" si="112"/>
        <v>0</v>
      </c>
      <c r="CZ143" s="136">
        <f t="shared" si="113"/>
        <v>0</v>
      </c>
      <c r="DA143" s="136">
        <f>ROUND(IF('2.1ต้นทุนตามสัดส่วน (ผลิต)'!$E$109&gt;0,(+M143*'2.1ต้นทุนตามสัดส่วน (ผลิต)'!$E$109)/'2.1ต้นทุนตามสัดส่วน (ผลิต)'!$E$110,0),2)</f>
        <v>0</v>
      </c>
      <c r="DB143" s="136">
        <f>ROUND(IF('2.1ต้นทุนตามสัดส่วน (ผลิต)'!$E$119&gt;0,(+N143*'2.1ต้นทุนตามสัดส่วน (ผลิต)'!$E$119)/'2.1ต้นทุนตามสัดส่วน (ผลิต)'!$E$120,0),2)</f>
        <v>0</v>
      </c>
      <c r="DC143" s="136">
        <f>ROUND(IF('2.1ต้นทุนตามสัดส่วน (ผลิต)'!$E$129&gt;0,(+O143*'2.1ต้นทุนตามสัดส่วน (ผลิต)'!$E$129)/'2.1ต้นทุนตามสัดส่วน (ผลิต)'!$E$130,0),2)</f>
        <v>0</v>
      </c>
      <c r="DD143" s="136">
        <f t="shared" si="114"/>
        <v>0</v>
      </c>
      <c r="DE143" s="136">
        <f t="shared" si="115"/>
        <v>0</v>
      </c>
      <c r="DF143" s="136">
        <f>ROUND(IF('2.1ต้นทุนตามสัดส่วน (ผลิต)'!$E$159&gt;0,(+R143*'2.1ต้นทุนตามสัดส่วน (ผลิต)'!$E$159)/'2.1ต้นทุนตามสัดส่วน (ผลิต)'!$E$160,0),2)</f>
        <v>0</v>
      </c>
      <c r="DG143" s="136">
        <f>ROUND(IF('2.1ต้นทุนตามสัดส่วน (ผลิต)'!$E$169&gt;0,(+S143*'2.1ต้นทุนตามสัดส่วน (ผลิต)'!$E$169)/'2.1ต้นทุนตามสัดส่วน (ผลิต)'!$E$170,0),2)</f>
        <v>0</v>
      </c>
      <c r="DH143" s="136">
        <f>ROUND(IF('2.1ต้นทุนตามสัดส่วน (ผลิต)'!$E$179&gt;0,(+T143*'2.1ต้นทุนตามสัดส่วน (ผลิต)'!$E$179)/'2.1ต้นทุนตามสัดส่วน (ผลิต)'!$E$180,0),2)</f>
        <v>0</v>
      </c>
      <c r="DI143" s="136">
        <f t="shared" si="116"/>
        <v>0</v>
      </c>
      <c r="DJ143" s="136">
        <f t="shared" si="87"/>
        <v>0</v>
      </c>
      <c r="DL143" s="140"/>
      <c r="DM143" s="135"/>
      <c r="DN143" s="136">
        <f t="shared" si="79"/>
        <v>0</v>
      </c>
      <c r="DO143" s="136">
        <f t="shared" si="79"/>
        <v>0</v>
      </c>
      <c r="DP143" s="136">
        <f t="shared" si="79"/>
        <v>0</v>
      </c>
      <c r="DQ143" s="136">
        <f t="shared" si="79"/>
        <v>0</v>
      </c>
      <c r="DR143" s="136">
        <f t="shared" si="79"/>
        <v>0</v>
      </c>
      <c r="DS143" s="136">
        <f t="shared" ref="DS143:EA167" si="117">+H143-AE143-BB143-BY143-CV143</f>
        <v>0</v>
      </c>
      <c r="DT143" s="136">
        <f t="shared" si="117"/>
        <v>0</v>
      </c>
      <c r="DU143" s="136">
        <f t="shared" si="117"/>
        <v>0</v>
      </c>
      <c r="DV143" s="136">
        <f t="shared" si="117"/>
        <v>0</v>
      </c>
      <c r="DW143" s="136">
        <f t="shared" si="117"/>
        <v>0</v>
      </c>
      <c r="DX143" s="136">
        <f t="shared" si="117"/>
        <v>0</v>
      </c>
      <c r="DY143" s="136">
        <f t="shared" si="117"/>
        <v>0</v>
      </c>
      <c r="DZ143" s="136">
        <f t="shared" si="117"/>
        <v>0</v>
      </c>
      <c r="EA143" s="136">
        <f t="shared" si="117"/>
        <v>0</v>
      </c>
      <c r="EB143" s="136">
        <f t="shared" si="81"/>
        <v>0</v>
      </c>
      <c r="EC143" s="136">
        <f t="shared" si="81"/>
        <v>0</v>
      </c>
      <c r="ED143" s="136">
        <f t="shared" si="81"/>
        <v>0</v>
      </c>
      <c r="EE143" s="136">
        <f t="shared" si="80"/>
        <v>0</v>
      </c>
      <c r="EF143" s="136">
        <f t="shared" si="80"/>
        <v>0</v>
      </c>
      <c r="EG143" s="136">
        <f t="shared" si="80"/>
        <v>0</v>
      </c>
    </row>
    <row r="144" spans="1:137" ht="21">
      <c r="A144" s="140"/>
      <c r="B144" s="135"/>
      <c r="C144" s="44"/>
      <c r="D144" s="136"/>
      <c r="E144" s="136"/>
      <c r="F144" s="136"/>
      <c r="G144" s="136">
        <f t="shared" si="88"/>
        <v>0</v>
      </c>
      <c r="H144" s="136"/>
      <c r="I144" s="136"/>
      <c r="J144" s="136"/>
      <c r="K144" s="136">
        <f t="shared" si="89"/>
        <v>0</v>
      </c>
      <c r="L144" s="136">
        <f t="shared" si="90"/>
        <v>0</v>
      </c>
      <c r="M144" s="136"/>
      <c r="N144" s="136"/>
      <c r="O144" s="136"/>
      <c r="P144" s="136">
        <f t="shared" si="91"/>
        <v>0</v>
      </c>
      <c r="Q144" s="136">
        <f t="shared" si="92"/>
        <v>0</v>
      </c>
      <c r="R144" s="136"/>
      <c r="S144" s="136"/>
      <c r="T144" s="136"/>
      <c r="U144" s="136">
        <f t="shared" si="93"/>
        <v>0</v>
      </c>
      <c r="V144" s="136">
        <f t="shared" si="82"/>
        <v>0</v>
      </c>
      <c r="X144" s="140"/>
      <c r="Y144" s="135"/>
      <c r="Z144" s="44">
        <f>ROUND(IF('2.1ต้นทุนตามสัดส่วน (ผลิต)'!$E$6&gt;0,(+C144*'2.1ต้นทุนตามสัดส่วน (ผลิต)'!$E$6)/'2.1ต้นทุนตามสัดส่วน (ผลิต)'!$E$10,0),2)</f>
        <v>0</v>
      </c>
      <c r="AA144" s="139">
        <f>ROUND(IF('2.1ต้นทุนตามสัดส่วน (ผลิต)'!$E$16&gt;0,(+D144*'2.1ต้นทุนตามสัดส่วน (ผลิต)'!$E$16)/'2.1ต้นทุนตามสัดส่วน (ผลิต)'!$E$20,0),2)</f>
        <v>0</v>
      </c>
      <c r="AB144" s="139">
        <f>ROUND(IF('2.1ต้นทุนตามสัดส่วน (ผลิต)'!$E$26&gt;0,(+E144*'2.1ต้นทุนตามสัดส่วน (ผลิต)'!$E$26)/'2.1ต้นทุนตามสัดส่วน (ผลิต)'!$E$30,0),2)</f>
        <v>0</v>
      </c>
      <c r="AC144" s="139">
        <f>ROUND(IF('2.1ต้นทุนตามสัดส่วน (ผลิต)'!$E$36&gt;0,(+F144*'2.1ต้นทุนตามสัดส่วน (ผลิต)'!$E$36)/'2.1ต้นทุนตามสัดส่วน (ผลิต)'!$E$40,0),2)</f>
        <v>0</v>
      </c>
      <c r="AD144" s="139">
        <f t="shared" si="94"/>
        <v>0</v>
      </c>
      <c r="AE144" s="139">
        <f>ROUND(IF('2.1ต้นทุนตามสัดส่วน (ผลิต)'!$E$56&gt;0,(+H144*'2.1ต้นทุนตามสัดส่วน (ผลิต)'!$E$56)/'2.1ต้นทุนตามสัดส่วน (ผลิต)'!$E$60,0),2)</f>
        <v>0</v>
      </c>
      <c r="AF144" s="139">
        <f>ROUND(IF('2.1ต้นทุนตามสัดส่วน (ผลิต)'!$E$66&gt;0,(+I144*'2.1ต้นทุนตามสัดส่วน (ผลิต)'!$E$66)/'2.1ต้นทุนตามสัดส่วน (ผลิต)'!$E$70,0),2)</f>
        <v>0</v>
      </c>
      <c r="AG144" s="139">
        <f>ROUND(IF('2.1ต้นทุนตามสัดส่วน (ผลิต)'!$E$76&gt;0,(+J144*'2.1ต้นทุนตามสัดส่วน (ผลิต)'!$E$76)/'2.1ต้นทุนตามสัดส่วน (ผลิต)'!$E$80,0),2)</f>
        <v>0</v>
      </c>
      <c r="AH144" s="139">
        <f t="shared" si="95"/>
        <v>0</v>
      </c>
      <c r="AI144" s="139">
        <f t="shared" si="96"/>
        <v>0</v>
      </c>
      <c r="AJ144" s="139">
        <f>ROUND(IF('2.1ต้นทุนตามสัดส่วน (ผลิต)'!$E$106&gt;0,(+M144*'2.1ต้นทุนตามสัดส่วน (ผลิต)'!$E$106)/'2.1ต้นทุนตามสัดส่วน (ผลิต)'!$E$110,0),2)</f>
        <v>0</v>
      </c>
      <c r="AK144" s="139">
        <f>ROUND(IF('2.1ต้นทุนตามสัดส่วน (ผลิต)'!$E$116&gt;0,(+N144*'2.1ต้นทุนตามสัดส่วน (ผลิต)'!$E$116)/'2.1ต้นทุนตามสัดส่วน (ผลิต)'!$E$120,0),2)</f>
        <v>0</v>
      </c>
      <c r="AL144" s="139">
        <f>ROUND(IF('2.1ต้นทุนตามสัดส่วน (ผลิต)'!$E$126&gt;0,(+O144*'2.1ต้นทุนตามสัดส่วน (ผลิต)'!$E$126)/'2.1ต้นทุนตามสัดส่วน (ผลิต)'!$E$130,0),2)</f>
        <v>0</v>
      </c>
      <c r="AM144" s="139">
        <f t="shared" si="97"/>
        <v>0</v>
      </c>
      <c r="AN144" s="139">
        <f t="shared" si="98"/>
        <v>0</v>
      </c>
      <c r="AO144" s="139">
        <f>ROUND(IF('2.1ต้นทุนตามสัดส่วน (ผลิต)'!$E$156&gt;0,(+R144*'2.1ต้นทุนตามสัดส่วน (ผลิต)'!$E$156)/'2.1ต้นทุนตามสัดส่วน (ผลิต)'!$E$160,0),2)</f>
        <v>0</v>
      </c>
      <c r="AP144" s="139">
        <f>ROUND(IF('2.1ต้นทุนตามสัดส่วน (ผลิต)'!$E$166&gt;0,(+S144*'2.1ต้นทุนตามสัดส่วน (ผลิต)'!$E$166)/'2.1ต้นทุนตามสัดส่วน (ผลิต)'!$E$170,0),2)</f>
        <v>0</v>
      </c>
      <c r="AQ144" s="139">
        <f>ROUND(IF('2.1ต้นทุนตามสัดส่วน (ผลิต)'!$E$176&gt;0,(+T144*'2.1ต้นทุนตามสัดส่วน (ผลิต)'!$E$176)/'2.1ต้นทุนตามสัดส่วน (ผลิต)'!$E$180,0),2)</f>
        <v>0</v>
      </c>
      <c r="AR144" s="139">
        <f t="shared" si="83"/>
        <v>0</v>
      </c>
      <c r="AS144" s="139">
        <f t="shared" si="84"/>
        <v>0</v>
      </c>
      <c r="AU144" s="140"/>
      <c r="AV144" s="135"/>
      <c r="AW144" s="44">
        <f>ROUND(IF('2.1ต้นทุนตามสัดส่วน (ผลิต)'!$E$7&gt;0,(C144*'2.1ต้นทุนตามสัดส่วน (ผลิต)'!$E$7)/'2.1ต้นทุนตามสัดส่วน (ผลิต)'!$E$10,0),2)</f>
        <v>0</v>
      </c>
      <c r="AX144" s="136">
        <f>ROUND(IF('2.1ต้นทุนตามสัดส่วน (ผลิต)'!$E$17&gt;0,(D144*'2.1ต้นทุนตามสัดส่วน (ผลิต)'!$E$17)/'2.1ต้นทุนตามสัดส่วน (ผลิต)'!$E$20,0),2)</f>
        <v>0</v>
      </c>
      <c r="AY144" s="136">
        <f>ROUND(IF('2.1ต้นทุนตามสัดส่วน (ผลิต)'!$E$27&gt;0,(+E144*'2.1ต้นทุนตามสัดส่วน (ผลิต)'!$E$27)/'2.1ต้นทุนตามสัดส่วน (ผลิต)'!$E$30,0),2)</f>
        <v>0</v>
      </c>
      <c r="AZ144" s="136">
        <f>ROUND(IF('2.1ต้นทุนตามสัดส่วน (ผลิต)'!$E$37&gt;0,(+F144*'2.1ต้นทุนตามสัดส่วน (ผลิต)'!$E$37)/'2.1ต้นทุนตามสัดส่วน (ผลิต)'!$E$40,0),2)</f>
        <v>0</v>
      </c>
      <c r="BA144" s="136">
        <f t="shared" si="99"/>
        <v>0</v>
      </c>
      <c r="BB144" s="136">
        <f>ROUND(IF('2.1ต้นทุนตามสัดส่วน (ผลิต)'!$E$57&gt;0,(+H144*'2.1ต้นทุนตามสัดส่วน (ผลิต)'!$E$57)/'2.1ต้นทุนตามสัดส่วน (ผลิต)'!$E$60,0),2)</f>
        <v>0</v>
      </c>
      <c r="BC144" s="136">
        <f>ROUND(IF('2.1ต้นทุนตามสัดส่วน (ผลิต)'!$E$67&gt;0,(+I144*'2.1ต้นทุนตามสัดส่วน (ผลิต)'!$E$67)/'2.1ต้นทุนตามสัดส่วน (ผลิต)'!$E$70,0),2)</f>
        <v>0</v>
      </c>
      <c r="BD144" s="136">
        <f>ROUND(IF('2.1ต้นทุนตามสัดส่วน (ผลิต)'!$E$77&gt;0,(+J144*'2.1ต้นทุนตามสัดส่วน (ผลิต)'!$E$77)/'2.1ต้นทุนตามสัดส่วน (ผลิต)'!$E$80,0),2)</f>
        <v>0</v>
      </c>
      <c r="BE144" s="136">
        <f t="shared" si="100"/>
        <v>0</v>
      </c>
      <c r="BF144" s="136">
        <f t="shared" si="101"/>
        <v>0</v>
      </c>
      <c r="BG144" s="136">
        <f>ROUND(IF('2.1ต้นทุนตามสัดส่วน (ผลิต)'!$E$107&gt;0,(+M144*'2.1ต้นทุนตามสัดส่วน (ผลิต)'!$E$107)/'2.1ต้นทุนตามสัดส่วน (ผลิต)'!$E$110,0),2)</f>
        <v>0</v>
      </c>
      <c r="BH144" s="136">
        <f>ROUND(IF('2.1ต้นทุนตามสัดส่วน (ผลิต)'!$E$117&gt;0,(+N144*'2.1ต้นทุนตามสัดส่วน (ผลิต)'!$E$117)/'2.1ต้นทุนตามสัดส่วน (ผลิต)'!$E$120,0),2)</f>
        <v>0</v>
      </c>
      <c r="BI144" s="136">
        <f>ROUND(IF('2.1ต้นทุนตามสัดส่วน (ผลิต)'!$E$127&gt;0,(+O144*'2.1ต้นทุนตามสัดส่วน (ผลิต)'!$E$127)/'2.1ต้นทุนตามสัดส่วน (ผลิต)'!$E$130,0),2)</f>
        <v>0</v>
      </c>
      <c r="BJ144" s="136">
        <f t="shared" si="102"/>
        <v>0</v>
      </c>
      <c r="BK144" s="136">
        <f t="shared" si="103"/>
        <v>0</v>
      </c>
      <c r="BL144" s="136">
        <f>ROUND(IF('2.1ต้นทุนตามสัดส่วน (ผลิต)'!$E$157&gt;0,(+R144*'2.1ต้นทุนตามสัดส่วน (ผลิต)'!$E$157)/'2.1ต้นทุนตามสัดส่วน (ผลิต)'!$E$160,0),2)</f>
        <v>0</v>
      </c>
      <c r="BM144" s="136">
        <f>ROUND(IF('2.1ต้นทุนตามสัดส่วน (ผลิต)'!$E$167&gt;0,(+S144*'2.1ต้นทุนตามสัดส่วน (ผลิต)'!$E$167)/'2.1ต้นทุนตามสัดส่วน (ผลิต)'!$E$170,0),2)</f>
        <v>0</v>
      </c>
      <c r="BN144" s="136">
        <f>ROUND(IF('2.1ต้นทุนตามสัดส่วน (ผลิต)'!$E$177&gt;0,(+T144*'2.1ต้นทุนตามสัดส่วน (ผลิต)'!$E$177)/'2.1ต้นทุนตามสัดส่วน (ผลิต)'!$E$180,0),2)</f>
        <v>0</v>
      </c>
      <c r="BO144" s="136">
        <f t="shared" si="104"/>
        <v>0</v>
      </c>
      <c r="BP144" s="136">
        <f t="shared" si="85"/>
        <v>0</v>
      </c>
      <c r="BR144" s="140"/>
      <c r="BS144" s="135"/>
      <c r="BT144" s="44">
        <f>ROUND(IF('2.1ต้นทุนตามสัดส่วน (ผลิต)'!$E$8&gt;0,(+C144*'2.1ต้นทุนตามสัดส่วน (ผลิต)'!$E$8)/'2.1ต้นทุนตามสัดส่วน (ผลิต)'!$E$10,0),2)</f>
        <v>0</v>
      </c>
      <c r="BU144" s="136">
        <f>ROUND(IF('2.1ต้นทุนตามสัดส่วน (ผลิต)'!$E$18&gt;0,(+D144*'2.1ต้นทุนตามสัดส่วน (ผลิต)'!$E$18)/'2.1ต้นทุนตามสัดส่วน (ผลิต)'!$E$20,0),2)</f>
        <v>0</v>
      </c>
      <c r="BV144" s="136">
        <f>ROUND(IF('2.1ต้นทุนตามสัดส่วน (ผลิต)'!$E$28&gt;0,(+E144*'2.1ต้นทุนตามสัดส่วน (ผลิต)'!$E$28)/'2.1ต้นทุนตามสัดส่วน (ผลิต)'!$E$30,0),2)</f>
        <v>0</v>
      </c>
      <c r="BW144" s="136">
        <f>ROUND(IF('2.1ต้นทุนตามสัดส่วน (ผลิต)'!$E$38&gt;0,(+F144*'2.1ต้นทุนตามสัดส่วน (ผลิต)'!$E$38)/'2.1ต้นทุนตามสัดส่วน (ผลิต)'!$E$40,0),2)</f>
        <v>0</v>
      </c>
      <c r="BX144" s="136">
        <f t="shared" si="105"/>
        <v>0</v>
      </c>
      <c r="BY144" s="136">
        <f>ROUND(IF('2.1ต้นทุนตามสัดส่วน (ผลิต)'!$E$58&gt;0,(+H144*'2.1ต้นทุนตามสัดส่วน (ผลิต)'!$E$58)/'2.1ต้นทุนตามสัดส่วน (ผลิต)'!$E$60,0),2)</f>
        <v>0</v>
      </c>
      <c r="BZ144" s="136">
        <f>ROUND(IF('2.1ต้นทุนตามสัดส่วน (ผลิต)'!$E$68&gt;0,(+I144*'2.1ต้นทุนตามสัดส่วน (ผลิต)'!$E$68)/'2.1ต้นทุนตามสัดส่วน (ผลิต)'!$E$70,0),2)</f>
        <v>0</v>
      </c>
      <c r="CA144" s="136">
        <f>ROUND(IF('2.1ต้นทุนตามสัดส่วน (ผลิต)'!$E$78&gt;0,(+J144*'2.1ต้นทุนตามสัดส่วน (ผลิต)'!$E$78)/'2.1ต้นทุนตามสัดส่วน (ผลิต)'!$E$80,0),2)</f>
        <v>0</v>
      </c>
      <c r="CB144" s="136">
        <f t="shared" si="106"/>
        <v>0</v>
      </c>
      <c r="CC144" s="136">
        <f t="shared" si="107"/>
        <v>0</v>
      </c>
      <c r="CD144" s="136">
        <f>ROUND(IF('2.1ต้นทุนตามสัดส่วน (ผลิต)'!$E$108&gt;0,(+M144*'2.1ต้นทุนตามสัดส่วน (ผลิต)'!$E$108)/'2.1ต้นทุนตามสัดส่วน (ผลิต)'!$E$110,0),2)</f>
        <v>0</v>
      </c>
      <c r="CE144" s="136">
        <f>ROUND(IF('2.1ต้นทุนตามสัดส่วน (ผลิต)'!$E$118&gt;0,(+N144*'2.1ต้นทุนตามสัดส่วน (ผลิต)'!$E$118)/'2.1ต้นทุนตามสัดส่วน (ผลิต)'!$E$120,0),2)</f>
        <v>0</v>
      </c>
      <c r="CF144" s="136">
        <f>ROUND(IF('2.1ต้นทุนตามสัดส่วน (ผลิต)'!$E$128&gt;0,(+O144*'2.1ต้นทุนตามสัดส่วน (ผลิต)'!$E$128)/'2.1ต้นทุนตามสัดส่วน (ผลิต)'!$E$130,0),2)</f>
        <v>0</v>
      </c>
      <c r="CG144" s="136">
        <f t="shared" si="108"/>
        <v>0</v>
      </c>
      <c r="CH144" s="136">
        <f t="shared" si="109"/>
        <v>0</v>
      </c>
      <c r="CI144" s="136">
        <f>ROUND(IF('2.1ต้นทุนตามสัดส่วน (ผลิต)'!$E$158&gt;0,(+R144*'2.1ต้นทุนตามสัดส่วน (ผลิต)'!$E$158)/'2.1ต้นทุนตามสัดส่วน (ผลิต)'!$E$160,0),2)</f>
        <v>0</v>
      </c>
      <c r="CJ144" s="136">
        <f>ROUND(IF('2.1ต้นทุนตามสัดส่วน (ผลิต)'!$E$168&gt;0,(+S144*'2.1ต้นทุนตามสัดส่วน (ผลิต)'!$E$168)/'2.1ต้นทุนตามสัดส่วน (ผลิต)'!$E$170,0),2)</f>
        <v>0</v>
      </c>
      <c r="CK144" s="136">
        <f>ROUND(IF('2.1ต้นทุนตามสัดส่วน (ผลิต)'!$E$178&gt;0,(+T144*'2.1ต้นทุนตามสัดส่วน (ผลิต)'!$E$178)/'2.1ต้นทุนตามสัดส่วน (ผลิต)'!$E$180,0),2)</f>
        <v>0</v>
      </c>
      <c r="CL144" s="136">
        <f t="shared" si="110"/>
        <v>0</v>
      </c>
      <c r="CM144" s="136">
        <f t="shared" si="86"/>
        <v>0</v>
      </c>
      <c r="CO144" s="140"/>
      <c r="CP144" s="135"/>
      <c r="CQ144" s="44">
        <f>ROUND(IF('2.1ต้นทุนตามสัดส่วน (ผลิต)'!$E$9&gt;0,(+C144*'2.1ต้นทุนตามสัดส่วน (ผลิต)'!$E$9)/'2.1ต้นทุนตามสัดส่วน (ผลิต)'!$E$10,0),2)</f>
        <v>0</v>
      </c>
      <c r="CR144" s="136">
        <f>ROUND(IF('2.1ต้นทุนตามสัดส่วน (ผลิต)'!$E$19&gt;0,(+D144*'2.1ต้นทุนตามสัดส่วน (ผลิต)'!$E$19)/'2.1ต้นทุนตามสัดส่วน (ผลิต)'!$E$20,0),2)</f>
        <v>0</v>
      </c>
      <c r="CS144" s="136">
        <f>ROUND(IF('2.1ต้นทุนตามสัดส่วน (ผลิต)'!$E$29&gt;0,(+E144*'2.1ต้นทุนตามสัดส่วน (ผลิต)'!$E$29)/'2.1ต้นทุนตามสัดส่วน (ผลิต)'!$E$30,0),2)</f>
        <v>0</v>
      </c>
      <c r="CT144" s="136">
        <f>ROUND(IF('2.1ต้นทุนตามสัดส่วน (ผลิต)'!$E$39&gt;0,(+F144*'2.1ต้นทุนตามสัดส่วน (ผลิต)'!$E$39)/'2.1ต้นทุนตามสัดส่วน (ผลิต)'!$E$40,0),2)</f>
        <v>0</v>
      </c>
      <c r="CU144" s="136">
        <f t="shared" si="111"/>
        <v>0</v>
      </c>
      <c r="CV144" s="136">
        <f>ROUND(IF('2.1ต้นทุนตามสัดส่วน (ผลิต)'!$E$59&gt;0,(+H144*'2.1ต้นทุนตามสัดส่วน (ผลิต)'!$E$59)/'2.1ต้นทุนตามสัดส่วน (ผลิต)'!$E$60,0),2)</f>
        <v>0</v>
      </c>
      <c r="CW144" s="136">
        <f>ROUND(IF('2.1ต้นทุนตามสัดส่วน (ผลิต)'!$E$69&gt;0,(+I144*'2.1ต้นทุนตามสัดส่วน (ผลิต)'!$E$69)/'2.1ต้นทุนตามสัดส่วน (ผลิต)'!$E$70,0),2)</f>
        <v>0</v>
      </c>
      <c r="CX144" s="136">
        <f>ROUND(IF('2.1ต้นทุนตามสัดส่วน (ผลิต)'!$E$79&gt;0,(+J144*'2.1ต้นทุนตามสัดส่วน (ผลิต)'!$E$79)/'2.1ต้นทุนตามสัดส่วน (ผลิต)'!$E$80,0),2)</f>
        <v>0</v>
      </c>
      <c r="CY144" s="136">
        <f t="shared" si="112"/>
        <v>0</v>
      </c>
      <c r="CZ144" s="136">
        <f t="shared" si="113"/>
        <v>0</v>
      </c>
      <c r="DA144" s="136">
        <f>ROUND(IF('2.1ต้นทุนตามสัดส่วน (ผลิต)'!$E$109&gt;0,(+M144*'2.1ต้นทุนตามสัดส่วน (ผลิต)'!$E$109)/'2.1ต้นทุนตามสัดส่วน (ผลิต)'!$E$110,0),2)</f>
        <v>0</v>
      </c>
      <c r="DB144" s="136">
        <f>ROUND(IF('2.1ต้นทุนตามสัดส่วน (ผลิต)'!$E$119&gt;0,(+N144*'2.1ต้นทุนตามสัดส่วน (ผลิต)'!$E$119)/'2.1ต้นทุนตามสัดส่วน (ผลิต)'!$E$120,0),2)</f>
        <v>0</v>
      </c>
      <c r="DC144" s="136">
        <f>ROUND(IF('2.1ต้นทุนตามสัดส่วน (ผลิต)'!$E$129&gt;0,(+O144*'2.1ต้นทุนตามสัดส่วน (ผลิต)'!$E$129)/'2.1ต้นทุนตามสัดส่วน (ผลิต)'!$E$130,0),2)</f>
        <v>0</v>
      </c>
      <c r="DD144" s="136">
        <f t="shared" si="114"/>
        <v>0</v>
      </c>
      <c r="DE144" s="136">
        <f t="shared" si="115"/>
        <v>0</v>
      </c>
      <c r="DF144" s="136">
        <f>ROUND(IF('2.1ต้นทุนตามสัดส่วน (ผลิต)'!$E$159&gt;0,(+R144*'2.1ต้นทุนตามสัดส่วน (ผลิต)'!$E$159)/'2.1ต้นทุนตามสัดส่วน (ผลิต)'!$E$160,0),2)</f>
        <v>0</v>
      </c>
      <c r="DG144" s="136">
        <f>ROUND(IF('2.1ต้นทุนตามสัดส่วน (ผลิต)'!$E$169&gt;0,(+S144*'2.1ต้นทุนตามสัดส่วน (ผลิต)'!$E$169)/'2.1ต้นทุนตามสัดส่วน (ผลิต)'!$E$170,0),2)</f>
        <v>0</v>
      </c>
      <c r="DH144" s="136">
        <f>ROUND(IF('2.1ต้นทุนตามสัดส่วน (ผลิต)'!$E$179&gt;0,(+T144*'2.1ต้นทุนตามสัดส่วน (ผลิต)'!$E$179)/'2.1ต้นทุนตามสัดส่วน (ผลิต)'!$E$180,0),2)</f>
        <v>0</v>
      </c>
      <c r="DI144" s="136">
        <f t="shared" si="116"/>
        <v>0</v>
      </c>
      <c r="DJ144" s="136">
        <f t="shared" si="87"/>
        <v>0</v>
      </c>
      <c r="DL144" s="140"/>
      <c r="DM144" s="135"/>
      <c r="DN144" s="136">
        <f t="shared" ref="DN144:DR167" si="118">+C144-Z144-AW144-BT144-CQ144</f>
        <v>0</v>
      </c>
      <c r="DO144" s="136">
        <f t="shared" si="118"/>
        <v>0</v>
      </c>
      <c r="DP144" s="136">
        <f t="shared" si="118"/>
        <v>0</v>
      </c>
      <c r="DQ144" s="136">
        <f t="shared" si="118"/>
        <v>0</v>
      </c>
      <c r="DR144" s="136">
        <f t="shared" si="118"/>
        <v>0</v>
      </c>
      <c r="DS144" s="136">
        <f t="shared" si="117"/>
        <v>0</v>
      </c>
      <c r="DT144" s="136">
        <f t="shared" si="117"/>
        <v>0</v>
      </c>
      <c r="DU144" s="136">
        <f t="shared" si="117"/>
        <v>0</v>
      </c>
      <c r="DV144" s="136">
        <f t="shared" si="117"/>
        <v>0</v>
      </c>
      <c r="DW144" s="136">
        <f t="shared" si="117"/>
        <v>0</v>
      </c>
      <c r="DX144" s="136">
        <f t="shared" si="117"/>
        <v>0</v>
      </c>
      <c r="DY144" s="136">
        <f t="shared" si="117"/>
        <v>0</v>
      </c>
      <c r="DZ144" s="136">
        <f t="shared" si="117"/>
        <v>0</v>
      </c>
      <c r="EA144" s="136">
        <f t="shared" si="117"/>
        <v>0</v>
      </c>
      <c r="EB144" s="136">
        <f t="shared" si="81"/>
        <v>0</v>
      </c>
      <c r="EC144" s="136">
        <f t="shared" si="81"/>
        <v>0</v>
      </c>
      <c r="ED144" s="136">
        <f t="shared" si="81"/>
        <v>0</v>
      </c>
      <c r="EE144" s="136">
        <f t="shared" si="80"/>
        <v>0</v>
      </c>
      <c r="EF144" s="136">
        <f t="shared" si="80"/>
        <v>0</v>
      </c>
      <c r="EG144" s="136">
        <f t="shared" si="80"/>
        <v>0</v>
      </c>
    </row>
    <row r="145" spans="1:137" ht="21">
      <c r="A145" s="140"/>
      <c r="B145" s="135"/>
      <c r="C145" s="44"/>
      <c r="D145" s="136"/>
      <c r="E145" s="136"/>
      <c r="F145" s="136"/>
      <c r="G145" s="136">
        <f t="shared" si="88"/>
        <v>0</v>
      </c>
      <c r="H145" s="136"/>
      <c r="I145" s="136"/>
      <c r="J145" s="136"/>
      <c r="K145" s="136">
        <f t="shared" si="89"/>
        <v>0</v>
      </c>
      <c r="L145" s="136">
        <f t="shared" si="90"/>
        <v>0</v>
      </c>
      <c r="M145" s="136"/>
      <c r="N145" s="136"/>
      <c r="O145" s="136"/>
      <c r="P145" s="136">
        <f t="shared" si="91"/>
        <v>0</v>
      </c>
      <c r="Q145" s="136">
        <f t="shared" si="92"/>
        <v>0</v>
      </c>
      <c r="R145" s="136"/>
      <c r="S145" s="136"/>
      <c r="T145" s="136"/>
      <c r="U145" s="136">
        <f t="shared" si="93"/>
        <v>0</v>
      </c>
      <c r="V145" s="136">
        <f t="shared" si="82"/>
        <v>0</v>
      </c>
      <c r="X145" s="140"/>
      <c r="Y145" s="135"/>
      <c r="Z145" s="44">
        <f>ROUND(IF('2.1ต้นทุนตามสัดส่วน (ผลิต)'!$E$6&gt;0,(+C145*'2.1ต้นทุนตามสัดส่วน (ผลิต)'!$E$6)/'2.1ต้นทุนตามสัดส่วน (ผลิต)'!$E$10,0),2)</f>
        <v>0</v>
      </c>
      <c r="AA145" s="139">
        <f>ROUND(IF('2.1ต้นทุนตามสัดส่วน (ผลิต)'!$E$16&gt;0,(+D145*'2.1ต้นทุนตามสัดส่วน (ผลิต)'!$E$16)/'2.1ต้นทุนตามสัดส่วน (ผลิต)'!$E$20,0),2)</f>
        <v>0</v>
      </c>
      <c r="AB145" s="139">
        <f>ROUND(IF('2.1ต้นทุนตามสัดส่วน (ผลิต)'!$E$26&gt;0,(+E145*'2.1ต้นทุนตามสัดส่วน (ผลิต)'!$E$26)/'2.1ต้นทุนตามสัดส่วน (ผลิต)'!$E$30,0),2)</f>
        <v>0</v>
      </c>
      <c r="AC145" s="139">
        <f>ROUND(IF('2.1ต้นทุนตามสัดส่วน (ผลิต)'!$E$36&gt;0,(+F145*'2.1ต้นทุนตามสัดส่วน (ผลิต)'!$E$36)/'2.1ต้นทุนตามสัดส่วน (ผลิต)'!$E$40,0),2)</f>
        <v>0</v>
      </c>
      <c r="AD145" s="139">
        <f t="shared" si="94"/>
        <v>0</v>
      </c>
      <c r="AE145" s="139">
        <f>ROUND(IF('2.1ต้นทุนตามสัดส่วน (ผลิต)'!$E$56&gt;0,(+H145*'2.1ต้นทุนตามสัดส่วน (ผลิต)'!$E$56)/'2.1ต้นทุนตามสัดส่วน (ผลิต)'!$E$60,0),2)</f>
        <v>0</v>
      </c>
      <c r="AF145" s="139">
        <f>ROUND(IF('2.1ต้นทุนตามสัดส่วน (ผลิต)'!$E$66&gt;0,(+I145*'2.1ต้นทุนตามสัดส่วน (ผลิต)'!$E$66)/'2.1ต้นทุนตามสัดส่วน (ผลิต)'!$E$70,0),2)</f>
        <v>0</v>
      </c>
      <c r="AG145" s="139">
        <f>ROUND(IF('2.1ต้นทุนตามสัดส่วน (ผลิต)'!$E$76&gt;0,(+J145*'2.1ต้นทุนตามสัดส่วน (ผลิต)'!$E$76)/'2.1ต้นทุนตามสัดส่วน (ผลิต)'!$E$80,0),2)</f>
        <v>0</v>
      </c>
      <c r="AH145" s="139">
        <f t="shared" si="95"/>
        <v>0</v>
      </c>
      <c r="AI145" s="139">
        <f t="shared" si="96"/>
        <v>0</v>
      </c>
      <c r="AJ145" s="139">
        <f>ROUND(IF('2.1ต้นทุนตามสัดส่วน (ผลิต)'!$E$106&gt;0,(+M145*'2.1ต้นทุนตามสัดส่วน (ผลิต)'!$E$106)/'2.1ต้นทุนตามสัดส่วน (ผลิต)'!$E$110,0),2)</f>
        <v>0</v>
      </c>
      <c r="AK145" s="139">
        <f>ROUND(IF('2.1ต้นทุนตามสัดส่วน (ผลิต)'!$E$116&gt;0,(+N145*'2.1ต้นทุนตามสัดส่วน (ผลิต)'!$E$116)/'2.1ต้นทุนตามสัดส่วน (ผลิต)'!$E$120,0),2)</f>
        <v>0</v>
      </c>
      <c r="AL145" s="139">
        <f>ROUND(IF('2.1ต้นทุนตามสัดส่วน (ผลิต)'!$E$126&gt;0,(+O145*'2.1ต้นทุนตามสัดส่วน (ผลิต)'!$E$126)/'2.1ต้นทุนตามสัดส่วน (ผลิต)'!$E$130,0),2)</f>
        <v>0</v>
      </c>
      <c r="AM145" s="139">
        <f t="shared" si="97"/>
        <v>0</v>
      </c>
      <c r="AN145" s="139">
        <f t="shared" si="98"/>
        <v>0</v>
      </c>
      <c r="AO145" s="139">
        <f>ROUND(IF('2.1ต้นทุนตามสัดส่วน (ผลิต)'!$E$156&gt;0,(+R145*'2.1ต้นทุนตามสัดส่วน (ผลิต)'!$E$156)/'2.1ต้นทุนตามสัดส่วน (ผลิต)'!$E$160,0),2)</f>
        <v>0</v>
      </c>
      <c r="AP145" s="139">
        <f>ROUND(IF('2.1ต้นทุนตามสัดส่วน (ผลิต)'!$E$166&gt;0,(+S145*'2.1ต้นทุนตามสัดส่วน (ผลิต)'!$E$166)/'2.1ต้นทุนตามสัดส่วน (ผลิต)'!$E$170,0),2)</f>
        <v>0</v>
      </c>
      <c r="AQ145" s="139">
        <f>ROUND(IF('2.1ต้นทุนตามสัดส่วน (ผลิต)'!$E$176&gt;0,(+T145*'2.1ต้นทุนตามสัดส่วน (ผลิต)'!$E$176)/'2.1ต้นทุนตามสัดส่วน (ผลิต)'!$E$180,0),2)</f>
        <v>0</v>
      </c>
      <c r="AR145" s="139">
        <f t="shared" si="83"/>
        <v>0</v>
      </c>
      <c r="AS145" s="139">
        <f t="shared" si="84"/>
        <v>0</v>
      </c>
      <c r="AU145" s="140"/>
      <c r="AV145" s="135"/>
      <c r="AW145" s="44">
        <f>ROUND(IF('2.1ต้นทุนตามสัดส่วน (ผลิต)'!$E$7&gt;0,(C145*'2.1ต้นทุนตามสัดส่วน (ผลิต)'!$E$7)/'2.1ต้นทุนตามสัดส่วน (ผลิต)'!$E$10,0),2)</f>
        <v>0</v>
      </c>
      <c r="AX145" s="136">
        <f>ROUND(IF('2.1ต้นทุนตามสัดส่วน (ผลิต)'!$E$17&gt;0,(D145*'2.1ต้นทุนตามสัดส่วน (ผลิต)'!$E$17)/'2.1ต้นทุนตามสัดส่วน (ผลิต)'!$E$20,0),2)</f>
        <v>0</v>
      </c>
      <c r="AY145" s="136">
        <f>ROUND(IF('2.1ต้นทุนตามสัดส่วน (ผลิต)'!$E$27&gt;0,(+E145*'2.1ต้นทุนตามสัดส่วน (ผลิต)'!$E$27)/'2.1ต้นทุนตามสัดส่วน (ผลิต)'!$E$30,0),2)</f>
        <v>0</v>
      </c>
      <c r="AZ145" s="136">
        <f>ROUND(IF('2.1ต้นทุนตามสัดส่วน (ผลิต)'!$E$37&gt;0,(+F145*'2.1ต้นทุนตามสัดส่วน (ผลิต)'!$E$37)/'2.1ต้นทุนตามสัดส่วน (ผลิต)'!$E$40,0),2)</f>
        <v>0</v>
      </c>
      <c r="BA145" s="136">
        <f t="shared" si="99"/>
        <v>0</v>
      </c>
      <c r="BB145" s="136">
        <f>ROUND(IF('2.1ต้นทุนตามสัดส่วน (ผลิต)'!$E$57&gt;0,(+H145*'2.1ต้นทุนตามสัดส่วน (ผลิต)'!$E$57)/'2.1ต้นทุนตามสัดส่วน (ผลิต)'!$E$60,0),2)</f>
        <v>0</v>
      </c>
      <c r="BC145" s="136">
        <f>ROUND(IF('2.1ต้นทุนตามสัดส่วน (ผลิต)'!$E$67&gt;0,(+I145*'2.1ต้นทุนตามสัดส่วน (ผลิต)'!$E$67)/'2.1ต้นทุนตามสัดส่วน (ผลิต)'!$E$70,0),2)</f>
        <v>0</v>
      </c>
      <c r="BD145" s="136">
        <f>ROUND(IF('2.1ต้นทุนตามสัดส่วน (ผลิต)'!$E$77&gt;0,(+J145*'2.1ต้นทุนตามสัดส่วน (ผลิต)'!$E$77)/'2.1ต้นทุนตามสัดส่วน (ผลิต)'!$E$80,0),2)</f>
        <v>0</v>
      </c>
      <c r="BE145" s="136">
        <f t="shared" si="100"/>
        <v>0</v>
      </c>
      <c r="BF145" s="136">
        <f t="shared" si="101"/>
        <v>0</v>
      </c>
      <c r="BG145" s="136">
        <f>ROUND(IF('2.1ต้นทุนตามสัดส่วน (ผลิต)'!$E$107&gt;0,(+M145*'2.1ต้นทุนตามสัดส่วน (ผลิต)'!$E$107)/'2.1ต้นทุนตามสัดส่วน (ผลิต)'!$E$110,0),2)</f>
        <v>0</v>
      </c>
      <c r="BH145" s="136">
        <f>ROUND(IF('2.1ต้นทุนตามสัดส่วน (ผลิต)'!$E$117&gt;0,(+N145*'2.1ต้นทุนตามสัดส่วน (ผลิต)'!$E$117)/'2.1ต้นทุนตามสัดส่วน (ผลิต)'!$E$120,0),2)</f>
        <v>0</v>
      </c>
      <c r="BI145" s="136">
        <f>ROUND(IF('2.1ต้นทุนตามสัดส่วน (ผลิต)'!$E$127&gt;0,(+O145*'2.1ต้นทุนตามสัดส่วน (ผลิต)'!$E$127)/'2.1ต้นทุนตามสัดส่วน (ผลิต)'!$E$130,0),2)</f>
        <v>0</v>
      </c>
      <c r="BJ145" s="136">
        <f t="shared" si="102"/>
        <v>0</v>
      </c>
      <c r="BK145" s="136">
        <f t="shared" si="103"/>
        <v>0</v>
      </c>
      <c r="BL145" s="136">
        <f>ROUND(IF('2.1ต้นทุนตามสัดส่วน (ผลิต)'!$E$157&gt;0,(+R145*'2.1ต้นทุนตามสัดส่วน (ผลิต)'!$E$157)/'2.1ต้นทุนตามสัดส่วน (ผลิต)'!$E$160,0),2)</f>
        <v>0</v>
      </c>
      <c r="BM145" s="136">
        <f>ROUND(IF('2.1ต้นทุนตามสัดส่วน (ผลิต)'!$E$167&gt;0,(+S145*'2.1ต้นทุนตามสัดส่วน (ผลิต)'!$E$167)/'2.1ต้นทุนตามสัดส่วน (ผลิต)'!$E$170,0),2)</f>
        <v>0</v>
      </c>
      <c r="BN145" s="136">
        <f>ROUND(IF('2.1ต้นทุนตามสัดส่วน (ผลิต)'!$E$177&gt;0,(+T145*'2.1ต้นทุนตามสัดส่วน (ผลิต)'!$E$177)/'2.1ต้นทุนตามสัดส่วน (ผลิต)'!$E$180,0),2)</f>
        <v>0</v>
      </c>
      <c r="BO145" s="136">
        <f t="shared" si="104"/>
        <v>0</v>
      </c>
      <c r="BP145" s="136">
        <f t="shared" si="85"/>
        <v>0</v>
      </c>
      <c r="BR145" s="140"/>
      <c r="BS145" s="135"/>
      <c r="BT145" s="44">
        <f>ROUND(IF('2.1ต้นทุนตามสัดส่วน (ผลิต)'!$E$8&gt;0,(+C145*'2.1ต้นทุนตามสัดส่วน (ผลิต)'!$E$8)/'2.1ต้นทุนตามสัดส่วน (ผลิต)'!$E$10,0),2)</f>
        <v>0</v>
      </c>
      <c r="BU145" s="136">
        <f>ROUND(IF('2.1ต้นทุนตามสัดส่วน (ผลิต)'!$E$18&gt;0,(+D145*'2.1ต้นทุนตามสัดส่วน (ผลิต)'!$E$18)/'2.1ต้นทุนตามสัดส่วน (ผลิต)'!$E$20,0),2)</f>
        <v>0</v>
      </c>
      <c r="BV145" s="136">
        <f>ROUND(IF('2.1ต้นทุนตามสัดส่วน (ผลิต)'!$E$28&gt;0,(+E145*'2.1ต้นทุนตามสัดส่วน (ผลิต)'!$E$28)/'2.1ต้นทุนตามสัดส่วน (ผลิต)'!$E$30,0),2)</f>
        <v>0</v>
      </c>
      <c r="BW145" s="136">
        <f>ROUND(IF('2.1ต้นทุนตามสัดส่วน (ผลิต)'!$E$38&gt;0,(+F145*'2.1ต้นทุนตามสัดส่วน (ผลิต)'!$E$38)/'2.1ต้นทุนตามสัดส่วน (ผลิต)'!$E$40,0),2)</f>
        <v>0</v>
      </c>
      <c r="BX145" s="136">
        <f t="shared" si="105"/>
        <v>0</v>
      </c>
      <c r="BY145" s="136">
        <f>ROUND(IF('2.1ต้นทุนตามสัดส่วน (ผลิต)'!$E$58&gt;0,(+H145*'2.1ต้นทุนตามสัดส่วน (ผลิต)'!$E$58)/'2.1ต้นทุนตามสัดส่วน (ผลิต)'!$E$60,0),2)</f>
        <v>0</v>
      </c>
      <c r="BZ145" s="136">
        <f>ROUND(IF('2.1ต้นทุนตามสัดส่วน (ผลิต)'!$E$68&gt;0,(+I145*'2.1ต้นทุนตามสัดส่วน (ผลิต)'!$E$68)/'2.1ต้นทุนตามสัดส่วน (ผลิต)'!$E$70,0),2)</f>
        <v>0</v>
      </c>
      <c r="CA145" s="136">
        <f>ROUND(IF('2.1ต้นทุนตามสัดส่วน (ผลิต)'!$E$78&gt;0,(+J145*'2.1ต้นทุนตามสัดส่วน (ผลิต)'!$E$78)/'2.1ต้นทุนตามสัดส่วน (ผลิต)'!$E$80,0),2)</f>
        <v>0</v>
      </c>
      <c r="CB145" s="136">
        <f t="shared" si="106"/>
        <v>0</v>
      </c>
      <c r="CC145" s="136">
        <f t="shared" si="107"/>
        <v>0</v>
      </c>
      <c r="CD145" s="136">
        <f>ROUND(IF('2.1ต้นทุนตามสัดส่วน (ผลิต)'!$E$108&gt;0,(+M145*'2.1ต้นทุนตามสัดส่วน (ผลิต)'!$E$108)/'2.1ต้นทุนตามสัดส่วน (ผลิต)'!$E$110,0),2)</f>
        <v>0</v>
      </c>
      <c r="CE145" s="136">
        <f>ROUND(IF('2.1ต้นทุนตามสัดส่วน (ผลิต)'!$E$118&gt;0,(+N145*'2.1ต้นทุนตามสัดส่วน (ผลิต)'!$E$118)/'2.1ต้นทุนตามสัดส่วน (ผลิต)'!$E$120,0),2)</f>
        <v>0</v>
      </c>
      <c r="CF145" s="136">
        <f>ROUND(IF('2.1ต้นทุนตามสัดส่วน (ผลิต)'!$E$128&gt;0,(+O145*'2.1ต้นทุนตามสัดส่วน (ผลิต)'!$E$128)/'2.1ต้นทุนตามสัดส่วน (ผลิต)'!$E$130,0),2)</f>
        <v>0</v>
      </c>
      <c r="CG145" s="136">
        <f t="shared" si="108"/>
        <v>0</v>
      </c>
      <c r="CH145" s="136">
        <f t="shared" si="109"/>
        <v>0</v>
      </c>
      <c r="CI145" s="136">
        <f>ROUND(IF('2.1ต้นทุนตามสัดส่วน (ผลิต)'!$E$158&gt;0,(+R145*'2.1ต้นทุนตามสัดส่วน (ผลิต)'!$E$158)/'2.1ต้นทุนตามสัดส่วน (ผลิต)'!$E$160,0),2)</f>
        <v>0</v>
      </c>
      <c r="CJ145" s="136">
        <f>ROUND(IF('2.1ต้นทุนตามสัดส่วน (ผลิต)'!$E$168&gt;0,(+S145*'2.1ต้นทุนตามสัดส่วน (ผลิต)'!$E$168)/'2.1ต้นทุนตามสัดส่วน (ผลิต)'!$E$170,0),2)</f>
        <v>0</v>
      </c>
      <c r="CK145" s="136">
        <f>ROUND(IF('2.1ต้นทุนตามสัดส่วน (ผลิต)'!$E$178&gt;0,(+T145*'2.1ต้นทุนตามสัดส่วน (ผลิต)'!$E$178)/'2.1ต้นทุนตามสัดส่วน (ผลิต)'!$E$180,0),2)</f>
        <v>0</v>
      </c>
      <c r="CL145" s="136">
        <f t="shared" si="110"/>
        <v>0</v>
      </c>
      <c r="CM145" s="136">
        <f t="shared" si="86"/>
        <v>0</v>
      </c>
      <c r="CO145" s="140"/>
      <c r="CP145" s="135"/>
      <c r="CQ145" s="44">
        <f>ROUND(IF('2.1ต้นทุนตามสัดส่วน (ผลิต)'!$E$9&gt;0,(+C145*'2.1ต้นทุนตามสัดส่วน (ผลิต)'!$E$9)/'2.1ต้นทุนตามสัดส่วน (ผลิต)'!$E$10,0),2)</f>
        <v>0</v>
      </c>
      <c r="CR145" s="136">
        <f>ROUND(IF('2.1ต้นทุนตามสัดส่วน (ผลิต)'!$E$19&gt;0,(+D145*'2.1ต้นทุนตามสัดส่วน (ผลิต)'!$E$19)/'2.1ต้นทุนตามสัดส่วน (ผลิต)'!$E$20,0),2)</f>
        <v>0</v>
      </c>
      <c r="CS145" s="136">
        <f>ROUND(IF('2.1ต้นทุนตามสัดส่วน (ผลิต)'!$E$29&gt;0,(+E145*'2.1ต้นทุนตามสัดส่วน (ผลิต)'!$E$29)/'2.1ต้นทุนตามสัดส่วน (ผลิต)'!$E$30,0),2)</f>
        <v>0</v>
      </c>
      <c r="CT145" s="136">
        <f>ROUND(IF('2.1ต้นทุนตามสัดส่วน (ผลิต)'!$E$39&gt;0,(+F145*'2.1ต้นทุนตามสัดส่วน (ผลิต)'!$E$39)/'2.1ต้นทุนตามสัดส่วน (ผลิต)'!$E$40,0),2)</f>
        <v>0</v>
      </c>
      <c r="CU145" s="136">
        <f t="shared" si="111"/>
        <v>0</v>
      </c>
      <c r="CV145" s="136">
        <f>ROUND(IF('2.1ต้นทุนตามสัดส่วน (ผลิต)'!$E$59&gt;0,(+H145*'2.1ต้นทุนตามสัดส่วน (ผลิต)'!$E$59)/'2.1ต้นทุนตามสัดส่วน (ผลิต)'!$E$60,0),2)</f>
        <v>0</v>
      </c>
      <c r="CW145" s="136">
        <f>ROUND(IF('2.1ต้นทุนตามสัดส่วน (ผลิต)'!$E$69&gt;0,(+I145*'2.1ต้นทุนตามสัดส่วน (ผลิต)'!$E$69)/'2.1ต้นทุนตามสัดส่วน (ผลิต)'!$E$70,0),2)</f>
        <v>0</v>
      </c>
      <c r="CX145" s="136">
        <f>ROUND(IF('2.1ต้นทุนตามสัดส่วน (ผลิต)'!$E$79&gt;0,(+J145*'2.1ต้นทุนตามสัดส่วน (ผลิต)'!$E$79)/'2.1ต้นทุนตามสัดส่วน (ผลิต)'!$E$80,0),2)</f>
        <v>0</v>
      </c>
      <c r="CY145" s="136">
        <f t="shared" si="112"/>
        <v>0</v>
      </c>
      <c r="CZ145" s="136">
        <f t="shared" si="113"/>
        <v>0</v>
      </c>
      <c r="DA145" s="136">
        <f>ROUND(IF('2.1ต้นทุนตามสัดส่วน (ผลิต)'!$E$109&gt;0,(+M145*'2.1ต้นทุนตามสัดส่วน (ผลิต)'!$E$109)/'2.1ต้นทุนตามสัดส่วน (ผลิต)'!$E$110,0),2)</f>
        <v>0</v>
      </c>
      <c r="DB145" s="136">
        <f>ROUND(IF('2.1ต้นทุนตามสัดส่วน (ผลิต)'!$E$119&gt;0,(+N145*'2.1ต้นทุนตามสัดส่วน (ผลิต)'!$E$119)/'2.1ต้นทุนตามสัดส่วน (ผลิต)'!$E$120,0),2)</f>
        <v>0</v>
      </c>
      <c r="DC145" s="136">
        <f>ROUND(IF('2.1ต้นทุนตามสัดส่วน (ผลิต)'!$E$129&gt;0,(+O145*'2.1ต้นทุนตามสัดส่วน (ผลิต)'!$E$129)/'2.1ต้นทุนตามสัดส่วน (ผลิต)'!$E$130,0),2)</f>
        <v>0</v>
      </c>
      <c r="DD145" s="136">
        <f t="shared" si="114"/>
        <v>0</v>
      </c>
      <c r="DE145" s="136">
        <f t="shared" si="115"/>
        <v>0</v>
      </c>
      <c r="DF145" s="136">
        <f>ROUND(IF('2.1ต้นทุนตามสัดส่วน (ผลิต)'!$E$159&gt;0,(+R145*'2.1ต้นทุนตามสัดส่วน (ผลิต)'!$E$159)/'2.1ต้นทุนตามสัดส่วน (ผลิต)'!$E$160,0),2)</f>
        <v>0</v>
      </c>
      <c r="DG145" s="136">
        <f>ROUND(IF('2.1ต้นทุนตามสัดส่วน (ผลิต)'!$E$169&gt;0,(+S145*'2.1ต้นทุนตามสัดส่วน (ผลิต)'!$E$169)/'2.1ต้นทุนตามสัดส่วน (ผลิต)'!$E$170,0),2)</f>
        <v>0</v>
      </c>
      <c r="DH145" s="136">
        <f>ROUND(IF('2.1ต้นทุนตามสัดส่วน (ผลิต)'!$E$179&gt;0,(+T145*'2.1ต้นทุนตามสัดส่วน (ผลิต)'!$E$179)/'2.1ต้นทุนตามสัดส่วน (ผลิต)'!$E$180,0),2)</f>
        <v>0</v>
      </c>
      <c r="DI145" s="136">
        <f t="shared" si="116"/>
        <v>0</v>
      </c>
      <c r="DJ145" s="136">
        <f t="shared" si="87"/>
        <v>0</v>
      </c>
      <c r="DL145" s="140"/>
      <c r="DM145" s="135"/>
      <c r="DN145" s="136">
        <f t="shared" si="118"/>
        <v>0</v>
      </c>
      <c r="DO145" s="136">
        <f t="shared" si="118"/>
        <v>0</v>
      </c>
      <c r="DP145" s="136">
        <f t="shared" si="118"/>
        <v>0</v>
      </c>
      <c r="DQ145" s="136">
        <f t="shared" si="118"/>
        <v>0</v>
      </c>
      <c r="DR145" s="136">
        <f t="shared" si="118"/>
        <v>0</v>
      </c>
      <c r="DS145" s="136">
        <f t="shared" si="117"/>
        <v>0</v>
      </c>
      <c r="DT145" s="136">
        <f t="shared" si="117"/>
        <v>0</v>
      </c>
      <c r="DU145" s="136">
        <f t="shared" si="117"/>
        <v>0</v>
      </c>
      <c r="DV145" s="136">
        <f t="shared" si="117"/>
        <v>0</v>
      </c>
      <c r="DW145" s="136">
        <f t="shared" si="117"/>
        <v>0</v>
      </c>
      <c r="DX145" s="136">
        <f t="shared" si="117"/>
        <v>0</v>
      </c>
      <c r="DY145" s="136">
        <f t="shared" si="117"/>
        <v>0</v>
      </c>
      <c r="DZ145" s="136">
        <f t="shared" si="117"/>
        <v>0</v>
      </c>
      <c r="EA145" s="136">
        <f t="shared" si="117"/>
        <v>0</v>
      </c>
      <c r="EB145" s="136">
        <f t="shared" si="81"/>
        <v>0</v>
      </c>
      <c r="EC145" s="136">
        <f t="shared" si="81"/>
        <v>0</v>
      </c>
      <c r="ED145" s="136">
        <f t="shared" si="81"/>
        <v>0</v>
      </c>
      <c r="EE145" s="136">
        <f t="shared" si="80"/>
        <v>0</v>
      </c>
      <c r="EF145" s="136">
        <f t="shared" si="80"/>
        <v>0</v>
      </c>
      <c r="EG145" s="136">
        <f t="shared" si="80"/>
        <v>0</v>
      </c>
    </row>
    <row r="146" spans="1:137" ht="21">
      <c r="A146" s="140"/>
      <c r="B146" s="135"/>
      <c r="C146" s="44"/>
      <c r="D146" s="136"/>
      <c r="E146" s="136"/>
      <c r="F146" s="136"/>
      <c r="G146" s="136">
        <f t="shared" si="88"/>
        <v>0</v>
      </c>
      <c r="H146" s="136"/>
      <c r="I146" s="136"/>
      <c r="J146" s="136"/>
      <c r="K146" s="136">
        <f t="shared" si="89"/>
        <v>0</v>
      </c>
      <c r="L146" s="136">
        <f t="shared" si="90"/>
        <v>0</v>
      </c>
      <c r="M146" s="136"/>
      <c r="N146" s="136"/>
      <c r="O146" s="136"/>
      <c r="P146" s="136">
        <f t="shared" si="91"/>
        <v>0</v>
      </c>
      <c r="Q146" s="136">
        <f t="shared" si="92"/>
        <v>0</v>
      </c>
      <c r="R146" s="136"/>
      <c r="S146" s="136"/>
      <c r="T146" s="136"/>
      <c r="U146" s="136">
        <f t="shared" si="93"/>
        <v>0</v>
      </c>
      <c r="V146" s="136">
        <f t="shared" si="82"/>
        <v>0</v>
      </c>
      <c r="X146" s="140"/>
      <c r="Y146" s="135"/>
      <c r="Z146" s="44">
        <f>ROUND(IF('2.1ต้นทุนตามสัดส่วน (ผลิต)'!$E$6&gt;0,(+C146*'2.1ต้นทุนตามสัดส่วน (ผลิต)'!$E$6)/'2.1ต้นทุนตามสัดส่วน (ผลิต)'!$E$10,0),2)</f>
        <v>0</v>
      </c>
      <c r="AA146" s="139">
        <f>ROUND(IF('2.1ต้นทุนตามสัดส่วน (ผลิต)'!$E$16&gt;0,(+D146*'2.1ต้นทุนตามสัดส่วน (ผลิต)'!$E$16)/'2.1ต้นทุนตามสัดส่วน (ผลิต)'!$E$20,0),2)</f>
        <v>0</v>
      </c>
      <c r="AB146" s="139">
        <f>ROUND(IF('2.1ต้นทุนตามสัดส่วน (ผลิต)'!$E$26&gt;0,(+E146*'2.1ต้นทุนตามสัดส่วน (ผลิต)'!$E$26)/'2.1ต้นทุนตามสัดส่วน (ผลิต)'!$E$30,0),2)</f>
        <v>0</v>
      </c>
      <c r="AC146" s="139">
        <f>ROUND(IF('2.1ต้นทุนตามสัดส่วน (ผลิต)'!$E$36&gt;0,(+F146*'2.1ต้นทุนตามสัดส่วน (ผลิต)'!$E$36)/'2.1ต้นทุนตามสัดส่วน (ผลิต)'!$E$40,0),2)</f>
        <v>0</v>
      </c>
      <c r="AD146" s="139">
        <f t="shared" si="94"/>
        <v>0</v>
      </c>
      <c r="AE146" s="139">
        <f>ROUND(IF('2.1ต้นทุนตามสัดส่วน (ผลิต)'!$E$56&gt;0,(+H146*'2.1ต้นทุนตามสัดส่วน (ผลิต)'!$E$56)/'2.1ต้นทุนตามสัดส่วน (ผลิต)'!$E$60,0),2)</f>
        <v>0</v>
      </c>
      <c r="AF146" s="139">
        <f>ROUND(IF('2.1ต้นทุนตามสัดส่วน (ผลิต)'!$E$66&gt;0,(+I146*'2.1ต้นทุนตามสัดส่วน (ผลิต)'!$E$66)/'2.1ต้นทุนตามสัดส่วน (ผลิต)'!$E$70,0),2)</f>
        <v>0</v>
      </c>
      <c r="AG146" s="139">
        <f>ROUND(IF('2.1ต้นทุนตามสัดส่วน (ผลิต)'!$E$76&gt;0,(+J146*'2.1ต้นทุนตามสัดส่วน (ผลิต)'!$E$76)/'2.1ต้นทุนตามสัดส่วน (ผลิต)'!$E$80,0),2)</f>
        <v>0</v>
      </c>
      <c r="AH146" s="139">
        <f t="shared" si="95"/>
        <v>0</v>
      </c>
      <c r="AI146" s="139">
        <f t="shared" si="96"/>
        <v>0</v>
      </c>
      <c r="AJ146" s="139">
        <f>ROUND(IF('2.1ต้นทุนตามสัดส่วน (ผลิต)'!$E$106&gt;0,(+M146*'2.1ต้นทุนตามสัดส่วน (ผลิต)'!$E$106)/'2.1ต้นทุนตามสัดส่วน (ผลิต)'!$E$110,0),2)</f>
        <v>0</v>
      </c>
      <c r="AK146" s="139">
        <f>ROUND(IF('2.1ต้นทุนตามสัดส่วน (ผลิต)'!$E$116&gt;0,(+N146*'2.1ต้นทุนตามสัดส่วน (ผลิต)'!$E$116)/'2.1ต้นทุนตามสัดส่วน (ผลิต)'!$E$120,0),2)</f>
        <v>0</v>
      </c>
      <c r="AL146" s="139">
        <f>ROUND(IF('2.1ต้นทุนตามสัดส่วน (ผลิต)'!$E$126&gt;0,(+O146*'2.1ต้นทุนตามสัดส่วน (ผลิต)'!$E$126)/'2.1ต้นทุนตามสัดส่วน (ผลิต)'!$E$130,0),2)</f>
        <v>0</v>
      </c>
      <c r="AM146" s="139">
        <f t="shared" si="97"/>
        <v>0</v>
      </c>
      <c r="AN146" s="139">
        <f t="shared" si="98"/>
        <v>0</v>
      </c>
      <c r="AO146" s="139">
        <f>ROUND(IF('2.1ต้นทุนตามสัดส่วน (ผลิต)'!$E$156&gt;0,(+R146*'2.1ต้นทุนตามสัดส่วน (ผลิต)'!$E$156)/'2.1ต้นทุนตามสัดส่วน (ผลิต)'!$E$160,0),2)</f>
        <v>0</v>
      </c>
      <c r="AP146" s="139">
        <f>ROUND(IF('2.1ต้นทุนตามสัดส่วน (ผลิต)'!$E$166&gt;0,(+S146*'2.1ต้นทุนตามสัดส่วน (ผลิต)'!$E$166)/'2.1ต้นทุนตามสัดส่วน (ผลิต)'!$E$170,0),2)</f>
        <v>0</v>
      </c>
      <c r="AQ146" s="139">
        <f>ROUND(IF('2.1ต้นทุนตามสัดส่วน (ผลิต)'!$E$176&gt;0,(+T146*'2.1ต้นทุนตามสัดส่วน (ผลิต)'!$E$176)/'2.1ต้นทุนตามสัดส่วน (ผลิต)'!$E$180,0),2)</f>
        <v>0</v>
      </c>
      <c r="AR146" s="139">
        <f t="shared" si="83"/>
        <v>0</v>
      </c>
      <c r="AS146" s="139">
        <f t="shared" si="84"/>
        <v>0</v>
      </c>
      <c r="AU146" s="140"/>
      <c r="AV146" s="135"/>
      <c r="AW146" s="44">
        <f>ROUND(IF('2.1ต้นทุนตามสัดส่วน (ผลิต)'!$E$7&gt;0,(C146*'2.1ต้นทุนตามสัดส่วน (ผลิต)'!$E$7)/'2.1ต้นทุนตามสัดส่วน (ผลิต)'!$E$10,0),2)</f>
        <v>0</v>
      </c>
      <c r="AX146" s="136">
        <f>ROUND(IF('2.1ต้นทุนตามสัดส่วน (ผลิต)'!$E$17&gt;0,(D146*'2.1ต้นทุนตามสัดส่วน (ผลิต)'!$E$17)/'2.1ต้นทุนตามสัดส่วน (ผลิต)'!$E$20,0),2)</f>
        <v>0</v>
      </c>
      <c r="AY146" s="136">
        <f>ROUND(IF('2.1ต้นทุนตามสัดส่วน (ผลิต)'!$E$27&gt;0,(+E146*'2.1ต้นทุนตามสัดส่วน (ผลิต)'!$E$27)/'2.1ต้นทุนตามสัดส่วน (ผลิต)'!$E$30,0),2)</f>
        <v>0</v>
      </c>
      <c r="AZ146" s="136">
        <f>ROUND(IF('2.1ต้นทุนตามสัดส่วน (ผลิต)'!$E$37&gt;0,(+F146*'2.1ต้นทุนตามสัดส่วน (ผลิต)'!$E$37)/'2.1ต้นทุนตามสัดส่วน (ผลิต)'!$E$40,0),2)</f>
        <v>0</v>
      </c>
      <c r="BA146" s="136">
        <f t="shared" si="99"/>
        <v>0</v>
      </c>
      <c r="BB146" s="136">
        <f>ROUND(IF('2.1ต้นทุนตามสัดส่วน (ผลิต)'!$E$57&gt;0,(+H146*'2.1ต้นทุนตามสัดส่วน (ผลิต)'!$E$57)/'2.1ต้นทุนตามสัดส่วน (ผลิต)'!$E$60,0),2)</f>
        <v>0</v>
      </c>
      <c r="BC146" s="136">
        <f>ROUND(IF('2.1ต้นทุนตามสัดส่วน (ผลิต)'!$E$67&gt;0,(+I146*'2.1ต้นทุนตามสัดส่วน (ผลิต)'!$E$67)/'2.1ต้นทุนตามสัดส่วน (ผลิต)'!$E$70,0),2)</f>
        <v>0</v>
      </c>
      <c r="BD146" s="136">
        <f>ROUND(IF('2.1ต้นทุนตามสัดส่วน (ผลิต)'!$E$77&gt;0,(+J146*'2.1ต้นทุนตามสัดส่วน (ผลิต)'!$E$77)/'2.1ต้นทุนตามสัดส่วน (ผลิต)'!$E$80,0),2)</f>
        <v>0</v>
      </c>
      <c r="BE146" s="136">
        <f t="shared" si="100"/>
        <v>0</v>
      </c>
      <c r="BF146" s="136">
        <f t="shared" si="101"/>
        <v>0</v>
      </c>
      <c r="BG146" s="136">
        <f>ROUND(IF('2.1ต้นทุนตามสัดส่วน (ผลิต)'!$E$107&gt;0,(+M146*'2.1ต้นทุนตามสัดส่วน (ผลิต)'!$E$107)/'2.1ต้นทุนตามสัดส่วน (ผลิต)'!$E$110,0),2)</f>
        <v>0</v>
      </c>
      <c r="BH146" s="136">
        <f>ROUND(IF('2.1ต้นทุนตามสัดส่วน (ผลิต)'!$E$117&gt;0,(+N146*'2.1ต้นทุนตามสัดส่วน (ผลิต)'!$E$117)/'2.1ต้นทุนตามสัดส่วน (ผลิต)'!$E$120,0),2)</f>
        <v>0</v>
      </c>
      <c r="BI146" s="136">
        <f>ROUND(IF('2.1ต้นทุนตามสัดส่วน (ผลิต)'!$E$127&gt;0,(+O146*'2.1ต้นทุนตามสัดส่วน (ผลิต)'!$E$127)/'2.1ต้นทุนตามสัดส่วน (ผลิต)'!$E$130,0),2)</f>
        <v>0</v>
      </c>
      <c r="BJ146" s="136">
        <f t="shared" si="102"/>
        <v>0</v>
      </c>
      <c r="BK146" s="136">
        <f t="shared" si="103"/>
        <v>0</v>
      </c>
      <c r="BL146" s="136">
        <f>ROUND(IF('2.1ต้นทุนตามสัดส่วน (ผลิต)'!$E$157&gt;0,(+R146*'2.1ต้นทุนตามสัดส่วน (ผลิต)'!$E$157)/'2.1ต้นทุนตามสัดส่วน (ผลิต)'!$E$160,0),2)</f>
        <v>0</v>
      </c>
      <c r="BM146" s="136">
        <f>ROUND(IF('2.1ต้นทุนตามสัดส่วน (ผลิต)'!$E$167&gt;0,(+S146*'2.1ต้นทุนตามสัดส่วน (ผลิต)'!$E$167)/'2.1ต้นทุนตามสัดส่วน (ผลิต)'!$E$170,0),2)</f>
        <v>0</v>
      </c>
      <c r="BN146" s="136">
        <f>ROUND(IF('2.1ต้นทุนตามสัดส่วน (ผลิต)'!$E$177&gt;0,(+T146*'2.1ต้นทุนตามสัดส่วน (ผลิต)'!$E$177)/'2.1ต้นทุนตามสัดส่วน (ผลิต)'!$E$180,0),2)</f>
        <v>0</v>
      </c>
      <c r="BO146" s="136">
        <f t="shared" si="104"/>
        <v>0</v>
      </c>
      <c r="BP146" s="136">
        <f t="shared" si="85"/>
        <v>0</v>
      </c>
      <c r="BR146" s="140"/>
      <c r="BS146" s="135"/>
      <c r="BT146" s="44">
        <f>ROUND(IF('2.1ต้นทุนตามสัดส่วน (ผลิต)'!$E$8&gt;0,(+C146*'2.1ต้นทุนตามสัดส่วน (ผลิต)'!$E$8)/'2.1ต้นทุนตามสัดส่วน (ผลิต)'!$E$10,0),2)</f>
        <v>0</v>
      </c>
      <c r="BU146" s="136">
        <f>ROUND(IF('2.1ต้นทุนตามสัดส่วน (ผลิต)'!$E$18&gt;0,(+D146*'2.1ต้นทุนตามสัดส่วน (ผลิต)'!$E$18)/'2.1ต้นทุนตามสัดส่วน (ผลิต)'!$E$20,0),2)</f>
        <v>0</v>
      </c>
      <c r="BV146" s="136">
        <f>ROUND(IF('2.1ต้นทุนตามสัดส่วน (ผลิต)'!$E$28&gt;0,(+E146*'2.1ต้นทุนตามสัดส่วน (ผลิต)'!$E$28)/'2.1ต้นทุนตามสัดส่วน (ผลิต)'!$E$30,0),2)</f>
        <v>0</v>
      </c>
      <c r="BW146" s="136">
        <f>ROUND(IF('2.1ต้นทุนตามสัดส่วน (ผลิต)'!$E$38&gt;0,(+F146*'2.1ต้นทุนตามสัดส่วน (ผลิต)'!$E$38)/'2.1ต้นทุนตามสัดส่วน (ผลิต)'!$E$40,0),2)</f>
        <v>0</v>
      </c>
      <c r="BX146" s="136">
        <f t="shared" si="105"/>
        <v>0</v>
      </c>
      <c r="BY146" s="136">
        <f>ROUND(IF('2.1ต้นทุนตามสัดส่วน (ผลิต)'!$E$58&gt;0,(+H146*'2.1ต้นทุนตามสัดส่วน (ผลิต)'!$E$58)/'2.1ต้นทุนตามสัดส่วน (ผลิต)'!$E$60,0),2)</f>
        <v>0</v>
      </c>
      <c r="BZ146" s="136">
        <f>ROUND(IF('2.1ต้นทุนตามสัดส่วน (ผลิต)'!$E$68&gt;0,(+I146*'2.1ต้นทุนตามสัดส่วน (ผลิต)'!$E$68)/'2.1ต้นทุนตามสัดส่วน (ผลิต)'!$E$70,0),2)</f>
        <v>0</v>
      </c>
      <c r="CA146" s="136">
        <f>ROUND(IF('2.1ต้นทุนตามสัดส่วน (ผลิต)'!$E$78&gt;0,(+J146*'2.1ต้นทุนตามสัดส่วน (ผลิต)'!$E$78)/'2.1ต้นทุนตามสัดส่วน (ผลิต)'!$E$80,0),2)</f>
        <v>0</v>
      </c>
      <c r="CB146" s="136">
        <f t="shared" si="106"/>
        <v>0</v>
      </c>
      <c r="CC146" s="136">
        <f t="shared" si="107"/>
        <v>0</v>
      </c>
      <c r="CD146" s="136">
        <f>ROUND(IF('2.1ต้นทุนตามสัดส่วน (ผลิต)'!$E$108&gt;0,(+M146*'2.1ต้นทุนตามสัดส่วน (ผลิต)'!$E$108)/'2.1ต้นทุนตามสัดส่วน (ผลิต)'!$E$110,0),2)</f>
        <v>0</v>
      </c>
      <c r="CE146" s="136">
        <f>ROUND(IF('2.1ต้นทุนตามสัดส่วน (ผลิต)'!$E$118&gt;0,(+N146*'2.1ต้นทุนตามสัดส่วน (ผลิต)'!$E$118)/'2.1ต้นทุนตามสัดส่วน (ผลิต)'!$E$120,0),2)</f>
        <v>0</v>
      </c>
      <c r="CF146" s="136">
        <f>ROUND(IF('2.1ต้นทุนตามสัดส่วน (ผลิต)'!$E$128&gt;0,(+O146*'2.1ต้นทุนตามสัดส่วน (ผลิต)'!$E$128)/'2.1ต้นทุนตามสัดส่วน (ผลิต)'!$E$130,0),2)</f>
        <v>0</v>
      </c>
      <c r="CG146" s="136">
        <f t="shared" si="108"/>
        <v>0</v>
      </c>
      <c r="CH146" s="136">
        <f t="shared" si="109"/>
        <v>0</v>
      </c>
      <c r="CI146" s="136">
        <f>ROUND(IF('2.1ต้นทุนตามสัดส่วน (ผลิต)'!$E$158&gt;0,(+R146*'2.1ต้นทุนตามสัดส่วน (ผลิต)'!$E$158)/'2.1ต้นทุนตามสัดส่วน (ผลิต)'!$E$160,0),2)</f>
        <v>0</v>
      </c>
      <c r="CJ146" s="136">
        <f>ROUND(IF('2.1ต้นทุนตามสัดส่วน (ผลิต)'!$E$168&gt;0,(+S146*'2.1ต้นทุนตามสัดส่วน (ผลิต)'!$E$168)/'2.1ต้นทุนตามสัดส่วน (ผลิต)'!$E$170,0),2)</f>
        <v>0</v>
      </c>
      <c r="CK146" s="136">
        <f>ROUND(IF('2.1ต้นทุนตามสัดส่วน (ผลิต)'!$E$178&gt;0,(+T146*'2.1ต้นทุนตามสัดส่วน (ผลิต)'!$E$178)/'2.1ต้นทุนตามสัดส่วน (ผลิต)'!$E$180,0),2)</f>
        <v>0</v>
      </c>
      <c r="CL146" s="136">
        <f t="shared" si="110"/>
        <v>0</v>
      </c>
      <c r="CM146" s="136">
        <f t="shared" si="86"/>
        <v>0</v>
      </c>
      <c r="CO146" s="140"/>
      <c r="CP146" s="135"/>
      <c r="CQ146" s="44">
        <f>ROUND(IF('2.1ต้นทุนตามสัดส่วน (ผลิต)'!$E$9&gt;0,(+C146*'2.1ต้นทุนตามสัดส่วน (ผลิต)'!$E$9)/'2.1ต้นทุนตามสัดส่วน (ผลิต)'!$E$10,0),2)</f>
        <v>0</v>
      </c>
      <c r="CR146" s="136">
        <f>ROUND(IF('2.1ต้นทุนตามสัดส่วน (ผลิต)'!$E$19&gt;0,(+D146*'2.1ต้นทุนตามสัดส่วน (ผลิต)'!$E$19)/'2.1ต้นทุนตามสัดส่วน (ผลิต)'!$E$20,0),2)</f>
        <v>0</v>
      </c>
      <c r="CS146" s="136">
        <f>ROUND(IF('2.1ต้นทุนตามสัดส่วน (ผลิต)'!$E$29&gt;0,(+E146*'2.1ต้นทุนตามสัดส่วน (ผลิต)'!$E$29)/'2.1ต้นทุนตามสัดส่วน (ผลิต)'!$E$30,0),2)</f>
        <v>0</v>
      </c>
      <c r="CT146" s="136">
        <f>ROUND(IF('2.1ต้นทุนตามสัดส่วน (ผลิต)'!$E$39&gt;0,(+F146*'2.1ต้นทุนตามสัดส่วน (ผลิต)'!$E$39)/'2.1ต้นทุนตามสัดส่วน (ผลิต)'!$E$40,0),2)</f>
        <v>0</v>
      </c>
      <c r="CU146" s="136">
        <f t="shared" si="111"/>
        <v>0</v>
      </c>
      <c r="CV146" s="136">
        <f>ROUND(IF('2.1ต้นทุนตามสัดส่วน (ผลิต)'!$E$59&gt;0,(+H146*'2.1ต้นทุนตามสัดส่วน (ผลิต)'!$E$59)/'2.1ต้นทุนตามสัดส่วน (ผลิต)'!$E$60,0),2)</f>
        <v>0</v>
      </c>
      <c r="CW146" s="136">
        <f>ROUND(IF('2.1ต้นทุนตามสัดส่วน (ผลิต)'!$E$69&gt;0,(+I146*'2.1ต้นทุนตามสัดส่วน (ผลิต)'!$E$69)/'2.1ต้นทุนตามสัดส่วน (ผลิต)'!$E$70,0),2)</f>
        <v>0</v>
      </c>
      <c r="CX146" s="136">
        <f>ROUND(IF('2.1ต้นทุนตามสัดส่วน (ผลิต)'!$E$79&gt;0,(+J146*'2.1ต้นทุนตามสัดส่วน (ผลิต)'!$E$79)/'2.1ต้นทุนตามสัดส่วน (ผลิต)'!$E$80,0),2)</f>
        <v>0</v>
      </c>
      <c r="CY146" s="136">
        <f t="shared" si="112"/>
        <v>0</v>
      </c>
      <c r="CZ146" s="136">
        <f t="shared" si="113"/>
        <v>0</v>
      </c>
      <c r="DA146" s="136">
        <f>ROUND(IF('2.1ต้นทุนตามสัดส่วน (ผลิต)'!$E$109&gt;0,(+M146*'2.1ต้นทุนตามสัดส่วน (ผลิต)'!$E$109)/'2.1ต้นทุนตามสัดส่วน (ผลิต)'!$E$110,0),2)</f>
        <v>0</v>
      </c>
      <c r="DB146" s="136">
        <f>ROUND(IF('2.1ต้นทุนตามสัดส่วน (ผลิต)'!$E$119&gt;0,(+N146*'2.1ต้นทุนตามสัดส่วน (ผลิต)'!$E$119)/'2.1ต้นทุนตามสัดส่วน (ผลิต)'!$E$120,0),2)</f>
        <v>0</v>
      </c>
      <c r="DC146" s="136">
        <f>ROUND(IF('2.1ต้นทุนตามสัดส่วน (ผลิต)'!$E$129&gt;0,(+O146*'2.1ต้นทุนตามสัดส่วน (ผลิต)'!$E$129)/'2.1ต้นทุนตามสัดส่วน (ผลิต)'!$E$130,0),2)</f>
        <v>0</v>
      </c>
      <c r="DD146" s="136">
        <f t="shared" si="114"/>
        <v>0</v>
      </c>
      <c r="DE146" s="136">
        <f t="shared" si="115"/>
        <v>0</v>
      </c>
      <c r="DF146" s="136">
        <f>ROUND(IF('2.1ต้นทุนตามสัดส่วน (ผลิต)'!$E$159&gt;0,(+R146*'2.1ต้นทุนตามสัดส่วน (ผลิต)'!$E$159)/'2.1ต้นทุนตามสัดส่วน (ผลิต)'!$E$160,0),2)</f>
        <v>0</v>
      </c>
      <c r="DG146" s="136">
        <f>ROUND(IF('2.1ต้นทุนตามสัดส่วน (ผลิต)'!$E$169&gt;0,(+S146*'2.1ต้นทุนตามสัดส่วน (ผลิต)'!$E$169)/'2.1ต้นทุนตามสัดส่วน (ผลิต)'!$E$170,0),2)</f>
        <v>0</v>
      </c>
      <c r="DH146" s="136">
        <f>ROUND(IF('2.1ต้นทุนตามสัดส่วน (ผลิต)'!$E$179&gt;0,(+T146*'2.1ต้นทุนตามสัดส่วน (ผลิต)'!$E$179)/'2.1ต้นทุนตามสัดส่วน (ผลิต)'!$E$180,0),2)</f>
        <v>0</v>
      </c>
      <c r="DI146" s="136">
        <f t="shared" si="116"/>
        <v>0</v>
      </c>
      <c r="DJ146" s="136">
        <f t="shared" si="87"/>
        <v>0</v>
      </c>
      <c r="DL146" s="140"/>
      <c r="DM146" s="135"/>
      <c r="DN146" s="136">
        <f t="shared" si="118"/>
        <v>0</v>
      </c>
      <c r="DO146" s="136">
        <f t="shared" si="118"/>
        <v>0</v>
      </c>
      <c r="DP146" s="136">
        <f t="shared" si="118"/>
        <v>0</v>
      </c>
      <c r="DQ146" s="136">
        <f t="shared" si="118"/>
        <v>0</v>
      </c>
      <c r="DR146" s="136">
        <f t="shared" si="118"/>
        <v>0</v>
      </c>
      <c r="DS146" s="136">
        <f t="shared" si="117"/>
        <v>0</v>
      </c>
      <c r="DT146" s="136">
        <f t="shared" si="117"/>
        <v>0</v>
      </c>
      <c r="DU146" s="136">
        <f t="shared" si="117"/>
        <v>0</v>
      </c>
      <c r="DV146" s="136">
        <f t="shared" si="117"/>
        <v>0</v>
      </c>
      <c r="DW146" s="136">
        <f t="shared" si="117"/>
        <v>0</v>
      </c>
      <c r="DX146" s="136">
        <f t="shared" si="117"/>
        <v>0</v>
      </c>
      <c r="DY146" s="136">
        <f t="shared" si="117"/>
        <v>0</v>
      </c>
      <c r="DZ146" s="136">
        <f t="shared" si="117"/>
        <v>0</v>
      </c>
      <c r="EA146" s="136">
        <f t="shared" si="117"/>
        <v>0</v>
      </c>
      <c r="EB146" s="136">
        <f t="shared" si="81"/>
        <v>0</v>
      </c>
      <c r="EC146" s="136">
        <f t="shared" si="81"/>
        <v>0</v>
      </c>
      <c r="ED146" s="136">
        <f t="shared" si="81"/>
        <v>0</v>
      </c>
      <c r="EE146" s="136">
        <f t="shared" si="80"/>
        <v>0</v>
      </c>
      <c r="EF146" s="136">
        <f t="shared" si="80"/>
        <v>0</v>
      </c>
      <c r="EG146" s="136">
        <f t="shared" si="80"/>
        <v>0</v>
      </c>
    </row>
    <row r="147" spans="1:137" ht="21">
      <c r="A147" s="140"/>
      <c r="B147" s="135"/>
      <c r="C147" s="44"/>
      <c r="D147" s="136"/>
      <c r="E147" s="136"/>
      <c r="F147" s="136"/>
      <c r="G147" s="136">
        <f t="shared" si="88"/>
        <v>0</v>
      </c>
      <c r="H147" s="136"/>
      <c r="I147" s="136"/>
      <c r="J147" s="136"/>
      <c r="K147" s="136">
        <f t="shared" si="89"/>
        <v>0</v>
      </c>
      <c r="L147" s="136">
        <f t="shared" si="90"/>
        <v>0</v>
      </c>
      <c r="M147" s="136"/>
      <c r="N147" s="136"/>
      <c r="O147" s="136"/>
      <c r="P147" s="136">
        <f t="shared" si="91"/>
        <v>0</v>
      </c>
      <c r="Q147" s="136">
        <f t="shared" si="92"/>
        <v>0</v>
      </c>
      <c r="R147" s="136"/>
      <c r="S147" s="136"/>
      <c r="T147" s="136"/>
      <c r="U147" s="136">
        <f t="shared" si="93"/>
        <v>0</v>
      </c>
      <c r="V147" s="136">
        <f t="shared" si="82"/>
        <v>0</v>
      </c>
      <c r="X147" s="140"/>
      <c r="Y147" s="135"/>
      <c r="Z147" s="44">
        <f>ROUND(IF('2.1ต้นทุนตามสัดส่วน (ผลิต)'!$E$6&gt;0,(+C147*'2.1ต้นทุนตามสัดส่วน (ผลิต)'!$E$6)/'2.1ต้นทุนตามสัดส่วน (ผลิต)'!$E$10,0),2)</f>
        <v>0</v>
      </c>
      <c r="AA147" s="139">
        <f>ROUND(IF('2.1ต้นทุนตามสัดส่วน (ผลิต)'!$E$16&gt;0,(+D147*'2.1ต้นทุนตามสัดส่วน (ผลิต)'!$E$16)/'2.1ต้นทุนตามสัดส่วน (ผลิต)'!$E$20,0),2)</f>
        <v>0</v>
      </c>
      <c r="AB147" s="139">
        <f>ROUND(IF('2.1ต้นทุนตามสัดส่วน (ผลิต)'!$E$26&gt;0,(+E147*'2.1ต้นทุนตามสัดส่วน (ผลิต)'!$E$26)/'2.1ต้นทุนตามสัดส่วน (ผลิต)'!$E$30,0),2)</f>
        <v>0</v>
      </c>
      <c r="AC147" s="139">
        <f>ROUND(IF('2.1ต้นทุนตามสัดส่วน (ผลิต)'!$E$36&gt;0,(+F147*'2.1ต้นทุนตามสัดส่วน (ผลิต)'!$E$36)/'2.1ต้นทุนตามสัดส่วน (ผลิต)'!$E$40,0),2)</f>
        <v>0</v>
      </c>
      <c r="AD147" s="139">
        <f t="shared" si="94"/>
        <v>0</v>
      </c>
      <c r="AE147" s="139">
        <f>ROUND(IF('2.1ต้นทุนตามสัดส่วน (ผลิต)'!$E$56&gt;0,(+H147*'2.1ต้นทุนตามสัดส่วน (ผลิต)'!$E$56)/'2.1ต้นทุนตามสัดส่วน (ผลิต)'!$E$60,0),2)</f>
        <v>0</v>
      </c>
      <c r="AF147" s="139">
        <f>ROUND(IF('2.1ต้นทุนตามสัดส่วน (ผลิต)'!$E$66&gt;0,(+I147*'2.1ต้นทุนตามสัดส่วน (ผลิต)'!$E$66)/'2.1ต้นทุนตามสัดส่วน (ผลิต)'!$E$70,0),2)</f>
        <v>0</v>
      </c>
      <c r="AG147" s="139">
        <f>ROUND(IF('2.1ต้นทุนตามสัดส่วน (ผลิต)'!$E$76&gt;0,(+J147*'2.1ต้นทุนตามสัดส่วน (ผลิต)'!$E$76)/'2.1ต้นทุนตามสัดส่วน (ผลิต)'!$E$80,0),2)</f>
        <v>0</v>
      </c>
      <c r="AH147" s="139">
        <f t="shared" si="95"/>
        <v>0</v>
      </c>
      <c r="AI147" s="139">
        <f t="shared" si="96"/>
        <v>0</v>
      </c>
      <c r="AJ147" s="139">
        <f>ROUND(IF('2.1ต้นทุนตามสัดส่วน (ผลิต)'!$E$106&gt;0,(+M147*'2.1ต้นทุนตามสัดส่วน (ผลิต)'!$E$106)/'2.1ต้นทุนตามสัดส่วน (ผลิต)'!$E$110,0),2)</f>
        <v>0</v>
      </c>
      <c r="AK147" s="139">
        <f>ROUND(IF('2.1ต้นทุนตามสัดส่วน (ผลิต)'!$E$116&gt;0,(+N147*'2.1ต้นทุนตามสัดส่วน (ผลิต)'!$E$116)/'2.1ต้นทุนตามสัดส่วน (ผลิต)'!$E$120,0),2)</f>
        <v>0</v>
      </c>
      <c r="AL147" s="139">
        <f>ROUND(IF('2.1ต้นทุนตามสัดส่วน (ผลิต)'!$E$126&gt;0,(+O147*'2.1ต้นทุนตามสัดส่วน (ผลิต)'!$E$126)/'2.1ต้นทุนตามสัดส่วน (ผลิต)'!$E$130,0),2)</f>
        <v>0</v>
      </c>
      <c r="AM147" s="139">
        <f t="shared" si="97"/>
        <v>0</v>
      </c>
      <c r="AN147" s="139">
        <f t="shared" si="98"/>
        <v>0</v>
      </c>
      <c r="AO147" s="139">
        <f>ROUND(IF('2.1ต้นทุนตามสัดส่วน (ผลิต)'!$E$156&gt;0,(+R147*'2.1ต้นทุนตามสัดส่วน (ผลิต)'!$E$156)/'2.1ต้นทุนตามสัดส่วน (ผลิต)'!$E$160,0),2)</f>
        <v>0</v>
      </c>
      <c r="AP147" s="139">
        <f>ROUND(IF('2.1ต้นทุนตามสัดส่วน (ผลิต)'!$E$166&gt;0,(+S147*'2.1ต้นทุนตามสัดส่วน (ผลิต)'!$E$166)/'2.1ต้นทุนตามสัดส่วน (ผลิต)'!$E$170,0),2)</f>
        <v>0</v>
      </c>
      <c r="AQ147" s="139">
        <f>ROUND(IF('2.1ต้นทุนตามสัดส่วน (ผลิต)'!$E$176&gt;0,(+T147*'2.1ต้นทุนตามสัดส่วน (ผลิต)'!$E$176)/'2.1ต้นทุนตามสัดส่วน (ผลิต)'!$E$180,0),2)</f>
        <v>0</v>
      </c>
      <c r="AR147" s="139">
        <f t="shared" si="83"/>
        <v>0</v>
      </c>
      <c r="AS147" s="139">
        <f t="shared" si="84"/>
        <v>0</v>
      </c>
      <c r="AU147" s="140"/>
      <c r="AV147" s="135"/>
      <c r="AW147" s="44">
        <f>ROUND(IF('2.1ต้นทุนตามสัดส่วน (ผลิต)'!$E$7&gt;0,(C147*'2.1ต้นทุนตามสัดส่วน (ผลิต)'!$E$7)/'2.1ต้นทุนตามสัดส่วน (ผลิต)'!$E$10,0),2)</f>
        <v>0</v>
      </c>
      <c r="AX147" s="136">
        <f>ROUND(IF('2.1ต้นทุนตามสัดส่วน (ผลิต)'!$E$17&gt;0,(D147*'2.1ต้นทุนตามสัดส่วน (ผลิต)'!$E$17)/'2.1ต้นทุนตามสัดส่วน (ผลิต)'!$E$20,0),2)</f>
        <v>0</v>
      </c>
      <c r="AY147" s="136">
        <f>ROUND(IF('2.1ต้นทุนตามสัดส่วน (ผลิต)'!$E$27&gt;0,(+E147*'2.1ต้นทุนตามสัดส่วน (ผลิต)'!$E$27)/'2.1ต้นทุนตามสัดส่วน (ผลิต)'!$E$30,0),2)</f>
        <v>0</v>
      </c>
      <c r="AZ147" s="136">
        <f>ROUND(IF('2.1ต้นทุนตามสัดส่วน (ผลิต)'!$E$37&gt;0,(+F147*'2.1ต้นทุนตามสัดส่วน (ผลิต)'!$E$37)/'2.1ต้นทุนตามสัดส่วน (ผลิต)'!$E$40,0),2)</f>
        <v>0</v>
      </c>
      <c r="BA147" s="136">
        <f t="shared" si="99"/>
        <v>0</v>
      </c>
      <c r="BB147" s="136">
        <f>ROUND(IF('2.1ต้นทุนตามสัดส่วน (ผลิต)'!$E$57&gt;0,(+H147*'2.1ต้นทุนตามสัดส่วน (ผลิต)'!$E$57)/'2.1ต้นทุนตามสัดส่วน (ผลิต)'!$E$60,0),2)</f>
        <v>0</v>
      </c>
      <c r="BC147" s="136">
        <f>ROUND(IF('2.1ต้นทุนตามสัดส่วน (ผลิต)'!$E$67&gt;0,(+I147*'2.1ต้นทุนตามสัดส่วน (ผลิต)'!$E$67)/'2.1ต้นทุนตามสัดส่วน (ผลิต)'!$E$70,0),2)</f>
        <v>0</v>
      </c>
      <c r="BD147" s="136">
        <f>ROUND(IF('2.1ต้นทุนตามสัดส่วน (ผลิต)'!$E$77&gt;0,(+J147*'2.1ต้นทุนตามสัดส่วน (ผลิต)'!$E$77)/'2.1ต้นทุนตามสัดส่วน (ผลิต)'!$E$80,0),2)</f>
        <v>0</v>
      </c>
      <c r="BE147" s="136">
        <f t="shared" si="100"/>
        <v>0</v>
      </c>
      <c r="BF147" s="136">
        <f t="shared" si="101"/>
        <v>0</v>
      </c>
      <c r="BG147" s="136">
        <f>ROUND(IF('2.1ต้นทุนตามสัดส่วน (ผลิต)'!$E$107&gt;0,(+M147*'2.1ต้นทุนตามสัดส่วน (ผลิต)'!$E$107)/'2.1ต้นทุนตามสัดส่วน (ผลิต)'!$E$110,0),2)</f>
        <v>0</v>
      </c>
      <c r="BH147" s="136">
        <f>ROUND(IF('2.1ต้นทุนตามสัดส่วน (ผลิต)'!$E$117&gt;0,(+N147*'2.1ต้นทุนตามสัดส่วน (ผลิต)'!$E$117)/'2.1ต้นทุนตามสัดส่วน (ผลิต)'!$E$120,0),2)</f>
        <v>0</v>
      </c>
      <c r="BI147" s="136">
        <f>ROUND(IF('2.1ต้นทุนตามสัดส่วน (ผลิต)'!$E$127&gt;0,(+O147*'2.1ต้นทุนตามสัดส่วน (ผลิต)'!$E$127)/'2.1ต้นทุนตามสัดส่วน (ผลิต)'!$E$130,0),2)</f>
        <v>0</v>
      </c>
      <c r="BJ147" s="136">
        <f t="shared" si="102"/>
        <v>0</v>
      </c>
      <c r="BK147" s="136">
        <f t="shared" si="103"/>
        <v>0</v>
      </c>
      <c r="BL147" s="136">
        <f>ROUND(IF('2.1ต้นทุนตามสัดส่วน (ผลิต)'!$E$157&gt;0,(+R147*'2.1ต้นทุนตามสัดส่วน (ผลิต)'!$E$157)/'2.1ต้นทุนตามสัดส่วน (ผลิต)'!$E$160,0),2)</f>
        <v>0</v>
      </c>
      <c r="BM147" s="136">
        <f>ROUND(IF('2.1ต้นทุนตามสัดส่วน (ผลิต)'!$E$167&gt;0,(+S147*'2.1ต้นทุนตามสัดส่วน (ผลิต)'!$E$167)/'2.1ต้นทุนตามสัดส่วน (ผลิต)'!$E$170,0),2)</f>
        <v>0</v>
      </c>
      <c r="BN147" s="136">
        <f>ROUND(IF('2.1ต้นทุนตามสัดส่วน (ผลิต)'!$E$177&gt;0,(+T147*'2.1ต้นทุนตามสัดส่วน (ผลิต)'!$E$177)/'2.1ต้นทุนตามสัดส่วน (ผลิต)'!$E$180,0),2)</f>
        <v>0</v>
      </c>
      <c r="BO147" s="136">
        <f t="shared" si="104"/>
        <v>0</v>
      </c>
      <c r="BP147" s="136">
        <f t="shared" si="85"/>
        <v>0</v>
      </c>
      <c r="BR147" s="140"/>
      <c r="BS147" s="135"/>
      <c r="BT147" s="44">
        <f>ROUND(IF('2.1ต้นทุนตามสัดส่วน (ผลิต)'!$E$8&gt;0,(+C147*'2.1ต้นทุนตามสัดส่วน (ผลิต)'!$E$8)/'2.1ต้นทุนตามสัดส่วน (ผลิต)'!$E$10,0),2)</f>
        <v>0</v>
      </c>
      <c r="BU147" s="136">
        <f>ROUND(IF('2.1ต้นทุนตามสัดส่วน (ผลิต)'!$E$18&gt;0,(+D147*'2.1ต้นทุนตามสัดส่วน (ผลิต)'!$E$18)/'2.1ต้นทุนตามสัดส่วน (ผลิต)'!$E$20,0),2)</f>
        <v>0</v>
      </c>
      <c r="BV147" s="136">
        <f>ROUND(IF('2.1ต้นทุนตามสัดส่วน (ผลิต)'!$E$28&gt;0,(+E147*'2.1ต้นทุนตามสัดส่วน (ผลิต)'!$E$28)/'2.1ต้นทุนตามสัดส่วน (ผลิต)'!$E$30,0),2)</f>
        <v>0</v>
      </c>
      <c r="BW147" s="136">
        <f>ROUND(IF('2.1ต้นทุนตามสัดส่วน (ผลิต)'!$E$38&gt;0,(+F147*'2.1ต้นทุนตามสัดส่วน (ผลิต)'!$E$38)/'2.1ต้นทุนตามสัดส่วน (ผลิต)'!$E$40,0),2)</f>
        <v>0</v>
      </c>
      <c r="BX147" s="136">
        <f t="shared" si="105"/>
        <v>0</v>
      </c>
      <c r="BY147" s="136">
        <f>ROUND(IF('2.1ต้นทุนตามสัดส่วน (ผลิต)'!$E$58&gt;0,(+H147*'2.1ต้นทุนตามสัดส่วน (ผลิต)'!$E$58)/'2.1ต้นทุนตามสัดส่วน (ผลิต)'!$E$60,0),2)</f>
        <v>0</v>
      </c>
      <c r="BZ147" s="136">
        <f>ROUND(IF('2.1ต้นทุนตามสัดส่วน (ผลิต)'!$E$68&gt;0,(+I147*'2.1ต้นทุนตามสัดส่วน (ผลิต)'!$E$68)/'2.1ต้นทุนตามสัดส่วน (ผลิต)'!$E$70,0),2)</f>
        <v>0</v>
      </c>
      <c r="CA147" s="136">
        <f>ROUND(IF('2.1ต้นทุนตามสัดส่วน (ผลิต)'!$E$78&gt;0,(+J147*'2.1ต้นทุนตามสัดส่วน (ผลิต)'!$E$78)/'2.1ต้นทุนตามสัดส่วน (ผลิต)'!$E$80,0),2)</f>
        <v>0</v>
      </c>
      <c r="CB147" s="136">
        <f t="shared" si="106"/>
        <v>0</v>
      </c>
      <c r="CC147" s="136">
        <f t="shared" si="107"/>
        <v>0</v>
      </c>
      <c r="CD147" s="136">
        <f>ROUND(IF('2.1ต้นทุนตามสัดส่วน (ผลิต)'!$E$108&gt;0,(+M147*'2.1ต้นทุนตามสัดส่วน (ผลิต)'!$E$108)/'2.1ต้นทุนตามสัดส่วน (ผลิต)'!$E$110,0),2)</f>
        <v>0</v>
      </c>
      <c r="CE147" s="136">
        <f>ROUND(IF('2.1ต้นทุนตามสัดส่วน (ผลิต)'!$E$118&gt;0,(+N147*'2.1ต้นทุนตามสัดส่วน (ผลิต)'!$E$118)/'2.1ต้นทุนตามสัดส่วน (ผลิต)'!$E$120,0),2)</f>
        <v>0</v>
      </c>
      <c r="CF147" s="136">
        <f>ROUND(IF('2.1ต้นทุนตามสัดส่วน (ผลิต)'!$E$128&gt;0,(+O147*'2.1ต้นทุนตามสัดส่วน (ผลิต)'!$E$128)/'2.1ต้นทุนตามสัดส่วน (ผลิต)'!$E$130,0),2)</f>
        <v>0</v>
      </c>
      <c r="CG147" s="136">
        <f t="shared" si="108"/>
        <v>0</v>
      </c>
      <c r="CH147" s="136">
        <f t="shared" si="109"/>
        <v>0</v>
      </c>
      <c r="CI147" s="136">
        <f>ROUND(IF('2.1ต้นทุนตามสัดส่วน (ผลิต)'!$E$158&gt;0,(+R147*'2.1ต้นทุนตามสัดส่วน (ผลิต)'!$E$158)/'2.1ต้นทุนตามสัดส่วน (ผลิต)'!$E$160,0),2)</f>
        <v>0</v>
      </c>
      <c r="CJ147" s="136">
        <f>ROUND(IF('2.1ต้นทุนตามสัดส่วน (ผลิต)'!$E$168&gt;0,(+S147*'2.1ต้นทุนตามสัดส่วน (ผลิต)'!$E$168)/'2.1ต้นทุนตามสัดส่วน (ผลิต)'!$E$170,0),2)</f>
        <v>0</v>
      </c>
      <c r="CK147" s="136">
        <f>ROUND(IF('2.1ต้นทุนตามสัดส่วน (ผลิต)'!$E$178&gt;0,(+T147*'2.1ต้นทุนตามสัดส่วน (ผลิต)'!$E$178)/'2.1ต้นทุนตามสัดส่วน (ผลิต)'!$E$180,0),2)</f>
        <v>0</v>
      </c>
      <c r="CL147" s="136">
        <f t="shared" si="110"/>
        <v>0</v>
      </c>
      <c r="CM147" s="136">
        <f t="shared" si="86"/>
        <v>0</v>
      </c>
      <c r="CO147" s="140"/>
      <c r="CP147" s="135"/>
      <c r="CQ147" s="44">
        <f>ROUND(IF('2.1ต้นทุนตามสัดส่วน (ผลิต)'!$E$9&gt;0,(+C147*'2.1ต้นทุนตามสัดส่วน (ผลิต)'!$E$9)/'2.1ต้นทุนตามสัดส่วน (ผลิต)'!$E$10,0),2)</f>
        <v>0</v>
      </c>
      <c r="CR147" s="136">
        <f>ROUND(IF('2.1ต้นทุนตามสัดส่วน (ผลิต)'!$E$19&gt;0,(+D147*'2.1ต้นทุนตามสัดส่วน (ผลิต)'!$E$19)/'2.1ต้นทุนตามสัดส่วน (ผลิต)'!$E$20,0),2)</f>
        <v>0</v>
      </c>
      <c r="CS147" s="136">
        <f>ROUND(IF('2.1ต้นทุนตามสัดส่วน (ผลิต)'!$E$29&gt;0,(+E147*'2.1ต้นทุนตามสัดส่วน (ผลิต)'!$E$29)/'2.1ต้นทุนตามสัดส่วน (ผลิต)'!$E$30,0),2)</f>
        <v>0</v>
      </c>
      <c r="CT147" s="136">
        <f>ROUND(IF('2.1ต้นทุนตามสัดส่วน (ผลิต)'!$E$39&gt;0,(+F147*'2.1ต้นทุนตามสัดส่วน (ผลิต)'!$E$39)/'2.1ต้นทุนตามสัดส่วน (ผลิต)'!$E$40,0),2)</f>
        <v>0</v>
      </c>
      <c r="CU147" s="136">
        <f t="shared" si="111"/>
        <v>0</v>
      </c>
      <c r="CV147" s="136">
        <f>ROUND(IF('2.1ต้นทุนตามสัดส่วน (ผลิต)'!$E$59&gt;0,(+H147*'2.1ต้นทุนตามสัดส่วน (ผลิต)'!$E$59)/'2.1ต้นทุนตามสัดส่วน (ผลิต)'!$E$60,0),2)</f>
        <v>0</v>
      </c>
      <c r="CW147" s="136">
        <f>ROUND(IF('2.1ต้นทุนตามสัดส่วน (ผลิต)'!$E$69&gt;0,(+I147*'2.1ต้นทุนตามสัดส่วน (ผลิต)'!$E$69)/'2.1ต้นทุนตามสัดส่วน (ผลิต)'!$E$70,0),2)</f>
        <v>0</v>
      </c>
      <c r="CX147" s="136">
        <f>ROUND(IF('2.1ต้นทุนตามสัดส่วน (ผลิต)'!$E$79&gt;0,(+J147*'2.1ต้นทุนตามสัดส่วน (ผลิต)'!$E$79)/'2.1ต้นทุนตามสัดส่วน (ผลิต)'!$E$80,0),2)</f>
        <v>0</v>
      </c>
      <c r="CY147" s="136">
        <f t="shared" si="112"/>
        <v>0</v>
      </c>
      <c r="CZ147" s="136">
        <f t="shared" si="113"/>
        <v>0</v>
      </c>
      <c r="DA147" s="136">
        <f>ROUND(IF('2.1ต้นทุนตามสัดส่วน (ผลิต)'!$E$109&gt;0,(+M147*'2.1ต้นทุนตามสัดส่วน (ผลิต)'!$E$109)/'2.1ต้นทุนตามสัดส่วน (ผลิต)'!$E$110,0),2)</f>
        <v>0</v>
      </c>
      <c r="DB147" s="136">
        <f>ROUND(IF('2.1ต้นทุนตามสัดส่วน (ผลิต)'!$E$119&gt;0,(+N147*'2.1ต้นทุนตามสัดส่วน (ผลิต)'!$E$119)/'2.1ต้นทุนตามสัดส่วน (ผลิต)'!$E$120,0),2)</f>
        <v>0</v>
      </c>
      <c r="DC147" s="136">
        <f>ROUND(IF('2.1ต้นทุนตามสัดส่วน (ผลิต)'!$E$129&gt;0,(+O147*'2.1ต้นทุนตามสัดส่วน (ผลิต)'!$E$129)/'2.1ต้นทุนตามสัดส่วน (ผลิต)'!$E$130,0),2)</f>
        <v>0</v>
      </c>
      <c r="DD147" s="136">
        <f t="shared" si="114"/>
        <v>0</v>
      </c>
      <c r="DE147" s="136">
        <f t="shared" si="115"/>
        <v>0</v>
      </c>
      <c r="DF147" s="136">
        <f>ROUND(IF('2.1ต้นทุนตามสัดส่วน (ผลิต)'!$E$159&gt;0,(+R147*'2.1ต้นทุนตามสัดส่วน (ผลิต)'!$E$159)/'2.1ต้นทุนตามสัดส่วน (ผลิต)'!$E$160,0),2)</f>
        <v>0</v>
      </c>
      <c r="DG147" s="136">
        <f>ROUND(IF('2.1ต้นทุนตามสัดส่วน (ผลิต)'!$E$169&gt;0,(+S147*'2.1ต้นทุนตามสัดส่วน (ผลิต)'!$E$169)/'2.1ต้นทุนตามสัดส่วน (ผลิต)'!$E$170,0),2)</f>
        <v>0</v>
      </c>
      <c r="DH147" s="136">
        <f>ROUND(IF('2.1ต้นทุนตามสัดส่วน (ผลิต)'!$E$179&gt;0,(+T147*'2.1ต้นทุนตามสัดส่วน (ผลิต)'!$E$179)/'2.1ต้นทุนตามสัดส่วน (ผลิต)'!$E$180,0),2)</f>
        <v>0</v>
      </c>
      <c r="DI147" s="136">
        <f t="shared" si="116"/>
        <v>0</v>
      </c>
      <c r="DJ147" s="136">
        <f t="shared" si="87"/>
        <v>0</v>
      </c>
      <c r="DL147" s="140"/>
      <c r="DM147" s="135"/>
      <c r="DN147" s="136">
        <f t="shared" si="118"/>
        <v>0</v>
      </c>
      <c r="DO147" s="136">
        <f t="shared" si="118"/>
        <v>0</v>
      </c>
      <c r="DP147" s="136">
        <f t="shared" si="118"/>
        <v>0</v>
      </c>
      <c r="DQ147" s="136">
        <f t="shared" si="118"/>
        <v>0</v>
      </c>
      <c r="DR147" s="136">
        <f t="shared" si="118"/>
        <v>0</v>
      </c>
      <c r="DS147" s="136">
        <f t="shared" si="117"/>
        <v>0</v>
      </c>
      <c r="DT147" s="136">
        <f t="shared" si="117"/>
        <v>0</v>
      </c>
      <c r="DU147" s="136">
        <f t="shared" si="117"/>
        <v>0</v>
      </c>
      <c r="DV147" s="136">
        <f t="shared" si="117"/>
        <v>0</v>
      </c>
      <c r="DW147" s="136">
        <f t="shared" si="117"/>
        <v>0</v>
      </c>
      <c r="DX147" s="136">
        <f t="shared" si="117"/>
        <v>0</v>
      </c>
      <c r="DY147" s="136">
        <f t="shared" si="117"/>
        <v>0</v>
      </c>
      <c r="DZ147" s="136">
        <f t="shared" si="117"/>
        <v>0</v>
      </c>
      <c r="EA147" s="136">
        <f t="shared" si="117"/>
        <v>0</v>
      </c>
      <c r="EB147" s="136">
        <f t="shared" si="81"/>
        <v>0</v>
      </c>
      <c r="EC147" s="136">
        <f t="shared" si="81"/>
        <v>0</v>
      </c>
      <c r="ED147" s="136">
        <f t="shared" si="81"/>
        <v>0</v>
      </c>
      <c r="EE147" s="136">
        <f t="shared" si="80"/>
        <v>0</v>
      </c>
      <c r="EF147" s="136">
        <f t="shared" si="80"/>
        <v>0</v>
      </c>
      <c r="EG147" s="136">
        <f t="shared" si="80"/>
        <v>0</v>
      </c>
    </row>
    <row r="148" spans="1:137" ht="21">
      <c r="A148" s="140"/>
      <c r="B148" s="135"/>
      <c r="C148" s="44"/>
      <c r="D148" s="136"/>
      <c r="E148" s="136"/>
      <c r="F148" s="136"/>
      <c r="G148" s="136">
        <f t="shared" si="88"/>
        <v>0</v>
      </c>
      <c r="H148" s="136"/>
      <c r="I148" s="136"/>
      <c r="J148" s="136"/>
      <c r="K148" s="136">
        <f t="shared" si="89"/>
        <v>0</v>
      </c>
      <c r="L148" s="136">
        <f t="shared" si="90"/>
        <v>0</v>
      </c>
      <c r="M148" s="136"/>
      <c r="N148" s="136"/>
      <c r="O148" s="136"/>
      <c r="P148" s="136">
        <f t="shared" si="91"/>
        <v>0</v>
      </c>
      <c r="Q148" s="136">
        <f t="shared" si="92"/>
        <v>0</v>
      </c>
      <c r="R148" s="136"/>
      <c r="S148" s="136"/>
      <c r="T148" s="136"/>
      <c r="U148" s="136">
        <f t="shared" si="93"/>
        <v>0</v>
      </c>
      <c r="V148" s="136">
        <f t="shared" si="82"/>
        <v>0</v>
      </c>
      <c r="X148" s="140"/>
      <c r="Y148" s="135"/>
      <c r="Z148" s="44">
        <f>ROUND(IF('2.1ต้นทุนตามสัดส่วน (ผลิต)'!$E$6&gt;0,(+C148*'2.1ต้นทุนตามสัดส่วน (ผลิต)'!$E$6)/'2.1ต้นทุนตามสัดส่วน (ผลิต)'!$E$10,0),2)</f>
        <v>0</v>
      </c>
      <c r="AA148" s="139">
        <f>ROUND(IF('2.1ต้นทุนตามสัดส่วน (ผลิต)'!$E$16&gt;0,(+D148*'2.1ต้นทุนตามสัดส่วน (ผลิต)'!$E$16)/'2.1ต้นทุนตามสัดส่วน (ผลิต)'!$E$20,0),2)</f>
        <v>0</v>
      </c>
      <c r="AB148" s="139">
        <f>ROUND(IF('2.1ต้นทุนตามสัดส่วน (ผลิต)'!$E$26&gt;0,(+E148*'2.1ต้นทุนตามสัดส่วน (ผลิต)'!$E$26)/'2.1ต้นทุนตามสัดส่วน (ผลิต)'!$E$30,0),2)</f>
        <v>0</v>
      </c>
      <c r="AC148" s="139">
        <f>ROUND(IF('2.1ต้นทุนตามสัดส่วน (ผลิต)'!$E$36&gt;0,(+F148*'2.1ต้นทุนตามสัดส่วน (ผลิต)'!$E$36)/'2.1ต้นทุนตามสัดส่วน (ผลิต)'!$E$40,0),2)</f>
        <v>0</v>
      </c>
      <c r="AD148" s="139">
        <f t="shared" si="94"/>
        <v>0</v>
      </c>
      <c r="AE148" s="139">
        <f>ROUND(IF('2.1ต้นทุนตามสัดส่วน (ผลิต)'!$E$56&gt;0,(+H148*'2.1ต้นทุนตามสัดส่วน (ผลิต)'!$E$56)/'2.1ต้นทุนตามสัดส่วน (ผลิต)'!$E$60,0),2)</f>
        <v>0</v>
      </c>
      <c r="AF148" s="139">
        <f>ROUND(IF('2.1ต้นทุนตามสัดส่วน (ผลิต)'!$E$66&gt;0,(+I148*'2.1ต้นทุนตามสัดส่วน (ผลิต)'!$E$66)/'2.1ต้นทุนตามสัดส่วน (ผลิต)'!$E$70,0),2)</f>
        <v>0</v>
      </c>
      <c r="AG148" s="139">
        <f>ROUND(IF('2.1ต้นทุนตามสัดส่วน (ผลิต)'!$E$76&gt;0,(+J148*'2.1ต้นทุนตามสัดส่วน (ผลิต)'!$E$76)/'2.1ต้นทุนตามสัดส่วน (ผลิต)'!$E$80,0),2)</f>
        <v>0</v>
      </c>
      <c r="AH148" s="139">
        <f t="shared" si="95"/>
        <v>0</v>
      </c>
      <c r="AI148" s="139">
        <f t="shared" si="96"/>
        <v>0</v>
      </c>
      <c r="AJ148" s="139">
        <f>ROUND(IF('2.1ต้นทุนตามสัดส่วน (ผลิต)'!$E$106&gt;0,(+M148*'2.1ต้นทุนตามสัดส่วน (ผลิต)'!$E$106)/'2.1ต้นทุนตามสัดส่วน (ผลิต)'!$E$110,0),2)</f>
        <v>0</v>
      </c>
      <c r="AK148" s="139">
        <f>ROUND(IF('2.1ต้นทุนตามสัดส่วน (ผลิต)'!$E$116&gt;0,(+N148*'2.1ต้นทุนตามสัดส่วน (ผลิต)'!$E$116)/'2.1ต้นทุนตามสัดส่วน (ผลิต)'!$E$120,0),2)</f>
        <v>0</v>
      </c>
      <c r="AL148" s="139">
        <f>ROUND(IF('2.1ต้นทุนตามสัดส่วน (ผลิต)'!$E$126&gt;0,(+O148*'2.1ต้นทุนตามสัดส่วน (ผลิต)'!$E$126)/'2.1ต้นทุนตามสัดส่วน (ผลิต)'!$E$130,0),2)</f>
        <v>0</v>
      </c>
      <c r="AM148" s="139">
        <f t="shared" si="97"/>
        <v>0</v>
      </c>
      <c r="AN148" s="139">
        <f t="shared" si="98"/>
        <v>0</v>
      </c>
      <c r="AO148" s="139">
        <f>ROUND(IF('2.1ต้นทุนตามสัดส่วน (ผลิต)'!$E$156&gt;0,(+R148*'2.1ต้นทุนตามสัดส่วน (ผลิต)'!$E$156)/'2.1ต้นทุนตามสัดส่วน (ผลิต)'!$E$160,0),2)</f>
        <v>0</v>
      </c>
      <c r="AP148" s="139">
        <f>ROUND(IF('2.1ต้นทุนตามสัดส่วน (ผลิต)'!$E$166&gt;0,(+S148*'2.1ต้นทุนตามสัดส่วน (ผลิต)'!$E$166)/'2.1ต้นทุนตามสัดส่วน (ผลิต)'!$E$170,0),2)</f>
        <v>0</v>
      </c>
      <c r="AQ148" s="139">
        <f>ROUND(IF('2.1ต้นทุนตามสัดส่วน (ผลิต)'!$E$176&gt;0,(+T148*'2.1ต้นทุนตามสัดส่วน (ผลิต)'!$E$176)/'2.1ต้นทุนตามสัดส่วน (ผลิต)'!$E$180,0),2)</f>
        <v>0</v>
      </c>
      <c r="AR148" s="139">
        <f t="shared" si="83"/>
        <v>0</v>
      </c>
      <c r="AS148" s="139">
        <f t="shared" si="84"/>
        <v>0</v>
      </c>
      <c r="AU148" s="140"/>
      <c r="AV148" s="135"/>
      <c r="AW148" s="44">
        <f>ROUND(IF('2.1ต้นทุนตามสัดส่วน (ผลิต)'!$E$7&gt;0,(C148*'2.1ต้นทุนตามสัดส่วน (ผลิต)'!$E$7)/'2.1ต้นทุนตามสัดส่วน (ผลิต)'!$E$10,0),2)</f>
        <v>0</v>
      </c>
      <c r="AX148" s="136">
        <f>ROUND(IF('2.1ต้นทุนตามสัดส่วน (ผลิต)'!$E$17&gt;0,(D148*'2.1ต้นทุนตามสัดส่วน (ผลิต)'!$E$17)/'2.1ต้นทุนตามสัดส่วน (ผลิต)'!$E$20,0),2)</f>
        <v>0</v>
      </c>
      <c r="AY148" s="136">
        <f>ROUND(IF('2.1ต้นทุนตามสัดส่วน (ผลิต)'!$E$27&gt;0,(+E148*'2.1ต้นทุนตามสัดส่วน (ผลิต)'!$E$27)/'2.1ต้นทุนตามสัดส่วน (ผลิต)'!$E$30,0),2)</f>
        <v>0</v>
      </c>
      <c r="AZ148" s="136">
        <f>ROUND(IF('2.1ต้นทุนตามสัดส่วน (ผลิต)'!$E$37&gt;0,(+F148*'2.1ต้นทุนตามสัดส่วน (ผลิต)'!$E$37)/'2.1ต้นทุนตามสัดส่วน (ผลิต)'!$E$40,0),2)</f>
        <v>0</v>
      </c>
      <c r="BA148" s="136">
        <f t="shared" si="99"/>
        <v>0</v>
      </c>
      <c r="BB148" s="136">
        <f>ROUND(IF('2.1ต้นทุนตามสัดส่วน (ผลิต)'!$E$57&gt;0,(+H148*'2.1ต้นทุนตามสัดส่วน (ผลิต)'!$E$57)/'2.1ต้นทุนตามสัดส่วน (ผลิต)'!$E$60,0),2)</f>
        <v>0</v>
      </c>
      <c r="BC148" s="136">
        <f>ROUND(IF('2.1ต้นทุนตามสัดส่วน (ผลิต)'!$E$67&gt;0,(+I148*'2.1ต้นทุนตามสัดส่วน (ผลิต)'!$E$67)/'2.1ต้นทุนตามสัดส่วน (ผลิต)'!$E$70,0),2)</f>
        <v>0</v>
      </c>
      <c r="BD148" s="136">
        <f>ROUND(IF('2.1ต้นทุนตามสัดส่วน (ผลิต)'!$E$77&gt;0,(+J148*'2.1ต้นทุนตามสัดส่วน (ผลิต)'!$E$77)/'2.1ต้นทุนตามสัดส่วน (ผลิต)'!$E$80,0),2)</f>
        <v>0</v>
      </c>
      <c r="BE148" s="136">
        <f t="shared" si="100"/>
        <v>0</v>
      </c>
      <c r="BF148" s="136">
        <f t="shared" si="101"/>
        <v>0</v>
      </c>
      <c r="BG148" s="136">
        <f>ROUND(IF('2.1ต้นทุนตามสัดส่วน (ผลิต)'!$E$107&gt;0,(+M148*'2.1ต้นทุนตามสัดส่วน (ผลิต)'!$E$107)/'2.1ต้นทุนตามสัดส่วน (ผลิต)'!$E$110,0),2)</f>
        <v>0</v>
      </c>
      <c r="BH148" s="136">
        <f>ROUND(IF('2.1ต้นทุนตามสัดส่วน (ผลิต)'!$E$117&gt;0,(+N148*'2.1ต้นทุนตามสัดส่วน (ผลิต)'!$E$117)/'2.1ต้นทุนตามสัดส่วน (ผลิต)'!$E$120,0),2)</f>
        <v>0</v>
      </c>
      <c r="BI148" s="136">
        <f>ROUND(IF('2.1ต้นทุนตามสัดส่วน (ผลิต)'!$E$127&gt;0,(+O148*'2.1ต้นทุนตามสัดส่วน (ผลิต)'!$E$127)/'2.1ต้นทุนตามสัดส่วน (ผลิต)'!$E$130,0),2)</f>
        <v>0</v>
      </c>
      <c r="BJ148" s="136">
        <f t="shared" si="102"/>
        <v>0</v>
      </c>
      <c r="BK148" s="136">
        <f t="shared" si="103"/>
        <v>0</v>
      </c>
      <c r="BL148" s="136">
        <f>ROUND(IF('2.1ต้นทุนตามสัดส่วน (ผลิต)'!$E$157&gt;0,(+R148*'2.1ต้นทุนตามสัดส่วน (ผลิต)'!$E$157)/'2.1ต้นทุนตามสัดส่วน (ผลิต)'!$E$160,0),2)</f>
        <v>0</v>
      </c>
      <c r="BM148" s="136">
        <f>ROUND(IF('2.1ต้นทุนตามสัดส่วน (ผลิต)'!$E$167&gt;0,(+S148*'2.1ต้นทุนตามสัดส่วน (ผลิต)'!$E$167)/'2.1ต้นทุนตามสัดส่วน (ผลิต)'!$E$170,0),2)</f>
        <v>0</v>
      </c>
      <c r="BN148" s="136">
        <f>ROUND(IF('2.1ต้นทุนตามสัดส่วน (ผลิต)'!$E$177&gt;0,(+T148*'2.1ต้นทุนตามสัดส่วน (ผลิต)'!$E$177)/'2.1ต้นทุนตามสัดส่วน (ผลิต)'!$E$180,0),2)</f>
        <v>0</v>
      </c>
      <c r="BO148" s="136">
        <f t="shared" si="104"/>
        <v>0</v>
      </c>
      <c r="BP148" s="136">
        <f t="shared" si="85"/>
        <v>0</v>
      </c>
      <c r="BR148" s="140"/>
      <c r="BS148" s="135"/>
      <c r="BT148" s="44">
        <f>ROUND(IF('2.1ต้นทุนตามสัดส่วน (ผลิต)'!$E$8&gt;0,(+C148*'2.1ต้นทุนตามสัดส่วน (ผลิต)'!$E$8)/'2.1ต้นทุนตามสัดส่วน (ผลิต)'!$E$10,0),2)</f>
        <v>0</v>
      </c>
      <c r="BU148" s="136">
        <f>ROUND(IF('2.1ต้นทุนตามสัดส่วน (ผลิต)'!$E$18&gt;0,(+D148*'2.1ต้นทุนตามสัดส่วน (ผลิต)'!$E$18)/'2.1ต้นทุนตามสัดส่วน (ผลิต)'!$E$20,0),2)</f>
        <v>0</v>
      </c>
      <c r="BV148" s="136">
        <f>ROUND(IF('2.1ต้นทุนตามสัดส่วน (ผลิต)'!$E$28&gt;0,(+E148*'2.1ต้นทุนตามสัดส่วน (ผลิต)'!$E$28)/'2.1ต้นทุนตามสัดส่วน (ผลิต)'!$E$30,0),2)</f>
        <v>0</v>
      </c>
      <c r="BW148" s="136">
        <f>ROUND(IF('2.1ต้นทุนตามสัดส่วน (ผลิต)'!$E$38&gt;0,(+F148*'2.1ต้นทุนตามสัดส่วน (ผลิต)'!$E$38)/'2.1ต้นทุนตามสัดส่วน (ผลิต)'!$E$40,0),2)</f>
        <v>0</v>
      </c>
      <c r="BX148" s="136">
        <f t="shared" si="105"/>
        <v>0</v>
      </c>
      <c r="BY148" s="136">
        <f>ROUND(IF('2.1ต้นทุนตามสัดส่วน (ผลิต)'!$E$58&gt;0,(+H148*'2.1ต้นทุนตามสัดส่วน (ผลิต)'!$E$58)/'2.1ต้นทุนตามสัดส่วน (ผลิต)'!$E$60,0),2)</f>
        <v>0</v>
      </c>
      <c r="BZ148" s="136">
        <f>ROUND(IF('2.1ต้นทุนตามสัดส่วน (ผลิต)'!$E$68&gt;0,(+I148*'2.1ต้นทุนตามสัดส่วน (ผลิต)'!$E$68)/'2.1ต้นทุนตามสัดส่วน (ผลิต)'!$E$70,0),2)</f>
        <v>0</v>
      </c>
      <c r="CA148" s="136">
        <f>ROUND(IF('2.1ต้นทุนตามสัดส่วน (ผลิต)'!$E$78&gt;0,(+J148*'2.1ต้นทุนตามสัดส่วน (ผลิต)'!$E$78)/'2.1ต้นทุนตามสัดส่วน (ผลิต)'!$E$80,0),2)</f>
        <v>0</v>
      </c>
      <c r="CB148" s="136">
        <f t="shared" si="106"/>
        <v>0</v>
      </c>
      <c r="CC148" s="136">
        <f t="shared" si="107"/>
        <v>0</v>
      </c>
      <c r="CD148" s="136">
        <f>ROUND(IF('2.1ต้นทุนตามสัดส่วน (ผลิต)'!$E$108&gt;0,(+M148*'2.1ต้นทุนตามสัดส่วน (ผลิต)'!$E$108)/'2.1ต้นทุนตามสัดส่วน (ผลิต)'!$E$110,0),2)</f>
        <v>0</v>
      </c>
      <c r="CE148" s="136">
        <f>ROUND(IF('2.1ต้นทุนตามสัดส่วน (ผลิต)'!$E$118&gt;0,(+N148*'2.1ต้นทุนตามสัดส่วน (ผลิต)'!$E$118)/'2.1ต้นทุนตามสัดส่วน (ผลิต)'!$E$120,0),2)</f>
        <v>0</v>
      </c>
      <c r="CF148" s="136">
        <f>ROUND(IF('2.1ต้นทุนตามสัดส่วน (ผลิต)'!$E$128&gt;0,(+O148*'2.1ต้นทุนตามสัดส่วน (ผลิต)'!$E$128)/'2.1ต้นทุนตามสัดส่วน (ผลิต)'!$E$130,0),2)</f>
        <v>0</v>
      </c>
      <c r="CG148" s="136">
        <f t="shared" si="108"/>
        <v>0</v>
      </c>
      <c r="CH148" s="136">
        <f t="shared" si="109"/>
        <v>0</v>
      </c>
      <c r="CI148" s="136">
        <f>ROUND(IF('2.1ต้นทุนตามสัดส่วน (ผลิต)'!$E$158&gt;0,(+R148*'2.1ต้นทุนตามสัดส่วน (ผลิต)'!$E$158)/'2.1ต้นทุนตามสัดส่วน (ผลิต)'!$E$160,0),2)</f>
        <v>0</v>
      </c>
      <c r="CJ148" s="136">
        <f>ROUND(IF('2.1ต้นทุนตามสัดส่วน (ผลิต)'!$E$168&gt;0,(+S148*'2.1ต้นทุนตามสัดส่วน (ผลิต)'!$E$168)/'2.1ต้นทุนตามสัดส่วน (ผลิต)'!$E$170,0),2)</f>
        <v>0</v>
      </c>
      <c r="CK148" s="136">
        <f>ROUND(IF('2.1ต้นทุนตามสัดส่วน (ผลิต)'!$E$178&gt;0,(+T148*'2.1ต้นทุนตามสัดส่วน (ผลิต)'!$E$178)/'2.1ต้นทุนตามสัดส่วน (ผลิต)'!$E$180,0),2)</f>
        <v>0</v>
      </c>
      <c r="CL148" s="136">
        <f t="shared" si="110"/>
        <v>0</v>
      </c>
      <c r="CM148" s="136">
        <f t="shared" si="86"/>
        <v>0</v>
      </c>
      <c r="CO148" s="140"/>
      <c r="CP148" s="135"/>
      <c r="CQ148" s="44">
        <f>ROUND(IF('2.1ต้นทุนตามสัดส่วน (ผลิต)'!$E$9&gt;0,(+C148*'2.1ต้นทุนตามสัดส่วน (ผลิต)'!$E$9)/'2.1ต้นทุนตามสัดส่วน (ผลิต)'!$E$10,0),2)</f>
        <v>0</v>
      </c>
      <c r="CR148" s="136">
        <f>ROUND(IF('2.1ต้นทุนตามสัดส่วน (ผลิต)'!$E$19&gt;0,(+D148*'2.1ต้นทุนตามสัดส่วน (ผลิต)'!$E$19)/'2.1ต้นทุนตามสัดส่วน (ผลิต)'!$E$20,0),2)</f>
        <v>0</v>
      </c>
      <c r="CS148" s="136">
        <f>ROUND(IF('2.1ต้นทุนตามสัดส่วน (ผลิต)'!$E$29&gt;0,(+E148*'2.1ต้นทุนตามสัดส่วน (ผลิต)'!$E$29)/'2.1ต้นทุนตามสัดส่วน (ผลิต)'!$E$30,0),2)</f>
        <v>0</v>
      </c>
      <c r="CT148" s="136">
        <f>ROUND(IF('2.1ต้นทุนตามสัดส่วน (ผลิต)'!$E$39&gt;0,(+F148*'2.1ต้นทุนตามสัดส่วน (ผลิต)'!$E$39)/'2.1ต้นทุนตามสัดส่วน (ผลิต)'!$E$40,0),2)</f>
        <v>0</v>
      </c>
      <c r="CU148" s="136">
        <f t="shared" si="111"/>
        <v>0</v>
      </c>
      <c r="CV148" s="136">
        <f>ROUND(IF('2.1ต้นทุนตามสัดส่วน (ผลิต)'!$E$59&gt;0,(+H148*'2.1ต้นทุนตามสัดส่วน (ผลิต)'!$E$59)/'2.1ต้นทุนตามสัดส่วน (ผลิต)'!$E$60,0),2)</f>
        <v>0</v>
      </c>
      <c r="CW148" s="136">
        <f>ROUND(IF('2.1ต้นทุนตามสัดส่วน (ผลิต)'!$E$69&gt;0,(+I148*'2.1ต้นทุนตามสัดส่วน (ผลิต)'!$E$69)/'2.1ต้นทุนตามสัดส่วน (ผลิต)'!$E$70,0),2)</f>
        <v>0</v>
      </c>
      <c r="CX148" s="136">
        <f>ROUND(IF('2.1ต้นทุนตามสัดส่วน (ผลิต)'!$E$79&gt;0,(+J148*'2.1ต้นทุนตามสัดส่วน (ผลิต)'!$E$79)/'2.1ต้นทุนตามสัดส่วน (ผลิต)'!$E$80,0),2)</f>
        <v>0</v>
      </c>
      <c r="CY148" s="136">
        <f t="shared" si="112"/>
        <v>0</v>
      </c>
      <c r="CZ148" s="136">
        <f t="shared" si="113"/>
        <v>0</v>
      </c>
      <c r="DA148" s="136">
        <f>ROUND(IF('2.1ต้นทุนตามสัดส่วน (ผลิต)'!$E$109&gt;0,(+M148*'2.1ต้นทุนตามสัดส่วน (ผลิต)'!$E$109)/'2.1ต้นทุนตามสัดส่วน (ผลิต)'!$E$110,0),2)</f>
        <v>0</v>
      </c>
      <c r="DB148" s="136">
        <f>ROUND(IF('2.1ต้นทุนตามสัดส่วน (ผลิต)'!$E$119&gt;0,(+N148*'2.1ต้นทุนตามสัดส่วน (ผลิต)'!$E$119)/'2.1ต้นทุนตามสัดส่วน (ผลิต)'!$E$120,0),2)</f>
        <v>0</v>
      </c>
      <c r="DC148" s="136">
        <f>ROUND(IF('2.1ต้นทุนตามสัดส่วน (ผลิต)'!$E$129&gt;0,(+O148*'2.1ต้นทุนตามสัดส่วน (ผลิต)'!$E$129)/'2.1ต้นทุนตามสัดส่วน (ผลิต)'!$E$130,0),2)</f>
        <v>0</v>
      </c>
      <c r="DD148" s="136">
        <f t="shared" si="114"/>
        <v>0</v>
      </c>
      <c r="DE148" s="136">
        <f t="shared" si="115"/>
        <v>0</v>
      </c>
      <c r="DF148" s="136">
        <f>ROUND(IF('2.1ต้นทุนตามสัดส่วน (ผลิต)'!$E$159&gt;0,(+R148*'2.1ต้นทุนตามสัดส่วน (ผลิต)'!$E$159)/'2.1ต้นทุนตามสัดส่วน (ผลิต)'!$E$160,0),2)</f>
        <v>0</v>
      </c>
      <c r="DG148" s="136">
        <f>ROUND(IF('2.1ต้นทุนตามสัดส่วน (ผลิต)'!$E$169&gt;0,(+S148*'2.1ต้นทุนตามสัดส่วน (ผลิต)'!$E$169)/'2.1ต้นทุนตามสัดส่วน (ผลิต)'!$E$170,0),2)</f>
        <v>0</v>
      </c>
      <c r="DH148" s="136">
        <f>ROUND(IF('2.1ต้นทุนตามสัดส่วน (ผลิต)'!$E$179&gt;0,(+T148*'2.1ต้นทุนตามสัดส่วน (ผลิต)'!$E$179)/'2.1ต้นทุนตามสัดส่วน (ผลิต)'!$E$180,0),2)</f>
        <v>0</v>
      </c>
      <c r="DI148" s="136">
        <f t="shared" si="116"/>
        <v>0</v>
      </c>
      <c r="DJ148" s="136">
        <f t="shared" si="87"/>
        <v>0</v>
      </c>
      <c r="DL148" s="140"/>
      <c r="DM148" s="135"/>
      <c r="DN148" s="136">
        <f t="shared" si="118"/>
        <v>0</v>
      </c>
      <c r="DO148" s="136">
        <f t="shared" si="118"/>
        <v>0</v>
      </c>
      <c r="DP148" s="136">
        <f t="shared" si="118"/>
        <v>0</v>
      </c>
      <c r="DQ148" s="136">
        <f t="shared" si="118"/>
        <v>0</v>
      </c>
      <c r="DR148" s="136">
        <f t="shared" si="118"/>
        <v>0</v>
      </c>
      <c r="DS148" s="136">
        <f t="shared" si="117"/>
        <v>0</v>
      </c>
      <c r="DT148" s="136">
        <f t="shared" si="117"/>
        <v>0</v>
      </c>
      <c r="DU148" s="136">
        <f t="shared" si="117"/>
        <v>0</v>
      </c>
      <c r="DV148" s="136">
        <f t="shared" si="117"/>
        <v>0</v>
      </c>
      <c r="DW148" s="136">
        <f t="shared" si="117"/>
        <v>0</v>
      </c>
      <c r="DX148" s="136">
        <f t="shared" si="117"/>
        <v>0</v>
      </c>
      <c r="DY148" s="136">
        <f t="shared" si="117"/>
        <v>0</v>
      </c>
      <c r="DZ148" s="136">
        <f t="shared" si="117"/>
        <v>0</v>
      </c>
      <c r="EA148" s="136">
        <f t="shared" si="117"/>
        <v>0</v>
      </c>
      <c r="EB148" s="136">
        <f t="shared" si="81"/>
        <v>0</v>
      </c>
      <c r="EC148" s="136">
        <f t="shared" si="81"/>
        <v>0</v>
      </c>
      <c r="ED148" s="136">
        <f t="shared" si="81"/>
        <v>0</v>
      </c>
      <c r="EE148" s="136">
        <f t="shared" si="80"/>
        <v>0</v>
      </c>
      <c r="EF148" s="136">
        <f t="shared" si="80"/>
        <v>0</v>
      </c>
      <c r="EG148" s="136">
        <f t="shared" si="80"/>
        <v>0</v>
      </c>
    </row>
    <row r="149" spans="1:137" ht="21">
      <c r="A149" s="140"/>
      <c r="B149" s="135"/>
      <c r="C149" s="44"/>
      <c r="D149" s="136"/>
      <c r="E149" s="136"/>
      <c r="F149" s="136"/>
      <c r="G149" s="136">
        <f t="shared" ref="G149:G157" si="119">+D149+E149+F149</f>
        <v>0</v>
      </c>
      <c r="H149" s="136"/>
      <c r="I149" s="136"/>
      <c r="J149" s="136"/>
      <c r="K149" s="136">
        <f t="shared" ref="K149:K157" si="120">+H149+I149+J149</f>
        <v>0</v>
      </c>
      <c r="L149" s="136">
        <f t="shared" ref="L149:L157" si="121">+G149+K149</f>
        <v>0</v>
      </c>
      <c r="M149" s="136"/>
      <c r="N149" s="136"/>
      <c r="O149" s="136"/>
      <c r="P149" s="136">
        <f t="shared" ref="P149:P157" si="122">+M149+N149+O149</f>
        <v>0</v>
      </c>
      <c r="Q149" s="136">
        <f t="shared" ref="Q149:Q157" si="123">+L149+P149</f>
        <v>0</v>
      </c>
      <c r="R149" s="136"/>
      <c r="S149" s="136"/>
      <c r="T149" s="136"/>
      <c r="U149" s="136">
        <f t="shared" ref="U149:U157" si="124">+R149+S149+T149</f>
        <v>0</v>
      </c>
      <c r="V149" s="136">
        <f t="shared" ref="V149:V157" si="125">+G149+K149+P149+U149</f>
        <v>0</v>
      </c>
      <c r="X149" s="140"/>
      <c r="Y149" s="135"/>
      <c r="Z149" s="44">
        <f>ROUND(IF('2.1ต้นทุนตามสัดส่วน (ผลิต)'!$E$6&gt;0,(+C149*'2.1ต้นทุนตามสัดส่วน (ผลิต)'!$E$6)/'2.1ต้นทุนตามสัดส่วน (ผลิต)'!$E$10,0),2)</f>
        <v>0</v>
      </c>
      <c r="AA149" s="139">
        <f>ROUND(IF('2.1ต้นทุนตามสัดส่วน (ผลิต)'!$E$16&gt;0,(+D149*'2.1ต้นทุนตามสัดส่วน (ผลิต)'!$E$16)/'2.1ต้นทุนตามสัดส่วน (ผลิต)'!$E$20,0),2)</f>
        <v>0</v>
      </c>
      <c r="AB149" s="139">
        <f>ROUND(IF('2.1ต้นทุนตามสัดส่วน (ผลิต)'!$E$26&gt;0,(+E149*'2.1ต้นทุนตามสัดส่วน (ผลิต)'!$E$26)/'2.1ต้นทุนตามสัดส่วน (ผลิต)'!$E$30,0),2)</f>
        <v>0</v>
      </c>
      <c r="AC149" s="139">
        <f>ROUND(IF('2.1ต้นทุนตามสัดส่วน (ผลิต)'!$E$36&gt;0,(+F149*'2.1ต้นทุนตามสัดส่วน (ผลิต)'!$E$36)/'2.1ต้นทุนตามสัดส่วน (ผลิต)'!$E$40,0),2)</f>
        <v>0</v>
      </c>
      <c r="AD149" s="139">
        <f t="shared" ref="AD149:AD157" si="126">+AA149+AB149+AC149</f>
        <v>0</v>
      </c>
      <c r="AE149" s="139">
        <f>ROUND(IF('2.1ต้นทุนตามสัดส่วน (ผลิต)'!$E$56&gt;0,(+H149*'2.1ต้นทุนตามสัดส่วน (ผลิต)'!$E$56)/'2.1ต้นทุนตามสัดส่วน (ผลิต)'!$E$60,0),2)</f>
        <v>0</v>
      </c>
      <c r="AF149" s="139">
        <f>ROUND(IF('2.1ต้นทุนตามสัดส่วน (ผลิต)'!$E$66&gt;0,(+I149*'2.1ต้นทุนตามสัดส่วน (ผลิต)'!$E$66)/'2.1ต้นทุนตามสัดส่วน (ผลิต)'!$E$70,0),2)</f>
        <v>0</v>
      </c>
      <c r="AG149" s="139">
        <f>ROUND(IF('2.1ต้นทุนตามสัดส่วน (ผลิต)'!$E$76&gt;0,(+J149*'2.1ต้นทุนตามสัดส่วน (ผลิต)'!$E$76)/'2.1ต้นทุนตามสัดส่วน (ผลิต)'!$E$80,0),2)</f>
        <v>0</v>
      </c>
      <c r="AH149" s="139">
        <f t="shared" ref="AH149:AH157" si="127">+AE149+AF149+AG149</f>
        <v>0</v>
      </c>
      <c r="AI149" s="139">
        <f t="shared" ref="AI149:AI157" si="128">+AD149+AH149</f>
        <v>0</v>
      </c>
      <c r="AJ149" s="139">
        <f>ROUND(IF('2.1ต้นทุนตามสัดส่วน (ผลิต)'!$E$106&gt;0,(+M149*'2.1ต้นทุนตามสัดส่วน (ผลิต)'!$E$106)/'2.1ต้นทุนตามสัดส่วน (ผลิต)'!$E$110,0),2)</f>
        <v>0</v>
      </c>
      <c r="AK149" s="139">
        <f>ROUND(IF('2.1ต้นทุนตามสัดส่วน (ผลิต)'!$E$116&gt;0,(+N149*'2.1ต้นทุนตามสัดส่วน (ผลิต)'!$E$116)/'2.1ต้นทุนตามสัดส่วน (ผลิต)'!$E$120,0),2)</f>
        <v>0</v>
      </c>
      <c r="AL149" s="139">
        <f>ROUND(IF('2.1ต้นทุนตามสัดส่วน (ผลิต)'!$E$126&gt;0,(+O149*'2.1ต้นทุนตามสัดส่วน (ผลิต)'!$E$126)/'2.1ต้นทุนตามสัดส่วน (ผลิต)'!$E$130,0),2)</f>
        <v>0</v>
      </c>
      <c r="AM149" s="139">
        <f t="shared" ref="AM149:AM157" si="129">+AJ149+AK149+AL149</f>
        <v>0</v>
      </c>
      <c r="AN149" s="139">
        <f t="shared" ref="AN149:AN157" si="130">+AI149+AM149</f>
        <v>0</v>
      </c>
      <c r="AO149" s="139">
        <f>ROUND(IF('2.1ต้นทุนตามสัดส่วน (ผลิต)'!$E$156&gt;0,(+R149*'2.1ต้นทุนตามสัดส่วน (ผลิต)'!$E$156)/'2.1ต้นทุนตามสัดส่วน (ผลิต)'!$E$160,0),2)</f>
        <v>0</v>
      </c>
      <c r="AP149" s="139">
        <f>ROUND(IF('2.1ต้นทุนตามสัดส่วน (ผลิต)'!$E$166&gt;0,(+S149*'2.1ต้นทุนตามสัดส่วน (ผลิต)'!$E$166)/'2.1ต้นทุนตามสัดส่วน (ผลิต)'!$E$170,0),2)</f>
        <v>0</v>
      </c>
      <c r="AQ149" s="139">
        <f>ROUND(IF('2.1ต้นทุนตามสัดส่วน (ผลิต)'!$E$176&gt;0,(+T149*'2.1ต้นทุนตามสัดส่วน (ผลิต)'!$E$176)/'2.1ต้นทุนตามสัดส่วน (ผลิต)'!$E$180,0),2)</f>
        <v>0</v>
      </c>
      <c r="AR149" s="139">
        <f t="shared" ref="AR149:AR157" si="131">+AO149+AP149+AQ149</f>
        <v>0</v>
      </c>
      <c r="AS149" s="139">
        <f t="shared" ref="AS149:AS157" si="132">+AD149+AH149+AM149+AR149</f>
        <v>0</v>
      </c>
      <c r="AU149" s="140"/>
      <c r="AV149" s="135"/>
      <c r="AW149" s="44">
        <f>ROUND(IF('2.1ต้นทุนตามสัดส่วน (ผลิต)'!$E$7&gt;0,(C149*'2.1ต้นทุนตามสัดส่วน (ผลิต)'!$E$7)/'2.1ต้นทุนตามสัดส่วน (ผลิต)'!$E$10,0),2)</f>
        <v>0</v>
      </c>
      <c r="AX149" s="136">
        <f>ROUND(IF('2.1ต้นทุนตามสัดส่วน (ผลิต)'!$E$17&gt;0,(D149*'2.1ต้นทุนตามสัดส่วน (ผลิต)'!$E$17)/'2.1ต้นทุนตามสัดส่วน (ผลิต)'!$E$20,0),2)</f>
        <v>0</v>
      </c>
      <c r="AY149" s="136">
        <f>ROUND(IF('2.1ต้นทุนตามสัดส่วน (ผลิต)'!$E$27&gt;0,(+E149*'2.1ต้นทุนตามสัดส่วน (ผลิต)'!$E$27)/'2.1ต้นทุนตามสัดส่วน (ผลิต)'!$E$30,0),2)</f>
        <v>0</v>
      </c>
      <c r="AZ149" s="136">
        <f>ROUND(IF('2.1ต้นทุนตามสัดส่วน (ผลิต)'!$E$37&gt;0,(+F149*'2.1ต้นทุนตามสัดส่วน (ผลิต)'!$E$37)/'2.1ต้นทุนตามสัดส่วน (ผลิต)'!$E$40,0),2)</f>
        <v>0</v>
      </c>
      <c r="BA149" s="136">
        <f t="shared" ref="BA149:BA157" si="133">+AX149+AY149+AZ149</f>
        <v>0</v>
      </c>
      <c r="BB149" s="136">
        <f>ROUND(IF('2.1ต้นทุนตามสัดส่วน (ผลิต)'!$E$57&gt;0,(+H149*'2.1ต้นทุนตามสัดส่วน (ผลิต)'!$E$57)/'2.1ต้นทุนตามสัดส่วน (ผลิต)'!$E$60,0),2)</f>
        <v>0</v>
      </c>
      <c r="BC149" s="136">
        <f>ROUND(IF('2.1ต้นทุนตามสัดส่วน (ผลิต)'!$E$67&gt;0,(+I149*'2.1ต้นทุนตามสัดส่วน (ผลิต)'!$E$67)/'2.1ต้นทุนตามสัดส่วน (ผลิต)'!$E$70,0),2)</f>
        <v>0</v>
      </c>
      <c r="BD149" s="136">
        <f>ROUND(IF('2.1ต้นทุนตามสัดส่วน (ผลิต)'!$E$77&gt;0,(+J149*'2.1ต้นทุนตามสัดส่วน (ผลิต)'!$E$77)/'2.1ต้นทุนตามสัดส่วน (ผลิต)'!$E$80,0),2)</f>
        <v>0</v>
      </c>
      <c r="BE149" s="136">
        <f t="shared" ref="BE149:BE157" si="134">+BB149+BC149+BD149</f>
        <v>0</v>
      </c>
      <c r="BF149" s="136">
        <f t="shared" ref="BF149:BF157" si="135">+BA149+BE149</f>
        <v>0</v>
      </c>
      <c r="BG149" s="136">
        <f>ROUND(IF('2.1ต้นทุนตามสัดส่วน (ผลิต)'!$E$107&gt;0,(+M149*'2.1ต้นทุนตามสัดส่วน (ผลิต)'!$E$107)/'2.1ต้นทุนตามสัดส่วน (ผลิต)'!$E$110,0),2)</f>
        <v>0</v>
      </c>
      <c r="BH149" s="136">
        <f>ROUND(IF('2.1ต้นทุนตามสัดส่วน (ผลิต)'!$E$117&gt;0,(+N149*'2.1ต้นทุนตามสัดส่วน (ผลิต)'!$E$117)/'2.1ต้นทุนตามสัดส่วน (ผลิต)'!$E$120,0),2)</f>
        <v>0</v>
      </c>
      <c r="BI149" s="136">
        <f>ROUND(IF('2.1ต้นทุนตามสัดส่วน (ผลิต)'!$E$127&gt;0,(+O149*'2.1ต้นทุนตามสัดส่วน (ผลิต)'!$E$127)/'2.1ต้นทุนตามสัดส่วน (ผลิต)'!$E$130,0),2)</f>
        <v>0</v>
      </c>
      <c r="BJ149" s="136">
        <f t="shared" ref="BJ149:BJ157" si="136">+BG149+BH149+BI149</f>
        <v>0</v>
      </c>
      <c r="BK149" s="136">
        <f t="shared" ref="BK149:BK157" si="137">+BF149+BJ149</f>
        <v>0</v>
      </c>
      <c r="BL149" s="136">
        <f>ROUND(IF('2.1ต้นทุนตามสัดส่วน (ผลิต)'!$E$157&gt;0,(+R149*'2.1ต้นทุนตามสัดส่วน (ผลิต)'!$E$157)/'2.1ต้นทุนตามสัดส่วน (ผลิต)'!$E$160,0),2)</f>
        <v>0</v>
      </c>
      <c r="BM149" s="136">
        <f>ROUND(IF('2.1ต้นทุนตามสัดส่วน (ผลิต)'!$E$167&gt;0,(+S149*'2.1ต้นทุนตามสัดส่วน (ผลิต)'!$E$167)/'2.1ต้นทุนตามสัดส่วน (ผลิต)'!$E$170,0),2)</f>
        <v>0</v>
      </c>
      <c r="BN149" s="136">
        <f>ROUND(IF('2.1ต้นทุนตามสัดส่วน (ผลิต)'!$E$177&gt;0,(+T149*'2.1ต้นทุนตามสัดส่วน (ผลิต)'!$E$177)/'2.1ต้นทุนตามสัดส่วน (ผลิต)'!$E$180,0),2)</f>
        <v>0</v>
      </c>
      <c r="BO149" s="136">
        <f t="shared" ref="BO149:BO157" si="138">+BL149+BM149+BN149</f>
        <v>0</v>
      </c>
      <c r="BP149" s="136">
        <f t="shared" ref="BP149:BP157" si="139">+BA149+BE149+BJ149+BO149</f>
        <v>0</v>
      </c>
      <c r="BR149" s="140"/>
      <c r="BS149" s="135"/>
      <c r="BT149" s="44">
        <f>ROUND(IF('2.1ต้นทุนตามสัดส่วน (ผลิต)'!$E$8&gt;0,(+C149*'2.1ต้นทุนตามสัดส่วน (ผลิต)'!$E$8)/'2.1ต้นทุนตามสัดส่วน (ผลิต)'!$E$10,0),2)</f>
        <v>0</v>
      </c>
      <c r="BU149" s="136">
        <f>ROUND(IF('2.1ต้นทุนตามสัดส่วน (ผลิต)'!$E$18&gt;0,(+D149*'2.1ต้นทุนตามสัดส่วน (ผลิต)'!$E$18)/'2.1ต้นทุนตามสัดส่วน (ผลิต)'!$E$20,0),2)</f>
        <v>0</v>
      </c>
      <c r="BV149" s="136">
        <f>ROUND(IF('2.1ต้นทุนตามสัดส่วน (ผลิต)'!$E$28&gt;0,(+E149*'2.1ต้นทุนตามสัดส่วน (ผลิต)'!$E$28)/'2.1ต้นทุนตามสัดส่วน (ผลิต)'!$E$30,0),2)</f>
        <v>0</v>
      </c>
      <c r="BW149" s="136">
        <f>ROUND(IF('2.1ต้นทุนตามสัดส่วน (ผลิต)'!$E$38&gt;0,(+F149*'2.1ต้นทุนตามสัดส่วน (ผลิต)'!$E$38)/'2.1ต้นทุนตามสัดส่วน (ผลิต)'!$E$40,0),2)</f>
        <v>0</v>
      </c>
      <c r="BX149" s="136">
        <f t="shared" ref="BX149:BX157" si="140">+BU149+BV149+BW149</f>
        <v>0</v>
      </c>
      <c r="BY149" s="136">
        <f>ROUND(IF('2.1ต้นทุนตามสัดส่วน (ผลิต)'!$E$58&gt;0,(+H149*'2.1ต้นทุนตามสัดส่วน (ผลิต)'!$E$58)/'2.1ต้นทุนตามสัดส่วน (ผลิต)'!$E$60,0),2)</f>
        <v>0</v>
      </c>
      <c r="BZ149" s="136">
        <f>ROUND(IF('2.1ต้นทุนตามสัดส่วน (ผลิต)'!$E$68&gt;0,(+I149*'2.1ต้นทุนตามสัดส่วน (ผลิต)'!$E$68)/'2.1ต้นทุนตามสัดส่วน (ผลิต)'!$E$70,0),2)</f>
        <v>0</v>
      </c>
      <c r="CA149" s="136">
        <f>ROUND(IF('2.1ต้นทุนตามสัดส่วน (ผลิต)'!$E$78&gt;0,(+J149*'2.1ต้นทุนตามสัดส่วน (ผลิต)'!$E$78)/'2.1ต้นทุนตามสัดส่วน (ผลิต)'!$E$80,0),2)</f>
        <v>0</v>
      </c>
      <c r="CB149" s="136">
        <f t="shared" ref="CB149:CB157" si="141">+BY149+BZ149+CA149</f>
        <v>0</v>
      </c>
      <c r="CC149" s="136">
        <f t="shared" ref="CC149:CC157" si="142">+BX149+CB149</f>
        <v>0</v>
      </c>
      <c r="CD149" s="136">
        <f>ROUND(IF('2.1ต้นทุนตามสัดส่วน (ผลิต)'!$E$108&gt;0,(+M149*'2.1ต้นทุนตามสัดส่วน (ผลิต)'!$E$108)/'2.1ต้นทุนตามสัดส่วน (ผลิต)'!$E$110,0),2)</f>
        <v>0</v>
      </c>
      <c r="CE149" s="136">
        <f>ROUND(IF('2.1ต้นทุนตามสัดส่วน (ผลิต)'!$E$118&gt;0,(+N149*'2.1ต้นทุนตามสัดส่วน (ผลิต)'!$E$118)/'2.1ต้นทุนตามสัดส่วน (ผลิต)'!$E$120,0),2)</f>
        <v>0</v>
      </c>
      <c r="CF149" s="136">
        <f>ROUND(IF('2.1ต้นทุนตามสัดส่วน (ผลิต)'!$E$128&gt;0,(+O149*'2.1ต้นทุนตามสัดส่วน (ผลิต)'!$E$128)/'2.1ต้นทุนตามสัดส่วน (ผลิต)'!$E$130,0),2)</f>
        <v>0</v>
      </c>
      <c r="CG149" s="136">
        <f t="shared" ref="CG149:CG157" si="143">+CD149+CE149+CF149</f>
        <v>0</v>
      </c>
      <c r="CH149" s="136">
        <f t="shared" ref="CH149:CH157" si="144">+CC149+CG149</f>
        <v>0</v>
      </c>
      <c r="CI149" s="136">
        <f>ROUND(IF('2.1ต้นทุนตามสัดส่วน (ผลิต)'!$E$158&gt;0,(+R149*'2.1ต้นทุนตามสัดส่วน (ผลิต)'!$E$158)/'2.1ต้นทุนตามสัดส่วน (ผลิต)'!$E$160,0),2)</f>
        <v>0</v>
      </c>
      <c r="CJ149" s="136">
        <f>ROUND(IF('2.1ต้นทุนตามสัดส่วน (ผลิต)'!$E$168&gt;0,(+S149*'2.1ต้นทุนตามสัดส่วน (ผลิต)'!$E$168)/'2.1ต้นทุนตามสัดส่วน (ผลิต)'!$E$170,0),2)</f>
        <v>0</v>
      </c>
      <c r="CK149" s="136">
        <f>ROUND(IF('2.1ต้นทุนตามสัดส่วน (ผลิต)'!$E$178&gt;0,(+T149*'2.1ต้นทุนตามสัดส่วน (ผลิต)'!$E$178)/'2.1ต้นทุนตามสัดส่วน (ผลิต)'!$E$180,0),2)</f>
        <v>0</v>
      </c>
      <c r="CL149" s="136">
        <f t="shared" ref="CL149:CL157" si="145">+CI149+CJ149+CK149</f>
        <v>0</v>
      </c>
      <c r="CM149" s="136">
        <f t="shared" ref="CM149:CM157" si="146">+BX149+CB149+CG149+CL149</f>
        <v>0</v>
      </c>
      <c r="CO149" s="140"/>
      <c r="CP149" s="135"/>
      <c r="CQ149" s="44">
        <f>ROUND(IF('2.1ต้นทุนตามสัดส่วน (ผลิต)'!$E$9&gt;0,(+C149*'2.1ต้นทุนตามสัดส่วน (ผลิต)'!$E$9)/'2.1ต้นทุนตามสัดส่วน (ผลิต)'!$E$10,0),2)</f>
        <v>0</v>
      </c>
      <c r="CR149" s="136">
        <f>ROUND(IF('2.1ต้นทุนตามสัดส่วน (ผลิต)'!$E$19&gt;0,(+D149*'2.1ต้นทุนตามสัดส่วน (ผลิต)'!$E$19)/'2.1ต้นทุนตามสัดส่วน (ผลิต)'!$E$20,0),2)</f>
        <v>0</v>
      </c>
      <c r="CS149" s="136">
        <f>ROUND(IF('2.1ต้นทุนตามสัดส่วน (ผลิต)'!$E$29&gt;0,(+E149*'2.1ต้นทุนตามสัดส่วน (ผลิต)'!$E$29)/'2.1ต้นทุนตามสัดส่วน (ผลิต)'!$E$30,0),2)</f>
        <v>0</v>
      </c>
      <c r="CT149" s="136">
        <f>ROUND(IF('2.1ต้นทุนตามสัดส่วน (ผลิต)'!$E$39&gt;0,(+F149*'2.1ต้นทุนตามสัดส่วน (ผลิต)'!$E$39)/'2.1ต้นทุนตามสัดส่วน (ผลิต)'!$E$40,0),2)</f>
        <v>0</v>
      </c>
      <c r="CU149" s="136">
        <f t="shared" ref="CU149:CU157" si="147">+CR149+CS149+CT149</f>
        <v>0</v>
      </c>
      <c r="CV149" s="136">
        <f>ROUND(IF('2.1ต้นทุนตามสัดส่วน (ผลิต)'!$E$59&gt;0,(+H149*'2.1ต้นทุนตามสัดส่วน (ผลิต)'!$E$59)/'2.1ต้นทุนตามสัดส่วน (ผลิต)'!$E$60,0),2)</f>
        <v>0</v>
      </c>
      <c r="CW149" s="136">
        <f>ROUND(IF('2.1ต้นทุนตามสัดส่วน (ผลิต)'!$E$69&gt;0,(+I149*'2.1ต้นทุนตามสัดส่วน (ผลิต)'!$E$69)/'2.1ต้นทุนตามสัดส่วน (ผลิต)'!$E$70,0),2)</f>
        <v>0</v>
      </c>
      <c r="CX149" s="136">
        <f>ROUND(IF('2.1ต้นทุนตามสัดส่วน (ผลิต)'!$E$79&gt;0,(+J149*'2.1ต้นทุนตามสัดส่วน (ผลิต)'!$E$79)/'2.1ต้นทุนตามสัดส่วน (ผลิต)'!$E$80,0),2)</f>
        <v>0</v>
      </c>
      <c r="CY149" s="136">
        <f t="shared" ref="CY149:CY157" si="148">+CV149+CW149+CX149</f>
        <v>0</v>
      </c>
      <c r="CZ149" s="136">
        <f t="shared" ref="CZ149:CZ157" si="149">+CU149+CY149</f>
        <v>0</v>
      </c>
      <c r="DA149" s="136">
        <f>ROUND(IF('2.1ต้นทุนตามสัดส่วน (ผลิต)'!$E$109&gt;0,(+M149*'2.1ต้นทุนตามสัดส่วน (ผลิต)'!$E$109)/'2.1ต้นทุนตามสัดส่วน (ผลิต)'!$E$110,0),2)</f>
        <v>0</v>
      </c>
      <c r="DB149" s="136">
        <f>ROUND(IF('2.1ต้นทุนตามสัดส่วน (ผลิต)'!$E$119&gt;0,(+N149*'2.1ต้นทุนตามสัดส่วน (ผลิต)'!$E$119)/'2.1ต้นทุนตามสัดส่วน (ผลิต)'!$E$120,0),2)</f>
        <v>0</v>
      </c>
      <c r="DC149" s="136">
        <f>ROUND(IF('2.1ต้นทุนตามสัดส่วน (ผลิต)'!$E$129&gt;0,(+O149*'2.1ต้นทุนตามสัดส่วน (ผลิต)'!$E$129)/'2.1ต้นทุนตามสัดส่วน (ผลิต)'!$E$130,0),2)</f>
        <v>0</v>
      </c>
      <c r="DD149" s="136">
        <f t="shared" ref="DD149:DD157" si="150">+DA149+DB149+DC149</f>
        <v>0</v>
      </c>
      <c r="DE149" s="136">
        <f t="shared" ref="DE149:DE157" si="151">+CZ149+DD149</f>
        <v>0</v>
      </c>
      <c r="DF149" s="136">
        <f>ROUND(IF('2.1ต้นทุนตามสัดส่วน (ผลิต)'!$E$159&gt;0,(+R149*'2.1ต้นทุนตามสัดส่วน (ผลิต)'!$E$159)/'2.1ต้นทุนตามสัดส่วน (ผลิต)'!$E$160,0),2)</f>
        <v>0</v>
      </c>
      <c r="DG149" s="136">
        <f>ROUND(IF('2.1ต้นทุนตามสัดส่วน (ผลิต)'!$E$169&gt;0,(+S149*'2.1ต้นทุนตามสัดส่วน (ผลิต)'!$E$169)/'2.1ต้นทุนตามสัดส่วน (ผลิต)'!$E$170,0),2)</f>
        <v>0</v>
      </c>
      <c r="DH149" s="136">
        <f>ROUND(IF('2.1ต้นทุนตามสัดส่วน (ผลิต)'!$E$179&gt;0,(+T149*'2.1ต้นทุนตามสัดส่วน (ผลิต)'!$E$179)/'2.1ต้นทุนตามสัดส่วน (ผลิต)'!$E$180,0),2)</f>
        <v>0</v>
      </c>
      <c r="DI149" s="136">
        <f t="shared" ref="DI149:DI157" si="152">+DF149+DG149+DH149</f>
        <v>0</v>
      </c>
      <c r="DJ149" s="136">
        <f t="shared" ref="DJ149:DJ157" si="153">+CU149+CY149+DD149+DI149</f>
        <v>0</v>
      </c>
      <c r="DL149" s="140"/>
      <c r="DM149" s="135"/>
      <c r="DN149" s="136">
        <f t="shared" ref="DN149:DN157" si="154">+C149-Z149-AW149-BT149-CQ149</f>
        <v>0</v>
      </c>
      <c r="DO149" s="136">
        <f t="shared" ref="DO149:DO157" si="155">+D149-AA149-AX149-BU149-CR149</f>
        <v>0</v>
      </c>
      <c r="DP149" s="136">
        <f t="shared" ref="DP149:DP157" si="156">+E149-AB149-AY149-BV149-CS149</f>
        <v>0</v>
      </c>
      <c r="DQ149" s="136">
        <f t="shared" ref="DQ149:DQ157" si="157">+F149-AC149-AZ149-BW149-CT149</f>
        <v>0</v>
      </c>
      <c r="DR149" s="136">
        <f t="shared" ref="DR149:DR157" si="158">+G149-AD149-BA149-BX149-CU149</f>
        <v>0</v>
      </c>
      <c r="DS149" s="136">
        <f t="shared" ref="DS149:DS157" si="159">+H149-AE149-BB149-BY149-CV149</f>
        <v>0</v>
      </c>
      <c r="DT149" s="136">
        <f t="shared" ref="DT149:DT157" si="160">+I149-AF149-BC149-BZ149-CW149</f>
        <v>0</v>
      </c>
      <c r="DU149" s="136">
        <f t="shared" ref="DU149:DU157" si="161">+J149-AG149-BD149-CA149-CX149</f>
        <v>0</v>
      </c>
      <c r="DV149" s="136">
        <f t="shared" ref="DV149:DV157" si="162">+K149-AH149-BE149-CB149-CY149</f>
        <v>0</v>
      </c>
      <c r="DW149" s="136">
        <f t="shared" ref="DW149:DW157" si="163">+L149-AI149-BF149-CC149-CZ149</f>
        <v>0</v>
      </c>
      <c r="DX149" s="136">
        <f t="shared" ref="DX149:DX157" si="164">+M149-AJ149-BG149-CD149-DA149</f>
        <v>0</v>
      </c>
      <c r="DY149" s="136">
        <f t="shared" ref="DY149:DY157" si="165">+N149-AK149-BH149-CE149-DB149</f>
        <v>0</v>
      </c>
      <c r="DZ149" s="136">
        <f t="shared" ref="DZ149:DZ157" si="166">+O149-AL149-BI149-CF149-DC149</f>
        <v>0</v>
      </c>
      <c r="EA149" s="136">
        <f t="shared" ref="EA149:EA157" si="167">+P149-AM149-BJ149-CG149-DD149</f>
        <v>0</v>
      </c>
      <c r="EB149" s="136">
        <f t="shared" ref="EB149:EB157" si="168">+Q149-AN149-BK149-CH149-DE149</f>
        <v>0</v>
      </c>
      <c r="EC149" s="136">
        <f t="shared" ref="EC149:EC157" si="169">+R149-AO149-BL149-CI149-DF149</f>
        <v>0</v>
      </c>
      <c r="ED149" s="136">
        <f t="shared" ref="ED149:ED157" si="170">+S149-AP149-BM149-CJ149-DG149</f>
        <v>0</v>
      </c>
      <c r="EE149" s="136">
        <f t="shared" ref="EE149:EE157" si="171">+T149-AQ149-BN149-CK149-DH149</f>
        <v>0</v>
      </c>
      <c r="EF149" s="136">
        <f t="shared" ref="EF149:EF157" si="172">+U149-AR149-BO149-CL149-DI149</f>
        <v>0</v>
      </c>
      <c r="EG149" s="136">
        <f t="shared" ref="EG149:EG157" si="173">+V149-AS149-BP149-CM149-DJ149</f>
        <v>0</v>
      </c>
    </row>
    <row r="150" spans="1:137" ht="21">
      <c r="A150" s="140"/>
      <c r="B150" s="135"/>
      <c r="C150" s="44"/>
      <c r="D150" s="136"/>
      <c r="E150" s="136"/>
      <c r="F150" s="136"/>
      <c r="G150" s="136">
        <f t="shared" si="119"/>
        <v>0</v>
      </c>
      <c r="H150" s="136"/>
      <c r="I150" s="136"/>
      <c r="J150" s="136"/>
      <c r="K150" s="136">
        <f t="shared" si="120"/>
        <v>0</v>
      </c>
      <c r="L150" s="136">
        <f t="shared" si="121"/>
        <v>0</v>
      </c>
      <c r="M150" s="136"/>
      <c r="N150" s="136"/>
      <c r="O150" s="136"/>
      <c r="P150" s="136">
        <f t="shared" si="122"/>
        <v>0</v>
      </c>
      <c r="Q150" s="136">
        <f t="shared" si="123"/>
        <v>0</v>
      </c>
      <c r="R150" s="136"/>
      <c r="S150" s="136"/>
      <c r="T150" s="136"/>
      <c r="U150" s="136">
        <f t="shared" si="124"/>
        <v>0</v>
      </c>
      <c r="V150" s="136">
        <f t="shared" si="125"/>
        <v>0</v>
      </c>
      <c r="X150" s="140"/>
      <c r="Y150" s="135"/>
      <c r="Z150" s="44">
        <f>ROUND(IF('2.1ต้นทุนตามสัดส่วน (ผลิต)'!$E$6&gt;0,(+C150*'2.1ต้นทุนตามสัดส่วน (ผลิต)'!$E$6)/'2.1ต้นทุนตามสัดส่วน (ผลิต)'!$E$10,0),2)</f>
        <v>0</v>
      </c>
      <c r="AA150" s="139">
        <f>ROUND(IF('2.1ต้นทุนตามสัดส่วน (ผลิต)'!$E$16&gt;0,(+D150*'2.1ต้นทุนตามสัดส่วน (ผลิต)'!$E$16)/'2.1ต้นทุนตามสัดส่วน (ผลิต)'!$E$20,0),2)</f>
        <v>0</v>
      </c>
      <c r="AB150" s="139">
        <f>ROUND(IF('2.1ต้นทุนตามสัดส่วน (ผลิต)'!$E$26&gt;0,(+E150*'2.1ต้นทุนตามสัดส่วน (ผลิต)'!$E$26)/'2.1ต้นทุนตามสัดส่วน (ผลิต)'!$E$30,0),2)</f>
        <v>0</v>
      </c>
      <c r="AC150" s="139">
        <f>ROUND(IF('2.1ต้นทุนตามสัดส่วน (ผลิต)'!$E$36&gt;0,(+F150*'2.1ต้นทุนตามสัดส่วน (ผลิต)'!$E$36)/'2.1ต้นทุนตามสัดส่วน (ผลิต)'!$E$40,0),2)</f>
        <v>0</v>
      </c>
      <c r="AD150" s="139">
        <f t="shared" si="126"/>
        <v>0</v>
      </c>
      <c r="AE150" s="139">
        <f>ROUND(IF('2.1ต้นทุนตามสัดส่วน (ผลิต)'!$E$56&gt;0,(+H150*'2.1ต้นทุนตามสัดส่วน (ผลิต)'!$E$56)/'2.1ต้นทุนตามสัดส่วน (ผลิต)'!$E$60,0),2)</f>
        <v>0</v>
      </c>
      <c r="AF150" s="139">
        <f>ROUND(IF('2.1ต้นทุนตามสัดส่วน (ผลิต)'!$E$66&gt;0,(+I150*'2.1ต้นทุนตามสัดส่วน (ผลิต)'!$E$66)/'2.1ต้นทุนตามสัดส่วน (ผลิต)'!$E$70,0),2)</f>
        <v>0</v>
      </c>
      <c r="AG150" s="139">
        <f>ROUND(IF('2.1ต้นทุนตามสัดส่วน (ผลิต)'!$E$76&gt;0,(+J150*'2.1ต้นทุนตามสัดส่วน (ผลิต)'!$E$76)/'2.1ต้นทุนตามสัดส่วน (ผลิต)'!$E$80,0),2)</f>
        <v>0</v>
      </c>
      <c r="AH150" s="139">
        <f t="shared" si="127"/>
        <v>0</v>
      </c>
      <c r="AI150" s="139">
        <f t="shared" si="128"/>
        <v>0</v>
      </c>
      <c r="AJ150" s="139">
        <f>ROUND(IF('2.1ต้นทุนตามสัดส่วน (ผลิต)'!$E$106&gt;0,(+M150*'2.1ต้นทุนตามสัดส่วน (ผลิต)'!$E$106)/'2.1ต้นทุนตามสัดส่วน (ผลิต)'!$E$110,0),2)</f>
        <v>0</v>
      </c>
      <c r="AK150" s="139">
        <f>ROUND(IF('2.1ต้นทุนตามสัดส่วน (ผลิต)'!$E$116&gt;0,(+N150*'2.1ต้นทุนตามสัดส่วน (ผลิต)'!$E$116)/'2.1ต้นทุนตามสัดส่วน (ผลิต)'!$E$120,0),2)</f>
        <v>0</v>
      </c>
      <c r="AL150" s="139">
        <f>ROUND(IF('2.1ต้นทุนตามสัดส่วน (ผลิต)'!$E$126&gt;0,(+O150*'2.1ต้นทุนตามสัดส่วน (ผลิต)'!$E$126)/'2.1ต้นทุนตามสัดส่วน (ผลิต)'!$E$130,0),2)</f>
        <v>0</v>
      </c>
      <c r="AM150" s="139">
        <f t="shared" si="129"/>
        <v>0</v>
      </c>
      <c r="AN150" s="139">
        <f t="shared" si="130"/>
        <v>0</v>
      </c>
      <c r="AO150" s="139">
        <f>ROUND(IF('2.1ต้นทุนตามสัดส่วน (ผลิต)'!$E$156&gt;0,(+R150*'2.1ต้นทุนตามสัดส่วน (ผลิต)'!$E$156)/'2.1ต้นทุนตามสัดส่วน (ผลิต)'!$E$160,0),2)</f>
        <v>0</v>
      </c>
      <c r="AP150" s="139">
        <f>ROUND(IF('2.1ต้นทุนตามสัดส่วน (ผลิต)'!$E$166&gt;0,(+S150*'2.1ต้นทุนตามสัดส่วน (ผลิต)'!$E$166)/'2.1ต้นทุนตามสัดส่วน (ผลิต)'!$E$170,0),2)</f>
        <v>0</v>
      </c>
      <c r="AQ150" s="139">
        <f>ROUND(IF('2.1ต้นทุนตามสัดส่วน (ผลิต)'!$E$176&gt;0,(+T150*'2.1ต้นทุนตามสัดส่วน (ผลิต)'!$E$176)/'2.1ต้นทุนตามสัดส่วน (ผลิต)'!$E$180,0),2)</f>
        <v>0</v>
      </c>
      <c r="AR150" s="139">
        <f t="shared" si="131"/>
        <v>0</v>
      </c>
      <c r="AS150" s="139">
        <f t="shared" si="132"/>
        <v>0</v>
      </c>
      <c r="AU150" s="140"/>
      <c r="AV150" s="135"/>
      <c r="AW150" s="44">
        <f>ROUND(IF('2.1ต้นทุนตามสัดส่วน (ผลิต)'!$E$7&gt;0,(C150*'2.1ต้นทุนตามสัดส่วน (ผลิต)'!$E$7)/'2.1ต้นทุนตามสัดส่วน (ผลิต)'!$E$10,0),2)</f>
        <v>0</v>
      </c>
      <c r="AX150" s="136">
        <f>ROUND(IF('2.1ต้นทุนตามสัดส่วน (ผลิต)'!$E$17&gt;0,(D150*'2.1ต้นทุนตามสัดส่วน (ผลิต)'!$E$17)/'2.1ต้นทุนตามสัดส่วน (ผลิต)'!$E$20,0),2)</f>
        <v>0</v>
      </c>
      <c r="AY150" s="136">
        <f>ROUND(IF('2.1ต้นทุนตามสัดส่วน (ผลิต)'!$E$27&gt;0,(+E150*'2.1ต้นทุนตามสัดส่วน (ผลิต)'!$E$27)/'2.1ต้นทุนตามสัดส่วน (ผลิต)'!$E$30,0),2)</f>
        <v>0</v>
      </c>
      <c r="AZ150" s="136">
        <f>ROUND(IF('2.1ต้นทุนตามสัดส่วน (ผลิต)'!$E$37&gt;0,(+F150*'2.1ต้นทุนตามสัดส่วน (ผลิต)'!$E$37)/'2.1ต้นทุนตามสัดส่วน (ผลิต)'!$E$40,0),2)</f>
        <v>0</v>
      </c>
      <c r="BA150" s="136">
        <f t="shared" si="133"/>
        <v>0</v>
      </c>
      <c r="BB150" s="136">
        <f>ROUND(IF('2.1ต้นทุนตามสัดส่วน (ผลิต)'!$E$57&gt;0,(+H150*'2.1ต้นทุนตามสัดส่วน (ผลิต)'!$E$57)/'2.1ต้นทุนตามสัดส่วน (ผลิต)'!$E$60,0),2)</f>
        <v>0</v>
      </c>
      <c r="BC150" s="136">
        <f>ROUND(IF('2.1ต้นทุนตามสัดส่วน (ผลิต)'!$E$67&gt;0,(+I150*'2.1ต้นทุนตามสัดส่วน (ผลิต)'!$E$67)/'2.1ต้นทุนตามสัดส่วน (ผลิต)'!$E$70,0),2)</f>
        <v>0</v>
      </c>
      <c r="BD150" s="136">
        <f>ROUND(IF('2.1ต้นทุนตามสัดส่วน (ผลิต)'!$E$77&gt;0,(+J150*'2.1ต้นทุนตามสัดส่วน (ผลิต)'!$E$77)/'2.1ต้นทุนตามสัดส่วน (ผลิต)'!$E$80,0),2)</f>
        <v>0</v>
      </c>
      <c r="BE150" s="136">
        <f t="shared" si="134"/>
        <v>0</v>
      </c>
      <c r="BF150" s="136">
        <f t="shared" si="135"/>
        <v>0</v>
      </c>
      <c r="BG150" s="136">
        <f>ROUND(IF('2.1ต้นทุนตามสัดส่วน (ผลิต)'!$E$107&gt;0,(+M150*'2.1ต้นทุนตามสัดส่วน (ผลิต)'!$E$107)/'2.1ต้นทุนตามสัดส่วน (ผลิต)'!$E$110,0),2)</f>
        <v>0</v>
      </c>
      <c r="BH150" s="136">
        <f>ROUND(IF('2.1ต้นทุนตามสัดส่วน (ผลิต)'!$E$117&gt;0,(+N150*'2.1ต้นทุนตามสัดส่วน (ผลิต)'!$E$117)/'2.1ต้นทุนตามสัดส่วน (ผลิต)'!$E$120,0),2)</f>
        <v>0</v>
      </c>
      <c r="BI150" s="136">
        <f>ROUND(IF('2.1ต้นทุนตามสัดส่วน (ผลิต)'!$E$127&gt;0,(+O150*'2.1ต้นทุนตามสัดส่วน (ผลิต)'!$E$127)/'2.1ต้นทุนตามสัดส่วน (ผลิต)'!$E$130,0),2)</f>
        <v>0</v>
      </c>
      <c r="BJ150" s="136">
        <f t="shared" si="136"/>
        <v>0</v>
      </c>
      <c r="BK150" s="136">
        <f t="shared" si="137"/>
        <v>0</v>
      </c>
      <c r="BL150" s="136">
        <f>ROUND(IF('2.1ต้นทุนตามสัดส่วน (ผลิต)'!$E$157&gt;0,(+R150*'2.1ต้นทุนตามสัดส่วน (ผลิต)'!$E$157)/'2.1ต้นทุนตามสัดส่วน (ผลิต)'!$E$160,0),2)</f>
        <v>0</v>
      </c>
      <c r="BM150" s="136">
        <f>ROUND(IF('2.1ต้นทุนตามสัดส่วน (ผลิต)'!$E$167&gt;0,(+S150*'2.1ต้นทุนตามสัดส่วน (ผลิต)'!$E$167)/'2.1ต้นทุนตามสัดส่วน (ผลิต)'!$E$170,0),2)</f>
        <v>0</v>
      </c>
      <c r="BN150" s="136">
        <f>ROUND(IF('2.1ต้นทุนตามสัดส่วน (ผลิต)'!$E$177&gt;0,(+T150*'2.1ต้นทุนตามสัดส่วน (ผลิต)'!$E$177)/'2.1ต้นทุนตามสัดส่วน (ผลิต)'!$E$180,0),2)</f>
        <v>0</v>
      </c>
      <c r="BO150" s="136">
        <f t="shared" si="138"/>
        <v>0</v>
      </c>
      <c r="BP150" s="136">
        <f t="shared" si="139"/>
        <v>0</v>
      </c>
      <c r="BR150" s="140"/>
      <c r="BS150" s="135"/>
      <c r="BT150" s="44">
        <f>ROUND(IF('2.1ต้นทุนตามสัดส่วน (ผลิต)'!$E$8&gt;0,(+C150*'2.1ต้นทุนตามสัดส่วน (ผลิต)'!$E$8)/'2.1ต้นทุนตามสัดส่วน (ผลิต)'!$E$10,0),2)</f>
        <v>0</v>
      </c>
      <c r="BU150" s="136">
        <f>ROUND(IF('2.1ต้นทุนตามสัดส่วน (ผลิต)'!$E$18&gt;0,(+D150*'2.1ต้นทุนตามสัดส่วน (ผลิต)'!$E$18)/'2.1ต้นทุนตามสัดส่วน (ผลิต)'!$E$20,0),2)</f>
        <v>0</v>
      </c>
      <c r="BV150" s="136">
        <f>ROUND(IF('2.1ต้นทุนตามสัดส่วน (ผลิต)'!$E$28&gt;0,(+E150*'2.1ต้นทุนตามสัดส่วน (ผลิต)'!$E$28)/'2.1ต้นทุนตามสัดส่วน (ผลิต)'!$E$30,0),2)</f>
        <v>0</v>
      </c>
      <c r="BW150" s="136">
        <f>ROUND(IF('2.1ต้นทุนตามสัดส่วน (ผลิต)'!$E$38&gt;0,(+F150*'2.1ต้นทุนตามสัดส่วน (ผลิต)'!$E$38)/'2.1ต้นทุนตามสัดส่วน (ผลิต)'!$E$40,0),2)</f>
        <v>0</v>
      </c>
      <c r="BX150" s="136">
        <f t="shared" si="140"/>
        <v>0</v>
      </c>
      <c r="BY150" s="136">
        <f>ROUND(IF('2.1ต้นทุนตามสัดส่วน (ผลิต)'!$E$58&gt;0,(+H150*'2.1ต้นทุนตามสัดส่วน (ผลิต)'!$E$58)/'2.1ต้นทุนตามสัดส่วน (ผลิต)'!$E$60,0),2)</f>
        <v>0</v>
      </c>
      <c r="BZ150" s="136">
        <f>ROUND(IF('2.1ต้นทุนตามสัดส่วน (ผลิต)'!$E$68&gt;0,(+I150*'2.1ต้นทุนตามสัดส่วน (ผลิต)'!$E$68)/'2.1ต้นทุนตามสัดส่วน (ผลิต)'!$E$70,0),2)</f>
        <v>0</v>
      </c>
      <c r="CA150" s="136">
        <f>ROUND(IF('2.1ต้นทุนตามสัดส่วน (ผลิต)'!$E$78&gt;0,(+J150*'2.1ต้นทุนตามสัดส่วน (ผลิต)'!$E$78)/'2.1ต้นทุนตามสัดส่วน (ผลิต)'!$E$80,0),2)</f>
        <v>0</v>
      </c>
      <c r="CB150" s="136">
        <f t="shared" si="141"/>
        <v>0</v>
      </c>
      <c r="CC150" s="136">
        <f t="shared" si="142"/>
        <v>0</v>
      </c>
      <c r="CD150" s="136">
        <f>ROUND(IF('2.1ต้นทุนตามสัดส่วน (ผลิต)'!$E$108&gt;0,(+M150*'2.1ต้นทุนตามสัดส่วน (ผลิต)'!$E$108)/'2.1ต้นทุนตามสัดส่วน (ผลิต)'!$E$110,0),2)</f>
        <v>0</v>
      </c>
      <c r="CE150" s="136">
        <f>ROUND(IF('2.1ต้นทุนตามสัดส่วน (ผลิต)'!$E$118&gt;0,(+N150*'2.1ต้นทุนตามสัดส่วน (ผลิต)'!$E$118)/'2.1ต้นทุนตามสัดส่วน (ผลิต)'!$E$120,0),2)</f>
        <v>0</v>
      </c>
      <c r="CF150" s="136">
        <f>ROUND(IF('2.1ต้นทุนตามสัดส่วน (ผลิต)'!$E$128&gt;0,(+O150*'2.1ต้นทุนตามสัดส่วน (ผลิต)'!$E$128)/'2.1ต้นทุนตามสัดส่วน (ผลิต)'!$E$130,0),2)</f>
        <v>0</v>
      </c>
      <c r="CG150" s="136">
        <f t="shared" si="143"/>
        <v>0</v>
      </c>
      <c r="CH150" s="136">
        <f t="shared" si="144"/>
        <v>0</v>
      </c>
      <c r="CI150" s="136">
        <f>ROUND(IF('2.1ต้นทุนตามสัดส่วน (ผลิต)'!$E$158&gt;0,(+R150*'2.1ต้นทุนตามสัดส่วน (ผลิต)'!$E$158)/'2.1ต้นทุนตามสัดส่วน (ผลิต)'!$E$160,0),2)</f>
        <v>0</v>
      </c>
      <c r="CJ150" s="136">
        <f>ROUND(IF('2.1ต้นทุนตามสัดส่วน (ผลิต)'!$E$168&gt;0,(+S150*'2.1ต้นทุนตามสัดส่วน (ผลิต)'!$E$168)/'2.1ต้นทุนตามสัดส่วน (ผลิต)'!$E$170,0),2)</f>
        <v>0</v>
      </c>
      <c r="CK150" s="136">
        <f>ROUND(IF('2.1ต้นทุนตามสัดส่วน (ผลิต)'!$E$178&gt;0,(+T150*'2.1ต้นทุนตามสัดส่วน (ผลิต)'!$E$178)/'2.1ต้นทุนตามสัดส่วน (ผลิต)'!$E$180,0),2)</f>
        <v>0</v>
      </c>
      <c r="CL150" s="136">
        <f t="shared" si="145"/>
        <v>0</v>
      </c>
      <c r="CM150" s="136">
        <f t="shared" si="146"/>
        <v>0</v>
      </c>
      <c r="CO150" s="140"/>
      <c r="CP150" s="135"/>
      <c r="CQ150" s="44">
        <f>ROUND(IF('2.1ต้นทุนตามสัดส่วน (ผลิต)'!$E$9&gt;0,(+C150*'2.1ต้นทุนตามสัดส่วน (ผลิต)'!$E$9)/'2.1ต้นทุนตามสัดส่วน (ผลิต)'!$E$10,0),2)</f>
        <v>0</v>
      </c>
      <c r="CR150" s="136">
        <f>ROUND(IF('2.1ต้นทุนตามสัดส่วน (ผลิต)'!$E$19&gt;0,(+D150*'2.1ต้นทุนตามสัดส่วน (ผลิต)'!$E$19)/'2.1ต้นทุนตามสัดส่วน (ผลิต)'!$E$20,0),2)</f>
        <v>0</v>
      </c>
      <c r="CS150" s="136">
        <f>ROUND(IF('2.1ต้นทุนตามสัดส่วน (ผลิต)'!$E$29&gt;0,(+E150*'2.1ต้นทุนตามสัดส่วน (ผลิต)'!$E$29)/'2.1ต้นทุนตามสัดส่วน (ผลิต)'!$E$30,0),2)</f>
        <v>0</v>
      </c>
      <c r="CT150" s="136">
        <f>ROUND(IF('2.1ต้นทุนตามสัดส่วน (ผลิต)'!$E$39&gt;0,(+F150*'2.1ต้นทุนตามสัดส่วน (ผลิต)'!$E$39)/'2.1ต้นทุนตามสัดส่วน (ผลิต)'!$E$40,0),2)</f>
        <v>0</v>
      </c>
      <c r="CU150" s="136">
        <f t="shared" si="147"/>
        <v>0</v>
      </c>
      <c r="CV150" s="136">
        <f>ROUND(IF('2.1ต้นทุนตามสัดส่วน (ผลิต)'!$E$59&gt;0,(+H150*'2.1ต้นทุนตามสัดส่วน (ผลิต)'!$E$59)/'2.1ต้นทุนตามสัดส่วน (ผลิต)'!$E$60,0),2)</f>
        <v>0</v>
      </c>
      <c r="CW150" s="136">
        <f>ROUND(IF('2.1ต้นทุนตามสัดส่วน (ผลิต)'!$E$69&gt;0,(+I150*'2.1ต้นทุนตามสัดส่วน (ผลิต)'!$E$69)/'2.1ต้นทุนตามสัดส่วน (ผลิต)'!$E$70,0),2)</f>
        <v>0</v>
      </c>
      <c r="CX150" s="136">
        <f>ROUND(IF('2.1ต้นทุนตามสัดส่วน (ผลิต)'!$E$79&gt;0,(+J150*'2.1ต้นทุนตามสัดส่วน (ผลิต)'!$E$79)/'2.1ต้นทุนตามสัดส่วน (ผลิต)'!$E$80,0),2)</f>
        <v>0</v>
      </c>
      <c r="CY150" s="136">
        <f t="shared" si="148"/>
        <v>0</v>
      </c>
      <c r="CZ150" s="136">
        <f t="shared" si="149"/>
        <v>0</v>
      </c>
      <c r="DA150" s="136">
        <f>ROUND(IF('2.1ต้นทุนตามสัดส่วน (ผลิต)'!$E$109&gt;0,(+M150*'2.1ต้นทุนตามสัดส่วน (ผลิต)'!$E$109)/'2.1ต้นทุนตามสัดส่วน (ผลิต)'!$E$110,0),2)</f>
        <v>0</v>
      </c>
      <c r="DB150" s="136">
        <f>ROUND(IF('2.1ต้นทุนตามสัดส่วน (ผลิต)'!$E$119&gt;0,(+N150*'2.1ต้นทุนตามสัดส่วน (ผลิต)'!$E$119)/'2.1ต้นทุนตามสัดส่วน (ผลิต)'!$E$120,0),2)</f>
        <v>0</v>
      </c>
      <c r="DC150" s="136">
        <f>ROUND(IF('2.1ต้นทุนตามสัดส่วน (ผลิต)'!$E$129&gt;0,(+O150*'2.1ต้นทุนตามสัดส่วน (ผลิต)'!$E$129)/'2.1ต้นทุนตามสัดส่วน (ผลิต)'!$E$130,0),2)</f>
        <v>0</v>
      </c>
      <c r="DD150" s="136">
        <f t="shared" si="150"/>
        <v>0</v>
      </c>
      <c r="DE150" s="136">
        <f t="shared" si="151"/>
        <v>0</v>
      </c>
      <c r="DF150" s="136">
        <f>ROUND(IF('2.1ต้นทุนตามสัดส่วน (ผลิต)'!$E$159&gt;0,(+R150*'2.1ต้นทุนตามสัดส่วน (ผลิต)'!$E$159)/'2.1ต้นทุนตามสัดส่วน (ผลิต)'!$E$160,0),2)</f>
        <v>0</v>
      </c>
      <c r="DG150" s="136">
        <f>ROUND(IF('2.1ต้นทุนตามสัดส่วน (ผลิต)'!$E$169&gt;0,(+S150*'2.1ต้นทุนตามสัดส่วน (ผลิต)'!$E$169)/'2.1ต้นทุนตามสัดส่วน (ผลิต)'!$E$170,0),2)</f>
        <v>0</v>
      </c>
      <c r="DH150" s="136">
        <f>ROUND(IF('2.1ต้นทุนตามสัดส่วน (ผลิต)'!$E$179&gt;0,(+T150*'2.1ต้นทุนตามสัดส่วน (ผลิต)'!$E$179)/'2.1ต้นทุนตามสัดส่วน (ผลิต)'!$E$180,0),2)</f>
        <v>0</v>
      </c>
      <c r="DI150" s="136">
        <f t="shared" si="152"/>
        <v>0</v>
      </c>
      <c r="DJ150" s="136">
        <f t="shared" si="153"/>
        <v>0</v>
      </c>
      <c r="DL150" s="140"/>
      <c r="DM150" s="135"/>
      <c r="DN150" s="136">
        <f t="shared" si="154"/>
        <v>0</v>
      </c>
      <c r="DO150" s="136">
        <f t="shared" si="155"/>
        <v>0</v>
      </c>
      <c r="DP150" s="136">
        <f t="shared" si="156"/>
        <v>0</v>
      </c>
      <c r="DQ150" s="136">
        <f t="shared" si="157"/>
        <v>0</v>
      </c>
      <c r="DR150" s="136">
        <f t="shared" si="158"/>
        <v>0</v>
      </c>
      <c r="DS150" s="136">
        <f t="shared" si="159"/>
        <v>0</v>
      </c>
      <c r="DT150" s="136">
        <f t="shared" si="160"/>
        <v>0</v>
      </c>
      <c r="DU150" s="136">
        <f t="shared" si="161"/>
        <v>0</v>
      </c>
      <c r="DV150" s="136">
        <f t="shared" si="162"/>
        <v>0</v>
      </c>
      <c r="DW150" s="136">
        <f t="shared" si="163"/>
        <v>0</v>
      </c>
      <c r="DX150" s="136">
        <f t="shared" si="164"/>
        <v>0</v>
      </c>
      <c r="DY150" s="136">
        <f t="shared" si="165"/>
        <v>0</v>
      </c>
      <c r="DZ150" s="136">
        <f t="shared" si="166"/>
        <v>0</v>
      </c>
      <c r="EA150" s="136">
        <f t="shared" si="167"/>
        <v>0</v>
      </c>
      <c r="EB150" s="136">
        <f t="shared" si="168"/>
        <v>0</v>
      </c>
      <c r="EC150" s="136">
        <f t="shared" si="169"/>
        <v>0</v>
      </c>
      <c r="ED150" s="136">
        <f t="shared" si="170"/>
        <v>0</v>
      </c>
      <c r="EE150" s="136">
        <f t="shared" si="171"/>
        <v>0</v>
      </c>
      <c r="EF150" s="136">
        <f t="shared" si="172"/>
        <v>0</v>
      </c>
      <c r="EG150" s="136">
        <f t="shared" si="173"/>
        <v>0</v>
      </c>
    </row>
    <row r="151" spans="1:137" ht="21">
      <c r="A151" s="140"/>
      <c r="B151" s="135"/>
      <c r="C151" s="44"/>
      <c r="D151" s="136"/>
      <c r="E151" s="136"/>
      <c r="F151" s="136"/>
      <c r="G151" s="136">
        <f t="shared" si="119"/>
        <v>0</v>
      </c>
      <c r="H151" s="136"/>
      <c r="I151" s="136"/>
      <c r="J151" s="136"/>
      <c r="K151" s="136">
        <f t="shared" si="120"/>
        <v>0</v>
      </c>
      <c r="L151" s="136">
        <f t="shared" si="121"/>
        <v>0</v>
      </c>
      <c r="M151" s="136"/>
      <c r="N151" s="136"/>
      <c r="O151" s="136"/>
      <c r="P151" s="136">
        <f t="shared" si="122"/>
        <v>0</v>
      </c>
      <c r="Q151" s="136">
        <f t="shared" si="123"/>
        <v>0</v>
      </c>
      <c r="R151" s="136"/>
      <c r="S151" s="136"/>
      <c r="T151" s="136"/>
      <c r="U151" s="136">
        <f t="shared" si="124"/>
        <v>0</v>
      </c>
      <c r="V151" s="136">
        <f t="shared" si="125"/>
        <v>0</v>
      </c>
      <c r="X151" s="140"/>
      <c r="Y151" s="135"/>
      <c r="Z151" s="44">
        <f>ROUND(IF('2.1ต้นทุนตามสัดส่วน (ผลิต)'!$E$6&gt;0,(+C151*'2.1ต้นทุนตามสัดส่วน (ผลิต)'!$E$6)/'2.1ต้นทุนตามสัดส่วน (ผลิต)'!$E$10,0),2)</f>
        <v>0</v>
      </c>
      <c r="AA151" s="139">
        <f>ROUND(IF('2.1ต้นทุนตามสัดส่วน (ผลิต)'!$E$16&gt;0,(+D151*'2.1ต้นทุนตามสัดส่วน (ผลิต)'!$E$16)/'2.1ต้นทุนตามสัดส่วน (ผลิต)'!$E$20,0),2)</f>
        <v>0</v>
      </c>
      <c r="AB151" s="139">
        <f>ROUND(IF('2.1ต้นทุนตามสัดส่วน (ผลิต)'!$E$26&gt;0,(+E151*'2.1ต้นทุนตามสัดส่วน (ผลิต)'!$E$26)/'2.1ต้นทุนตามสัดส่วน (ผลิต)'!$E$30,0),2)</f>
        <v>0</v>
      </c>
      <c r="AC151" s="139">
        <f>ROUND(IF('2.1ต้นทุนตามสัดส่วน (ผลิต)'!$E$36&gt;0,(+F151*'2.1ต้นทุนตามสัดส่วน (ผลิต)'!$E$36)/'2.1ต้นทุนตามสัดส่วน (ผลิต)'!$E$40,0),2)</f>
        <v>0</v>
      </c>
      <c r="AD151" s="139">
        <f t="shared" si="126"/>
        <v>0</v>
      </c>
      <c r="AE151" s="139">
        <f>ROUND(IF('2.1ต้นทุนตามสัดส่วน (ผลิต)'!$E$56&gt;0,(+H151*'2.1ต้นทุนตามสัดส่วน (ผลิต)'!$E$56)/'2.1ต้นทุนตามสัดส่วน (ผลิต)'!$E$60,0),2)</f>
        <v>0</v>
      </c>
      <c r="AF151" s="139">
        <f>ROUND(IF('2.1ต้นทุนตามสัดส่วน (ผลิต)'!$E$66&gt;0,(+I151*'2.1ต้นทุนตามสัดส่วน (ผลิต)'!$E$66)/'2.1ต้นทุนตามสัดส่วน (ผลิต)'!$E$70,0),2)</f>
        <v>0</v>
      </c>
      <c r="AG151" s="139">
        <f>ROUND(IF('2.1ต้นทุนตามสัดส่วน (ผลิต)'!$E$76&gt;0,(+J151*'2.1ต้นทุนตามสัดส่วน (ผลิต)'!$E$76)/'2.1ต้นทุนตามสัดส่วน (ผลิต)'!$E$80,0),2)</f>
        <v>0</v>
      </c>
      <c r="AH151" s="139">
        <f t="shared" si="127"/>
        <v>0</v>
      </c>
      <c r="AI151" s="139">
        <f t="shared" si="128"/>
        <v>0</v>
      </c>
      <c r="AJ151" s="139">
        <f>ROUND(IF('2.1ต้นทุนตามสัดส่วน (ผลิต)'!$E$106&gt;0,(+M151*'2.1ต้นทุนตามสัดส่วน (ผลิต)'!$E$106)/'2.1ต้นทุนตามสัดส่วน (ผลิต)'!$E$110,0),2)</f>
        <v>0</v>
      </c>
      <c r="AK151" s="139">
        <f>ROUND(IF('2.1ต้นทุนตามสัดส่วน (ผลิต)'!$E$116&gt;0,(+N151*'2.1ต้นทุนตามสัดส่วน (ผลิต)'!$E$116)/'2.1ต้นทุนตามสัดส่วน (ผลิต)'!$E$120,0),2)</f>
        <v>0</v>
      </c>
      <c r="AL151" s="139">
        <f>ROUND(IF('2.1ต้นทุนตามสัดส่วน (ผลิต)'!$E$126&gt;0,(+O151*'2.1ต้นทุนตามสัดส่วน (ผลิต)'!$E$126)/'2.1ต้นทุนตามสัดส่วน (ผลิต)'!$E$130,0),2)</f>
        <v>0</v>
      </c>
      <c r="AM151" s="139">
        <f t="shared" si="129"/>
        <v>0</v>
      </c>
      <c r="AN151" s="139">
        <f t="shared" si="130"/>
        <v>0</v>
      </c>
      <c r="AO151" s="139">
        <f>ROUND(IF('2.1ต้นทุนตามสัดส่วน (ผลิต)'!$E$156&gt;0,(+R151*'2.1ต้นทุนตามสัดส่วน (ผลิต)'!$E$156)/'2.1ต้นทุนตามสัดส่วน (ผลิต)'!$E$160,0),2)</f>
        <v>0</v>
      </c>
      <c r="AP151" s="139">
        <f>ROUND(IF('2.1ต้นทุนตามสัดส่วน (ผลิต)'!$E$166&gt;0,(+S151*'2.1ต้นทุนตามสัดส่วน (ผลิต)'!$E$166)/'2.1ต้นทุนตามสัดส่วน (ผลิต)'!$E$170,0),2)</f>
        <v>0</v>
      </c>
      <c r="AQ151" s="139">
        <f>ROUND(IF('2.1ต้นทุนตามสัดส่วน (ผลิต)'!$E$176&gt;0,(+T151*'2.1ต้นทุนตามสัดส่วน (ผลิต)'!$E$176)/'2.1ต้นทุนตามสัดส่วน (ผลิต)'!$E$180,0),2)</f>
        <v>0</v>
      </c>
      <c r="AR151" s="139">
        <f t="shared" si="131"/>
        <v>0</v>
      </c>
      <c r="AS151" s="139">
        <f t="shared" si="132"/>
        <v>0</v>
      </c>
      <c r="AU151" s="140"/>
      <c r="AV151" s="135"/>
      <c r="AW151" s="44">
        <f>ROUND(IF('2.1ต้นทุนตามสัดส่วน (ผลิต)'!$E$7&gt;0,(C151*'2.1ต้นทุนตามสัดส่วน (ผลิต)'!$E$7)/'2.1ต้นทุนตามสัดส่วน (ผลิต)'!$E$10,0),2)</f>
        <v>0</v>
      </c>
      <c r="AX151" s="136">
        <f>ROUND(IF('2.1ต้นทุนตามสัดส่วน (ผลิต)'!$E$17&gt;0,(D151*'2.1ต้นทุนตามสัดส่วน (ผลิต)'!$E$17)/'2.1ต้นทุนตามสัดส่วน (ผลิต)'!$E$20,0),2)</f>
        <v>0</v>
      </c>
      <c r="AY151" s="136">
        <f>ROUND(IF('2.1ต้นทุนตามสัดส่วน (ผลิต)'!$E$27&gt;0,(+E151*'2.1ต้นทุนตามสัดส่วน (ผลิต)'!$E$27)/'2.1ต้นทุนตามสัดส่วน (ผลิต)'!$E$30,0),2)</f>
        <v>0</v>
      </c>
      <c r="AZ151" s="136">
        <f>ROUND(IF('2.1ต้นทุนตามสัดส่วน (ผลิต)'!$E$37&gt;0,(+F151*'2.1ต้นทุนตามสัดส่วน (ผลิต)'!$E$37)/'2.1ต้นทุนตามสัดส่วน (ผลิต)'!$E$40,0),2)</f>
        <v>0</v>
      </c>
      <c r="BA151" s="136">
        <f t="shared" si="133"/>
        <v>0</v>
      </c>
      <c r="BB151" s="136">
        <f>ROUND(IF('2.1ต้นทุนตามสัดส่วน (ผลิต)'!$E$57&gt;0,(+H151*'2.1ต้นทุนตามสัดส่วน (ผลิต)'!$E$57)/'2.1ต้นทุนตามสัดส่วน (ผลิต)'!$E$60,0),2)</f>
        <v>0</v>
      </c>
      <c r="BC151" s="136">
        <f>ROUND(IF('2.1ต้นทุนตามสัดส่วน (ผลิต)'!$E$67&gt;0,(+I151*'2.1ต้นทุนตามสัดส่วน (ผลิต)'!$E$67)/'2.1ต้นทุนตามสัดส่วน (ผลิต)'!$E$70,0),2)</f>
        <v>0</v>
      </c>
      <c r="BD151" s="136">
        <f>ROUND(IF('2.1ต้นทุนตามสัดส่วน (ผลิต)'!$E$77&gt;0,(+J151*'2.1ต้นทุนตามสัดส่วน (ผลิต)'!$E$77)/'2.1ต้นทุนตามสัดส่วน (ผลิต)'!$E$80,0),2)</f>
        <v>0</v>
      </c>
      <c r="BE151" s="136">
        <f t="shared" si="134"/>
        <v>0</v>
      </c>
      <c r="BF151" s="136">
        <f t="shared" si="135"/>
        <v>0</v>
      </c>
      <c r="BG151" s="136">
        <f>ROUND(IF('2.1ต้นทุนตามสัดส่วน (ผลิต)'!$E$107&gt;0,(+M151*'2.1ต้นทุนตามสัดส่วน (ผลิต)'!$E$107)/'2.1ต้นทุนตามสัดส่วน (ผลิต)'!$E$110,0),2)</f>
        <v>0</v>
      </c>
      <c r="BH151" s="136">
        <f>ROUND(IF('2.1ต้นทุนตามสัดส่วน (ผลิต)'!$E$117&gt;0,(+N151*'2.1ต้นทุนตามสัดส่วน (ผลิต)'!$E$117)/'2.1ต้นทุนตามสัดส่วน (ผลิต)'!$E$120,0),2)</f>
        <v>0</v>
      </c>
      <c r="BI151" s="136">
        <f>ROUND(IF('2.1ต้นทุนตามสัดส่วน (ผลิต)'!$E$127&gt;0,(+O151*'2.1ต้นทุนตามสัดส่วน (ผลิต)'!$E$127)/'2.1ต้นทุนตามสัดส่วน (ผลิต)'!$E$130,0),2)</f>
        <v>0</v>
      </c>
      <c r="BJ151" s="136">
        <f t="shared" si="136"/>
        <v>0</v>
      </c>
      <c r="BK151" s="136">
        <f t="shared" si="137"/>
        <v>0</v>
      </c>
      <c r="BL151" s="136">
        <f>ROUND(IF('2.1ต้นทุนตามสัดส่วน (ผลิต)'!$E$157&gt;0,(+R151*'2.1ต้นทุนตามสัดส่วน (ผลิต)'!$E$157)/'2.1ต้นทุนตามสัดส่วน (ผลิต)'!$E$160,0),2)</f>
        <v>0</v>
      </c>
      <c r="BM151" s="136">
        <f>ROUND(IF('2.1ต้นทุนตามสัดส่วน (ผลิต)'!$E$167&gt;0,(+S151*'2.1ต้นทุนตามสัดส่วน (ผลิต)'!$E$167)/'2.1ต้นทุนตามสัดส่วน (ผลิต)'!$E$170,0),2)</f>
        <v>0</v>
      </c>
      <c r="BN151" s="136">
        <f>ROUND(IF('2.1ต้นทุนตามสัดส่วน (ผลิต)'!$E$177&gt;0,(+T151*'2.1ต้นทุนตามสัดส่วน (ผลิต)'!$E$177)/'2.1ต้นทุนตามสัดส่วน (ผลิต)'!$E$180,0),2)</f>
        <v>0</v>
      </c>
      <c r="BO151" s="136">
        <f t="shared" si="138"/>
        <v>0</v>
      </c>
      <c r="BP151" s="136">
        <f t="shared" si="139"/>
        <v>0</v>
      </c>
      <c r="BR151" s="140"/>
      <c r="BS151" s="135"/>
      <c r="BT151" s="44">
        <f>ROUND(IF('2.1ต้นทุนตามสัดส่วน (ผลิต)'!$E$8&gt;0,(+C151*'2.1ต้นทุนตามสัดส่วน (ผลิต)'!$E$8)/'2.1ต้นทุนตามสัดส่วน (ผลิต)'!$E$10,0),2)</f>
        <v>0</v>
      </c>
      <c r="BU151" s="136">
        <f>ROUND(IF('2.1ต้นทุนตามสัดส่วน (ผลิต)'!$E$18&gt;0,(+D151*'2.1ต้นทุนตามสัดส่วน (ผลิต)'!$E$18)/'2.1ต้นทุนตามสัดส่วน (ผลิต)'!$E$20,0),2)</f>
        <v>0</v>
      </c>
      <c r="BV151" s="136">
        <f>ROUND(IF('2.1ต้นทุนตามสัดส่วน (ผลิต)'!$E$28&gt;0,(+E151*'2.1ต้นทุนตามสัดส่วน (ผลิต)'!$E$28)/'2.1ต้นทุนตามสัดส่วน (ผลิต)'!$E$30,0),2)</f>
        <v>0</v>
      </c>
      <c r="BW151" s="136">
        <f>ROUND(IF('2.1ต้นทุนตามสัดส่วน (ผลิต)'!$E$38&gt;0,(+F151*'2.1ต้นทุนตามสัดส่วน (ผลิต)'!$E$38)/'2.1ต้นทุนตามสัดส่วน (ผลิต)'!$E$40,0),2)</f>
        <v>0</v>
      </c>
      <c r="BX151" s="136">
        <f t="shared" si="140"/>
        <v>0</v>
      </c>
      <c r="BY151" s="136">
        <f>ROUND(IF('2.1ต้นทุนตามสัดส่วน (ผลิต)'!$E$58&gt;0,(+H151*'2.1ต้นทุนตามสัดส่วน (ผลิต)'!$E$58)/'2.1ต้นทุนตามสัดส่วน (ผลิต)'!$E$60,0),2)</f>
        <v>0</v>
      </c>
      <c r="BZ151" s="136">
        <f>ROUND(IF('2.1ต้นทุนตามสัดส่วน (ผลิต)'!$E$68&gt;0,(+I151*'2.1ต้นทุนตามสัดส่วน (ผลิต)'!$E$68)/'2.1ต้นทุนตามสัดส่วน (ผลิต)'!$E$70,0),2)</f>
        <v>0</v>
      </c>
      <c r="CA151" s="136">
        <f>ROUND(IF('2.1ต้นทุนตามสัดส่วน (ผลิต)'!$E$78&gt;0,(+J151*'2.1ต้นทุนตามสัดส่วน (ผลิต)'!$E$78)/'2.1ต้นทุนตามสัดส่วน (ผลิต)'!$E$80,0),2)</f>
        <v>0</v>
      </c>
      <c r="CB151" s="136">
        <f t="shared" si="141"/>
        <v>0</v>
      </c>
      <c r="CC151" s="136">
        <f t="shared" si="142"/>
        <v>0</v>
      </c>
      <c r="CD151" s="136">
        <f>ROUND(IF('2.1ต้นทุนตามสัดส่วน (ผลิต)'!$E$108&gt;0,(+M151*'2.1ต้นทุนตามสัดส่วน (ผลิต)'!$E$108)/'2.1ต้นทุนตามสัดส่วน (ผลิต)'!$E$110,0),2)</f>
        <v>0</v>
      </c>
      <c r="CE151" s="136">
        <f>ROUND(IF('2.1ต้นทุนตามสัดส่วน (ผลิต)'!$E$118&gt;0,(+N151*'2.1ต้นทุนตามสัดส่วน (ผลิต)'!$E$118)/'2.1ต้นทุนตามสัดส่วน (ผลิต)'!$E$120,0),2)</f>
        <v>0</v>
      </c>
      <c r="CF151" s="136">
        <f>ROUND(IF('2.1ต้นทุนตามสัดส่วน (ผลิต)'!$E$128&gt;0,(+O151*'2.1ต้นทุนตามสัดส่วน (ผลิต)'!$E$128)/'2.1ต้นทุนตามสัดส่วน (ผลิต)'!$E$130,0),2)</f>
        <v>0</v>
      </c>
      <c r="CG151" s="136">
        <f t="shared" si="143"/>
        <v>0</v>
      </c>
      <c r="CH151" s="136">
        <f t="shared" si="144"/>
        <v>0</v>
      </c>
      <c r="CI151" s="136">
        <f>ROUND(IF('2.1ต้นทุนตามสัดส่วน (ผลิต)'!$E$158&gt;0,(+R151*'2.1ต้นทุนตามสัดส่วน (ผลิต)'!$E$158)/'2.1ต้นทุนตามสัดส่วน (ผลิต)'!$E$160,0),2)</f>
        <v>0</v>
      </c>
      <c r="CJ151" s="136">
        <f>ROUND(IF('2.1ต้นทุนตามสัดส่วน (ผลิต)'!$E$168&gt;0,(+S151*'2.1ต้นทุนตามสัดส่วน (ผลิต)'!$E$168)/'2.1ต้นทุนตามสัดส่วน (ผลิต)'!$E$170,0),2)</f>
        <v>0</v>
      </c>
      <c r="CK151" s="136">
        <f>ROUND(IF('2.1ต้นทุนตามสัดส่วน (ผลิต)'!$E$178&gt;0,(+T151*'2.1ต้นทุนตามสัดส่วน (ผลิต)'!$E$178)/'2.1ต้นทุนตามสัดส่วน (ผลิต)'!$E$180,0),2)</f>
        <v>0</v>
      </c>
      <c r="CL151" s="136">
        <f t="shared" si="145"/>
        <v>0</v>
      </c>
      <c r="CM151" s="136">
        <f t="shared" si="146"/>
        <v>0</v>
      </c>
      <c r="CO151" s="140"/>
      <c r="CP151" s="135"/>
      <c r="CQ151" s="44">
        <f>ROUND(IF('2.1ต้นทุนตามสัดส่วน (ผลิต)'!$E$9&gt;0,(+C151*'2.1ต้นทุนตามสัดส่วน (ผลิต)'!$E$9)/'2.1ต้นทุนตามสัดส่วน (ผลิต)'!$E$10,0),2)</f>
        <v>0</v>
      </c>
      <c r="CR151" s="136">
        <f>ROUND(IF('2.1ต้นทุนตามสัดส่วน (ผลิต)'!$E$19&gt;0,(+D151*'2.1ต้นทุนตามสัดส่วน (ผลิต)'!$E$19)/'2.1ต้นทุนตามสัดส่วน (ผลิต)'!$E$20,0),2)</f>
        <v>0</v>
      </c>
      <c r="CS151" s="136">
        <f>ROUND(IF('2.1ต้นทุนตามสัดส่วน (ผลิต)'!$E$29&gt;0,(+E151*'2.1ต้นทุนตามสัดส่วน (ผลิต)'!$E$29)/'2.1ต้นทุนตามสัดส่วน (ผลิต)'!$E$30,0),2)</f>
        <v>0</v>
      </c>
      <c r="CT151" s="136">
        <f>ROUND(IF('2.1ต้นทุนตามสัดส่วน (ผลิต)'!$E$39&gt;0,(+F151*'2.1ต้นทุนตามสัดส่วน (ผลิต)'!$E$39)/'2.1ต้นทุนตามสัดส่วน (ผลิต)'!$E$40,0),2)</f>
        <v>0</v>
      </c>
      <c r="CU151" s="136">
        <f t="shared" si="147"/>
        <v>0</v>
      </c>
      <c r="CV151" s="136">
        <f>ROUND(IF('2.1ต้นทุนตามสัดส่วน (ผลิต)'!$E$59&gt;0,(+H151*'2.1ต้นทุนตามสัดส่วน (ผลิต)'!$E$59)/'2.1ต้นทุนตามสัดส่วน (ผลิต)'!$E$60,0),2)</f>
        <v>0</v>
      </c>
      <c r="CW151" s="136">
        <f>ROUND(IF('2.1ต้นทุนตามสัดส่วน (ผลิต)'!$E$69&gt;0,(+I151*'2.1ต้นทุนตามสัดส่วน (ผลิต)'!$E$69)/'2.1ต้นทุนตามสัดส่วน (ผลิต)'!$E$70,0),2)</f>
        <v>0</v>
      </c>
      <c r="CX151" s="136">
        <f>ROUND(IF('2.1ต้นทุนตามสัดส่วน (ผลิต)'!$E$79&gt;0,(+J151*'2.1ต้นทุนตามสัดส่วน (ผลิต)'!$E$79)/'2.1ต้นทุนตามสัดส่วน (ผลิต)'!$E$80,0),2)</f>
        <v>0</v>
      </c>
      <c r="CY151" s="136">
        <f t="shared" si="148"/>
        <v>0</v>
      </c>
      <c r="CZ151" s="136">
        <f t="shared" si="149"/>
        <v>0</v>
      </c>
      <c r="DA151" s="136">
        <f>ROUND(IF('2.1ต้นทุนตามสัดส่วน (ผลิต)'!$E$109&gt;0,(+M151*'2.1ต้นทุนตามสัดส่วน (ผลิต)'!$E$109)/'2.1ต้นทุนตามสัดส่วน (ผลิต)'!$E$110,0),2)</f>
        <v>0</v>
      </c>
      <c r="DB151" s="136">
        <f>ROUND(IF('2.1ต้นทุนตามสัดส่วน (ผลิต)'!$E$119&gt;0,(+N151*'2.1ต้นทุนตามสัดส่วน (ผลิต)'!$E$119)/'2.1ต้นทุนตามสัดส่วน (ผลิต)'!$E$120,0),2)</f>
        <v>0</v>
      </c>
      <c r="DC151" s="136">
        <f>ROUND(IF('2.1ต้นทุนตามสัดส่วน (ผลิต)'!$E$129&gt;0,(+O151*'2.1ต้นทุนตามสัดส่วน (ผลิต)'!$E$129)/'2.1ต้นทุนตามสัดส่วน (ผลิต)'!$E$130,0),2)</f>
        <v>0</v>
      </c>
      <c r="DD151" s="136">
        <f t="shared" si="150"/>
        <v>0</v>
      </c>
      <c r="DE151" s="136">
        <f t="shared" si="151"/>
        <v>0</v>
      </c>
      <c r="DF151" s="136">
        <f>ROUND(IF('2.1ต้นทุนตามสัดส่วน (ผลิต)'!$E$159&gt;0,(+R151*'2.1ต้นทุนตามสัดส่วน (ผลิต)'!$E$159)/'2.1ต้นทุนตามสัดส่วน (ผลิต)'!$E$160,0),2)</f>
        <v>0</v>
      </c>
      <c r="DG151" s="136">
        <f>ROUND(IF('2.1ต้นทุนตามสัดส่วน (ผลิต)'!$E$169&gt;0,(+S151*'2.1ต้นทุนตามสัดส่วน (ผลิต)'!$E$169)/'2.1ต้นทุนตามสัดส่วน (ผลิต)'!$E$170,0),2)</f>
        <v>0</v>
      </c>
      <c r="DH151" s="136">
        <f>ROUND(IF('2.1ต้นทุนตามสัดส่วน (ผลิต)'!$E$179&gt;0,(+T151*'2.1ต้นทุนตามสัดส่วน (ผลิต)'!$E$179)/'2.1ต้นทุนตามสัดส่วน (ผลิต)'!$E$180,0),2)</f>
        <v>0</v>
      </c>
      <c r="DI151" s="136">
        <f t="shared" si="152"/>
        <v>0</v>
      </c>
      <c r="DJ151" s="136">
        <f t="shared" si="153"/>
        <v>0</v>
      </c>
      <c r="DL151" s="140"/>
      <c r="DM151" s="135"/>
      <c r="DN151" s="136">
        <f t="shared" si="154"/>
        <v>0</v>
      </c>
      <c r="DO151" s="136">
        <f t="shared" si="155"/>
        <v>0</v>
      </c>
      <c r="DP151" s="136">
        <f t="shared" si="156"/>
        <v>0</v>
      </c>
      <c r="DQ151" s="136">
        <f t="shared" si="157"/>
        <v>0</v>
      </c>
      <c r="DR151" s="136">
        <f t="shared" si="158"/>
        <v>0</v>
      </c>
      <c r="DS151" s="136">
        <f t="shared" si="159"/>
        <v>0</v>
      </c>
      <c r="DT151" s="136">
        <f t="shared" si="160"/>
        <v>0</v>
      </c>
      <c r="DU151" s="136">
        <f t="shared" si="161"/>
        <v>0</v>
      </c>
      <c r="DV151" s="136">
        <f t="shared" si="162"/>
        <v>0</v>
      </c>
      <c r="DW151" s="136">
        <f t="shared" si="163"/>
        <v>0</v>
      </c>
      <c r="DX151" s="136">
        <f t="shared" si="164"/>
        <v>0</v>
      </c>
      <c r="DY151" s="136">
        <f t="shared" si="165"/>
        <v>0</v>
      </c>
      <c r="DZ151" s="136">
        <f t="shared" si="166"/>
        <v>0</v>
      </c>
      <c r="EA151" s="136">
        <f t="shared" si="167"/>
        <v>0</v>
      </c>
      <c r="EB151" s="136">
        <f t="shared" si="168"/>
        <v>0</v>
      </c>
      <c r="EC151" s="136">
        <f t="shared" si="169"/>
        <v>0</v>
      </c>
      <c r="ED151" s="136">
        <f t="shared" si="170"/>
        <v>0</v>
      </c>
      <c r="EE151" s="136">
        <f t="shared" si="171"/>
        <v>0</v>
      </c>
      <c r="EF151" s="136">
        <f t="shared" si="172"/>
        <v>0</v>
      </c>
      <c r="EG151" s="136">
        <f t="shared" si="173"/>
        <v>0</v>
      </c>
    </row>
    <row r="152" spans="1:137" ht="21">
      <c r="A152" s="140"/>
      <c r="B152" s="135"/>
      <c r="C152" s="44"/>
      <c r="D152" s="136"/>
      <c r="E152" s="136"/>
      <c r="F152" s="136"/>
      <c r="G152" s="136">
        <f t="shared" si="119"/>
        <v>0</v>
      </c>
      <c r="H152" s="136"/>
      <c r="I152" s="136"/>
      <c r="J152" s="136"/>
      <c r="K152" s="136">
        <f t="shared" si="120"/>
        <v>0</v>
      </c>
      <c r="L152" s="136">
        <f t="shared" si="121"/>
        <v>0</v>
      </c>
      <c r="M152" s="136"/>
      <c r="N152" s="136"/>
      <c r="O152" s="136"/>
      <c r="P152" s="136">
        <f t="shared" si="122"/>
        <v>0</v>
      </c>
      <c r="Q152" s="136">
        <f t="shared" si="123"/>
        <v>0</v>
      </c>
      <c r="R152" s="136"/>
      <c r="S152" s="136"/>
      <c r="T152" s="136"/>
      <c r="U152" s="136">
        <f t="shared" si="124"/>
        <v>0</v>
      </c>
      <c r="V152" s="136">
        <f t="shared" si="125"/>
        <v>0</v>
      </c>
      <c r="X152" s="140"/>
      <c r="Y152" s="135"/>
      <c r="Z152" s="44">
        <f>ROUND(IF('2.1ต้นทุนตามสัดส่วน (ผลิต)'!$E$6&gt;0,(+C152*'2.1ต้นทุนตามสัดส่วน (ผลิต)'!$E$6)/'2.1ต้นทุนตามสัดส่วน (ผลิต)'!$E$10,0),2)</f>
        <v>0</v>
      </c>
      <c r="AA152" s="139">
        <f>ROUND(IF('2.1ต้นทุนตามสัดส่วน (ผลิต)'!$E$16&gt;0,(+D152*'2.1ต้นทุนตามสัดส่วน (ผลิต)'!$E$16)/'2.1ต้นทุนตามสัดส่วน (ผลิต)'!$E$20,0),2)</f>
        <v>0</v>
      </c>
      <c r="AB152" s="139">
        <f>ROUND(IF('2.1ต้นทุนตามสัดส่วน (ผลิต)'!$E$26&gt;0,(+E152*'2.1ต้นทุนตามสัดส่วน (ผลิต)'!$E$26)/'2.1ต้นทุนตามสัดส่วน (ผลิต)'!$E$30,0),2)</f>
        <v>0</v>
      </c>
      <c r="AC152" s="139">
        <f>ROUND(IF('2.1ต้นทุนตามสัดส่วน (ผลิต)'!$E$36&gt;0,(+F152*'2.1ต้นทุนตามสัดส่วน (ผลิต)'!$E$36)/'2.1ต้นทุนตามสัดส่วน (ผลิต)'!$E$40,0),2)</f>
        <v>0</v>
      </c>
      <c r="AD152" s="139">
        <f t="shared" si="126"/>
        <v>0</v>
      </c>
      <c r="AE152" s="139">
        <f>ROUND(IF('2.1ต้นทุนตามสัดส่วน (ผลิต)'!$E$56&gt;0,(+H152*'2.1ต้นทุนตามสัดส่วน (ผลิต)'!$E$56)/'2.1ต้นทุนตามสัดส่วน (ผลิต)'!$E$60,0),2)</f>
        <v>0</v>
      </c>
      <c r="AF152" s="139">
        <f>ROUND(IF('2.1ต้นทุนตามสัดส่วน (ผลิต)'!$E$66&gt;0,(+I152*'2.1ต้นทุนตามสัดส่วน (ผลิต)'!$E$66)/'2.1ต้นทุนตามสัดส่วน (ผลิต)'!$E$70,0),2)</f>
        <v>0</v>
      </c>
      <c r="AG152" s="139">
        <f>ROUND(IF('2.1ต้นทุนตามสัดส่วน (ผลิต)'!$E$76&gt;0,(+J152*'2.1ต้นทุนตามสัดส่วน (ผลิต)'!$E$76)/'2.1ต้นทุนตามสัดส่วน (ผลิต)'!$E$80,0),2)</f>
        <v>0</v>
      </c>
      <c r="AH152" s="139">
        <f t="shared" si="127"/>
        <v>0</v>
      </c>
      <c r="AI152" s="139">
        <f t="shared" si="128"/>
        <v>0</v>
      </c>
      <c r="AJ152" s="139">
        <f>ROUND(IF('2.1ต้นทุนตามสัดส่วน (ผลิต)'!$E$106&gt;0,(+M152*'2.1ต้นทุนตามสัดส่วน (ผลิต)'!$E$106)/'2.1ต้นทุนตามสัดส่วน (ผลิต)'!$E$110,0),2)</f>
        <v>0</v>
      </c>
      <c r="AK152" s="139">
        <f>ROUND(IF('2.1ต้นทุนตามสัดส่วน (ผลิต)'!$E$116&gt;0,(+N152*'2.1ต้นทุนตามสัดส่วน (ผลิต)'!$E$116)/'2.1ต้นทุนตามสัดส่วน (ผลิต)'!$E$120,0),2)</f>
        <v>0</v>
      </c>
      <c r="AL152" s="139">
        <f>ROUND(IF('2.1ต้นทุนตามสัดส่วน (ผลิต)'!$E$126&gt;0,(+O152*'2.1ต้นทุนตามสัดส่วน (ผลิต)'!$E$126)/'2.1ต้นทุนตามสัดส่วน (ผลิต)'!$E$130,0),2)</f>
        <v>0</v>
      </c>
      <c r="AM152" s="139">
        <f t="shared" si="129"/>
        <v>0</v>
      </c>
      <c r="AN152" s="139">
        <f t="shared" si="130"/>
        <v>0</v>
      </c>
      <c r="AO152" s="139">
        <f>ROUND(IF('2.1ต้นทุนตามสัดส่วน (ผลิต)'!$E$156&gt;0,(+R152*'2.1ต้นทุนตามสัดส่วน (ผลิต)'!$E$156)/'2.1ต้นทุนตามสัดส่วน (ผลิต)'!$E$160,0),2)</f>
        <v>0</v>
      </c>
      <c r="AP152" s="139">
        <f>ROUND(IF('2.1ต้นทุนตามสัดส่วน (ผลิต)'!$E$166&gt;0,(+S152*'2.1ต้นทุนตามสัดส่วน (ผลิต)'!$E$166)/'2.1ต้นทุนตามสัดส่วน (ผลิต)'!$E$170,0),2)</f>
        <v>0</v>
      </c>
      <c r="AQ152" s="139">
        <f>ROUND(IF('2.1ต้นทุนตามสัดส่วน (ผลิต)'!$E$176&gt;0,(+T152*'2.1ต้นทุนตามสัดส่วน (ผลิต)'!$E$176)/'2.1ต้นทุนตามสัดส่วน (ผลิต)'!$E$180,0),2)</f>
        <v>0</v>
      </c>
      <c r="AR152" s="139">
        <f t="shared" si="131"/>
        <v>0</v>
      </c>
      <c r="AS152" s="139">
        <f t="shared" si="132"/>
        <v>0</v>
      </c>
      <c r="AU152" s="140"/>
      <c r="AV152" s="135"/>
      <c r="AW152" s="44">
        <f>ROUND(IF('2.1ต้นทุนตามสัดส่วน (ผลิต)'!$E$7&gt;0,(C152*'2.1ต้นทุนตามสัดส่วน (ผลิต)'!$E$7)/'2.1ต้นทุนตามสัดส่วน (ผลิต)'!$E$10,0),2)</f>
        <v>0</v>
      </c>
      <c r="AX152" s="136">
        <f>ROUND(IF('2.1ต้นทุนตามสัดส่วน (ผลิต)'!$E$17&gt;0,(D152*'2.1ต้นทุนตามสัดส่วน (ผลิต)'!$E$17)/'2.1ต้นทุนตามสัดส่วน (ผลิต)'!$E$20,0),2)</f>
        <v>0</v>
      </c>
      <c r="AY152" s="136">
        <f>ROUND(IF('2.1ต้นทุนตามสัดส่วน (ผลิต)'!$E$27&gt;0,(+E152*'2.1ต้นทุนตามสัดส่วน (ผลิต)'!$E$27)/'2.1ต้นทุนตามสัดส่วน (ผลิต)'!$E$30,0),2)</f>
        <v>0</v>
      </c>
      <c r="AZ152" s="136">
        <f>ROUND(IF('2.1ต้นทุนตามสัดส่วน (ผลิต)'!$E$37&gt;0,(+F152*'2.1ต้นทุนตามสัดส่วน (ผลิต)'!$E$37)/'2.1ต้นทุนตามสัดส่วน (ผลิต)'!$E$40,0),2)</f>
        <v>0</v>
      </c>
      <c r="BA152" s="136">
        <f t="shared" si="133"/>
        <v>0</v>
      </c>
      <c r="BB152" s="136">
        <f>ROUND(IF('2.1ต้นทุนตามสัดส่วน (ผลิต)'!$E$57&gt;0,(+H152*'2.1ต้นทุนตามสัดส่วน (ผลิต)'!$E$57)/'2.1ต้นทุนตามสัดส่วน (ผลิต)'!$E$60,0),2)</f>
        <v>0</v>
      </c>
      <c r="BC152" s="136">
        <f>ROUND(IF('2.1ต้นทุนตามสัดส่วน (ผลิต)'!$E$67&gt;0,(+I152*'2.1ต้นทุนตามสัดส่วน (ผลิต)'!$E$67)/'2.1ต้นทุนตามสัดส่วน (ผลิต)'!$E$70,0),2)</f>
        <v>0</v>
      </c>
      <c r="BD152" s="136">
        <f>ROUND(IF('2.1ต้นทุนตามสัดส่วน (ผลิต)'!$E$77&gt;0,(+J152*'2.1ต้นทุนตามสัดส่วน (ผลิต)'!$E$77)/'2.1ต้นทุนตามสัดส่วน (ผลิต)'!$E$80,0),2)</f>
        <v>0</v>
      </c>
      <c r="BE152" s="136">
        <f t="shared" si="134"/>
        <v>0</v>
      </c>
      <c r="BF152" s="136">
        <f t="shared" si="135"/>
        <v>0</v>
      </c>
      <c r="BG152" s="136">
        <f>ROUND(IF('2.1ต้นทุนตามสัดส่วน (ผลิต)'!$E$107&gt;0,(+M152*'2.1ต้นทุนตามสัดส่วน (ผลิต)'!$E$107)/'2.1ต้นทุนตามสัดส่วน (ผลิต)'!$E$110,0),2)</f>
        <v>0</v>
      </c>
      <c r="BH152" s="136">
        <f>ROUND(IF('2.1ต้นทุนตามสัดส่วน (ผลิต)'!$E$117&gt;0,(+N152*'2.1ต้นทุนตามสัดส่วน (ผลิต)'!$E$117)/'2.1ต้นทุนตามสัดส่วน (ผลิต)'!$E$120,0),2)</f>
        <v>0</v>
      </c>
      <c r="BI152" s="136">
        <f>ROUND(IF('2.1ต้นทุนตามสัดส่วน (ผลิต)'!$E$127&gt;0,(+O152*'2.1ต้นทุนตามสัดส่วน (ผลิต)'!$E$127)/'2.1ต้นทุนตามสัดส่วน (ผลิต)'!$E$130,0),2)</f>
        <v>0</v>
      </c>
      <c r="BJ152" s="136">
        <f t="shared" si="136"/>
        <v>0</v>
      </c>
      <c r="BK152" s="136">
        <f t="shared" si="137"/>
        <v>0</v>
      </c>
      <c r="BL152" s="136">
        <f>ROUND(IF('2.1ต้นทุนตามสัดส่วน (ผลิต)'!$E$157&gt;0,(+R152*'2.1ต้นทุนตามสัดส่วน (ผลิต)'!$E$157)/'2.1ต้นทุนตามสัดส่วน (ผลิต)'!$E$160,0),2)</f>
        <v>0</v>
      </c>
      <c r="BM152" s="136">
        <f>ROUND(IF('2.1ต้นทุนตามสัดส่วน (ผลิต)'!$E$167&gt;0,(+S152*'2.1ต้นทุนตามสัดส่วน (ผลิต)'!$E$167)/'2.1ต้นทุนตามสัดส่วน (ผลิต)'!$E$170,0),2)</f>
        <v>0</v>
      </c>
      <c r="BN152" s="136">
        <f>ROUND(IF('2.1ต้นทุนตามสัดส่วน (ผลิต)'!$E$177&gt;0,(+T152*'2.1ต้นทุนตามสัดส่วน (ผลิต)'!$E$177)/'2.1ต้นทุนตามสัดส่วน (ผลิต)'!$E$180,0),2)</f>
        <v>0</v>
      </c>
      <c r="BO152" s="136">
        <f t="shared" si="138"/>
        <v>0</v>
      </c>
      <c r="BP152" s="136">
        <f t="shared" si="139"/>
        <v>0</v>
      </c>
      <c r="BR152" s="140"/>
      <c r="BS152" s="135"/>
      <c r="BT152" s="44">
        <f>ROUND(IF('2.1ต้นทุนตามสัดส่วน (ผลิต)'!$E$8&gt;0,(+C152*'2.1ต้นทุนตามสัดส่วน (ผลิต)'!$E$8)/'2.1ต้นทุนตามสัดส่วน (ผลิต)'!$E$10,0),2)</f>
        <v>0</v>
      </c>
      <c r="BU152" s="136">
        <f>ROUND(IF('2.1ต้นทุนตามสัดส่วน (ผลิต)'!$E$18&gt;0,(+D152*'2.1ต้นทุนตามสัดส่วน (ผลิต)'!$E$18)/'2.1ต้นทุนตามสัดส่วน (ผลิต)'!$E$20,0),2)</f>
        <v>0</v>
      </c>
      <c r="BV152" s="136">
        <f>ROUND(IF('2.1ต้นทุนตามสัดส่วน (ผลิต)'!$E$28&gt;0,(+E152*'2.1ต้นทุนตามสัดส่วน (ผลิต)'!$E$28)/'2.1ต้นทุนตามสัดส่วน (ผลิต)'!$E$30,0),2)</f>
        <v>0</v>
      </c>
      <c r="BW152" s="136">
        <f>ROUND(IF('2.1ต้นทุนตามสัดส่วน (ผลิต)'!$E$38&gt;0,(+F152*'2.1ต้นทุนตามสัดส่วน (ผลิต)'!$E$38)/'2.1ต้นทุนตามสัดส่วน (ผลิต)'!$E$40,0),2)</f>
        <v>0</v>
      </c>
      <c r="BX152" s="136">
        <f t="shared" si="140"/>
        <v>0</v>
      </c>
      <c r="BY152" s="136">
        <f>ROUND(IF('2.1ต้นทุนตามสัดส่วน (ผลิต)'!$E$58&gt;0,(+H152*'2.1ต้นทุนตามสัดส่วน (ผลิต)'!$E$58)/'2.1ต้นทุนตามสัดส่วน (ผลิต)'!$E$60,0),2)</f>
        <v>0</v>
      </c>
      <c r="BZ152" s="136">
        <f>ROUND(IF('2.1ต้นทุนตามสัดส่วน (ผลิต)'!$E$68&gt;0,(+I152*'2.1ต้นทุนตามสัดส่วน (ผลิต)'!$E$68)/'2.1ต้นทุนตามสัดส่วน (ผลิต)'!$E$70,0),2)</f>
        <v>0</v>
      </c>
      <c r="CA152" s="136">
        <f>ROUND(IF('2.1ต้นทุนตามสัดส่วน (ผลิต)'!$E$78&gt;0,(+J152*'2.1ต้นทุนตามสัดส่วน (ผลิต)'!$E$78)/'2.1ต้นทุนตามสัดส่วน (ผลิต)'!$E$80,0),2)</f>
        <v>0</v>
      </c>
      <c r="CB152" s="136">
        <f t="shared" si="141"/>
        <v>0</v>
      </c>
      <c r="CC152" s="136">
        <f t="shared" si="142"/>
        <v>0</v>
      </c>
      <c r="CD152" s="136">
        <f>ROUND(IF('2.1ต้นทุนตามสัดส่วน (ผลิต)'!$E$108&gt;0,(+M152*'2.1ต้นทุนตามสัดส่วน (ผลิต)'!$E$108)/'2.1ต้นทุนตามสัดส่วน (ผลิต)'!$E$110,0),2)</f>
        <v>0</v>
      </c>
      <c r="CE152" s="136">
        <f>ROUND(IF('2.1ต้นทุนตามสัดส่วน (ผลิต)'!$E$118&gt;0,(+N152*'2.1ต้นทุนตามสัดส่วน (ผลิต)'!$E$118)/'2.1ต้นทุนตามสัดส่วน (ผลิต)'!$E$120,0),2)</f>
        <v>0</v>
      </c>
      <c r="CF152" s="136">
        <f>ROUND(IF('2.1ต้นทุนตามสัดส่วน (ผลิต)'!$E$128&gt;0,(+O152*'2.1ต้นทุนตามสัดส่วน (ผลิต)'!$E$128)/'2.1ต้นทุนตามสัดส่วน (ผลิต)'!$E$130,0),2)</f>
        <v>0</v>
      </c>
      <c r="CG152" s="136">
        <f t="shared" si="143"/>
        <v>0</v>
      </c>
      <c r="CH152" s="136">
        <f t="shared" si="144"/>
        <v>0</v>
      </c>
      <c r="CI152" s="136">
        <f>ROUND(IF('2.1ต้นทุนตามสัดส่วน (ผลิต)'!$E$158&gt;0,(+R152*'2.1ต้นทุนตามสัดส่วน (ผลิต)'!$E$158)/'2.1ต้นทุนตามสัดส่วน (ผลิต)'!$E$160,0),2)</f>
        <v>0</v>
      </c>
      <c r="CJ152" s="136">
        <f>ROUND(IF('2.1ต้นทุนตามสัดส่วน (ผลิต)'!$E$168&gt;0,(+S152*'2.1ต้นทุนตามสัดส่วน (ผลิต)'!$E$168)/'2.1ต้นทุนตามสัดส่วน (ผลิต)'!$E$170,0),2)</f>
        <v>0</v>
      </c>
      <c r="CK152" s="136">
        <f>ROUND(IF('2.1ต้นทุนตามสัดส่วน (ผลิต)'!$E$178&gt;0,(+T152*'2.1ต้นทุนตามสัดส่วน (ผลิต)'!$E$178)/'2.1ต้นทุนตามสัดส่วน (ผลิต)'!$E$180,0),2)</f>
        <v>0</v>
      </c>
      <c r="CL152" s="136">
        <f t="shared" si="145"/>
        <v>0</v>
      </c>
      <c r="CM152" s="136">
        <f t="shared" si="146"/>
        <v>0</v>
      </c>
      <c r="CO152" s="140"/>
      <c r="CP152" s="135"/>
      <c r="CQ152" s="44">
        <f>ROUND(IF('2.1ต้นทุนตามสัดส่วน (ผลิต)'!$E$9&gt;0,(+C152*'2.1ต้นทุนตามสัดส่วน (ผลิต)'!$E$9)/'2.1ต้นทุนตามสัดส่วน (ผลิต)'!$E$10,0),2)</f>
        <v>0</v>
      </c>
      <c r="CR152" s="136">
        <f>ROUND(IF('2.1ต้นทุนตามสัดส่วน (ผลิต)'!$E$19&gt;0,(+D152*'2.1ต้นทุนตามสัดส่วน (ผลิต)'!$E$19)/'2.1ต้นทุนตามสัดส่วน (ผลิต)'!$E$20,0),2)</f>
        <v>0</v>
      </c>
      <c r="CS152" s="136">
        <f>ROUND(IF('2.1ต้นทุนตามสัดส่วน (ผลิต)'!$E$29&gt;0,(+E152*'2.1ต้นทุนตามสัดส่วน (ผลิต)'!$E$29)/'2.1ต้นทุนตามสัดส่วน (ผลิต)'!$E$30,0),2)</f>
        <v>0</v>
      </c>
      <c r="CT152" s="136">
        <f>ROUND(IF('2.1ต้นทุนตามสัดส่วน (ผลิต)'!$E$39&gt;0,(+F152*'2.1ต้นทุนตามสัดส่วน (ผลิต)'!$E$39)/'2.1ต้นทุนตามสัดส่วน (ผลิต)'!$E$40,0),2)</f>
        <v>0</v>
      </c>
      <c r="CU152" s="136">
        <f t="shared" si="147"/>
        <v>0</v>
      </c>
      <c r="CV152" s="136">
        <f>ROUND(IF('2.1ต้นทุนตามสัดส่วน (ผลิต)'!$E$59&gt;0,(+H152*'2.1ต้นทุนตามสัดส่วน (ผลิต)'!$E$59)/'2.1ต้นทุนตามสัดส่วน (ผลิต)'!$E$60,0),2)</f>
        <v>0</v>
      </c>
      <c r="CW152" s="136">
        <f>ROUND(IF('2.1ต้นทุนตามสัดส่วน (ผลิต)'!$E$69&gt;0,(+I152*'2.1ต้นทุนตามสัดส่วน (ผลิต)'!$E$69)/'2.1ต้นทุนตามสัดส่วน (ผลิต)'!$E$70,0),2)</f>
        <v>0</v>
      </c>
      <c r="CX152" s="136">
        <f>ROUND(IF('2.1ต้นทุนตามสัดส่วน (ผลิต)'!$E$79&gt;0,(+J152*'2.1ต้นทุนตามสัดส่วน (ผลิต)'!$E$79)/'2.1ต้นทุนตามสัดส่วน (ผลิต)'!$E$80,0),2)</f>
        <v>0</v>
      </c>
      <c r="CY152" s="136">
        <f t="shared" si="148"/>
        <v>0</v>
      </c>
      <c r="CZ152" s="136">
        <f t="shared" si="149"/>
        <v>0</v>
      </c>
      <c r="DA152" s="136">
        <f>ROUND(IF('2.1ต้นทุนตามสัดส่วน (ผลิต)'!$E$109&gt;0,(+M152*'2.1ต้นทุนตามสัดส่วน (ผลิต)'!$E$109)/'2.1ต้นทุนตามสัดส่วน (ผลิต)'!$E$110,0),2)</f>
        <v>0</v>
      </c>
      <c r="DB152" s="136">
        <f>ROUND(IF('2.1ต้นทุนตามสัดส่วน (ผลิต)'!$E$119&gt;0,(+N152*'2.1ต้นทุนตามสัดส่วน (ผลิต)'!$E$119)/'2.1ต้นทุนตามสัดส่วน (ผลิต)'!$E$120,0),2)</f>
        <v>0</v>
      </c>
      <c r="DC152" s="136">
        <f>ROUND(IF('2.1ต้นทุนตามสัดส่วน (ผลิต)'!$E$129&gt;0,(+O152*'2.1ต้นทุนตามสัดส่วน (ผลิต)'!$E$129)/'2.1ต้นทุนตามสัดส่วน (ผลิต)'!$E$130,0),2)</f>
        <v>0</v>
      </c>
      <c r="DD152" s="136">
        <f t="shared" si="150"/>
        <v>0</v>
      </c>
      <c r="DE152" s="136">
        <f t="shared" si="151"/>
        <v>0</v>
      </c>
      <c r="DF152" s="136">
        <f>ROUND(IF('2.1ต้นทุนตามสัดส่วน (ผลิต)'!$E$159&gt;0,(+R152*'2.1ต้นทุนตามสัดส่วน (ผลิต)'!$E$159)/'2.1ต้นทุนตามสัดส่วน (ผลิต)'!$E$160,0),2)</f>
        <v>0</v>
      </c>
      <c r="DG152" s="136">
        <f>ROUND(IF('2.1ต้นทุนตามสัดส่วน (ผลิต)'!$E$169&gt;0,(+S152*'2.1ต้นทุนตามสัดส่วน (ผลิต)'!$E$169)/'2.1ต้นทุนตามสัดส่วน (ผลิต)'!$E$170,0),2)</f>
        <v>0</v>
      </c>
      <c r="DH152" s="136">
        <f>ROUND(IF('2.1ต้นทุนตามสัดส่วน (ผลิต)'!$E$179&gt;0,(+T152*'2.1ต้นทุนตามสัดส่วน (ผลิต)'!$E$179)/'2.1ต้นทุนตามสัดส่วน (ผลิต)'!$E$180,0),2)</f>
        <v>0</v>
      </c>
      <c r="DI152" s="136">
        <f t="shared" si="152"/>
        <v>0</v>
      </c>
      <c r="DJ152" s="136">
        <f t="shared" si="153"/>
        <v>0</v>
      </c>
      <c r="DL152" s="140"/>
      <c r="DM152" s="135"/>
      <c r="DN152" s="136">
        <f t="shared" si="154"/>
        <v>0</v>
      </c>
      <c r="DO152" s="136">
        <f t="shared" si="155"/>
        <v>0</v>
      </c>
      <c r="DP152" s="136">
        <f t="shared" si="156"/>
        <v>0</v>
      </c>
      <c r="DQ152" s="136">
        <f t="shared" si="157"/>
        <v>0</v>
      </c>
      <c r="DR152" s="136">
        <f t="shared" si="158"/>
        <v>0</v>
      </c>
      <c r="DS152" s="136">
        <f t="shared" si="159"/>
        <v>0</v>
      </c>
      <c r="DT152" s="136">
        <f t="shared" si="160"/>
        <v>0</v>
      </c>
      <c r="DU152" s="136">
        <f t="shared" si="161"/>
        <v>0</v>
      </c>
      <c r="DV152" s="136">
        <f t="shared" si="162"/>
        <v>0</v>
      </c>
      <c r="DW152" s="136">
        <f t="shared" si="163"/>
        <v>0</v>
      </c>
      <c r="DX152" s="136">
        <f t="shared" si="164"/>
        <v>0</v>
      </c>
      <c r="DY152" s="136">
        <f t="shared" si="165"/>
        <v>0</v>
      </c>
      <c r="DZ152" s="136">
        <f t="shared" si="166"/>
        <v>0</v>
      </c>
      <c r="EA152" s="136">
        <f t="shared" si="167"/>
        <v>0</v>
      </c>
      <c r="EB152" s="136">
        <f t="shared" si="168"/>
        <v>0</v>
      </c>
      <c r="EC152" s="136">
        <f t="shared" si="169"/>
        <v>0</v>
      </c>
      <c r="ED152" s="136">
        <f t="shared" si="170"/>
        <v>0</v>
      </c>
      <c r="EE152" s="136">
        <f t="shared" si="171"/>
        <v>0</v>
      </c>
      <c r="EF152" s="136">
        <f t="shared" si="172"/>
        <v>0</v>
      </c>
      <c r="EG152" s="136">
        <f t="shared" si="173"/>
        <v>0</v>
      </c>
    </row>
    <row r="153" spans="1:137" ht="21">
      <c r="A153" s="140"/>
      <c r="B153" s="135"/>
      <c r="C153" s="44"/>
      <c r="D153" s="136"/>
      <c r="E153" s="136"/>
      <c r="F153" s="136"/>
      <c r="G153" s="136">
        <f t="shared" si="119"/>
        <v>0</v>
      </c>
      <c r="H153" s="136"/>
      <c r="I153" s="136"/>
      <c r="J153" s="136"/>
      <c r="K153" s="136">
        <f t="shared" si="120"/>
        <v>0</v>
      </c>
      <c r="L153" s="136">
        <f t="shared" si="121"/>
        <v>0</v>
      </c>
      <c r="M153" s="136"/>
      <c r="N153" s="136"/>
      <c r="O153" s="136"/>
      <c r="P153" s="136">
        <f t="shared" si="122"/>
        <v>0</v>
      </c>
      <c r="Q153" s="136">
        <f t="shared" si="123"/>
        <v>0</v>
      </c>
      <c r="R153" s="136"/>
      <c r="S153" s="136"/>
      <c r="T153" s="136"/>
      <c r="U153" s="136">
        <f t="shared" si="124"/>
        <v>0</v>
      </c>
      <c r="V153" s="136">
        <f t="shared" si="125"/>
        <v>0</v>
      </c>
      <c r="X153" s="140"/>
      <c r="Y153" s="135"/>
      <c r="Z153" s="44">
        <f>ROUND(IF('2.1ต้นทุนตามสัดส่วน (ผลิต)'!$E$6&gt;0,(+C153*'2.1ต้นทุนตามสัดส่วน (ผลิต)'!$E$6)/'2.1ต้นทุนตามสัดส่วน (ผลิต)'!$E$10,0),2)</f>
        <v>0</v>
      </c>
      <c r="AA153" s="139">
        <f>ROUND(IF('2.1ต้นทุนตามสัดส่วน (ผลิต)'!$E$16&gt;0,(+D153*'2.1ต้นทุนตามสัดส่วน (ผลิต)'!$E$16)/'2.1ต้นทุนตามสัดส่วน (ผลิต)'!$E$20,0),2)</f>
        <v>0</v>
      </c>
      <c r="AB153" s="139">
        <f>ROUND(IF('2.1ต้นทุนตามสัดส่วน (ผลิต)'!$E$26&gt;0,(+E153*'2.1ต้นทุนตามสัดส่วน (ผลิต)'!$E$26)/'2.1ต้นทุนตามสัดส่วน (ผลิต)'!$E$30,0),2)</f>
        <v>0</v>
      </c>
      <c r="AC153" s="139">
        <f>ROUND(IF('2.1ต้นทุนตามสัดส่วน (ผลิต)'!$E$36&gt;0,(+F153*'2.1ต้นทุนตามสัดส่วน (ผลิต)'!$E$36)/'2.1ต้นทุนตามสัดส่วน (ผลิต)'!$E$40,0),2)</f>
        <v>0</v>
      </c>
      <c r="AD153" s="139">
        <f t="shared" si="126"/>
        <v>0</v>
      </c>
      <c r="AE153" s="139">
        <f>ROUND(IF('2.1ต้นทุนตามสัดส่วน (ผลิต)'!$E$56&gt;0,(+H153*'2.1ต้นทุนตามสัดส่วน (ผลิต)'!$E$56)/'2.1ต้นทุนตามสัดส่วน (ผลิต)'!$E$60,0),2)</f>
        <v>0</v>
      </c>
      <c r="AF153" s="139">
        <f>ROUND(IF('2.1ต้นทุนตามสัดส่วน (ผลิต)'!$E$66&gt;0,(+I153*'2.1ต้นทุนตามสัดส่วน (ผลิต)'!$E$66)/'2.1ต้นทุนตามสัดส่วน (ผลิต)'!$E$70,0),2)</f>
        <v>0</v>
      </c>
      <c r="AG153" s="139">
        <f>ROUND(IF('2.1ต้นทุนตามสัดส่วน (ผลิต)'!$E$76&gt;0,(+J153*'2.1ต้นทุนตามสัดส่วน (ผลิต)'!$E$76)/'2.1ต้นทุนตามสัดส่วน (ผลิต)'!$E$80,0),2)</f>
        <v>0</v>
      </c>
      <c r="AH153" s="139">
        <f t="shared" si="127"/>
        <v>0</v>
      </c>
      <c r="AI153" s="139">
        <f t="shared" si="128"/>
        <v>0</v>
      </c>
      <c r="AJ153" s="139">
        <f>ROUND(IF('2.1ต้นทุนตามสัดส่วน (ผลิต)'!$E$106&gt;0,(+M153*'2.1ต้นทุนตามสัดส่วน (ผลิต)'!$E$106)/'2.1ต้นทุนตามสัดส่วน (ผลิต)'!$E$110,0),2)</f>
        <v>0</v>
      </c>
      <c r="AK153" s="139">
        <f>ROUND(IF('2.1ต้นทุนตามสัดส่วน (ผลิต)'!$E$116&gt;0,(+N153*'2.1ต้นทุนตามสัดส่วน (ผลิต)'!$E$116)/'2.1ต้นทุนตามสัดส่วน (ผลิต)'!$E$120,0),2)</f>
        <v>0</v>
      </c>
      <c r="AL153" s="139">
        <f>ROUND(IF('2.1ต้นทุนตามสัดส่วน (ผลิต)'!$E$126&gt;0,(+O153*'2.1ต้นทุนตามสัดส่วน (ผลิต)'!$E$126)/'2.1ต้นทุนตามสัดส่วน (ผลิต)'!$E$130,0),2)</f>
        <v>0</v>
      </c>
      <c r="AM153" s="139">
        <f t="shared" si="129"/>
        <v>0</v>
      </c>
      <c r="AN153" s="139">
        <f t="shared" si="130"/>
        <v>0</v>
      </c>
      <c r="AO153" s="139">
        <f>ROUND(IF('2.1ต้นทุนตามสัดส่วน (ผลิต)'!$E$156&gt;0,(+R153*'2.1ต้นทุนตามสัดส่วน (ผลิต)'!$E$156)/'2.1ต้นทุนตามสัดส่วน (ผลิต)'!$E$160,0),2)</f>
        <v>0</v>
      </c>
      <c r="AP153" s="139">
        <f>ROUND(IF('2.1ต้นทุนตามสัดส่วน (ผลิต)'!$E$166&gt;0,(+S153*'2.1ต้นทุนตามสัดส่วน (ผลิต)'!$E$166)/'2.1ต้นทุนตามสัดส่วน (ผลิต)'!$E$170,0),2)</f>
        <v>0</v>
      </c>
      <c r="AQ153" s="139">
        <f>ROUND(IF('2.1ต้นทุนตามสัดส่วน (ผลิต)'!$E$176&gt;0,(+T153*'2.1ต้นทุนตามสัดส่วน (ผลิต)'!$E$176)/'2.1ต้นทุนตามสัดส่วน (ผลิต)'!$E$180,0),2)</f>
        <v>0</v>
      </c>
      <c r="AR153" s="139">
        <f t="shared" si="131"/>
        <v>0</v>
      </c>
      <c r="AS153" s="139">
        <f t="shared" si="132"/>
        <v>0</v>
      </c>
      <c r="AU153" s="140"/>
      <c r="AV153" s="135"/>
      <c r="AW153" s="44">
        <f>ROUND(IF('2.1ต้นทุนตามสัดส่วน (ผลิต)'!$E$7&gt;0,(C153*'2.1ต้นทุนตามสัดส่วน (ผลิต)'!$E$7)/'2.1ต้นทุนตามสัดส่วน (ผลิต)'!$E$10,0),2)</f>
        <v>0</v>
      </c>
      <c r="AX153" s="136">
        <f>ROUND(IF('2.1ต้นทุนตามสัดส่วน (ผลิต)'!$E$17&gt;0,(D153*'2.1ต้นทุนตามสัดส่วน (ผลิต)'!$E$17)/'2.1ต้นทุนตามสัดส่วน (ผลิต)'!$E$20,0),2)</f>
        <v>0</v>
      </c>
      <c r="AY153" s="136">
        <f>ROUND(IF('2.1ต้นทุนตามสัดส่วน (ผลิต)'!$E$27&gt;0,(+E153*'2.1ต้นทุนตามสัดส่วน (ผลิต)'!$E$27)/'2.1ต้นทุนตามสัดส่วน (ผลิต)'!$E$30,0),2)</f>
        <v>0</v>
      </c>
      <c r="AZ153" s="136">
        <f>ROUND(IF('2.1ต้นทุนตามสัดส่วน (ผลิต)'!$E$37&gt;0,(+F153*'2.1ต้นทุนตามสัดส่วน (ผลิต)'!$E$37)/'2.1ต้นทุนตามสัดส่วน (ผลิต)'!$E$40,0),2)</f>
        <v>0</v>
      </c>
      <c r="BA153" s="136">
        <f t="shared" si="133"/>
        <v>0</v>
      </c>
      <c r="BB153" s="136">
        <f>ROUND(IF('2.1ต้นทุนตามสัดส่วน (ผลิต)'!$E$57&gt;0,(+H153*'2.1ต้นทุนตามสัดส่วน (ผลิต)'!$E$57)/'2.1ต้นทุนตามสัดส่วน (ผลิต)'!$E$60,0),2)</f>
        <v>0</v>
      </c>
      <c r="BC153" s="136">
        <f>ROUND(IF('2.1ต้นทุนตามสัดส่วน (ผลิต)'!$E$67&gt;0,(+I153*'2.1ต้นทุนตามสัดส่วน (ผลิต)'!$E$67)/'2.1ต้นทุนตามสัดส่วน (ผลิต)'!$E$70,0),2)</f>
        <v>0</v>
      </c>
      <c r="BD153" s="136">
        <f>ROUND(IF('2.1ต้นทุนตามสัดส่วน (ผลิต)'!$E$77&gt;0,(+J153*'2.1ต้นทุนตามสัดส่วน (ผลิต)'!$E$77)/'2.1ต้นทุนตามสัดส่วน (ผลิต)'!$E$80,0),2)</f>
        <v>0</v>
      </c>
      <c r="BE153" s="136">
        <f t="shared" si="134"/>
        <v>0</v>
      </c>
      <c r="BF153" s="136">
        <f t="shared" si="135"/>
        <v>0</v>
      </c>
      <c r="BG153" s="136">
        <f>ROUND(IF('2.1ต้นทุนตามสัดส่วน (ผลิต)'!$E$107&gt;0,(+M153*'2.1ต้นทุนตามสัดส่วน (ผลิต)'!$E$107)/'2.1ต้นทุนตามสัดส่วน (ผลิต)'!$E$110,0),2)</f>
        <v>0</v>
      </c>
      <c r="BH153" s="136">
        <f>ROUND(IF('2.1ต้นทุนตามสัดส่วน (ผลิต)'!$E$117&gt;0,(+N153*'2.1ต้นทุนตามสัดส่วน (ผลิต)'!$E$117)/'2.1ต้นทุนตามสัดส่วน (ผลิต)'!$E$120,0),2)</f>
        <v>0</v>
      </c>
      <c r="BI153" s="136">
        <f>ROUND(IF('2.1ต้นทุนตามสัดส่วน (ผลิต)'!$E$127&gt;0,(+O153*'2.1ต้นทุนตามสัดส่วน (ผลิต)'!$E$127)/'2.1ต้นทุนตามสัดส่วน (ผลิต)'!$E$130,0),2)</f>
        <v>0</v>
      </c>
      <c r="BJ153" s="136">
        <f t="shared" si="136"/>
        <v>0</v>
      </c>
      <c r="BK153" s="136">
        <f t="shared" si="137"/>
        <v>0</v>
      </c>
      <c r="BL153" s="136">
        <f>ROUND(IF('2.1ต้นทุนตามสัดส่วน (ผลิต)'!$E$157&gt;0,(+R153*'2.1ต้นทุนตามสัดส่วน (ผลิต)'!$E$157)/'2.1ต้นทุนตามสัดส่วน (ผลิต)'!$E$160,0),2)</f>
        <v>0</v>
      </c>
      <c r="BM153" s="136">
        <f>ROUND(IF('2.1ต้นทุนตามสัดส่วน (ผลิต)'!$E$167&gt;0,(+S153*'2.1ต้นทุนตามสัดส่วน (ผลิต)'!$E$167)/'2.1ต้นทุนตามสัดส่วน (ผลิต)'!$E$170,0),2)</f>
        <v>0</v>
      </c>
      <c r="BN153" s="136">
        <f>ROUND(IF('2.1ต้นทุนตามสัดส่วน (ผลิต)'!$E$177&gt;0,(+T153*'2.1ต้นทุนตามสัดส่วน (ผลิต)'!$E$177)/'2.1ต้นทุนตามสัดส่วน (ผลิต)'!$E$180,0),2)</f>
        <v>0</v>
      </c>
      <c r="BO153" s="136">
        <f t="shared" si="138"/>
        <v>0</v>
      </c>
      <c r="BP153" s="136">
        <f t="shared" si="139"/>
        <v>0</v>
      </c>
      <c r="BR153" s="140"/>
      <c r="BS153" s="135"/>
      <c r="BT153" s="44">
        <f>ROUND(IF('2.1ต้นทุนตามสัดส่วน (ผลิต)'!$E$8&gt;0,(+C153*'2.1ต้นทุนตามสัดส่วน (ผลิต)'!$E$8)/'2.1ต้นทุนตามสัดส่วน (ผลิต)'!$E$10,0),2)</f>
        <v>0</v>
      </c>
      <c r="BU153" s="136">
        <f>ROUND(IF('2.1ต้นทุนตามสัดส่วน (ผลิต)'!$E$18&gt;0,(+D153*'2.1ต้นทุนตามสัดส่วน (ผลิต)'!$E$18)/'2.1ต้นทุนตามสัดส่วน (ผลิต)'!$E$20,0),2)</f>
        <v>0</v>
      </c>
      <c r="BV153" s="136">
        <f>ROUND(IF('2.1ต้นทุนตามสัดส่วน (ผลิต)'!$E$28&gt;0,(+E153*'2.1ต้นทุนตามสัดส่วน (ผลิต)'!$E$28)/'2.1ต้นทุนตามสัดส่วน (ผลิต)'!$E$30,0),2)</f>
        <v>0</v>
      </c>
      <c r="BW153" s="136">
        <f>ROUND(IF('2.1ต้นทุนตามสัดส่วน (ผลิต)'!$E$38&gt;0,(+F153*'2.1ต้นทุนตามสัดส่วน (ผลิต)'!$E$38)/'2.1ต้นทุนตามสัดส่วน (ผลิต)'!$E$40,0),2)</f>
        <v>0</v>
      </c>
      <c r="BX153" s="136">
        <f t="shared" si="140"/>
        <v>0</v>
      </c>
      <c r="BY153" s="136">
        <f>ROUND(IF('2.1ต้นทุนตามสัดส่วน (ผลิต)'!$E$58&gt;0,(+H153*'2.1ต้นทุนตามสัดส่วน (ผลิต)'!$E$58)/'2.1ต้นทุนตามสัดส่วน (ผลิต)'!$E$60,0),2)</f>
        <v>0</v>
      </c>
      <c r="BZ153" s="136">
        <f>ROUND(IF('2.1ต้นทุนตามสัดส่วน (ผลิต)'!$E$68&gt;0,(+I153*'2.1ต้นทุนตามสัดส่วน (ผลิต)'!$E$68)/'2.1ต้นทุนตามสัดส่วน (ผลิต)'!$E$70,0),2)</f>
        <v>0</v>
      </c>
      <c r="CA153" s="136">
        <f>ROUND(IF('2.1ต้นทุนตามสัดส่วน (ผลิต)'!$E$78&gt;0,(+J153*'2.1ต้นทุนตามสัดส่วน (ผลิต)'!$E$78)/'2.1ต้นทุนตามสัดส่วน (ผลิต)'!$E$80,0),2)</f>
        <v>0</v>
      </c>
      <c r="CB153" s="136">
        <f t="shared" si="141"/>
        <v>0</v>
      </c>
      <c r="CC153" s="136">
        <f t="shared" si="142"/>
        <v>0</v>
      </c>
      <c r="CD153" s="136">
        <f>ROUND(IF('2.1ต้นทุนตามสัดส่วน (ผลิต)'!$E$108&gt;0,(+M153*'2.1ต้นทุนตามสัดส่วน (ผลิต)'!$E$108)/'2.1ต้นทุนตามสัดส่วน (ผลิต)'!$E$110,0),2)</f>
        <v>0</v>
      </c>
      <c r="CE153" s="136">
        <f>ROUND(IF('2.1ต้นทุนตามสัดส่วน (ผลิต)'!$E$118&gt;0,(+N153*'2.1ต้นทุนตามสัดส่วน (ผลิต)'!$E$118)/'2.1ต้นทุนตามสัดส่วน (ผลิต)'!$E$120,0),2)</f>
        <v>0</v>
      </c>
      <c r="CF153" s="136">
        <f>ROUND(IF('2.1ต้นทุนตามสัดส่วน (ผลิต)'!$E$128&gt;0,(+O153*'2.1ต้นทุนตามสัดส่วน (ผลิต)'!$E$128)/'2.1ต้นทุนตามสัดส่วน (ผลิต)'!$E$130,0),2)</f>
        <v>0</v>
      </c>
      <c r="CG153" s="136">
        <f t="shared" si="143"/>
        <v>0</v>
      </c>
      <c r="CH153" s="136">
        <f t="shared" si="144"/>
        <v>0</v>
      </c>
      <c r="CI153" s="136">
        <f>ROUND(IF('2.1ต้นทุนตามสัดส่วน (ผลิต)'!$E$158&gt;0,(+R153*'2.1ต้นทุนตามสัดส่วน (ผลิต)'!$E$158)/'2.1ต้นทุนตามสัดส่วน (ผลิต)'!$E$160,0),2)</f>
        <v>0</v>
      </c>
      <c r="CJ153" s="136">
        <f>ROUND(IF('2.1ต้นทุนตามสัดส่วน (ผลิต)'!$E$168&gt;0,(+S153*'2.1ต้นทุนตามสัดส่วน (ผลิต)'!$E$168)/'2.1ต้นทุนตามสัดส่วน (ผลิต)'!$E$170,0),2)</f>
        <v>0</v>
      </c>
      <c r="CK153" s="136">
        <f>ROUND(IF('2.1ต้นทุนตามสัดส่วน (ผลิต)'!$E$178&gt;0,(+T153*'2.1ต้นทุนตามสัดส่วน (ผลิต)'!$E$178)/'2.1ต้นทุนตามสัดส่วน (ผลิต)'!$E$180,0),2)</f>
        <v>0</v>
      </c>
      <c r="CL153" s="136">
        <f t="shared" si="145"/>
        <v>0</v>
      </c>
      <c r="CM153" s="136">
        <f t="shared" si="146"/>
        <v>0</v>
      </c>
      <c r="CO153" s="140"/>
      <c r="CP153" s="135"/>
      <c r="CQ153" s="44">
        <f>ROUND(IF('2.1ต้นทุนตามสัดส่วน (ผลิต)'!$E$9&gt;0,(+C153*'2.1ต้นทุนตามสัดส่วน (ผลิต)'!$E$9)/'2.1ต้นทุนตามสัดส่วน (ผลิต)'!$E$10,0),2)</f>
        <v>0</v>
      </c>
      <c r="CR153" s="136">
        <f>ROUND(IF('2.1ต้นทุนตามสัดส่วน (ผลิต)'!$E$19&gt;0,(+D153*'2.1ต้นทุนตามสัดส่วน (ผลิต)'!$E$19)/'2.1ต้นทุนตามสัดส่วน (ผลิต)'!$E$20,0),2)</f>
        <v>0</v>
      </c>
      <c r="CS153" s="136">
        <f>ROUND(IF('2.1ต้นทุนตามสัดส่วน (ผลิต)'!$E$29&gt;0,(+E153*'2.1ต้นทุนตามสัดส่วน (ผลิต)'!$E$29)/'2.1ต้นทุนตามสัดส่วน (ผลิต)'!$E$30,0),2)</f>
        <v>0</v>
      </c>
      <c r="CT153" s="136">
        <f>ROUND(IF('2.1ต้นทุนตามสัดส่วน (ผลิต)'!$E$39&gt;0,(+F153*'2.1ต้นทุนตามสัดส่วน (ผลิต)'!$E$39)/'2.1ต้นทุนตามสัดส่วน (ผลิต)'!$E$40,0),2)</f>
        <v>0</v>
      </c>
      <c r="CU153" s="136">
        <f t="shared" si="147"/>
        <v>0</v>
      </c>
      <c r="CV153" s="136">
        <f>ROUND(IF('2.1ต้นทุนตามสัดส่วน (ผลิต)'!$E$59&gt;0,(+H153*'2.1ต้นทุนตามสัดส่วน (ผลิต)'!$E$59)/'2.1ต้นทุนตามสัดส่วน (ผลิต)'!$E$60,0),2)</f>
        <v>0</v>
      </c>
      <c r="CW153" s="136">
        <f>ROUND(IF('2.1ต้นทุนตามสัดส่วน (ผลิต)'!$E$69&gt;0,(+I153*'2.1ต้นทุนตามสัดส่วน (ผลิต)'!$E$69)/'2.1ต้นทุนตามสัดส่วน (ผลิต)'!$E$70,0),2)</f>
        <v>0</v>
      </c>
      <c r="CX153" s="136">
        <f>ROUND(IF('2.1ต้นทุนตามสัดส่วน (ผลิต)'!$E$79&gt;0,(+J153*'2.1ต้นทุนตามสัดส่วน (ผลิต)'!$E$79)/'2.1ต้นทุนตามสัดส่วน (ผลิต)'!$E$80,0),2)</f>
        <v>0</v>
      </c>
      <c r="CY153" s="136">
        <f t="shared" si="148"/>
        <v>0</v>
      </c>
      <c r="CZ153" s="136">
        <f t="shared" si="149"/>
        <v>0</v>
      </c>
      <c r="DA153" s="136">
        <f>ROUND(IF('2.1ต้นทุนตามสัดส่วน (ผลิต)'!$E$109&gt;0,(+M153*'2.1ต้นทุนตามสัดส่วน (ผลิต)'!$E$109)/'2.1ต้นทุนตามสัดส่วน (ผลิต)'!$E$110,0),2)</f>
        <v>0</v>
      </c>
      <c r="DB153" s="136">
        <f>ROUND(IF('2.1ต้นทุนตามสัดส่วน (ผลิต)'!$E$119&gt;0,(+N153*'2.1ต้นทุนตามสัดส่วน (ผลิต)'!$E$119)/'2.1ต้นทุนตามสัดส่วน (ผลิต)'!$E$120,0),2)</f>
        <v>0</v>
      </c>
      <c r="DC153" s="136">
        <f>ROUND(IF('2.1ต้นทุนตามสัดส่วน (ผลิต)'!$E$129&gt;0,(+O153*'2.1ต้นทุนตามสัดส่วน (ผลิต)'!$E$129)/'2.1ต้นทุนตามสัดส่วน (ผลิต)'!$E$130,0),2)</f>
        <v>0</v>
      </c>
      <c r="DD153" s="136">
        <f t="shared" si="150"/>
        <v>0</v>
      </c>
      <c r="DE153" s="136">
        <f t="shared" si="151"/>
        <v>0</v>
      </c>
      <c r="DF153" s="136">
        <f>ROUND(IF('2.1ต้นทุนตามสัดส่วน (ผลิต)'!$E$159&gt;0,(+R153*'2.1ต้นทุนตามสัดส่วน (ผลิต)'!$E$159)/'2.1ต้นทุนตามสัดส่วน (ผลิต)'!$E$160,0),2)</f>
        <v>0</v>
      </c>
      <c r="DG153" s="136">
        <f>ROUND(IF('2.1ต้นทุนตามสัดส่วน (ผลิต)'!$E$169&gt;0,(+S153*'2.1ต้นทุนตามสัดส่วน (ผลิต)'!$E$169)/'2.1ต้นทุนตามสัดส่วน (ผลิต)'!$E$170,0),2)</f>
        <v>0</v>
      </c>
      <c r="DH153" s="136">
        <f>ROUND(IF('2.1ต้นทุนตามสัดส่วน (ผลิต)'!$E$179&gt;0,(+T153*'2.1ต้นทุนตามสัดส่วน (ผลิต)'!$E$179)/'2.1ต้นทุนตามสัดส่วน (ผลิต)'!$E$180,0),2)</f>
        <v>0</v>
      </c>
      <c r="DI153" s="136">
        <f t="shared" si="152"/>
        <v>0</v>
      </c>
      <c r="DJ153" s="136">
        <f t="shared" si="153"/>
        <v>0</v>
      </c>
      <c r="DL153" s="140"/>
      <c r="DM153" s="135"/>
      <c r="DN153" s="136">
        <f t="shared" si="154"/>
        <v>0</v>
      </c>
      <c r="DO153" s="136">
        <f t="shared" si="155"/>
        <v>0</v>
      </c>
      <c r="DP153" s="136">
        <f t="shared" si="156"/>
        <v>0</v>
      </c>
      <c r="DQ153" s="136">
        <f t="shared" si="157"/>
        <v>0</v>
      </c>
      <c r="DR153" s="136">
        <f t="shared" si="158"/>
        <v>0</v>
      </c>
      <c r="DS153" s="136">
        <f t="shared" si="159"/>
        <v>0</v>
      </c>
      <c r="DT153" s="136">
        <f t="shared" si="160"/>
        <v>0</v>
      </c>
      <c r="DU153" s="136">
        <f t="shared" si="161"/>
        <v>0</v>
      </c>
      <c r="DV153" s="136">
        <f t="shared" si="162"/>
        <v>0</v>
      </c>
      <c r="DW153" s="136">
        <f t="shared" si="163"/>
        <v>0</v>
      </c>
      <c r="DX153" s="136">
        <f t="shared" si="164"/>
        <v>0</v>
      </c>
      <c r="DY153" s="136">
        <f t="shared" si="165"/>
        <v>0</v>
      </c>
      <c r="DZ153" s="136">
        <f t="shared" si="166"/>
        <v>0</v>
      </c>
      <c r="EA153" s="136">
        <f t="shared" si="167"/>
        <v>0</v>
      </c>
      <c r="EB153" s="136">
        <f t="shared" si="168"/>
        <v>0</v>
      </c>
      <c r="EC153" s="136">
        <f t="shared" si="169"/>
        <v>0</v>
      </c>
      <c r="ED153" s="136">
        <f t="shared" si="170"/>
        <v>0</v>
      </c>
      <c r="EE153" s="136">
        <f t="shared" si="171"/>
        <v>0</v>
      </c>
      <c r="EF153" s="136">
        <f t="shared" si="172"/>
        <v>0</v>
      </c>
      <c r="EG153" s="136">
        <f t="shared" si="173"/>
        <v>0</v>
      </c>
    </row>
    <row r="154" spans="1:137" ht="21">
      <c r="A154" s="140"/>
      <c r="B154" s="135"/>
      <c r="C154" s="44"/>
      <c r="D154" s="136"/>
      <c r="E154" s="136"/>
      <c r="F154" s="136"/>
      <c r="G154" s="136">
        <f t="shared" si="119"/>
        <v>0</v>
      </c>
      <c r="H154" s="136"/>
      <c r="I154" s="136"/>
      <c r="J154" s="136"/>
      <c r="K154" s="136">
        <f t="shared" si="120"/>
        <v>0</v>
      </c>
      <c r="L154" s="136">
        <f t="shared" si="121"/>
        <v>0</v>
      </c>
      <c r="M154" s="136"/>
      <c r="N154" s="136"/>
      <c r="O154" s="136"/>
      <c r="P154" s="136">
        <f t="shared" si="122"/>
        <v>0</v>
      </c>
      <c r="Q154" s="136">
        <f t="shared" si="123"/>
        <v>0</v>
      </c>
      <c r="R154" s="136"/>
      <c r="S154" s="136"/>
      <c r="T154" s="136"/>
      <c r="U154" s="136">
        <f t="shared" si="124"/>
        <v>0</v>
      </c>
      <c r="V154" s="136">
        <f t="shared" si="125"/>
        <v>0</v>
      </c>
      <c r="X154" s="140"/>
      <c r="Y154" s="135"/>
      <c r="Z154" s="44">
        <f>ROUND(IF('2.1ต้นทุนตามสัดส่วน (ผลิต)'!$E$6&gt;0,(+C154*'2.1ต้นทุนตามสัดส่วน (ผลิต)'!$E$6)/'2.1ต้นทุนตามสัดส่วน (ผลิต)'!$E$10,0),2)</f>
        <v>0</v>
      </c>
      <c r="AA154" s="139">
        <f>ROUND(IF('2.1ต้นทุนตามสัดส่วน (ผลิต)'!$E$16&gt;0,(+D154*'2.1ต้นทุนตามสัดส่วน (ผลิต)'!$E$16)/'2.1ต้นทุนตามสัดส่วน (ผลิต)'!$E$20,0),2)</f>
        <v>0</v>
      </c>
      <c r="AB154" s="139">
        <f>ROUND(IF('2.1ต้นทุนตามสัดส่วน (ผลิต)'!$E$26&gt;0,(+E154*'2.1ต้นทุนตามสัดส่วน (ผลิต)'!$E$26)/'2.1ต้นทุนตามสัดส่วน (ผลิต)'!$E$30,0),2)</f>
        <v>0</v>
      </c>
      <c r="AC154" s="139">
        <f>ROUND(IF('2.1ต้นทุนตามสัดส่วน (ผลิต)'!$E$36&gt;0,(+F154*'2.1ต้นทุนตามสัดส่วน (ผลิต)'!$E$36)/'2.1ต้นทุนตามสัดส่วน (ผลิต)'!$E$40,0),2)</f>
        <v>0</v>
      </c>
      <c r="AD154" s="139">
        <f t="shared" si="126"/>
        <v>0</v>
      </c>
      <c r="AE154" s="139">
        <f>ROUND(IF('2.1ต้นทุนตามสัดส่วน (ผลิต)'!$E$56&gt;0,(+H154*'2.1ต้นทุนตามสัดส่วน (ผลิต)'!$E$56)/'2.1ต้นทุนตามสัดส่วน (ผลิต)'!$E$60,0),2)</f>
        <v>0</v>
      </c>
      <c r="AF154" s="139">
        <f>ROUND(IF('2.1ต้นทุนตามสัดส่วน (ผลิต)'!$E$66&gt;0,(+I154*'2.1ต้นทุนตามสัดส่วน (ผลิต)'!$E$66)/'2.1ต้นทุนตามสัดส่วน (ผลิต)'!$E$70,0),2)</f>
        <v>0</v>
      </c>
      <c r="AG154" s="139">
        <f>ROUND(IF('2.1ต้นทุนตามสัดส่วน (ผลิต)'!$E$76&gt;0,(+J154*'2.1ต้นทุนตามสัดส่วน (ผลิต)'!$E$76)/'2.1ต้นทุนตามสัดส่วน (ผลิต)'!$E$80,0),2)</f>
        <v>0</v>
      </c>
      <c r="AH154" s="139">
        <f t="shared" si="127"/>
        <v>0</v>
      </c>
      <c r="AI154" s="139">
        <f t="shared" si="128"/>
        <v>0</v>
      </c>
      <c r="AJ154" s="139">
        <f>ROUND(IF('2.1ต้นทุนตามสัดส่วน (ผลิต)'!$E$106&gt;0,(+M154*'2.1ต้นทุนตามสัดส่วน (ผลิต)'!$E$106)/'2.1ต้นทุนตามสัดส่วน (ผลิต)'!$E$110,0),2)</f>
        <v>0</v>
      </c>
      <c r="AK154" s="139">
        <f>ROUND(IF('2.1ต้นทุนตามสัดส่วน (ผลิต)'!$E$116&gt;0,(+N154*'2.1ต้นทุนตามสัดส่วน (ผลิต)'!$E$116)/'2.1ต้นทุนตามสัดส่วน (ผลิต)'!$E$120,0),2)</f>
        <v>0</v>
      </c>
      <c r="AL154" s="139">
        <f>ROUND(IF('2.1ต้นทุนตามสัดส่วน (ผลิต)'!$E$126&gt;0,(+O154*'2.1ต้นทุนตามสัดส่วน (ผลิต)'!$E$126)/'2.1ต้นทุนตามสัดส่วน (ผลิต)'!$E$130,0),2)</f>
        <v>0</v>
      </c>
      <c r="AM154" s="139">
        <f t="shared" si="129"/>
        <v>0</v>
      </c>
      <c r="AN154" s="139">
        <f t="shared" si="130"/>
        <v>0</v>
      </c>
      <c r="AO154" s="139">
        <f>ROUND(IF('2.1ต้นทุนตามสัดส่วน (ผลิต)'!$E$156&gt;0,(+R154*'2.1ต้นทุนตามสัดส่วน (ผลิต)'!$E$156)/'2.1ต้นทุนตามสัดส่วน (ผลิต)'!$E$160,0),2)</f>
        <v>0</v>
      </c>
      <c r="AP154" s="139">
        <f>ROUND(IF('2.1ต้นทุนตามสัดส่วน (ผลิต)'!$E$166&gt;0,(+S154*'2.1ต้นทุนตามสัดส่วน (ผลิต)'!$E$166)/'2.1ต้นทุนตามสัดส่วน (ผลิต)'!$E$170,0),2)</f>
        <v>0</v>
      </c>
      <c r="AQ154" s="139">
        <f>ROUND(IF('2.1ต้นทุนตามสัดส่วน (ผลิต)'!$E$176&gt;0,(+T154*'2.1ต้นทุนตามสัดส่วน (ผลิต)'!$E$176)/'2.1ต้นทุนตามสัดส่วน (ผลิต)'!$E$180,0),2)</f>
        <v>0</v>
      </c>
      <c r="AR154" s="139">
        <f t="shared" si="131"/>
        <v>0</v>
      </c>
      <c r="AS154" s="139">
        <f t="shared" si="132"/>
        <v>0</v>
      </c>
      <c r="AU154" s="140"/>
      <c r="AV154" s="135"/>
      <c r="AW154" s="44">
        <f>ROUND(IF('2.1ต้นทุนตามสัดส่วน (ผลิต)'!$E$7&gt;0,(C154*'2.1ต้นทุนตามสัดส่วน (ผลิต)'!$E$7)/'2.1ต้นทุนตามสัดส่วน (ผลิต)'!$E$10,0),2)</f>
        <v>0</v>
      </c>
      <c r="AX154" s="136">
        <f>ROUND(IF('2.1ต้นทุนตามสัดส่วน (ผลิต)'!$E$17&gt;0,(D154*'2.1ต้นทุนตามสัดส่วน (ผลิต)'!$E$17)/'2.1ต้นทุนตามสัดส่วน (ผลิต)'!$E$20,0),2)</f>
        <v>0</v>
      </c>
      <c r="AY154" s="136">
        <f>ROUND(IF('2.1ต้นทุนตามสัดส่วน (ผลิต)'!$E$27&gt;0,(+E154*'2.1ต้นทุนตามสัดส่วน (ผลิต)'!$E$27)/'2.1ต้นทุนตามสัดส่วน (ผลิต)'!$E$30,0),2)</f>
        <v>0</v>
      </c>
      <c r="AZ154" s="136">
        <f>ROUND(IF('2.1ต้นทุนตามสัดส่วน (ผลิต)'!$E$37&gt;0,(+F154*'2.1ต้นทุนตามสัดส่วน (ผลิต)'!$E$37)/'2.1ต้นทุนตามสัดส่วน (ผลิต)'!$E$40,0),2)</f>
        <v>0</v>
      </c>
      <c r="BA154" s="136">
        <f t="shared" si="133"/>
        <v>0</v>
      </c>
      <c r="BB154" s="136">
        <f>ROUND(IF('2.1ต้นทุนตามสัดส่วน (ผลิต)'!$E$57&gt;0,(+H154*'2.1ต้นทุนตามสัดส่วน (ผลิต)'!$E$57)/'2.1ต้นทุนตามสัดส่วน (ผลิต)'!$E$60,0),2)</f>
        <v>0</v>
      </c>
      <c r="BC154" s="136">
        <f>ROUND(IF('2.1ต้นทุนตามสัดส่วน (ผลิต)'!$E$67&gt;0,(+I154*'2.1ต้นทุนตามสัดส่วน (ผลิต)'!$E$67)/'2.1ต้นทุนตามสัดส่วน (ผลิต)'!$E$70,0),2)</f>
        <v>0</v>
      </c>
      <c r="BD154" s="136">
        <f>ROUND(IF('2.1ต้นทุนตามสัดส่วน (ผลิต)'!$E$77&gt;0,(+J154*'2.1ต้นทุนตามสัดส่วน (ผลิต)'!$E$77)/'2.1ต้นทุนตามสัดส่วน (ผลิต)'!$E$80,0),2)</f>
        <v>0</v>
      </c>
      <c r="BE154" s="136">
        <f t="shared" si="134"/>
        <v>0</v>
      </c>
      <c r="BF154" s="136">
        <f t="shared" si="135"/>
        <v>0</v>
      </c>
      <c r="BG154" s="136">
        <f>ROUND(IF('2.1ต้นทุนตามสัดส่วน (ผลิต)'!$E$107&gt;0,(+M154*'2.1ต้นทุนตามสัดส่วน (ผลิต)'!$E$107)/'2.1ต้นทุนตามสัดส่วน (ผลิต)'!$E$110,0),2)</f>
        <v>0</v>
      </c>
      <c r="BH154" s="136">
        <f>ROUND(IF('2.1ต้นทุนตามสัดส่วน (ผลิต)'!$E$117&gt;0,(+N154*'2.1ต้นทุนตามสัดส่วน (ผลิต)'!$E$117)/'2.1ต้นทุนตามสัดส่วน (ผลิต)'!$E$120,0),2)</f>
        <v>0</v>
      </c>
      <c r="BI154" s="136">
        <f>ROUND(IF('2.1ต้นทุนตามสัดส่วน (ผลิต)'!$E$127&gt;0,(+O154*'2.1ต้นทุนตามสัดส่วน (ผลิต)'!$E$127)/'2.1ต้นทุนตามสัดส่วน (ผลิต)'!$E$130,0),2)</f>
        <v>0</v>
      </c>
      <c r="BJ154" s="136">
        <f t="shared" si="136"/>
        <v>0</v>
      </c>
      <c r="BK154" s="136">
        <f t="shared" si="137"/>
        <v>0</v>
      </c>
      <c r="BL154" s="136">
        <f>ROUND(IF('2.1ต้นทุนตามสัดส่วน (ผลิต)'!$E$157&gt;0,(+R154*'2.1ต้นทุนตามสัดส่วน (ผลิต)'!$E$157)/'2.1ต้นทุนตามสัดส่วน (ผลิต)'!$E$160,0),2)</f>
        <v>0</v>
      </c>
      <c r="BM154" s="136">
        <f>ROUND(IF('2.1ต้นทุนตามสัดส่วน (ผลิต)'!$E$167&gt;0,(+S154*'2.1ต้นทุนตามสัดส่วน (ผลิต)'!$E$167)/'2.1ต้นทุนตามสัดส่วน (ผลิต)'!$E$170,0),2)</f>
        <v>0</v>
      </c>
      <c r="BN154" s="136">
        <f>ROUND(IF('2.1ต้นทุนตามสัดส่วน (ผลิต)'!$E$177&gt;0,(+T154*'2.1ต้นทุนตามสัดส่วน (ผลิต)'!$E$177)/'2.1ต้นทุนตามสัดส่วน (ผลิต)'!$E$180,0),2)</f>
        <v>0</v>
      </c>
      <c r="BO154" s="136">
        <f t="shared" si="138"/>
        <v>0</v>
      </c>
      <c r="BP154" s="136">
        <f t="shared" si="139"/>
        <v>0</v>
      </c>
      <c r="BR154" s="140"/>
      <c r="BS154" s="135"/>
      <c r="BT154" s="44">
        <f>ROUND(IF('2.1ต้นทุนตามสัดส่วน (ผลิต)'!$E$8&gt;0,(+C154*'2.1ต้นทุนตามสัดส่วน (ผลิต)'!$E$8)/'2.1ต้นทุนตามสัดส่วน (ผลิต)'!$E$10,0),2)</f>
        <v>0</v>
      </c>
      <c r="BU154" s="136">
        <f>ROUND(IF('2.1ต้นทุนตามสัดส่วน (ผลิต)'!$E$18&gt;0,(+D154*'2.1ต้นทุนตามสัดส่วน (ผลิต)'!$E$18)/'2.1ต้นทุนตามสัดส่วน (ผลิต)'!$E$20,0),2)</f>
        <v>0</v>
      </c>
      <c r="BV154" s="136">
        <f>ROUND(IF('2.1ต้นทุนตามสัดส่วน (ผลิต)'!$E$28&gt;0,(+E154*'2.1ต้นทุนตามสัดส่วน (ผลิต)'!$E$28)/'2.1ต้นทุนตามสัดส่วน (ผลิต)'!$E$30,0),2)</f>
        <v>0</v>
      </c>
      <c r="BW154" s="136">
        <f>ROUND(IF('2.1ต้นทุนตามสัดส่วน (ผลิต)'!$E$38&gt;0,(+F154*'2.1ต้นทุนตามสัดส่วน (ผลิต)'!$E$38)/'2.1ต้นทุนตามสัดส่วน (ผลิต)'!$E$40,0),2)</f>
        <v>0</v>
      </c>
      <c r="BX154" s="136">
        <f t="shared" si="140"/>
        <v>0</v>
      </c>
      <c r="BY154" s="136">
        <f>ROUND(IF('2.1ต้นทุนตามสัดส่วน (ผลิต)'!$E$58&gt;0,(+H154*'2.1ต้นทุนตามสัดส่วน (ผลิต)'!$E$58)/'2.1ต้นทุนตามสัดส่วน (ผลิต)'!$E$60,0),2)</f>
        <v>0</v>
      </c>
      <c r="BZ154" s="136">
        <f>ROUND(IF('2.1ต้นทุนตามสัดส่วน (ผลิต)'!$E$68&gt;0,(+I154*'2.1ต้นทุนตามสัดส่วน (ผลิต)'!$E$68)/'2.1ต้นทุนตามสัดส่วน (ผลิต)'!$E$70,0),2)</f>
        <v>0</v>
      </c>
      <c r="CA154" s="136">
        <f>ROUND(IF('2.1ต้นทุนตามสัดส่วน (ผลิต)'!$E$78&gt;0,(+J154*'2.1ต้นทุนตามสัดส่วน (ผลิต)'!$E$78)/'2.1ต้นทุนตามสัดส่วน (ผลิต)'!$E$80,0),2)</f>
        <v>0</v>
      </c>
      <c r="CB154" s="136">
        <f t="shared" si="141"/>
        <v>0</v>
      </c>
      <c r="CC154" s="136">
        <f t="shared" si="142"/>
        <v>0</v>
      </c>
      <c r="CD154" s="136">
        <f>ROUND(IF('2.1ต้นทุนตามสัดส่วน (ผลิต)'!$E$108&gt;0,(+M154*'2.1ต้นทุนตามสัดส่วน (ผลิต)'!$E$108)/'2.1ต้นทุนตามสัดส่วน (ผลิต)'!$E$110,0),2)</f>
        <v>0</v>
      </c>
      <c r="CE154" s="136">
        <f>ROUND(IF('2.1ต้นทุนตามสัดส่วน (ผลิต)'!$E$118&gt;0,(+N154*'2.1ต้นทุนตามสัดส่วน (ผลิต)'!$E$118)/'2.1ต้นทุนตามสัดส่วน (ผลิต)'!$E$120,0),2)</f>
        <v>0</v>
      </c>
      <c r="CF154" s="136">
        <f>ROUND(IF('2.1ต้นทุนตามสัดส่วน (ผลิต)'!$E$128&gt;0,(+O154*'2.1ต้นทุนตามสัดส่วน (ผลิต)'!$E$128)/'2.1ต้นทุนตามสัดส่วน (ผลิต)'!$E$130,0),2)</f>
        <v>0</v>
      </c>
      <c r="CG154" s="136">
        <f t="shared" si="143"/>
        <v>0</v>
      </c>
      <c r="CH154" s="136">
        <f t="shared" si="144"/>
        <v>0</v>
      </c>
      <c r="CI154" s="136">
        <f>ROUND(IF('2.1ต้นทุนตามสัดส่วน (ผลิต)'!$E$158&gt;0,(+R154*'2.1ต้นทุนตามสัดส่วน (ผลิต)'!$E$158)/'2.1ต้นทุนตามสัดส่วน (ผลิต)'!$E$160,0),2)</f>
        <v>0</v>
      </c>
      <c r="CJ154" s="136">
        <f>ROUND(IF('2.1ต้นทุนตามสัดส่วน (ผลิต)'!$E$168&gt;0,(+S154*'2.1ต้นทุนตามสัดส่วน (ผลิต)'!$E$168)/'2.1ต้นทุนตามสัดส่วน (ผลิต)'!$E$170,0),2)</f>
        <v>0</v>
      </c>
      <c r="CK154" s="136">
        <f>ROUND(IF('2.1ต้นทุนตามสัดส่วน (ผลิต)'!$E$178&gt;0,(+T154*'2.1ต้นทุนตามสัดส่วน (ผลิต)'!$E$178)/'2.1ต้นทุนตามสัดส่วน (ผลิต)'!$E$180,0),2)</f>
        <v>0</v>
      </c>
      <c r="CL154" s="136">
        <f t="shared" si="145"/>
        <v>0</v>
      </c>
      <c r="CM154" s="136">
        <f t="shared" si="146"/>
        <v>0</v>
      </c>
      <c r="CO154" s="140"/>
      <c r="CP154" s="135"/>
      <c r="CQ154" s="44">
        <f>ROUND(IF('2.1ต้นทุนตามสัดส่วน (ผลิต)'!$E$9&gt;0,(+C154*'2.1ต้นทุนตามสัดส่วน (ผลิต)'!$E$9)/'2.1ต้นทุนตามสัดส่วน (ผลิต)'!$E$10,0),2)</f>
        <v>0</v>
      </c>
      <c r="CR154" s="136">
        <f>ROUND(IF('2.1ต้นทุนตามสัดส่วน (ผลิต)'!$E$19&gt;0,(+D154*'2.1ต้นทุนตามสัดส่วน (ผลิต)'!$E$19)/'2.1ต้นทุนตามสัดส่วน (ผลิต)'!$E$20,0),2)</f>
        <v>0</v>
      </c>
      <c r="CS154" s="136">
        <f>ROUND(IF('2.1ต้นทุนตามสัดส่วน (ผลิต)'!$E$29&gt;0,(+E154*'2.1ต้นทุนตามสัดส่วน (ผลิต)'!$E$29)/'2.1ต้นทุนตามสัดส่วน (ผลิต)'!$E$30,0),2)</f>
        <v>0</v>
      </c>
      <c r="CT154" s="136">
        <f>ROUND(IF('2.1ต้นทุนตามสัดส่วน (ผลิต)'!$E$39&gt;0,(+F154*'2.1ต้นทุนตามสัดส่วน (ผลิต)'!$E$39)/'2.1ต้นทุนตามสัดส่วน (ผลิต)'!$E$40,0),2)</f>
        <v>0</v>
      </c>
      <c r="CU154" s="136">
        <f t="shared" si="147"/>
        <v>0</v>
      </c>
      <c r="CV154" s="136">
        <f>ROUND(IF('2.1ต้นทุนตามสัดส่วน (ผลิต)'!$E$59&gt;0,(+H154*'2.1ต้นทุนตามสัดส่วน (ผลิต)'!$E$59)/'2.1ต้นทุนตามสัดส่วน (ผลิต)'!$E$60,0),2)</f>
        <v>0</v>
      </c>
      <c r="CW154" s="136">
        <f>ROUND(IF('2.1ต้นทุนตามสัดส่วน (ผลิต)'!$E$69&gt;0,(+I154*'2.1ต้นทุนตามสัดส่วน (ผลิต)'!$E$69)/'2.1ต้นทุนตามสัดส่วน (ผลิต)'!$E$70,0),2)</f>
        <v>0</v>
      </c>
      <c r="CX154" s="136">
        <f>ROUND(IF('2.1ต้นทุนตามสัดส่วน (ผลิต)'!$E$79&gt;0,(+J154*'2.1ต้นทุนตามสัดส่วน (ผลิต)'!$E$79)/'2.1ต้นทุนตามสัดส่วน (ผลิต)'!$E$80,0),2)</f>
        <v>0</v>
      </c>
      <c r="CY154" s="136">
        <f t="shared" si="148"/>
        <v>0</v>
      </c>
      <c r="CZ154" s="136">
        <f t="shared" si="149"/>
        <v>0</v>
      </c>
      <c r="DA154" s="136">
        <f>ROUND(IF('2.1ต้นทุนตามสัดส่วน (ผลิต)'!$E$109&gt;0,(+M154*'2.1ต้นทุนตามสัดส่วน (ผลิต)'!$E$109)/'2.1ต้นทุนตามสัดส่วน (ผลิต)'!$E$110,0),2)</f>
        <v>0</v>
      </c>
      <c r="DB154" s="136">
        <f>ROUND(IF('2.1ต้นทุนตามสัดส่วน (ผลิต)'!$E$119&gt;0,(+N154*'2.1ต้นทุนตามสัดส่วน (ผลิต)'!$E$119)/'2.1ต้นทุนตามสัดส่วน (ผลิต)'!$E$120,0),2)</f>
        <v>0</v>
      </c>
      <c r="DC154" s="136">
        <f>ROUND(IF('2.1ต้นทุนตามสัดส่วน (ผลิต)'!$E$129&gt;0,(+O154*'2.1ต้นทุนตามสัดส่วน (ผลิต)'!$E$129)/'2.1ต้นทุนตามสัดส่วน (ผลิต)'!$E$130,0),2)</f>
        <v>0</v>
      </c>
      <c r="DD154" s="136">
        <f t="shared" si="150"/>
        <v>0</v>
      </c>
      <c r="DE154" s="136">
        <f t="shared" si="151"/>
        <v>0</v>
      </c>
      <c r="DF154" s="136">
        <f>ROUND(IF('2.1ต้นทุนตามสัดส่วน (ผลิต)'!$E$159&gt;0,(+R154*'2.1ต้นทุนตามสัดส่วน (ผลิต)'!$E$159)/'2.1ต้นทุนตามสัดส่วน (ผลิต)'!$E$160,0),2)</f>
        <v>0</v>
      </c>
      <c r="DG154" s="136">
        <f>ROUND(IF('2.1ต้นทุนตามสัดส่วน (ผลิต)'!$E$169&gt;0,(+S154*'2.1ต้นทุนตามสัดส่วน (ผลิต)'!$E$169)/'2.1ต้นทุนตามสัดส่วน (ผลิต)'!$E$170,0),2)</f>
        <v>0</v>
      </c>
      <c r="DH154" s="136">
        <f>ROUND(IF('2.1ต้นทุนตามสัดส่วน (ผลิต)'!$E$179&gt;0,(+T154*'2.1ต้นทุนตามสัดส่วน (ผลิต)'!$E$179)/'2.1ต้นทุนตามสัดส่วน (ผลิต)'!$E$180,0),2)</f>
        <v>0</v>
      </c>
      <c r="DI154" s="136">
        <f t="shared" si="152"/>
        <v>0</v>
      </c>
      <c r="DJ154" s="136">
        <f t="shared" si="153"/>
        <v>0</v>
      </c>
      <c r="DL154" s="140"/>
      <c r="DM154" s="135"/>
      <c r="DN154" s="136">
        <f t="shared" si="154"/>
        <v>0</v>
      </c>
      <c r="DO154" s="136">
        <f t="shared" si="155"/>
        <v>0</v>
      </c>
      <c r="DP154" s="136">
        <f t="shared" si="156"/>
        <v>0</v>
      </c>
      <c r="DQ154" s="136">
        <f t="shared" si="157"/>
        <v>0</v>
      </c>
      <c r="DR154" s="136">
        <f t="shared" si="158"/>
        <v>0</v>
      </c>
      <c r="DS154" s="136">
        <f t="shared" si="159"/>
        <v>0</v>
      </c>
      <c r="DT154" s="136">
        <f t="shared" si="160"/>
        <v>0</v>
      </c>
      <c r="DU154" s="136">
        <f t="shared" si="161"/>
        <v>0</v>
      </c>
      <c r="DV154" s="136">
        <f t="shared" si="162"/>
        <v>0</v>
      </c>
      <c r="DW154" s="136">
        <f t="shared" si="163"/>
        <v>0</v>
      </c>
      <c r="DX154" s="136">
        <f t="shared" si="164"/>
        <v>0</v>
      </c>
      <c r="DY154" s="136">
        <f t="shared" si="165"/>
        <v>0</v>
      </c>
      <c r="DZ154" s="136">
        <f t="shared" si="166"/>
        <v>0</v>
      </c>
      <c r="EA154" s="136">
        <f t="shared" si="167"/>
        <v>0</v>
      </c>
      <c r="EB154" s="136">
        <f t="shared" si="168"/>
        <v>0</v>
      </c>
      <c r="EC154" s="136">
        <f t="shared" si="169"/>
        <v>0</v>
      </c>
      <c r="ED154" s="136">
        <f t="shared" si="170"/>
        <v>0</v>
      </c>
      <c r="EE154" s="136">
        <f t="shared" si="171"/>
        <v>0</v>
      </c>
      <c r="EF154" s="136">
        <f t="shared" si="172"/>
        <v>0</v>
      </c>
      <c r="EG154" s="136">
        <f t="shared" si="173"/>
        <v>0</v>
      </c>
    </row>
    <row r="155" spans="1:137" ht="21">
      <c r="A155" s="140"/>
      <c r="B155" s="135"/>
      <c r="C155" s="44"/>
      <c r="D155" s="136"/>
      <c r="E155" s="136"/>
      <c r="F155" s="136"/>
      <c r="G155" s="136">
        <f t="shared" si="119"/>
        <v>0</v>
      </c>
      <c r="H155" s="136"/>
      <c r="I155" s="136"/>
      <c r="J155" s="136"/>
      <c r="K155" s="136">
        <f t="shared" si="120"/>
        <v>0</v>
      </c>
      <c r="L155" s="136">
        <f t="shared" si="121"/>
        <v>0</v>
      </c>
      <c r="M155" s="136"/>
      <c r="N155" s="136"/>
      <c r="O155" s="136"/>
      <c r="P155" s="136">
        <f t="shared" si="122"/>
        <v>0</v>
      </c>
      <c r="Q155" s="136">
        <f t="shared" si="123"/>
        <v>0</v>
      </c>
      <c r="R155" s="136"/>
      <c r="S155" s="136"/>
      <c r="T155" s="136"/>
      <c r="U155" s="136">
        <f t="shared" si="124"/>
        <v>0</v>
      </c>
      <c r="V155" s="136">
        <f t="shared" si="125"/>
        <v>0</v>
      </c>
      <c r="X155" s="140"/>
      <c r="Y155" s="135"/>
      <c r="Z155" s="44">
        <f>ROUND(IF('2.1ต้นทุนตามสัดส่วน (ผลิต)'!$E$6&gt;0,(+C155*'2.1ต้นทุนตามสัดส่วน (ผลิต)'!$E$6)/'2.1ต้นทุนตามสัดส่วน (ผลิต)'!$E$10,0),2)</f>
        <v>0</v>
      </c>
      <c r="AA155" s="139">
        <f>ROUND(IF('2.1ต้นทุนตามสัดส่วน (ผลิต)'!$E$16&gt;0,(+D155*'2.1ต้นทุนตามสัดส่วน (ผลิต)'!$E$16)/'2.1ต้นทุนตามสัดส่วน (ผลิต)'!$E$20,0),2)</f>
        <v>0</v>
      </c>
      <c r="AB155" s="139">
        <f>ROUND(IF('2.1ต้นทุนตามสัดส่วน (ผลิต)'!$E$26&gt;0,(+E155*'2.1ต้นทุนตามสัดส่วน (ผลิต)'!$E$26)/'2.1ต้นทุนตามสัดส่วน (ผลิต)'!$E$30,0),2)</f>
        <v>0</v>
      </c>
      <c r="AC155" s="139">
        <f>ROUND(IF('2.1ต้นทุนตามสัดส่วน (ผลิต)'!$E$36&gt;0,(+F155*'2.1ต้นทุนตามสัดส่วน (ผลิต)'!$E$36)/'2.1ต้นทุนตามสัดส่วน (ผลิต)'!$E$40,0),2)</f>
        <v>0</v>
      </c>
      <c r="AD155" s="139">
        <f t="shared" si="126"/>
        <v>0</v>
      </c>
      <c r="AE155" s="139">
        <f>ROUND(IF('2.1ต้นทุนตามสัดส่วน (ผลิต)'!$E$56&gt;0,(+H155*'2.1ต้นทุนตามสัดส่วน (ผลิต)'!$E$56)/'2.1ต้นทุนตามสัดส่วน (ผลิต)'!$E$60,0),2)</f>
        <v>0</v>
      </c>
      <c r="AF155" s="139">
        <f>ROUND(IF('2.1ต้นทุนตามสัดส่วน (ผลิต)'!$E$66&gt;0,(+I155*'2.1ต้นทุนตามสัดส่วน (ผลิต)'!$E$66)/'2.1ต้นทุนตามสัดส่วน (ผลิต)'!$E$70,0),2)</f>
        <v>0</v>
      </c>
      <c r="AG155" s="139">
        <f>ROUND(IF('2.1ต้นทุนตามสัดส่วน (ผลิต)'!$E$76&gt;0,(+J155*'2.1ต้นทุนตามสัดส่วน (ผลิต)'!$E$76)/'2.1ต้นทุนตามสัดส่วน (ผลิต)'!$E$80,0),2)</f>
        <v>0</v>
      </c>
      <c r="AH155" s="139">
        <f t="shared" si="127"/>
        <v>0</v>
      </c>
      <c r="AI155" s="139">
        <f t="shared" si="128"/>
        <v>0</v>
      </c>
      <c r="AJ155" s="139">
        <f>ROUND(IF('2.1ต้นทุนตามสัดส่วน (ผลิต)'!$E$106&gt;0,(+M155*'2.1ต้นทุนตามสัดส่วน (ผลิต)'!$E$106)/'2.1ต้นทุนตามสัดส่วน (ผลิต)'!$E$110,0),2)</f>
        <v>0</v>
      </c>
      <c r="AK155" s="139">
        <f>ROUND(IF('2.1ต้นทุนตามสัดส่วน (ผลิต)'!$E$116&gt;0,(+N155*'2.1ต้นทุนตามสัดส่วน (ผลิต)'!$E$116)/'2.1ต้นทุนตามสัดส่วน (ผลิต)'!$E$120,0),2)</f>
        <v>0</v>
      </c>
      <c r="AL155" s="139">
        <f>ROUND(IF('2.1ต้นทุนตามสัดส่วน (ผลิต)'!$E$126&gt;0,(+O155*'2.1ต้นทุนตามสัดส่วน (ผลิต)'!$E$126)/'2.1ต้นทุนตามสัดส่วน (ผลิต)'!$E$130,0),2)</f>
        <v>0</v>
      </c>
      <c r="AM155" s="139">
        <f t="shared" si="129"/>
        <v>0</v>
      </c>
      <c r="AN155" s="139">
        <f t="shared" si="130"/>
        <v>0</v>
      </c>
      <c r="AO155" s="139">
        <f>ROUND(IF('2.1ต้นทุนตามสัดส่วน (ผลิต)'!$E$156&gt;0,(+R155*'2.1ต้นทุนตามสัดส่วน (ผลิต)'!$E$156)/'2.1ต้นทุนตามสัดส่วน (ผลิต)'!$E$160,0),2)</f>
        <v>0</v>
      </c>
      <c r="AP155" s="139">
        <f>ROUND(IF('2.1ต้นทุนตามสัดส่วน (ผลิต)'!$E$166&gt;0,(+S155*'2.1ต้นทุนตามสัดส่วน (ผลิต)'!$E$166)/'2.1ต้นทุนตามสัดส่วน (ผลิต)'!$E$170,0),2)</f>
        <v>0</v>
      </c>
      <c r="AQ155" s="139">
        <f>ROUND(IF('2.1ต้นทุนตามสัดส่วน (ผลิต)'!$E$176&gt;0,(+T155*'2.1ต้นทุนตามสัดส่วน (ผลิต)'!$E$176)/'2.1ต้นทุนตามสัดส่วน (ผลิต)'!$E$180,0),2)</f>
        <v>0</v>
      </c>
      <c r="AR155" s="139">
        <f t="shared" si="131"/>
        <v>0</v>
      </c>
      <c r="AS155" s="139">
        <f t="shared" si="132"/>
        <v>0</v>
      </c>
      <c r="AU155" s="140"/>
      <c r="AV155" s="135"/>
      <c r="AW155" s="44">
        <f>ROUND(IF('2.1ต้นทุนตามสัดส่วน (ผลิต)'!$E$7&gt;0,(C155*'2.1ต้นทุนตามสัดส่วน (ผลิต)'!$E$7)/'2.1ต้นทุนตามสัดส่วน (ผลิต)'!$E$10,0),2)</f>
        <v>0</v>
      </c>
      <c r="AX155" s="136">
        <f>ROUND(IF('2.1ต้นทุนตามสัดส่วน (ผลิต)'!$E$17&gt;0,(D155*'2.1ต้นทุนตามสัดส่วน (ผลิต)'!$E$17)/'2.1ต้นทุนตามสัดส่วน (ผลิต)'!$E$20,0),2)</f>
        <v>0</v>
      </c>
      <c r="AY155" s="136">
        <f>ROUND(IF('2.1ต้นทุนตามสัดส่วน (ผลิต)'!$E$27&gt;0,(+E155*'2.1ต้นทุนตามสัดส่วน (ผลิต)'!$E$27)/'2.1ต้นทุนตามสัดส่วน (ผลิต)'!$E$30,0),2)</f>
        <v>0</v>
      </c>
      <c r="AZ155" s="136">
        <f>ROUND(IF('2.1ต้นทุนตามสัดส่วน (ผลิต)'!$E$37&gt;0,(+F155*'2.1ต้นทุนตามสัดส่วน (ผลิต)'!$E$37)/'2.1ต้นทุนตามสัดส่วน (ผลิต)'!$E$40,0),2)</f>
        <v>0</v>
      </c>
      <c r="BA155" s="136">
        <f t="shared" si="133"/>
        <v>0</v>
      </c>
      <c r="BB155" s="136">
        <f>ROUND(IF('2.1ต้นทุนตามสัดส่วน (ผลิต)'!$E$57&gt;0,(+H155*'2.1ต้นทุนตามสัดส่วน (ผลิต)'!$E$57)/'2.1ต้นทุนตามสัดส่วน (ผลิต)'!$E$60,0),2)</f>
        <v>0</v>
      </c>
      <c r="BC155" s="136">
        <f>ROUND(IF('2.1ต้นทุนตามสัดส่วน (ผลิต)'!$E$67&gt;0,(+I155*'2.1ต้นทุนตามสัดส่วน (ผลิต)'!$E$67)/'2.1ต้นทุนตามสัดส่วน (ผลิต)'!$E$70,0),2)</f>
        <v>0</v>
      </c>
      <c r="BD155" s="136">
        <f>ROUND(IF('2.1ต้นทุนตามสัดส่วน (ผลิต)'!$E$77&gt;0,(+J155*'2.1ต้นทุนตามสัดส่วน (ผลิต)'!$E$77)/'2.1ต้นทุนตามสัดส่วน (ผลิต)'!$E$80,0),2)</f>
        <v>0</v>
      </c>
      <c r="BE155" s="136">
        <f t="shared" si="134"/>
        <v>0</v>
      </c>
      <c r="BF155" s="136">
        <f t="shared" si="135"/>
        <v>0</v>
      </c>
      <c r="BG155" s="136">
        <f>ROUND(IF('2.1ต้นทุนตามสัดส่วน (ผลิต)'!$E$107&gt;0,(+M155*'2.1ต้นทุนตามสัดส่วน (ผลิต)'!$E$107)/'2.1ต้นทุนตามสัดส่วน (ผลิต)'!$E$110,0),2)</f>
        <v>0</v>
      </c>
      <c r="BH155" s="136">
        <f>ROUND(IF('2.1ต้นทุนตามสัดส่วน (ผลิต)'!$E$117&gt;0,(+N155*'2.1ต้นทุนตามสัดส่วน (ผลิต)'!$E$117)/'2.1ต้นทุนตามสัดส่วน (ผลิต)'!$E$120,0),2)</f>
        <v>0</v>
      </c>
      <c r="BI155" s="136">
        <f>ROUND(IF('2.1ต้นทุนตามสัดส่วน (ผลิต)'!$E$127&gt;0,(+O155*'2.1ต้นทุนตามสัดส่วน (ผลิต)'!$E$127)/'2.1ต้นทุนตามสัดส่วน (ผลิต)'!$E$130,0),2)</f>
        <v>0</v>
      </c>
      <c r="BJ155" s="136">
        <f t="shared" si="136"/>
        <v>0</v>
      </c>
      <c r="BK155" s="136">
        <f t="shared" si="137"/>
        <v>0</v>
      </c>
      <c r="BL155" s="136">
        <f>ROUND(IF('2.1ต้นทุนตามสัดส่วน (ผลิต)'!$E$157&gt;0,(+R155*'2.1ต้นทุนตามสัดส่วน (ผลิต)'!$E$157)/'2.1ต้นทุนตามสัดส่วน (ผลิต)'!$E$160,0),2)</f>
        <v>0</v>
      </c>
      <c r="BM155" s="136">
        <f>ROUND(IF('2.1ต้นทุนตามสัดส่วน (ผลิต)'!$E$167&gt;0,(+S155*'2.1ต้นทุนตามสัดส่วน (ผลิต)'!$E$167)/'2.1ต้นทุนตามสัดส่วน (ผลิต)'!$E$170,0),2)</f>
        <v>0</v>
      </c>
      <c r="BN155" s="136">
        <f>ROUND(IF('2.1ต้นทุนตามสัดส่วน (ผลิต)'!$E$177&gt;0,(+T155*'2.1ต้นทุนตามสัดส่วน (ผลิต)'!$E$177)/'2.1ต้นทุนตามสัดส่วน (ผลิต)'!$E$180,0),2)</f>
        <v>0</v>
      </c>
      <c r="BO155" s="136">
        <f t="shared" si="138"/>
        <v>0</v>
      </c>
      <c r="BP155" s="136">
        <f t="shared" si="139"/>
        <v>0</v>
      </c>
      <c r="BR155" s="140"/>
      <c r="BS155" s="135"/>
      <c r="BT155" s="44">
        <f>ROUND(IF('2.1ต้นทุนตามสัดส่วน (ผลิต)'!$E$8&gt;0,(+C155*'2.1ต้นทุนตามสัดส่วน (ผลิต)'!$E$8)/'2.1ต้นทุนตามสัดส่วน (ผลิต)'!$E$10,0),2)</f>
        <v>0</v>
      </c>
      <c r="BU155" s="136">
        <f>ROUND(IF('2.1ต้นทุนตามสัดส่วน (ผลิต)'!$E$18&gt;0,(+D155*'2.1ต้นทุนตามสัดส่วน (ผลิต)'!$E$18)/'2.1ต้นทุนตามสัดส่วน (ผลิต)'!$E$20,0),2)</f>
        <v>0</v>
      </c>
      <c r="BV155" s="136">
        <f>ROUND(IF('2.1ต้นทุนตามสัดส่วน (ผลิต)'!$E$28&gt;0,(+E155*'2.1ต้นทุนตามสัดส่วน (ผลิต)'!$E$28)/'2.1ต้นทุนตามสัดส่วน (ผลิต)'!$E$30,0),2)</f>
        <v>0</v>
      </c>
      <c r="BW155" s="136">
        <f>ROUND(IF('2.1ต้นทุนตามสัดส่วน (ผลิต)'!$E$38&gt;0,(+F155*'2.1ต้นทุนตามสัดส่วน (ผลิต)'!$E$38)/'2.1ต้นทุนตามสัดส่วน (ผลิต)'!$E$40,0),2)</f>
        <v>0</v>
      </c>
      <c r="BX155" s="136">
        <f t="shared" si="140"/>
        <v>0</v>
      </c>
      <c r="BY155" s="136">
        <f>ROUND(IF('2.1ต้นทุนตามสัดส่วน (ผลิต)'!$E$58&gt;0,(+H155*'2.1ต้นทุนตามสัดส่วน (ผลิต)'!$E$58)/'2.1ต้นทุนตามสัดส่วน (ผลิต)'!$E$60,0),2)</f>
        <v>0</v>
      </c>
      <c r="BZ155" s="136">
        <f>ROUND(IF('2.1ต้นทุนตามสัดส่วน (ผลิต)'!$E$68&gt;0,(+I155*'2.1ต้นทุนตามสัดส่วน (ผลิต)'!$E$68)/'2.1ต้นทุนตามสัดส่วน (ผลิต)'!$E$70,0),2)</f>
        <v>0</v>
      </c>
      <c r="CA155" s="136">
        <f>ROUND(IF('2.1ต้นทุนตามสัดส่วน (ผลิต)'!$E$78&gt;0,(+J155*'2.1ต้นทุนตามสัดส่วน (ผลิต)'!$E$78)/'2.1ต้นทุนตามสัดส่วน (ผลิต)'!$E$80,0),2)</f>
        <v>0</v>
      </c>
      <c r="CB155" s="136">
        <f t="shared" si="141"/>
        <v>0</v>
      </c>
      <c r="CC155" s="136">
        <f t="shared" si="142"/>
        <v>0</v>
      </c>
      <c r="CD155" s="136">
        <f>ROUND(IF('2.1ต้นทุนตามสัดส่วน (ผลิต)'!$E$108&gt;0,(+M155*'2.1ต้นทุนตามสัดส่วน (ผลิต)'!$E$108)/'2.1ต้นทุนตามสัดส่วน (ผลิต)'!$E$110,0),2)</f>
        <v>0</v>
      </c>
      <c r="CE155" s="136">
        <f>ROUND(IF('2.1ต้นทุนตามสัดส่วน (ผลิต)'!$E$118&gt;0,(+N155*'2.1ต้นทุนตามสัดส่วน (ผลิต)'!$E$118)/'2.1ต้นทุนตามสัดส่วน (ผลิต)'!$E$120,0),2)</f>
        <v>0</v>
      </c>
      <c r="CF155" s="136">
        <f>ROUND(IF('2.1ต้นทุนตามสัดส่วน (ผลิต)'!$E$128&gt;0,(+O155*'2.1ต้นทุนตามสัดส่วน (ผลิต)'!$E$128)/'2.1ต้นทุนตามสัดส่วน (ผลิต)'!$E$130,0),2)</f>
        <v>0</v>
      </c>
      <c r="CG155" s="136">
        <f t="shared" si="143"/>
        <v>0</v>
      </c>
      <c r="CH155" s="136">
        <f t="shared" si="144"/>
        <v>0</v>
      </c>
      <c r="CI155" s="136">
        <f>ROUND(IF('2.1ต้นทุนตามสัดส่วน (ผลิต)'!$E$158&gt;0,(+R155*'2.1ต้นทุนตามสัดส่วน (ผลิต)'!$E$158)/'2.1ต้นทุนตามสัดส่วน (ผลิต)'!$E$160,0),2)</f>
        <v>0</v>
      </c>
      <c r="CJ155" s="136">
        <f>ROUND(IF('2.1ต้นทุนตามสัดส่วน (ผลิต)'!$E$168&gt;0,(+S155*'2.1ต้นทุนตามสัดส่วน (ผลิต)'!$E$168)/'2.1ต้นทุนตามสัดส่วน (ผลิต)'!$E$170,0),2)</f>
        <v>0</v>
      </c>
      <c r="CK155" s="136">
        <f>ROUND(IF('2.1ต้นทุนตามสัดส่วน (ผลิต)'!$E$178&gt;0,(+T155*'2.1ต้นทุนตามสัดส่วน (ผลิต)'!$E$178)/'2.1ต้นทุนตามสัดส่วน (ผลิต)'!$E$180,0),2)</f>
        <v>0</v>
      </c>
      <c r="CL155" s="136">
        <f t="shared" si="145"/>
        <v>0</v>
      </c>
      <c r="CM155" s="136">
        <f t="shared" si="146"/>
        <v>0</v>
      </c>
      <c r="CO155" s="140"/>
      <c r="CP155" s="135"/>
      <c r="CQ155" s="44">
        <f>ROUND(IF('2.1ต้นทุนตามสัดส่วน (ผลิต)'!$E$9&gt;0,(+C155*'2.1ต้นทุนตามสัดส่วน (ผลิต)'!$E$9)/'2.1ต้นทุนตามสัดส่วน (ผลิต)'!$E$10,0),2)</f>
        <v>0</v>
      </c>
      <c r="CR155" s="136">
        <f>ROUND(IF('2.1ต้นทุนตามสัดส่วน (ผลิต)'!$E$19&gt;0,(+D155*'2.1ต้นทุนตามสัดส่วน (ผลิต)'!$E$19)/'2.1ต้นทุนตามสัดส่วน (ผลิต)'!$E$20,0),2)</f>
        <v>0</v>
      </c>
      <c r="CS155" s="136">
        <f>ROUND(IF('2.1ต้นทุนตามสัดส่วน (ผลิต)'!$E$29&gt;0,(+E155*'2.1ต้นทุนตามสัดส่วน (ผลิต)'!$E$29)/'2.1ต้นทุนตามสัดส่วน (ผลิต)'!$E$30,0),2)</f>
        <v>0</v>
      </c>
      <c r="CT155" s="136">
        <f>ROUND(IF('2.1ต้นทุนตามสัดส่วน (ผลิต)'!$E$39&gt;0,(+F155*'2.1ต้นทุนตามสัดส่วน (ผลิต)'!$E$39)/'2.1ต้นทุนตามสัดส่วน (ผลิต)'!$E$40,0),2)</f>
        <v>0</v>
      </c>
      <c r="CU155" s="136">
        <f t="shared" si="147"/>
        <v>0</v>
      </c>
      <c r="CV155" s="136">
        <f>ROUND(IF('2.1ต้นทุนตามสัดส่วน (ผลิต)'!$E$59&gt;0,(+H155*'2.1ต้นทุนตามสัดส่วน (ผลิต)'!$E$59)/'2.1ต้นทุนตามสัดส่วน (ผลิต)'!$E$60,0),2)</f>
        <v>0</v>
      </c>
      <c r="CW155" s="136">
        <f>ROUND(IF('2.1ต้นทุนตามสัดส่วน (ผลิต)'!$E$69&gt;0,(+I155*'2.1ต้นทุนตามสัดส่วน (ผลิต)'!$E$69)/'2.1ต้นทุนตามสัดส่วน (ผลิต)'!$E$70,0),2)</f>
        <v>0</v>
      </c>
      <c r="CX155" s="136">
        <f>ROUND(IF('2.1ต้นทุนตามสัดส่วน (ผลิต)'!$E$79&gt;0,(+J155*'2.1ต้นทุนตามสัดส่วน (ผลิต)'!$E$79)/'2.1ต้นทุนตามสัดส่วน (ผลิต)'!$E$80,0),2)</f>
        <v>0</v>
      </c>
      <c r="CY155" s="136">
        <f t="shared" si="148"/>
        <v>0</v>
      </c>
      <c r="CZ155" s="136">
        <f t="shared" si="149"/>
        <v>0</v>
      </c>
      <c r="DA155" s="136">
        <f>ROUND(IF('2.1ต้นทุนตามสัดส่วน (ผลิต)'!$E$109&gt;0,(+M155*'2.1ต้นทุนตามสัดส่วน (ผลิต)'!$E$109)/'2.1ต้นทุนตามสัดส่วน (ผลิต)'!$E$110,0),2)</f>
        <v>0</v>
      </c>
      <c r="DB155" s="136">
        <f>ROUND(IF('2.1ต้นทุนตามสัดส่วน (ผลิต)'!$E$119&gt;0,(+N155*'2.1ต้นทุนตามสัดส่วน (ผลิต)'!$E$119)/'2.1ต้นทุนตามสัดส่วน (ผลิต)'!$E$120,0),2)</f>
        <v>0</v>
      </c>
      <c r="DC155" s="136">
        <f>ROUND(IF('2.1ต้นทุนตามสัดส่วน (ผลิต)'!$E$129&gt;0,(+O155*'2.1ต้นทุนตามสัดส่วน (ผลิต)'!$E$129)/'2.1ต้นทุนตามสัดส่วน (ผลิต)'!$E$130,0),2)</f>
        <v>0</v>
      </c>
      <c r="DD155" s="136">
        <f t="shared" si="150"/>
        <v>0</v>
      </c>
      <c r="DE155" s="136">
        <f t="shared" si="151"/>
        <v>0</v>
      </c>
      <c r="DF155" s="136">
        <f>ROUND(IF('2.1ต้นทุนตามสัดส่วน (ผลิต)'!$E$159&gt;0,(+R155*'2.1ต้นทุนตามสัดส่วน (ผลิต)'!$E$159)/'2.1ต้นทุนตามสัดส่วน (ผลิต)'!$E$160,0),2)</f>
        <v>0</v>
      </c>
      <c r="DG155" s="136">
        <f>ROUND(IF('2.1ต้นทุนตามสัดส่วน (ผลิต)'!$E$169&gt;0,(+S155*'2.1ต้นทุนตามสัดส่วน (ผลิต)'!$E$169)/'2.1ต้นทุนตามสัดส่วน (ผลิต)'!$E$170,0),2)</f>
        <v>0</v>
      </c>
      <c r="DH155" s="136">
        <f>ROUND(IF('2.1ต้นทุนตามสัดส่วน (ผลิต)'!$E$179&gt;0,(+T155*'2.1ต้นทุนตามสัดส่วน (ผลิต)'!$E$179)/'2.1ต้นทุนตามสัดส่วน (ผลิต)'!$E$180,0),2)</f>
        <v>0</v>
      </c>
      <c r="DI155" s="136">
        <f t="shared" si="152"/>
        <v>0</v>
      </c>
      <c r="DJ155" s="136">
        <f t="shared" si="153"/>
        <v>0</v>
      </c>
      <c r="DL155" s="140"/>
      <c r="DM155" s="135"/>
      <c r="DN155" s="136">
        <f t="shared" si="154"/>
        <v>0</v>
      </c>
      <c r="DO155" s="136">
        <f t="shared" si="155"/>
        <v>0</v>
      </c>
      <c r="DP155" s="136">
        <f t="shared" si="156"/>
        <v>0</v>
      </c>
      <c r="DQ155" s="136">
        <f t="shared" si="157"/>
        <v>0</v>
      </c>
      <c r="DR155" s="136">
        <f t="shared" si="158"/>
        <v>0</v>
      </c>
      <c r="DS155" s="136">
        <f t="shared" si="159"/>
        <v>0</v>
      </c>
      <c r="DT155" s="136">
        <f t="shared" si="160"/>
        <v>0</v>
      </c>
      <c r="DU155" s="136">
        <f t="shared" si="161"/>
        <v>0</v>
      </c>
      <c r="DV155" s="136">
        <f t="shared" si="162"/>
        <v>0</v>
      </c>
      <c r="DW155" s="136">
        <f t="shared" si="163"/>
        <v>0</v>
      </c>
      <c r="DX155" s="136">
        <f t="shared" si="164"/>
        <v>0</v>
      </c>
      <c r="DY155" s="136">
        <f t="shared" si="165"/>
        <v>0</v>
      </c>
      <c r="DZ155" s="136">
        <f t="shared" si="166"/>
        <v>0</v>
      </c>
      <c r="EA155" s="136">
        <f t="shared" si="167"/>
        <v>0</v>
      </c>
      <c r="EB155" s="136">
        <f t="shared" si="168"/>
        <v>0</v>
      </c>
      <c r="EC155" s="136">
        <f t="shared" si="169"/>
        <v>0</v>
      </c>
      <c r="ED155" s="136">
        <f t="shared" si="170"/>
        <v>0</v>
      </c>
      <c r="EE155" s="136">
        <f t="shared" si="171"/>
        <v>0</v>
      </c>
      <c r="EF155" s="136">
        <f t="shared" si="172"/>
        <v>0</v>
      </c>
      <c r="EG155" s="136">
        <f t="shared" si="173"/>
        <v>0</v>
      </c>
    </row>
    <row r="156" spans="1:137" ht="21">
      <c r="A156" s="140"/>
      <c r="B156" s="135"/>
      <c r="C156" s="44"/>
      <c r="D156" s="136"/>
      <c r="E156" s="136"/>
      <c r="F156" s="136"/>
      <c r="G156" s="136">
        <f t="shared" si="119"/>
        <v>0</v>
      </c>
      <c r="H156" s="136"/>
      <c r="I156" s="136"/>
      <c r="J156" s="136"/>
      <c r="K156" s="136">
        <f t="shared" si="120"/>
        <v>0</v>
      </c>
      <c r="L156" s="136">
        <f t="shared" si="121"/>
        <v>0</v>
      </c>
      <c r="M156" s="136"/>
      <c r="N156" s="136"/>
      <c r="O156" s="136"/>
      <c r="P156" s="136">
        <f t="shared" si="122"/>
        <v>0</v>
      </c>
      <c r="Q156" s="136">
        <f t="shared" si="123"/>
        <v>0</v>
      </c>
      <c r="R156" s="136"/>
      <c r="S156" s="136"/>
      <c r="T156" s="136"/>
      <c r="U156" s="136">
        <f t="shared" si="124"/>
        <v>0</v>
      </c>
      <c r="V156" s="136">
        <f t="shared" si="125"/>
        <v>0</v>
      </c>
      <c r="X156" s="140"/>
      <c r="Y156" s="135"/>
      <c r="Z156" s="44">
        <f>ROUND(IF('2.1ต้นทุนตามสัดส่วน (ผลิต)'!$E$6&gt;0,(+C156*'2.1ต้นทุนตามสัดส่วน (ผลิต)'!$E$6)/'2.1ต้นทุนตามสัดส่วน (ผลิต)'!$E$10,0),2)</f>
        <v>0</v>
      </c>
      <c r="AA156" s="139">
        <f>ROUND(IF('2.1ต้นทุนตามสัดส่วน (ผลิต)'!$E$16&gt;0,(+D156*'2.1ต้นทุนตามสัดส่วน (ผลิต)'!$E$16)/'2.1ต้นทุนตามสัดส่วน (ผลิต)'!$E$20,0),2)</f>
        <v>0</v>
      </c>
      <c r="AB156" s="139">
        <f>ROUND(IF('2.1ต้นทุนตามสัดส่วน (ผลิต)'!$E$26&gt;0,(+E156*'2.1ต้นทุนตามสัดส่วน (ผลิต)'!$E$26)/'2.1ต้นทุนตามสัดส่วน (ผลิต)'!$E$30,0),2)</f>
        <v>0</v>
      </c>
      <c r="AC156" s="139">
        <f>ROUND(IF('2.1ต้นทุนตามสัดส่วน (ผลิต)'!$E$36&gt;0,(+F156*'2.1ต้นทุนตามสัดส่วน (ผลิต)'!$E$36)/'2.1ต้นทุนตามสัดส่วน (ผลิต)'!$E$40,0),2)</f>
        <v>0</v>
      </c>
      <c r="AD156" s="139">
        <f t="shared" si="126"/>
        <v>0</v>
      </c>
      <c r="AE156" s="139">
        <f>ROUND(IF('2.1ต้นทุนตามสัดส่วน (ผลิต)'!$E$56&gt;0,(+H156*'2.1ต้นทุนตามสัดส่วน (ผลิต)'!$E$56)/'2.1ต้นทุนตามสัดส่วน (ผลิต)'!$E$60,0),2)</f>
        <v>0</v>
      </c>
      <c r="AF156" s="139">
        <f>ROUND(IF('2.1ต้นทุนตามสัดส่วน (ผลิต)'!$E$66&gt;0,(+I156*'2.1ต้นทุนตามสัดส่วน (ผลิต)'!$E$66)/'2.1ต้นทุนตามสัดส่วน (ผลิต)'!$E$70,0),2)</f>
        <v>0</v>
      </c>
      <c r="AG156" s="139">
        <f>ROUND(IF('2.1ต้นทุนตามสัดส่วน (ผลิต)'!$E$76&gt;0,(+J156*'2.1ต้นทุนตามสัดส่วน (ผลิต)'!$E$76)/'2.1ต้นทุนตามสัดส่วน (ผลิต)'!$E$80,0),2)</f>
        <v>0</v>
      </c>
      <c r="AH156" s="139">
        <f t="shared" si="127"/>
        <v>0</v>
      </c>
      <c r="AI156" s="139">
        <f t="shared" si="128"/>
        <v>0</v>
      </c>
      <c r="AJ156" s="139">
        <f>ROUND(IF('2.1ต้นทุนตามสัดส่วน (ผลิต)'!$E$106&gt;0,(+M156*'2.1ต้นทุนตามสัดส่วน (ผลิต)'!$E$106)/'2.1ต้นทุนตามสัดส่วน (ผลิต)'!$E$110,0),2)</f>
        <v>0</v>
      </c>
      <c r="AK156" s="139">
        <f>ROUND(IF('2.1ต้นทุนตามสัดส่วน (ผลิต)'!$E$116&gt;0,(+N156*'2.1ต้นทุนตามสัดส่วน (ผลิต)'!$E$116)/'2.1ต้นทุนตามสัดส่วน (ผลิต)'!$E$120,0),2)</f>
        <v>0</v>
      </c>
      <c r="AL156" s="139">
        <f>ROUND(IF('2.1ต้นทุนตามสัดส่วน (ผลิต)'!$E$126&gt;0,(+O156*'2.1ต้นทุนตามสัดส่วน (ผลิต)'!$E$126)/'2.1ต้นทุนตามสัดส่วน (ผลิต)'!$E$130,0),2)</f>
        <v>0</v>
      </c>
      <c r="AM156" s="139">
        <f t="shared" si="129"/>
        <v>0</v>
      </c>
      <c r="AN156" s="139">
        <f t="shared" si="130"/>
        <v>0</v>
      </c>
      <c r="AO156" s="139">
        <f>ROUND(IF('2.1ต้นทุนตามสัดส่วน (ผลิต)'!$E$156&gt;0,(+R156*'2.1ต้นทุนตามสัดส่วน (ผลิต)'!$E$156)/'2.1ต้นทุนตามสัดส่วน (ผลิต)'!$E$160,0),2)</f>
        <v>0</v>
      </c>
      <c r="AP156" s="139">
        <f>ROUND(IF('2.1ต้นทุนตามสัดส่วน (ผลิต)'!$E$166&gt;0,(+S156*'2.1ต้นทุนตามสัดส่วน (ผลิต)'!$E$166)/'2.1ต้นทุนตามสัดส่วน (ผลิต)'!$E$170,0),2)</f>
        <v>0</v>
      </c>
      <c r="AQ156" s="139">
        <f>ROUND(IF('2.1ต้นทุนตามสัดส่วน (ผลิต)'!$E$176&gt;0,(+T156*'2.1ต้นทุนตามสัดส่วน (ผลิต)'!$E$176)/'2.1ต้นทุนตามสัดส่วน (ผลิต)'!$E$180,0),2)</f>
        <v>0</v>
      </c>
      <c r="AR156" s="139">
        <f t="shared" si="131"/>
        <v>0</v>
      </c>
      <c r="AS156" s="139">
        <f t="shared" si="132"/>
        <v>0</v>
      </c>
      <c r="AU156" s="140"/>
      <c r="AV156" s="135"/>
      <c r="AW156" s="44">
        <f>ROUND(IF('2.1ต้นทุนตามสัดส่วน (ผลิต)'!$E$7&gt;0,(C156*'2.1ต้นทุนตามสัดส่วน (ผลิต)'!$E$7)/'2.1ต้นทุนตามสัดส่วน (ผลิต)'!$E$10,0),2)</f>
        <v>0</v>
      </c>
      <c r="AX156" s="136">
        <f>ROUND(IF('2.1ต้นทุนตามสัดส่วน (ผลิต)'!$E$17&gt;0,(D156*'2.1ต้นทุนตามสัดส่วน (ผลิต)'!$E$17)/'2.1ต้นทุนตามสัดส่วน (ผลิต)'!$E$20,0),2)</f>
        <v>0</v>
      </c>
      <c r="AY156" s="136">
        <f>ROUND(IF('2.1ต้นทุนตามสัดส่วน (ผลิต)'!$E$27&gt;0,(+E156*'2.1ต้นทุนตามสัดส่วน (ผลิต)'!$E$27)/'2.1ต้นทุนตามสัดส่วน (ผลิต)'!$E$30,0),2)</f>
        <v>0</v>
      </c>
      <c r="AZ156" s="136">
        <f>ROUND(IF('2.1ต้นทุนตามสัดส่วน (ผลิต)'!$E$37&gt;0,(+F156*'2.1ต้นทุนตามสัดส่วน (ผลิต)'!$E$37)/'2.1ต้นทุนตามสัดส่วน (ผลิต)'!$E$40,0),2)</f>
        <v>0</v>
      </c>
      <c r="BA156" s="136">
        <f t="shared" si="133"/>
        <v>0</v>
      </c>
      <c r="BB156" s="136">
        <f>ROUND(IF('2.1ต้นทุนตามสัดส่วน (ผลิต)'!$E$57&gt;0,(+H156*'2.1ต้นทุนตามสัดส่วน (ผลิต)'!$E$57)/'2.1ต้นทุนตามสัดส่วน (ผลิต)'!$E$60,0),2)</f>
        <v>0</v>
      </c>
      <c r="BC156" s="136">
        <f>ROUND(IF('2.1ต้นทุนตามสัดส่วน (ผลิต)'!$E$67&gt;0,(+I156*'2.1ต้นทุนตามสัดส่วน (ผลิต)'!$E$67)/'2.1ต้นทุนตามสัดส่วน (ผลิต)'!$E$70,0),2)</f>
        <v>0</v>
      </c>
      <c r="BD156" s="136">
        <f>ROUND(IF('2.1ต้นทุนตามสัดส่วน (ผลิต)'!$E$77&gt;0,(+J156*'2.1ต้นทุนตามสัดส่วน (ผลิต)'!$E$77)/'2.1ต้นทุนตามสัดส่วน (ผลิต)'!$E$80,0),2)</f>
        <v>0</v>
      </c>
      <c r="BE156" s="136">
        <f t="shared" si="134"/>
        <v>0</v>
      </c>
      <c r="BF156" s="136">
        <f t="shared" si="135"/>
        <v>0</v>
      </c>
      <c r="BG156" s="136">
        <f>ROUND(IF('2.1ต้นทุนตามสัดส่วน (ผลิต)'!$E$107&gt;0,(+M156*'2.1ต้นทุนตามสัดส่วน (ผลิต)'!$E$107)/'2.1ต้นทุนตามสัดส่วน (ผลิต)'!$E$110,0),2)</f>
        <v>0</v>
      </c>
      <c r="BH156" s="136">
        <f>ROUND(IF('2.1ต้นทุนตามสัดส่วน (ผลิต)'!$E$117&gt;0,(+N156*'2.1ต้นทุนตามสัดส่วน (ผลิต)'!$E$117)/'2.1ต้นทุนตามสัดส่วน (ผลิต)'!$E$120,0),2)</f>
        <v>0</v>
      </c>
      <c r="BI156" s="136">
        <f>ROUND(IF('2.1ต้นทุนตามสัดส่วน (ผลิต)'!$E$127&gt;0,(+O156*'2.1ต้นทุนตามสัดส่วน (ผลิต)'!$E$127)/'2.1ต้นทุนตามสัดส่วน (ผลิต)'!$E$130,0),2)</f>
        <v>0</v>
      </c>
      <c r="BJ156" s="136">
        <f t="shared" si="136"/>
        <v>0</v>
      </c>
      <c r="BK156" s="136">
        <f t="shared" si="137"/>
        <v>0</v>
      </c>
      <c r="BL156" s="136">
        <f>ROUND(IF('2.1ต้นทุนตามสัดส่วน (ผลิต)'!$E$157&gt;0,(+R156*'2.1ต้นทุนตามสัดส่วน (ผลิต)'!$E$157)/'2.1ต้นทุนตามสัดส่วน (ผลิต)'!$E$160,0),2)</f>
        <v>0</v>
      </c>
      <c r="BM156" s="136">
        <f>ROUND(IF('2.1ต้นทุนตามสัดส่วน (ผลิต)'!$E$167&gt;0,(+S156*'2.1ต้นทุนตามสัดส่วน (ผลิต)'!$E$167)/'2.1ต้นทุนตามสัดส่วน (ผลิต)'!$E$170,0),2)</f>
        <v>0</v>
      </c>
      <c r="BN156" s="136">
        <f>ROUND(IF('2.1ต้นทุนตามสัดส่วน (ผลิต)'!$E$177&gt;0,(+T156*'2.1ต้นทุนตามสัดส่วน (ผลิต)'!$E$177)/'2.1ต้นทุนตามสัดส่วน (ผลิต)'!$E$180,0),2)</f>
        <v>0</v>
      </c>
      <c r="BO156" s="136">
        <f t="shared" si="138"/>
        <v>0</v>
      </c>
      <c r="BP156" s="136">
        <f t="shared" si="139"/>
        <v>0</v>
      </c>
      <c r="BR156" s="140"/>
      <c r="BS156" s="135"/>
      <c r="BT156" s="44">
        <f>ROUND(IF('2.1ต้นทุนตามสัดส่วน (ผลิต)'!$E$8&gt;0,(+C156*'2.1ต้นทุนตามสัดส่วน (ผลิต)'!$E$8)/'2.1ต้นทุนตามสัดส่วน (ผลิต)'!$E$10,0),2)</f>
        <v>0</v>
      </c>
      <c r="BU156" s="136">
        <f>ROUND(IF('2.1ต้นทุนตามสัดส่วน (ผลิต)'!$E$18&gt;0,(+D156*'2.1ต้นทุนตามสัดส่วน (ผลิต)'!$E$18)/'2.1ต้นทุนตามสัดส่วน (ผลิต)'!$E$20,0),2)</f>
        <v>0</v>
      </c>
      <c r="BV156" s="136">
        <f>ROUND(IF('2.1ต้นทุนตามสัดส่วน (ผลิต)'!$E$28&gt;0,(+E156*'2.1ต้นทุนตามสัดส่วน (ผลิต)'!$E$28)/'2.1ต้นทุนตามสัดส่วน (ผลิต)'!$E$30,0),2)</f>
        <v>0</v>
      </c>
      <c r="BW156" s="136">
        <f>ROUND(IF('2.1ต้นทุนตามสัดส่วน (ผลิต)'!$E$38&gt;0,(+F156*'2.1ต้นทุนตามสัดส่วน (ผลิต)'!$E$38)/'2.1ต้นทุนตามสัดส่วน (ผลิต)'!$E$40,0),2)</f>
        <v>0</v>
      </c>
      <c r="BX156" s="136">
        <f t="shared" si="140"/>
        <v>0</v>
      </c>
      <c r="BY156" s="136">
        <f>ROUND(IF('2.1ต้นทุนตามสัดส่วน (ผลิต)'!$E$58&gt;0,(+H156*'2.1ต้นทุนตามสัดส่วน (ผลิต)'!$E$58)/'2.1ต้นทุนตามสัดส่วน (ผลิต)'!$E$60,0),2)</f>
        <v>0</v>
      </c>
      <c r="BZ156" s="136">
        <f>ROUND(IF('2.1ต้นทุนตามสัดส่วน (ผลิต)'!$E$68&gt;0,(+I156*'2.1ต้นทุนตามสัดส่วน (ผลิต)'!$E$68)/'2.1ต้นทุนตามสัดส่วน (ผลิต)'!$E$70,0),2)</f>
        <v>0</v>
      </c>
      <c r="CA156" s="136">
        <f>ROUND(IF('2.1ต้นทุนตามสัดส่วน (ผลิต)'!$E$78&gt;0,(+J156*'2.1ต้นทุนตามสัดส่วน (ผลิต)'!$E$78)/'2.1ต้นทุนตามสัดส่วน (ผลิต)'!$E$80,0),2)</f>
        <v>0</v>
      </c>
      <c r="CB156" s="136">
        <f t="shared" si="141"/>
        <v>0</v>
      </c>
      <c r="CC156" s="136">
        <f t="shared" si="142"/>
        <v>0</v>
      </c>
      <c r="CD156" s="136">
        <f>ROUND(IF('2.1ต้นทุนตามสัดส่วน (ผลิต)'!$E$108&gt;0,(+M156*'2.1ต้นทุนตามสัดส่วน (ผลิต)'!$E$108)/'2.1ต้นทุนตามสัดส่วน (ผลิต)'!$E$110,0),2)</f>
        <v>0</v>
      </c>
      <c r="CE156" s="136">
        <f>ROUND(IF('2.1ต้นทุนตามสัดส่วน (ผลิต)'!$E$118&gt;0,(+N156*'2.1ต้นทุนตามสัดส่วน (ผลิต)'!$E$118)/'2.1ต้นทุนตามสัดส่วน (ผลิต)'!$E$120,0),2)</f>
        <v>0</v>
      </c>
      <c r="CF156" s="136">
        <f>ROUND(IF('2.1ต้นทุนตามสัดส่วน (ผลิต)'!$E$128&gt;0,(+O156*'2.1ต้นทุนตามสัดส่วน (ผลิต)'!$E$128)/'2.1ต้นทุนตามสัดส่วน (ผลิต)'!$E$130,0),2)</f>
        <v>0</v>
      </c>
      <c r="CG156" s="136">
        <f t="shared" si="143"/>
        <v>0</v>
      </c>
      <c r="CH156" s="136">
        <f t="shared" si="144"/>
        <v>0</v>
      </c>
      <c r="CI156" s="136">
        <f>ROUND(IF('2.1ต้นทุนตามสัดส่วน (ผลิต)'!$E$158&gt;0,(+R156*'2.1ต้นทุนตามสัดส่วน (ผลิต)'!$E$158)/'2.1ต้นทุนตามสัดส่วน (ผลิต)'!$E$160,0),2)</f>
        <v>0</v>
      </c>
      <c r="CJ156" s="136">
        <f>ROUND(IF('2.1ต้นทุนตามสัดส่วน (ผลิต)'!$E$168&gt;0,(+S156*'2.1ต้นทุนตามสัดส่วน (ผลิต)'!$E$168)/'2.1ต้นทุนตามสัดส่วน (ผลิต)'!$E$170,0),2)</f>
        <v>0</v>
      </c>
      <c r="CK156" s="136">
        <f>ROUND(IF('2.1ต้นทุนตามสัดส่วน (ผลิต)'!$E$178&gt;0,(+T156*'2.1ต้นทุนตามสัดส่วน (ผลิต)'!$E$178)/'2.1ต้นทุนตามสัดส่วน (ผลิต)'!$E$180,0),2)</f>
        <v>0</v>
      </c>
      <c r="CL156" s="136">
        <f t="shared" si="145"/>
        <v>0</v>
      </c>
      <c r="CM156" s="136">
        <f t="shared" si="146"/>
        <v>0</v>
      </c>
      <c r="CO156" s="140"/>
      <c r="CP156" s="135"/>
      <c r="CQ156" s="44">
        <f>ROUND(IF('2.1ต้นทุนตามสัดส่วน (ผลิต)'!$E$9&gt;0,(+C156*'2.1ต้นทุนตามสัดส่วน (ผลิต)'!$E$9)/'2.1ต้นทุนตามสัดส่วน (ผลิต)'!$E$10,0),2)</f>
        <v>0</v>
      </c>
      <c r="CR156" s="136">
        <f>ROUND(IF('2.1ต้นทุนตามสัดส่วน (ผลิต)'!$E$19&gt;0,(+D156*'2.1ต้นทุนตามสัดส่วน (ผลิต)'!$E$19)/'2.1ต้นทุนตามสัดส่วน (ผลิต)'!$E$20,0),2)</f>
        <v>0</v>
      </c>
      <c r="CS156" s="136">
        <f>ROUND(IF('2.1ต้นทุนตามสัดส่วน (ผลิต)'!$E$29&gt;0,(+E156*'2.1ต้นทุนตามสัดส่วน (ผลิต)'!$E$29)/'2.1ต้นทุนตามสัดส่วน (ผลิต)'!$E$30,0),2)</f>
        <v>0</v>
      </c>
      <c r="CT156" s="136">
        <f>ROUND(IF('2.1ต้นทุนตามสัดส่วน (ผลิต)'!$E$39&gt;0,(+F156*'2.1ต้นทุนตามสัดส่วน (ผลิต)'!$E$39)/'2.1ต้นทุนตามสัดส่วน (ผลิต)'!$E$40,0),2)</f>
        <v>0</v>
      </c>
      <c r="CU156" s="136">
        <f t="shared" si="147"/>
        <v>0</v>
      </c>
      <c r="CV156" s="136">
        <f>ROUND(IF('2.1ต้นทุนตามสัดส่วน (ผลิต)'!$E$59&gt;0,(+H156*'2.1ต้นทุนตามสัดส่วน (ผลิต)'!$E$59)/'2.1ต้นทุนตามสัดส่วน (ผลิต)'!$E$60,0),2)</f>
        <v>0</v>
      </c>
      <c r="CW156" s="136">
        <f>ROUND(IF('2.1ต้นทุนตามสัดส่วน (ผลิต)'!$E$69&gt;0,(+I156*'2.1ต้นทุนตามสัดส่วน (ผลิต)'!$E$69)/'2.1ต้นทุนตามสัดส่วน (ผลิต)'!$E$70,0),2)</f>
        <v>0</v>
      </c>
      <c r="CX156" s="136">
        <f>ROUND(IF('2.1ต้นทุนตามสัดส่วน (ผลิต)'!$E$79&gt;0,(+J156*'2.1ต้นทุนตามสัดส่วน (ผลิต)'!$E$79)/'2.1ต้นทุนตามสัดส่วน (ผลิต)'!$E$80,0),2)</f>
        <v>0</v>
      </c>
      <c r="CY156" s="136">
        <f t="shared" si="148"/>
        <v>0</v>
      </c>
      <c r="CZ156" s="136">
        <f t="shared" si="149"/>
        <v>0</v>
      </c>
      <c r="DA156" s="136">
        <f>ROUND(IF('2.1ต้นทุนตามสัดส่วน (ผลิต)'!$E$109&gt;0,(+M156*'2.1ต้นทุนตามสัดส่วน (ผลิต)'!$E$109)/'2.1ต้นทุนตามสัดส่วน (ผลิต)'!$E$110,0),2)</f>
        <v>0</v>
      </c>
      <c r="DB156" s="136">
        <f>ROUND(IF('2.1ต้นทุนตามสัดส่วน (ผลิต)'!$E$119&gt;0,(+N156*'2.1ต้นทุนตามสัดส่วน (ผลิต)'!$E$119)/'2.1ต้นทุนตามสัดส่วน (ผลิต)'!$E$120,0),2)</f>
        <v>0</v>
      </c>
      <c r="DC156" s="136">
        <f>ROUND(IF('2.1ต้นทุนตามสัดส่วน (ผลิต)'!$E$129&gt;0,(+O156*'2.1ต้นทุนตามสัดส่วน (ผลิต)'!$E$129)/'2.1ต้นทุนตามสัดส่วน (ผลิต)'!$E$130,0),2)</f>
        <v>0</v>
      </c>
      <c r="DD156" s="136">
        <f t="shared" si="150"/>
        <v>0</v>
      </c>
      <c r="DE156" s="136">
        <f t="shared" si="151"/>
        <v>0</v>
      </c>
      <c r="DF156" s="136">
        <f>ROUND(IF('2.1ต้นทุนตามสัดส่วน (ผลิต)'!$E$159&gt;0,(+R156*'2.1ต้นทุนตามสัดส่วน (ผลิต)'!$E$159)/'2.1ต้นทุนตามสัดส่วน (ผลิต)'!$E$160,0),2)</f>
        <v>0</v>
      </c>
      <c r="DG156" s="136">
        <f>ROUND(IF('2.1ต้นทุนตามสัดส่วน (ผลิต)'!$E$169&gt;0,(+S156*'2.1ต้นทุนตามสัดส่วน (ผลิต)'!$E$169)/'2.1ต้นทุนตามสัดส่วน (ผลิต)'!$E$170,0),2)</f>
        <v>0</v>
      </c>
      <c r="DH156" s="136">
        <f>ROUND(IF('2.1ต้นทุนตามสัดส่วน (ผลิต)'!$E$179&gt;0,(+T156*'2.1ต้นทุนตามสัดส่วน (ผลิต)'!$E$179)/'2.1ต้นทุนตามสัดส่วน (ผลิต)'!$E$180,0),2)</f>
        <v>0</v>
      </c>
      <c r="DI156" s="136">
        <f t="shared" si="152"/>
        <v>0</v>
      </c>
      <c r="DJ156" s="136">
        <f t="shared" si="153"/>
        <v>0</v>
      </c>
      <c r="DL156" s="140"/>
      <c r="DM156" s="135"/>
      <c r="DN156" s="136">
        <f t="shared" si="154"/>
        <v>0</v>
      </c>
      <c r="DO156" s="136">
        <f t="shared" si="155"/>
        <v>0</v>
      </c>
      <c r="DP156" s="136">
        <f t="shared" si="156"/>
        <v>0</v>
      </c>
      <c r="DQ156" s="136">
        <f t="shared" si="157"/>
        <v>0</v>
      </c>
      <c r="DR156" s="136">
        <f t="shared" si="158"/>
        <v>0</v>
      </c>
      <c r="DS156" s="136">
        <f t="shared" si="159"/>
        <v>0</v>
      </c>
      <c r="DT156" s="136">
        <f t="shared" si="160"/>
        <v>0</v>
      </c>
      <c r="DU156" s="136">
        <f t="shared" si="161"/>
        <v>0</v>
      </c>
      <c r="DV156" s="136">
        <f t="shared" si="162"/>
        <v>0</v>
      </c>
      <c r="DW156" s="136">
        <f t="shared" si="163"/>
        <v>0</v>
      </c>
      <c r="DX156" s="136">
        <f t="shared" si="164"/>
        <v>0</v>
      </c>
      <c r="DY156" s="136">
        <f t="shared" si="165"/>
        <v>0</v>
      </c>
      <c r="DZ156" s="136">
        <f t="shared" si="166"/>
        <v>0</v>
      </c>
      <c r="EA156" s="136">
        <f t="shared" si="167"/>
        <v>0</v>
      </c>
      <c r="EB156" s="136">
        <f t="shared" si="168"/>
        <v>0</v>
      </c>
      <c r="EC156" s="136">
        <f t="shared" si="169"/>
        <v>0</v>
      </c>
      <c r="ED156" s="136">
        <f t="shared" si="170"/>
        <v>0</v>
      </c>
      <c r="EE156" s="136">
        <f t="shared" si="171"/>
        <v>0</v>
      </c>
      <c r="EF156" s="136">
        <f t="shared" si="172"/>
        <v>0</v>
      </c>
      <c r="EG156" s="136">
        <f t="shared" si="173"/>
        <v>0</v>
      </c>
    </row>
    <row r="157" spans="1:137" ht="21">
      <c r="A157" s="140"/>
      <c r="B157" s="135"/>
      <c r="C157" s="44"/>
      <c r="D157" s="136"/>
      <c r="E157" s="136"/>
      <c r="F157" s="136"/>
      <c r="G157" s="136">
        <f t="shared" si="119"/>
        <v>0</v>
      </c>
      <c r="H157" s="136"/>
      <c r="I157" s="136"/>
      <c r="J157" s="136"/>
      <c r="K157" s="136">
        <f t="shared" si="120"/>
        <v>0</v>
      </c>
      <c r="L157" s="136">
        <f t="shared" si="121"/>
        <v>0</v>
      </c>
      <c r="M157" s="136"/>
      <c r="N157" s="136"/>
      <c r="O157" s="136"/>
      <c r="P157" s="136">
        <f t="shared" si="122"/>
        <v>0</v>
      </c>
      <c r="Q157" s="136">
        <f t="shared" si="123"/>
        <v>0</v>
      </c>
      <c r="R157" s="136"/>
      <c r="S157" s="136"/>
      <c r="T157" s="136"/>
      <c r="U157" s="136">
        <f t="shared" si="124"/>
        <v>0</v>
      </c>
      <c r="V157" s="136">
        <f t="shared" si="125"/>
        <v>0</v>
      </c>
      <c r="X157" s="140"/>
      <c r="Y157" s="135"/>
      <c r="Z157" s="44">
        <f>ROUND(IF('2.1ต้นทุนตามสัดส่วน (ผลิต)'!$E$6&gt;0,(+C157*'2.1ต้นทุนตามสัดส่วน (ผลิต)'!$E$6)/'2.1ต้นทุนตามสัดส่วน (ผลิต)'!$E$10,0),2)</f>
        <v>0</v>
      </c>
      <c r="AA157" s="139">
        <f>ROUND(IF('2.1ต้นทุนตามสัดส่วน (ผลิต)'!$E$16&gt;0,(+D157*'2.1ต้นทุนตามสัดส่วน (ผลิต)'!$E$16)/'2.1ต้นทุนตามสัดส่วน (ผลิต)'!$E$20,0),2)</f>
        <v>0</v>
      </c>
      <c r="AB157" s="139">
        <f>ROUND(IF('2.1ต้นทุนตามสัดส่วน (ผลิต)'!$E$26&gt;0,(+E157*'2.1ต้นทุนตามสัดส่วน (ผลิต)'!$E$26)/'2.1ต้นทุนตามสัดส่วน (ผลิต)'!$E$30,0),2)</f>
        <v>0</v>
      </c>
      <c r="AC157" s="139">
        <f>ROUND(IF('2.1ต้นทุนตามสัดส่วน (ผลิต)'!$E$36&gt;0,(+F157*'2.1ต้นทุนตามสัดส่วน (ผลิต)'!$E$36)/'2.1ต้นทุนตามสัดส่วน (ผลิต)'!$E$40,0),2)</f>
        <v>0</v>
      </c>
      <c r="AD157" s="139">
        <f t="shared" si="126"/>
        <v>0</v>
      </c>
      <c r="AE157" s="139">
        <f>ROUND(IF('2.1ต้นทุนตามสัดส่วน (ผลิต)'!$E$56&gt;0,(+H157*'2.1ต้นทุนตามสัดส่วน (ผลิต)'!$E$56)/'2.1ต้นทุนตามสัดส่วน (ผลิต)'!$E$60,0),2)</f>
        <v>0</v>
      </c>
      <c r="AF157" s="139">
        <f>ROUND(IF('2.1ต้นทุนตามสัดส่วน (ผลิต)'!$E$66&gt;0,(+I157*'2.1ต้นทุนตามสัดส่วน (ผลิต)'!$E$66)/'2.1ต้นทุนตามสัดส่วน (ผลิต)'!$E$70,0),2)</f>
        <v>0</v>
      </c>
      <c r="AG157" s="139">
        <f>ROUND(IF('2.1ต้นทุนตามสัดส่วน (ผลิต)'!$E$76&gt;0,(+J157*'2.1ต้นทุนตามสัดส่วน (ผลิต)'!$E$76)/'2.1ต้นทุนตามสัดส่วน (ผลิต)'!$E$80,0),2)</f>
        <v>0</v>
      </c>
      <c r="AH157" s="139">
        <f t="shared" si="127"/>
        <v>0</v>
      </c>
      <c r="AI157" s="139">
        <f t="shared" si="128"/>
        <v>0</v>
      </c>
      <c r="AJ157" s="139">
        <f>ROUND(IF('2.1ต้นทุนตามสัดส่วน (ผลิต)'!$E$106&gt;0,(+M157*'2.1ต้นทุนตามสัดส่วน (ผลิต)'!$E$106)/'2.1ต้นทุนตามสัดส่วน (ผลิต)'!$E$110,0),2)</f>
        <v>0</v>
      </c>
      <c r="AK157" s="139">
        <f>ROUND(IF('2.1ต้นทุนตามสัดส่วน (ผลิต)'!$E$116&gt;0,(+N157*'2.1ต้นทุนตามสัดส่วน (ผลิต)'!$E$116)/'2.1ต้นทุนตามสัดส่วน (ผลิต)'!$E$120,0),2)</f>
        <v>0</v>
      </c>
      <c r="AL157" s="139">
        <f>ROUND(IF('2.1ต้นทุนตามสัดส่วน (ผลิต)'!$E$126&gt;0,(+O157*'2.1ต้นทุนตามสัดส่วน (ผลิต)'!$E$126)/'2.1ต้นทุนตามสัดส่วน (ผลิต)'!$E$130,0),2)</f>
        <v>0</v>
      </c>
      <c r="AM157" s="139">
        <f t="shared" si="129"/>
        <v>0</v>
      </c>
      <c r="AN157" s="139">
        <f t="shared" si="130"/>
        <v>0</v>
      </c>
      <c r="AO157" s="139">
        <f>ROUND(IF('2.1ต้นทุนตามสัดส่วน (ผลิต)'!$E$156&gt;0,(+R157*'2.1ต้นทุนตามสัดส่วน (ผลิต)'!$E$156)/'2.1ต้นทุนตามสัดส่วน (ผลิต)'!$E$160,0),2)</f>
        <v>0</v>
      </c>
      <c r="AP157" s="139">
        <f>ROUND(IF('2.1ต้นทุนตามสัดส่วน (ผลิต)'!$E$166&gt;0,(+S157*'2.1ต้นทุนตามสัดส่วน (ผลิต)'!$E$166)/'2.1ต้นทุนตามสัดส่วน (ผลิต)'!$E$170,0),2)</f>
        <v>0</v>
      </c>
      <c r="AQ157" s="139">
        <f>ROUND(IF('2.1ต้นทุนตามสัดส่วน (ผลิต)'!$E$176&gt;0,(+T157*'2.1ต้นทุนตามสัดส่วน (ผลิต)'!$E$176)/'2.1ต้นทุนตามสัดส่วน (ผลิต)'!$E$180,0),2)</f>
        <v>0</v>
      </c>
      <c r="AR157" s="139">
        <f t="shared" si="131"/>
        <v>0</v>
      </c>
      <c r="AS157" s="139">
        <f t="shared" si="132"/>
        <v>0</v>
      </c>
      <c r="AU157" s="140"/>
      <c r="AV157" s="135"/>
      <c r="AW157" s="44">
        <f>ROUND(IF('2.1ต้นทุนตามสัดส่วน (ผลิต)'!$E$7&gt;0,(C157*'2.1ต้นทุนตามสัดส่วน (ผลิต)'!$E$7)/'2.1ต้นทุนตามสัดส่วน (ผลิต)'!$E$10,0),2)</f>
        <v>0</v>
      </c>
      <c r="AX157" s="136">
        <f>ROUND(IF('2.1ต้นทุนตามสัดส่วน (ผลิต)'!$E$17&gt;0,(D157*'2.1ต้นทุนตามสัดส่วน (ผลิต)'!$E$17)/'2.1ต้นทุนตามสัดส่วน (ผลิต)'!$E$20,0),2)</f>
        <v>0</v>
      </c>
      <c r="AY157" s="136">
        <f>ROUND(IF('2.1ต้นทุนตามสัดส่วน (ผลิต)'!$E$27&gt;0,(+E157*'2.1ต้นทุนตามสัดส่วน (ผลิต)'!$E$27)/'2.1ต้นทุนตามสัดส่วน (ผลิต)'!$E$30,0),2)</f>
        <v>0</v>
      </c>
      <c r="AZ157" s="136">
        <f>ROUND(IF('2.1ต้นทุนตามสัดส่วน (ผลิต)'!$E$37&gt;0,(+F157*'2.1ต้นทุนตามสัดส่วน (ผลิต)'!$E$37)/'2.1ต้นทุนตามสัดส่วน (ผลิต)'!$E$40,0),2)</f>
        <v>0</v>
      </c>
      <c r="BA157" s="136">
        <f t="shared" si="133"/>
        <v>0</v>
      </c>
      <c r="BB157" s="136">
        <f>ROUND(IF('2.1ต้นทุนตามสัดส่วน (ผลิต)'!$E$57&gt;0,(+H157*'2.1ต้นทุนตามสัดส่วน (ผลิต)'!$E$57)/'2.1ต้นทุนตามสัดส่วน (ผลิต)'!$E$60,0),2)</f>
        <v>0</v>
      </c>
      <c r="BC157" s="136">
        <f>ROUND(IF('2.1ต้นทุนตามสัดส่วน (ผลิต)'!$E$67&gt;0,(+I157*'2.1ต้นทุนตามสัดส่วน (ผลิต)'!$E$67)/'2.1ต้นทุนตามสัดส่วน (ผลิต)'!$E$70,0),2)</f>
        <v>0</v>
      </c>
      <c r="BD157" s="136">
        <f>ROUND(IF('2.1ต้นทุนตามสัดส่วน (ผลิต)'!$E$77&gt;0,(+J157*'2.1ต้นทุนตามสัดส่วน (ผลิต)'!$E$77)/'2.1ต้นทุนตามสัดส่วน (ผลิต)'!$E$80,0),2)</f>
        <v>0</v>
      </c>
      <c r="BE157" s="136">
        <f t="shared" si="134"/>
        <v>0</v>
      </c>
      <c r="BF157" s="136">
        <f t="shared" si="135"/>
        <v>0</v>
      </c>
      <c r="BG157" s="136">
        <f>ROUND(IF('2.1ต้นทุนตามสัดส่วน (ผลิต)'!$E$107&gt;0,(+M157*'2.1ต้นทุนตามสัดส่วน (ผลิต)'!$E$107)/'2.1ต้นทุนตามสัดส่วน (ผลิต)'!$E$110,0),2)</f>
        <v>0</v>
      </c>
      <c r="BH157" s="136">
        <f>ROUND(IF('2.1ต้นทุนตามสัดส่วน (ผลิต)'!$E$117&gt;0,(+N157*'2.1ต้นทุนตามสัดส่วน (ผลิต)'!$E$117)/'2.1ต้นทุนตามสัดส่วน (ผลิต)'!$E$120,0),2)</f>
        <v>0</v>
      </c>
      <c r="BI157" s="136">
        <f>ROUND(IF('2.1ต้นทุนตามสัดส่วน (ผลิต)'!$E$127&gt;0,(+O157*'2.1ต้นทุนตามสัดส่วน (ผลิต)'!$E$127)/'2.1ต้นทุนตามสัดส่วน (ผลิต)'!$E$130,0),2)</f>
        <v>0</v>
      </c>
      <c r="BJ157" s="136">
        <f t="shared" si="136"/>
        <v>0</v>
      </c>
      <c r="BK157" s="136">
        <f t="shared" si="137"/>
        <v>0</v>
      </c>
      <c r="BL157" s="136">
        <f>ROUND(IF('2.1ต้นทุนตามสัดส่วน (ผลิต)'!$E$157&gt;0,(+R157*'2.1ต้นทุนตามสัดส่วน (ผลิต)'!$E$157)/'2.1ต้นทุนตามสัดส่วน (ผลิต)'!$E$160,0),2)</f>
        <v>0</v>
      </c>
      <c r="BM157" s="136">
        <f>ROUND(IF('2.1ต้นทุนตามสัดส่วน (ผลิต)'!$E$167&gt;0,(+S157*'2.1ต้นทุนตามสัดส่วน (ผลิต)'!$E$167)/'2.1ต้นทุนตามสัดส่วน (ผลิต)'!$E$170,0),2)</f>
        <v>0</v>
      </c>
      <c r="BN157" s="136">
        <f>ROUND(IF('2.1ต้นทุนตามสัดส่วน (ผลิต)'!$E$177&gt;0,(+T157*'2.1ต้นทุนตามสัดส่วน (ผลิต)'!$E$177)/'2.1ต้นทุนตามสัดส่วน (ผลิต)'!$E$180,0),2)</f>
        <v>0</v>
      </c>
      <c r="BO157" s="136">
        <f t="shared" si="138"/>
        <v>0</v>
      </c>
      <c r="BP157" s="136">
        <f t="shared" si="139"/>
        <v>0</v>
      </c>
      <c r="BR157" s="140"/>
      <c r="BS157" s="135"/>
      <c r="BT157" s="44">
        <f>ROUND(IF('2.1ต้นทุนตามสัดส่วน (ผลิต)'!$E$8&gt;0,(+C157*'2.1ต้นทุนตามสัดส่วน (ผลิต)'!$E$8)/'2.1ต้นทุนตามสัดส่วน (ผลิต)'!$E$10,0),2)</f>
        <v>0</v>
      </c>
      <c r="BU157" s="136">
        <f>ROUND(IF('2.1ต้นทุนตามสัดส่วน (ผลิต)'!$E$18&gt;0,(+D157*'2.1ต้นทุนตามสัดส่วน (ผลิต)'!$E$18)/'2.1ต้นทุนตามสัดส่วน (ผลิต)'!$E$20,0),2)</f>
        <v>0</v>
      </c>
      <c r="BV157" s="136">
        <f>ROUND(IF('2.1ต้นทุนตามสัดส่วน (ผลิต)'!$E$28&gt;0,(+E157*'2.1ต้นทุนตามสัดส่วน (ผลิต)'!$E$28)/'2.1ต้นทุนตามสัดส่วน (ผลิต)'!$E$30,0),2)</f>
        <v>0</v>
      </c>
      <c r="BW157" s="136">
        <f>ROUND(IF('2.1ต้นทุนตามสัดส่วน (ผลิต)'!$E$38&gt;0,(+F157*'2.1ต้นทุนตามสัดส่วน (ผลิต)'!$E$38)/'2.1ต้นทุนตามสัดส่วน (ผลิต)'!$E$40,0),2)</f>
        <v>0</v>
      </c>
      <c r="BX157" s="136">
        <f t="shared" si="140"/>
        <v>0</v>
      </c>
      <c r="BY157" s="136">
        <f>ROUND(IF('2.1ต้นทุนตามสัดส่วน (ผลิต)'!$E$58&gt;0,(+H157*'2.1ต้นทุนตามสัดส่วน (ผลิต)'!$E$58)/'2.1ต้นทุนตามสัดส่วน (ผลิต)'!$E$60,0),2)</f>
        <v>0</v>
      </c>
      <c r="BZ157" s="136">
        <f>ROUND(IF('2.1ต้นทุนตามสัดส่วน (ผลิต)'!$E$68&gt;0,(+I157*'2.1ต้นทุนตามสัดส่วน (ผลิต)'!$E$68)/'2.1ต้นทุนตามสัดส่วน (ผลิต)'!$E$70,0),2)</f>
        <v>0</v>
      </c>
      <c r="CA157" s="136">
        <f>ROUND(IF('2.1ต้นทุนตามสัดส่วน (ผลิต)'!$E$78&gt;0,(+J157*'2.1ต้นทุนตามสัดส่วน (ผลิต)'!$E$78)/'2.1ต้นทุนตามสัดส่วน (ผลิต)'!$E$80,0),2)</f>
        <v>0</v>
      </c>
      <c r="CB157" s="136">
        <f t="shared" si="141"/>
        <v>0</v>
      </c>
      <c r="CC157" s="136">
        <f t="shared" si="142"/>
        <v>0</v>
      </c>
      <c r="CD157" s="136">
        <f>ROUND(IF('2.1ต้นทุนตามสัดส่วน (ผลิต)'!$E$108&gt;0,(+M157*'2.1ต้นทุนตามสัดส่วน (ผลิต)'!$E$108)/'2.1ต้นทุนตามสัดส่วน (ผลิต)'!$E$110,0),2)</f>
        <v>0</v>
      </c>
      <c r="CE157" s="136">
        <f>ROUND(IF('2.1ต้นทุนตามสัดส่วน (ผลิต)'!$E$118&gt;0,(+N157*'2.1ต้นทุนตามสัดส่วน (ผลิต)'!$E$118)/'2.1ต้นทุนตามสัดส่วน (ผลิต)'!$E$120,0),2)</f>
        <v>0</v>
      </c>
      <c r="CF157" s="136">
        <f>ROUND(IF('2.1ต้นทุนตามสัดส่วน (ผลิต)'!$E$128&gt;0,(+O157*'2.1ต้นทุนตามสัดส่วน (ผลิต)'!$E$128)/'2.1ต้นทุนตามสัดส่วน (ผลิต)'!$E$130,0),2)</f>
        <v>0</v>
      </c>
      <c r="CG157" s="136">
        <f t="shared" si="143"/>
        <v>0</v>
      </c>
      <c r="CH157" s="136">
        <f t="shared" si="144"/>
        <v>0</v>
      </c>
      <c r="CI157" s="136">
        <f>ROUND(IF('2.1ต้นทุนตามสัดส่วน (ผลิต)'!$E$158&gt;0,(+R157*'2.1ต้นทุนตามสัดส่วน (ผลิต)'!$E$158)/'2.1ต้นทุนตามสัดส่วน (ผลิต)'!$E$160,0),2)</f>
        <v>0</v>
      </c>
      <c r="CJ157" s="136">
        <f>ROUND(IF('2.1ต้นทุนตามสัดส่วน (ผลิต)'!$E$168&gt;0,(+S157*'2.1ต้นทุนตามสัดส่วน (ผลิต)'!$E$168)/'2.1ต้นทุนตามสัดส่วน (ผลิต)'!$E$170,0),2)</f>
        <v>0</v>
      </c>
      <c r="CK157" s="136">
        <f>ROUND(IF('2.1ต้นทุนตามสัดส่วน (ผลิต)'!$E$178&gt;0,(+T157*'2.1ต้นทุนตามสัดส่วน (ผลิต)'!$E$178)/'2.1ต้นทุนตามสัดส่วน (ผลิต)'!$E$180,0),2)</f>
        <v>0</v>
      </c>
      <c r="CL157" s="136">
        <f t="shared" si="145"/>
        <v>0</v>
      </c>
      <c r="CM157" s="136">
        <f t="shared" si="146"/>
        <v>0</v>
      </c>
      <c r="CO157" s="140"/>
      <c r="CP157" s="135"/>
      <c r="CQ157" s="44">
        <f>ROUND(IF('2.1ต้นทุนตามสัดส่วน (ผลิต)'!$E$9&gt;0,(+C157*'2.1ต้นทุนตามสัดส่วน (ผลิต)'!$E$9)/'2.1ต้นทุนตามสัดส่วน (ผลิต)'!$E$10,0),2)</f>
        <v>0</v>
      </c>
      <c r="CR157" s="136">
        <f>ROUND(IF('2.1ต้นทุนตามสัดส่วน (ผลิต)'!$E$19&gt;0,(+D157*'2.1ต้นทุนตามสัดส่วน (ผลิต)'!$E$19)/'2.1ต้นทุนตามสัดส่วน (ผลิต)'!$E$20,0),2)</f>
        <v>0</v>
      </c>
      <c r="CS157" s="136">
        <f>ROUND(IF('2.1ต้นทุนตามสัดส่วน (ผลิต)'!$E$29&gt;0,(+E157*'2.1ต้นทุนตามสัดส่วน (ผลิต)'!$E$29)/'2.1ต้นทุนตามสัดส่วน (ผลิต)'!$E$30,0),2)</f>
        <v>0</v>
      </c>
      <c r="CT157" s="136">
        <f>ROUND(IF('2.1ต้นทุนตามสัดส่วน (ผลิต)'!$E$39&gt;0,(+F157*'2.1ต้นทุนตามสัดส่วน (ผลิต)'!$E$39)/'2.1ต้นทุนตามสัดส่วน (ผลิต)'!$E$40,0),2)</f>
        <v>0</v>
      </c>
      <c r="CU157" s="136">
        <f t="shared" si="147"/>
        <v>0</v>
      </c>
      <c r="CV157" s="136">
        <f>ROUND(IF('2.1ต้นทุนตามสัดส่วน (ผลิต)'!$E$59&gt;0,(+H157*'2.1ต้นทุนตามสัดส่วน (ผลิต)'!$E$59)/'2.1ต้นทุนตามสัดส่วน (ผลิต)'!$E$60,0),2)</f>
        <v>0</v>
      </c>
      <c r="CW157" s="136">
        <f>ROUND(IF('2.1ต้นทุนตามสัดส่วน (ผลิต)'!$E$69&gt;0,(+I157*'2.1ต้นทุนตามสัดส่วน (ผลิต)'!$E$69)/'2.1ต้นทุนตามสัดส่วน (ผลิต)'!$E$70,0),2)</f>
        <v>0</v>
      </c>
      <c r="CX157" s="136">
        <f>ROUND(IF('2.1ต้นทุนตามสัดส่วน (ผลิต)'!$E$79&gt;0,(+J157*'2.1ต้นทุนตามสัดส่วน (ผลิต)'!$E$79)/'2.1ต้นทุนตามสัดส่วน (ผลิต)'!$E$80,0),2)</f>
        <v>0</v>
      </c>
      <c r="CY157" s="136">
        <f t="shared" si="148"/>
        <v>0</v>
      </c>
      <c r="CZ157" s="136">
        <f t="shared" si="149"/>
        <v>0</v>
      </c>
      <c r="DA157" s="136">
        <f>ROUND(IF('2.1ต้นทุนตามสัดส่วน (ผลิต)'!$E$109&gt;0,(+M157*'2.1ต้นทุนตามสัดส่วน (ผลิต)'!$E$109)/'2.1ต้นทุนตามสัดส่วน (ผลิต)'!$E$110,0),2)</f>
        <v>0</v>
      </c>
      <c r="DB157" s="136">
        <f>ROUND(IF('2.1ต้นทุนตามสัดส่วน (ผลิต)'!$E$119&gt;0,(+N157*'2.1ต้นทุนตามสัดส่วน (ผลิต)'!$E$119)/'2.1ต้นทุนตามสัดส่วน (ผลิต)'!$E$120,0),2)</f>
        <v>0</v>
      </c>
      <c r="DC157" s="136">
        <f>ROUND(IF('2.1ต้นทุนตามสัดส่วน (ผลิต)'!$E$129&gt;0,(+O157*'2.1ต้นทุนตามสัดส่วน (ผลิต)'!$E$129)/'2.1ต้นทุนตามสัดส่วน (ผลิต)'!$E$130,0),2)</f>
        <v>0</v>
      </c>
      <c r="DD157" s="136">
        <f t="shared" si="150"/>
        <v>0</v>
      </c>
      <c r="DE157" s="136">
        <f t="shared" si="151"/>
        <v>0</v>
      </c>
      <c r="DF157" s="136">
        <f>ROUND(IF('2.1ต้นทุนตามสัดส่วน (ผลิต)'!$E$159&gt;0,(+R157*'2.1ต้นทุนตามสัดส่วน (ผลิต)'!$E$159)/'2.1ต้นทุนตามสัดส่วน (ผลิต)'!$E$160,0),2)</f>
        <v>0</v>
      </c>
      <c r="DG157" s="136">
        <f>ROUND(IF('2.1ต้นทุนตามสัดส่วน (ผลิต)'!$E$169&gt;0,(+S157*'2.1ต้นทุนตามสัดส่วน (ผลิต)'!$E$169)/'2.1ต้นทุนตามสัดส่วน (ผลิต)'!$E$170,0),2)</f>
        <v>0</v>
      </c>
      <c r="DH157" s="136">
        <f>ROUND(IF('2.1ต้นทุนตามสัดส่วน (ผลิต)'!$E$179&gt;0,(+T157*'2.1ต้นทุนตามสัดส่วน (ผลิต)'!$E$179)/'2.1ต้นทุนตามสัดส่วน (ผลิต)'!$E$180,0),2)</f>
        <v>0</v>
      </c>
      <c r="DI157" s="136">
        <f t="shared" si="152"/>
        <v>0</v>
      </c>
      <c r="DJ157" s="136">
        <f t="shared" si="153"/>
        <v>0</v>
      </c>
      <c r="DL157" s="140"/>
      <c r="DM157" s="135"/>
      <c r="DN157" s="136">
        <f t="shared" si="154"/>
        <v>0</v>
      </c>
      <c r="DO157" s="136">
        <f t="shared" si="155"/>
        <v>0</v>
      </c>
      <c r="DP157" s="136">
        <f t="shared" si="156"/>
        <v>0</v>
      </c>
      <c r="DQ157" s="136">
        <f t="shared" si="157"/>
        <v>0</v>
      </c>
      <c r="DR157" s="136">
        <f t="shared" si="158"/>
        <v>0</v>
      </c>
      <c r="DS157" s="136">
        <f t="shared" si="159"/>
        <v>0</v>
      </c>
      <c r="DT157" s="136">
        <f t="shared" si="160"/>
        <v>0</v>
      </c>
      <c r="DU157" s="136">
        <f t="shared" si="161"/>
        <v>0</v>
      </c>
      <c r="DV157" s="136">
        <f t="shared" si="162"/>
        <v>0</v>
      </c>
      <c r="DW157" s="136">
        <f t="shared" si="163"/>
        <v>0</v>
      </c>
      <c r="DX157" s="136">
        <f t="shared" si="164"/>
        <v>0</v>
      </c>
      <c r="DY157" s="136">
        <f t="shared" si="165"/>
        <v>0</v>
      </c>
      <c r="DZ157" s="136">
        <f t="shared" si="166"/>
        <v>0</v>
      </c>
      <c r="EA157" s="136">
        <f t="shared" si="167"/>
        <v>0</v>
      </c>
      <c r="EB157" s="136">
        <f t="shared" si="168"/>
        <v>0</v>
      </c>
      <c r="EC157" s="136">
        <f t="shared" si="169"/>
        <v>0</v>
      </c>
      <c r="ED157" s="136">
        <f t="shared" si="170"/>
        <v>0</v>
      </c>
      <c r="EE157" s="136">
        <f t="shared" si="171"/>
        <v>0</v>
      </c>
      <c r="EF157" s="136">
        <f t="shared" si="172"/>
        <v>0</v>
      </c>
      <c r="EG157" s="136">
        <f t="shared" si="173"/>
        <v>0</v>
      </c>
    </row>
    <row r="158" spans="1:137" ht="21">
      <c r="A158" s="140"/>
      <c r="B158" s="135"/>
      <c r="C158" s="44"/>
      <c r="D158" s="136"/>
      <c r="E158" s="136"/>
      <c r="F158" s="136"/>
      <c r="G158" s="136">
        <f t="shared" si="88"/>
        <v>0</v>
      </c>
      <c r="H158" s="136"/>
      <c r="I158" s="136"/>
      <c r="J158" s="136"/>
      <c r="K158" s="136">
        <f t="shared" si="89"/>
        <v>0</v>
      </c>
      <c r="L158" s="136">
        <f t="shared" si="90"/>
        <v>0</v>
      </c>
      <c r="M158" s="136"/>
      <c r="N158" s="136"/>
      <c r="O158" s="136"/>
      <c r="P158" s="136">
        <f t="shared" si="91"/>
        <v>0</v>
      </c>
      <c r="Q158" s="136">
        <f t="shared" si="92"/>
        <v>0</v>
      </c>
      <c r="R158" s="136"/>
      <c r="S158" s="136"/>
      <c r="T158" s="136"/>
      <c r="U158" s="136">
        <f t="shared" si="93"/>
        <v>0</v>
      </c>
      <c r="V158" s="136">
        <f t="shared" si="82"/>
        <v>0</v>
      </c>
      <c r="X158" s="140"/>
      <c r="Y158" s="135"/>
      <c r="Z158" s="44">
        <f>ROUND(IF('2.1ต้นทุนตามสัดส่วน (ผลิต)'!$E$6&gt;0,(+C158*'2.1ต้นทุนตามสัดส่วน (ผลิต)'!$E$6)/'2.1ต้นทุนตามสัดส่วน (ผลิต)'!$E$10,0),2)</f>
        <v>0</v>
      </c>
      <c r="AA158" s="139">
        <f>ROUND(IF('2.1ต้นทุนตามสัดส่วน (ผลิต)'!$E$16&gt;0,(+D158*'2.1ต้นทุนตามสัดส่วน (ผลิต)'!$E$16)/'2.1ต้นทุนตามสัดส่วน (ผลิต)'!$E$20,0),2)</f>
        <v>0</v>
      </c>
      <c r="AB158" s="139">
        <f>ROUND(IF('2.1ต้นทุนตามสัดส่วน (ผลิต)'!$E$26&gt;0,(+E158*'2.1ต้นทุนตามสัดส่วน (ผลิต)'!$E$26)/'2.1ต้นทุนตามสัดส่วน (ผลิต)'!$E$30,0),2)</f>
        <v>0</v>
      </c>
      <c r="AC158" s="139">
        <f>ROUND(IF('2.1ต้นทุนตามสัดส่วน (ผลิต)'!$E$36&gt;0,(+F158*'2.1ต้นทุนตามสัดส่วน (ผลิต)'!$E$36)/'2.1ต้นทุนตามสัดส่วน (ผลิต)'!$E$40,0),2)</f>
        <v>0</v>
      </c>
      <c r="AD158" s="139">
        <f t="shared" si="94"/>
        <v>0</v>
      </c>
      <c r="AE158" s="139">
        <f>ROUND(IF('2.1ต้นทุนตามสัดส่วน (ผลิต)'!$E$56&gt;0,(+H158*'2.1ต้นทุนตามสัดส่วน (ผลิต)'!$E$56)/'2.1ต้นทุนตามสัดส่วน (ผลิต)'!$E$60,0),2)</f>
        <v>0</v>
      </c>
      <c r="AF158" s="139">
        <f>ROUND(IF('2.1ต้นทุนตามสัดส่วน (ผลิต)'!$E$66&gt;0,(+I158*'2.1ต้นทุนตามสัดส่วน (ผลิต)'!$E$66)/'2.1ต้นทุนตามสัดส่วน (ผลิต)'!$E$70,0),2)</f>
        <v>0</v>
      </c>
      <c r="AG158" s="139">
        <f>ROUND(IF('2.1ต้นทุนตามสัดส่วน (ผลิต)'!$E$76&gt;0,(+J158*'2.1ต้นทุนตามสัดส่วน (ผลิต)'!$E$76)/'2.1ต้นทุนตามสัดส่วน (ผลิต)'!$E$80,0),2)</f>
        <v>0</v>
      </c>
      <c r="AH158" s="139">
        <f t="shared" si="95"/>
        <v>0</v>
      </c>
      <c r="AI158" s="139">
        <f t="shared" si="96"/>
        <v>0</v>
      </c>
      <c r="AJ158" s="139">
        <f>ROUND(IF('2.1ต้นทุนตามสัดส่วน (ผลิต)'!$E$106&gt;0,(+M158*'2.1ต้นทุนตามสัดส่วน (ผลิต)'!$E$106)/'2.1ต้นทุนตามสัดส่วน (ผลิต)'!$E$110,0),2)</f>
        <v>0</v>
      </c>
      <c r="AK158" s="139">
        <f>ROUND(IF('2.1ต้นทุนตามสัดส่วน (ผลิต)'!$E$116&gt;0,(+N158*'2.1ต้นทุนตามสัดส่วน (ผลิต)'!$E$116)/'2.1ต้นทุนตามสัดส่วน (ผลิต)'!$E$120,0),2)</f>
        <v>0</v>
      </c>
      <c r="AL158" s="139">
        <f>ROUND(IF('2.1ต้นทุนตามสัดส่วน (ผลิต)'!$E$126&gt;0,(+O158*'2.1ต้นทุนตามสัดส่วน (ผลิต)'!$E$126)/'2.1ต้นทุนตามสัดส่วน (ผลิต)'!$E$130,0),2)</f>
        <v>0</v>
      </c>
      <c r="AM158" s="139">
        <f t="shared" si="97"/>
        <v>0</v>
      </c>
      <c r="AN158" s="139">
        <f t="shared" si="98"/>
        <v>0</v>
      </c>
      <c r="AO158" s="139">
        <f>ROUND(IF('2.1ต้นทุนตามสัดส่วน (ผลิต)'!$E$156&gt;0,(+R158*'2.1ต้นทุนตามสัดส่วน (ผลิต)'!$E$156)/'2.1ต้นทุนตามสัดส่วน (ผลิต)'!$E$160,0),2)</f>
        <v>0</v>
      </c>
      <c r="AP158" s="139">
        <f>ROUND(IF('2.1ต้นทุนตามสัดส่วน (ผลิต)'!$E$166&gt;0,(+S158*'2.1ต้นทุนตามสัดส่วน (ผลิต)'!$E$166)/'2.1ต้นทุนตามสัดส่วน (ผลิต)'!$E$170,0),2)</f>
        <v>0</v>
      </c>
      <c r="AQ158" s="139">
        <f>ROUND(IF('2.1ต้นทุนตามสัดส่วน (ผลิต)'!$E$176&gt;0,(+T158*'2.1ต้นทุนตามสัดส่วน (ผลิต)'!$E$176)/'2.1ต้นทุนตามสัดส่วน (ผลิต)'!$E$180,0),2)</f>
        <v>0</v>
      </c>
      <c r="AR158" s="139">
        <f t="shared" si="83"/>
        <v>0</v>
      </c>
      <c r="AS158" s="139">
        <f t="shared" si="84"/>
        <v>0</v>
      </c>
      <c r="AU158" s="140"/>
      <c r="AV158" s="135"/>
      <c r="AW158" s="44">
        <f>ROUND(IF('2.1ต้นทุนตามสัดส่วน (ผลิต)'!$E$7&gt;0,(C158*'2.1ต้นทุนตามสัดส่วน (ผลิต)'!$E$7)/'2.1ต้นทุนตามสัดส่วน (ผลิต)'!$E$10,0),2)</f>
        <v>0</v>
      </c>
      <c r="AX158" s="136">
        <f>ROUND(IF('2.1ต้นทุนตามสัดส่วน (ผลิต)'!$E$17&gt;0,(D158*'2.1ต้นทุนตามสัดส่วน (ผลิต)'!$E$17)/'2.1ต้นทุนตามสัดส่วน (ผลิต)'!$E$20,0),2)</f>
        <v>0</v>
      </c>
      <c r="AY158" s="136">
        <f>ROUND(IF('2.1ต้นทุนตามสัดส่วน (ผลิต)'!$E$27&gt;0,(+E158*'2.1ต้นทุนตามสัดส่วน (ผลิต)'!$E$27)/'2.1ต้นทุนตามสัดส่วน (ผลิต)'!$E$30,0),2)</f>
        <v>0</v>
      </c>
      <c r="AZ158" s="136">
        <f>ROUND(IF('2.1ต้นทุนตามสัดส่วน (ผลิต)'!$E$37&gt;0,(+F158*'2.1ต้นทุนตามสัดส่วน (ผลิต)'!$E$37)/'2.1ต้นทุนตามสัดส่วน (ผลิต)'!$E$40,0),2)</f>
        <v>0</v>
      </c>
      <c r="BA158" s="136">
        <f t="shared" si="99"/>
        <v>0</v>
      </c>
      <c r="BB158" s="136">
        <f>ROUND(IF('2.1ต้นทุนตามสัดส่วน (ผลิต)'!$E$57&gt;0,(+H158*'2.1ต้นทุนตามสัดส่วน (ผลิต)'!$E$57)/'2.1ต้นทุนตามสัดส่วน (ผลิต)'!$E$60,0),2)</f>
        <v>0</v>
      </c>
      <c r="BC158" s="136">
        <f>ROUND(IF('2.1ต้นทุนตามสัดส่วน (ผลิต)'!$E$67&gt;0,(+I158*'2.1ต้นทุนตามสัดส่วน (ผลิต)'!$E$67)/'2.1ต้นทุนตามสัดส่วน (ผลิต)'!$E$70,0),2)</f>
        <v>0</v>
      </c>
      <c r="BD158" s="136">
        <f>ROUND(IF('2.1ต้นทุนตามสัดส่วน (ผลิต)'!$E$77&gt;0,(+J158*'2.1ต้นทุนตามสัดส่วน (ผลิต)'!$E$77)/'2.1ต้นทุนตามสัดส่วน (ผลิต)'!$E$80,0),2)</f>
        <v>0</v>
      </c>
      <c r="BE158" s="136">
        <f t="shared" si="100"/>
        <v>0</v>
      </c>
      <c r="BF158" s="136">
        <f t="shared" si="101"/>
        <v>0</v>
      </c>
      <c r="BG158" s="136">
        <f>ROUND(IF('2.1ต้นทุนตามสัดส่วน (ผลิต)'!$E$107&gt;0,(+M158*'2.1ต้นทุนตามสัดส่วน (ผลิต)'!$E$107)/'2.1ต้นทุนตามสัดส่วน (ผลิต)'!$E$110,0),2)</f>
        <v>0</v>
      </c>
      <c r="BH158" s="136">
        <f>ROUND(IF('2.1ต้นทุนตามสัดส่วน (ผลิต)'!$E$117&gt;0,(+N158*'2.1ต้นทุนตามสัดส่วน (ผลิต)'!$E$117)/'2.1ต้นทุนตามสัดส่วน (ผลิต)'!$E$120,0),2)</f>
        <v>0</v>
      </c>
      <c r="BI158" s="136">
        <f>ROUND(IF('2.1ต้นทุนตามสัดส่วน (ผลิต)'!$E$127&gt;0,(+O158*'2.1ต้นทุนตามสัดส่วน (ผลิต)'!$E$127)/'2.1ต้นทุนตามสัดส่วน (ผลิต)'!$E$130,0),2)</f>
        <v>0</v>
      </c>
      <c r="BJ158" s="136">
        <f t="shared" si="102"/>
        <v>0</v>
      </c>
      <c r="BK158" s="136">
        <f t="shared" si="103"/>
        <v>0</v>
      </c>
      <c r="BL158" s="136">
        <f>ROUND(IF('2.1ต้นทุนตามสัดส่วน (ผลิต)'!$E$157&gt;0,(+R158*'2.1ต้นทุนตามสัดส่วน (ผลิต)'!$E$157)/'2.1ต้นทุนตามสัดส่วน (ผลิต)'!$E$160,0),2)</f>
        <v>0</v>
      </c>
      <c r="BM158" s="136">
        <f>ROUND(IF('2.1ต้นทุนตามสัดส่วน (ผลิต)'!$E$167&gt;0,(+S158*'2.1ต้นทุนตามสัดส่วน (ผลิต)'!$E$167)/'2.1ต้นทุนตามสัดส่วน (ผลิต)'!$E$170,0),2)</f>
        <v>0</v>
      </c>
      <c r="BN158" s="136">
        <f>ROUND(IF('2.1ต้นทุนตามสัดส่วน (ผลิต)'!$E$177&gt;0,(+T158*'2.1ต้นทุนตามสัดส่วน (ผลิต)'!$E$177)/'2.1ต้นทุนตามสัดส่วน (ผลิต)'!$E$180,0),2)</f>
        <v>0</v>
      </c>
      <c r="BO158" s="136">
        <f t="shared" si="104"/>
        <v>0</v>
      </c>
      <c r="BP158" s="136">
        <f t="shared" si="85"/>
        <v>0</v>
      </c>
      <c r="BR158" s="140"/>
      <c r="BS158" s="135"/>
      <c r="BT158" s="44">
        <f>ROUND(IF('2.1ต้นทุนตามสัดส่วน (ผลิต)'!$E$8&gt;0,(+C158*'2.1ต้นทุนตามสัดส่วน (ผลิต)'!$E$8)/'2.1ต้นทุนตามสัดส่วน (ผลิต)'!$E$10,0),2)</f>
        <v>0</v>
      </c>
      <c r="BU158" s="136">
        <f>ROUND(IF('2.1ต้นทุนตามสัดส่วน (ผลิต)'!$E$18&gt;0,(+D158*'2.1ต้นทุนตามสัดส่วน (ผลิต)'!$E$18)/'2.1ต้นทุนตามสัดส่วน (ผลิต)'!$E$20,0),2)</f>
        <v>0</v>
      </c>
      <c r="BV158" s="136">
        <f>ROUND(IF('2.1ต้นทุนตามสัดส่วน (ผลิต)'!$E$28&gt;0,(+E158*'2.1ต้นทุนตามสัดส่วน (ผลิต)'!$E$28)/'2.1ต้นทุนตามสัดส่วน (ผลิต)'!$E$30,0),2)</f>
        <v>0</v>
      </c>
      <c r="BW158" s="136">
        <f>ROUND(IF('2.1ต้นทุนตามสัดส่วน (ผลิต)'!$E$38&gt;0,(+F158*'2.1ต้นทุนตามสัดส่วน (ผลิต)'!$E$38)/'2.1ต้นทุนตามสัดส่วน (ผลิต)'!$E$40,0),2)</f>
        <v>0</v>
      </c>
      <c r="BX158" s="136">
        <f t="shared" si="105"/>
        <v>0</v>
      </c>
      <c r="BY158" s="136">
        <f>ROUND(IF('2.1ต้นทุนตามสัดส่วน (ผลิต)'!$E$58&gt;0,(+H158*'2.1ต้นทุนตามสัดส่วน (ผลิต)'!$E$58)/'2.1ต้นทุนตามสัดส่วน (ผลิต)'!$E$60,0),2)</f>
        <v>0</v>
      </c>
      <c r="BZ158" s="136">
        <f>ROUND(IF('2.1ต้นทุนตามสัดส่วน (ผลิต)'!$E$68&gt;0,(+I158*'2.1ต้นทุนตามสัดส่วน (ผลิต)'!$E$68)/'2.1ต้นทุนตามสัดส่วน (ผลิต)'!$E$70,0),2)</f>
        <v>0</v>
      </c>
      <c r="CA158" s="136">
        <f>ROUND(IF('2.1ต้นทุนตามสัดส่วน (ผลิต)'!$E$78&gt;0,(+J158*'2.1ต้นทุนตามสัดส่วน (ผลิต)'!$E$78)/'2.1ต้นทุนตามสัดส่วน (ผลิต)'!$E$80,0),2)</f>
        <v>0</v>
      </c>
      <c r="CB158" s="136">
        <f t="shared" si="106"/>
        <v>0</v>
      </c>
      <c r="CC158" s="136">
        <f t="shared" si="107"/>
        <v>0</v>
      </c>
      <c r="CD158" s="136">
        <f>ROUND(IF('2.1ต้นทุนตามสัดส่วน (ผลิต)'!$E$108&gt;0,(+M158*'2.1ต้นทุนตามสัดส่วน (ผลิต)'!$E$108)/'2.1ต้นทุนตามสัดส่วน (ผลิต)'!$E$110,0),2)</f>
        <v>0</v>
      </c>
      <c r="CE158" s="136">
        <f>ROUND(IF('2.1ต้นทุนตามสัดส่วน (ผลิต)'!$E$118&gt;0,(+N158*'2.1ต้นทุนตามสัดส่วน (ผลิต)'!$E$118)/'2.1ต้นทุนตามสัดส่วน (ผลิต)'!$E$120,0),2)</f>
        <v>0</v>
      </c>
      <c r="CF158" s="136">
        <f>ROUND(IF('2.1ต้นทุนตามสัดส่วน (ผลิต)'!$E$128&gt;0,(+O158*'2.1ต้นทุนตามสัดส่วน (ผลิต)'!$E$128)/'2.1ต้นทุนตามสัดส่วน (ผลิต)'!$E$130,0),2)</f>
        <v>0</v>
      </c>
      <c r="CG158" s="136">
        <f t="shared" si="108"/>
        <v>0</v>
      </c>
      <c r="CH158" s="136">
        <f t="shared" si="109"/>
        <v>0</v>
      </c>
      <c r="CI158" s="136">
        <f>ROUND(IF('2.1ต้นทุนตามสัดส่วน (ผลิต)'!$E$158&gt;0,(+R158*'2.1ต้นทุนตามสัดส่วน (ผลิต)'!$E$158)/'2.1ต้นทุนตามสัดส่วน (ผลิต)'!$E$160,0),2)</f>
        <v>0</v>
      </c>
      <c r="CJ158" s="136">
        <f>ROUND(IF('2.1ต้นทุนตามสัดส่วน (ผลิต)'!$E$168&gt;0,(+S158*'2.1ต้นทุนตามสัดส่วน (ผลิต)'!$E$168)/'2.1ต้นทุนตามสัดส่วน (ผลิต)'!$E$170,0),2)</f>
        <v>0</v>
      </c>
      <c r="CK158" s="136">
        <f>ROUND(IF('2.1ต้นทุนตามสัดส่วน (ผลิต)'!$E$178&gt;0,(+T158*'2.1ต้นทุนตามสัดส่วน (ผลิต)'!$E$178)/'2.1ต้นทุนตามสัดส่วน (ผลิต)'!$E$180,0),2)</f>
        <v>0</v>
      </c>
      <c r="CL158" s="136">
        <f t="shared" si="110"/>
        <v>0</v>
      </c>
      <c r="CM158" s="136">
        <f t="shared" si="86"/>
        <v>0</v>
      </c>
      <c r="CO158" s="140"/>
      <c r="CP158" s="135"/>
      <c r="CQ158" s="44">
        <f>ROUND(IF('2.1ต้นทุนตามสัดส่วน (ผลิต)'!$E$9&gt;0,(+C158*'2.1ต้นทุนตามสัดส่วน (ผลิต)'!$E$9)/'2.1ต้นทุนตามสัดส่วน (ผลิต)'!$E$10,0),2)</f>
        <v>0</v>
      </c>
      <c r="CR158" s="136">
        <f>ROUND(IF('2.1ต้นทุนตามสัดส่วน (ผลิต)'!$E$19&gt;0,(+D158*'2.1ต้นทุนตามสัดส่วน (ผลิต)'!$E$19)/'2.1ต้นทุนตามสัดส่วน (ผลิต)'!$E$20,0),2)</f>
        <v>0</v>
      </c>
      <c r="CS158" s="136">
        <f>ROUND(IF('2.1ต้นทุนตามสัดส่วน (ผลิต)'!$E$29&gt;0,(+E158*'2.1ต้นทุนตามสัดส่วน (ผลิต)'!$E$29)/'2.1ต้นทุนตามสัดส่วน (ผลิต)'!$E$30,0),2)</f>
        <v>0</v>
      </c>
      <c r="CT158" s="136">
        <f>ROUND(IF('2.1ต้นทุนตามสัดส่วน (ผลิต)'!$E$39&gt;0,(+F158*'2.1ต้นทุนตามสัดส่วน (ผลิต)'!$E$39)/'2.1ต้นทุนตามสัดส่วน (ผลิต)'!$E$40,0),2)</f>
        <v>0</v>
      </c>
      <c r="CU158" s="136">
        <f t="shared" si="111"/>
        <v>0</v>
      </c>
      <c r="CV158" s="136">
        <f>ROUND(IF('2.1ต้นทุนตามสัดส่วน (ผลิต)'!$E$59&gt;0,(+H158*'2.1ต้นทุนตามสัดส่วน (ผลิต)'!$E$59)/'2.1ต้นทุนตามสัดส่วน (ผลิต)'!$E$60,0),2)</f>
        <v>0</v>
      </c>
      <c r="CW158" s="136">
        <f>ROUND(IF('2.1ต้นทุนตามสัดส่วน (ผลิต)'!$E$69&gt;0,(+I158*'2.1ต้นทุนตามสัดส่วน (ผลิต)'!$E$69)/'2.1ต้นทุนตามสัดส่วน (ผลิต)'!$E$70,0),2)</f>
        <v>0</v>
      </c>
      <c r="CX158" s="136">
        <f>ROUND(IF('2.1ต้นทุนตามสัดส่วน (ผลิต)'!$E$79&gt;0,(+J158*'2.1ต้นทุนตามสัดส่วน (ผลิต)'!$E$79)/'2.1ต้นทุนตามสัดส่วน (ผลิต)'!$E$80,0),2)</f>
        <v>0</v>
      </c>
      <c r="CY158" s="136">
        <f t="shared" si="112"/>
        <v>0</v>
      </c>
      <c r="CZ158" s="136">
        <f t="shared" si="113"/>
        <v>0</v>
      </c>
      <c r="DA158" s="136">
        <f>ROUND(IF('2.1ต้นทุนตามสัดส่วน (ผลิต)'!$E$109&gt;0,(+M158*'2.1ต้นทุนตามสัดส่วน (ผลิต)'!$E$109)/'2.1ต้นทุนตามสัดส่วน (ผลิต)'!$E$110,0),2)</f>
        <v>0</v>
      </c>
      <c r="DB158" s="136">
        <f>ROUND(IF('2.1ต้นทุนตามสัดส่วน (ผลิต)'!$E$119&gt;0,(+N158*'2.1ต้นทุนตามสัดส่วน (ผลิต)'!$E$119)/'2.1ต้นทุนตามสัดส่วน (ผลิต)'!$E$120,0),2)</f>
        <v>0</v>
      </c>
      <c r="DC158" s="136">
        <f>ROUND(IF('2.1ต้นทุนตามสัดส่วน (ผลิต)'!$E$129&gt;0,(+O158*'2.1ต้นทุนตามสัดส่วน (ผลิต)'!$E$129)/'2.1ต้นทุนตามสัดส่วน (ผลิต)'!$E$130,0),2)</f>
        <v>0</v>
      </c>
      <c r="DD158" s="136">
        <f t="shared" si="114"/>
        <v>0</v>
      </c>
      <c r="DE158" s="136">
        <f t="shared" si="115"/>
        <v>0</v>
      </c>
      <c r="DF158" s="136">
        <f>ROUND(IF('2.1ต้นทุนตามสัดส่วน (ผลิต)'!$E$159&gt;0,(+R158*'2.1ต้นทุนตามสัดส่วน (ผลิต)'!$E$159)/'2.1ต้นทุนตามสัดส่วน (ผลิต)'!$E$160,0),2)</f>
        <v>0</v>
      </c>
      <c r="DG158" s="136">
        <f>ROUND(IF('2.1ต้นทุนตามสัดส่วน (ผลิต)'!$E$169&gt;0,(+S158*'2.1ต้นทุนตามสัดส่วน (ผลิต)'!$E$169)/'2.1ต้นทุนตามสัดส่วน (ผลิต)'!$E$170,0),2)</f>
        <v>0</v>
      </c>
      <c r="DH158" s="136">
        <f>ROUND(IF('2.1ต้นทุนตามสัดส่วน (ผลิต)'!$E$179&gt;0,(+T158*'2.1ต้นทุนตามสัดส่วน (ผลิต)'!$E$179)/'2.1ต้นทุนตามสัดส่วน (ผลิต)'!$E$180,0),2)</f>
        <v>0</v>
      </c>
      <c r="DI158" s="136">
        <f t="shared" si="116"/>
        <v>0</v>
      </c>
      <c r="DJ158" s="136">
        <f t="shared" si="87"/>
        <v>0</v>
      </c>
      <c r="DL158" s="140"/>
      <c r="DM158" s="135"/>
      <c r="DN158" s="136">
        <f t="shared" si="118"/>
        <v>0</v>
      </c>
      <c r="DO158" s="136">
        <f t="shared" si="118"/>
        <v>0</v>
      </c>
      <c r="DP158" s="136">
        <f t="shared" si="118"/>
        <v>0</v>
      </c>
      <c r="DQ158" s="136">
        <f t="shared" si="118"/>
        <v>0</v>
      </c>
      <c r="DR158" s="136">
        <f t="shared" si="118"/>
        <v>0</v>
      </c>
      <c r="DS158" s="136">
        <f t="shared" si="117"/>
        <v>0</v>
      </c>
      <c r="DT158" s="136">
        <f t="shared" si="117"/>
        <v>0</v>
      </c>
      <c r="DU158" s="136">
        <f t="shared" si="117"/>
        <v>0</v>
      </c>
      <c r="DV158" s="136">
        <f t="shared" si="117"/>
        <v>0</v>
      </c>
      <c r="DW158" s="136">
        <f t="shared" si="117"/>
        <v>0</v>
      </c>
      <c r="DX158" s="136">
        <f t="shared" si="117"/>
        <v>0</v>
      </c>
      <c r="DY158" s="136">
        <f t="shared" si="117"/>
        <v>0</v>
      </c>
      <c r="DZ158" s="136">
        <f t="shared" si="117"/>
        <v>0</v>
      </c>
      <c r="EA158" s="136">
        <f t="shared" si="117"/>
        <v>0</v>
      </c>
      <c r="EB158" s="136">
        <f t="shared" si="81"/>
        <v>0</v>
      </c>
      <c r="EC158" s="136">
        <f t="shared" si="81"/>
        <v>0</v>
      </c>
      <c r="ED158" s="136">
        <f t="shared" si="81"/>
        <v>0</v>
      </c>
      <c r="EE158" s="136">
        <f t="shared" si="80"/>
        <v>0</v>
      </c>
      <c r="EF158" s="136">
        <f t="shared" si="80"/>
        <v>0</v>
      </c>
      <c r="EG158" s="136">
        <f t="shared" si="80"/>
        <v>0</v>
      </c>
    </row>
    <row r="159" spans="1:137" ht="21">
      <c r="A159" s="140"/>
      <c r="B159" s="135"/>
      <c r="C159" s="44"/>
      <c r="D159" s="136"/>
      <c r="E159" s="136"/>
      <c r="F159" s="136"/>
      <c r="G159" s="136">
        <f t="shared" si="88"/>
        <v>0</v>
      </c>
      <c r="H159" s="136"/>
      <c r="I159" s="136"/>
      <c r="J159" s="136"/>
      <c r="K159" s="136">
        <f t="shared" si="89"/>
        <v>0</v>
      </c>
      <c r="L159" s="136">
        <f t="shared" si="90"/>
        <v>0</v>
      </c>
      <c r="M159" s="136"/>
      <c r="N159" s="136"/>
      <c r="O159" s="136"/>
      <c r="P159" s="136">
        <f t="shared" si="91"/>
        <v>0</v>
      </c>
      <c r="Q159" s="136">
        <f t="shared" si="92"/>
        <v>0</v>
      </c>
      <c r="R159" s="136"/>
      <c r="S159" s="136"/>
      <c r="T159" s="136"/>
      <c r="U159" s="136">
        <f t="shared" si="93"/>
        <v>0</v>
      </c>
      <c r="V159" s="136">
        <f t="shared" si="82"/>
        <v>0</v>
      </c>
      <c r="X159" s="140"/>
      <c r="Y159" s="135"/>
      <c r="Z159" s="44">
        <f>ROUND(IF('2.1ต้นทุนตามสัดส่วน (ผลิต)'!$E$6&gt;0,(+C159*'2.1ต้นทุนตามสัดส่วน (ผลิต)'!$E$6)/'2.1ต้นทุนตามสัดส่วน (ผลิต)'!$E$10,0),2)</f>
        <v>0</v>
      </c>
      <c r="AA159" s="139">
        <f>ROUND(IF('2.1ต้นทุนตามสัดส่วน (ผลิต)'!$E$16&gt;0,(+D159*'2.1ต้นทุนตามสัดส่วน (ผลิต)'!$E$16)/'2.1ต้นทุนตามสัดส่วน (ผลิต)'!$E$20,0),2)</f>
        <v>0</v>
      </c>
      <c r="AB159" s="139">
        <f>ROUND(IF('2.1ต้นทุนตามสัดส่วน (ผลิต)'!$E$26&gt;0,(+E159*'2.1ต้นทุนตามสัดส่วน (ผลิต)'!$E$26)/'2.1ต้นทุนตามสัดส่วน (ผลิต)'!$E$30,0),2)</f>
        <v>0</v>
      </c>
      <c r="AC159" s="139">
        <f>ROUND(IF('2.1ต้นทุนตามสัดส่วน (ผลิต)'!$E$36&gt;0,(+F159*'2.1ต้นทุนตามสัดส่วน (ผลิต)'!$E$36)/'2.1ต้นทุนตามสัดส่วน (ผลิต)'!$E$40,0),2)</f>
        <v>0</v>
      </c>
      <c r="AD159" s="139">
        <f t="shared" si="94"/>
        <v>0</v>
      </c>
      <c r="AE159" s="139">
        <f>ROUND(IF('2.1ต้นทุนตามสัดส่วน (ผลิต)'!$E$56&gt;0,(+H159*'2.1ต้นทุนตามสัดส่วน (ผลิต)'!$E$56)/'2.1ต้นทุนตามสัดส่วน (ผลิต)'!$E$60,0),2)</f>
        <v>0</v>
      </c>
      <c r="AF159" s="139">
        <f>ROUND(IF('2.1ต้นทุนตามสัดส่วน (ผลิต)'!$E$66&gt;0,(+I159*'2.1ต้นทุนตามสัดส่วน (ผลิต)'!$E$66)/'2.1ต้นทุนตามสัดส่วน (ผลิต)'!$E$70,0),2)</f>
        <v>0</v>
      </c>
      <c r="AG159" s="139">
        <f>ROUND(IF('2.1ต้นทุนตามสัดส่วน (ผลิต)'!$E$76&gt;0,(+J159*'2.1ต้นทุนตามสัดส่วน (ผลิต)'!$E$76)/'2.1ต้นทุนตามสัดส่วน (ผลิต)'!$E$80,0),2)</f>
        <v>0</v>
      </c>
      <c r="AH159" s="139">
        <f t="shared" si="95"/>
        <v>0</v>
      </c>
      <c r="AI159" s="139">
        <f t="shared" si="96"/>
        <v>0</v>
      </c>
      <c r="AJ159" s="139">
        <f>ROUND(IF('2.1ต้นทุนตามสัดส่วน (ผลิต)'!$E$106&gt;0,(+M159*'2.1ต้นทุนตามสัดส่วน (ผลิต)'!$E$106)/'2.1ต้นทุนตามสัดส่วน (ผลิต)'!$E$110,0),2)</f>
        <v>0</v>
      </c>
      <c r="AK159" s="139">
        <f>ROUND(IF('2.1ต้นทุนตามสัดส่วน (ผลิต)'!$E$116&gt;0,(+N159*'2.1ต้นทุนตามสัดส่วน (ผลิต)'!$E$116)/'2.1ต้นทุนตามสัดส่วน (ผลิต)'!$E$120,0),2)</f>
        <v>0</v>
      </c>
      <c r="AL159" s="139">
        <f>ROUND(IF('2.1ต้นทุนตามสัดส่วน (ผลิต)'!$E$126&gt;0,(+O159*'2.1ต้นทุนตามสัดส่วน (ผลิต)'!$E$126)/'2.1ต้นทุนตามสัดส่วน (ผลิต)'!$E$130,0),2)</f>
        <v>0</v>
      </c>
      <c r="AM159" s="139">
        <f t="shared" si="97"/>
        <v>0</v>
      </c>
      <c r="AN159" s="139">
        <f t="shared" si="98"/>
        <v>0</v>
      </c>
      <c r="AO159" s="139">
        <f>ROUND(IF('2.1ต้นทุนตามสัดส่วน (ผลิต)'!$E$156&gt;0,(+R159*'2.1ต้นทุนตามสัดส่วน (ผลิต)'!$E$156)/'2.1ต้นทุนตามสัดส่วน (ผลิต)'!$E$160,0),2)</f>
        <v>0</v>
      </c>
      <c r="AP159" s="139">
        <f>ROUND(IF('2.1ต้นทุนตามสัดส่วน (ผลิต)'!$E$166&gt;0,(+S159*'2.1ต้นทุนตามสัดส่วน (ผลิต)'!$E$166)/'2.1ต้นทุนตามสัดส่วน (ผลิต)'!$E$170,0),2)</f>
        <v>0</v>
      </c>
      <c r="AQ159" s="139">
        <f>ROUND(IF('2.1ต้นทุนตามสัดส่วน (ผลิต)'!$E$176&gt;0,(+T159*'2.1ต้นทุนตามสัดส่วน (ผลิต)'!$E$176)/'2.1ต้นทุนตามสัดส่วน (ผลิต)'!$E$180,0),2)</f>
        <v>0</v>
      </c>
      <c r="AR159" s="139">
        <f t="shared" si="83"/>
        <v>0</v>
      </c>
      <c r="AS159" s="139">
        <f t="shared" si="84"/>
        <v>0</v>
      </c>
      <c r="AU159" s="140"/>
      <c r="AV159" s="135"/>
      <c r="AW159" s="44">
        <f>ROUND(IF('2.1ต้นทุนตามสัดส่วน (ผลิต)'!$E$7&gt;0,(C159*'2.1ต้นทุนตามสัดส่วน (ผลิต)'!$E$7)/'2.1ต้นทุนตามสัดส่วน (ผลิต)'!$E$10,0),2)</f>
        <v>0</v>
      </c>
      <c r="AX159" s="136">
        <f>ROUND(IF('2.1ต้นทุนตามสัดส่วน (ผลิต)'!$E$17&gt;0,(D159*'2.1ต้นทุนตามสัดส่วน (ผลิต)'!$E$17)/'2.1ต้นทุนตามสัดส่วน (ผลิต)'!$E$20,0),2)</f>
        <v>0</v>
      </c>
      <c r="AY159" s="136">
        <f>ROUND(IF('2.1ต้นทุนตามสัดส่วน (ผลิต)'!$E$27&gt;0,(+E159*'2.1ต้นทุนตามสัดส่วน (ผลิต)'!$E$27)/'2.1ต้นทุนตามสัดส่วน (ผลิต)'!$E$30,0),2)</f>
        <v>0</v>
      </c>
      <c r="AZ159" s="136">
        <f>ROUND(IF('2.1ต้นทุนตามสัดส่วน (ผลิต)'!$E$37&gt;0,(+F159*'2.1ต้นทุนตามสัดส่วน (ผลิต)'!$E$37)/'2.1ต้นทุนตามสัดส่วน (ผลิต)'!$E$40,0),2)</f>
        <v>0</v>
      </c>
      <c r="BA159" s="136">
        <f t="shared" si="99"/>
        <v>0</v>
      </c>
      <c r="BB159" s="136">
        <f>ROUND(IF('2.1ต้นทุนตามสัดส่วน (ผลิต)'!$E$57&gt;0,(+H159*'2.1ต้นทุนตามสัดส่วน (ผลิต)'!$E$57)/'2.1ต้นทุนตามสัดส่วน (ผลิต)'!$E$60,0),2)</f>
        <v>0</v>
      </c>
      <c r="BC159" s="136">
        <f>ROUND(IF('2.1ต้นทุนตามสัดส่วน (ผลิต)'!$E$67&gt;0,(+I159*'2.1ต้นทุนตามสัดส่วน (ผลิต)'!$E$67)/'2.1ต้นทุนตามสัดส่วน (ผลิต)'!$E$70,0),2)</f>
        <v>0</v>
      </c>
      <c r="BD159" s="136">
        <f>ROUND(IF('2.1ต้นทุนตามสัดส่วน (ผลิต)'!$E$77&gt;0,(+J159*'2.1ต้นทุนตามสัดส่วน (ผลิต)'!$E$77)/'2.1ต้นทุนตามสัดส่วน (ผลิต)'!$E$80,0),2)</f>
        <v>0</v>
      </c>
      <c r="BE159" s="136">
        <f t="shared" si="100"/>
        <v>0</v>
      </c>
      <c r="BF159" s="136">
        <f t="shared" si="101"/>
        <v>0</v>
      </c>
      <c r="BG159" s="136">
        <f>ROUND(IF('2.1ต้นทุนตามสัดส่วน (ผลิต)'!$E$107&gt;0,(+M159*'2.1ต้นทุนตามสัดส่วน (ผลิต)'!$E$107)/'2.1ต้นทุนตามสัดส่วน (ผลิต)'!$E$110,0),2)</f>
        <v>0</v>
      </c>
      <c r="BH159" s="136">
        <f>ROUND(IF('2.1ต้นทุนตามสัดส่วน (ผลิต)'!$E$117&gt;0,(+N159*'2.1ต้นทุนตามสัดส่วน (ผลิต)'!$E$117)/'2.1ต้นทุนตามสัดส่วน (ผลิต)'!$E$120,0),2)</f>
        <v>0</v>
      </c>
      <c r="BI159" s="136">
        <f>ROUND(IF('2.1ต้นทุนตามสัดส่วน (ผลิต)'!$E$127&gt;0,(+O159*'2.1ต้นทุนตามสัดส่วน (ผลิต)'!$E$127)/'2.1ต้นทุนตามสัดส่วน (ผลิต)'!$E$130,0),2)</f>
        <v>0</v>
      </c>
      <c r="BJ159" s="136">
        <f t="shared" si="102"/>
        <v>0</v>
      </c>
      <c r="BK159" s="136">
        <f t="shared" si="103"/>
        <v>0</v>
      </c>
      <c r="BL159" s="136">
        <f>ROUND(IF('2.1ต้นทุนตามสัดส่วน (ผลิต)'!$E$157&gt;0,(+R159*'2.1ต้นทุนตามสัดส่วน (ผลิต)'!$E$157)/'2.1ต้นทุนตามสัดส่วน (ผลิต)'!$E$160,0),2)</f>
        <v>0</v>
      </c>
      <c r="BM159" s="136">
        <f>ROUND(IF('2.1ต้นทุนตามสัดส่วน (ผลิต)'!$E$167&gt;0,(+S159*'2.1ต้นทุนตามสัดส่วน (ผลิต)'!$E$167)/'2.1ต้นทุนตามสัดส่วน (ผลิต)'!$E$170,0),2)</f>
        <v>0</v>
      </c>
      <c r="BN159" s="136">
        <f>ROUND(IF('2.1ต้นทุนตามสัดส่วน (ผลิต)'!$E$177&gt;0,(+T159*'2.1ต้นทุนตามสัดส่วน (ผลิต)'!$E$177)/'2.1ต้นทุนตามสัดส่วน (ผลิต)'!$E$180,0),2)</f>
        <v>0</v>
      </c>
      <c r="BO159" s="136">
        <f t="shared" si="104"/>
        <v>0</v>
      </c>
      <c r="BP159" s="136">
        <f t="shared" si="85"/>
        <v>0</v>
      </c>
      <c r="BR159" s="140"/>
      <c r="BS159" s="135"/>
      <c r="BT159" s="44">
        <f>ROUND(IF('2.1ต้นทุนตามสัดส่วน (ผลิต)'!$E$8&gt;0,(+C159*'2.1ต้นทุนตามสัดส่วน (ผลิต)'!$E$8)/'2.1ต้นทุนตามสัดส่วน (ผลิต)'!$E$10,0),2)</f>
        <v>0</v>
      </c>
      <c r="BU159" s="136">
        <f>ROUND(IF('2.1ต้นทุนตามสัดส่วน (ผลิต)'!$E$18&gt;0,(+D159*'2.1ต้นทุนตามสัดส่วน (ผลิต)'!$E$18)/'2.1ต้นทุนตามสัดส่วน (ผลิต)'!$E$20,0),2)</f>
        <v>0</v>
      </c>
      <c r="BV159" s="136">
        <f>ROUND(IF('2.1ต้นทุนตามสัดส่วน (ผลิต)'!$E$28&gt;0,(+E159*'2.1ต้นทุนตามสัดส่วน (ผลิต)'!$E$28)/'2.1ต้นทุนตามสัดส่วน (ผลิต)'!$E$30,0),2)</f>
        <v>0</v>
      </c>
      <c r="BW159" s="136">
        <f>ROUND(IF('2.1ต้นทุนตามสัดส่วน (ผลิต)'!$E$38&gt;0,(+F159*'2.1ต้นทุนตามสัดส่วน (ผลิต)'!$E$38)/'2.1ต้นทุนตามสัดส่วน (ผลิต)'!$E$40,0),2)</f>
        <v>0</v>
      </c>
      <c r="BX159" s="136">
        <f t="shared" si="105"/>
        <v>0</v>
      </c>
      <c r="BY159" s="136">
        <f>ROUND(IF('2.1ต้นทุนตามสัดส่วน (ผลิต)'!$E$58&gt;0,(+H159*'2.1ต้นทุนตามสัดส่วน (ผลิต)'!$E$58)/'2.1ต้นทุนตามสัดส่วน (ผลิต)'!$E$60,0),2)</f>
        <v>0</v>
      </c>
      <c r="BZ159" s="136">
        <f>ROUND(IF('2.1ต้นทุนตามสัดส่วน (ผลิต)'!$E$68&gt;0,(+I159*'2.1ต้นทุนตามสัดส่วน (ผลิต)'!$E$68)/'2.1ต้นทุนตามสัดส่วน (ผลิต)'!$E$70,0),2)</f>
        <v>0</v>
      </c>
      <c r="CA159" s="136">
        <f>ROUND(IF('2.1ต้นทุนตามสัดส่วน (ผลิต)'!$E$78&gt;0,(+J159*'2.1ต้นทุนตามสัดส่วน (ผลิต)'!$E$78)/'2.1ต้นทุนตามสัดส่วน (ผลิต)'!$E$80,0),2)</f>
        <v>0</v>
      </c>
      <c r="CB159" s="136">
        <f t="shared" si="106"/>
        <v>0</v>
      </c>
      <c r="CC159" s="136">
        <f t="shared" si="107"/>
        <v>0</v>
      </c>
      <c r="CD159" s="136">
        <f>ROUND(IF('2.1ต้นทุนตามสัดส่วน (ผลิต)'!$E$108&gt;0,(+M159*'2.1ต้นทุนตามสัดส่วน (ผลิต)'!$E$108)/'2.1ต้นทุนตามสัดส่วน (ผลิต)'!$E$110,0),2)</f>
        <v>0</v>
      </c>
      <c r="CE159" s="136">
        <f>ROUND(IF('2.1ต้นทุนตามสัดส่วน (ผลิต)'!$E$118&gt;0,(+N159*'2.1ต้นทุนตามสัดส่วน (ผลิต)'!$E$118)/'2.1ต้นทุนตามสัดส่วน (ผลิต)'!$E$120,0),2)</f>
        <v>0</v>
      </c>
      <c r="CF159" s="136">
        <f>ROUND(IF('2.1ต้นทุนตามสัดส่วน (ผลิต)'!$E$128&gt;0,(+O159*'2.1ต้นทุนตามสัดส่วน (ผลิต)'!$E$128)/'2.1ต้นทุนตามสัดส่วน (ผลิต)'!$E$130,0),2)</f>
        <v>0</v>
      </c>
      <c r="CG159" s="136">
        <f t="shared" si="108"/>
        <v>0</v>
      </c>
      <c r="CH159" s="136">
        <f t="shared" si="109"/>
        <v>0</v>
      </c>
      <c r="CI159" s="136">
        <f>ROUND(IF('2.1ต้นทุนตามสัดส่วน (ผลิต)'!$E$158&gt;0,(+R159*'2.1ต้นทุนตามสัดส่วน (ผลิต)'!$E$158)/'2.1ต้นทุนตามสัดส่วน (ผลิต)'!$E$160,0),2)</f>
        <v>0</v>
      </c>
      <c r="CJ159" s="136">
        <f>ROUND(IF('2.1ต้นทุนตามสัดส่วน (ผลิต)'!$E$168&gt;0,(+S159*'2.1ต้นทุนตามสัดส่วน (ผลิต)'!$E$168)/'2.1ต้นทุนตามสัดส่วน (ผลิต)'!$E$170,0),2)</f>
        <v>0</v>
      </c>
      <c r="CK159" s="136">
        <f>ROUND(IF('2.1ต้นทุนตามสัดส่วน (ผลิต)'!$E$178&gt;0,(+T159*'2.1ต้นทุนตามสัดส่วน (ผลิต)'!$E$178)/'2.1ต้นทุนตามสัดส่วน (ผลิต)'!$E$180,0),2)</f>
        <v>0</v>
      </c>
      <c r="CL159" s="136">
        <f t="shared" si="110"/>
        <v>0</v>
      </c>
      <c r="CM159" s="136">
        <f t="shared" si="86"/>
        <v>0</v>
      </c>
      <c r="CO159" s="140"/>
      <c r="CP159" s="135"/>
      <c r="CQ159" s="44">
        <f>ROUND(IF('2.1ต้นทุนตามสัดส่วน (ผลิต)'!$E$9&gt;0,(+C159*'2.1ต้นทุนตามสัดส่วน (ผลิต)'!$E$9)/'2.1ต้นทุนตามสัดส่วน (ผลิต)'!$E$10,0),2)</f>
        <v>0</v>
      </c>
      <c r="CR159" s="136">
        <f>ROUND(IF('2.1ต้นทุนตามสัดส่วน (ผลิต)'!$E$19&gt;0,(+D159*'2.1ต้นทุนตามสัดส่วน (ผลิต)'!$E$19)/'2.1ต้นทุนตามสัดส่วน (ผลิต)'!$E$20,0),2)</f>
        <v>0</v>
      </c>
      <c r="CS159" s="136">
        <f>ROUND(IF('2.1ต้นทุนตามสัดส่วน (ผลิต)'!$E$29&gt;0,(+E159*'2.1ต้นทุนตามสัดส่วน (ผลิต)'!$E$29)/'2.1ต้นทุนตามสัดส่วน (ผลิต)'!$E$30,0),2)</f>
        <v>0</v>
      </c>
      <c r="CT159" s="136">
        <f>ROUND(IF('2.1ต้นทุนตามสัดส่วน (ผลิต)'!$E$39&gt;0,(+F159*'2.1ต้นทุนตามสัดส่วน (ผลิต)'!$E$39)/'2.1ต้นทุนตามสัดส่วน (ผลิต)'!$E$40,0),2)</f>
        <v>0</v>
      </c>
      <c r="CU159" s="136">
        <f t="shared" si="111"/>
        <v>0</v>
      </c>
      <c r="CV159" s="136">
        <f>ROUND(IF('2.1ต้นทุนตามสัดส่วน (ผลิต)'!$E$59&gt;0,(+H159*'2.1ต้นทุนตามสัดส่วน (ผลิต)'!$E$59)/'2.1ต้นทุนตามสัดส่วน (ผลิต)'!$E$60,0),2)</f>
        <v>0</v>
      </c>
      <c r="CW159" s="136">
        <f>ROUND(IF('2.1ต้นทุนตามสัดส่วน (ผลิต)'!$E$69&gt;0,(+I159*'2.1ต้นทุนตามสัดส่วน (ผลิต)'!$E$69)/'2.1ต้นทุนตามสัดส่วน (ผลิต)'!$E$70,0),2)</f>
        <v>0</v>
      </c>
      <c r="CX159" s="136">
        <f>ROUND(IF('2.1ต้นทุนตามสัดส่วน (ผลิต)'!$E$79&gt;0,(+J159*'2.1ต้นทุนตามสัดส่วน (ผลิต)'!$E$79)/'2.1ต้นทุนตามสัดส่วน (ผลิต)'!$E$80,0),2)</f>
        <v>0</v>
      </c>
      <c r="CY159" s="136">
        <f t="shared" si="112"/>
        <v>0</v>
      </c>
      <c r="CZ159" s="136">
        <f t="shared" si="113"/>
        <v>0</v>
      </c>
      <c r="DA159" s="136">
        <f>ROUND(IF('2.1ต้นทุนตามสัดส่วน (ผลิต)'!$E$109&gt;0,(+M159*'2.1ต้นทุนตามสัดส่วน (ผลิต)'!$E$109)/'2.1ต้นทุนตามสัดส่วน (ผลิต)'!$E$110,0),2)</f>
        <v>0</v>
      </c>
      <c r="DB159" s="136">
        <f>ROUND(IF('2.1ต้นทุนตามสัดส่วน (ผลิต)'!$E$119&gt;0,(+N159*'2.1ต้นทุนตามสัดส่วน (ผลิต)'!$E$119)/'2.1ต้นทุนตามสัดส่วน (ผลิต)'!$E$120,0),2)</f>
        <v>0</v>
      </c>
      <c r="DC159" s="136">
        <f>ROUND(IF('2.1ต้นทุนตามสัดส่วน (ผลิต)'!$E$129&gt;0,(+O159*'2.1ต้นทุนตามสัดส่วน (ผลิต)'!$E$129)/'2.1ต้นทุนตามสัดส่วน (ผลิต)'!$E$130,0),2)</f>
        <v>0</v>
      </c>
      <c r="DD159" s="136">
        <f t="shared" si="114"/>
        <v>0</v>
      </c>
      <c r="DE159" s="136">
        <f t="shared" si="115"/>
        <v>0</v>
      </c>
      <c r="DF159" s="136">
        <f>ROUND(IF('2.1ต้นทุนตามสัดส่วน (ผลิต)'!$E$159&gt;0,(+R159*'2.1ต้นทุนตามสัดส่วน (ผลิต)'!$E$159)/'2.1ต้นทุนตามสัดส่วน (ผลิต)'!$E$160,0),2)</f>
        <v>0</v>
      </c>
      <c r="DG159" s="136">
        <f>ROUND(IF('2.1ต้นทุนตามสัดส่วน (ผลิต)'!$E$169&gt;0,(+S159*'2.1ต้นทุนตามสัดส่วน (ผลิต)'!$E$169)/'2.1ต้นทุนตามสัดส่วน (ผลิต)'!$E$170,0),2)</f>
        <v>0</v>
      </c>
      <c r="DH159" s="136">
        <f>ROUND(IF('2.1ต้นทุนตามสัดส่วน (ผลิต)'!$E$179&gt;0,(+T159*'2.1ต้นทุนตามสัดส่วน (ผลิต)'!$E$179)/'2.1ต้นทุนตามสัดส่วน (ผลิต)'!$E$180,0),2)</f>
        <v>0</v>
      </c>
      <c r="DI159" s="136">
        <f t="shared" si="116"/>
        <v>0</v>
      </c>
      <c r="DJ159" s="136">
        <f t="shared" si="87"/>
        <v>0</v>
      </c>
      <c r="DL159" s="140"/>
      <c r="DM159" s="135"/>
      <c r="DN159" s="136">
        <f t="shared" si="118"/>
        <v>0</v>
      </c>
      <c r="DO159" s="136">
        <f t="shared" si="118"/>
        <v>0</v>
      </c>
      <c r="DP159" s="136">
        <f t="shared" si="118"/>
        <v>0</v>
      </c>
      <c r="DQ159" s="136">
        <f t="shared" si="118"/>
        <v>0</v>
      </c>
      <c r="DR159" s="136">
        <f t="shared" si="118"/>
        <v>0</v>
      </c>
      <c r="DS159" s="136">
        <f t="shared" si="117"/>
        <v>0</v>
      </c>
      <c r="DT159" s="136">
        <f t="shared" si="117"/>
        <v>0</v>
      </c>
      <c r="DU159" s="136">
        <f t="shared" si="117"/>
        <v>0</v>
      </c>
      <c r="DV159" s="136">
        <f t="shared" si="117"/>
        <v>0</v>
      </c>
      <c r="DW159" s="136">
        <f t="shared" si="117"/>
        <v>0</v>
      </c>
      <c r="DX159" s="136">
        <f t="shared" si="117"/>
        <v>0</v>
      </c>
      <c r="DY159" s="136">
        <f t="shared" si="117"/>
        <v>0</v>
      </c>
      <c r="DZ159" s="136">
        <f t="shared" si="117"/>
        <v>0</v>
      </c>
      <c r="EA159" s="136">
        <f t="shared" si="117"/>
        <v>0</v>
      </c>
      <c r="EB159" s="136">
        <f t="shared" si="81"/>
        <v>0</v>
      </c>
      <c r="EC159" s="136">
        <f t="shared" si="81"/>
        <v>0</v>
      </c>
      <c r="ED159" s="136">
        <f t="shared" si="81"/>
        <v>0</v>
      </c>
      <c r="EE159" s="136">
        <f t="shared" si="80"/>
        <v>0</v>
      </c>
      <c r="EF159" s="136">
        <f t="shared" si="80"/>
        <v>0</v>
      </c>
      <c r="EG159" s="136">
        <f t="shared" si="80"/>
        <v>0</v>
      </c>
    </row>
    <row r="160" spans="1:137" ht="21">
      <c r="A160" s="140"/>
      <c r="B160" s="135"/>
      <c r="C160" s="44"/>
      <c r="D160" s="136"/>
      <c r="E160" s="136"/>
      <c r="F160" s="136"/>
      <c r="G160" s="136">
        <f t="shared" si="88"/>
        <v>0</v>
      </c>
      <c r="H160" s="136"/>
      <c r="I160" s="136"/>
      <c r="J160" s="136"/>
      <c r="K160" s="136">
        <f t="shared" si="89"/>
        <v>0</v>
      </c>
      <c r="L160" s="136">
        <f t="shared" si="90"/>
        <v>0</v>
      </c>
      <c r="M160" s="136"/>
      <c r="N160" s="136"/>
      <c r="O160" s="136"/>
      <c r="P160" s="136">
        <f t="shared" si="91"/>
        <v>0</v>
      </c>
      <c r="Q160" s="136">
        <f t="shared" si="92"/>
        <v>0</v>
      </c>
      <c r="R160" s="136"/>
      <c r="S160" s="136"/>
      <c r="T160" s="136"/>
      <c r="U160" s="136">
        <f t="shared" si="93"/>
        <v>0</v>
      </c>
      <c r="V160" s="136">
        <f t="shared" si="82"/>
        <v>0</v>
      </c>
      <c r="X160" s="140"/>
      <c r="Y160" s="135"/>
      <c r="Z160" s="44">
        <f>ROUND(IF('2.1ต้นทุนตามสัดส่วน (ผลิต)'!$E$6&gt;0,(+C160*'2.1ต้นทุนตามสัดส่วน (ผลิต)'!$E$6)/'2.1ต้นทุนตามสัดส่วน (ผลิต)'!$E$10,0),2)</f>
        <v>0</v>
      </c>
      <c r="AA160" s="139">
        <f>ROUND(IF('2.1ต้นทุนตามสัดส่วน (ผลิต)'!$E$16&gt;0,(+D160*'2.1ต้นทุนตามสัดส่วน (ผลิต)'!$E$16)/'2.1ต้นทุนตามสัดส่วน (ผลิต)'!$E$20,0),2)</f>
        <v>0</v>
      </c>
      <c r="AB160" s="139">
        <f>ROUND(IF('2.1ต้นทุนตามสัดส่วน (ผลิต)'!$E$26&gt;0,(+E160*'2.1ต้นทุนตามสัดส่วน (ผลิต)'!$E$26)/'2.1ต้นทุนตามสัดส่วน (ผลิต)'!$E$30,0),2)</f>
        <v>0</v>
      </c>
      <c r="AC160" s="139">
        <f>ROUND(IF('2.1ต้นทุนตามสัดส่วน (ผลิต)'!$E$36&gt;0,(+F160*'2.1ต้นทุนตามสัดส่วน (ผลิต)'!$E$36)/'2.1ต้นทุนตามสัดส่วน (ผลิต)'!$E$40,0),2)</f>
        <v>0</v>
      </c>
      <c r="AD160" s="139">
        <f t="shared" si="94"/>
        <v>0</v>
      </c>
      <c r="AE160" s="139">
        <f>ROUND(IF('2.1ต้นทุนตามสัดส่วน (ผลิต)'!$E$56&gt;0,(+H160*'2.1ต้นทุนตามสัดส่วน (ผลิต)'!$E$56)/'2.1ต้นทุนตามสัดส่วน (ผลิต)'!$E$60,0),2)</f>
        <v>0</v>
      </c>
      <c r="AF160" s="139">
        <f>ROUND(IF('2.1ต้นทุนตามสัดส่วน (ผลิต)'!$E$66&gt;0,(+I160*'2.1ต้นทุนตามสัดส่วน (ผลิต)'!$E$66)/'2.1ต้นทุนตามสัดส่วน (ผลิต)'!$E$70,0),2)</f>
        <v>0</v>
      </c>
      <c r="AG160" s="139">
        <f>ROUND(IF('2.1ต้นทุนตามสัดส่วน (ผลิต)'!$E$76&gt;0,(+J160*'2.1ต้นทุนตามสัดส่วน (ผลิต)'!$E$76)/'2.1ต้นทุนตามสัดส่วน (ผลิต)'!$E$80,0),2)</f>
        <v>0</v>
      </c>
      <c r="AH160" s="139">
        <f t="shared" si="95"/>
        <v>0</v>
      </c>
      <c r="AI160" s="139">
        <f t="shared" si="96"/>
        <v>0</v>
      </c>
      <c r="AJ160" s="139">
        <f>ROUND(IF('2.1ต้นทุนตามสัดส่วน (ผลิต)'!$E$106&gt;0,(+M160*'2.1ต้นทุนตามสัดส่วน (ผลิต)'!$E$106)/'2.1ต้นทุนตามสัดส่วน (ผลิต)'!$E$110,0),2)</f>
        <v>0</v>
      </c>
      <c r="AK160" s="139">
        <f>ROUND(IF('2.1ต้นทุนตามสัดส่วน (ผลิต)'!$E$116&gt;0,(+N160*'2.1ต้นทุนตามสัดส่วน (ผลิต)'!$E$116)/'2.1ต้นทุนตามสัดส่วน (ผลิต)'!$E$120,0),2)</f>
        <v>0</v>
      </c>
      <c r="AL160" s="139">
        <f>ROUND(IF('2.1ต้นทุนตามสัดส่วน (ผลิต)'!$E$126&gt;0,(+O160*'2.1ต้นทุนตามสัดส่วน (ผลิต)'!$E$126)/'2.1ต้นทุนตามสัดส่วน (ผลิต)'!$E$130,0),2)</f>
        <v>0</v>
      </c>
      <c r="AM160" s="139">
        <f t="shared" si="97"/>
        <v>0</v>
      </c>
      <c r="AN160" s="139">
        <f t="shared" si="98"/>
        <v>0</v>
      </c>
      <c r="AO160" s="139">
        <f>ROUND(IF('2.1ต้นทุนตามสัดส่วน (ผลิต)'!$E$156&gt;0,(+R160*'2.1ต้นทุนตามสัดส่วน (ผลิต)'!$E$156)/'2.1ต้นทุนตามสัดส่วน (ผลิต)'!$E$160,0),2)</f>
        <v>0</v>
      </c>
      <c r="AP160" s="139">
        <f>ROUND(IF('2.1ต้นทุนตามสัดส่วน (ผลิต)'!$E$166&gt;0,(+S160*'2.1ต้นทุนตามสัดส่วน (ผลิต)'!$E$166)/'2.1ต้นทุนตามสัดส่วน (ผลิต)'!$E$170,0),2)</f>
        <v>0</v>
      </c>
      <c r="AQ160" s="139">
        <f>ROUND(IF('2.1ต้นทุนตามสัดส่วน (ผลิต)'!$E$176&gt;0,(+T160*'2.1ต้นทุนตามสัดส่วน (ผลิต)'!$E$176)/'2.1ต้นทุนตามสัดส่วน (ผลิต)'!$E$180,0),2)</f>
        <v>0</v>
      </c>
      <c r="AR160" s="139">
        <f t="shared" si="83"/>
        <v>0</v>
      </c>
      <c r="AS160" s="139">
        <f t="shared" si="84"/>
        <v>0</v>
      </c>
      <c r="AU160" s="140"/>
      <c r="AV160" s="135"/>
      <c r="AW160" s="44">
        <f>ROUND(IF('2.1ต้นทุนตามสัดส่วน (ผลิต)'!$E$7&gt;0,(C160*'2.1ต้นทุนตามสัดส่วน (ผลิต)'!$E$7)/'2.1ต้นทุนตามสัดส่วน (ผลิต)'!$E$10,0),2)</f>
        <v>0</v>
      </c>
      <c r="AX160" s="136">
        <f>ROUND(IF('2.1ต้นทุนตามสัดส่วน (ผลิต)'!$E$17&gt;0,(D160*'2.1ต้นทุนตามสัดส่วน (ผลิต)'!$E$17)/'2.1ต้นทุนตามสัดส่วน (ผลิต)'!$E$20,0),2)</f>
        <v>0</v>
      </c>
      <c r="AY160" s="136">
        <f>ROUND(IF('2.1ต้นทุนตามสัดส่วน (ผลิต)'!$E$27&gt;0,(+E160*'2.1ต้นทุนตามสัดส่วน (ผลิต)'!$E$27)/'2.1ต้นทุนตามสัดส่วน (ผลิต)'!$E$30,0),2)</f>
        <v>0</v>
      </c>
      <c r="AZ160" s="136">
        <f>ROUND(IF('2.1ต้นทุนตามสัดส่วน (ผลิต)'!$E$37&gt;0,(+F160*'2.1ต้นทุนตามสัดส่วน (ผลิต)'!$E$37)/'2.1ต้นทุนตามสัดส่วน (ผลิต)'!$E$40,0),2)</f>
        <v>0</v>
      </c>
      <c r="BA160" s="136">
        <f t="shared" si="99"/>
        <v>0</v>
      </c>
      <c r="BB160" s="136">
        <f>ROUND(IF('2.1ต้นทุนตามสัดส่วน (ผลิต)'!$E$57&gt;0,(+H160*'2.1ต้นทุนตามสัดส่วน (ผลิต)'!$E$57)/'2.1ต้นทุนตามสัดส่วน (ผลิต)'!$E$60,0),2)</f>
        <v>0</v>
      </c>
      <c r="BC160" s="136">
        <f>ROUND(IF('2.1ต้นทุนตามสัดส่วน (ผลิต)'!$E$67&gt;0,(+I160*'2.1ต้นทุนตามสัดส่วน (ผลิต)'!$E$67)/'2.1ต้นทุนตามสัดส่วน (ผลิต)'!$E$70,0),2)</f>
        <v>0</v>
      </c>
      <c r="BD160" s="136">
        <f>ROUND(IF('2.1ต้นทุนตามสัดส่วน (ผลิต)'!$E$77&gt;0,(+J160*'2.1ต้นทุนตามสัดส่วน (ผลิต)'!$E$77)/'2.1ต้นทุนตามสัดส่วน (ผลิต)'!$E$80,0),2)</f>
        <v>0</v>
      </c>
      <c r="BE160" s="136">
        <f t="shared" si="100"/>
        <v>0</v>
      </c>
      <c r="BF160" s="136">
        <f t="shared" si="101"/>
        <v>0</v>
      </c>
      <c r="BG160" s="136">
        <f>ROUND(IF('2.1ต้นทุนตามสัดส่วน (ผลิต)'!$E$107&gt;0,(+M160*'2.1ต้นทุนตามสัดส่วน (ผลิต)'!$E$107)/'2.1ต้นทุนตามสัดส่วน (ผลิต)'!$E$110,0),2)</f>
        <v>0</v>
      </c>
      <c r="BH160" s="136">
        <f>ROUND(IF('2.1ต้นทุนตามสัดส่วน (ผลิต)'!$E$117&gt;0,(+N160*'2.1ต้นทุนตามสัดส่วน (ผลิต)'!$E$117)/'2.1ต้นทุนตามสัดส่วน (ผลิต)'!$E$120,0),2)</f>
        <v>0</v>
      </c>
      <c r="BI160" s="136">
        <f>ROUND(IF('2.1ต้นทุนตามสัดส่วน (ผลิต)'!$E$127&gt;0,(+O160*'2.1ต้นทุนตามสัดส่วน (ผลิต)'!$E$127)/'2.1ต้นทุนตามสัดส่วน (ผลิต)'!$E$130,0),2)</f>
        <v>0</v>
      </c>
      <c r="BJ160" s="136">
        <f t="shared" si="102"/>
        <v>0</v>
      </c>
      <c r="BK160" s="136">
        <f t="shared" si="103"/>
        <v>0</v>
      </c>
      <c r="BL160" s="136">
        <f>ROUND(IF('2.1ต้นทุนตามสัดส่วน (ผลิต)'!$E$157&gt;0,(+R160*'2.1ต้นทุนตามสัดส่วน (ผลิต)'!$E$157)/'2.1ต้นทุนตามสัดส่วน (ผลิต)'!$E$160,0),2)</f>
        <v>0</v>
      </c>
      <c r="BM160" s="136">
        <f>ROUND(IF('2.1ต้นทุนตามสัดส่วน (ผลิต)'!$E$167&gt;0,(+S160*'2.1ต้นทุนตามสัดส่วน (ผลิต)'!$E$167)/'2.1ต้นทุนตามสัดส่วน (ผลิต)'!$E$170,0),2)</f>
        <v>0</v>
      </c>
      <c r="BN160" s="136">
        <f>ROUND(IF('2.1ต้นทุนตามสัดส่วน (ผลิต)'!$E$177&gt;0,(+T160*'2.1ต้นทุนตามสัดส่วน (ผลิต)'!$E$177)/'2.1ต้นทุนตามสัดส่วน (ผลิต)'!$E$180,0),2)</f>
        <v>0</v>
      </c>
      <c r="BO160" s="136">
        <f t="shared" si="104"/>
        <v>0</v>
      </c>
      <c r="BP160" s="136">
        <f t="shared" si="85"/>
        <v>0</v>
      </c>
      <c r="BR160" s="140"/>
      <c r="BS160" s="135"/>
      <c r="BT160" s="44">
        <f>ROUND(IF('2.1ต้นทุนตามสัดส่วน (ผลิต)'!$E$8&gt;0,(+C160*'2.1ต้นทุนตามสัดส่วน (ผลิต)'!$E$8)/'2.1ต้นทุนตามสัดส่วน (ผลิต)'!$E$10,0),2)</f>
        <v>0</v>
      </c>
      <c r="BU160" s="136">
        <f>ROUND(IF('2.1ต้นทุนตามสัดส่วน (ผลิต)'!$E$18&gt;0,(+D160*'2.1ต้นทุนตามสัดส่วน (ผลิต)'!$E$18)/'2.1ต้นทุนตามสัดส่วน (ผลิต)'!$E$20,0),2)</f>
        <v>0</v>
      </c>
      <c r="BV160" s="136">
        <f>ROUND(IF('2.1ต้นทุนตามสัดส่วน (ผลิต)'!$E$28&gt;0,(+E160*'2.1ต้นทุนตามสัดส่วน (ผลิต)'!$E$28)/'2.1ต้นทุนตามสัดส่วน (ผลิต)'!$E$30,0),2)</f>
        <v>0</v>
      </c>
      <c r="BW160" s="136">
        <f>ROUND(IF('2.1ต้นทุนตามสัดส่วน (ผลิต)'!$E$38&gt;0,(+F160*'2.1ต้นทุนตามสัดส่วน (ผลิต)'!$E$38)/'2.1ต้นทุนตามสัดส่วน (ผลิต)'!$E$40,0),2)</f>
        <v>0</v>
      </c>
      <c r="BX160" s="136">
        <f t="shared" si="105"/>
        <v>0</v>
      </c>
      <c r="BY160" s="136">
        <f>ROUND(IF('2.1ต้นทุนตามสัดส่วน (ผลิต)'!$E$58&gt;0,(+H160*'2.1ต้นทุนตามสัดส่วน (ผลิต)'!$E$58)/'2.1ต้นทุนตามสัดส่วน (ผลิต)'!$E$60,0),2)</f>
        <v>0</v>
      </c>
      <c r="BZ160" s="136">
        <f>ROUND(IF('2.1ต้นทุนตามสัดส่วน (ผลิต)'!$E$68&gt;0,(+I160*'2.1ต้นทุนตามสัดส่วน (ผลิต)'!$E$68)/'2.1ต้นทุนตามสัดส่วน (ผลิต)'!$E$70,0),2)</f>
        <v>0</v>
      </c>
      <c r="CA160" s="136">
        <f>ROUND(IF('2.1ต้นทุนตามสัดส่วน (ผลิต)'!$E$78&gt;0,(+J160*'2.1ต้นทุนตามสัดส่วน (ผลิต)'!$E$78)/'2.1ต้นทุนตามสัดส่วน (ผลิต)'!$E$80,0),2)</f>
        <v>0</v>
      </c>
      <c r="CB160" s="136">
        <f t="shared" si="106"/>
        <v>0</v>
      </c>
      <c r="CC160" s="136">
        <f t="shared" si="107"/>
        <v>0</v>
      </c>
      <c r="CD160" s="136">
        <f>ROUND(IF('2.1ต้นทุนตามสัดส่วน (ผลิต)'!$E$108&gt;0,(+M160*'2.1ต้นทุนตามสัดส่วน (ผลิต)'!$E$108)/'2.1ต้นทุนตามสัดส่วน (ผลิต)'!$E$110,0),2)</f>
        <v>0</v>
      </c>
      <c r="CE160" s="136">
        <f>ROUND(IF('2.1ต้นทุนตามสัดส่วน (ผลิต)'!$E$118&gt;0,(+N160*'2.1ต้นทุนตามสัดส่วน (ผลิต)'!$E$118)/'2.1ต้นทุนตามสัดส่วน (ผลิต)'!$E$120,0),2)</f>
        <v>0</v>
      </c>
      <c r="CF160" s="136">
        <f>ROUND(IF('2.1ต้นทุนตามสัดส่วน (ผลิต)'!$E$128&gt;0,(+O160*'2.1ต้นทุนตามสัดส่วน (ผลิต)'!$E$128)/'2.1ต้นทุนตามสัดส่วน (ผลิต)'!$E$130,0),2)</f>
        <v>0</v>
      </c>
      <c r="CG160" s="136">
        <f t="shared" si="108"/>
        <v>0</v>
      </c>
      <c r="CH160" s="136">
        <f t="shared" si="109"/>
        <v>0</v>
      </c>
      <c r="CI160" s="136">
        <f>ROUND(IF('2.1ต้นทุนตามสัดส่วน (ผลิต)'!$E$158&gt;0,(+R160*'2.1ต้นทุนตามสัดส่วน (ผลิต)'!$E$158)/'2.1ต้นทุนตามสัดส่วน (ผลิต)'!$E$160,0),2)</f>
        <v>0</v>
      </c>
      <c r="CJ160" s="136">
        <f>ROUND(IF('2.1ต้นทุนตามสัดส่วน (ผลิต)'!$E$168&gt;0,(+S160*'2.1ต้นทุนตามสัดส่วน (ผลิต)'!$E$168)/'2.1ต้นทุนตามสัดส่วน (ผลิต)'!$E$170,0),2)</f>
        <v>0</v>
      </c>
      <c r="CK160" s="136">
        <f>ROUND(IF('2.1ต้นทุนตามสัดส่วน (ผลิต)'!$E$178&gt;0,(+T160*'2.1ต้นทุนตามสัดส่วน (ผลิต)'!$E$178)/'2.1ต้นทุนตามสัดส่วน (ผลิต)'!$E$180,0),2)</f>
        <v>0</v>
      </c>
      <c r="CL160" s="136">
        <f t="shared" si="110"/>
        <v>0</v>
      </c>
      <c r="CM160" s="136">
        <f t="shared" si="86"/>
        <v>0</v>
      </c>
      <c r="CO160" s="140"/>
      <c r="CP160" s="135"/>
      <c r="CQ160" s="44">
        <f>ROUND(IF('2.1ต้นทุนตามสัดส่วน (ผลิต)'!$E$9&gt;0,(+C160*'2.1ต้นทุนตามสัดส่วน (ผลิต)'!$E$9)/'2.1ต้นทุนตามสัดส่วน (ผลิต)'!$E$10,0),2)</f>
        <v>0</v>
      </c>
      <c r="CR160" s="136">
        <f>ROUND(IF('2.1ต้นทุนตามสัดส่วน (ผลิต)'!$E$19&gt;0,(+D160*'2.1ต้นทุนตามสัดส่วน (ผลิต)'!$E$19)/'2.1ต้นทุนตามสัดส่วน (ผลิต)'!$E$20,0),2)</f>
        <v>0</v>
      </c>
      <c r="CS160" s="136">
        <f>ROUND(IF('2.1ต้นทุนตามสัดส่วน (ผลิต)'!$E$29&gt;0,(+E160*'2.1ต้นทุนตามสัดส่วน (ผลิต)'!$E$29)/'2.1ต้นทุนตามสัดส่วน (ผลิต)'!$E$30,0),2)</f>
        <v>0</v>
      </c>
      <c r="CT160" s="136">
        <f>ROUND(IF('2.1ต้นทุนตามสัดส่วน (ผลิต)'!$E$39&gt;0,(+F160*'2.1ต้นทุนตามสัดส่วน (ผลิต)'!$E$39)/'2.1ต้นทุนตามสัดส่วน (ผลิต)'!$E$40,0),2)</f>
        <v>0</v>
      </c>
      <c r="CU160" s="136">
        <f t="shared" si="111"/>
        <v>0</v>
      </c>
      <c r="CV160" s="136">
        <f>ROUND(IF('2.1ต้นทุนตามสัดส่วน (ผลิต)'!$E$59&gt;0,(+H160*'2.1ต้นทุนตามสัดส่วน (ผลิต)'!$E$59)/'2.1ต้นทุนตามสัดส่วน (ผลิต)'!$E$60,0),2)</f>
        <v>0</v>
      </c>
      <c r="CW160" s="136">
        <f>ROUND(IF('2.1ต้นทุนตามสัดส่วน (ผลิต)'!$E$69&gt;0,(+I160*'2.1ต้นทุนตามสัดส่วน (ผลิต)'!$E$69)/'2.1ต้นทุนตามสัดส่วน (ผลิต)'!$E$70,0),2)</f>
        <v>0</v>
      </c>
      <c r="CX160" s="136">
        <f>ROUND(IF('2.1ต้นทุนตามสัดส่วน (ผลิต)'!$E$79&gt;0,(+J160*'2.1ต้นทุนตามสัดส่วน (ผลิต)'!$E$79)/'2.1ต้นทุนตามสัดส่วน (ผลิต)'!$E$80,0),2)</f>
        <v>0</v>
      </c>
      <c r="CY160" s="136">
        <f t="shared" si="112"/>
        <v>0</v>
      </c>
      <c r="CZ160" s="136">
        <f t="shared" si="113"/>
        <v>0</v>
      </c>
      <c r="DA160" s="136">
        <f>ROUND(IF('2.1ต้นทุนตามสัดส่วน (ผลิต)'!$E$109&gt;0,(+M160*'2.1ต้นทุนตามสัดส่วน (ผลิต)'!$E$109)/'2.1ต้นทุนตามสัดส่วน (ผลิต)'!$E$110,0),2)</f>
        <v>0</v>
      </c>
      <c r="DB160" s="136">
        <f>ROUND(IF('2.1ต้นทุนตามสัดส่วน (ผลิต)'!$E$119&gt;0,(+N160*'2.1ต้นทุนตามสัดส่วน (ผลิต)'!$E$119)/'2.1ต้นทุนตามสัดส่วน (ผลิต)'!$E$120,0),2)</f>
        <v>0</v>
      </c>
      <c r="DC160" s="136">
        <f>ROUND(IF('2.1ต้นทุนตามสัดส่วน (ผลิต)'!$E$129&gt;0,(+O160*'2.1ต้นทุนตามสัดส่วน (ผลิต)'!$E$129)/'2.1ต้นทุนตามสัดส่วน (ผลิต)'!$E$130,0),2)</f>
        <v>0</v>
      </c>
      <c r="DD160" s="136">
        <f t="shared" si="114"/>
        <v>0</v>
      </c>
      <c r="DE160" s="136">
        <f t="shared" si="115"/>
        <v>0</v>
      </c>
      <c r="DF160" s="136">
        <f>ROUND(IF('2.1ต้นทุนตามสัดส่วน (ผลิต)'!$E$159&gt;0,(+R160*'2.1ต้นทุนตามสัดส่วน (ผลิต)'!$E$159)/'2.1ต้นทุนตามสัดส่วน (ผลิต)'!$E$160,0),2)</f>
        <v>0</v>
      </c>
      <c r="DG160" s="136">
        <f>ROUND(IF('2.1ต้นทุนตามสัดส่วน (ผลิต)'!$E$169&gt;0,(+S160*'2.1ต้นทุนตามสัดส่วน (ผลิต)'!$E$169)/'2.1ต้นทุนตามสัดส่วน (ผลิต)'!$E$170,0),2)</f>
        <v>0</v>
      </c>
      <c r="DH160" s="136">
        <f>ROUND(IF('2.1ต้นทุนตามสัดส่วน (ผลิต)'!$E$179&gt;0,(+T160*'2.1ต้นทุนตามสัดส่วน (ผลิต)'!$E$179)/'2.1ต้นทุนตามสัดส่วน (ผลิต)'!$E$180,0),2)</f>
        <v>0</v>
      </c>
      <c r="DI160" s="136">
        <f t="shared" si="116"/>
        <v>0</v>
      </c>
      <c r="DJ160" s="136">
        <f t="shared" si="87"/>
        <v>0</v>
      </c>
      <c r="DL160" s="140"/>
      <c r="DM160" s="135"/>
      <c r="DN160" s="136">
        <f t="shared" si="118"/>
        <v>0</v>
      </c>
      <c r="DO160" s="136">
        <f t="shared" si="118"/>
        <v>0</v>
      </c>
      <c r="DP160" s="136">
        <f t="shared" si="118"/>
        <v>0</v>
      </c>
      <c r="DQ160" s="136">
        <f t="shared" si="118"/>
        <v>0</v>
      </c>
      <c r="DR160" s="136">
        <f t="shared" si="118"/>
        <v>0</v>
      </c>
      <c r="DS160" s="136">
        <f t="shared" si="117"/>
        <v>0</v>
      </c>
      <c r="DT160" s="136">
        <f t="shared" si="117"/>
        <v>0</v>
      </c>
      <c r="DU160" s="136">
        <f t="shared" si="117"/>
        <v>0</v>
      </c>
      <c r="DV160" s="136">
        <f t="shared" si="117"/>
        <v>0</v>
      </c>
      <c r="DW160" s="136">
        <f t="shared" si="117"/>
        <v>0</v>
      </c>
      <c r="DX160" s="136">
        <f t="shared" si="117"/>
        <v>0</v>
      </c>
      <c r="DY160" s="136">
        <f t="shared" si="117"/>
        <v>0</v>
      </c>
      <c r="DZ160" s="136">
        <f t="shared" si="117"/>
        <v>0</v>
      </c>
      <c r="EA160" s="136">
        <f t="shared" si="117"/>
        <v>0</v>
      </c>
      <c r="EB160" s="136">
        <f t="shared" si="81"/>
        <v>0</v>
      </c>
      <c r="EC160" s="136">
        <f t="shared" si="81"/>
        <v>0</v>
      </c>
      <c r="ED160" s="136">
        <f t="shared" si="81"/>
        <v>0</v>
      </c>
      <c r="EE160" s="136">
        <f t="shared" si="80"/>
        <v>0</v>
      </c>
      <c r="EF160" s="136">
        <f t="shared" si="80"/>
        <v>0</v>
      </c>
      <c r="EG160" s="136">
        <f t="shared" si="80"/>
        <v>0</v>
      </c>
    </row>
    <row r="161" spans="1:137" ht="21">
      <c r="A161" s="140"/>
      <c r="B161" s="135"/>
      <c r="C161" s="44"/>
      <c r="D161" s="136"/>
      <c r="E161" s="136"/>
      <c r="F161" s="136"/>
      <c r="G161" s="136">
        <f t="shared" si="88"/>
        <v>0</v>
      </c>
      <c r="H161" s="136"/>
      <c r="I161" s="136"/>
      <c r="J161" s="136"/>
      <c r="K161" s="136">
        <f t="shared" si="89"/>
        <v>0</v>
      </c>
      <c r="L161" s="136">
        <f t="shared" si="90"/>
        <v>0</v>
      </c>
      <c r="M161" s="136"/>
      <c r="N161" s="136"/>
      <c r="O161" s="136"/>
      <c r="P161" s="136">
        <f t="shared" si="91"/>
        <v>0</v>
      </c>
      <c r="Q161" s="136">
        <f t="shared" si="92"/>
        <v>0</v>
      </c>
      <c r="R161" s="136"/>
      <c r="S161" s="136"/>
      <c r="T161" s="136"/>
      <c r="U161" s="136">
        <f t="shared" si="93"/>
        <v>0</v>
      </c>
      <c r="V161" s="136">
        <f t="shared" si="82"/>
        <v>0</v>
      </c>
      <c r="X161" s="140"/>
      <c r="Y161" s="135"/>
      <c r="Z161" s="44">
        <f>ROUND(IF('2.1ต้นทุนตามสัดส่วน (ผลิต)'!$E$6&gt;0,(+C161*'2.1ต้นทุนตามสัดส่วน (ผลิต)'!$E$6)/'2.1ต้นทุนตามสัดส่วน (ผลิต)'!$E$10,0),2)</f>
        <v>0</v>
      </c>
      <c r="AA161" s="139">
        <f>ROUND(IF('2.1ต้นทุนตามสัดส่วน (ผลิต)'!$E$16&gt;0,(+D161*'2.1ต้นทุนตามสัดส่วน (ผลิต)'!$E$16)/'2.1ต้นทุนตามสัดส่วน (ผลิต)'!$E$20,0),2)</f>
        <v>0</v>
      </c>
      <c r="AB161" s="139">
        <f>ROUND(IF('2.1ต้นทุนตามสัดส่วน (ผลิต)'!$E$26&gt;0,(+E161*'2.1ต้นทุนตามสัดส่วน (ผลิต)'!$E$26)/'2.1ต้นทุนตามสัดส่วน (ผลิต)'!$E$30,0),2)</f>
        <v>0</v>
      </c>
      <c r="AC161" s="139">
        <f>ROUND(IF('2.1ต้นทุนตามสัดส่วน (ผลิต)'!$E$36&gt;0,(+F161*'2.1ต้นทุนตามสัดส่วน (ผลิต)'!$E$36)/'2.1ต้นทุนตามสัดส่วน (ผลิต)'!$E$40,0),2)</f>
        <v>0</v>
      </c>
      <c r="AD161" s="139">
        <f t="shared" si="94"/>
        <v>0</v>
      </c>
      <c r="AE161" s="139">
        <f>ROUND(IF('2.1ต้นทุนตามสัดส่วน (ผลิต)'!$E$56&gt;0,(+H161*'2.1ต้นทุนตามสัดส่วน (ผลิต)'!$E$56)/'2.1ต้นทุนตามสัดส่วน (ผลิต)'!$E$60,0),2)</f>
        <v>0</v>
      </c>
      <c r="AF161" s="139">
        <f>ROUND(IF('2.1ต้นทุนตามสัดส่วน (ผลิต)'!$E$66&gt;0,(+I161*'2.1ต้นทุนตามสัดส่วน (ผลิต)'!$E$66)/'2.1ต้นทุนตามสัดส่วน (ผลิต)'!$E$70,0),2)</f>
        <v>0</v>
      </c>
      <c r="AG161" s="139">
        <f>ROUND(IF('2.1ต้นทุนตามสัดส่วน (ผลิต)'!$E$76&gt;0,(+J161*'2.1ต้นทุนตามสัดส่วน (ผลิต)'!$E$76)/'2.1ต้นทุนตามสัดส่วน (ผลิต)'!$E$80,0),2)</f>
        <v>0</v>
      </c>
      <c r="AH161" s="139">
        <f t="shared" si="95"/>
        <v>0</v>
      </c>
      <c r="AI161" s="139">
        <f t="shared" si="96"/>
        <v>0</v>
      </c>
      <c r="AJ161" s="139">
        <f>ROUND(IF('2.1ต้นทุนตามสัดส่วน (ผลิต)'!$E$106&gt;0,(+M161*'2.1ต้นทุนตามสัดส่วน (ผลิต)'!$E$106)/'2.1ต้นทุนตามสัดส่วน (ผลิต)'!$E$110,0),2)</f>
        <v>0</v>
      </c>
      <c r="AK161" s="139">
        <f>ROUND(IF('2.1ต้นทุนตามสัดส่วน (ผลิต)'!$E$116&gt;0,(+N161*'2.1ต้นทุนตามสัดส่วน (ผลิต)'!$E$116)/'2.1ต้นทุนตามสัดส่วน (ผลิต)'!$E$120,0),2)</f>
        <v>0</v>
      </c>
      <c r="AL161" s="139">
        <f>ROUND(IF('2.1ต้นทุนตามสัดส่วน (ผลิต)'!$E$126&gt;0,(+O161*'2.1ต้นทุนตามสัดส่วน (ผลิต)'!$E$126)/'2.1ต้นทุนตามสัดส่วน (ผลิต)'!$E$130,0),2)</f>
        <v>0</v>
      </c>
      <c r="AM161" s="139">
        <f t="shared" si="97"/>
        <v>0</v>
      </c>
      <c r="AN161" s="139">
        <f t="shared" si="98"/>
        <v>0</v>
      </c>
      <c r="AO161" s="139">
        <f>ROUND(IF('2.1ต้นทุนตามสัดส่วน (ผลิต)'!$E$156&gt;0,(+R161*'2.1ต้นทุนตามสัดส่วน (ผลิต)'!$E$156)/'2.1ต้นทุนตามสัดส่วน (ผลิต)'!$E$160,0),2)</f>
        <v>0</v>
      </c>
      <c r="AP161" s="139">
        <f>ROUND(IF('2.1ต้นทุนตามสัดส่วน (ผลิต)'!$E$166&gt;0,(+S161*'2.1ต้นทุนตามสัดส่วน (ผลิต)'!$E$166)/'2.1ต้นทุนตามสัดส่วน (ผลิต)'!$E$170,0),2)</f>
        <v>0</v>
      </c>
      <c r="AQ161" s="139">
        <f>ROUND(IF('2.1ต้นทุนตามสัดส่วน (ผลิต)'!$E$176&gt;0,(+T161*'2.1ต้นทุนตามสัดส่วน (ผลิต)'!$E$176)/'2.1ต้นทุนตามสัดส่วน (ผลิต)'!$E$180,0),2)</f>
        <v>0</v>
      </c>
      <c r="AR161" s="139">
        <f t="shared" si="83"/>
        <v>0</v>
      </c>
      <c r="AS161" s="139">
        <f t="shared" si="84"/>
        <v>0</v>
      </c>
      <c r="AU161" s="140"/>
      <c r="AV161" s="135"/>
      <c r="AW161" s="44">
        <f>ROUND(IF('2.1ต้นทุนตามสัดส่วน (ผลิต)'!$E$7&gt;0,(C161*'2.1ต้นทุนตามสัดส่วน (ผลิต)'!$E$7)/'2.1ต้นทุนตามสัดส่วน (ผลิต)'!$E$10,0),2)</f>
        <v>0</v>
      </c>
      <c r="AX161" s="136">
        <f>ROUND(IF('2.1ต้นทุนตามสัดส่วน (ผลิต)'!$E$17&gt;0,(D161*'2.1ต้นทุนตามสัดส่วน (ผลิต)'!$E$17)/'2.1ต้นทุนตามสัดส่วน (ผลิต)'!$E$20,0),2)</f>
        <v>0</v>
      </c>
      <c r="AY161" s="136">
        <f>ROUND(IF('2.1ต้นทุนตามสัดส่วน (ผลิต)'!$E$27&gt;0,(+E161*'2.1ต้นทุนตามสัดส่วน (ผลิต)'!$E$27)/'2.1ต้นทุนตามสัดส่วน (ผลิต)'!$E$30,0),2)</f>
        <v>0</v>
      </c>
      <c r="AZ161" s="136">
        <f>ROUND(IF('2.1ต้นทุนตามสัดส่วน (ผลิต)'!$E$37&gt;0,(+F161*'2.1ต้นทุนตามสัดส่วน (ผลิต)'!$E$37)/'2.1ต้นทุนตามสัดส่วน (ผลิต)'!$E$40,0),2)</f>
        <v>0</v>
      </c>
      <c r="BA161" s="136">
        <f t="shared" si="99"/>
        <v>0</v>
      </c>
      <c r="BB161" s="136">
        <f>ROUND(IF('2.1ต้นทุนตามสัดส่วน (ผลิต)'!$E$57&gt;0,(+H161*'2.1ต้นทุนตามสัดส่วน (ผลิต)'!$E$57)/'2.1ต้นทุนตามสัดส่วน (ผลิต)'!$E$60,0),2)</f>
        <v>0</v>
      </c>
      <c r="BC161" s="136">
        <f>ROUND(IF('2.1ต้นทุนตามสัดส่วน (ผลิต)'!$E$67&gt;0,(+I161*'2.1ต้นทุนตามสัดส่วน (ผลิต)'!$E$67)/'2.1ต้นทุนตามสัดส่วน (ผลิต)'!$E$70,0),2)</f>
        <v>0</v>
      </c>
      <c r="BD161" s="136">
        <f>ROUND(IF('2.1ต้นทุนตามสัดส่วน (ผลิต)'!$E$77&gt;0,(+J161*'2.1ต้นทุนตามสัดส่วน (ผลิต)'!$E$77)/'2.1ต้นทุนตามสัดส่วน (ผลิต)'!$E$80,0),2)</f>
        <v>0</v>
      </c>
      <c r="BE161" s="136">
        <f t="shared" si="100"/>
        <v>0</v>
      </c>
      <c r="BF161" s="136">
        <f t="shared" si="101"/>
        <v>0</v>
      </c>
      <c r="BG161" s="136">
        <f>ROUND(IF('2.1ต้นทุนตามสัดส่วน (ผลิต)'!$E$107&gt;0,(+M161*'2.1ต้นทุนตามสัดส่วน (ผลิต)'!$E$107)/'2.1ต้นทุนตามสัดส่วน (ผลิต)'!$E$110,0),2)</f>
        <v>0</v>
      </c>
      <c r="BH161" s="136">
        <f>ROUND(IF('2.1ต้นทุนตามสัดส่วน (ผลิต)'!$E$117&gt;0,(+N161*'2.1ต้นทุนตามสัดส่วน (ผลิต)'!$E$117)/'2.1ต้นทุนตามสัดส่วน (ผลิต)'!$E$120,0),2)</f>
        <v>0</v>
      </c>
      <c r="BI161" s="136">
        <f>ROUND(IF('2.1ต้นทุนตามสัดส่วน (ผลิต)'!$E$127&gt;0,(+O161*'2.1ต้นทุนตามสัดส่วน (ผลิต)'!$E$127)/'2.1ต้นทุนตามสัดส่วน (ผลิต)'!$E$130,0),2)</f>
        <v>0</v>
      </c>
      <c r="BJ161" s="136">
        <f t="shared" si="102"/>
        <v>0</v>
      </c>
      <c r="BK161" s="136">
        <f t="shared" si="103"/>
        <v>0</v>
      </c>
      <c r="BL161" s="136">
        <f>ROUND(IF('2.1ต้นทุนตามสัดส่วน (ผลิต)'!$E$157&gt;0,(+R161*'2.1ต้นทุนตามสัดส่วน (ผลิต)'!$E$157)/'2.1ต้นทุนตามสัดส่วน (ผลิต)'!$E$160,0),2)</f>
        <v>0</v>
      </c>
      <c r="BM161" s="136">
        <f>ROUND(IF('2.1ต้นทุนตามสัดส่วน (ผลิต)'!$E$167&gt;0,(+S161*'2.1ต้นทุนตามสัดส่วน (ผลิต)'!$E$167)/'2.1ต้นทุนตามสัดส่วน (ผลิต)'!$E$170,0),2)</f>
        <v>0</v>
      </c>
      <c r="BN161" s="136">
        <f>ROUND(IF('2.1ต้นทุนตามสัดส่วน (ผลิต)'!$E$177&gt;0,(+T161*'2.1ต้นทุนตามสัดส่วน (ผลิต)'!$E$177)/'2.1ต้นทุนตามสัดส่วน (ผลิต)'!$E$180,0),2)</f>
        <v>0</v>
      </c>
      <c r="BO161" s="136">
        <f t="shared" si="104"/>
        <v>0</v>
      </c>
      <c r="BP161" s="136">
        <f t="shared" si="85"/>
        <v>0</v>
      </c>
      <c r="BR161" s="140"/>
      <c r="BS161" s="135"/>
      <c r="BT161" s="44">
        <f>ROUND(IF('2.1ต้นทุนตามสัดส่วน (ผลิต)'!$E$8&gt;0,(+C161*'2.1ต้นทุนตามสัดส่วน (ผลิต)'!$E$8)/'2.1ต้นทุนตามสัดส่วน (ผลิต)'!$E$10,0),2)</f>
        <v>0</v>
      </c>
      <c r="BU161" s="136">
        <f>ROUND(IF('2.1ต้นทุนตามสัดส่วน (ผลิต)'!$E$18&gt;0,(+D161*'2.1ต้นทุนตามสัดส่วน (ผลิต)'!$E$18)/'2.1ต้นทุนตามสัดส่วน (ผลิต)'!$E$20,0),2)</f>
        <v>0</v>
      </c>
      <c r="BV161" s="136">
        <f>ROUND(IF('2.1ต้นทุนตามสัดส่วน (ผลิต)'!$E$28&gt;0,(+E161*'2.1ต้นทุนตามสัดส่วน (ผลิต)'!$E$28)/'2.1ต้นทุนตามสัดส่วน (ผลิต)'!$E$30,0),2)</f>
        <v>0</v>
      </c>
      <c r="BW161" s="136">
        <f>ROUND(IF('2.1ต้นทุนตามสัดส่วน (ผลิต)'!$E$38&gt;0,(+F161*'2.1ต้นทุนตามสัดส่วน (ผลิต)'!$E$38)/'2.1ต้นทุนตามสัดส่วน (ผลิต)'!$E$40,0),2)</f>
        <v>0</v>
      </c>
      <c r="BX161" s="136">
        <f t="shared" si="105"/>
        <v>0</v>
      </c>
      <c r="BY161" s="136">
        <f>ROUND(IF('2.1ต้นทุนตามสัดส่วน (ผลิต)'!$E$58&gt;0,(+H161*'2.1ต้นทุนตามสัดส่วน (ผลิต)'!$E$58)/'2.1ต้นทุนตามสัดส่วน (ผลิต)'!$E$60,0),2)</f>
        <v>0</v>
      </c>
      <c r="BZ161" s="136">
        <f>ROUND(IF('2.1ต้นทุนตามสัดส่วน (ผลิต)'!$E$68&gt;0,(+I161*'2.1ต้นทุนตามสัดส่วน (ผลิต)'!$E$68)/'2.1ต้นทุนตามสัดส่วน (ผลิต)'!$E$70,0),2)</f>
        <v>0</v>
      </c>
      <c r="CA161" s="136">
        <f>ROUND(IF('2.1ต้นทุนตามสัดส่วน (ผลิต)'!$E$78&gt;0,(+J161*'2.1ต้นทุนตามสัดส่วน (ผลิต)'!$E$78)/'2.1ต้นทุนตามสัดส่วน (ผลิต)'!$E$80,0),2)</f>
        <v>0</v>
      </c>
      <c r="CB161" s="136">
        <f t="shared" si="106"/>
        <v>0</v>
      </c>
      <c r="CC161" s="136">
        <f t="shared" si="107"/>
        <v>0</v>
      </c>
      <c r="CD161" s="136">
        <f>ROUND(IF('2.1ต้นทุนตามสัดส่วน (ผลิต)'!$E$108&gt;0,(+M161*'2.1ต้นทุนตามสัดส่วน (ผลิต)'!$E$108)/'2.1ต้นทุนตามสัดส่วน (ผลิต)'!$E$110,0),2)</f>
        <v>0</v>
      </c>
      <c r="CE161" s="136">
        <f>ROUND(IF('2.1ต้นทุนตามสัดส่วน (ผลิต)'!$E$118&gt;0,(+N161*'2.1ต้นทุนตามสัดส่วน (ผลิต)'!$E$118)/'2.1ต้นทุนตามสัดส่วน (ผลิต)'!$E$120,0),2)</f>
        <v>0</v>
      </c>
      <c r="CF161" s="136">
        <f>ROUND(IF('2.1ต้นทุนตามสัดส่วน (ผลิต)'!$E$128&gt;0,(+O161*'2.1ต้นทุนตามสัดส่วน (ผลิต)'!$E$128)/'2.1ต้นทุนตามสัดส่วน (ผลิต)'!$E$130,0),2)</f>
        <v>0</v>
      </c>
      <c r="CG161" s="136">
        <f t="shared" si="108"/>
        <v>0</v>
      </c>
      <c r="CH161" s="136">
        <f t="shared" si="109"/>
        <v>0</v>
      </c>
      <c r="CI161" s="136">
        <f>ROUND(IF('2.1ต้นทุนตามสัดส่วน (ผลิต)'!$E$158&gt;0,(+R161*'2.1ต้นทุนตามสัดส่วน (ผลิต)'!$E$158)/'2.1ต้นทุนตามสัดส่วน (ผลิต)'!$E$160,0),2)</f>
        <v>0</v>
      </c>
      <c r="CJ161" s="136">
        <f>ROUND(IF('2.1ต้นทุนตามสัดส่วน (ผลิต)'!$E$168&gt;0,(+S161*'2.1ต้นทุนตามสัดส่วน (ผลิต)'!$E$168)/'2.1ต้นทุนตามสัดส่วน (ผลิต)'!$E$170,0),2)</f>
        <v>0</v>
      </c>
      <c r="CK161" s="136">
        <f>ROUND(IF('2.1ต้นทุนตามสัดส่วน (ผลิต)'!$E$178&gt;0,(+T161*'2.1ต้นทุนตามสัดส่วน (ผลิต)'!$E$178)/'2.1ต้นทุนตามสัดส่วน (ผลิต)'!$E$180,0),2)</f>
        <v>0</v>
      </c>
      <c r="CL161" s="136">
        <f t="shared" si="110"/>
        <v>0</v>
      </c>
      <c r="CM161" s="136">
        <f t="shared" si="86"/>
        <v>0</v>
      </c>
      <c r="CO161" s="140"/>
      <c r="CP161" s="135"/>
      <c r="CQ161" s="44">
        <f>ROUND(IF('2.1ต้นทุนตามสัดส่วน (ผลิต)'!$E$9&gt;0,(+C161*'2.1ต้นทุนตามสัดส่วน (ผลิต)'!$E$9)/'2.1ต้นทุนตามสัดส่วน (ผลิต)'!$E$10,0),2)</f>
        <v>0</v>
      </c>
      <c r="CR161" s="136">
        <f>ROUND(IF('2.1ต้นทุนตามสัดส่วน (ผลิต)'!$E$19&gt;0,(+D161*'2.1ต้นทุนตามสัดส่วน (ผลิต)'!$E$19)/'2.1ต้นทุนตามสัดส่วน (ผลิต)'!$E$20,0),2)</f>
        <v>0</v>
      </c>
      <c r="CS161" s="136">
        <f>ROUND(IF('2.1ต้นทุนตามสัดส่วน (ผลิต)'!$E$29&gt;0,(+E161*'2.1ต้นทุนตามสัดส่วน (ผลิต)'!$E$29)/'2.1ต้นทุนตามสัดส่วน (ผลิต)'!$E$30,0),2)</f>
        <v>0</v>
      </c>
      <c r="CT161" s="136">
        <f>ROUND(IF('2.1ต้นทุนตามสัดส่วน (ผลิต)'!$E$39&gt;0,(+F161*'2.1ต้นทุนตามสัดส่วน (ผลิต)'!$E$39)/'2.1ต้นทุนตามสัดส่วน (ผลิต)'!$E$40,0),2)</f>
        <v>0</v>
      </c>
      <c r="CU161" s="136">
        <f t="shared" si="111"/>
        <v>0</v>
      </c>
      <c r="CV161" s="136">
        <f>ROUND(IF('2.1ต้นทุนตามสัดส่วน (ผลิต)'!$E$59&gt;0,(+H161*'2.1ต้นทุนตามสัดส่วน (ผลิต)'!$E$59)/'2.1ต้นทุนตามสัดส่วน (ผลิต)'!$E$60,0),2)</f>
        <v>0</v>
      </c>
      <c r="CW161" s="136">
        <f>ROUND(IF('2.1ต้นทุนตามสัดส่วน (ผลิต)'!$E$69&gt;0,(+I161*'2.1ต้นทุนตามสัดส่วน (ผลิต)'!$E$69)/'2.1ต้นทุนตามสัดส่วน (ผลิต)'!$E$70,0),2)</f>
        <v>0</v>
      </c>
      <c r="CX161" s="136">
        <f>ROUND(IF('2.1ต้นทุนตามสัดส่วน (ผลิต)'!$E$79&gt;0,(+J161*'2.1ต้นทุนตามสัดส่วน (ผลิต)'!$E$79)/'2.1ต้นทุนตามสัดส่วน (ผลิต)'!$E$80,0),2)</f>
        <v>0</v>
      </c>
      <c r="CY161" s="136">
        <f t="shared" si="112"/>
        <v>0</v>
      </c>
      <c r="CZ161" s="136">
        <f t="shared" si="113"/>
        <v>0</v>
      </c>
      <c r="DA161" s="136">
        <f>ROUND(IF('2.1ต้นทุนตามสัดส่วน (ผลิต)'!$E$109&gt;0,(+M161*'2.1ต้นทุนตามสัดส่วน (ผลิต)'!$E$109)/'2.1ต้นทุนตามสัดส่วน (ผลิต)'!$E$110,0),2)</f>
        <v>0</v>
      </c>
      <c r="DB161" s="136">
        <f>ROUND(IF('2.1ต้นทุนตามสัดส่วน (ผลิต)'!$E$119&gt;0,(+N161*'2.1ต้นทุนตามสัดส่วน (ผลิต)'!$E$119)/'2.1ต้นทุนตามสัดส่วน (ผลิต)'!$E$120,0),2)</f>
        <v>0</v>
      </c>
      <c r="DC161" s="136">
        <f>ROUND(IF('2.1ต้นทุนตามสัดส่วน (ผลิต)'!$E$129&gt;0,(+O161*'2.1ต้นทุนตามสัดส่วน (ผลิต)'!$E$129)/'2.1ต้นทุนตามสัดส่วน (ผลิต)'!$E$130,0),2)</f>
        <v>0</v>
      </c>
      <c r="DD161" s="136">
        <f t="shared" si="114"/>
        <v>0</v>
      </c>
      <c r="DE161" s="136">
        <f t="shared" si="115"/>
        <v>0</v>
      </c>
      <c r="DF161" s="136">
        <f>ROUND(IF('2.1ต้นทุนตามสัดส่วน (ผลิต)'!$E$159&gt;0,(+R161*'2.1ต้นทุนตามสัดส่วน (ผลิต)'!$E$159)/'2.1ต้นทุนตามสัดส่วน (ผลิต)'!$E$160,0),2)</f>
        <v>0</v>
      </c>
      <c r="DG161" s="136">
        <f>ROUND(IF('2.1ต้นทุนตามสัดส่วน (ผลิต)'!$E$169&gt;0,(+S161*'2.1ต้นทุนตามสัดส่วน (ผลิต)'!$E$169)/'2.1ต้นทุนตามสัดส่วน (ผลิต)'!$E$170,0),2)</f>
        <v>0</v>
      </c>
      <c r="DH161" s="136">
        <f>ROUND(IF('2.1ต้นทุนตามสัดส่วน (ผลิต)'!$E$179&gt;0,(+T161*'2.1ต้นทุนตามสัดส่วน (ผลิต)'!$E$179)/'2.1ต้นทุนตามสัดส่วน (ผลิต)'!$E$180,0),2)</f>
        <v>0</v>
      </c>
      <c r="DI161" s="136">
        <f t="shared" si="116"/>
        <v>0</v>
      </c>
      <c r="DJ161" s="136">
        <f t="shared" si="87"/>
        <v>0</v>
      </c>
      <c r="DL161" s="140"/>
      <c r="DM161" s="135"/>
      <c r="DN161" s="136">
        <f t="shared" si="118"/>
        <v>0</v>
      </c>
      <c r="DO161" s="136">
        <f t="shared" si="118"/>
        <v>0</v>
      </c>
      <c r="DP161" s="136">
        <f t="shared" si="118"/>
        <v>0</v>
      </c>
      <c r="DQ161" s="136">
        <f t="shared" si="118"/>
        <v>0</v>
      </c>
      <c r="DR161" s="136">
        <f t="shared" si="118"/>
        <v>0</v>
      </c>
      <c r="DS161" s="136">
        <f t="shared" si="117"/>
        <v>0</v>
      </c>
      <c r="DT161" s="136">
        <f t="shared" si="117"/>
        <v>0</v>
      </c>
      <c r="DU161" s="136">
        <f t="shared" si="117"/>
        <v>0</v>
      </c>
      <c r="DV161" s="136">
        <f t="shared" si="117"/>
        <v>0</v>
      </c>
      <c r="DW161" s="136">
        <f t="shared" si="117"/>
        <v>0</v>
      </c>
      <c r="DX161" s="136">
        <f t="shared" si="117"/>
        <v>0</v>
      </c>
      <c r="DY161" s="136">
        <f t="shared" si="117"/>
        <v>0</v>
      </c>
      <c r="DZ161" s="136">
        <f t="shared" si="117"/>
        <v>0</v>
      </c>
      <c r="EA161" s="136">
        <f t="shared" si="117"/>
        <v>0</v>
      </c>
      <c r="EB161" s="136">
        <f t="shared" si="81"/>
        <v>0</v>
      </c>
      <c r="EC161" s="136">
        <f t="shared" si="81"/>
        <v>0</v>
      </c>
      <c r="ED161" s="136">
        <f t="shared" si="81"/>
        <v>0</v>
      </c>
      <c r="EE161" s="136">
        <f t="shared" si="80"/>
        <v>0</v>
      </c>
      <c r="EF161" s="136">
        <f t="shared" si="80"/>
        <v>0</v>
      </c>
      <c r="EG161" s="136">
        <f t="shared" si="80"/>
        <v>0</v>
      </c>
    </row>
    <row r="162" spans="1:137" ht="21">
      <c r="A162" s="140"/>
      <c r="B162" s="135"/>
      <c r="C162" s="44"/>
      <c r="D162" s="136"/>
      <c r="E162" s="136"/>
      <c r="F162" s="136"/>
      <c r="G162" s="136">
        <f t="shared" si="88"/>
        <v>0</v>
      </c>
      <c r="H162" s="136"/>
      <c r="I162" s="136"/>
      <c r="J162" s="136"/>
      <c r="K162" s="136">
        <f t="shared" si="89"/>
        <v>0</v>
      </c>
      <c r="L162" s="136">
        <f t="shared" si="90"/>
        <v>0</v>
      </c>
      <c r="M162" s="136"/>
      <c r="N162" s="136"/>
      <c r="O162" s="136"/>
      <c r="P162" s="136">
        <f t="shared" si="91"/>
        <v>0</v>
      </c>
      <c r="Q162" s="136">
        <f t="shared" si="92"/>
        <v>0</v>
      </c>
      <c r="R162" s="136"/>
      <c r="S162" s="136"/>
      <c r="T162" s="136"/>
      <c r="U162" s="136">
        <f t="shared" si="93"/>
        <v>0</v>
      </c>
      <c r="V162" s="136">
        <f t="shared" si="82"/>
        <v>0</v>
      </c>
      <c r="X162" s="140"/>
      <c r="Y162" s="135"/>
      <c r="Z162" s="44">
        <f>ROUND(IF('2.1ต้นทุนตามสัดส่วน (ผลิต)'!$E$6&gt;0,(+C162*'2.1ต้นทุนตามสัดส่วน (ผลิต)'!$E$6)/'2.1ต้นทุนตามสัดส่วน (ผลิต)'!$E$10,0),2)</f>
        <v>0</v>
      </c>
      <c r="AA162" s="139">
        <f>ROUND(IF('2.1ต้นทุนตามสัดส่วน (ผลิต)'!$E$16&gt;0,(+D162*'2.1ต้นทุนตามสัดส่วน (ผลิต)'!$E$16)/'2.1ต้นทุนตามสัดส่วน (ผลิต)'!$E$20,0),2)</f>
        <v>0</v>
      </c>
      <c r="AB162" s="139">
        <f>ROUND(IF('2.1ต้นทุนตามสัดส่วน (ผลิต)'!$E$26&gt;0,(+E162*'2.1ต้นทุนตามสัดส่วน (ผลิต)'!$E$26)/'2.1ต้นทุนตามสัดส่วน (ผลิต)'!$E$30,0),2)</f>
        <v>0</v>
      </c>
      <c r="AC162" s="139">
        <f>ROUND(IF('2.1ต้นทุนตามสัดส่วน (ผลิต)'!$E$36&gt;0,(+F162*'2.1ต้นทุนตามสัดส่วน (ผลิต)'!$E$36)/'2.1ต้นทุนตามสัดส่วน (ผลิต)'!$E$40,0),2)</f>
        <v>0</v>
      </c>
      <c r="AD162" s="139">
        <f t="shared" si="94"/>
        <v>0</v>
      </c>
      <c r="AE162" s="139">
        <f>ROUND(IF('2.1ต้นทุนตามสัดส่วน (ผลิต)'!$E$56&gt;0,(+H162*'2.1ต้นทุนตามสัดส่วน (ผลิต)'!$E$56)/'2.1ต้นทุนตามสัดส่วน (ผลิต)'!$E$60,0),2)</f>
        <v>0</v>
      </c>
      <c r="AF162" s="139">
        <f>ROUND(IF('2.1ต้นทุนตามสัดส่วน (ผลิต)'!$E$66&gt;0,(+I162*'2.1ต้นทุนตามสัดส่วน (ผลิต)'!$E$66)/'2.1ต้นทุนตามสัดส่วน (ผลิต)'!$E$70,0),2)</f>
        <v>0</v>
      </c>
      <c r="AG162" s="139">
        <f>ROUND(IF('2.1ต้นทุนตามสัดส่วน (ผลิต)'!$E$76&gt;0,(+J162*'2.1ต้นทุนตามสัดส่วน (ผลิต)'!$E$76)/'2.1ต้นทุนตามสัดส่วน (ผลิต)'!$E$80,0),2)</f>
        <v>0</v>
      </c>
      <c r="AH162" s="139">
        <f t="shared" si="95"/>
        <v>0</v>
      </c>
      <c r="AI162" s="139">
        <f t="shared" si="96"/>
        <v>0</v>
      </c>
      <c r="AJ162" s="139">
        <f>ROUND(IF('2.1ต้นทุนตามสัดส่วน (ผลิต)'!$E$106&gt;0,(+M162*'2.1ต้นทุนตามสัดส่วน (ผลิต)'!$E$106)/'2.1ต้นทุนตามสัดส่วน (ผลิต)'!$E$110,0),2)</f>
        <v>0</v>
      </c>
      <c r="AK162" s="139">
        <f>ROUND(IF('2.1ต้นทุนตามสัดส่วน (ผลิต)'!$E$116&gt;0,(+N162*'2.1ต้นทุนตามสัดส่วน (ผลิต)'!$E$116)/'2.1ต้นทุนตามสัดส่วน (ผลิต)'!$E$120,0),2)</f>
        <v>0</v>
      </c>
      <c r="AL162" s="139">
        <f>ROUND(IF('2.1ต้นทุนตามสัดส่วน (ผลิต)'!$E$126&gt;0,(+O162*'2.1ต้นทุนตามสัดส่วน (ผลิต)'!$E$126)/'2.1ต้นทุนตามสัดส่วน (ผลิต)'!$E$130,0),2)</f>
        <v>0</v>
      </c>
      <c r="AM162" s="139">
        <f t="shared" si="97"/>
        <v>0</v>
      </c>
      <c r="AN162" s="139">
        <f t="shared" si="98"/>
        <v>0</v>
      </c>
      <c r="AO162" s="139">
        <f>ROUND(IF('2.1ต้นทุนตามสัดส่วน (ผลิต)'!$E$156&gt;0,(+R162*'2.1ต้นทุนตามสัดส่วน (ผลิต)'!$E$156)/'2.1ต้นทุนตามสัดส่วน (ผลิต)'!$E$160,0),2)</f>
        <v>0</v>
      </c>
      <c r="AP162" s="139">
        <f>ROUND(IF('2.1ต้นทุนตามสัดส่วน (ผลิต)'!$E$166&gt;0,(+S162*'2.1ต้นทุนตามสัดส่วน (ผลิต)'!$E$166)/'2.1ต้นทุนตามสัดส่วน (ผลิต)'!$E$170,0),2)</f>
        <v>0</v>
      </c>
      <c r="AQ162" s="139">
        <f>ROUND(IF('2.1ต้นทุนตามสัดส่วน (ผลิต)'!$E$176&gt;0,(+T162*'2.1ต้นทุนตามสัดส่วน (ผลิต)'!$E$176)/'2.1ต้นทุนตามสัดส่วน (ผลิต)'!$E$180,0),2)</f>
        <v>0</v>
      </c>
      <c r="AR162" s="139">
        <f t="shared" si="83"/>
        <v>0</v>
      </c>
      <c r="AS162" s="139">
        <f t="shared" si="84"/>
        <v>0</v>
      </c>
      <c r="AU162" s="140"/>
      <c r="AV162" s="135"/>
      <c r="AW162" s="44">
        <f>ROUND(IF('2.1ต้นทุนตามสัดส่วน (ผลิต)'!$E$7&gt;0,(C162*'2.1ต้นทุนตามสัดส่วน (ผลิต)'!$E$7)/'2.1ต้นทุนตามสัดส่วน (ผลิต)'!$E$10,0),2)</f>
        <v>0</v>
      </c>
      <c r="AX162" s="136">
        <f>ROUND(IF('2.1ต้นทุนตามสัดส่วน (ผลิต)'!$E$17&gt;0,(D162*'2.1ต้นทุนตามสัดส่วน (ผลิต)'!$E$17)/'2.1ต้นทุนตามสัดส่วน (ผลิต)'!$E$20,0),2)</f>
        <v>0</v>
      </c>
      <c r="AY162" s="136">
        <f>ROUND(IF('2.1ต้นทุนตามสัดส่วน (ผลิต)'!$E$27&gt;0,(+E162*'2.1ต้นทุนตามสัดส่วน (ผลิต)'!$E$27)/'2.1ต้นทุนตามสัดส่วน (ผลิต)'!$E$30,0),2)</f>
        <v>0</v>
      </c>
      <c r="AZ162" s="136">
        <f>ROUND(IF('2.1ต้นทุนตามสัดส่วน (ผลิต)'!$E$37&gt;0,(+F162*'2.1ต้นทุนตามสัดส่วน (ผลิต)'!$E$37)/'2.1ต้นทุนตามสัดส่วน (ผลิต)'!$E$40,0),2)</f>
        <v>0</v>
      </c>
      <c r="BA162" s="136">
        <f t="shared" si="99"/>
        <v>0</v>
      </c>
      <c r="BB162" s="136">
        <f>ROUND(IF('2.1ต้นทุนตามสัดส่วน (ผลิต)'!$E$57&gt;0,(+H162*'2.1ต้นทุนตามสัดส่วน (ผลิต)'!$E$57)/'2.1ต้นทุนตามสัดส่วน (ผลิต)'!$E$60,0),2)</f>
        <v>0</v>
      </c>
      <c r="BC162" s="136">
        <f>ROUND(IF('2.1ต้นทุนตามสัดส่วน (ผลิต)'!$E$67&gt;0,(+I162*'2.1ต้นทุนตามสัดส่วน (ผลิต)'!$E$67)/'2.1ต้นทุนตามสัดส่วน (ผลิต)'!$E$70,0),2)</f>
        <v>0</v>
      </c>
      <c r="BD162" s="136">
        <f>ROUND(IF('2.1ต้นทุนตามสัดส่วน (ผลิต)'!$E$77&gt;0,(+J162*'2.1ต้นทุนตามสัดส่วน (ผลิต)'!$E$77)/'2.1ต้นทุนตามสัดส่วน (ผลิต)'!$E$80,0),2)</f>
        <v>0</v>
      </c>
      <c r="BE162" s="136">
        <f t="shared" si="100"/>
        <v>0</v>
      </c>
      <c r="BF162" s="136">
        <f t="shared" si="101"/>
        <v>0</v>
      </c>
      <c r="BG162" s="136">
        <f>ROUND(IF('2.1ต้นทุนตามสัดส่วน (ผลิต)'!$E$107&gt;0,(+M162*'2.1ต้นทุนตามสัดส่วน (ผลิต)'!$E$107)/'2.1ต้นทุนตามสัดส่วน (ผลิต)'!$E$110,0),2)</f>
        <v>0</v>
      </c>
      <c r="BH162" s="136">
        <f>ROUND(IF('2.1ต้นทุนตามสัดส่วน (ผลิต)'!$E$117&gt;0,(+N162*'2.1ต้นทุนตามสัดส่วน (ผลิต)'!$E$117)/'2.1ต้นทุนตามสัดส่วน (ผลิต)'!$E$120,0),2)</f>
        <v>0</v>
      </c>
      <c r="BI162" s="136">
        <f>ROUND(IF('2.1ต้นทุนตามสัดส่วน (ผลิต)'!$E$127&gt;0,(+O162*'2.1ต้นทุนตามสัดส่วน (ผลิต)'!$E$127)/'2.1ต้นทุนตามสัดส่วน (ผลิต)'!$E$130,0),2)</f>
        <v>0</v>
      </c>
      <c r="BJ162" s="136">
        <f t="shared" si="102"/>
        <v>0</v>
      </c>
      <c r="BK162" s="136">
        <f t="shared" si="103"/>
        <v>0</v>
      </c>
      <c r="BL162" s="136">
        <f>ROUND(IF('2.1ต้นทุนตามสัดส่วน (ผลิต)'!$E$157&gt;0,(+R162*'2.1ต้นทุนตามสัดส่วน (ผลิต)'!$E$157)/'2.1ต้นทุนตามสัดส่วน (ผลิต)'!$E$160,0),2)</f>
        <v>0</v>
      </c>
      <c r="BM162" s="136">
        <f>ROUND(IF('2.1ต้นทุนตามสัดส่วน (ผลิต)'!$E$167&gt;0,(+S162*'2.1ต้นทุนตามสัดส่วน (ผลิต)'!$E$167)/'2.1ต้นทุนตามสัดส่วน (ผลิต)'!$E$170,0),2)</f>
        <v>0</v>
      </c>
      <c r="BN162" s="136">
        <f>ROUND(IF('2.1ต้นทุนตามสัดส่วน (ผลิต)'!$E$177&gt;0,(+T162*'2.1ต้นทุนตามสัดส่วน (ผลิต)'!$E$177)/'2.1ต้นทุนตามสัดส่วน (ผลิต)'!$E$180,0),2)</f>
        <v>0</v>
      </c>
      <c r="BO162" s="136">
        <f t="shared" si="104"/>
        <v>0</v>
      </c>
      <c r="BP162" s="136">
        <f t="shared" si="85"/>
        <v>0</v>
      </c>
      <c r="BR162" s="140"/>
      <c r="BS162" s="135"/>
      <c r="BT162" s="44">
        <f>ROUND(IF('2.1ต้นทุนตามสัดส่วน (ผลิต)'!$E$8&gt;0,(+C162*'2.1ต้นทุนตามสัดส่วน (ผลิต)'!$E$8)/'2.1ต้นทุนตามสัดส่วน (ผลิต)'!$E$10,0),2)</f>
        <v>0</v>
      </c>
      <c r="BU162" s="136">
        <f>ROUND(IF('2.1ต้นทุนตามสัดส่วน (ผลิต)'!$E$18&gt;0,(+D162*'2.1ต้นทุนตามสัดส่วน (ผลิต)'!$E$18)/'2.1ต้นทุนตามสัดส่วน (ผลิต)'!$E$20,0),2)</f>
        <v>0</v>
      </c>
      <c r="BV162" s="136">
        <f>ROUND(IF('2.1ต้นทุนตามสัดส่วน (ผลิต)'!$E$28&gt;0,(+E162*'2.1ต้นทุนตามสัดส่วน (ผลิต)'!$E$28)/'2.1ต้นทุนตามสัดส่วน (ผลิต)'!$E$30,0),2)</f>
        <v>0</v>
      </c>
      <c r="BW162" s="136">
        <f>ROUND(IF('2.1ต้นทุนตามสัดส่วน (ผลิต)'!$E$38&gt;0,(+F162*'2.1ต้นทุนตามสัดส่วน (ผลิต)'!$E$38)/'2.1ต้นทุนตามสัดส่วน (ผลิต)'!$E$40,0),2)</f>
        <v>0</v>
      </c>
      <c r="BX162" s="136">
        <f t="shared" si="105"/>
        <v>0</v>
      </c>
      <c r="BY162" s="136">
        <f>ROUND(IF('2.1ต้นทุนตามสัดส่วน (ผลิต)'!$E$58&gt;0,(+H162*'2.1ต้นทุนตามสัดส่วน (ผลิต)'!$E$58)/'2.1ต้นทุนตามสัดส่วน (ผลิต)'!$E$60,0),2)</f>
        <v>0</v>
      </c>
      <c r="BZ162" s="136">
        <f>ROUND(IF('2.1ต้นทุนตามสัดส่วน (ผลิต)'!$E$68&gt;0,(+I162*'2.1ต้นทุนตามสัดส่วน (ผลิต)'!$E$68)/'2.1ต้นทุนตามสัดส่วน (ผลิต)'!$E$70,0),2)</f>
        <v>0</v>
      </c>
      <c r="CA162" s="136">
        <f>ROUND(IF('2.1ต้นทุนตามสัดส่วน (ผลิต)'!$E$78&gt;0,(+J162*'2.1ต้นทุนตามสัดส่วน (ผลิต)'!$E$78)/'2.1ต้นทุนตามสัดส่วน (ผลิต)'!$E$80,0),2)</f>
        <v>0</v>
      </c>
      <c r="CB162" s="136">
        <f t="shared" si="106"/>
        <v>0</v>
      </c>
      <c r="CC162" s="136">
        <f t="shared" si="107"/>
        <v>0</v>
      </c>
      <c r="CD162" s="136">
        <f>ROUND(IF('2.1ต้นทุนตามสัดส่วน (ผลิต)'!$E$108&gt;0,(+M162*'2.1ต้นทุนตามสัดส่วน (ผลิต)'!$E$108)/'2.1ต้นทุนตามสัดส่วน (ผลิต)'!$E$110,0),2)</f>
        <v>0</v>
      </c>
      <c r="CE162" s="136">
        <f>ROUND(IF('2.1ต้นทุนตามสัดส่วน (ผลิต)'!$E$118&gt;0,(+N162*'2.1ต้นทุนตามสัดส่วน (ผลิต)'!$E$118)/'2.1ต้นทุนตามสัดส่วน (ผลิต)'!$E$120,0),2)</f>
        <v>0</v>
      </c>
      <c r="CF162" s="136">
        <f>ROUND(IF('2.1ต้นทุนตามสัดส่วน (ผลิต)'!$E$128&gt;0,(+O162*'2.1ต้นทุนตามสัดส่วน (ผลิต)'!$E$128)/'2.1ต้นทุนตามสัดส่วน (ผลิต)'!$E$130,0),2)</f>
        <v>0</v>
      </c>
      <c r="CG162" s="136">
        <f t="shared" si="108"/>
        <v>0</v>
      </c>
      <c r="CH162" s="136">
        <f t="shared" si="109"/>
        <v>0</v>
      </c>
      <c r="CI162" s="136">
        <f>ROUND(IF('2.1ต้นทุนตามสัดส่วน (ผลิต)'!$E$158&gt;0,(+R162*'2.1ต้นทุนตามสัดส่วน (ผลิต)'!$E$158)/'2.1ต้นทุนตามสัดส่วน (ผลิต)'!$E$160,0),2)</f>
        <v>0</v>
      </c>
      <c r="CJ162" s="136">
        <f>ROUND(IF('2.1ต้นทุนตามสัดส่วน (ผลิต)'!$E$168&gt;0,(+S162*'2.1ต้นทุนตามสัดส่วน (ผลิต)'!$E$168)/'2.1ต้นทุนตามสัดส่วน (ผลิต)'!$E$170,0),2)</f>
        <v>0</v>
      </c>
      <c r="CK162" s="136">
        <f>ROUND(IF('2.1ต้นทุนตามสัดส่วน (ผลิต)'!$E$178&gt;0,(+T162*'2.1ต้นทุนตามสัดส่วน (ผลิต)'!$E$178)/'2.1ต้นทุนตามสัดส่วน (ผลิต)'!$E$180,0),2)</f>
        <v>0</v>
      </c>
      <c r="CL162" s="136">
        <f t="shared" si="110"/>
        <v>0</v>
      </c>
      <c r="CM162" s="136">
        <f t="shared" si="86"/>
        <v>0</v>
      </c>
      <c r="CO162" s="140"/>
      <c r="CP162" s="135"/>
      <c r="CQ162" s="44">
        <f>ROUND(IF('2.1ต้นทุนตามสัดส่วน (ผลิต)'!$E$9&gt;0,(+C162*'2.1ต้นทุนตามสัดส่วน (ผลิต)'!$E$9)/'2.1ต้นทุนตามสัดส่วน (ผลิต)'!$E$10,0),2)</f>
        <v>0</v>
      </c>
      <c r="CR162" s="136">
        <f>ROUND(IF('2.1ต้นทุนตามสัดส่วน (ผลิต)'!$E$19&gt;0,(+D162*'2.1ต้นทุนตามสัดส่วน (ผลิต)'!$E$19)/'2.1ต้นทุนตามสัดส่วน (ผลิต)'!$E$20,0),2)</f>
        <v>0</v>
      </c>
      <c r="CS162" s="136">
        <f>ROUND(IF('2.1ต้นทุนตามสัดส่วน (ผลิต)'!$E$29&gt;0,(+E162*'2.1ต้นทุนตามสัดส่วน (ผลิต)'!$E$29)/'2.1ต้นทุนตามสัดส่วน (ผลิต)'!$E$30,0),2)</f>
        <v>0</v>
      </c>
      <c r="CT162" s="136">
        <f>ROUND(IF('2.1ต้นทุนตามสัดส่วน (ผลิต)'!$E$39&gt;0,(+F162*'2.1ต้นทุนตามสัดส่วน (ผลิต)'!$E$39)/'2.1ต้นทุนตามสัดส่วน (ผลิต)'!$E$40,0),2)</f>
        <v>0</v>
      </c>
      <c r="CU162" s="136">
        <f t="shared" si="111"/>
        <v>0</v>
      </c>
      <c r="CV162" s="136">
        <f>ROUND(IF('2.1ต้นทุนตามสัดส่วน (ผลิต)'!$E$59&gt;0,(+H162*'2.1ต้นทุนตามสัดส่วน (ผลิต)'!$E$59)/'2.1ต้นทุนตามสัดส่วน (ผลิต)'!$E$60,0),2)</f>
        <v>0</v>
      </c>
      <c r="CW162" s="136">
        <f>ROUND(IF('2.1ต้นทุนตามสัดส่วน (ผลิต)'!$E$69&gt;0,(+I162*'2.1ต้นทุนตามสัดส่วน (ผลิต)'!$E$69)/'2.1ต้นทุนตามสัดส่วน (ผลิต)'!$E$70,0),2)</f>
        <v>0</v>
      </c>
      <c r="CX162" s="136">
        <f>ROUND(IF('2.1ต้นทุนตามสัดส่วน (ผลิต)'!$E$79&gt;0,(+J162*'2.1ต้นทุนตามสัดส่วน (ผลิต)'!$E$79)/'2.1ต้นทุนตามสัดส่วน (ผลิต)'!$E$80,0),2)</f>
        <v>0</v>
      </c>
      <c r="CY162" s="136">
        <f t="shared" si="112"/>
        <v>0</v>
      </c>
      <c r="CZ162" s="136">
        <f t="shared" si="113"/>
        <v>0</v>
      </c>
      <c r="DA162" s="136">
        <f>ROUND(IF('2.1ต้นทุนตามสัดส่วน (ผลิต)'!$E$109&gt;0,(+M162*'2.1ต้นทุนตามสัดส่วน (ผลิต)'!$E$109)/'2.1ต้นทุนตามสัดส่วน (ผลิต)'!$E$110,0),2)</f>
        <v>0</v>
      </c>
      <c r="DB162" s="136">
        <f>ROUND(IF('2.1ต้นทุนตามสัดส่วน (ผลิต)'!$E$119&gt;0,(+N162*'2.1ต้นทุนตามสัดส่วน (ผลิต)'!$E$119)/'2.1ต้นทุนตามสัดส่วน (ผลิต)'!$E$120,0),2)</f>
        <v>0</v>
      </c>
      <c r="DC162" s="136">
        <f>ROUND(IF('2.1ต้นทุนตามสัดส่วน (ผลิต)'!$E$129&gt;0,(+O162*'2.1ต้นทุนตามสัดส่วน (ผลิต)'!$E$129)/'2.1ต้นทุนตามสัดส่วน (ผลิต)'!$E$130,0),2)</f>
        <v>0</v>
      </c>
      <c r="DD162" s="136">
        <f t="shared" si="114"/>
        <v>0</v>
      </c>
      <c r="DE162" s="136">
        <f t="shared" si="115"/>
        <v>0</v>
      </c>
      <c r="DF162" s="136">
        <f>ROUND(IF('2.1ต้นทุนตามสัดส่วน (ผลิต)'!$E$159&gt;0,(+R162*'2.1ต้นทุนตามสัดส่วน (ผลิต)'!$E$159)/'2.1ต้นทุนตามสัดส่วน (ผลิต)'!$E$160,0),2)</f>
        <v>0</v>
      </c>
      <c r="DG162" s="136">
        <f>ROUND(IF('2.1ต้นทุนตามสัดส่วน (ผลิต)'!$E$169&gt;0,(+S162*'2.1ต้นทุนตามสัดส่วน (ผลิต)'!$E$169)/'2.1ต้นทุนตามสัดส่วน (ผลิต)'!$E$170,0),2)</f>
        <v>0</v>
      </c>
      <c r="DH162" s="136">
        <f>ROUND(IF('2.1ต้นทุนตามสัดส่วน (ผลิต)'!$E$179&gt;0,(+T162*'2.1ต้นทุนตามสัดส่วน (ผลิต)'!$E$179)/'2.1ต้นทุนตามสัดส่วน (ผลิต)'!$E$180,0),2)</f>
        <v>0</v>
      </c>
      <c r="DI162" s="136">
        <f t="shared" si="116"/>
        <v>0</v>
      </c>
      <c r="DJ162" s="136">
        <f t="shared" si="87"/>
        <v>0</v>
      </c>
      <c r="DL162" s="140"/>
      <c r="DM162" s="135"/>
      <c r="DN162" s="136">
        <f t="shared" si="118"/>
        <v>0</v>
      </c>
      <c r="DO162" s="136">
        <f t="shared" si="118"/>
        <v>0</v>
      </c>
      <c r="DP162" s="136">
        <f t="shared" si="118"/>
        <v>0</v>
      </c>
      <c r="DQ162" s="136">
        <f t="shared" si="118"/>
        <v>0</v>
      </c>
      <c r="DR162" s="136">
        <f t="shared" si="118"/>
        <v>0</v>
      </c>
      <c r="DS162" s="136">
        <f t="shared" si="117"/>
        <v>0</v>
      </c>
      <c r="DT162" s="136">
        <f t="shared" si="117"/>
        <v>0</v>
      </c>
      <c r="DU162" s="136">
        <f t="shared" si="117"/>
        <v>0</v>
      </c>
      <c r="DV162" s="136">
        <f t="shared" si="117"/>
        <v>0</v>
      </c>
      <c r="DW162" s="136">
        <f t="shared" si="117"/>
        <v>0</v>
      </c>
      <c r="DX162" s="136">
        <f t="shared" si="117"/>
        <v>0</v>
      </c>
      <c r="DY162" s="136">
        <f t="shared" si="117"/>
        <v>0</v>
      </c>
      <c r="DZ162" s="136">
        <f t="shared" si="117"/>
        <v>0</v>
      </c>
      <c r="EA162" s="136">
        <f t="shared" si="117"/>
        <v>0</v>
      </c>
      <c r="EB162" s="136">
        <f t="shared" si="81"/>
        <v>0</v>
      </c>
      <c r="EC162" s="136">
        <f t="shared" si="81"/>
        <v>0</v>
      </c>
      <c r="ED162" s="136">
        <f t="shared" si="81"/>
        <v>0</v>
      </c>
      <c r="EE162" s="136">
        <f t="shared" si="80"/>
        <v>0</v>
      </c>
      <c r="EF162" s="136">
        <f t="shared" si="80"/>
        <v>0</v>
      </c>
      <c r="EG162" s="136">
        <f t="shared" si="80"/>
        <v>0</v>
      </c>
    </row>
    <row r="163" spans="1:137" ht="21">
      <c r="A163" s="140"/>
      <c r="B163" s="135"/>
      <c r="C163" s="44"/>
      <c r="D163" s="136"/>
      <c r="E163" s="136"/>
      <c r="F163" s="136"/>
      <c r="G163" s="136">
        <f t="shared" si="88"/>
        <v>0</v>
      </c>
      <c r="H163" s="136"/>
      <c r="I163" s="136"/>
      <c r="J163" s="136"/>
      <c r="K163" s="136">
        <f t="shared" si="89"/>
        <v>0</v>
      </c>
      <c r="L163" s="136">
        <f t="shared" si="90"/>
        <v>0</v>
      </c>
      <c r="M163" s="136"/>
      <c r="N163" s="136"/>
      <c r="O163" s="136"/>
      <c r="P163" s="136">
        <f t="shared" si="91"/>
        <v>0</v>
      </c>
      <c r="Q163" s="136">
        <f t="shared" si="92"/>
        <v>0</v>
      </c>
      <c r="R163" s="136"/>
      <c r="S163" s="136"/>
      <c r="T163" s="136"/>
      <c r="U163" s="136">
        <f t="shared" si="93"/>
        <v>0</v>
      </c>
      <c r="V163" s="136">
        <f t="shared" si="82"/>
        <v>0</v>
      </c>
      <c r="X163" s="140"/>
      <c r="Y163" s="135"/>
      <c r="Z163" s="44">
        <f>ROUND(IF('2.1ต้นทุนตามสัดส่วน (ผลิต)'!$E$6&gt;0,(+C163*'2.1ต้นทุนตามสัดส่วน (ผลิต)'!$E$6)/'2.1ต้นทุนตามสัดส่วน (ผลิต)'!$E$10,0),2)</f>
        <v>0</v>
      </c>
      <c r="AA163" s="139">
        <f>ROUND(IF('2.1ต้นทุนตามสัดส่วน (ผลิต)'!$E$16&gt;0,(+D163*'2.1ต้นทุนตามสัดส่วน (ผลิต)'!$E$16)/'2.1ต้นทุนตามสัดส่วน (ผลิต)'!$E$20,0),2)</f>
        <v>0</v>
      </c>
      <c r="AB163" s="139">
        <f>ROUND(IF('2.1ต้นทุนตามสัดส่วน (ผลิต)'!$E$26&gt;0,(+E163*'2.1ต้นทุนตามสัดส่วน (ผลิต)'!$E$26)/'2.1ต้นทุนตามสัดส่วน (ผลิต)'!$E$30,0),2)</f>
        <v>0</v>
      </c>
      <c r="AC163" s="139">
        <f>ROUND(IF('2.1ต้นทุนตามสัดส่วน (ผลิต)'!$E$36&gt;0,(+F163*'2.1ต้นทุนตามสัดส่วน (ผลิต)'!$E$36)/'2.1ต้นทุนตามสัดส่วน (ผลิต)'!$E$40,0),2)</f>
        <v>0</v>
      </c>
      <c r="AD163" s="139">
        <f t="shared" si="94"/>
        <v>0</v>
      </c>
      <c r="AE163" s="139">
        <f>ROUND(IF('2.1ต้นทุนตามสัดส่วน (ผลิต)'!$E$56&gt;0,(+H163*'2.1ต้นทุนตามสัดส่วน (ผลิต)'!$E$56)/'2.1ต้นทุนตามสัดส่วน (ผลิต)'!$E$60,0),2)</f>
        <v>0</v>
      </c>
      <c r="AF163" s="139">
        <f>ROUND(IF('2.1ต้นทุนตามสัดส่วน (ผลิต)'!$E$66&gt;0,(+I163*'2.1ต้นทุนตามสัดส่วน (ผลิต)'!$E$66)/'2.1ต้นทุนตามสัดส่วน (ผลิต)'!$E$70,0),2)</f>
        <v>0</v>
      </c>
      <c r="AG163" s="139">
        <f>ROUND(IF('2.1ต้นทุนตามสัดส่วน (ผลิต)'!$E$76&gt;0,(+J163*'2.1ต้นทุนตามสัดส่วน (ผลิต)'!$E$76)/'2.1ต้นทุนตามสัดส่วน (ผลิต)'!$E$80,0),2)</f>
        <v>0</v>
      </c>
      <c r="AH163" s="139">
        <f t="shared" si="95"/>
        <v>0</v>
      </c>
      <c r="AI163" s="139">
        <f t="shared" si="96"/>
        <v>0</v>
      </c>
      <c r="AJ163" s="139">
        <f>ROUND(IF('2.1ต้นทุนตามสัดส่วน (ผลิต)'!$E$106&gt;0,(+M163*'2.1ต้นทุนตามสัดส่วน (ผลิต)'!$E$106)/'2.1ต้นทุนตามสัดส่วน (ผลิต)'!$E$110,0),2)</f>
        <v>0</v>
      </c>
      <c r="AK163" s="139">
        <f>ROUND(IF('2.1ต้นทุนตามสัดส่วน (ผลิต)'!$E$116&gt;0,(+N163*'2.1ต้นทุนตามสัดส่วน (ผลิต)'!$E$116)/'2.1ต้นทุนตามสัดส่วน (ผลิต)'!$E$120,0),2)</f>
        <v>0</v>
      </c>
      <c r="AL163" s="139">
        <f>ROUND(IF('2.1ต้นทุนตามสัดส่วน (ผลิต)'!$E$126&gt;0,(+O163*'2.1ต้นทุนตามสัดส่วน (ผลิต)'!$E$126)/'2.1ต้นทุนตามสัดส่วน (ผลิต)'!$E$130,0),2)</f>
        <v>0</v>
      </c>
      <c r="AM163" s="139">
        <f t="shared" si="97"/>
        <v>0</v>
      </c>
      <c r="AN163" s="139">
        <f t="shared" si="98"/>
        <v>0</v>
      </c>
      <c r="AO163" s="139">
        <f>ROUND(IF('2.1ต้นทุนตามสัดส่วน (ผลิต)'!$E$156&gt;0,(+R163*'2.1ต้นทุนตามสัดส่วน (ผลิต)'!$E$156)/'2.1ต้นทุนตามสัดส่วน (ผลิต)'!$E$160,0),2)</f>
        <v>0</v>
      </c>
      <c r="AP163" s="139">
        <f>ROUND(IF('2.1ต้นทุนตามสัดส่วน (ผลิต)'!$E$166&gt;0,(+S163*'2.1ต้นทุนตามสัดส่วน (ผลิต)'!$E$166)/'2.1ต้นทุนตามสัดส่วน (ผลิต)'!$E$170,0),2)</f>
        <v>0</v>
      </c>
      <c r="AQ163" s="139">
        <f>ROUND(IF('2.1ต้นทุนตามสัดส่วน (ผลิต)'!$E$176&gt;0,(+T163*'2.1ต้นทุนตามสัดส่วน (ผลิต)'!$E$176)/'2.1ต้นทุนตามสัดส่วน (ผลิต)'!$E$180,0),2)</f>
        <v>0</v>
      </c>
      <c r="AR163" s="139">
        <f t="shared" si="83"/>
        <v>0</v>
      </c>
      <c r="AS163" s="139">
        <f t="shared" si="84"/>
        <v>0</v>
      </c>
      <c r="AU163" s="140"/>
      <c r="AV163" s="135"/>
      <c r="AW163" s="44">
        <f>ROUND(IF('2.1ต้นทุนตามสัดส่วน (ผลิต)'!$E$7&gt;0,(C163*'2.1ต้นทุนตามสัดส่วน (ผลิต)'!$E$7)/'2.1ต้นทุนตามสัดส่วน (ผลิต)'!$E$10,0),2)</f>
        <v>0</v>
      </c>
      <c r="AX163" s="136">
        <f>ROUND(IF('2.1ต้นทุนตามสัดส่วน (ผลิต)'!$E$17&gt;0,(D163*'2.1ต้นทุนตามสัดส่วน (ผลิต)'!$E$17)/'2.1ต้นทุนตามสัดส่วน (ผลิต)'!$E$20,0),2)</f>
        <v>0</v>
      </c>
      <c r="AY163" s="136">
        <f>ROUND(IF('2.1ต้นทุนตามสัดส่วน (ผลิต)'!$E$27&gt;0,(+E163*'2.1ต้นทุนตามสัดส่วน (ผลิต)'!$E$27)/'2.1ต้นทุนตามสัดส่วน (ผลิต)'!$E$30,0),2)</f>
        <v>0</v>
      </c>
      <c r="AZ163" s="136">
        <f>ROUND(IF('2.1ต้นทุนตามสัดส่วน (ผลิต)'!$E$37&gt;0,(+F163*'2.1ต้นทุนตามสัดส่วน (ผลิต)'!$E$37)/'2.1ต้นทุนตามสัดส่วน (ผลิต)'!$E$40,0),2)</f>
        <v>0</v>
      </c>
      <c r="BA163" s="136">
        <f t="shared" si="99"/>
        <v>0</v>
      </c>
      <c r="BB163" s="136">
        <f>ROUND(IF('2.1ต้นทุนตามสัดส่วน (ผลิต)'!$E$57&gt;0,(+H163*'2.1ต้นทุนตามสัดส่วน (ผลิต)'!$E$57)/'2.1ต้นทุนตามสัดส่วน (ผลิต)'!$E$60,0),2)</f>
        <v>0</v>
      </c>
      <c r="BC163" s="136">
        <f>ROUND(IF('2.1ต้นทุนตามสัดส่วน (ผลิต)'!$E$67&gt;0,(+I163*'2.1ต้นทุนตามสัดส่วน (ผลิต)'!$E$67)/'2.1ต้นทุนตามสัดส่วน (ผลิต)'!$E$70,0),2)</f>
        <v>0</v>
      </c>
      <c r="BD163" s="136">
        <f>ROUND(IF('2.1ต้นทุนตามสัดส่วน (ผลิต)'!$E$77&gt;0,(+J163*'2.1ต้นทุนตามสัดส่วน (ผลิต)'!$E$77)/'2.1ต้นทุนตามสัดส่วน (ผลิต)'!$E$80,0),2)</f>
        <v>0</v>
      </c>
      <c r="BE163" s="136">
        <f t="shared" si="100"/>
        <v>0</v>
      </c>
      <c r="BF163" s="136">
        <f t="shared" si="101"/>
        <v>0</v>
      </c>
      <c r="BG163" s="136">
        <f>ROUND(IF('2.1ต้นทุนตามสัดส่วน (ผลิต)'!$E$107&gt;0,(+M163*'2.1ต้นทุนตามสัดส่วน (ผลิต)'!$E$107)/'2.1ต้นทุนตามสัดส่วน (ผลิต)'!$E$110,0),2)</f>
        <v>0</v>
      </c>
      <c r="BH163" s="136">
        <f>ROUND(IF('2.1ต้นทุนตามสัดส่วน (ผลิต)'!$E$117&gt;0,(+N163*'2.1ต้นทุนตามสัดส่วน (ผลิต)'!$E$117)/'2.1ต้นทุนตามสัดส่วน (ผลิต)'!$E$120,0),2)</f>
        <v>0</v>
      </c>
      <c r="BI163" s="136">
        <f>ROUND(IF('2.1ต้นทุนตามสัดส่วน (ผลิต)'!$E$127&gt;0,(+O163*'2.1ต้นทุนตามสัดส่วน (ผลิต)'!$E$127)/'2.1ต้นทุนตามสัดส่วน (ผลิต)'!$E$130,0),2)</f>
        <v>0</v>
      </c>
      <c r="BJ163" s="136">
        <f t="shared" si="102"/>
        <v>0</v>
      </c>
      <c r="BK163" s="136">
        <f t="shared" si="103"/>
        <v>0</v>
      </c>
      <c r="BL163" s="136">
        <f>ROUND(IF('2.1ต้นทุนตามสัดส่วน (ผลิต)'!$E$157&gt;0,(+R163*'2.1ต้นทุนตามสัดส่วน (ผลิต)'!$E$157)/'2.1ต้นทุนตามสัดส่วน (ผลิต)'!$E$160,0),2)</f>
        <v>0</v>
      </c>
      <c r="BM163" s="136">
        <f>ROUND(IF('2.1ต้นทุนตามสัดส่วน (ผลิต)'!$E$167&gt;0,(+S163*'2.1ต้นทุนตามสัดส่วน (ผลิต)'!$E$167)/'2.1ต้นทุนตามสัดส่วน (ผลิต)'!$E$170,0),2)</f>
        <v>0</v>
      </c>
      <c r="BN163" s="136">
        <f>ROUND(IF('2.1ต้นทุนตามสัดส่วน (ผลิต)'!$E$177&gt;0,(+T163*'2.1ต้นทุนตามสัดส่วน (ผลิต)'!$E$177)/'2.1ต้นทุนตามสัดส่วน (ผลิต)'!$E$180,0),2)</f>
        <v>0</v>
      </c>
      <c r="BO163" s="136">
        <f t="shared" si="104"/>
        <v>0</v>
      </c>
      <c r="BP163" s="136">
        <f t="shared" si="85"/>
        <v>0</v>
      </c>
      <c r="BR163" s="140"/>
      <c r="BS163" s="135"/>
      <c r="BT163" s="44">
        <f>ROUND(IF('2.1ต้นทุนตามสัดส่วน (ผลิต)'!$E$8&gt;0,(+C163*'2.1ต้นทุนตามสัดส่วน (ผลิต)'!$E$8)/'2.1ต้นทุนตามสัดส่วน (ผลิต)'!$E$10,0),2)</f>
        <v>0</v>
      </c>
      <c r="BU163" s="136">
        <f>ROUND(IF('2.1ต้นทุนตามสัดส่วน (ผลิต)'!$E$18&gt;0,(+D163*'2.1ต้นทุนตามสัดส่วน (ผลิต)'!$E$18)/'2.1ต้นทุนตามสัดส่วน (ผลิต)'!$E$20,0),2)</f>
        <v>0</v>
      </c>
      <c r="BV163" s="136">
        <f>ROUND(IF('2.1ต้นทุนตามสัดส่วน (ผลิต)'!$E$28&gt;0,(+E163*'2.1ต้นทุนตามสัดส่วน (ผลิต)'!$E$28)/'2.1ต้นทุนตามสัดส่วน (ผลิต)'!$E$30,0),2)</f>
        <v>0</v>
      </c>
      <c r="BW163" s="136">
        <f>ROUND(IF('2.1ต้นทุนตามสัดส่วน (ผลิต)'!$E$38&gt;0,(+F163*'2.1ต้นทุนตามสัดส่วน (ผลิต)'!$E$38)/'2.1ต้นทุนตามสัดส่วน (ผลิต)'!$E$40,0),2)</f>
        <v>0</v>
      </c>
      <c r="BX163" s="136">
        <f t="shared" si="105"/>
        <v>0</v>
      </c>
      <c r="BY163" s="136">
        <f>ROUND(IF('2.1ต้นทุนตามสัดส่วน (ผลิต)'!$E$58&gt;0,(+H163*'2.1ต้นทุนตามสัดส่วน (ผลิต)'!$E$58)/'2.1ต้นทุนตามสัดส่วน (ผลิต)'!$E$60,0),2)</f>
        <v>0</v>
      </c>
      <c r="BZ163" s="136">
        <f>ROUND(IF('2.1ต้นทุนตามสัดส่วน (ผลิต)'!$E$68&gt;0,(+I163*'2.1ต้นทุนตามสัดส่วน (ผลิต)'!$E$68)/'2.1ต้นทุนตามสัดส่วน (ผลิต)'!$E$70,0),2)</f>
        <v>0</v>
      </c>
      <c r="CA163" s="136">
        <f>ROUND(IF('2.1ต้นทุนตามสัดส่วน (ผลิต)'!$E$78&gt;0,(+J163*'2.1ต้นทุนตามสัดส่วน (ผลิต)'!$E$78)/'2.1ต้นทุนตามสัดส่วน (ผลิต)'!$E$80,0),2)</f>
        <v>0</v>
      </c>
      <c r="CB163" s="136">
        <f t="shared" si="106"/>
        <v>0</v>
      </c>
      <c r="CC163" s="136">
        <f t="shared" si="107"/>
        <v>0</v>
      </c>
      <c r="CD163" s="136">
        <f>ROUND(IF('2.1ต้นทุนตามสัดส่วน (ผลิต)'!$E$108&gt;0,(+M163*'2.1ต้นทุนตามสัดส่วน (ผลิต)'!$E$108)/'2.1ต้นทุนตามสัดส่วน (ผลิต)'!$E$110,0),2)</f>
        <v>0</v>
      </c>
      <c r="CE163" s="136">
        <f>ROUND(IF('2.1ต้นทุนตามสัดส่วน (ผลิต)'!$E$118&gt;0,(+N163*'2.1ต้นทุนตามสัดส่วน (ผลิต)'!$E$118)/'2.1ต้นทุนตามสัดส่วน (ผลิต)'!$E$120,0),2)</f>
        <v>0</v>
      </c>
      <c r="CF163" s="136">
        <f>ROUND(IF('2.1ต้นทุนตามสัดส่วน (ผลิต)'!$E$128&gt;0,(+O163*'2.1ต้นทุนตามสัดส่วน (ผลิต)'!$E$128)/'2.1ต้นทุนตามสัดส่วน (ผลิต)'!$E$130,0),2)</f>
        <v>0</v>
      </c>
      <c r="CG163" s="136">
        <f t="shared" si="108"/>
        <v>0</v>
      </c>
      <c r="CH163" s="136">
        <f t="shared" si="109"/>
        <v>0</v>
      </c>
      <c r="CI163" s="136">
        <f>ROUND(IF('2.1ต้นทุนตามสัดส่วน (ผลิต)'!$E$158&gt;0,(+R163*'2.1ต้นทุนตามสัดส่วน (ผลิต)'!$E$158)/'2.1ต้นทุนตามสัดส่วน (ผลิต)'!$E$160,0),2)</f>
        <v>0</v>
      </c>
      <c r="CJ163" s="136">
        <f>ROUND(IF('2.1ต้นทุนตามสัดส่วน (ผลิต)'!$E$168&gt;0,(+S163*'2.1ต้นทุนตามสัดส่วน (ผลิต)'!$E$168)/'2.1ต้นทุนตามสัดส่วน (ผลิต)'!$E$170,0),2)</f>
        <v>0</v>
      </c>
      <c r="CK163" s="136">
        <f>ROUND(IF('2.1ต้นทุนตามสัดส่วน (ผลิต)'!$E$178&gt;0,(+T163*'2.1ต้นทุนตามสัดส่วน (ผลิต)'!$E$178)/'2.1ต้นทุนตามสัดส่วน (ผลิต)'!$E$180,0),2)</f>
        <v>0</v>
      </c>
      <c r="CL163" s="136">
        <f t="shared" si="110"/>
        <v>0</v>
      </c>
      <c r="CM163" s="136">
        <f t="shared" si="86"/>
        <v>0</v>
      </c>
      <c r="CO163" s="140"/>
      <c r="CP163" s="135"/>
      <c r="CQ163" s="44">
        <f>ROUND(IF('2.1ต้นทุนตามสัดส่วน (ผลิต)'!$E$9&gt;0,(+C163*'2.1ต้นทุนตามสัดส่วน (ผลิต)'!$E$9)/'2.1ต้นทุนตามสัดส่วน (ผลิต)'!$E$10,0),2)</f>
        <v>0</v>
      </c>
      <c r="CR163" s="136">
        <f>ROUND(IF('2.1ต้นทุนตามสัดส่วน (ผลิต)'!$E$19&gt;0,(+D163*'2.1ต้นทุนตามสัดส่วน (ผลิต)'!$E$19)/'2.1ต้นทุนตามสัดส่วน (ผลิต)'!$E$20,0),2)</f>
        <v>0</v>
      </c>
      <c r="CS163" s="136">
        <f>ROUND(IF('2.1ต้นทุนตามสัดส่วน (ผลิต)'!$E$29&gt;0,(+E163*'2.1ต้นทุนตามสัดส่วน (ผลิต)'!$E$29)/'2.1ต้นทุนตามสัดส่วน (ผลิต)'!$E$30,0),2)</f>
        <v>0</v>
      </c>
      <c r="CT163" s="136">
        <f>ROUND(IF('2.1ต้นทุนตามสัดส่วน (ผลิต)'!$E$39&gt;0,(+F163*'2.1ต้นทุนตามสัดส่วน (ผลิต)'!$E$39)/'2.1ต้นทุนตามสัดส่วน (ผลิต)'!$E$40,0),2)</f>
        <v>0</v>
      </c>
      <c r="CU163" s="136">
        <f t="shared" si="111"/>
        <v>0</v>
      </c>
      <c r="CV163" s="136">
        <f>ROUND(IF('2.1ต้นทุนตามสัดส่วน (ผลิต)'!$E$59&gt;0,(+H163*'2.1ต้นทุนตามสัดส่วน (ผลิต)'!$E$59)/'2.1ต้นทุนตามสัดส่วน (ผลิต)'!$E$60,0),2)</f>
        <v>0</v>
      </c>
      <c r="CW163" s="136">
        <f>ROUND(IF('2.1ต้นทุนตามสัดส่วน (ผลิต)'!$E$69&gt;0,(+I163*'2.1ต้นทุนตามสัดส่วน (ผลิต)'!$E$69)/'2.1ต้นทุนตามสัดส่วน (ผลิต)'!$E$70,0),2)</f>
        <v>0</v>
      </c>
      <c r="CX163" s="136">
        <f>ROUND(IF('2.1ต้นทุนตามสัดส่วน (ผลิต)'!$E$79&gt;0,(+J163*'2.1ต้นทุนตามสัดส่วน (ผลิต)'!$E$79)/'2.1ต้นทุนตามสัดส่วน (ผลิต)'!$E$80,0),2)</f>
        <v>0</v>
      </c>
      <c r="CY163" s="136">
        <f t="shared" si="112"/>
        <v>0</v>
      </c>
      <c r="CZ163" s="136">
        <f t="shared" si="113"/>
        <v>0</v>
      </c>
      <c r="DA163" s="136">
        <f>ROUND(IF('2.1ต้นทุนตามสัดส่วน (ผลิต)'!$E$109&gt;0,(+M163*'2.1ต้นทุนตามสัดส่วน (ผลิต)'!$E$109)/'2.1ต้นทุนตามสัดส่วน (ผลิต)'!$E$110,0),2)</f>
        <v>0</v>
      </c>
      <c r="DB163" s="136">
        <f>ROUND(IF('2.1ต้นทุนตามสัดส่วน (ผลิต)'!$E$119&gt;0,(+N163*'2.1ต้นทุนตามสัดส่วน (ผลิต)'!$E$119)/'2.1ต้นทุนตามสัดส่วน (ผลิต)'!$E$120,0),2)</f>
        <v>0</v>
      </c>
      <c r="DC163" s="136">
        <f>ROUND(IF('2.1ต้นทุนตามสัดส่วน (ผลิต)'!$E$129&gt;0,(+O163*'2.1ต้นทุนตามสัดส่วน (ผลิต)'!$E$129)/'2.1ต้นทุนตามสัดส่วน (ผลิต)'!$E$130,0),2)</f>
        <v>0</v>
      </c>
      <c r="DD163" s="136">
        <f t="shared" si="114"/>
        <v>0</v>
      </c>
      <c r="DE163" s="136">
        <f t="shared" si="115"/>
        <v>0</v>
      </c>
      <c r="DF163" s="136">
        <f>ROUND(IF('2.1ต้นทุนตามสัดส่วน (ผลิต)'!$E$159&gt;0,(+R163*'2.1ต้นทุนตามสัดส่วน (ผลิต)'!$E$159)/'2.1ต้นทุนตามสัดส่วน (ผลิต)'!$E$160,0),2)</f>
        <v>0</v>
      </c>
      <c r="DG163" s="136">
        <f>ROUND(IF('2.1ต้นทุนตามสัดส่วน (ผลิต)'!$E$169&gt;0,(+S163*'2.1ต้นทุนตามสัดส่วน (ผลิต)'!$E$169)/'2.1ต้นทุนตามสัดส่วน (ผลิต)'!$E$170,0),2)</f>
        <v>0</v>
      </c>
      <c r="DH163" s="136">
        <f>ROUND(IF('2.1ต้นทุนตามสัดส่วน (ผลิต)'!$E$179&gt;0,(+T163*'2.1ต้นทุนตามสัดส่วน (ผลิต)'!$E$179)/'2.1ต้นทุนตามสัดส่วน (ผลิต)'!$E$180,0),2)</f>
        <v>0</v>
      </c>
      <c r="DI163" s="136">
        <f t="shared" si="116"/>
        <v>0</v>
      </c>
      <c r="DJ163" s="136">
        <f t="shared" si="87"/>
        <v>0</v>
      </c>
      <c r="DL163" s="140"/>
      <c r="DM163" s="135"/>
      <c r="DN163" s="136">
        <f t="shared" si="118"/>
        <v>0</v>
      </c>
      <c r="DO163" s="136">
        <f t="shared" si="118"/>
        <v>0</v>
      </c>
      <c r="DP163" s="136">
        <f t="shared" si="118"/>
        <v>0</v>
      </c>
      <c r="DQ163" s="136">
        <f t="shared" si="118"/>
        <v>0</v>
      </c>
      <c r="DR163" s="136">
        <f t="shared" si="118"/>
        <v>0</v>
      </c>
      <c r="DS163" s="136">
        <f t="shared" si="117"/>
        <v>0</v>
      </c>
      <c r="DT163" s="136">
        <f t="shared" si="117"/>
        <v>0</v>
      </c>
      <c r="DU163" s="136">
        <f t="shared" si="117"/>
        <v>0</v>
      </c>
      <c r="DV163" s="136">
        <f t="shared" si="117"/>
        <v>0</v>
      </c>
      <c r="DW163" s="136">
        <f t="shared" si="117"/>
        <v>0</v>
      </c>
      <c r="DX163" s="136">
        <f t="shared" si="117"/>
        <v>0</v>
      </c>
      <c r="DY163" s="136">
        <f t="shared" si="117"/>
        <v>0</v>
      </c>
      <c r="DZ163" s="136">
        <f t="shared" si="117"/>
        <v>0</v>
      </c>
      <c r="EA163" s="136">
        <f t="shared" si="117"/>
        <v>0</v>
      </c>
      <c r="EB163" s="136">
        <f t="shared" si="81"/>
        <v>0</v>
      </c>
      <c r="EC163" s="136">
        <f t="shared" si="81"/>
        <v>0</v>
      </c>
      <c r="ED163" s="136">
        <f t="shared" si="81"/>
        <v>0</v>
      </c>
      <c r="EE163" s="136">
        <f t="shared" si="80"/>
        <v>0</v>
      </c>
      <c r="EF163" s="136">
        <f t="shared" si="80"/>
        <v>0</v>
      </c>
      <c r="EG163" s="136">
        <f t="shared" si="80"/>
        <v>0</v>
      </c>
    </row>
    <row r="164" spans="1:137" ht="21">
      <c r="A164" s="140"/>
      <c r="B164" s="135"/>
      <c r="C164" s="44"/>
      <c r="D164" s="136"/>
      <c r="E164" s="136"/>
      <c r="F164" s="136"/>
      <c r="G164" s="136">
        <f t="shared" si="88"/>
        <v>0</v>
      </c>
      <c r="H164" s="136"/>
      <c r="I164" s="136"/>
      <c r="J164" s="136"/>
      <c r="K164" s="136">
        <f t="shared" si="89"/>
        <v>0</v>
      </c>
      <c r="L164" s="136">
        <f t="shared" si="90"/>
        <v>0</v>
      </c>
      <c r="M164" s="136"/>
      <c r="N164" s="136"/>
      <c r="O164" s="136"/>
      <c r="P164" s="136">
        <f t="shared" si="91"/>
        <v>0</v>
      </c>
      <c r="Q164" s="136">
        <f t="shared" si="92"/>
        <v>0</v>
      </c>
      <c r="R164" s="136"/>
      <c r="S164" s="136"/>
      <c r="T164" s="136"/>
      <c r="U164" s="136">
        <f t="shared" si="93"/>
        <v>0</v>
      </c>
      <c r="V164" s="136">
        <f t="shared" si="82"/>
        <v>0</v>
      </c>
      <c r="X164" s="140"/>
      <c r="Y164" s="135"/>
      <c r="Z164" s="44">
        <f>ROUND(IF('2.1ต้นทุนตามสัดส่วน (ผลิต)'!$E$6&gt;0,(+C164*'2.1ต้นทุนตามสัดส่วน (ผลิต)'!$E$6)/'2.1ต้นทุนตามสัดส่วน (ผลิต)'!$E$10,0),2)</f>
        <v>0</v>
      </c>
      <c r="AA164" s="139">
        <f>ROUND(IF('2.1ต้นทุนตามสัดส่วน (ผลิต)'!$E$16&gt;0,(+D164*'2.1ต้นทุนตามสัดส่วน (ผลิต)'!$E$16)/'2.1ต้นทุนตามสัดส่วน (ผลิต)'!$E$20,0),2)</f>
        <v>0</v>
      </c>
      <c r="AB164" s="139">
        <f>ROUND(IF('2.1ต้นทุนตามสัดส่วน (ผลิต)'!$E$26&gt;0,(+E164*'2.1ต้นทุนตามสัดส่วน (ผลิต)'!$E$26)/'2.1ต้นทุนตามสัดส่วน (ผลิต)'!$E$30,0),2)</f>
        <v>0</v>
      </c>
      <c r="AC164" s="139">
        <f>ROUND(IF('2.1ต้นทุนตามสัดส่วน (ผลิต)'!$E$36&gt;0,(+F164*'2.1ต้นทุนตามสัดส่วน (ผลิต)'!$E$36)/'2.1ต้นทุนตามสัดส่วน (ผลิต)'!$E$40,0),2)</f>
        <v>0</v>
      </c>
      <c r="AD164" s="139">
        <f t="shared" si="94"/>
        <v>0</v>
      </c>
      <c r="AE164" s="139">
        <f>ROUND(IF('2.1ต้นทุนตามสัดส่วน (ผลิต)'!$E$56&gt;0,(+H164*'2.1ต้นทุนตามสัดส่วน (ผลิต)'!$E$56)/'2.1ต้นทุนตามสัดส่วน (ผลิต)'!$E$60,0),2)</f>
        <v>0</v>
      </c>
      <c r="AF164" s="139">
        <f>ROUND(IF('2.1ต้นทุนตามสัดส่วน (ผลิต)'!$E$66&gt;0,(+I164*'2.1ต้นทุนตามสัดส่วน (ผลิต)'!$E$66)/'2.1ต้นทุนตามสัดส่วน (ผลิต)'!$E$70,0),2)</f>
        <v>0</v>
      </c>
      <c r="AG164" s="139">
        <f>ROUND(IF('2.1ต้นทุนตามสัดส่วน (ผลิต)'!$E$76&gt;0,(+J164*'2.1ต้นทุนตามสัดส่วน (ผลิต)'!$E$76)/'2.1ต้นทุนตามสัดส่วน (ผลิต)'!$E$80,0),2)</f>
        <v>0</v>
      </c>
      <c r="AH164" s="139">
        <f t="shared" si="95"/>
        <v>0</v>
      </c>
      <c r="AI164" s="139">
        <f t="shared" si="96"/>
        <v>0</v>
      </c>
      <c r="AJ164" s="139">
        <f>ROUND(IF('2.1ต้นทุนตามสัดส่วน (ผลิต)'!$E$106&gt;0,(+M164*'2.1ต้นทุนตามสัดส่วน (ผลิต)'!$E$106)/'2.1ต้นทุนตามสัดส่วน (ผลิต)'!$E$110,0),2)</f>
        <v>0</v>
      </c>
      <c r="AK164" s="139">
        <f>ROUND(IF('2.1ต้นทุนตามสัดส่วน (ผลิต)'!$E$116&gt;0,(+N164*'2.1ต้นทุนตามสัดส่วน (ผลิต)'!$E$116)/'2.1ต้นทุนตามสัดส่วน (ผลิต)'!$E$120,0),2)</f>
        <v>0</v>
      </c>
      <c r="AL164" s="139">
        <f>ROUND(IF('2.1ต้นทุนตามสัดส่วน (ผลิต)'!$E$126&gt;0,(+O164*'2.1ต้นทุนตามสัดส่วน (ผลิต)'!$E$126)/'2.1ต้นทุนตามสัดส่วน (ผลิต)'!$E$130,0),2)</f>
        <v>0</v>
      </c>
      <c r="AM164" s="139">
        <f t="shared" si="97"/>
        <v>0</v>
      </c>
      <c r="AN164" s="139">
        <f t="shared" si="98"/>
        <v>0</v>
      </c>
      <c r="AO164" s="139">
        <f>ROUND(IF('2.1ต้นทุนตามสัดส่วน (ผลิต)'!$E$156&gt;0,(+R164*'2.1ต้นทุนตามสัดส่วน (ผลิต)'!$E$156)/'2.1ต้นทุนตามสัดส่วน (ผลิต)'!$E$160,0),2)</f>
        <v>0</v>
      </c>
      <c r="AP164" s="139">
        <f>ROUND(IF('2.1ต้นทุนตามสัดส่วน (ผลิต)'!$E$166&gt;0,(+S164*'2.1ต้นทุนตามสัดส่วน (ผลิต)'!$E$166)/'2.1ต้นทุนตามสัดส่วน (ผลิต)'!$E$170,0),2)</f>
        <v>0</v>
      </c>
      <c r="AQ164" s="139">
        <f>ROUND(IF('2.1ต้นทุนตามสัดส่วน (ผลิต)'!$E$176&gt;0,(+T164*'2.1ต้นทุนตามสัดส่วน (ผลิต)'!$E$176)/'2.1ต้นทุนตามสัดส่วน (ผลิต)'!$E$180,0),2)</f>
        <v>0</v>
      </c>
      <c r="AR164" s="139">
        <f t="shared" si="83"/>
        <v>0</v>
      </c>
      <c r="AS164" s="139">
        <f t="shared" si="84"/>
        <v>0</v>
      </c>
      <c r="AU164" s="140"/>
      <c r="AV164" s="135"/>
      <c r="AW164" s="44">
        <f>ROUND(IF('2.1ต้นทุนตามสัดส่วน (ผลิต)'!$E$7&gt;0,(C164*'2.1ต้นทุนตามสัดส่วน (ผลิต)'!$E$7)/'2.1ต้นทุนตามสัดส่วน (ผลิต)'!$E$10,0),2)</f>
        <v>0</v>
      </c>
      <c r="AX164" s="136">
        <f>ROUND(IF('2.1ต้นทุนตามสัดส่วน (ผลิต)'!$E$17&gt;0,(D164*'2.1ต้นทุนตามสัดส่วน (ผลิต)'!$E$17)/'2.1ต้นทุนตามสัดส่วน (ผลิต)'!$E$20,0),2)</f>
        <v>0</v>
      </c>
      <c r="AY164" s="136">
        <f>ROUND(IF('2.1ต้นทุนตามสัดส่วน (ผลิต)'!$E$27&gt;0,(+E164*'2.1ต้นทุนตามสัดส่วน (ผลิต)'!$E$27)/'2.1ต้นทุนตามสัดส่วน (ผลิต)'!$E$30,0),2)</f>
        <v>0</v>
      </c>
      <c r="AZ164" s="136">
        <f>ROUND(IF('2.1ต้นทุนตามสัดส่วน (ผลิต)'!$E$37&gt;0,(+F164*'2.1ต้นทุนตามสัดส่วน (ผลิต)'!$E$37)/'2.1ต้นทุนตามสัดส่วน (ผลิต)'!$E$40,0),2)</f>
        <v>0</v>
      </c>
      <c r="BA164" s="136">
        <f t="shared" si="99"/>
        <v>0</v>
      </c>
      <c r="BB164" s="136">
        <f>ROUND(IF('2.1ต้นทุนตามสัดส่วน (ผลิต)'!$E$57&gt;0,(+H164*'2.1ต้นทุนตามสัดส่วน (ผลิต)'!$E$57)/'2.1ต้นทุนตามสัดส่วน (ผลิต)'!$E$60,0),2)</f>
        <v>0</v>
      </c>
      <c r="BC164" s="136">
        <f>ROUND(IF('2.1ต้นทุนตามสัดส่วน (ผลิต)'!$E$67&gt;0,(+I164*'2.1ต้นทุนตามสัดส่วน (ผลิต)'!$E$67)/'2.1ต้นทุนตามสัดส่วน (ผลิต)'!$E$70,0),2)</f>
        <v>0</v>
      </c>
      <c r="BD164" s="136">
        <f>ROUND(IF('2.1ต้นทุนตามสัดส่วน (ผลิต)'!$E$77&gt;0,(+J164*'2.1ต้นทุนตามสัดส่วน (ผลิต)'!$E$77)/'2.1ต้นทุนตามสัดส่วน (ผลิต)'!$E$80,0),2)</f>
        <v>0</v>
      </c>
      <c r="BE164" s="136">
        <f t="shared" si="100"/>
        <v>0</v>
      </c>
      <c r="BF164" s="136">
        <f t="shared" si="101"/>
        <v>0</v>
      </c>
      <c r="BG164" s="136">
        <f>ROUND(IF('2.1ต้นทุนตามสัดส่วน (ผลิต)'!$E$107&gt;0,(+M164*'2.1ต้นทุนตามสัดส่วน (ผลิต)'!$E$107)/'2.1ต้นทุนตามสัดส่วน (ผลิต)'!$E$110,0),2)</f>
        <v>0</v>
      </c>
      <c r="BH164" s="136">
        <f>ROUND(IF('2.1ต้นทุนตามสัดส่วน (ผลิต)'!$E$117&gt;0,(+N164*'2.1ต้นทุนตามสัดส่วน (ผลิต)'!$E$117)/'2.1ต้นทุนตามสัดส่วน (ผลิต)'!$E$120,0),2)</f>
        <v>0</v>
      </c>
      <c r="BI164" s="136">
        <f>ROUND(IF('2.1ต้นทุนตามสัดส่วน (ผลิต)'!$E$127&gt;0,(+O164*'2.1ต้นทุนตามสัดส่วน (ผลิต)'!$E$127)/'2.1ต้นทุนตามสัดส่วน (ผลิต)'!$E$130,0),2)</f>
        <v>0</v>
      </c>
      <c r="BJ164" s="136">
        <f t="shared" si="102"/>
        <v>0</v>
      </c>
      <c r="BK164" s="136">
        <f t="shared" si="103"/>
        <v>0</v>
      </c>
      <c r="BL164" s="136">
        <f>ROUND(IF('2.1ต้นทุนตามสัดส่วน (ผลิต)'!$E$157&gt;0,(+R164*'2.1ต้นทุนตามสัดส่วน (ผลิต)'!$E$157)/'2.1ต้นทุนตามสัดส่วน (ผลิต)'!$E$160,0),2)</f>
        <v>0</v>
      </c>
      <c r="BM164" s="136">
        <f>ROUND(IF('2.1ต้นทุนตามสัดส่วน (ผลิต)'!$E$167&gt;0,(+S164*'2.1ต้นทุนตามสัดส่วน (ผลิต)'!$E$167)/'2.1ต้นทุนตามสัดส่วน (ผลิต)'!$E$170,0),2)</f>
        <v>0</v>
      </c>
      <c r="BN164" s="136">
        <f>ROUND(IF('2.1ต้นทุนตามสัดส่วน (ผลิต)'!$E$177&gt;0,(+T164*'2.1ต้นทุนตามสัดส่วน (ผลิต)'!$E$177)/'2.1ต้นทุนตามสัดส่วน (ผลิต)'!$E$180,0),2)</f>
        <v>0</v>
      </c>
      <c r="BO164" s="136">
        <f t="shared" si="104"/>
        <v>0</v>
      </c>
      <c r="BP164" s="136">
        <f t="shared" si="85"/>
        <v>0</v>
      </c>
      <c r="BR164" s="140"/>
      <c r="BS164" s="135"/>
      <c r="BT164" s="44">
        <f>ROUND(IF('2.1ต้นทุนตามสัดส่วน (ผลิต)'!$E$8&gt;0,(+C164*'2.1ต้นทุนตามสัดส่วน (ผลิต)'!$E$8)/'2.1ต้นทุนตามสัดส่วน (ผลิต)'!$E$10,0),2)</f>
        <v>0</v>
      </c>
      <c r="BU164" s="136">
        <f>ROUND(IF('2.1ต้นทุนตามสัดส่วน (ผลิต)'!$E$18&gt;0,(+D164*'2.1ต้นทุนตามสัดส่วน (ผลิต)'!$E$18)/'2.1ต้นทุนตามสัดส่วน (ผลิต)'!$E$20,0),2)</f>
        <v>0</v>
      </c>
      <c r="BV164" s="136">
        <f>ROUND(IF('2.1ต้นทุนตามสัดส่วน (ผลิต)'!$E$28&gt;0,(+E164*'2.1ต้นทุนตามสัดส่วน (ผลิต)'!$E$28)/'2.1ต้นทุนตามสัดส่วน (ผลิต)'!$E$30,0),2)</f>
        <v>0</v>
      </c>
      <c r="BW164" s="136">
        <f>ROUND(IF('2.1ต้นทุนตามสัดส่วน (ผลิต)'!$E$38&gt;0,(+F164*'2.1ต้นทุนตามสัดส่วน (ผลิต)'!$E$38)/'2.1ต้นทุนตามสัดส่วน (ผลิต)'!$E$40,0),2)</f>
        <v>0</v>
      </c>
      <c r="BX164" s="136">
        <f t="shared" si="105"/>
        <v>0</v>
      </c>
      <c r="BY164" s="136">
        <f>ROUND(IF('2.1ต้นทุนตามสัดส่วน (ผลิต)'!$E$58&gt;0,(+H164*'2.1ต้นทุนตามสัดส่วน (ผลิต)'!$E$58)/'2.1ต้นทุนตามสัดส่วน (ผลิต)'!$E$60,0),2)</f>
        <v>0</v>
      </c>
      <c r="BZ164" s="136">
        <f>ROUND(IF('2.1ต้นทุนตามสัดส่วน (ผลิต)'!$E$68&gt;0,(+I164*'2.1ต้นทุนตามสัดส่วน (ผลิต)'!$E$68)/'2.1ต้นทุนตามสัดส่วน (ผลิต)'!$E$70,0),2)</f>
        <v>0</v>
      </c>
      <c r="CA164" s="136">
        <f>ROUND(IF('2.1ต้นทุนตามสัดส่วน (ผลิต)'!$E$78&gt;0,(+J164*'2.1ต้นทุนตามสัดส่วน (ผลิต)'!$E$78)/'2.1ต้นทุนตามสัดส่วน (ผลิต)'!$E$80,0),2)</f>
        <v>0</v>
      </c>
      <c r="CB164" s="136">
        <f t="shared" si="106"/>
        <v>0</v>
      </c>
      <c r="CC164" s="136">
        <f t="shared" si="107"/>
        <v>0</v>
      </c>
      <c r="CD164" s="136">
        <f>ROUND(IF('2.1ต้นทุนตามสัดส่วน (ผลิต)'!$E$108&gt;0,(+M164*'2.1ต้นทุนตามสัดส่วน (ผลิต)'!$E$108)/'2.1ต้นทุนตามสัดส่วน (ผลิต)'!$E$110,0),2)</f>
        <v>0</v>
      </c>
      <c r="CE164" s="136">
        <f>ROUND(IF('2.1ต้นทุนตามสัดส่วน (ผลิต)'!$E$118&gt;0,(+N164*'2.1ต้นทุนตามสัดส่วน (ผลิต)'!$E$118)/'2.1ต้นทุนตามสัดส่วน (ผลิต)'!$E$120,0),2)</f>
        <v>0</v>
      </c>
      <c r="CF164" s="136">
        <f>ROUND(IF('2.1ต้นทุนตามสัดส่วน (ผลิต)'!$E$128&gt;0,(+O164*'2.1ต้นทุนตามสัดส่วน (ผลิต)'!$E$128)/'2.1ต้นทุนตามสัดส่วน (ผลิต)'!$E$130,0),2)</f>
        <v>0</v>
      </c>
      <c r="CG164" s="136">
        <f t="shared" si="108"/>
        <v>0</v>
      </c>
      <c r="CH164" s="136">
        <f t="shared" si="109"/>
        <v>0</v>
      </c>
      <c r="CI164" s="136">
        <f>ROUND(IF('2.1ต้นทุนตามสัดส่วน (ผลิต)'!$E$158&gt;0,(+R164*'2.1ต้นทุนตามสัดส่วน (ผลิต)'!$E$158)/'2.1ต้นทุนตามสัดส่วน (ผลิต)'!$E$160,0),2)</f>
        <v>0</v>
      </c>
      <c r="CJ164" s="136">
        <f>ROUND(IF('2.1ต้นทุนตามสัดส่วน (ผลิต)'!$E$168&gt;0,(+S164*'2.1ต้นทุนตามสัดส่วน (ผลิต)'!$E$168)/'2.1ต้นทุนตามสัดส่วน (ผลิต)'!$E$170,0),2)</f>
        <v>0</v>
      </c>
      <c r="CK164" s="136">
        <f>ROUND(IF('2.1ต้นทุนตามสัดส่วน (ผลิต)'!$E$178&gt;0,(+T164*'2.1ต้นทุนตามสัดส่วน (ผลิต)'!$E$178)/'2.1ต้นทุนตามสัดส่วน (ผลิต)'!$E$180,0),2)</f>
        <v>0</v>
      </c>
      <c r="CL164" s="136">
        <f t="shared" si="110"/>
        <v>0</v>
      </c>
      <c r="CM164" s="136">
        <f t="shared" si="86"/>
        <v>0</v>
      </c>
      <c r="CO164" s="140"/>
      <c r="CP164" s="135"/>
      <c r="CQ164" s="44">
        <f>ROUND(IF('2.1ต้นทุนตามสัดส่วน (ผลิต)'!$E$9&gt;0,(+C164*'2.1ต้นทุนตามสัดส่วน (ผลิต)'!$E$9)/'2.1ต้นทุนตามสัดส่วน (ผลิต)'!$E$10,0),2)</f>
        <v>0</v>
      </c>
      <c r="CR164" s="136">
        <f>ROUND(IF('2.1ต้นทุนตามสัดส่วน (ผลิต)'!$E$19&gt;0,(+D164*'2.1ต้นทุนตามสัดส่วน (ผลิต)'!$E$19)/'2.1ต้นทุนตามสัดส่วน (ผลิต)'!$E$20,0),2)</f>
        <v>0</v>
      </c>
      <c r="CS164" s="136">
        <f>ROUND(IF('2.1ต้นทุนตามสัดส่วน (ผลิต)'!$E$29&gt;0,(+E164*'2.1ต้นทุนตามสัดส่วน (ผลิต)'!$E$29)/'2.1ต้นทุนตามสัดส่วน (ผลิต)'!$E$30,0),2)</f>
        <v>0</v>
      </c>
      <c r="CT164" s="136">
        <f>ROUND(IF('2.1ต้นทุนตามสัดส่วน (ผลิต)'!$E$39&gt;0,(+F164*'2.1ต้นทุนตามสัดส่วน (ผลิต)'!$E$39)/'2.1ต้นทุนตามสัดส่วน (ผลิต)'!$E$40,0),2)</f>
        <v>0</v>
      </c>
      <c r="CU164" s="136">
        <f t="shared" si="111"/>
        <v>0</v>
      </c>
      <c r="CV164" s="136">
        <f>ROUND(IF('2.1ต้นทุนตามสัดส่วน (ผลิต)'!$E$59&gt;0,(+H164*'2.1ต้นทุนตามสัดส่วน (ผลิต)'!$E$59)/'2.1ต้นทุนตามสัดส่วน (ผลิต)'!$E$60,0),2)</f>
        <v>0</v>
      </c>
      <c r="CW164" s="136">
        <f>ROUND(IF('2.1ต้นทุนตามสัดส่วน (ผลิต)'!$E$69&gt;0,(+I164*'2.1ต้นทุนตามสัดส่วน (ผลิต)'!$E$69)/'2.1ต้นทุนตามสัดส่วน (ผลิต)'!$E$70,0),2)</f>
        <v>0</v>
      </c>
      <c r="CX164" s="136">
        <f>ROUND(IF('2.1ต้นทุนตามสัดส่วน (ผลิต)'!$E$79&gt;0,(+J164*'2.1ต้นทุนตามสัดส่วน (ผลิต)'!$E$79)/'2.1ต้นทุนตามสัดส่วน (ผลิต)'!$E$80,0),2)</f>
        <v>0</v>
      </c>
      <c r="CY164" s="136">
        <f t="shared" si="112"/>
        <v>0</v>
      </c>
      <c r="CZ164" s="136">
        <f t="shared" si="113"/>
        <v>0</v>
      </c>
      <c r="DA164" s="136">
        <f>ROUND(IF('2.1ต้นทุนตามสัดส่วน (ผลิต)'!$E$109&gt;0,(+M164*'2.1ต้นทุนตามสัดส่วน (ผลิต)'!$E$109)/'2.1ต้นทุนตามสัดส่วน (ผลิต)'!$E$110,0),2)</f>
        <v>0</v>
      </c>
      <c r="DB164" s="136">
        <f>ROUND(IF('2.1ต้นทุนตามสัดส่วน (ผลิต)'!$E$119&gt;0,(+N164*'2.1ต้นทุนตามสัดส่วน (ผลิต)'!$E$119)/'2.1ต้นทุนตามสัดส่วน (ผลิต)'!$E$120,0),2)</f>
        <v>0</v>
      </c>
      <c r="DC164" s="136">
        <f>ROUND(IF('2.1ต้นทุนตามสัดส่วน (ผลิต)'!$E$129&gt;0,(+O164*'2.1ต้นทุนตามสัดส่วน (ผลิต)'!$E$129)/'2.1ต้นทุนตามสัดส่วน (ผลิต)'!$E$130,0),2)</f>
        <v>0</v>
      </c>
      <c r="DD164" s="136">
        <f t="shared" si="114"/>
        <v>0</v>
      </c>
      <c r="DE164" s="136">
        <f t="shared" si="115"/>
        <v>0</v>
      </c>
      <c r="DF164" s="136">
        <f>ROUND(IF('2.1ต้นทุนตามสัดส่วน (ผลิต)'!$E$159&gt;0,(+R164*'2.1ต้นทุนตามสัดส่วน (ผลิต)'!$E$159)/'2.1ต้นทุนตามสัดส่วน (ผลิต)'!$E$160,0),2)</f>
        <v>0</v>
      </c>
      <c r="DG164" s="136">
        <f>ROUND(IF('2.1ต้นทุนตามสัดส่วน (ผลิต)'!$E$169&gt;0,(+S164*'2.1ต้นทุนตามสัดส่วน (ผลิต)'!$E$169)/'2.1ต้นทุนตามสัดส่วน (ผลิต)'!$E$170,0),2)</f>
        <v>0</v>
      </c>
      <c r="DH164" s="136">
        <f>ROUND(IF('2.1ต้นทุนตามสัดส่วน (ผลิต)'!$E$179&gt;0,(+T164*'2.1ต้นทุนตามสัดส่วน (ผลิต)'!$E$179)/'2.1ต้นทุนตามสัดส่วน (ผลิต)'!$E$180,0),2)</f>
        <v>0</v>
      </c>
      <c r="DI164" s="136">
        <f t="shared" si="116"/>
        <v>0</v>
      </c>
      <c r="DJ164" s="136">
        <f t="shared" si="87"/>
        <v>0</v>
      </c>
      <c r="DL164" s="140"/>
      <c r="DM164" s="135"/>
      <c r="DN164" s="136">
        <f t="shared" si="118"/>
        <v>0</v>
      </c>
      <c r="DO164" s="136">
        <f t="shared" si="118"/>
        <v>0</v>
      </c>
      <c r="DP164" s="136">
        <f t="shared" si="118"/>
        <v>0</v>
      </c>
      <c r="DQ164" s="136">
        <f t="shared" si="118"/>
        <v>0</v>
      </c>
      <c r="DR164" s="136">
        <f t="shared" si="118"/>
        <v>0</v>
      </c>
      <c r="DS164" s="136">
        <f t="shared" si="117"/>
        <v>0</v>
      </c>
      <c r="DT164" s="136">
        <f t="shared" si="117"/>
        <v>0</v>
      </c>
      <c r="DU164" s="136">
        <f t="shared" si="117"/>
        <v>0</v>
      </c>
      <c r="DV164" s="136">
        <f t="shared" si="117"/>
        <v>0</v>
      </c>
      <c r="DW164" s="136">
        <f t="shared" si="117"/>
        <v>0</v>
      </c>
      <c r="DX164" s="136">
        <f t="shared" si="117"/>
        <v>0</v>
      </c>
      <c r="DY164" s="136">
        <f t="shared" si="117"/>
        <v>0</v>
      </c>
      <c r="DZ164" s="136">
        <f t="shared" si="117"/>
        <v>0</v>
      </c>
      <c r="EA164" s="136">
        <f t="shared" si="117"/>
        <v>0</v>
      </c>
      <c r="EB164" s="136">
        <f t="shared" si="81"/>
        <v>0</v>
      </c>
      <c r="EC164" s="136">
        <f t="shared" si="81"/>
        <v>0</v>
      </c>
      <c r="ED164" s="136">
        <f t="shared" si="81"/>
        <v>0</v>
      </c>
      <c r="EE164" s="136">
        <f t="shared" si="80"/>
        <v>0</v>
      </c>
      <c r="EF164" s="136">
        <f t="shared" si="80"/>
        <v>0</v>
      </c>
      <c r="EG164" s="136">
        <f t="shared" si="80"/>
        <v>0</v>
      </c>
    </row>
    <row r="165" spans="1:137" ht="21">
      <c r="A165" s="140"/>
      <c r="B165" s="135"/>
      <c r="C165" s="44"/>
      <c r="D165" s="136"/>
      <c r="E165" s="136"/>
      <c r="F165" s="136"/>
      <c r="G165" s="136">
        <f t="shared" si="88"/>
        <v>0</v>
      </c>
      <c r="H165" s="136"/>
      <c r="I165" s="136"/>
      <c r="J165" s="136"/>
      <c r="K165" s="136">
        <f t="shared" si="89"/>
        <v>0</v>
      </c>
      <c r="L165" s="136">
        <f t="shared" si="90"/>
        <v>0</v>
      </c>
      <c r="M165" s="136"/>
      <c r="N165" s="136"/>
      <c r="O165" s="136"/>
      <c r="P165" s="136">
        <f t="shared" si="91"/>
        <v>0</v>
      </c>
      <c r="Q165" s="136">
        <f t="shared" si="92"/>
        <v>0</v>
      </c>
      <c r="R165" s="136"/>
      <c r="S165" s="136"/>
      <c r="T165" s="136"/>
      <c r="U165" s="136">
        <f t="shared" si="93"/>
        <v>0</v>
      </c>
      <c r="V165" s="136">
        <f t="shared" si="82"/>
        <v>0</v>
      </c>
      <c r="X165" s="140"/>
      <c r="Y165" s="135"/>
      <c r="Z165" s="44">
        <f>ROUND(IF('2.1ต้นทุนตามสัดส่วน (ผลิต)'!$E$6&gt;0,(+C165*'2.1ต้นทุนตามสัดส่วน (ผลิต)'!$E$6)/'2.1ต้นทุนตามสัดส่วน (ผลิต)'!$E$10,0),2)</f>
        <v>0</v>
      </c>
      <c r="AA165" s="139">
        <f>ROUND(IF('2.1ต้นทุนตามสัดส่วน (ผลิต)'!$E$16&gt;0,(+D165*'2.1ต้นทุนตามสัดส่วน (ผลิต)'!$E$16)/'2.1ต้นทุนตามสัดส่วน (ผลิต)'!$E$20,0),2)</f>
        <v>0</v>
      </c>
      <c r="AB165" s="139">
        <f>ROUND(IF('2.1ต้นทุนตามสัดส่วน (ผลิต)'!$E$26&gt;0,(+E165*'2.1ต้นทุนตามสัดส่วน (ผลิต)'!$E$26)/'2.1ต้นทุนตามสัดส่วน (ผลิต)'!$E$30,0),2)</f>
        <v>0</v>
      </c>
      <c r="AC165" s="139">
        <f>ROUND(IF('2.1ต้นทุนตามสัดส่วน (ผลิต)'!$E$36&gt;0,(+F165*'2.1ต้นทุนตามสัดส่วน (ผลิต)'!$E$36)/'2.1ต้นทุนตามสัดส่วน (ผลิต)'!$E$40,0),2)</f>
        <v>0</v>
      </c>
      <c r="AD165" s="139">
        <f t="shared" si="94"/>
        <v>0</v>
      </c>
      <c r="AE165" s="139">
        <f>ROUND(IF('2.1ต้นทุนตามสัดส่วน (ผลิต)'!$E$56&gt;0,(+H165*'2.1ต้นทุนตามสัดส่วน (ผลิต)'!$E$56)/'2.1ต้นทุนตามสัดส่วน (ผลิต)'!$E$60,0),2)</f>
        <v>0</v>
      </c>
      <c r="AF165" s="139">
        <f>ROUND(IF('2.1ต้นทุนตามสัดส่วน (ผลิต)'!$E$66&gt;0,(+I165*'2.1ต้นทุนตามสัดส่วน (ผลิต)'!$E$66)/'2.1ต้นทุนตามสัดส่วน (ผลิต)'!$E$70,0),2)</f>
        <v>0</v>
      </c>
      <c r="AG165" s="139">
        <f>ROUND(IF('2.1ต้นทุนตามสัดส่วน (ผลิต)'!$E$76&gt;0,(+J165*'2.1ต้นทุนตามสัดส่วน (ผลิต)'!$E$76)/'2.1ต้นทุนตามสัดส่วน (ผลิต)'!$E$80,0),2)</f>
        <v>0</v>
      </c>
      <c r="AH165" s="139">
        <f t="shared" si="95"/>
        <v>0</v>
      </c>
      <c r="AI165" s="139">
        <f t="shared" si="96"/>
        <v>0</v>
      </c>
      <c r="AJ165" s="139">
        <f>ROUND(IF('2.1ต้นทุนตามสัดส่วน (ผลิต)'!$E$106&gt;0,(+M165*'2.1ต้นทุนตามสัดส่วน (ผลิต)'!$E$106)/'2.1ต้นทุนตามสัดส่วน (ผลิต)'!$E$110,0),2)</f>
        <v>0</v>
      </c>
      <c r="AK165" s="139">
        <f>ROUND(IF('2.1ต้นทุนตามสัดส่วน (ผลิต)'!$E$116&gt;0,(+N165*'2.1ต้นทุนตามสัดส่วน (ผลิต)'!$E$116)/'2.1ต้นทุนตามสัดส่วน (ผลิต)'!$E$120,0),2)</f>
        <v>0</v>
      </c>
      <c r="AL165" s="139">
        <f>ROUND(IF('2.1ต้นทุนตามสัดส่วน (ผลิต)'!$E$126&gt;0,(+O165*'2.1ต้นทุนตามสัดส่วน (ผลิต)'!$E$126)/'2.1ต้นทุนตามสัดส่วน (ผลิต)'!$E$130,0),2)</f>
        <v>0</v>
      </c>
      <c r="AM165" s="139">
        <f t="shared" si="97"/>
        <v>0</v>
      </c>
      <c r="AN165" s="139">
        <f t="shared" si="98"/>
        <v>0</v>
      </c>
      <c r="AO165" s="139">
        <f>ROUND(IF('2.1ต้นทุนตามสัดส่วน (ผลิต)'!$E$156&gt;0,(+R165*'2.1ต้นทุนตามสัดส่วน (ผลิต)'!$E$156)/'2.1ต้นทุนตามสัดส่วน (ผลิต)'!$E$160,0),2)</f>
        <v>0</v>
      </c>
      <c r="AP165" s="139">
        <f>ROUND(IF('2.1ต้นทุนตามสัดส่วน (ผลิต)'!$E$166&gt;0,(+S165*'2.1ต้นทุนตามสัดส่วน (ผลิต)'!$E$166)/'2.1ต้นทุนตามสัดส่วน (ผลิต)'!$E$170,0),2)</f>
        <v>0</v>
      </c>
      <c r="AQ165" s="139">
        <f>ROUND(IF('2.1ต้นทุนตามสัดส่วน (ผลิต)'!$E$176&gt;0,(+T165*'2.1ต้นทุนตามสัดส่วน (ผลิต)'!$E$176)/'2.1ต้นทุนตามสัดส่วน (ผลิต)'!$E$180,0),2)</f>
        <v>0</v>
      </c>
      <c r="AR165" s="139">
        <f t="shared" si="83"/>
        <v>0</v>
      </c>
      <c r="AS165" s="139">
        <f t="shared" si="84"/>
        <v>0</v>
      </c>
      <c r="AU165" s="140"/>
      <c r="AV165" s="135"/>
      <c r="AW165" s="44">
        <f>ROUND(IF('2.1ต้นทุนตามสัดส่วน (ผลิต)'!$E$7&gt;0,(C165*'2.1ต้นทุนตามสัดส่วน (ผลิต)'!$E$7)/'2.1ต้นทุนตามสัดส่วน (ผลิต)'!$E$10,0),2)</f>
        <v>0</v>
      </c>
      <c r="AX165" s="136">
        <f>ROUND(IF('2.1ต้นทุนตามสัดส่วน (ผลิต)'!$E$17&gt;0,(D165*'2.1ต้นทุนตามสัดส่วน (ผลิต)'!$E$17)/'2.1ต้นทุนตามสัดส่วน (ผลิต)'!$E$20,0),2)</f>
        <v>0</v>
      </c>
      <c r="AY165" s="136">
        <f>ROUND(IF('2.1ต้นทุนตามสัดส่วน (ผลิต)'!$E$27&gt;0,(+E165*'2.1ต้นทุนตามสัดส่วน (ผลิต)'!$E$27)/'2.1ต้นทุนตามสัดส่วน (ผลิต)'!$E$30,0),2)</f>
        <v>0</v>
      </c>
      <c r="AZ165" s="136">
        <f>ROUND(IF('2.1ต้นทุนตามสัดส่วน (ผลิต)'!$E$37&gt;0,(+F165*'2.1ต้นทุนตามสัดส่วน (ผลิต)'!$E$37)/'2.1ต้นทุนตามสัดส่วน (ผลิต)'!$E$40,0),2)</f>
        <v>0</v>
      </c>
      <c r="BA165" s="136">
        <f t="shared" si="99"/>
        <v>0</v>
      </c>
      <c r="BB165" s="136">
        <f>ROUND(IF('2.1ต้นทุนตามสัดส่วน (ผลิต)'!$E$57&gt;0,(+H165*'2.1ต้นทุนตามสัดส่วน (ผลิต)'!$E$57)/'2.1ต้นทุนตามสัดส่วน (ผลิต)'!$E$60,0),2)</f>
        <v>0</v>
      </c>
      <c r="BC165" s="136">
        <f>ROUND(IF('2.1ต้นทุนตามสัดส่วน (ผลิต)'!$E$67&gt;0,(+I165*'2.1ต้นทุนตามสัดส่วน (ผลิต)'!$E$67)/'2.1ต้นทุนตามสัดส่วน (ผลิต)'!$E$70,0),2)</f>
        <v>0</v>
      </c>
      <c r="BD165" s="136">
        <f>ROUND(IF('2.1ต้นทุนตามสัดส่วน (ผลิต)'!$E$77&gt;0,(+J165*'2.1ต้นทุนตามสัดส่วน (ผลิต)'!$E$77)/'2.1ต้นทุนตามสัดส่วน (ผลิต)'!$E$80,0),2)</f>
        <v>0</v>
      </c>
      <c r="BE165" s="136">
        <f t="shared" si="100"/>
        <v>0</v>
      </c>
      <c r="BF165" s="136">
        <f t="shared" si="101"/>
        <v>0</v>
      </c>
      <c r="BG165" s="136">
        <f>ROUND(IF('2.1ต้นทุนตามสัดส่วน (ผลิต)'!$E$107&gt;0,(+M165*'2.1ต้นทุนตามสัดส่วน (ผลิต)'!$E$107)/'2.1ต้นทุนตามสัดส่วน (ผลิต)'!$E$110,0),2)</f>
        <v>0</v>
      </c>
      <c r="BH165" s="136">
        <f>ROUND(IF('2.1ต้นทุนตามสัดส่วน (ผลิต)'!$E$117&gt;0,(+N165*'2.1ต้นทุนตามสัดส่วน (ผลิต)'!$E$117)/'2.1ต้นทุนตามสัดส่วน (ผลิต)'!$E$120,0),2)</f>
        <v>0</v>
      </c>
      <c r="BI165" s="136">
        <f>ROUND(IF('2.1ต้นทุนตามสัดส่วน (ผลิต)'!$E$127&gt;0,(+O165*'2.1ต้นทุนตามสัดส่วน (ผลิต)'!$E$127)/'2.1ต้นทุนตามสัดส่วน (ผลิต)'!$E$130,0),2)</f>
        <v>0</v>
      </c>
      <c r="BJ165" s="136">
        <f t="shared" si="102"/>
        <v>0</v>
      </c>
      <c r="BK165" s="136">
        <f t="shared" si="103"/>
        <v>0</v>
      </c>
      <c r="BL165" s="136">
        <f>ROUND(IF('2.1ต้นทุนตามสัดส่วน (ผลิต)'!$E$157&gt;0,(+R165*'2.1ต้นทุนตามสัดส่วน (ผลิต)'!$E$157)/'2.1ต้นทุนตามสัดส่วน (ผลิต)'!$E$160,0),2)</f>
        <v>0</v>
      </c>
      <c r="BM165" s="136">
        <f>ROUND(IF('2.1ต้นทุนตามสัดส่วน (ผลิต)'!$E$167&gt;0,(+S165*'2.1ต้นทุนตามสัดส่วน (ผลิต)'!$E$167)/'2.1ต้นทุนตามสัดส่วน (ผลิต)'!$E$170,0),2)</f>
        <v>0</v>
      </c>
      <c r="BN165" s="136">
        <f>ROUND(IF('2.1ต้นทุนตามสัดส่วน (ผลิต)'!$E$177&gt;0,(+T165*'2.1ต้นทุนตามสัดส่วน (ผลิต)'!$E$177)/'2.1ต้นทุนตามสัดส่วน (ผลิต)'!$E$180,0),2)</f>
        <v>0</v>
      </c>
      <c r="BO165" s="136">
        <f t="shared" si="104"/>
        <v>0</v>
      </c>
      <c r="BP165" s="136">
        <f t="shared" si="85"/>
        <v>0</v>
      </c>
      <c r="BR165" s="140"/>
      <c r="BS165" s="135"/>
      <c r="BT165" s="44">
        <f>ROUND(IF('2.1ต้นทุนตามสัดส่วน (ผลิต)'!$E$8&gt;0,(+C165*'2.1ต้นทุนตามสัดส่วน (ผลิต)'!$E$8)/'2.1ต้นทุนตามสัดส่วน (ผลิต)'!$E$10,0),2)</f>
        <v>0</v>
      </c>
      <c r="BU165" s="136">
        <f>ROUND(IF('2.1ต้นทุนตามสัดส่วน (ผลิต)'!$E$18&gt;0,(+D165*'2.1ต้นทุนตามสัดส่วน (ผลิต)'!$E$18)/'2.1ต้นทุนตามสัดส่วน (ผลิต)'!$E$20,0),2)</f>
        <v>0</v>
      </c>
      <c r="BV165" s="136">
        <f>ROUND(IF('2.1ต้นทุนตามสัดส่วน (ผลิต)'!$E$28&gt;0,(+E165*'2.1ต้นทุนตามสัดส่วน (ผลิต)'!$E$28)/'2.1ต้นทุนตามสัดส่วน (ผลิต)'!$E$30,0),2)</f>
        <v>0</v>
      </c>
      <c r="BW165" s="136">
        <f>ROUND(IF('2.1ต้นทุนตามสัดส่วน (ผลิต)'!$E$38&gt;0,(+F165*'2.1ต้นทุนตามสัดส่วน (ผลิต)'!$E$38)/'2.1ต้นทุนตามสัดส่วน (ผลิต)'!$E$40,0),2)</f>
        <v>0</v>
      </c>
      <c r="BX165" s="136">
        <f t="shared" si="105"/>
        <v>0</v>
      </c>
      <c r="BY165" s="136">
        <f>ROUND(IF('2.1ต้นทุนตามสัดส่วน (ผลิต)'!$E$58&gt;0,(+H165*'2.1ต้นทุนตามสัดส่วน (ผลิต)'!$E$58)/'2.1ต้นทุนตามสัดส่วน (ผลิต)'!$E$60,0),2)</f>
        <v>0</v>
      </c>
      <c r="BZ165" s="136">
        <f>ROUND(IF('2.1ต้นทุนตามสัดส่วน (ผลิต)'!$E$68&gt;0,(+I165*'2.1ต้นทุนตามสัดส่วน (ผลิต)'!$E$68)/'2.1ต้นทุนตามสัดส่วน (ผลิต)'!$E$70,0),2)</f>
        <v>0</v>
      </c>
      <c r="CA165" s="136">
        <f>ROUND(IF('2.1ต้นทุนตามสัดส่วน (ผลิต)'!$E$78&gt;0,(+J165*'2.1ต้นทุนตามสัดส่วน (ผลิต)'!$E$78)/'2.1ต้นทุนตามสัดส่วน (ผลิต)'!$E$80,0),2)</f>
        <v>0</v>
      </c>
      <c r="CB165" s="136">
        <f t="shared" si="106"/>
        <v>0</v>
      </c>
      <c r="CC165" s="136">
        <f t="shared" si="107"/>
        <v>0</v>
      </c>
      <c r="CD165" s="136">
        <f>ROUND(IF('2.1ต้นทุนตามสัดส่วน (ผลิต)'!$E$108&gt;0,(+M165*'2.1ต้นทุนตามสัดส่วน (ผลิต)'!$E$108)/'2.1ต้นทุนตามสัดส่วน (ผลิต)'!$E$110,0),2)</f>
        <v>0</v>
      </c>
      <c r="CE165" s="136">
        <f>ROUND(IF('2.1ต้นทุนตามสัดส่วน (ผลิต)'!$E$118&gt;0,(+N165*'2.1ต้นทุนตามสัดส่วน (ผลิต)'!$E$118)/'2.1ต้นทุนตามสัดส่วน (ผลิต)'!$E$120,0),2)</f>
        <v>0</v>
      </c>
      <c r="CF165" s="136">
        <f>ROUND(IF('2.1ต้นทุนตามสัดส่วน (ผลิต)'!$E$128&gt;0,(+O165*'2.1ต้นทุนตามสัดส่วน (ผลิต)'!$E$128)/'2.1ต้นทุนตามสัดส่วน (ผลิต)'!$E$130,0),2)</f>
        <v>0</v>
      </c>
      <c r="CG165" s="136">
        <f t="shared" si="108"/>
        <v>0</v>
      </c>
      <c r="CH165" s="136">
        <f t="shared" si="109"/>
        <v>0</v>
      </c>
      <c r="CI165" s="136">
        <f>ROUND(IF('2.1ต้นทุนตามสัดส่วน (ผลิต)'!$E$158&gt;0,(+R165*'2.1ต้นทุนตามสัดส่วน (ผลิต)'!$E$158)/'2.1ต้นทุนตามสัดส่วน (ผลิต)'!$E$160,0),2)</f>
        <v>0</v>
      </c>
      <c r="CJ165" s="136">
        <f>ROUND(IF('2.1ต้นทุนตามสัดส่วน (ผลิต)'!$E$168&gt;0,(+S165*'2.1ต้นทุนตามสัดส่วน (ผลิต)'!$E$168)/'2.1ต้นทุนตามสัดส่วน (ผลิต)'!$E$170,0),2)</f>
        <v>0</v>
      </c>
      <c r="CK165" s="136">
        <f>ROUND(IF('2.1ต้นทุนตามสัดส่วน (ผลิต)'!$E$178&gt;0,(+T165*'2.1ต้นทุนตามสัดส่วน (ผลิต)'!$E$178)/'2.1ต้นทุนตามสัดส่วน (ผลิต)'!$E$180,0),2)</f>
        <v>0</v>
      </c>
      <c r="CL165" s="136">
        <f t="shared" si="110"/>
        <v>0</v>
      </c>
      <c r="CM165" s="136">
        <f t="shared" si="86"/>
        <v>0</v>
      </c>
      <c r="CO165" s="140"/>
      <c r="CP165" s="135"/>
      <c r="CQ165" s="44">
        <f>ROUND(IF('2.1ต้นทุนตามสัดส่วน (ผลิต)'!$E$9&gt;0,(+C165*'2.1ต้นทุนตามสัดส่วน (ผลิต)'!$E$9)/'2.1ต้นทุนตามสัดส่วน (ผลิต)'!$E$10,0),2)</f>
        <v>0</v>
      </c>
      <c r="CR165" s="136">
        <f>ROUND(IF('2.1ต้นทุนตามสัดส่วน (ผลิต)'!$E$19&gt;0,(+D165*'2.1ต้นทุนตามสัดส่วน (ผลิต)'!$E$19)/'2.1ต้นทุนตามสัดส่วน (ผลิต)'!$E$20,0),2)</f>
        <v>0</v>
      </c>
      <c r="CS165" s="136">
        <f>ROUND(IF('2.1ต้นทุนตามสัดส่วน (ผลิต)'!$E$29&gt;0,(+E165*'2.1ต้นทุนตามสัดส่วน (ผลิต)'!$E$29)/'2.1ต้นทุนตามสัดส่วน (ผลิต)'!$E$30,0),2)</f>
        <v>0</v>
      </c>
      <c r="CT165" s="136">
        <f>ROUND(IF('2.1ต้นทุนตามสัดส่วน (ผลิต)'!$E$39&gt;0,(+F165*'2.1ต้นทุนตามสัดส่วน (ผลิต)'!$E$39)/'2.1ต้นทุนตามสัดส่วน (ผลิต)'!$E$40,0),2)</f>
        <v>0</v>
      </c>
      <c r="CU165" s="136">
        <f t="shared" si="111"/>
        <v>0</v>
      </c>
      <c r="CV165" s="136">
        <f>ROUND(IF('2.1ต้นทุนตามสัดส่วน (ผลิต)'!$E$59&gt;0,(+H165*'2.1ต้นทุนตามสัดส่วน (ผลิต)'!$E$59)/'2.1ต้นทุนตามสัดส่วน (ผลิต)'!$E$60,0),2)</f>
        <v>0</v>
      </c>
      <c r="CW165" s="136">
        <f>ROUND(IF('2.1ต้นทุนตามสัดส่วน (ผลิต)'!$E$69&gt;0,(+I165*'2.1ต้นทุนตามสัดส่วน (ผลิต)'!$E$69)/'2.1ต้นทุนตามสัดส่วน (ผลิต)'!$E$70,0),2)</f>
        <v>0</v>
      </c>
      <c r="CX165" s="136">
        <f>ROUND(IF('2.1ต้นทุนตามสัดส่วน (ผลิต)'!$E$79&gt;0,(+J165*'2.1ต้นทุนตามสัดส่วน (ผลิต)'!$E$79)/'2.1ต้นทุนตามสัดส่วน (ผลิต)'!$E$80,0),2)</f>
        <v>0</v>
      </c>
      <c r="CY165" s="136">
        <f t="shared" si="112"/>
        <v>0</v>
      </c>
      <c r="CZ165" s="136">
        <f t="shared" si="113"/>
        <v>0</v>
      </c>
      <c r="DA165" s="136">
        <f>ROUND(IF('2.1ต้นทุนตามสัดส่วน (ผลิต)'!$E$109&gt;0,(+M165*'2.1ต้นทุนตามสัดส่วน (ผลิต)'!$E$109)/'2.1ต้นทุนตามสัดส่วน (ผลิต)'!$E$110,0),2)</f>
        <v>0</v>
      </c>
      <c r="DB165" s="136">
        <f>ROUND(IF('2.1ต้นทุนตามสัดส่วน (ผลิต)'!$E$119&gt;0,(+N165*'2.1ต้นทุนตามสัดส่วน (ผลิต)'!$E$119)/'2.1ต้นทุนตามสัดส่วน (ผลิต)'!$E$120,0),2)</f>
        <v>0</v>
      </c>
      <c r="DC165" s="136">
        <f>ROUND(IF('2.1ต้นทุนตามสัดส่วน (ผลิต)'!$E$129&gt;0,(+O165*'2.1ต้นทุนตามสัดส่วน (ผลิต)'!$E$129)/'2.1ต้นทุนตามสัดส่วน (ผลิต)'!$E$130,0),2)</f>
        <v>0</v>
      </c>
      <c r="DD165" s="136">
        <f t="shared" si="114"/>
        <v>0</v>
      </c>
      <c r="DE165" s="136">
        <f t="shared" si="115"/>
        <v>0</v>
      </c>
      <c r="DF165" s="136">
        <f>ROUND(IF('2.1ต้นทุนตามสัดส่วน (ผลิต)'!$E$159&gt;0,(+R165*'2.1ต้นทุนตามสัดส่วน (ผลิต)'!$E$159)/'2.1ต้นทุนตามสัดส่วน (ผลิต)'!$E$160,0),2)</f>
        <v>0</v>
      </c>
      <c r="DG165" s="136">
        <f>ROUND(IF('2.1ต้นทุนตามสัดส่วน (ผลิต)'!$E$169&gt;0,(+S165*'2.1ต้นทุนตามสัดส่วน (ผลิต)'!$E$169)/'2.1ต้นทุนตามสัดส่วน (ผลิต)'!$E$170,0),2)</f>
        <v>0</v>
      </c>
      <c r="DH165" s="136">
        <f>ROUND(IF('2.1ต้นทุนตามสัดส่วน (ผลิต)'!$E$179&gt;0,(+T165*'2.1ต้นทุนตามสัดส่วน (ผลิต)'!$E$179)/'2.1ต้นทุนตามสัดส่วน (ผลิต)'!$E$180,0),2)</f>
        <v>0</v>
      </c>
      <c r="DI165" s="136">
        <f t="shared" si="116"/>
        <v>0</v>
      </c>
      <c r="DJ165" s="136">
        <f t="shared" si="87"/>
        <v>0</v>
      </c>
      <c r="DL165" s="140"/>
      <c r="DM165" s="135"/>
      <c r="DN165" s="136">
        <f t="shared" si="118"/>
        <v>0</v>
      </c>
      <c r="DO165" s="136">
        <f t="shared" si="118"/>
        <v>0</v>
      </c>
      <c r="DP165" s="136">
        <f t="shared" si="118"/>
        <v>0</v>
      </c>
      <c r="DQ165" s="136">
        <f t="shared" si="118"/>
        <v>0</v>
      </c>
      <c r="DR165" s="136">
        <f t="shared" si="118"/>
        <v>0</v>
      </c>
      <c r="DS165" s="136">
        <f t="shared" si="117"/>
        <v>0</v>
      </c>
      <c r="DT165" s="136">
        <f t="shared" si="117"/>
        <v>0</v>
      </c>
      <c r="DU165" s="136">
        <f t="shared" si="117"/>
        <v>0</v>
      </c>
      <c r="DV165" s="136">
        <f t="shared" si="117"/>
        <v>0</v>
      </c>
      <c r="DW165" s="136">
        <f t="shared" si="117"/>
        <v>0</v>
      </c>
      <c r="DX165" s="136">
        <f t="shared" si="117"/>
        <v>0</v>
      </c>
      <c r="DY165" s="136">
        <f t="shared" si="117"/>
        <v>0</v>
      </c>
      <c r="DZ165" s="136">
        <f t="shared" si="117"/>
        <v>0</v>
      </c>
      <c r="EA165" s="136">
        <f t="shared" si="117"/>
        <v>0</v>
      </c>
      <c r="EB165" s="136">
        <f t="shared" si="81"/>
        <v>0</v>
      </c>
      <c r="EC165" s="136">
        <f t="shared" si="81"/>
        <v>0</v>
      </c>
      <c r="ED165" s="136">
        <f t="shared" si="81"/>
        <v>0</v>
      </c>
      <c r="EE165" s="136">
        <f t="shared" si="80"/>
        <v>0</v>
      </c>
      <c r="EF165" s="136">
        <f t="shared" si="80"/>
        <v>0</v>
      </c>
      <c r="EG165" s="136">
        <f t="shared" si="80"/>
        <v>0</v>
      </c>
    </row>
    <row r="166" spans="1:137" ht="21">
      <c r="A166" s="140"/>
      <c r="B166" s="135"/>
      <c r="C166" s="44"/>
      <c r="D166" s="136"/>
      <c r="E166" s="136"/>
      <c r="F166" s="136"/>
      <c r="G166" s="136">
        <f t="shared" si="88"/>
        <v>0</v>
      </c>
      <c r="H166" s="136"/>
      <c r="I166" s="136"/>
      <c r="J166" s="136"/>
      <c r="K166" s="136">
        <f t="shared" si="89"/>
        <v>0</v>
      </c>
      <c r="L166" s="136">
        <f t="shared" si="90"/>
        <v>0</v>
      </c>
      <c r="M166" s="136"/>
      <c r="N166" s="136"/>
      <c r="O166" s="136"/>
      <c r="P166" s="136">
        <f t="shared" si="91"/>
        <v>0</v>
      </c>
      <c r="Q166" s="136">
        <f t="shared" si="92"/>
        <v>0</v>
      </c>
      <c r="R166" s="136"/>
      <c r="S166" s="136"/>
      <c r="T166" s="136"/>
      <c r="U166" s="136">
        <f t="shared" si="93"/>
        <v>0</v>
      </c>
      <c r="V166" s="136">
        <f t="shared" si="82"/>
        <v>0</v>
      </c>
      <c r="X166" s="140"/>
      <c r="Y166" s="135"/>
      <c r="Z166" s="44">
        <f>ROUND(IF('2.1ต้นทุนตามสัดส่วน (ผลิต)'!$E$6&gt;0,(+C166*'2.1ต้นทุนตามสัดส่วน (ผลิต)'!$E$6)/'2.1ต้นทุนตามสัดส่วน (ผลิต)'!$E$10,0),2)</f>
        <v>0</v>
      </c>
      <c r="AA166" s="139">
        <f>ROUND(IF('2.1ต้นทุนตามสัดส่วน (ผลิต)'!$E$16&gt;0,(+D166*'2.1ต้นทุนตามสัดส่วน (ผลิต)'!$E$16)/'2.1ต้นทุนตามสัดส่วน (ผลิต)'!$E$20,0),2)</f>
        <v>0</v>
      </c>
      <c r="AB166" s="139">
        <f>ROUND(IF('2.1ต้นทุนตามสัดส่วน (ผลิต)'!$E$26&gt;0,(+E166*'2.1ต้นทุนตามสัดส่วน (ผลิต)'!$E$26)/'2.1ต้นทุนตามสัดส่วน (ผลิต)'!$E$30,0),2)</f>
        <v>0</v>
      </c>
      <c r="AC166" s="139">
        <f>ROUND(IF('2.1ต้นทุนตามสัดส่วน (ผลิต)'!$E$36&gt;0,(+F166*'2.1ต้นทุนตามสัดส่วน (ผลิต)'!$E$36)/'2.1ต้นทุนตามสัดส่วน (ผลิต)'!$E$40,0),2)</f>
        <v>0</v>
      </c>
      <c r="AD166" s="139">
        <f t="shared" si="94"/>
        <v>0</v>
      </c>
      <c r="AE166" s="139">
        <f>ROUND(IF('2.1ต้นทุนตามสัดส่วน (ผลิต)'!$E$56&gt;0,(+H166*'2.1ต้นทุนตามสัดส่วน (ผลิต)'!$E$56)/'2.1ต้นทุนตามสัดส่วน (ผลิต)'!$E$60,0),2)</f>
        <v>0</v>
      </c>
      <c r="AF166" s="139">
        <f>ROUND(IF('2.1ต้นทุนตามสัดส่วน (ผลิต)'!$E$66&gt;0,(+I166*'2.1ต้นทุนตามสัดส่วน (ผลิต)'!$E$66)/'2.1ต้นทุนตามสัดส่วน (ผลิต)'!$E$70,0),2)</f>
        <v>0</v>
      </c>
      <c r="AG166" s="139">
        <f>ROUND(IF('2.1ต้นทุนตามสัดส่วน (ผลิต)'!$E$76&gt;0,(+J166*'2.1ต้นทุนตามสัดส่วน (ผลิต)'!$E$76)/'2.1ต้นทุนตามสัดส่วน (ผลิต)'!$E$80,0),2)</f>
        <v>0</v>
      </c>
      <c r="AH166" s="139">
        <f t="shared" si="95"/>
        <v>0</v>
      </c>
      <c r="AI166" s="139">
        <f t="shared" si="96"/>
        <v>0</v>
      </c>
      <c r="AJ166" s="139">
        <f>ROUND(IF('2.1ต้นทุนตามสัดส่วน (ผลิต)'!$E$106&gt;0,(+M166*'2.1ต้นทุนตามสัดส่วน (ผลิต)'!$E$106)/'2.1ต้นทุนตามสัดส่วน (ผลิต)'!$E$110,0),2)</f>
        <v>0</v>
      </c>
      <c r="AK166" s="139">
        <f>ROUND(IF('2.1ต้นทุนตามสัดส่วน (ผลิต)'!$E$116&gt;0,(+N166*'2.1ต้นทุนตามสัดส่วน (ผลิต)'!$E$116)/'2.1ต้นทุนตามสัดส่วน (ผลิต)'!$E$120,0),2)</f>
        <v>0</v>
      </c>
      <c r="AL166" s="139">
        <f>ROUND(IF('2.1ต้นทุนตามสัดส่วน (ผลิต)'!$E$126&gt;0,(+O166*'2.1ต้นทุนตามสัดส่วน (ผลิต)'!$E$126)/'2.1ต้นทุนตามสัดส่วน (ผลิต)'!$E$130,0),2)</f>
        <v>0</v>
      </c>
      <c r="AM166" s="139">
        <f t="shared" si="97"/>
        <v>0</v>
      </c>
      <c r="AN166" s="139">
        <f t="shared" si="98"/>
        <v>0</v>
      </c>
      <c r="AO166" s="139">
        <f>ROUND(IF('2.1ต้นทุนตามสัดส่วน (ผลิต)'!$E$156&gt;0,(+R166*'2.1ต้นทุนตามสัดส่วน (ผลิต)'!$E$156)/'2.1ต้นทุนตามสัดส่วน (ผลิต)'!$E$160,0),2)</f>
        <v>0</v>
      </c>
      <c r="AP166" s="139">
        <f>ROUND(IF('2.1ต้นทุนตามสัดส่วน (ผลิต)'!$E$166&gt;0,(+S166*'2.1ต้นทุนตามสัดส่วน (ผลิต)'!$E$166)/'2.1ต้นทุนตามสัดส่วน (ผลิต)'!$E$170,0),2)</f>
        <v>0</v>
      </c>
      <c r="AQ166" s="139">
        <f>ROUND(IF('2.1ต้นทุนตามสัดส่วน (ผลิต)'!$E$176&gt;0,(+T166*'2.1ต้นทุนตามสัดส่วน (ผลิต)'!$E$176)/'2.1ต้นทุนตามสัดส่วน (ผลิต)'!$E$180,0),2)</f>
        <v>0</v>
      </c>
      <c r="AR166" s="139">
        <f t="shared" si="83"/>
        <v>0</v>
      </c>
      <c r="AS166" s="139">
        <f t="shared" si="84"/>
        <v>0</v>
      </c>
      <c r="AU166" s="140"/>
      <c r="AV166" s="135"/>
      <c r="AW166" s="44">
        <f>ROUND(IF('2.1ต้นทุนตามสัดส่วน (ผลิต)'!$E$7&gt;0,(C166*'2.1ต้นทุนตามสัดส่วน (ผลิต)'!$E$7)/'2.1ต้นทุนตามสัดส่วน (ผลิต)'!$E$10,0),2)</f>
        <v>0</v>
      </c>
      <c r="AX166" s="136">
        <f>ROUND(IF('2.1ต้นทุนตามสัดส่วน (ผลิต)'!$E$17&gt;0,(D166*'2.1ต้นทุนตามสัดส่วน (ผลิต)'!$E$17)/'2.1ต้นทุนตามสัดส่วน (ผลิต)'!$E$20,0),2)</f>
        <v>0</v>
      </c>
      <c r="AY166" s="136">
        <f>ROUND(IF('2.1ต้นทุนตามสัดส่วน (ผลิต)'!$E$27&gt;0,(+E166*'2.1ต้นทุนตามสัดส่วน (ผลิต)'!$E$27)/'2.1ต้นทุนตามสัดส่วน (ผลิต)'!$E$30,0),2)</f>
        <v>0</v>
      </c>
      <c r="AZ166" s="136">
        <f>ROUND(IF('2.1ต้นทุนตามสัดส่วน (ผลิต)'!$E$37&gt;0,(+F166*'2.1ต้นทุนตามสัดส่วน (ผลิต)'!$E$37)/'2.1ต้นทุนตามสัดส่วน (ผลิต)'!$E$40,0),2)</f>
        <v>0</v>
      </c>
      <c r="BA166" s="136">
        <f t="shared" si="99"/>
        <v>0</v>
      </c>
      <c r="BB166" s="136">
        <f>ROUND(IF('2.1ต้นทุนตามสัดส่วน (ผลิต)'!$E$57&gt;0,(+H166*'2.1ต้นทุนตามสัดส่วน (ผลิต)'!$E$57)/'2.1ต้นทุนตามสัดส่วน (ผลิต)'!$E$60,0),2)</f>
        <v>0</v>
      </c>
      <c r="BC166" s="136">
        <f>ROUND(IF('2.1ต้นทุนตามสัดส่วน (ผลิต)'!$E$67&gt;0,(+I166*'2.1ต้นทุนตามสัดส่วน (ผลิต)'!$E$67)/'2.1ต้นทุนตามสัดส่วน (ผลิต)'!$E$70,0),2)</f>
        <v>0</v>
      </c>
      <c r="BD166" s="136">
        <f>ROUND(IF('2.1ต้นทุนตามสัดส่วน (ผลิต)'!$E$77&gt;0,(+J166*'2.1ต้นทุนตามสัดส่วน (ผลิต)'!$E$77)/'2.1ต้นทุนตามสัดส่วน (ผลิต)'!$E$80,0),2)</f>
        <v>0</v>
      </c>
      <c r="BE166" s="136">
        <f t="shared" si="100"/>
        <v>0</v>
      </c>
      <c r="BF166" s="136">
        <f t="shared" si="101"/>
        <v>0</v>
      </c>
      <c r="BG166" s="136">
        <f>ROUND(IF('2.1ต้นทุนตามสัดส่วน (ผลิต)'!$E$107&gt;0,(+M166*'2.1ต้นทุนตามสัดส่วน (ผลิต)'!$E$107)/'2.1ต้นทุนตามสัดส่วน (ผลิต)'!$E$110,0),2)</f>
        <v>0</v>
      </c>
      <c r="BH166" s="136">
        <f>ROUND(IF('2.1ต้นทุนตามสัดส่วน (ผลิต)'!$E$117&gt;0,(+N166*'2.1ต้นทุนตามสัดส่วน (ผลิต)'!$E$117)/'2.1ต้นทุนตามสัดส่วน (ผลิต)'!$E$120,0),2)</f>
        <v>0</v>
      </c>
      <c r="BI166" s="136">
        <f>ROUND(IF('2.1ต้นทุนตามสัดส่วน (ผลิต)'!$E$127&gt;0,(+O166*'2.1ต้นทุนตามสัดส่วน (ผลิต)'!$E$127)/'2.1ต้นทุนตามสัดส่วน (ผลิต)'!$E$130,0),2)</f>
        <v>0</v>
      </c>
      <c r="BJ166" s="136">
        <f t="shared" si="102"/>
        <v>0</v>
      </c>
      <c r="BK166" s="136">
        <f t="shared" si="103"/>
        <v>0</v>
      </c>
      <c r="BL166" s="136">
        <f>ROUND(IF('2.1ต้นทุนตามสัดส่วน (ผลิต)'!$E$157&gt;0,(+R166*'2.1ต้นทุนตามสัดส่วน (ผลิต)'!$E$157)/'2.1ต้นทุนตามสัดส่วน (ผลิต)'!$E$160,0),2)</f>
        <v>0</v>
      </c>
      <c r="BM166" s="136">
        <f>ROUND(IF('2.1ต้นทุนตามสัดส่วน (ผลิต)'!$E$167&gt;0,(+S166*'2.1ต้นทุนตามสัดส่วน (ผลิต)'!$E$167)/'2.1ต้นทุนตามสัดส่วน (ผลิต)'!$E$170,0),2)</f>
        <v>0</v>
      </c>
      <c r="BN166" s="136">
        <f>ROUND(IF('2.1ต้นทุนตามสัดส่วน (ผลิต)'!$E$177&gt;0,(+T166*'2.1ต้นทุนตามสัดส่วน (ผลิต)'!$E$177)/'2.1ต้นทุนตามสัดส่วน (ผลิต)'!$E$180,0),2)</f>
        <v>0</v>
      </c>
      <c r="BO166" s="136">
        <f t="shared" si="104"/>
        <v>0</v>
      </c>
      <c r="BP166" s="136">
        <f t="shared" si="85"/>
        <v>0</v>
      </c>
      <c r="BR166" s="140"/>
      <c r="BS166" s="135"/>
      <c r="BT166" s="44">
        <f>ROUND(IF('2.1ต้นทุนตามสัดส่วน (ผลิต)'!$E$8&gt;0,(+C166*'2.1ต้นทุนตามสัดส่วน (ผลิต)'!$E$8)/'2.1ต้นทุนตามสัดส่วน (ผลิต)'!$E$10,0),2)</f>
        <v>0</v>
      </c>
      <c r="BU166" s="136">
        <f>ROUND(IF('2.1ต้นทุนตามสัดส่วน (ผลิต)'!$E$18&gt;0,(+D166*'2.1ต้นทุนตามสัดส่วน (ผลิต)'!$E$18)/'2.1ต้นทุนตามสัดส่วน (ผลิต)'!$E$20,0),2)</f>
        <v>0</v>
      </c>
      <c r="BV166" s="136">
        <f>ROUND(IF('2.1ต้นทุนตามสัดส่วน (ผลิต)'!$E$28&gt;0,(+E166*'2.1ต้นทุนตามสัดส่วน (ผลิต)'!$E$28)/'2.1ต้นทุนตามสัดส่วน (ผลิต)'!$E$30,0),2)</f>
        <v>0</v>
      </c>
      <c r="BW166" s="136">
        <f>ROUND(IF('2.1ต้นทุนตามสัดส่วน (ผลิต)'!$E$38&gt;0,(+F166*'2.1ต้นทุนตามสัดส่วน (ผลิต)'!$E$38)/'2.1ต้นทุนตามสัดส่วน (ผลิต)'!$E$40,0),2)</f>
        <v>0</v>
      </c>
      <c r="BX166" s="136">
        <f t="shared" si="105"/>
        <v>0</v>
      </c>
      <c r="BY166" s="136">
        <f>ROUND(IF('2.1ต้นทุนตามสัดส่วน (ผลิต)'!$E$58&gt;0,(+H166*'2.1ต้นทุนตามสัดส่วน (ผลิต)'!$E$58)/'2.1ต้นทุนตามสัดส่วน (ผลิต)'!$E$60,0),2)</f>
        <v>0</v>
      </c>
      <c r="BZ166" s="136">
        <f>ROUND(IF('2.1ต้นทุนตามสัดส่วน (ผลิต)'!$E$68&gt;0,(+I166*'2.1ต้นทุนตามสัดส่วน (ผลิต)'!$E$68)/'2.1ต้นทุนตามสัดส่วน (ผลิต)'!$E$70,0),2)</f>
        <v>0</v>
      </c>
      <c r="CA166" s="136">
        <f>ROUND(IF('2.1ต้นทุนตามสัดส่วน (ผลิต)'!$E$78&gt;0,(+J166*'2.1ต้นทุนตามสัดส่วน (ผลิต)'!$E$78)/'2.1ต้นทุนตามสัดส่วน (ผลิต)'!$E$80,0),2)</f>
        <v>0</v>
      </c>
      <c r="CB166" s="136">
        <f t="shared" si="106"/>
        <v>0</v>
      </c>
      <c r="CC166" s="136">
        <f t="shared" si="107"/>
        <v>0</v>
      </c>
      <c r="CD166" s="136">
        <f>ROUND(IF('2.1ต้นทุนตามสัดส่วน (ผลิต)'!$E$108&gt;0,(+M166*'2.1ต้นทุนตามสัดส่วน (ผลิต)'!$E$108)/'2.1ต้นทุนตามสัดส่วน (ผลิต)'!$E$110,0),2)</f>
        <v>0</v>
      </c>
      <c r="CE166" s="136">
        <f>ROUND(IF('2.1ต้นทุนตามสัดส่วน (ผลิต)'!$E$118&gt;0,(+N166*'2.1ต้นทุนตามสัดส่วน (ผลิต)'!$E$118)/'2.1ต้นทุนตามสัดส่วน (ผลิต)'!$E$120,0),2)</f>
        <v>0</v>
      </c>
      <c r="CF166" s="136">
        <f>ROUND(IF('2.1ต้นทุนตามสัดส่วน (ผลิต)'!$E$128&gt;0,(+O166*'2.1ต้นทุนตามสัดส่วน (ผลิต)'!$E$128)/'2.1ต้นทุนตามสัดส่วน (ผลิต)'!$E$130,0),2)</f>
        <v>0</v>
      </c>
      <c r="CG166" s="136">
        <f t="shared" si="108"/>
        <v>0</v>
      </c>
      <c r="CH166" s="136">
        <f t="shared" si="109"/>
        <v>0</v>
      </c>
      <c r="CI166" s="136">
        <f>ROUND(IF('2.1ต้นทุนตามสัดส่วน (ผลิต)'!$E$158&gt;0,(+R166*'2.1ต้นทุนตามสัดส่วน (ผลิต)'!$E$158)/'2.1ต้นทุนตามสัดส่วน (ผลิต)'!$E$160,0),2)</f>
        <v>0</v>
      </c>
      <c r="CJ166" s="136">
        <f>ROUND(IF('2.1ต้นทุนตามสัดส่วน (ผลิต)'!$E$168&gt;0,(+S166*'2.1ต้นทุนตามสัดส่วน (ผลิต)'!$E$168)/'2.1ต้นทุนตามสัดส่วน (ผลิต)'!$E$170,0),2)</f>
        <v>0</v>
      </c>
      <c r="CK166" s="136">
        <f>ROUND(IF('2.1ต้นทุนตามสัดส่วน (ผลิต)'!$E$178&gt;0,(+T166*'2.1ต้นทุนตามสัดส่วน (ผลิต)'!$E$178)/'2.1ต้นทุนตามสัดส่วน (ผลิต)'!$E$180,0),2)</f>
        <v>0</v>
      </c>
      <c r="CL166" s="136">
        <f t="shared" si="110"/>
        <v>0</v>
      </c>
      <c r="CM166" s="136">
        <f t="shared" si="86"/>
        <v>0</v>
      </c>
      <c r="CO166" s="140"/>
      <c r="CP166" s="135"/>
      <c r="CQ166" s="44">
        <f>ROUND(IF('2.1ต้นทุนตามสัดส่วน (ผลิต)'!$E$9&gt;0,(+C166*'2.1ต้นทุนตามสัดส่วน (ผลิต)'!$E$9)/'2.1ต้นทุนตามสัดส่วน (ผลิต)'!$E$10,0),2)</f>
        <v>0</v>
      </c>
      <c r="CR166" s="136">
        <f>ROUND(IF('2.1ต้นทุนตามสัดส่วน (ผลิต)'!$E$19&gt;0,(+D166*'2.1ต้นทุนตามสัดส่วน (ผลิต)'!$E$19)/'2.1ต้นทุนตามสัดส่วน (ผลิต)'!$E$20,0),2)</f>
        <v>0</v>
      </c>
      <c r="CS166" s="136">
        <f>ROUND(IF('2.1ต้นทุนตามสัดส่วน (ผลิต)'!$E$29&gt;0,(+E166*'2.1ต้นทุนตามสัดส่วน (ผลิต)'!$E$29)/'2.1ต้นทุนตามสัดส่วน (ผลิต)'!$E$30,0),2)</f>
        <v>0</v>
      </c>
      <c r="CT166" s="136">
        <f>ROUND(IF('2.1ต้นทุนตามสัดส่วน (ผลิต)'!$E$39&gt;0,(+F166*'2.1ต้นทุนตามสัดส่วน (ผลิต)'!$E$39)/'2.1ต้นทุนตามสัดส่วน (ผลิต)'!$E$40,0),2)</f>
        <v>0</v>
      </c>
      <c r="CU166" s="136">
        <f t="shared" si="111"/>
        <v>0</v>
      </c>
      <c r="CV166" s="136">
        <f>ROUND(IF('2.1ต้นทุนตามสัดส่วน (ผลิต)'!$E$59&gt;0,(+H166*'2.1ต้นทุนตามสัดส่วน (ผลิต)'!$E$59)/'2.1ต้นทุนตามสัดส่วน (ผลิต)'!$E$60,0),2)</f>
        <v>0</v>
      </c>
      <c r="CW166" s="136">
        <f>ROUND(IF('2.1ต้นทุนตามสัดส่วน (ผลิต)'!$E$69&gt;0,(+I166*'2.1ต้นทุนตามสัดส่วน (ผลิต)'!$E$69)/'2.1ต้นทุนตามสัดส่วน (ผลิต)'!$E$70,0),2)</f>
        <v>0</v>
      </c>
      <c r="CX166" s="136">
        <f>ROUND(IF('2.1ต้นทุนตามสัดส่วน (ผลิต)'!$E$79&gt;0,(+J166*'2.1ต้นทุนตามสัดส่วน (ผลิต)'!$E$79)/'2.1ต้นทุนตามสัดส่วน (ผลิต)'!$E$80,0),2)</f>
        <v>0</v>
      </c>
      <c r="CY166" s="136">
        <f t="shared" si="112"/>
        <v>0</v>
      </c>
      <c r="CZ166" s="136">
        <f t="shared" si="113"/>
        <v>0</v>
      </c>
      <c r="DA166" s="136">
        <f>ROUND(IF('2.1ต้นทุนตามสัดส่วน (ผลิต)'!$E$109&gt;0,(+M166*'2.1ต้นทุนตามสัดส่วน (ผลิต)'!$E$109)/'2.1ต้นทุนตามสัดส่วน (ผลิต)'!$E$110,0),2)</f>
        <v>0</v>
      </c>
      <c r="DB166" s="136">
        <f>ROUND(IF('2.1ต้นทุนตามสัดส่วน (ผลิต)'!$E$119&gt;0,(+N166*'2.1ต้นทุนตามสัดส่วน (ผลิต)'!$E$119)/'2.1ต้นทุนตามสัดส่วน (ผลิต)'!$E$120,0),2)</f>
        <v>0</v>
      </c>
      <c r="DC166" s="136">
        <f>ROUND(IF('2.1ต้นทุนตามสัดส่วน (ผลิต)'!$E$129&gt;0,(+O166*'2.1ต้นทุนตามสัดส่วน (ผลิต)'!$E$129)/'2.1ต้นทุนตามสัดส่วน (ผลิต)'!$E$130,0),2)</f>
        <v>0</v>
      </c>
      <c r="DD166" s="136">
        <f t="shared" si="114"/>
        <v>0</v>
      </c>
      <c r="DE166" s="136">
        <f t="shared" si="115"/>
        <v>0</v>
      </c>
      <c r="DF166" s="136">
        <f>ROUND(IF('2.1ต้นทุนตามสัดส่วน (ผลิต)'!$E$159&gt;0,(+R166*'2.1ต้นทุนตามสัดส่วน (ผลิต)'!$E$159)/'2.1ต้นทุนตามสัดส่วน (ผลิต)'!$E$160,0),2)</f>
        <v>0</v>
      </c>
      <c r="DG166" s="136">
        <f>ROUND(IF('2.1ต้นทุนตามสัดส่วน (ผลิต)'!$E$169&gt;0,(+S166*'2.1ต้นทุนตามสัดส่วน (ผลิต)'!$E$169)/'2.1ต้นทุนตามสัดส่วน (ผลิต)'!$E$170,0),2)</f>
        <v>0</v>
      </c>
      <c r="DH166" s="136">
        <f>ROUND(IF('2.1ต้นทุนตามสัดส่วน (ผลิต)'!$E$179&gt;0,(+T166*'2.1ต้นทุนตามสัดส่วน (ผลิต)'!$E$179)/'2.1ต้นทุนตามสัดส่วน (ผลิต)'!$E$180,0),2)</f>
        <v>0</v>
      </c>
      <c r="DI166" s="136">
        <f t="shared" si="116"/>
        <v>0</v>
      </c>
      <c r="DJ166" s="136">
        <f t="shared" si="87"/>
        <v>0</v>
      </c>
      <c r="DL166" s="140"/>
      <c r="DM166" s="135"/>
      <c r="DN166" s="136">
        <f t="shared" si="118"/>
        <v>0</v>
      </c>
      <c r="DO166" s="136">
        <f t="shared" si="118"/>
        <v>0</v>
      </c>
      <c r="DP166" s="136">
        <f t="shared" si="118"/>
        <v>0</v>
      </c>
      <c r="DQ166" s="136">
        <f t="shared" si="118"/>
        <v>0</v>
      </c>
      <c r="DR166" s="136">
        <f t="shared" si="118"/>
        <v>0</v>
      </c>
      <c r="DS166" s="136">
        <f t="shared" si="117"/>
        <v>0</v>
      </c>
      <c r="DT166" s="136">
        <f t="shared" si="117"/>
        <v>0</v>
      </c>
      <c r="DU166" s="136">
        <f t="shared" si="117"/>
        <v>0</v>
      </c>
      <c r="DV166" s="136">
        <f t="shared" si="117"/>
        <v>0</v>
      </c>
      <c r="DW166" s="136">
        <f t="shared" si="117"/>
        <v>0</v>
      </c>
      <c r="DX166" s="136">
        <f t="shared" si="117"/>
        <v>0</v>
      </c>
      <c r="DY166" s="136">
        <f t="shared" si="117"/>
        <v>0</v>
      </c>
      <c r="DZ166" s="136">
        <f t="shared" si="117"/>
        <v>0</v>
      </c>
      <c r="EA166" s="136">
        <f t="shared" si="117"/>
        <v>0</v>
      </c>
      <c r="EB166" s="136">
        <f t="shared" si="81"/>
        <v>0</v>
      </c>
      <c r="EC166" s="136">
        <f t="shared" si="81"/>
        <v>0</v>
      </c>
      <c r="ED166" s="136">
        <f t="shared" si="81"/>
        <v>0</v>
      </c>
      <c r="EE166" s="136">
        <f t="shared" si="80"/>
        <v>0</v>
      </c>
      <c r="EF166" s="136">
        <f t="shared" si="80"/>
        <v>0</v>
      </c>
      <c r="EG166" s="136">
        <f t="shared" si="80"/>
        <v>0</v>
      </c>
    </row>
    <row r="167" spans="1:137" ht="21.75" thickBot="1">
      <c r="A167" s="142"/>
      <c r="B167" s="143" t="s">
        <v>5</v>
      </c>
      <c r="C167" s="45">
        <f t="shared" ref="C167:U167" si="174">SUM(C7:C166)</f>
        <v>0</v>
      </c>
      <c r="D167" s="144">
        <f t="shared" si="174"/>
        <v>0</v>
      </c>
      <c r="E167" s="144">
        <f t="shared" si="174"/>
        <v>0</v>
      </c>
      <c r="F167" s="144">
        <f t="shared" si="174"/>
        <v>0</v>
      </c>
      <c r="G167" s="144">
        <f t="shared" si="174"/>
        <v>0</v>
      </c>
      <c r="H167" s="144">
        <f t="shared" si="174"/>
        <v>0</v>
      </c>
      <c r="I167" s="144">
        <f t="shared" si="174"/>
        <v>0</v>
      </c>
      <c r="J167" s="144">
        <f t="shared" si="174"/>
        <v>0</v>
      </c>
      <c r="K167" s="144">
        <f t="shared" si="174"/>
        <v>0</v>
      </c>
      <c r="L167" s="136">
        <f t="shared" si="90"/>
        <v>0</v>
      </c>
      <c r="M167" s="144">
        <f t="shared" si="174"/>
        <v>0</v>
      </c>
      <c r="N167" s="144">
        <f t="shared" si="174"/>
        <v>0</v>
      </c>
      <c r="O167" s="144">
        <f t="shared" si="174"/>
        <v>0</v>
      </c>
      <c r="P167" s="144">
        <f t="shared" si="174"/>
        <v>0</v>
      </c>
      <c r="Q167" s="136">
        <f t="shared" si="92"/>
        <v>0</v>
      </c>
      <c r="R167" s="144">
        <f t="shared" si="174"/>
        <v>0</v>
      </c>
      <c r="S167" s="144">
        <f t="shared" si="174"/>
        <v>0</v>
      </c>
      <c r="T167" s="144">
        <f t="shared" si="174"/>
        <v>0</v>
      </c>
      <c r="U167" s="144">
        <f t="shared" si="174"/>
        <v>0</v>
      </c>
      <c r="V167" s="144">
        <f>SUM(V7:V166)</f>
        <v>0</v>
      </c>
      <c r="X167" s="142"/>
      <c r="Y167" s="143" t="s">
        <v>5</v>
      </c>
      <c r="Z167" s="45">
        <f>SUM(Z6:Z166)</f>
        <v>0</v>
      </c>
      <c r="AA167" s="139">
        <f>SUM(AA6:AA166)</f>
        <v>0</v>
      </c>
      <c r="AB167" s="139">
        <f t="shared" ref="AB167:AS167" si="175">SUM(AB6:AB166)</f>
        <v>0</v>
      </c>
      <c r="AC167" s="139">
        <f t="shared" si="175"/>
        <v>0</v>
      </c>
      <c r="AD167" s="139">
        <f t="shared" si="175"/>
        <v>0</v>
      </c>
      <c r="AE167" s="139">
        <f t="shared" si="175"/>
        <v>0</v>
      </c>
      <c r="AF167" s="139">
        <f t="shared" si="175"/>
        <v>0</v>
      </c>
      <c r="AG167" s="139">
        <f t="shared" si="175"/>
        <v>0</v>
      </c>
      <c r="AH167" s="139">
        <f t="shared" si="175"/>
        <v>0</v>
      </c>
      <c r="AI167" s="139">
        <f t="shared" si="175"/>
        <v>0</v>
      </c>
      <c r="AJ167" s="139">
        <f t="shared" si="175"/>
        <v>0</v>
      </c>
      <c r="AK167" s="139">
        <f t="shared" si="175"/>
        <v>0</v>
      </c>
      <c r="AL167" s="139">
        <f t="shared" si="175"/>
        <v>0</v>
      </c>
      <c r="AM167" s="139">
        <f t="shared" si="175"/>
        <v>0</v>
      </c>
      <c r="AN167" s="139">
        <f t="shared" si="175"/>
        <v>0</v>
      </c>
      <c r="AO167" s="139">
        <f t="shared" si="175"/>
        <v>0</v>
      </c>
      <c r="AP167" s="139">
        <f t="shared" si="175"/>
        <v>0</v>
      </c>
      <c r="AQ167" s="139">
        <f t="shared" si="175"/>
        <v>0</v>
      </c>
      <c r="AR167" s="139">
        <f t="shared" si="175"/>
        <v>0</v>
      </c>
      <c r="AS167" s="139">
        <f t="shared" si="175"/>
        <v>0</v>
      </c>
      <c r="AU167" s="142"/>
      <c r="AV167" s="143" t="s">
        <v>5</v>
      </c>
      <c r="AW167" s="45">
        <f t="shared" ref="AW167:BO167" si="176">SUM(AW7:AW166)</f>
        <v>0</v>
      </c>
      <c r="AX167" s="144">
        <f t="shared" si="176"/>
        <v>0</v>
      </c>
      <c r="AY167" s="144">
        <f t="shared" si="176"/>
        <v>0</v>
      </c>
      <c r="AZ167" s="144">
        <f t="shared" si="176"/>
        <v>0</v>
      </c>
      <c r="BA167" s="144">
        <f t="shared" si="176"/>
        <v>0</v>
      </c>
      <c r="BB167" s="144">
        <f t="shared" si="176"/>
        <v>0</v>
      </c>
      <c r="BC167" s="144">
        <f t="shared" si="176"/>
        <v>0</v>
      </c>
      <c r="BD167" s="144">
        <f t="shared" si="176"/>
        <v>0</v>
      </c>
      <c r="BE167" s="144">
        <f t="shared" si="176"/>
        <v>0</v>
      </c>
      <c r="BF167" s="144">
        <f t="shared" si="176"/>
        <v>0</v>
      </c>
      <c r="BG167" s="144">
        <f t="shared" si="176"/>
        <v>0</v>
      </c>
      <c r="BH167" s="144">
        <f t="shared" si="176"/>
        <v>0</v>
      </c>
      <c r="BI167" s="144">
        <f t="shared" si="176"/>
        <v>0</v>
      </c>
      <c r="BJ167" s="144">
        <f t="shared" si="176"/>
        <v>0</v>
      </c>
      <c r="BK167" s="144">
        <f t="shared" si="176"/>
        <v>0</v>
      </c>
      <c r="BL167" s="144">
        <f t="shared" si="176"/>
        <v>0</v>
      </c>
      <c r="BM167" s="144">
        <f t="shared" si="176"/>
        <v>0</v>
      </c>
      <c r="BN167" s="144">
        <f t="shared" si="176"/>
        <v>0</v>
      </c>
      <c r="BO167" s="144">
        <f t="shared" si="176"/>
        <v>0</v>
      </c>
      <c r="BP167" s="144">
        <f>SUM(BP7:BP166)</f>
        <v>0</v>
      </c>
      <c r="BR167" s="142"/>
      <c r="BS167" s="143" t="s">
        <v>5</v>
      </c>
      <c r="BT167" s="45">
        <f t="shared" ref="BT167:CL167" si="177">SUM(BT7:BT166)</f>
        <v>0</v>
      </c>
      <c r="BU167" s="144">
        <f t="shared" si="177"/>
        <v>0</v>
      </c>
      <c r="BV167" s="144">
        <f t="shared" si="177"/>
        <v>0</v>
      </c>
      <c r="BW167" s="144">
        <f t="shared" si="177"/>
        <v>0</v>
      </c>
      <c r="BX167" s="144">
        <f t="shared" si="177"/>
        <v>0</v>
      </c>
      <c r="BY167" s="144">
        <f t="shared" si="177"/>
        <v>0</v>
      </c>
      <c r="BZ167" s="144">
        <f t="shared" si="177"/>
        <v>0</v>
      </c>
      <c r="CA167" s="144">
        <f t="shared" si="177"/>
        <v>0</v>
      </c>
      <c r="CB167" s="144">
        <f t="shared" si="177"/>
        <v>0</v>
      </c>
      <c r="CC167" s="144">
        <f t="shared" si="177"/>
        <v>0</v>
      </c>
      <c r="CD167" s="144">
        <f t="shared" si="177"/>
        <v>0</v>
      </c>
      <c r="CE167" s="144">
        <f t="shared" si="177"/>
        <v>0</v>
      </c>
      <c r="CF167" s="144">
        <f t="shared" si="177"/>
        <v>0</v>
      </c>
      <c r="CG167" s="144">
        <f t="shared" si="177"/>
        <v>0</v>
      </c>
      <c r="CH167" s="144">
        <f t="shared" si="177"/>
        <v>0</v>
      </c>
      <c r="CI167" s="144">
        <f t="shared" si="177"/>
        <v>0</v>
      </c>
      <c r="CJ167" s="144">
        <f t="shared" si="177"/>
        <v>0</v>
      </c>
      <c r="CK167" s="144">
        <f t="shared" si="177"/>
        <v>0</v>
      </c>
      <c r="CL167" s="144">
        <f t="shared" si="177"/>
        <v>0</v>
      </c>
      <c r="CM167" s="144">
        <f>SUM(CM7:CM166)</f>
        <v>0</v>
      </c>
      <c r="CO167" s="142"/>
      <c r="CP167" s="143" t="s">
        <v>5</v>
      </c>
      <c r="CQ167" s="45">
        <f t="shared" ref="CQ167:CY167" si="178">SUM(CQ7:CQ166)</f>
        <v>0</v>
      </c>
      <c r="CR167" s="144">
        <f t="shared" si="178"/>
        <v>0</v>
      </c>
      <c r="CS167" s="144">
        <f t="shared" si="178"/>
        <v>0</v>
      </c>
      <c r="CT167" s="144">
        <f t="shared" si="178"/>
        <v>0</v>
      </c>
      <c r="CU167" s="144">
        <f t="shared" si="178"/>
        <v>0</v>
      </c>
      <c r="CV167" s="144">
        <f t="shared" si="178"/>
        <v>0</v>
      </c>
      <c r="CW167" s="144">
        <f t="shared" si="178"/>
        <v>0</v>
      </c>
      <c r="CX167" s="144">
        <f t="shared" si="178"/>
        <v>0</v>
      </c>
      <c r="CY167" s="144">
        <f t="shared" si="178"/>
        <v>0</v>
      </c>
      <c r="CZ167" s="144"/>
      <c r="DA167" s="144">
        <f t="shared" ref="DA167:DD167" si="179">SUM(DA7:DA166)</f>
        <v>0</v>
      </c>
      <c r="DB167" s="144">
        <f t="shared" si="179"/>
        <v>0</v>
      </c>
      <c r="DC167" s="144">
        <f t="shared" si="179"/>
        <v>0</v>
      </c>
      <c r="DD167" s="144">
        <f t="shared" si="179"/>
        <v>0</v>
      </c>
      <c r="DE167" s="144"/>
      <c r="DF167" s="144">
        <f t="shared" ref="DF167:DI167" si="180">SUM(DF7:DF166)</f>
        <v>0</v>
      </c>
      <c r="DG167" s="144">
        <f t="shared" si="180"/>
        <v>0</v>
      </c>
      <c r="DH167" s="144">
        <f t="shared" si="180"/>
        <v>0</v>
      </c>
      <c r="DI167" s="144">
        <f t="shared" si="180"/>
        <v>0</v>
      </c>
      <c r="DJ167" s="144">
        <f>SUM(DJ7:DJ166)</f>
        <v>0</v>
      </c>
      <c r="DL167" s="142"/>
      <c r="DM167" s="143" t="s">
        <v>5</v>
      </c>
      <c r="DN167" s="136">
        <f t="shared" si="118"/>
        <v>0</v>
      </c>
      <c r="DO167" s="136">
        <f t="shared" si="118"/>
        <v>0</v>
      </c>
      <c r="DP167" s="136">
        <f t="shared" si="118"/>
        <v>0</v>
      </c>
      <c r="DQ167" s="136">
        <f t="shared" si="118"/>
        <v>0</v>
      </c>
      <c r="DR167" s="136">
        <f t="shared" si="118"/>
        <v>0</v>
      </c>
      <c r="DS167" s="136">
        <f t="shared" si="117"/>
        <v>0</v>
      </c>
      <c r="DT167" s="136">
        <f t="shared" si="117"/>
        <v>0</v>
      </c>
      <c r="DU167" s="136">
        <f t="shared" si="117"/>
        <v>0</v>
      </c>
      <c r="DV167" s="136">
        <f t="shared" si="117"/>
        <v>0</v>
      </c>
      <c r="DW167" s="136">
        <f t="shared" si="117"/>
        <v>0</v>
      </c>
      <c r="DX167" s="136">
        <f t="shared" si="117"/>
        <v>0</v>
      </c>
      <c r="DY167" s="136">
        <f t="shared" si="117"/>
        <v>0</v>
      </c>
      <c r="DZ167" s="136">
        <f t="shared" si="117"/>
        <v>0</v>
      </c>
      <c r="EA167" s="136">
        <f t="shared" si="117"/>
        <v>0</v>
      </c>
      <c r="EB167" s="136">
        <f t="shared" si="81"/>
        <v>0</v>
      </c>
      <c r="EC167" s="136">
        <f t="shared" si="81"/>
        <v>0</v>
      </c>
      <c r="ED167" s="136">
        <f t="shared" si="81"/>
        <v>0</v>
      </c>
      <c r="EE167" s="136">
        <f t="shared" si="80"/>
        <v>0</v>
      </c>
      <c r="EF167" s="136">
        <f t="shared" si="80"/>
        <v>0</v>
      </c>
      <c r="EG167" s="136">
        <f t="shared" si="80"/>
        <v>0</v>
      </c>
    </row>
    <row r="168" spans="1:137" ht="15.75" thickTop="1"/>
    <row r="169" spans="1:137" ht="29.25">
      <c r="A169" s="150" t="s">
        <v>156</v>
      </c>
      <c r="AA169" s="149">
        <f>+AA167-AA168</f>
        <v>0</v>
      </c>
      <c r="AB169" s="149">
        <f>+AB167-AB168</f>
        <v>0</v>
      </c>
      <c r="AX169" s="129">
        <f>+AX167-AX168</f>
        <v>0</v>
      </c>
      <c r="AY169" s="129">
        <f>+AY167-AY168</f>
        <v>0</v>
      </c>
      <c r="BU169" s="129">
        <f>+BU167-BU168</f>
        <v>0</v>
      </c>
      <c r="BV169" s="129">
        <f>+BV167-BV168</f>
        <v>0</v>
      </c>
    </row>
    <row r="173" spans="1:137">
      <c r="A173" s="146">
        <v>14301</v>
      </c>
      <c r="B173" s="129" t="s">
        <v>219</v>
      </c>
    </row>
    <row r="174" spans="1:137">
      <c r="A174" s="146">
        <v>5110</v>
      </c>
      <c r="B174" s="129" t="s">
        <v>220</v>
      </c>
    </row>
  </sheetData>
  <mergeCells count="19">
    <mergeCell ref="DL2:EG2"/>
    <mergeCell ref="CO1:DJ1"/>
    <mergeCell ref="CO2:DJ2"/>
    <mergeCell ref="CO3:DJ3"/>
    <mergeCell ref="DL3:EG3"/>
    <mergeCell ref="DL1:EG1"/>
    <mergeCell ref="A4:V4"/>
    <mergeCell ref="A1:V1"/>
    <mergeCell ref="X1:AS1"/>
    <mergeCell ref="AU1:BP1"/>
    <mergeCell ref="BR1:CM1"/>
    <mergeCell ref="A3:V3"/>
    <mergeCell ref="X3:AS3"/>
    <mergeCell ref="AU3:BP3"/>
    <mergeCell ref="BR3:CM3"/>
    <mergeCell ref="A2:V2"/>
    <mergeCell ref="X2:AS2"/>
    <mergeCell ref="AU2:BP2"/>
    <mergeCell ref="BR2:CM2"/>
  </mergeCells>
  <pageMargins left="0.5" right="0.25" top="0.25" bottom="0.25" header="0.25" footer="0.25"/>
  <pageSetup paperSize="9" scale="40" fitToWidth="3" orientation="portrait" r:id="rId1"/>
  <colBreaks count="3" manualBreakCount="3">
    <brk id="22" max="1048575" man="1"/>
    <brk id="46" max="1048575" man="1"/>
    <brk id="6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662"/>
  <sheetViews>
    <sheetView view="pageBreakPreview" zoomScaleNormal="90" zoomScaleSheetLayoutView="100" workbookViewId="0">
      <selection activeCell="B23" sqref="B23"/>
    </sheetView>
  </sheetViews>
  <sheetFormatPr defaultRowHeight="21"/>
  <cols>
    <col min="1" max="1" width="35.85546875" style="15" customWidth="1"/>
    <col min="2" max="2" width="14.7109375" style="16" bestFit="1" customWidth="1"/>
    <col min="3" max="3" width="12.28515625" style="16" customWidth="1"/>
    <col min="4" max="6" width="17.85546875" style="16" customWidth="1"/>
  </cols>
  <sheetData>
    <row r="1" spans="1:6" ht="23.25">
      <c r="A1" s="204" t="s">
        <v>17</v>
      </c>
      <c r="B1" s="205"/>
      <c r="C1" s="205"/>
      <c r="D1" s="205"/>
      <c r="E1" s="205"/>
      <c r="F1" s="205"/>
    </row>
    <row r="2" spans="1:6" ht="23.25">
      <c r="A2" s="206" t="s">
        <v>130</v>
      </c>
      <c r="B2" s="206"/>
      <c r="C2" s="206"/>
      <c r="D2" s="206"/>
      <c r="E2" s="206"/>
      <c r="F2" s="206"/>
    </row>
    <row r="3" spans="1:6" ht="23.25">
      <c r="A3" s="206" t="s">
        <v>149</v>
      </c>
      <c r="B3" s="206"/>
      <c r="C3" s="206"/>
      <c r="D3" s="206"/>
      <c r="E3" s="206"/>
      <c r="F3" s="206"/>
    </row>
    <row r="4" spans="1:6" ht="23.25">
      <c r="A4" s="206" t="s">
        <v>34</v>
      </c>
      <c r="B4" s="206"/>
      <c r="C4" s="206"/>
      <c r="D4" s="206"/>
      <c r="E4" s="206"/>
      <c r="F4" s="206"/>
    </row>
    <row r="5" spans="1:6">
      <c r="A5" s="207"/>
      <c r="B5" s="207"/>
      <c r="C5" s="207"/>
      <c r="D5" s="207"/>
      <c r="E5" s="207"/>
      <c r="F5" s="207"/>
    </row>
    <row r="6" spans="1:6">
      <c r="A6" s="1" t="s">
        <v>7</v>
      </c>
      <c r="B6" s="2" t="s">
        <v>155</v>
      </c>
      <c r="C6" s="2" t="s">
        <v>1</v>
      </c>
      <c r="D6" s="2" t="s">
        <v>9</v>
      </c>
      <c r="E6" s="2" t="s">
        <v>10</v>
      </c>
      <c r="F6" s="2" t="s">
        <v>11</v>
      </c>
    </row>
    <row r="7" spans="1:6">
      <c r="A7" s="3" t="s">
        <v>19</v>
      </c>
      <c r="B7" s="4">
        <f>+'2.4ต้นทุนตามสัดส่วน(รวม)'!$B$6</f>
        <v>0</v>
      </c>
      <c r="C7" s="4">
        <f>+'2.4ต้นทุนตามสัดส่วน(รวม)'!$C$6</f>
        <v>0</v>
      </c>
      <c r="D7" s="4">
        <f>+'2.4ต้นทุนตามสัดส่วน(รวม)'!$F$6</f>
        <v>0</v>
      </c>
      <c r="E7" s="4">
        <f>+D7</f>
        <v>0</v>
      </c>
      <c r="F7" s="4"/>
    </row>
    <row r="8" spans="1:6">
      <c r="A8" s="5"/>
      <c r="B8" s="4"/>
      <c r="C8" s="4"/>
      <c r="D8" s="4"/>
      <c r="E8" s="4"/>
      <c r="F8" s="4"/>
    </row>
    <row r="9" spans="1:6">
      <c r="A9" s="5" t="s">
        <v>221</v>
      </c>
      <c r="B9" s="4">
        <f>+'2.1ต้นทุนตามสัดส่วน (ผลิต)'!$B$16</f>
        <v>0</v>
      </c>
      <c r="C9" s="4">
        <f>+'2.1ต้นทุนตามสัดส่วน (ผลิต)'!$C$16</f>
        <v>0</v>
      </c>
      <c r="D9" s="90">
        <f>+'3.2เก็บไม้วัตถุดิบ'!$AA$167</f>
        <v>0</v>
      </c>
      <c r="E9" s="4"/>
      <c r="F9" s="4">
        <f>+D9-E9</f>
        <v>0</v>
      </c>
    </row>
    <row r="10" spans="1:6">
      <c r="A10" s="5"/>
      <c r="B10" s="4"/>
      <c r="C10" s="4"/>
      <c r="D10" s="4"/>
      <c r="E10" s="4"/>
      <c r="F10" s="4"/>
    </row>
    <row r="11" spans="1:6">
      <c r="A11" s="6"/>
      <c r="B11" s="4"/>
      <c r="C11" s="4"/>
      <c r="D11" s="4"/>
      <c r="E11" s="4"/>
      <c r="F11" s="4"/>
    </row>
    <row r="12" spans="1:6">
      <c r="A12" s="5" t="s">
        <v>18</v>
      </c>
      <c r="B12" s="4"/>
      <c r="C12" s="4"/>
      <c r="D12" s="90">
        <f>+'3.1เก็บค่าใช้จ่าย'!$AA$167</f>
        <v>0</v>
      </c>
      <c r="E12" s="4"/>
      <c r="F12" s="4">
        <f>+D12-E12</f>
        <v>0</v>
      </c>
    </row>
    <row r="13" spans="1:6">
      <c r="A13" s="5"/>
      <c r="B13" s="4"/>
      <c r="C13" s="4"/>
      <c r="D13" s="4"/>
      <c r="E13" s="4"/>
      <c r="F13" s="4"/>
    </row>
    <row r="14" spans="1:6">
      <c r="A14" s="6"/>
      <c r="B14" s="4"/>
      <c r="C14" s="4"/>
      <c r="D14" s="4"/>
      <c r="E14" s="4"/>
      <c r="F14" s="4"/>
    </row>
    <row r="15" spans="1:6">
      <c r="A15" s="5" t="s">
        <v>265</v>
      </c>
      <c r="B15" s="4">
        <f>+'2.3ต้นทุนตามสัดส่วน (รับโอน)'!$B$18</f>
        <v>0</v>
      </c>
      <c r="C15" s="4">
        <f>+'2.3ต้นทุนตามสัดส่วน (รับโอน)'!$C$16</f>
        <v>0</v>
      </c>
      <c r="D15" s="4">
        <f>+'2.3ต้นทุนตามสัดส่วน (รับโอน)'!$F$16</f>
        <v>0</v>
      </c>
      <c r="E15" s="4"/>
      <c r="F15" s="4">
        <f>+D15-E15</f>
        <v>0</v>
      </c>
    </row>
    <row r="16" spans="1:6">
      <c r="A16" s="5"/>
      <c r="B16" s="4"/>
      <c r="C16" s="4"/>
      <c r="D16" s="4"/>
      <c r="E16" s="4"/>
      <c r="F16" s="4"/>
    </row>
    <row r="17" spans="1:6">
      <c r="A17" s="5"/>
      <c r="B17" s="4"/>
      <c r="C17" s="4"/>
      <c r="D17" s="4"/>
      <c r="E17" s="4"/>
      <c r="F17" s="4"/>
    </row>
    <row r="18" spans="1:6">
      <c r="A18" s="5" t="s">
        <v>301</v>
      </c>
      <c r="B18" s="4">
        <f>+'2.2ต้นทุนตามสัดส่วน (ไม่ช่อม)'!$B$16</f>
        <v>0</v>
      </c>
      <c r="C18" s="4">
        <f>+'2.2ต้นทุนตามสัดส่วน (ไม่ช่อม)'!$C$16</f>
        <v>0</v>
      </c>
      <c r="D18" s="4">
        <f>+'2.2ต้นทุนตามสัดส่วน (ไม่ช่อม)'!$F$16</f>
        <v>0</v>
      </c>
      <c r="E18" s="4"/>
      <c r="F18" s="4">
        <f>+D18-E18</f>
        <v>0</v>
      </c>
    </row>
    <row r="19" spans="1:6">
      <c r="A19" s="5"/>
      <c r="B19" s="7"/>
      <c r="C19" s="7"/>
      <c r="D19" s="7"/>
      <c r="E19" s="7"/>
      <c r="F19" s="4"/>
    </row>
    <row r="20" spans="1:6">
      <c r="A20" s="8" t="s">
        <v>12</v>
      </c>
      <c r="B20" s="4">
        <f>SUM(B7:B19)</f>
        <v>0</v>
      </c>
      <c r="C20" s="4">
        <f>SUM(C7:C19)</f>
        <v>0</v>
      </c>
      <c r="D20" s="4">
        <f>SUM(D7:D19)</f>
        <v>0</v>
      </c>
      <c r="E20" s="4">
        <f>SUM(E7:E19)</f>
        <v>0</v>
      </c>
      <c r="F20" s="9">
        <f>SUM(F7:F19)</f>
        <v>0</v>
      </c>
    </row>
    <row r="21" spans="1:6">
      <c r="A21" s="19"/>
      <c r="B21" s="7"/>
      <c r="C21" s="7"/>
      <c r="D21" s="7"/>
      <c r="E21" s="7"/>
      <c r="F21" s="7"/>
    </row>
    <row r="22" spans="1:6">
      <c r="A22" s="10" t="str">
        <f>CONCATENATE(A38,C38,E38)</f>
        <v>ราคาลงตัวหน่วยละ บาท</v>
      </c>
      <c r="B22" s="7">
        <f>SUM(B20:B21)</f>
        <v>0</v>
      </c>
      <c r="C22" s="7">
        <f>SUM(C20:C21)</f>
        <v>0</v>
      </c>
      <c r="D22" s="11">
        <f>SUM(D20:D21)</f>
        <v>0</v>
      </c>
      <c r="E22" s="7">
        <f>SUM(E20:E21)</f>
        <v>0</v>
      </c>
      <c r="F22" s="7">
        <f>+D22-E22</f>
        <v>0</v>
      </c>
    </row>
    <row r="23" spans="1:6">
      <c r="A23" s="5" t="s">
        <v>20</v>
      </c>
      <c r="B23" s="4">
        <f>+'2.4ต้นทุนตามสัดส่วน(รวม)'!$L$16</f>
        <v>0</v>
      </c>
      <c r="C23" s="4">
        <f>+'2.4ต้นทุนตามสัดส่วน(รวม)'!$M$16</f>
        <v>0</v>
      </c>
      <c r="D23" s="4">
        <f>+'2.4ต้นทุนตามสัดส่วน(รวม)'!$N$16</f>
        <v>0</v>
      </c>
      <c r="E23" s="4"/>
      <c r="F23" s="4">
        <f>+D23-E23</f>
        <v>0</v>
      </c>
    </row>
    <row r="24" spans="1:6">
      <c r="A24" s="5"/>
      <c r="B24" s="4"/>
      <c r="C24" s="4"/>
      <c r="D24" s="4"/>
      <c r="E24" s="4"/>
      <c r="F24" s="4"/>
    </row>
    <row r="25" spans="1:6">
      <c r="A25" s="5"/>
      <c r="B25" s="4"/>
      <c r="C25" s="4"/>
      <c r="D25" s="4"/>
      <c r="E25" s="4"/>
      <c r="F25" s="4"/>
    </row>
    <row r="26" spans="1:6">
      <c r="A26" s="5"/>
      <c r="B26" s="4"/>
      <c r="C26" s="4"/>
      <c r="D26" s="4"/>
      <c r="E26" s="4"/>
      <c r="F26" s="4"/>
    </row>
    <row r="27" spans="1:6">
      <c r="A27" s="5" t="s">
        <v>330</v>
      </c>
      <c r="B27" s="4">
        <f>+'2.4ต้นทุนตามสัดส่วน(รวม)'!$O$16</f>
        <v>0</v>
      </c>
      <c r="C27" s="4">
        <f>+'2.4ต้นทุนตามสัดส่วน(รวม)'!$P$16</f>
        <v>0</v>
      </c>
      <c r="D27" s="4">
        <f>+'2.4ต้นทุนตามสัดส่วน(รวม)'!$Q$16</f>
        <v>0</v>
      </c>
      <c r="E27" s="4"/>
      <c r="F27" s="4">
        <f>+D27-E27</f>
        <v>0</v>
      </c>
    </row>
    <row r="28" spans="1:6">
      <c r="A28" s="5"/>
      <c r="B28" s="4"/>
      <c r="C28" s="4"/>
      <c r="D28" s="4"/>
      <c r="E28" s="4"/>
      <c r="F28" s="4"/>
    </row>
    <row r="29" spans="1:6">
      <c r="A29" s="5"/>
      <c r="B29" s="4"/>
      <c r="C29" s="4"/>
      <c r="D29" s="4"/>
      <c r="E29" s="4"/>
      <c r="F29" s="4"/>
    </row>
    <row r="30" spans="1:6">
      <c r="A30" s="5"/>
      <c r="B30" s="4"/>
      <c r="C30" s="4"/>
      <c r="D30" s="4"/>
      <c r="E30" s="4"/>
      <c r="F30" s="4"/>
    </row>
    <row r="31" spans="1:6">
      <c r="A31" s="5" t="s">
        <v>359</v>
      </c>
      <c r="B31" s="4">
        <f>+'2.4ต้นทุนตามสัดส่วน(รวม)'!$R$16</f>
        <v>0</v>
      </c>
      <c r="C31" s="4">
        <f>+'2.4ต้นทุนตามสัดส่วน(รวม)'!$S$16</f>
        <v>0</v>
      </c>
      <c r="D31" s="4">
        <f>+'2.4ต้นทุนตามสัดส่วน(รวม)'!$T$16</f>
        <v>0</v>
      </c>
      <c r="E31" s="4"/>
      <c r="F31" s="4">
        <f>+D31-E31</f>
        <v>0</v>
      </c>
    </row>
    <row r="32" spans="1:6">
      <c r="A32" s="5"/>
      <c r="B32" s="4"/>
      <c r="C32" s="4"/>
      <c r="D32" s="4"/>
      <c r="E32" s="4"/>
      <c r="F32" s="4"/>
    </row>
    <row r="33" spans="1:6">
      <c r="A33" s="5"/>
      <c r="B33" s="4"/>
      <c r="C33" s="4"/>
      <c r="D33" s="4"/>
      <c r="E33" s="4"/>
      <c r="F33" s="4"/>
    </row>
    <row r="34" spans="1:6">
      <c r="A34" s="5"/>
      <c r="B34" s="4"/>
      <c r="C34" s="4"/>
      <c r="D34" s="4"/>
      <c r="E34" s="4"/>
      <c r="F34" s="4"/>
    </row>
    <row r="35" spans="1:6">
      <c r="A35" s="12" t="s">
        <v>5</v>
      </c>
      <c r="B35" s="11">
        <f>SUM(B23:B34)</f>
        <v>0</v>
      </c>
      <c r="C35" s="11">
        <f>SUM(C23:C34)</f>
        <v>0</v>
      </c>
      <c r="D35" s="11">
        <f>SUM(D23:D34)</f>
        <v>0</v>
      </c>
      <c r="E35" s="11">
        <f>SUM(E23:E34)</f>
        <v>0</v>
      </c>
      <c r="F35" s="11">
        <f>SUM(F23:F34)</f>
        <v>0</v>
      </c>
    </row>
    <row r="36" spans="1:6" ht="21.75" thickBot="1">
      <c r="A36" s="13" t="s">
        <v>119</v>
      </c>
      <c r="B36" s="14">
        <f>+B22-B35</f>
        <v>0</v>
      </c>
      <c r="C36" s="14">
        <f>+C22-C35</f>
        <v>0</v>
      </c>
      <c r="D36" s="14">
        <f>+D22-D35</f>
        <v>0</v>
      </c>
      <c r="E36" s="14">
        <f>+E22-E35</f>
        <v>0</v>
      </c>
      <c r="F36" s="14">
        <f>+F22-F35</f>
        <v>0</v>
      </c>
    </row>
    <row r="37" spans="1:6" ht="21.75" thickTop="1"/>
    <row r="38" spans="1:6">
      <c r="A38" s="17" t="s">
        <v>14</v>
      </c>
      <c r="B38" s="18"/>
      <c r="C38" s="18"/>
      <c r="D38" s="18"/>
      <c r="E38" s="18" t="s">
        <v>15</v>
      </c>
      <c r="F38" s="18"/>
    </row>
    <row r="39" spans="1:6">
      <c r="A39" s="17" t="s">
        <v>16</v>
      </c>
      <c r="B39" s="18"/>
      <c r="C39" s="18"/>
      <c r="D39" s="18"/>
      <c r="E39" s="18" t="s">
        <v>15</v>
      </c>
      <c r="F39" s="18"/>
    </row>
    <row r="40" spans="1:6" ht="23.25">
      <c r="A40" s="204" t="s">
        <v>36</v>
      </c>
      <c r="B40" s="205"/>
      <c r="C40" s="205"/>
      <c r="D40" s="205"/>
      <c r="E40" s="205"/>
      <c r="F40" s="205"/>
    </row>
    <row r="41" spans="1:6" ht="23.25">
      <c r="A41" s="206" t="s">
        <v>130</v>
      </c>
      <c r="B41" s="206"/>
      <c r="C41" s="206"/>
      <c r="D41" s="206"/>
      <c r="E41" s="206"/>
      <c r="F41" s="206"/>
    </row>
    <row r="42" spans="1:6" ht="23.25">
      <c r="A42" s="206" t="s">
        <v>149</v>
      </c>
      <c r="B42" s="206"/>
      <c r="C42" s="206"/>
      <c r="D42" s="206"/>
      <c r="E42" s="206"/>
      <c r="F42" s="206"/>
    </row>
    <row r="43" spans="1:6" ht="23.25">
      <c r="A43" s="206" t="s">
        <v>34</v>
      </c>
      <c r="B43" s="206"/>
      <c r="C43" s="206"/>
      <c r="D43" s="206"/>
      <c r="E43" s="206"/>
      <c r="F43" s="206"/>
    </row>
    <row r="44" spans="1:6">
      <c r="A44" s="207"/>
      <c r="B44" s="207"/>
      <c r="C44" s="207"/>
      <c r="D44" s="207"/>
      <c r="E44" s="207"/>
      <c r="F44" s="207"/>
    </row>
    <row r="45" spans="1:6">
      <c r="A45" s="1" t="s">
        <v>7</v>
      </c>
      <c r="B45" s="2" t="s">
        <v>155</v>
      </c>
      <c r="C45" s="2" t="s">
        <v>1</v>
      </c>
      <c r="D45" s="2" t="s">
        <v>9</v>
      </c>
      <c r="E45" s="2" t="s">
        <v>10</v>
      </c>
      <c r="F45" s="2" t="s">
        <v>11</v>
      </c>
    </row>
    <row r="46" spans="1:6">
      <c r="A46" s="3" t="s">
        <v>19</v>
      </c>
      <c r="B46" s="4">
        <f>+'2.4ต้นทุนตามสัดส่วน(รวม)'!$B$6</f>
        <v>0</v>
      </c>
      <c r="C46" s="4">
        <f>+'2.4ต้นทุนตามสัดส่วน(รวม)'!$C$6</f>
        <v>0</v>
      </c>
      <c r="D46" s="4">
        <f>+'2.4ต้นทุนตามสัดส่วน(รวม)'!$F$6</f>
        <v>0</v>
      </c>
      <c r="E46" s="4">
        <f>+D46</f>
        <v>0</v>
      </c>
      <c r="F46" s="4"/>
    </row>
    <row r="47" spans="1:6">
      <c r="A47" s="5"/>
      <c r="B47" s="4"/>
      <c r="C47" s="4"/>
      <c r="D47" s="4"/>
      <c r="E47" s="4"/>
      <c r="F47" s="4"/>
    </row>
    <row r="48" spans="1:6">
      <c r="A48" s="5" t="s">
        <v>221</v>
      </c>
      <c r="B48" s="4">
        <f>+B9</f>
        <v>0</v>
      </c>
      <c r="C48" s="4">
        <f>+C9</f>
        <v>0</v>
      </c>
      <c r="D48" s="4">
        <f>+D9</f>
        <v>0</v>
      </c>
      <c r="E48" s="4">
        <f>+D48</f>
        <v>0</v>
      </c>
      <c r="F48" s="4"/>
    </row>
    <row r="49" spans="1:6">
      <c r="A49" s="5" t="s">
        <v>222</v>
      </c>
      <c r="B49" s="4">
        <f>+'2.1ต้นทุนตามสัดส่วน (ผลิต)'!B26</f>
        <v>0</v>
      </c>
      <c r="C49" s="4">
        <f>+'2.1ต้นทุนตามสัดส่วน (ผลิต)'!C26</f>
        <v>0</v>
      </c>
      <c r="D49" s="4">
        <f>+'3.2เก็บไม้วัตถุดิบ'!$AB$167</f>
        <v>0</v>
      </c>
      <c r="E49" s="4"/>
      <c r="F49" s="4">
        <f>+D49-E49</f>
        <v>0</v>
      </c>
    </row>
    <row r="50" spans="1:6">
      <c r="A50" s="6"/>
      <c r="B50" s="4"/>
      <c r="C50" s="4"/>
      <c r="D50" s="4"/>
      <c r="E50" s="4"/>
      <c r="F50" s="4"/>
    </row>
    <row r="51" spans="1:6">
      <c r="A51" s="5" t="s">
        <v>18</v>
      </c>
      <c r="B51" s="4">
        <f>+B12</f>
        <v>0</v>
      </c>
      <c r="C51" s="4">
        <f>+C12</f>
        <v>0</v>
      </c>
      <c r="D51" s="4">
        <f>+D12</f>
        <v>0</v>
      </c>
      <c r="E51" s="4">
        <f>+D51</f>
        <v>0</v>
      </c>
      <c r="F51" s="4"/>
    </row>
    <row r="52" spans="1:6">
      <c r="A52" s="5" t="s">
        <v>52</v>
      </c>
      <c r="B52" s="4"/>
      <c r="C52" s="4"/>
      <c r="D52" s="4">
        <f>+'3.1เก็บค่าใช้จ่าย'!$AB$167</f>
        <v>0</v>
      </c>
      <c r="E52" s="4"/>
      <c r="F52" s="4">
        <f>+D52-E52</f>
        <v>0</v>
      </c>
    </row>
    <row r="53" spans="1:6">
      <c r="A53" s="6"/>
      <c r="B53" s="4"/>
      <c r="C53" s="4"/>
      <c r="D53" s="4"/>
      <c r="E53" s="4"/>
      <c r="F53" s="4"/>
    </row>
    <row r="54" spans="1:6">
      <c r="A54" s="5" t="s">
        <v>270</v>
      </c>
      <c r="B54" s="4">
        <f>+B15</f>
        <v>0</v>
      </c>
      <c r="C54" s="4">
        <f>+C15</f>
        <v>0</v>
      </c>
      <c r="D54" s="4">
        <f>+D15</f>
        <v>0</v>
      </c>
      <c r="E54" s="4">
        <f>+D54</f>
        <v>0</v>
      </c>
      <c r="F54" s="4"/>
    </row>
    <row r="55" spans="1:6">
      <c r="A55" s="5" t="s">
        <v>271</v>
      </c>
      <c r="B55" s="4">
        <f>+'2.3ต้นทุนตามสัดส่วน (รับโอน)'!$B$26</f>
        <v>0</v>
      </c>
      <c r="C55" s="4">
        <f>+'2.3ต้นทุนตามสัดส่วน (รับโอน)'!$C$26</f>
        <v>0</v>
      </c>
      <c r="D55" s="4">
        <f>+'2.3ต้นทุนตามสัดส่วน (รับโอน)'!$F$26</f>
        <v>0</v>
      </c>
      <c r="E55" s="4"/>
      <c r="F55" s="4">
        <f>+D55-E55</f>
        <v>0</v>
      </c>
    </row>
    <row r="56" spans="1:6">
      <c r="A56" s="5"/>
      <c r="B56" s="4"/>
      <c r="C56" s="4"/>
      <c r="D56" s="4"/>
      <c r="E56" s="4"/>
      <c r="F56" s="4"/>
    </row>
    <row r="57" spans="1:6">
      <c r="A57" s="101" t="s">
        <v>302</v>
      </c>
      <c r="B57" s="90">
        <f>+B18</f>
        <v>0</v>
      </c>
      <c r="C57" s="90">
        <f>+C18</f>
        <v>0</v>
      </c>
      <c r="D57" s="90">
        <f>+D18</f>
        <v>0</v>
      </c>
      <c r="E57" s="90">
        <f>+D57</f>
        <v>0</v>
      </c>
      <c r="F57" s="90"/>
    </row>
    <row r="58" spans="1:6">
      <c r="A58" s="102" t="s">
        <v>303</v>
      </c>
      <c r="B58" s="103">
        <f>+'2.2ต้นทุนตามสัดส่วน (ไม่ช่อม)'!$B$26</f>
        <v>0</v>
      </c>
      <c r="C58" s="103">
        <f>+'2.2ต้นทุนตามสัดส่วน (ไม่ช่อม)'!$C$26</f>
        <v>0</v>
      </c>
      <c r="D58" s="103">
        <f>+'2.2ต้นทุนตามสัดส่วน (ไม่ช่อม)'!$F$26</f>
        <v>0</v>
      </c>
      <c r="E58" s="103"/>
      <c r="F58" s="103">
        <f>+D58-E58</f>
        <v>0</v>
      </c>
    </row>
    <row r="59" spans="1:6">
      <c r="A59" s="6" t="s">
        <v>12</v>
      </c>
      <c r="B59" s="4">
        <f>SUM(B46:B58)</f>
        <v>0</v>
      </c>
      <c r="C59" s="4">
        <f>SUM(C46:C58)</f>
        <v>0</v>
      </c>
      <c r="D59" s="4">
        <f>SUM(D46:D58)</f>
        <v>0</v>
      </c>
      <c r="E59" s="4">
        <f>SUM(E46:E58)</f>
        <v>0</v>
      </c>
      <c r="F59" s="4">
        <f>SUM(F46:F58)</f>
        <v>0</v>
      </c>
    </row>
    <row r="60" spans="1:6">
      <c r="A60" s="19"/>
      <c r="B60" s="7"/>
      <c r="C60" s="7"/>
      <c r="D60" s="7"/>
      <c r="E60" s="7"/>
      <c r="F60" s="7"/>
    </row>
    <row r="61" spans="1:6">
      <c r="A61" s="10" t="str">
        <f>CONCATENATE(A77,C77,E77)</f>
        <v>ราคาลงตัวหน่วยละ บาท</v>
      </c>
      <c r="B61" s="7">
        <f>SUM(B59:B60)</f>
        <v>0</v>
      </c>
      <c r="C61" s="7">
        <f>SUM(C59:C60)</f>
        <v>0</v>
      </c>
      <c r="D61" s="11">
        <f>SUM(D59:D60)</f>
        <v>0</v>
      </c>
      <c r="E61" s="7">
        <f>SUM(E59:E60)</f>
        <v>0</v>
      </c>
      <c r="F61" s="7">
        <f>+D61-E61</f>
        <v>0</v>
      </c>
    </row>
    <row r="62" spans="1:6">
      <c r="A62" s="5" t="s">
        <v>20</v>
      </c>
      <c r="B62" s="4">
        <f>+B23</f>
        <v>0</v>
      </c>
      <c r="C62" s="4">
        <f>+C23</f>
        <v>0</v>
      </c>
      <c r="D62" s="4">
        <f>+D23</f>
        <v>0</v>
      </c>
      <c r="E62" s="4">
        <f>+D62</f>
        <v>0</v>
      </c>
      <c r="F62" s="4"/>
    </row>
    <row r="63" spans="1:6">
      <c r="A63" s="5" t="s">
        <v>266</v>
      </c>
      <c r="B63" s="4">
        <f>+'2.4ต้นทุนตามสัดส่วน(รวม)'!$L$26</f>
        <v>0</v>
      </c>
      <c r="C63" s="4">
        <f>+'2.4ต้นทุนตามสัดส่วน(รวม)'!$M$26</f>
        <v>0</v>
      </c>
      <c r="D63" s="4">
        <f>+'2.4ต้นทุนตามสัดส่วน(รวม)'!$N$26</f>
        <v>0</v>
      </c>
      <c r="E63" s="4"/>
      <c r="F63" s="4">
        <f>+D63-E63</f>
        <v>0</v>
      </c>
    </row>
    <row r="64" spans="1:6">
      <c r="A64" s="5"/>
      <c r="B64" s="4"/>
      <c r="C64" s="4"/>
      <c r="D64" s="4"/>
      <c r="E64" s="4"/>
      <c r="F64" s="4"/>
    </row>
    <row r="65" spans="1:6">
      <c r="A65" s="5"/>
      <c r="B65" s="4"/>
      <c r="C65" s="4"/>
      <c r="D65" s="4"/>
      <c r="E65" s="4"/>
      <c r="F65" s="4"/>
    </row>
    <row r="66" spans="1:6">
      <c r="A66" s="5" t="s">
        <v>330</v>
      </c>
      <c r="B66" s="4">
        <f>+B27</f>
        <v>0</v>
      </c>
      <c r="C66" s="4">
        <f>+C27</f>
        <v>0</v>
      </c>
      <c r="D66" s="4">
        <f>+D27</f>
        <v>0</v>
      </c>
      <c r="E66" s="4">
        <f>+D66</f>
        <v>0</v>
      </c>
      <c r="F66" s="4">
        <f>+D66-E66</f>
        <v>0</v>
      </c>
    </row>
    <row r="67" spans="1:6">
      <c r="A67" s="5" t="s">
        <v>331</v>
      </c>
      <c r="B67" s="4">
        <f>+'2.4ต้นทุนตามสัดส่วน(รวม)'!$O$26</f>
        <v>0</v>
      </c>
      <c r="C67" s="4">
        <f>+'2.4ต้นทุนตามสัดส่วน(รวม)'!$P$26</f>
        <v>0</v>
      </c>
      <c r="D67" s="4">
        <f>+'2.4ต้นทุนตามสัดส่วน(รวม)'!$Q$26</f>
        <v>0</v>
      </c>
      <c r="E67" s="4"/>
      <c r="F67" s="4">
        <f>+D67-E67</f>
        <v>0</v>
      </c>
    </row>
    <row r="68" spans="1:6">
      <c r="A68" s="5"/>
      <c r="B68" s="4"/>
      <c r="C68" s="4"/>
      <c r="D68" s="4"/>
      <c r="E68" s="4"/>
      <c r="F68" s="4"/>
    </row>
    <row r="69" spans="1:6">
      <c r="A69" s="5"/>
      <c r="B69" s="4"/>
      <c r="C69" s="4"/>
      <c r="D69" s="4"/>
      <c r="E69" s="4"/>
      <c r="F69" s="4"/>
    </row>
    <row r="70" spans="1:6">
      <c r="A70" s="5" t="s">
        <v>359</v>
      </c>
      <c r="B70" s="4">
        <f>+B31</f>
        <v>0</v>
      </c>
      <c r="C70" s="4">
        <f>+C31</f>
        <v>0</v>
      </c>
      <c r="D70" s="4">
        <f>+D31</f>
        <v>0</v>
      </c>
      <c r="E70" s="4">
        <f>+D70</f>
        <v>0</v>
      </c>
      <c r="F70" s="4">
        <f>+D70-E70</f>
        <v>0</v>
      </c>
    </row>
    <row r="71" spans="1:6">
      <c r="A71" s="5" t="s">
        <v>360</v>
      </c>
      <c r="B71" s="4">
        <f>+'2.4ต้นทุนตามสัดส่วน(รวม)'!$R$26</f>
        <v>0</v>
      </c>
      <c r="C71" s="4">
        <f>+'2.4ต้นทุนตามสัดส่วน(รวม)'!$S$26</f>
        <v>0</v>
      </c>
      <c r="D71" s="4">
        <f>+'2.4ต้นทุนตามสัดส่วน(รวม)'!$T$26</f>
        <v>0</v>
      </c>
      <c r="E71" s="4"/>
      <c r="F71" s="4">
        <f>+D71-E71</f>
        <v>0</v>
      </c>
    </row>
    <row r="72" spans="1:6">
      <c r="A72" s="5"/>
      <c r="B72" s="4"/>
      <c r="C72" s="4"/>
      <c r="D72" s="4"/>
      <c r="E72" s="4"/>
      <c r="F72" s="4"/>
    </row>
    <row r="73" spans="1:6">
      <c r="A73" s="5"/>
      <c r="B73" s="4"/>
      <c r="C73" s="4"/>
      <c r="D73" s="4"/>
      <c r="E73" s="4"/>
      <c r="F73" s="4"/>
    </row>
    <row r="74" spans="1:6">
      <c r="A74" s="12" t="s">
        <v>5</v>
      </c>
      <c r="B74" s="11">
        <f>SUM(B62:B73)</f>
        <v>0</v>
      </c>
      <c r="C74" s="11">
        <f>SUM(C62:C73)</f>
        <v>0</v>
      </c>
      <c r="D74" s="11">
        <f>SUM(D62:D73)</f>
        <v>0</v>
      </c>
      <c r="E74" s="11">
        <f>SUM(E62:E73)</f>
        <v>0</v>
      </c>
      <c r="F74" s="11">
        <f>SUM(F62:F73)</f>
        <v>0</v>
      </c>
    </row>
    <row r="75" spans="1:6" ht="21.75" thickBot="1">
      <c r="A75" s="13" t="s">
        <v>120</v>
      </c>
      <c r="B75" s="14">
        <f>+B61-B74</f>
        <v>0</v>
      </c>
      <c r="C75" s="14">
        <f>+C61-C74</f>
        <v>0</v>
      </c>
      <c r="D75" s="14">
        <f>+D61-D74</f>
        <v>0</v>
      </c>
      <c r="E75" s="14">
        <f>+E61-E74</f>
        <v>0</v>
      </c>
      <c r="F75" s="14">
        <f>+F61-F74</f>
        <v>0</v>
      </c>
    </row>
    <row r="76" spans="1:6" ht="21.75" thickTop="1">
      <c r="B76" s="85"/>
      <c r="C76" s="85"/>
      <c r="D76" s="85"/>
    </row>
    <row r="77" spans="1:6">
      <c r="A77" s="17" t="s">
        <v>14</v>
      </c>
      <c r="B77" s="18"/>
      <c r="C77" s="18"/>
      <c r="D77" s="18"/>
      <c r="E77" s="18" t="s">
        <v>15</v>
      </c>
      <c r="F77" s="18"/>
    </row>
    <row r="78" spans="1:6">
      <c r="A78" s="17" t="s">
        <v>16</v>
      </c>
      <c r="B78" s="18"/>
      <c r="C78" s="18"/>
      <c r="D78" s="18"/>
      <c r="E78" s="18" t="s">
        <v>15</v>
      </c>
      <c r="F78" s="18"/>
    </row>
    <row r="79" spans="1:6" ht="23.25">
      <c r="A79" s="204" t="s">
        <v>37</v>
      </c>
      <c r="B79" s="205"/>
      <c r="C79" s="205"/>
      <c r="D79" s="205"/>
      <c r="E79" s="205"/>
      <c r="F79" s="205"/>
    </row>
    <row r="80" spans="1:6" ht="23.25">
      <c r="A80" s="206" t="s">
        <v>130</v>
      </c>
      <c r="B80" s="206"/>
      <c r="C80" s="206"/>
      <c r="D80" s="206"/>
      <c r="E80" s="206"/>
      <c r="F80" s="206"/>
    </row>
    <row r="81" spans="1:6" ht="23.25">
      <c r="A81" s="206" t="s">
        <v>149</v>
      </c>
      <c r="B81" s="206"/>
      <c r="C81" s="206"/>
      <c r="D81" s="206"/>
      <c r="E81" s="206"/>
      <c r="F81" s="206"/>
    </row>
    <row r="82" spans="1:6" ht="23.25">
      <c r="A82" s="206" t="s">
        <v>34</v>
      </c>
      <c r="B82" s="206"/>
      <c r="C82" s="206"/>
      <c r="D82" s="206"/>
      <c r="E82" s="206"/>
      <c r="F82" s="206"/>
    </row>
    <row r="83" spans="1:6">
      <c r="A83" s="207"/>
      <c r="B83" s="207"/>
      <c r="C83" s="207"/>
      <c r="D83" s="207"/>
      <c r="E83" s="207"/>
      <c r="F83" s="207"/>
    </row>
    <row r="84" spans="1:6">
      <c r="A84" s="1" t="s">
        <v>7</v>
      </c>
      <c r="B84" s="2" t="s">
        <v>155</v>
      </c>
      <c r="C84" s="2" t="s">
        <v>1</v>
      </c>
      <c r="D84" s="2" t="s">
        <v>9</v>
      </c>
      <c r="E84" s="2" t="s">
        <v>10</v>
      </c>
      <c r="F84" s="2" t="s">
        <v>11</v>
      </c>
    </row>
    <row r="85" spans="1:6">
      <c r="A85" s="3" t="s">
        <v>19</v>
      </c>
      <c r="B85" s="4">
        <f>+'2.4ต้นทุนตามสัดส่วน(รวม)'!$B$6</f>
        <v>0</v>
      </c>
      <c r="C85" s="4">
        <f>+'2.4ต้นทุนตามสัดส่วน(รวม)'!$C$6</f>
        <v>0</v>
      </c>
      <c r="D85" s="4">
        <f>+'2.4ต้นทุนตามสัดส่วน(รวม)'!$F$6</f>
        <v>0</v>
      </c>
      <c r="E85" s="4">
        <f>+D85</f>
        <v>0</v>
      </c>
      <c r="F85" s="4"/>
    </row>
    <row r="86" spans="1:6">
      <c r="A86" s="5"/>
      <c r="B86" s="4"/>
      <c r="C86" s="4"/>
      <c r="D86" s="4"/>
      <c r="E86" s="4"/>
      <c r="F86" s="4"/>
    </row>
    <row r="87" spans="1:6">
      <c r="A87" s="5" t="s">
        <v>223</v>
      </c>
      <c r="B87" s="4">
        <f>+B48+B49</f>
        <v>0</v>
      </c>
      <c r="C87" s="4">
        <f>+C48+C49</f>
        <v>0</v>
      </c>
      <c r="D87" s="4">
        <f>+D48+D49</f>
        <v>0</v>
      </c>
      <c r="E87" s="4">
        <f>+D87</f>
        <v>0</v>
      </c>
      <c r="F87" s="4"/>
    </row>
    <row r="88" spans="1:6">
      <c r="A88" s="5" t="s">
        <v>224</v>
      </c>
      <c r="B88" s="4">
        <f>+'2.1ต้นทุนตามสัดส่วน (ผลิต)'!$B$36</f>
        <v>0</v>
      </c>
      <c r="C88" s="4">
        <f>+'2.1ต้นทุนตามสัดส่วน (ผลิต)'!$C$36</f>
        <v>0</v>
      </c>
      <c r="D88" s="4">
        <f>+'3.2เก็บไม้วัตถุดิบ'!$AC$167</f>
        <v>0</v>
      </c>
      <c r="E88" s="4"/>
      <c r="F88" s="4">
        <f>+D88-E88</f>
        <v>0</v>
      </c>
    </row>
    <row r="89" spans="1:6">
      <c r="A89" s="6"/>
      <c r="B89" s="4"/>
      <c r="C89" s="4"/>
      <c r="D89" s="4"/>
      <c r="E89" s="4"/>
      <c r="F89" s="4"/>
    </row>
    <row r="90" spans="1:6">
      <c r="A90" s="5" t="s">
        <v>61</v>
      </c>
      <c r="B90" s="4">
        <f>+B51+B52</f>
        <v>0</v>
      </c>
      <c r="C90" s="4">
        <f>+C51+C52</f>
        <v>0</v>
      </c>
      <c r="D90" s="4">
        <f>+D51+D52</f>
        <v>0</v>
      </c>
      <c r="E90" s="4">
        <f>+D90</f>
        <v>0</v>
      </c>
      <c r="F90" s="4"/>
    </row>
    <row r="91" spans="1:6">
      <c r="A91" s="5" t="s">
        <v>62</v>
      </c>
      <c r="B91" s="4"/>
      <c r="C91" s="4"/>
      <c r="D91" s="4">
        <f>+'3.1เก็บค่าใช้จ่าย'!$AC$167</f>
        <v>0</v>
      </c>
      <c r="E91" s="4"/>
      <c r="F91" s="4">
        <f>+D91-E91</f>
        <v>0</v>
      </c>
    </row>
    <row r="92" spans="1:6">
      <c r="A92" s="6"/>
      <c r="B92" s="4"/>
      <c r="C92" s="4"/>
      <c r="D92" s="4"/>
      <c r="E92" s="4"/>
      <c r="F92" s="4"/>
    </row>
    <row r="93" spans="1:6">
      <c r="A93" s="5" t="s">
        <v>272</v>
      </c>
      <c r="B93" s="4">
        <f>+B54+B55</f>
        <v>0</v>
      </c>
      <c r="C93" s="4">
        <f t="shared" ref="C93:D93" si="0">+C54+C55</f>
        <v>0</v>
      </c>
      <c r="D93" s="4">
        <f t="shared" si="0"/>
        <v>0</v>
      </c>
      <c r="E93" s="4">
        <f>+D93</f>
        <v>0</v>
      </c>
      <c r="F93" s="4"/>
    </row>
    <row r="94" spans="1:6">
      <c r="A94" s="5" t="s">
        <v>273</v>
      </c>
      <c r="B94" s="4">
        <f>+'2.3ต้นทุนตามสัดส่วน (รับโอน)'!$B$36</f>
        <v>0</v>
      </c>
      <c r="C94" s="4">
        <f>+'2.3ต้นทุนตามสัดส่วน (รับโอน)'!$C$36</f>
        <v>0</v>
      </c>
      <c r="D94" s="4">
        <f>+'2.3ต้นทุนตามสัดส่วน (รับโอน)'!$F$36</f>
        <v>0</v>
      </c>
      <c r="E94" s="4"/>
      <c r="F94" s="4">
        <f>+D94-E94</f>
        <v>0</v>
      </c>
    </row>
    <row r="95" spans="1:6">
      <c r="A95" s="5"/>
      <c r="B95" s="4"/>
      <c r="C95" s="4"/>
      <c r="D95" s="4"/>
      <c r="E95" s="4"/>
      <c r="F95" s="4"/>
    </row>
    <row r="96" spans="1:6">
      <c r="A96" s="101" t="s">
        <v>304</v>
      </c>
      <c r="B96" s="90">
        <f>+B57+B58</f>
        <v>0</v>
      </c>
      <c r="C96" s="90">
        <f t="shared" ref="C96:D96" si="1">+C57+C58</f>
        <v>0</v>
      </c>
      <c r="D96" s="90">
        <f t="shared" si="1"/>
        <v>0</v>
      </c>
      <c r="E96" s="90">
        <f>+D96</f>
        <v>0</v>
      </c>
      <c r="F96" s="90"/>
    </row>
    <row r="97" spans="1:6">
      <c r="A97" s="102" t="s">
        <v>305</v>
      </c>
      <c r="B97" s="103">
        <f>+'2.2ต้นทุนตามสัดส่วน (ไม่ช่อม)'!$B$36</f>
        <v>0</v>
      </c>
      <c r="C97" s="103">
        <f>+'2.2ต้นทุนตามสัดส่วน (ไม่ช่อม)'!$C$36</f>
        <v>0</v>
      </c>
      <c r="D97" s="103">
        <f>+'2.2ต้นทุนตามสัดส่วน (ไม่ช่อม)'!$F$36</f>
        <v>0</v>
      </c>
      <c r="E97" s="103"/>
      <c r="F97" s="103">
        <f>+D97-E97</f>
        <v>0</v>
      </c>
    </row>
    <row r="98" spans="1:6">
      <c r="A98" s="6" t="s">
        <v>12</v>
      </c>
      <c r="B98" s="4">
        <f>SUM(B85:B97)</f>
        <v>0</v>
      </c>
      <c r="C98" s="4">
        <f>SUM(C85:C97)</f>
        <v>0</v>
      </c>
      <c r="D98" s="4">
        <f>SUM(D85:D97)</f>
        <v>0</v>
      </c>
      <c r="E98" s="4">
        <f>SUM(E85:E97)</f>
        <v>0</v>
      </c>
      <c r="F98" s="4">
        <f>SUM(F85:F97)</f>
        <v>0</v>
      </c>
    </row>
    <row r="99" spans="1:6">
      <c r="A99" s="19"/>
      <c r="B99" s="7"/>
      <c r="C99" s="7"/>
      <c r="D99" s="7"/>
      <c r="E99" s="7"/>
      <c r="F99" s="7"/>
    </row>
    <row r="100" spans="1:6">
      <c r="A100" s="10" t="str">
        <f>CONCATENATE(A116,C116,E116)</f>
        <v>ราคาลงตัวหน่วยละ บาท</v>
      </c>
      <c r="B100" s="7">
        <f>SUM(B98:B99)</f>
        <v>0</v>
      </c>
      <c r="C100" s="7">
        <f>SUM(C98:C99)</f>
        <v>0</v>
      </c>
      <c r="D100" s="11">
        <f>SUM(D98:D99)</f>
        <v>0</v>
      </c>
      <c r="E100" s="7">
        <f>SUM(E98:E99)</f>
        <v>0</v>
      </c>
      <c r="F100" s="7">
        <f>+D100-E100</f>
        <v>0</v>
      </c>
    </row>
    <row r="101" spans="1:6">
      <c r="A101" s="5" t="s">
        <v>63</v>
      </c>
      <c r="B101" s="4">
        <f>+B62+B63</f>
        <v>0</v>
      </c>
      <c r="C101" s="4">
        <f>+C62+C63</f>
        <v>0</v>
      </c>
      <c r="D101" s="4">
        <f>+D62+D63</f>
        <v>0</v>
      </c>
      <c r="E101" s="4">
        <f>+D101</f>
        <v>0</v>
      </c>
      <c r="F101" s="4"/>
    </row>
    <row r="102" spans="1:6">
      <c r="A102" s="5" t="s">
        <v>64</v>
      </c>
      <c r="B102" s="4">
        <f>+'2.4ต้นทุนตามสัดส่วน(รวม)'!$L$36</f>
        <v>0</v>
      </c>
      <c r="C102" s="4">
        <f>+'2.4ต้นทุนตามสัดส่วน(รวม)'!$M$36</f>
        <v>0</v>
      </c>
      <c r="D102" s="4">
        <f>+'2.4ต้นทุนตามสัดส่วน(รวม)'!$N$36</f>
        <v>0</v>
      </c>
      <c r="E102" s="4"/>
      <c r="F102" s="4">
        <f>+D102-E102</f>
        <v>0</v>
      </c>
    </row>
    <row r="103" spans="1:6">
      <c r="A103" s="5"/>
      <c r="B103" s="4"/>
      <c r="C103" s="4"/>
      <c r="D103" s="4"/>
      <c r="E103" s="4"/>
      <c r="F103" s="4"/>
    </row>
    <row r="104" spans="1:6">
      <c r="A104" s="5"/>
      <c r="B104" s="4"/>
      <c r="C104" s="4"/>
      <c r="D104" s="4"/>
      <c r="E104" s="4"/>
      <c r="F104" s="4"/>
    </row>
    <row r="105" spans="1:6">
      <c r="A105" s="5" t="s">
        <v>332</v>
      </c>
      <c r="B105" s="4">
        <f>+B66+B67</f>
        <v>0</v>
      </c>
      <c r="C105" s="4">
        <f>+C66+C67</f>
        <v>0</v>
      </c>
      <c r="D105" s="4">
        <f>+D66+D67</f>
        <v>0</v>
      </c>
      <c r="E105" s="4">
        <f>+D105</f>
        <v>0</v>
      </c>
      <c r="F105" s="4"/>
    </row>
    <row r="106" spans="1:6">
      <c r="A106" s="5" t="s">
        <v>333</v>
      </c>
      <c r="B106" s="4">
        <f>+'2.4ต้นทุนตามสัดส่วน(รวม)'!$O$36</f>
        <v>0</v>
      </c>
      <c r="C106" s="4">
        <f>+'2.4ต้นทุนตามสัดส่วน(รวม)'!$P$36</f>
        <v>0</v>
      </c>
      <c r="D106" s="4">
        <f>+'2.4ต้นทุนตามสัดส่วน(รวม)'!$Q$36</f>
        <v>0</v>
      </c>
      <c r="E106" s="4"/>
      <c r="F106" s="4">
        <f>+D106-E106</f>
        <v>0</v>
      </c>
    </row>
    <row r="107" spans="1:6">
      <c r="A107" s="5"/>
      <c r="B107" s="4"/>
      <c r="C107" s="4"/>
      <c r="D107" s="4"/>
      <c r="E107" s="4"/>
      <c r="F107" s="4"/>
    </row>
    <row r="108" spans="1:6">
      <c r="A108" s="5"/>
      <c r="B108" s="4"/>
      <c r="C108" s="4"/>
      <c r="D108" s="4"/>
      <c r="E108" s="4"/>
      <c r="F108" s="4"/>
    </row>
    <row r="109" spans="1:6">
      <c r="A109" s="5" t="s">
        <v>361</v>
      </c>
      <c r="B109" s="4">
        <f>+B70+B71</f>
        <v>0</v>
      </c>
      <c r="C109" s="4">
        <f>+C70+C71</f>
        <v>0</v>
      </c>
      <c r="D109" s="4">
        <f>+D70+D71</f>
        <v>0</v>
      </c>
      <c r="E109" s="4">
        <f>+D109</f>
        <v>0</v>
      </c>
      <c r="F109" s="4"/>
    </row>
    <row r="110" spans="1:6">
      <c r="A110" s="5" t="s">
        <v>362</v>
      </c>
      <c r="B110" s="4">
        <f>+'2.4ต้นทุนตามสัดส่วน(รวม)'!$R$36</f>
        <v>0</v>
      </c>
      <c r="C110" s="4">
        <f>+'2.4ต้นทุนตามสัดส่วน(รวม)'!$S$36</f>
        <v>0</v>
      </c>
      <c r="D110" s="4">
        <f>+'2.4ต้นทุนตามสัดส่วน(รวม)'!$T$36</f>
        <v>0</v>
      </c>
      <c r="E110" s="4"/>
      <c r="F110" s="4">
        <f>+D110-E110</f>
        <v>0</v>
      </c>
    </row>
    <row r="111" spans="1:6">
      <c r="A111" s="5"/>
      <c r="B111" s="4"/>
      <c r="C111" s="4"/>
      <c r="D111" s="4"/>
      <c r="E111" s="4"/>
      <c r="F111" s="4"/>
    </row>
    <row r="112" spans="1:6">
      <c r="A112" s="5"/>
      <c r="B112" s="4"/>
      <c r="C112" s="4"/>
      <c r="D112" s="4"/>
      <c r="E112" s="4"/>
      <c r="F112" s="4"/>
    </row>
    <row r="113" spans="1:6">
      <c r="A113" s="12" t="s">
        <v>5</v>
      </c>
      <c r="B113" s="11">
        <f>SUM(B101:B112)</f>
        <v>0</v>
      </c>
      <c r="C113" s="11">
        <f>SUM(C101:C112)</f>
        <v>0</v>
      </c>
      <c r="D113" s="11">
        <f>SUM(D101:D112)</f>
        <v>0</v>
      </c>
      <c r="E113" s="11">
        <f>SUM(E101:E112)</f>
        <v>0</v>
      </c>
      <c r="F113" s="11">
        <f>SUM(F101:F112)</f>
        <v>0</v>
      </c>
    </row>
    <row r="114" spans="1:6" ht="21.75" thickBot="1">
      <c r="A114" s="13" t="s">
        <v>121</v>
      </c>
      <c r="B114" s="14">
        <f>+B100-B113</f>
        <v>0</v>
      </c>
      <c r="C114" s="14">
        <f>+C100-C113</f>
        <v>0</v>
      </c>
      <c r="D114" s="14">
        <f>+D100-D113</f>
        <v>0</v>
      </c>
      <c r="E114" s="14">
        <f>+E100-E113</f>
        <v>0</v>
      </c>
      <c r="F114" s="14">
        <f>+F100-F113</f>
        <v>0</v>
      </c>
    </row>
    <row r="115" spans="1:6" ht="21.75" thickTop="1"/>
    <row r="116" spans="1:6">
      <c r="A116" s="17" t="s">
        <v>14</v>
      </c>
      <c r="B116" s="18"/>
      <c r="C116" s="18"/>
      <c r="D116" s="18"/>
      <c r="E116" s="18" t="s">
        <v>15</v>
      </c>
      <c r="F116" s="18"/>
    </row>
    <row r="117" spans="1:6">
      <c r="A117" s="17" t="s">
        <v>16</v>
      </c>
      <c r="B117" s="18"/>
      <c r="C117" s="18"/>
      <c r="D117" s="18"/>
      <c r="E117" s="18" t="s">
        <v>15</v>
      </c>
      <c r="F117" s="18"/>
    </row>
    <row r="118" spans="1:6" ht="23.25">
      <c r="A118" s="204" t="s">
        <v>38</v>
      </c>
      <c r="B118" s="205"/>
      <c r="C118" s="205"/>
      <c r="D118" s="205"/>
      <c r="E118" s="205"/>
      <c r="F118" s="205"/>
    </row>
    <row r="119" spans="1:6" ht="23.25">
      <c r="A119" s="206" t="s">
        <v>130</v>
      </c>
      <c r="B119" s="206"/>
      <c r="C119" s="206"/>
      <c r="D119" s="206"/>
      <c r="E119" s="206"/>
      <c r="F119" s="206"/>
    </row>
    <row r="120" spans="1:6" ht="23.25">
      <c r="A120" s="206" t="s">
        <v>149</v>
      </c>
      <c r="B120" s="206"/>
      <c r="C120" s="206"/>
      <c r="D120" s="206"/>
      <c r="E120" s="206"/>
      <c r="F120" s="206"/>
    </row>
    <row r="121" spans="1:6" ht="23.25">
      <c r="A121" s="206" t="s">
        <v>34</v>
      </c>
      <c r="B121" s="206"/>
      <c r="C121" s="206"/>
      <c r="D121" s="206"/>
      <c r="E121" s="206"/>
      <c r="F121" s="206"/>
    </row>
    <row r="122" spans="1:6">
      <c r="A122" s="207"/>
      <c r="B122" s="207"/>
      <c r="C122" s="207"/>
      <c r="D122" s="207"/>
      <c r="E122" s="207"/>
      <c r="F122" s="207"/>
    </row>
    <row r="123" spans="1:6">
      <c r="A123" s="1" t="s">
        <v>7</v>
      </c>
      <c r="B123" s="2" t="s">
        <v>155</v>
      </c>
      <c r="C123" s="2" t="s">
        <v>1</v>
      </c>
      <c r="D123" s="2" t="s">
        <v>9</v>
      </c>
      <c r="E123" s="2" t="s">
        <v>10</v>
      </c>
      <c r="F123" s="2" t="s">
        <v>11</v>
      </c>
    </row>
    <row r="124" spans="1:6">
      <c r="A124" s="3" t="s">
        <v>19</v>
      </c>
      <c r="B124" s="4">
        <f>+'2.4ต้นทุนตามสัดส่วน(รวม)'!$B$6</f>
        <v>0</v>
      </c>
      <c r="C124" s="4">
        <f>+'2.4ต้นทุนตามสัดส่วน(รวม)'!$C$6</f>
        <v>0</v>
      </c>
      <c r="D124" s="4">
        <f>+'2.4ต้นทุนตามสัดส่วน(รวม)'!$F$6</f>
        <v>0</v>
      </c>
      <c r="E124" s="4">
        <f>+D124</f>
        <v>0</v>
      </c>
      <c r="F124" s="4"/>
    </row>
    <row r="125" spans="1:6">
      <c r="A125" s="5"/>
      <c r="B125" s="4"/>
      <c r="C125" s="4"/>
      <c r="D125" s="4"/>
      <c r="E125" s="4"/>
      <c r="F125" s="4"/>
    </row>
    <row r="126" spans="1:6">
      <c r="A126" s="5" t="s">
        <v>225</v>
      </c>
      <c r="B126" s="4">
        <f>+B87+B88</f>
        <v>0</v>
      </c>
      <c r="C126" s="4">
        <f>+C87+C88</f>
        <v>0</v>
      </c>
      <c r="D126" s="4">
        <f>+D87+D88</f>
        <v>0</v>
      </c>
      <c r="E126" s="4">
        <f>+D126</f>
        <v>0</v>
      </c>
      <c r="F126" s="4"/>
    </row>
    <row r="127" spans="1:6">
      <c r="A127" s="5"/>
      <c r="B127" s="4"/>
      <c r="C127" s="4"/>
      <c r="D127" s="4"/>
      <c r="E127" s="4"/>
      <c r="F127" s="4"/>
    </row>
    <row r="128" spans="1:6">
      <c r="A128" s="6"/>
      <c r="B128" s="4"/>
      <c r="C128" s="4"/>
      <c r="D128" s="4"/>
      <c r="E128" s="4"/>
      <c r="F128" s="4"/>
    </row>
    <row r="129" spans="1:6">
      <c r="A129" s="5" t="s">
        <v>108</v>
      </c>
      <c r="B129" s="4">
        <f>+B90+B91</f>
        <v>0</v>
      </c>
      <c r="C129" s="4">
        <f>+C90+C91</f>
        <v>0</v>
      </c>
      <c r="D129" s="4">
        <f>+D90+D91</f>
        <v>0</v>
      </c>
      <c r="E129" s="4">
        <f>+D129</f>
        <v>0</v>
      </c>
      <c r="F129" s="4"/>
    </row>
    <row r="130" spans="1:6">
      <c r="A130" s="5"/>
      <c r="B130" s="4"/>
      <c r="C130" s="4"/>
      <c r="D130" s="4"/>
      <c r="E130" s="4"/>
      <c r="F130" s="4"/>
    </row>
    <row r="131" spans="1:6">
      <c r="A131" s="6"/>
      <c r="B131" s="4"/>
      <c r="C131" s="4"/>
      <c r="D131" s="4"/>
      <c r="E131" s="4"/>
      <c r="F131" s="4"/>
    </row>
    <row r="132" spans="1:6">
      <c r="A132" s="5" t="s">
        <v>269</v>
      </c>
      <c r="B132" s="4">
        <f>+B93+B94</f>
        <v>0</v>
      </c>
      <c r="C132" s="4">
        <f>+C93+C94</f>
        <v>0</v>
      </c>
      <c r="D132" s="4">
        <f>+D93+D94</f>
        <v>0</v>
      </c>
      <c r="E132" s="4">
        <f>+D132</f>
        <v>0</v>
      </c>
      <c r="F132" s="4">
        <f>+D132-E132</f>
        <v>0</v>
      </c>
    </row>
    <row r="133" spans="1:6">
      <c r="A133" s="5"/>
      <c r="B133" s="4"/>
      <c r="C133" s="4"/>
      <c r="D133" s="4"/>
      <c r="E133" s="4"/>
      <c r="F133" s="4"/>
    </row>
    <row r="134" spans="1:6">
      <c r="A134" s="5"/>
      <c r="B134" s="4"/>
      <c r="C134" s="4"/>
      <c r="D134" s="4"/>
      <c r="E134" s="4"/>
      <c r="F134" s="4"/>
    </row>
    <row r="135" spans="1:6">
      <c r="A135" s="101" t="s">
        <v>306</v>
      </c>
      <c r="B135" s="90">
        <f>+B96+B97</f>
        <v>0</v>
      </c>
      <c r="C135" s="90">
        <f>+C96+C97</f>
        <v>0</v>
      </c>
      <c r="D135" s="90">
        <f>+D96+D97</f>
        <v>0</v>
      </c>
      <c r="E135" s="90">
        <f>+D135</f>
        <v>0</v>
      </c>
      <c r="F135" s="90">
        <f>+D135-E135</f>
        <v>0</v>
      </c>
    </row>
    <row r="136" spans="1:6">
      <c r="A136" s="101"/>
      <c r="B136" s="103"/>
      <c r="C136" s="103"/>
      <c r="D136" s="103"/>
      <c r="E136" s="103"/>
      <c r="F136" s="90"/>
    </row>
    <row r="137" spans="1:6">
      <c r="A137" s="8" t="s">
        <v>12</v>
      </c>
      <c r="B137" s="4">
        <f>SUM(B124:B136)</f>
        <v>0</v>
      </c>
      <c r="C137" s="4">
        <f>SUM(C124:C136)</f>
        <v>0</v>
      </c>
      <c r="D137" s="4">
        <f>SUM(D124:D136)</f>
        <v>0</v>
      </c>
      <c r="E137" s="4">
        <f>SUM(E124:E136)</f>
        <v>0</v>
      </c>
      <c r="F137" s="9">
        <f>SUM(F124:F136)</f>
        <v>0</v>
      </c>
    </row>
    <row r="138" spans="1:6">
      <c r="A138" s="19"/>
      <c r="B138" s="7"/>
      <c r="C138" s="7"/>
      <c r="D138" s="7"/>
      <c r="E138" s="7"/>
      <c r="F138" s="7"/>
    </row>
    <row r="139" spans="1:6">
      <c r="A139" s="10" t="str">
        <f>CONCATENATE(A155,C155,E155)</f>
        <v>ราคาลงตัวหน่วยละ บาท</v>
      </c>
      <c r="B139" s="7">
        <f>SUM(B137:B138)</f>
        <v>0</v>
      </c>
      <c r="C139" s="7">
        <f>SUM(C137:C138)</f>
        <v>0</v>
      </c>
      <c r="D139" s="7">
        <f>SUM(D137:D138)</f>
        <v>0</v>
      </c>
      <c r="E139" s="7">
        <f>SUM(E137:E138)</f>
        <v>0</v>
      </c>
      <c r="F139" s="7">
        <f>+D139-E139</f>
        <v>0</v>
      </c>
    </row>
    <row r="140" spans="1:6">
      <c r="A140" s="5" t="s">
        <v>110</v>
      </c>
      <c r="B140" s="4">
        <f>+B101+B102</f>
        <v>0</v>
      </c>
      <c r="C140" s="4">
        <f>+C101+C102</f>
        <v>0</v>
      </c>
      <c r="D140" s="4">
        <f>+D101+D102</f>
        <v>0</v>
      </c>
      <c r="E140" s="4">
        <f>+D140</f>
        <v>0</v>
      </c>
      <c r="F140" s="4">
        <f>+D140-E140</f>
        <v>0</v>
      </c>
    </row>
    <row r="141" spans="1:6">
      <c r="A141" s="5"/>
      <c r="B141" s="4"/>
      <c r="C141" s="4"/>
      <c r="D141" s="4"/>
      <c r="E141" s="4"/>
      <c r="F141" s="4"/>
    </row>
    <row r="142" spans="1:6">
      <c r="A142" s="5"/>
      <c r="B142" s="4"/>
      <c r="C142" s="4"/>
      <c r="D142" s="4"/>
      <c r="E142" s="4"/>
      <c r="F142" s="4"/>
    </row>
    <row r="143" spans="1:6">
      <c r="A143" s="5"/>
      <c r="B143" s="4"/>
      <c r="C143" s="4"/>
      <c r="D143" s="4"/>
      <c r="E143" s="4"/>
      <c r="F143" s="4"/>
    </row>
    <row r="144" spans="1:6">
      <c r="A144" s="5" t="s">
        <v>334</v>
      </c>
      <c r="B144" s="4">
        <f>+B105+B106</f>
        <v>0</v>
      </c>
      <c r="C144" s="4">
        <f>+C105+C106</f>
        <v>0</v>
      </c>
      <c r="D144" s="4">
        <f>+D105+D106</f>
        <v>0</v>
      </c>
      <c r="E144" s="4">
        <f>+D144</f>
        <v>0</v>
      </c>
      <c r="F144" s="4">
        <f>+D144-E144</f>
        <v>0</v>
      </c>
    </row>
    <row r="145" spans="1:6">
      <c r="A145" s="5"/>
      <c r="B145" s="4"/>
      <c r="C145" s="4"/>
      <c r="D145" s="4"/>
      <c r="E145" s="4"/>
      <c r="F145" s="4"/>
    </row>
    <row r="146" spans="1:6">
      <c r="A146" s="5"/>
      <c r="B146" s="4"/>
      <c r="C146" s="4"/>
      <c r="D146" s="4"/>
      <c r="E146" s="4"/>
      <c r="F146" s="4"/>
    </row>
    <row r="147" spans="1:6">
      <c r="A147" s="5"/>
      <c r="B147" s="4"/>
      <c r="C147" s="4"/>
      <c r="D147" s="4"/>
      <c r="E147" s="4"/>
      <c r="F147" s="4"/>
    </row>
    <row r="148" spans="1:6">
      <c r="A148" s="5" t="s">
        <v>363</v>
      </c>
      <c r="B148" s="4">
        <f>+B109+B110</f>
        <v>0</v>
      </c>
      <c r="C148" s="4">
        <f>+C109+C110</f>
        <v>0</v>
      </c>
      <c r="D148" s="4">
        <f>+D109+D110</f>
        <v>0</v>
      </c>
      <c r="E148" s="4">
        <f>+D148</f>
        <v>0</v>
      </c>
      <c r="F148" s="4">
        <f>+D148-E148</f>
        <v>0</v>
      </c>
    </row>
    <row r="149" spans="1:6">
      <c r="A149" s="5"/>
      <c r="B149" s="4"/>
      <c r="C149" s="4"/>
      <c r="D149" s="4"/>
      <c r="E149" s="4"/>
      <c r="F149" s="4"/>
    </row>
    <row r="150" spans="1:6">
      <c r="A150" s="5"/>
      <c r="B150" s="4"/>
      <c r="C150" s="4"/>
      <c r="D150" s="4"/>
      <c r="E150" s="4"/>
      <c r="F150" s="4"/>
    </row>
    <row r="151" spans="1:6">
      <c r="A151" s="5"/>
      <c r="B151" s="4"/>
      <c r="C151" s="4"/>
      <c r="D151" s="4"/>
      <c r="E151" s="4"/>
      <c r="F151" s="4"/>
    </row>
    <row r="152" spans="1:6">
      <c r="A152" s="12" t="s">
        <v>5</v>
      </c>
      <c r="B152" s="11">
        <f>SUM(B140:B151)</f>
        <v>0</v>
      </c>
      <c r="C152" s="11">
        <f>SUM(C140:C151)</f>
        <v>0</v>
      </c>
      <c r="D152" s="11">
        <f>SUM(D140:D151)</f>
        <v>0</v>
      </c>
      <c r="E152" s="11">
        <f>SUM(E140:E151)</f>
        <v>0</v>
      </c>
      <c r="F152" s="11">
        <f>SUM(F140:F151)</f>
        <v>0</v>
      </c>
    </row>
    <row r="153" spans="1:6" ht="21.75" thickBot="1">
      <c r="A153" s="13" t="s">
        <v>121</v>
      </c>
      <c r="B153" s="14">
        <f>+B139-B152</f>
        <v>0</v>
      </c>
      <c r="C153" s="14">
        <f>+C139-C152</f>
        <v>0</v>
      </c>
      <c r="D153" s="14">
        <f>+D139-D152</f>
        <v>0</v>
      </c>
      <c r="E153" s="14">
        <f>+E139-E152</f>
        <v>0</v>
      </c>
      <c r="F153" s="14">
        <f>+F139-F152</f>
        <v>0</v>
      </c>
    </row>
    <row r="154" spans="1:6" ht="21.75" thickTop="1"/>
    <row r="155" spans="1:6">
      <c r="A155" s="17" t="s">
        <v>14</v>
      </c>
      <c r="B155" s="18"/>
      <c r="C155" s="18"/>
      <c r="D155" s="18"/>
      <c r="E155" s="18" t="s">
        <v>15</v>
      </c>
      <c r="F155" s="18"/>
    </row>
    <row r="156" spans="1:6">
      <c r="A156" s="17" t="s">
        <v>16</v>
      </c>
      <c r="B156" s="18"/>
      <c r="C156" s="18"/>
      <c r="D156" s="18"/>
      <c r="E156" s="18" t="s">
        <v>15</v>
      </c>
      <c r="F156" s="18"/>
    </row>
    <row r="157" spans="1:6" ht="23.25">
      <c r="A157" s="204" t="s">
        <v>39</v>
      </c>
      <c r="B157" s="205"/>
      <c r="C157" s="205"/>
      <c r="D157" s="205"/>
      <c r="E157" s="205"/>
      <c r="F157" s="205"/>
    </row>
    <row r="158" spans="1:6" ht="23.25">
      <c r="A158" s="206" t="s">
        <v>130</v>
      </c>
      <c r="B158" s="206"/>
      <c r="C158" s="206"/>
      <c r="D158" s="206"/>
      <c r="E158" s="206"/>
      <c r="F158" s="206"/>
    </row>
    <row r="159" spans="1:6" ht="23.25">
      <c r="A159" s="206" t="s">
        <v>149</v>
      </c>
      <c r="B159" s="206"/>
      <c r="C159" s="206"/>
      <c r="D159" s="206"/>
      <c r="E159" s="206"/>
      <c r="F159" s="206"/>
    </row>
    <row r="160" spans="1:6" ht="23.25">
      <c r="A160" s="206" t="s">
        <v>34</v>
      </c>
      <c r="B160" s="206"/>
      <c r="C160" s="206"/>
      <c r="D160" s="206"/>
      <c r="E160" s="206"/>
      <c r="F160" s="206"/>
    </row>
    <row r="161" spans="1:6">
      <c r="A161" s="207"/>
      <c r="B161" s="207"/>
      <c r="C161" s="207"/>
      <c r="D161" s="207"/>
      <c r="E161" s="207"/>
      <c r="F161" s="207"/>
    </row>
    <row r="162" spans="1:6">
      <c r="A162" s="1" t="s">
        <v>7</v>
      </c>
      <c r="B162" s="2" t="s">
        <v>155</v>
      </c>
      <c r="C162" s="2" t="s">
        <v>1</v>
      </c>
      <c r="D162" s="2" t="s">
        <v>9</v>
      </c>
      <c r="E162" s="2" t="s">
        <v>10</v>
      </c>
      <c r="F162" s="2" t="s">
        <v>11</v>
      </c>
    </row>
    <row r="163" spans="1:6">
      <c r="A163" s="3" t="s">
        <v>19</v>
      </c>
      <c r="B163" s="4">
        <f>+'2.4ต้นทุนตามสัดส่วน(รวม)'!$B$6</f>
        <v>0</v>
      </c>
      <c r="C163" s="4">
        <f>+'2.4ต้นทุนตามสัดส่วน(รวม)'!$C$6</f>
        <v>0</v>
      </c>
      <c r="D163" s="4">
        <f>+'2.4ต้นทุนตามสัดส่วน(รวม)'!$F$6</f>
        <v>0</v>
      </c>
      <c r="E163" s="4">
        <f>+D163</f>
        <v>0</v>
      </c>
      <c r="F163" s="4"/>
    </row>
    <row r="164" spans="1:6">
      <c r="A164" s="5"/>
      <c r="B164" s="4"/>
      <c r="C164" s="4"/>
      <c r="D164" s="4"/>
      <c r="E164" s="4"/>
      <c r="F164" s="4"/>
    </row>
    <row r="165" spans="1:6">
      <c r="A165" s="5" t="s">
        <v>227</v>
      </c>
      <c r="B165" s="4">
        <f>+B126</f>
        <v>0</v>
      </c>
      <c r="C165" s="4">
        <f>+C126</f>
        <v>0</v>
      </c>
      <c r="D165" s="4">
        <f>+D126</f>
        <v>0</v>
      </c>
      <c r="E165" s="4">
        <f>+D165</f>
        <v>0</v>
      </c>
      <c r="F165" s="4"/>
    </row>
    <row r="166" spans="1:6">
      <c r="A166" s="5" t="s">
        <v>228</v>
      </c>
      <c r="B166" s="4">
        <f>+'2.1ต้นทุนตามสัดส่วน (ผลิต)'!$B$56</f>
        <v>0</v>
      </c>
      <c r="C166" s="4">
        <f>+'2.1ต้นทุนตามสัดส่วน (ผลิต)'!$C$56</f>
        <v>0</v>
      </c>
      <c r="D166" s="4">
        <f>+'3.2เก็บไม้วัตถุดิบ'!$AE$167</f>
        <v>0</v>
      </c>
      <c r="E166" s="4"/>
      <c r="F166" s="4">
        <f>+D166</f>
        <v>0</v>
      </c>
    </row>
    <row r="167" spans="1:6">
      <c r="A167" s="6"/>
      <c r="B167" s="4"/>
      <c r="C167" s="4"/>
      <c r="D167" s="4"/>
      <c r="E167" s="4"/>
      <c r="F167" s="4"/>
    </row>
    <row r="168" spans="1:6">
      <c r="A168" s="5" t="s">
        <v>65</v>
      </c>
      <c r="B168" s="4">
        <f>+B129</f>
        <v>0</v>
      </c>
      <c r="C168" s="4">
        <f>+C129</f>
        <v>0</v>
      </c>
      <c r="D168" s="4">
        <f>+D129</f>
        <v>0</v>
      </c>
      <c r="E168" s="4">
        <f>+D168</f>
        <v>0</v>
      </c>
      <c r="F168" s="4"/>
    </row>
    <row r="169" spans="1:6">
      <c r="A169" s="5" t="s">
        <v>67</v>
      </c>
      <c r="B169" s="4"/>
      <c r="C169" s="4"/>
      <c r="D169" s="4">
        <f>+'3.1เก็บค่าใช้จ่าย'!$AE$167</f>
        <v>0</v>
      </c>
      <c r="E169" s="4"/>
      <c r="F169" s="4">
        <f>+D169</f>
        <v>0</v>
      </c>
    </row>
    <row r="170" spans="1:6">
      <c r="A170" s="6"/>
      <c r="B170" s="4"/>
      <c r="C170" s="4"/>
      <c r="D170" s="4"/>
      <c r="E170" s="4"/>
      <c r="F170" s="4"/>
    </row>
    <row r="171" spans="1:6">
      <c r="A171" s="5" t="s">
        <v>268</v>
      </c>
      <c r="B171" s="4">
        <f>+B132</f>
        <v>0</v>
      </c>
      <c r="C171" s="4">
        <f>+C132</f>
        <v>0</v>
      </c>
      <c r="D171" s="4">
        <f>+D132</f>
        <v>0</v>
      </c>
      <c r="E171" s="4">
        <f>+D171</f>
        <v>0</v>
      </c>
      <c r="F171" s="4"/>
    </row>
    <row r="172" spans="1:6">
      <c r="A172" s="5" t="s">
        <v>267</v>
      </c>
      <c r="B172" s="4">
        <f>+'2.3ต้นทุนตามสัดส่วน (รับโอน)'!$B$56</f>
        <v>0</v>
      </c>
      <c r="C172" s="4">
        <f>+'2.3ต้นทุนตามสัดส่วน (รับโอน)'!$C$56</f>
        <v>0</v>
      </c>
      <c r="D172" s="4">
        <f>+'2.3ต้นทุนตามสัดส่วน (รับโอน)'!$F$56</f>
        <v>0</v>
      </c>
      <c r="E172" s="4"/>
      <c r="F172" s="4">
        <f>+D172-E172</f>
        <v>0</v>
      </c>
    </row>
    <row r="173" spans="1:6">
      <c r="A173" s="5"/>
      <c r="B173" s="4"/>
      <c r="C173" s="4"/>
      <c r="D173" s="4"/>
      <c r="E173" s="4"/>
      <c r="F173" s="4"/>
    </row>
    <row r="174" spans="1:6">
      <c r="A174" s="101" t="s">
        <v>307</v>
      </c>
      <c r="B174" s="90">
        <f>+B135</f>
        <v>0</v>
      </c>
      <c r="C174" s="90">
        <f>+C135</f>
        <v>0</v>
      </c>
      <c r="D174" s="90">
        <f>+D135</f>
        <v>0</v>
      </c>
      <c r="E174" s="90">
        <f>+D174</f>
        <v>0</v>
      </c>
      <c r="F174" s="90"/>
    </row>
    <row r="175" spans="1:6">
      <c r="A175" s="102" t="s">
        <v>308</v>
      </c>
      <c r="B175" s="103">
        <f>+'2.2ต้นทุนตามสัดส่วน (ไม่ช่อม)'!$B$56</f>
        <v>0</v>
      </c>
      <c r="C175" s="103">
        <f>+'2.2ต้นทุนตามสัดส่วน (ไม่ช่อม)'!$C$56</f>
        <v>0</v>
      </c>
      <c r="D175" s="103">
        <f>+'2.2ต้นทุนตามสัดส่วน (ไม่ช่อม)'!$F$56</f>
        <v>0</v>
      </c>
      <c r="E175" s="103"/>
      <c r="F175" s="103">
        <f>+D175-E175</f>
        <v>0</v>
      </c>
    </row>
    <row r="176" spans="1:6">
      <c r="A176" s="6" t="s">
        <v>12</v>
      </c>
      <c r="B176" s="4">
        <f>SUM(B163:B175)</f>
        <v>0</v>
      </c>
      <c r="C176" s="4">
        <f>SUM(C163:C175)</f>
        <v>0</v>
      </c>
      <c r="D176" s="4">
        <f>SUM(D163:D175)</f>
        <v>0</v>
      </c>
      <c r="E176" s="4">
        <f>SUM(E163:E175)</f>
        <v>0</v>
      </c>
      <c r="F176" s="4">
        <f>SUM(F163:F175)</f>
        <v>0</v>
      </c>
    </row>
    <row r="177" spans="1:6">
      <c r="A177" s="19"/>
      <c r="B177" s="7"/>
      <c r="C177" s="7"/>
      <c r="D177" s="7"/>
      <c r="E177" s="7"/>
      <c r="F177" s="7"/>
    </row>
    <row r="178" spans="1:6">
      <c r="A178" s="10" t="str">
        <f>CONCATENATE(A194,C194,E194)</f>
        <v>ราคาลงตัวหน่วยละ บาท</v>
      </c>
      <c r="B178" s="7">
        <f>SUM(B176:B177)</f>
        <v>0</v>
      </c>
      <c r="C178" s="7">
        <f>SUM(C176:C177)</f>
        <v>0</v>
      </c>
      <c r="D178" s="11">
        <f>SUM(D176:D177)</f>
        <v>0</v>
      </c>
      <c r="E178" s="7">
        <f>SUM(E176:E177)</f>
        <v>0</v>
      </c>
      <c r="F178" s="7">
        <f>+D178-E178</f>
        <v>0</v>
      </c>
    </row>
    <row r="179" spans="1:6">
      <c r="A179" s="5" t="s">
        <v>66</v>
      </c>
      <c r="B179" s="4">
        <f>+B140</f>
        <v>0</v>
      </c>
      <c r="C179" s="4">
        <f>+C140</f>
        <v>0</v>
      </c>
      <c r="D179" s="4">
        <f>+D140</f>
        <v>0</v>
      </c>
      <c r="E179" s="4">
        <f>+D179</f>
        <v>0</v>
      </c>
      <c r="F179" s="4"/>
    </row>
    <row r="180" spans="1:6">
      <c r="A180" s="5" t="s">
        <v>68</v>
      </c>
      <c r="B180" s="4">
        <f>+'2.4ต้นทุนตามสัดส่วน(รวม)'!$L$56</f>
        <v>0</v>
      </c>
      <c r="C180" s="4">
        <f>+'2.4ต้นทุนตามสัดส่วน(รวม)'!$M$56</f>
        <v>0</v>
      </c>
      <c r="D180" s="4">
        <f>+'2.4ต้นทุนตามสัดส่วน(รวม)'!$N$56</f>
        <v>0</v>
      </c>
      <c r="E180" s="4"/>
      <c r="F180" s="4">
        <f>+D180</f>
        <v>0</v>
      </c>
    </row>
    <row r="181" spans="1:6">
      <c r="A181" s="5"/>
      <c r="B181" s="4"/>
      <c r="C181" s="4"/>
      <c r="D181" s="4"/>
      <c r="E181" s="4"/>
      <c r="F181" s="4"/>
    </row>
    <row r="182" spans="1:6">
      <c r="A182" s="5"/>
      <c r="B182" s="4"/>
      <c r="C182" s="4"/>
      <c r="D182" s="4"/>
      <c r="E182" s="4"/>
      <c r="F182" s="4"/>
    </row>
    <row r="183" spans="1:6">
      <c r="A183" s="5" t="s">
        <v>335</v>
      </c>
      <c r="B183" s="4">
        <f>+B144</f>
        <v>0</v>
      </c>
      <c r="C183" s="4">
        <f>+C144</f>
        <v>0</v>
      </c>
      <c r="D183" s="4">
        <f>+D144</f>
        <v>0</v>
      </c>
      <c r="E183" s="4">
        <f>+D183</f>
        <v>0</v>
      </c>
      <c r="F183" s="4"/>
    </row>
    <row r="184" spans="1:6">
      <c r="A184" s="5" t="s">
        <v>336</v>
      </c>
      <c r="B184" s="4">
        <f>+'2.4ต้นทุนตามสัดส่วน(รวม)'!$O$56</f>
        <v>0</v>
      </c>
      <c r="C184" s="4">
        <f>+'2.4ต้นทุนตามสัดส่วน(รวม)'!$P$56</f>
        <v>0</v>
      </c>
      <c r="D184" s="4">
        <f>+'2.4ต้นทุนตามสัดส่วน(รวม)'!$Q$56</f>
        <v>0</v>
      </c>
      <c r="E184" s="4"/>
      <c r="F184" s="4">
        <f>+D184</f>
        <v>0</v>
      </c>
    </row>
    <row r="185" spans="1:6">
      <c r="A185" s="5"/>
      <c r="B185" s="4"/>
      <c r="C185" s="4"/>
      <c r="D185" s="4"/>
      <c r="E185" s="4"/>
      <c r="F185" s="4"/>
    </row>
    <row r="186" spans="1:6">
      <c r="A186" s="5"/>
      <c r="B186" s="4"/>
      <c r="C186" s="4"/>
      <c r="D186" s="4"/>
      <c r="E186" s="4"/>
      <c r="F186" s="4"/>
    </row>
    <row r="187" spans="1:6">
      <c r="A187" s="5" t="s">
        <v>364</v>
      </c>
      <c r="B187" s="4">
        <f>+B148</f>
        <v>0</v>
      </c>
      <c r="C187" s="4">
        <f>+C148</f>
        <v>0</v>
      </c>
      <c r="D187" s="4">
        <f>+D148</f>
        <v>0</v>
      </c>
      <c r="E187" s="4">
        <f>+D187</f>
        <v>0</v>
      </c>
      <c r="F187" s="4"/>
    </row>
    <row r="188" spans="1:6">
      <c r="A188" s="5" t="s">
        <v>365</v>
      </c>
      <c r="B188" s="4">
        <f>+'2.4ต้นทุนตามสัดส่วน(รวม)'!$R$56</f>
        <v>0</v>
      </c>
      <c r="C188" s="4">
        <f>+'2.4ต้นทุนตามสัดส่วน(รวม)'!$S$56</f>
        <v>0</v>
      </c>
      <c r="D188" s="4">
        <f>+'2.4ต้นทุนตามสัดส่วน(รวม)'!$T$56</f>
        <v>0</v>
      </c>
      <c r="E188" s="4"/>
      <c r="F188" s="4">
        <f>+D188</f>
        <v>0</v>
      </c>
    </row>
    <row r="189" spans="1:6">
      <c r="A189" s="5"/>
      <c r="B189" s="4"/>
      <c r="C189" s="4"/>
      <c r="D189" s="4"/>
      <c r="E189" s="4"/>
      <c r="F189" s="4"/>
    </row>
    <row r="190" spans="1:6">
      <c r="A190" s="5"/>
      <c r="B190" s="4"/>
      <c r="C190" s="4"/>
      <c r="D190" s="4"/>
      <c r="E190" s="4"/>
      <c r="F190" s="4"/>
    </row>
    <row r="191" spans="1:6">
      <c r="A191" s="12" t="s">
        <v>5</v>
      </c>
      <c r="B191" s="11">
        <f>SUM(B179:B190)</f>
        <v>0</v>
      </c>
      <c r="C191" s="11">
        <f>SUM(C179:C190)</f>
        <v>0</v>
      </c>
      <c r="D191" s="11">
        <f>SUM(D179:D190)</f>
        <v>0</v>
      </c>
      <c r="E191" s="11">
        <f>SUM(E179:E190)</f>
        <v>0</v>
      </c>
      <c r="F191" s="11">
        <f>SUM(F179:F190)</f>
        <v>0</v>
      </c>
    </row>
    <row r="192" spans="1:6" ht="21.75" thickBot="1">
      <c r="A192" s="13" t="s">
        <v>122</v>
      </c>
      <c r="B192" s="14">
        <f>+B178-B191</f>
        <v>0</v>
      </c>
      <c r="C192" s="14">
        <f>+C178-C191</f>
        <v>0</v>
      </c>
      <c r="D192" s="14">
        <f>+D178-D191</f>
        <v>0</v>
      </c>
      <c r="E192" s="14">
        <f>+E178-E191</f>
        <v>0</v>
      </c>
      <c r="F192" s="14">
        <f>+F178-F191</f>
        <v>0</v>
      </c>
    </row>
    <row r="193" spans="1:6" ht="21.75" thickTop="1"/>
    <row r="194" spans="1:6">
      <c r="A194" s="17" t="s">
        <v>14</v>
      </c>
      <c r="B194" s="18"/>
      <c r="C194" s="18"/>
      <c r="D194" s="18"/>
      <c r="E194" s="18" t="s">
        <v>15</v>
      </c>
      <c r="F194" s="18"/>
    </row>
    <row r="195" spans="1:6">
      <c r="A195" s="17" t="s">
        <v>16</v>
      </c>
      <c r="B195" s="18"/>
      <c r="C195" s="18"/>
      <c r="D195" s="18"/>
      <c r="E195" s="18" t="s">
        <v>15</v>
      </c>
      <c r="F195" s="18"/>
    </row>
    <row r="196" spans="1:6" ht="23.25">
      <c r="A196" s="204" t="s">
        <v>40</v>
      </c>
      <c r="B196" s="205"/>
      <c r="C196" s="205"/>
      <c r="D196" s="205"/>
      <c r="E196" s="205"/>
      <c r="F196" s="205"/>
    </row>
    <row r="197" spans="1:6" ht="23.25">
      <c r="A197" s="206" t="s">
        <v>130</v>
      </c>
      <c r="B197" s="206"/>
      <c r="C197" s="206"/>
      <c r="D197" s="206"/>
      <c r="E197" s="206"/>
      <c r="F197" s="206"/>
    </row>
    <row r="198" spans="1:6" ht="23.25">
      <c r="A198" s="206" t="s">
        <v>149</v>
      </c>
      <c r="B198" s="206"/>
      <c r="C198" s="206"/>
      <c r="D198" s="206"/>
      <c r="E198" s="206"/>
      <c r="F198" s="206"/>
    </row>
    <row r="199" spans="1:6" ht="23.25">
      <c r="A199" s="206" t="s">
        <v>34</v>
      </c>
      <c r="B199" s="206"/>
      <c r="C199" s="206"/>
      <c r="D199" s="206"/>
      <c r="E199" s="206"/>
      <c r="F199" s="206"/>
    </row>
    <row r="200" spans="1:6">
      <c r="A200" s="207"/>
      <c r="B200" s="207"/>
      <c r="C200" s="207"/>
      <c r="D200" s="207"/>
      <c r="E200" s="207"/>
      <c r="F200" s="207"/>
    </row>
    <row r="201" spans="1:6">
      <c r="A201" s="1" t="s">
        <v>7</v>
      </c>
      <c r="B201" s="2" t="s">
        <v>155</v>
      </c>
      <c r="C201" s="2" t="s">
        <v>1</v>
      </c>
      <c r="D201" s="2" t="s">
        <v>9</v>
      </c>
      <c r="E201" s="2" t="s">
        <v>10</v>
      </c>
      <c r="F201" s="2" t="s">
        <v>11</v>
      </c>
    </row>
    <row r="202" spans="1:6">
      <c r="A202" s="3" t="s">
        <v>19</v>
      </c>
      <c r="B202" s="4">
        <f>+'2.4ต้นทุนตามสัดส่วน(รวม)'!$B$6</f>
        <v>0</v>
      </c>
      <c r="C202" s="4">
        <f>+'2.4ต้นทุนตามสัดส่วน(รวม)'!$C$6</f>
        <v>0</v>
      </c>
      <c r="D202" s="4">
        <f>+'2.4ต้นทุนตามสัดส่วน(รวม)'!$F$6</f>
        <v>0</v>
      </c>
      <c r="E202" s="4">
        <f>+D202</f>
        <v>0</v>
      </c>
      <c r="F202" s="4"/>
    </row>
    <row r="203" spans="1:6">
      <c r="A203" s="5"/>
      <c r="B203" s="4"/>
      <c r="C203" s="4"/>
      <c r="D203" s="4"/>
      <c r="E203" s="4"/>
      <c r="F203" s="4"/>
    </row>
    <row r="204" spans="1:6">
      <c r="A204" s="5" t="s">
        <v>229</v>
      </c>
      <c r="B204" s="4">
        <f>+B165+B166</f>
        <v>0</v>
      </c>
      <c r="C204" s="4">
        <f>+C165+C166</f>
        <v>0</v>
      </c>
      <c r="D204" s="4">
        <f>+D165+D166</f>
        <v>0</v>
      </c>
      <c r="E204" s="4">
        <f>+D204</f>
        <v>0</v>
      </c>
      <c r="F204" s="4"/>
    </row>
    <row r="205" spans="1:6">
      <c r="A205" s="5" t="s">
        <v>230</v>
      </c>
      <c r="B205" s="4">
        <f>+'2.1ต้นทุนตามสัดส่วน (ผลิต)'!$B$66</f>
        <v>0</v>
      </c>
      <c r="C205" s="4">
        <f>+'2.1ต้นทุนตามสัดส่วน (ผลิต)'!$C$66</f>
        <v>0</v>
      </c>
      <c r="D205" s="4">
        <f>+'3.2เก็บไม้วัตถุดิบ'!$AF$167</f>
        <v>0</v>
      </c>
      <c r="E205" s="4"/>
      <c r="F205" s="4">
        <f>+D205-E205</f>
        <v>0</v>
      </c>
    </row>
    <row r="206" spans="1:6">
      <c r="A206" s="6"/>
      <c r="B206" s="4"/>
      <c r="C206" s="4"/>
      <c r="D206" s="4"/>
      <c r="E206" s="4"/>
      <c r="F206" s="4"/>
    </row>
    <row r="207" spans="1:6">
      <c r="A207" s="5" t="s">
        <v>69</v>
      </c>
      <c r="B207" s="4">
        <f>+B168+B169</f>
        <v>0</v>
      </c>
      <c r="C207" s="4">
        <f>+C168+C169</f>
        <v>0</v>
      </c>
      <c r="D207" s="4">
        <f>+D168+D169</f>
        <v>0</v>
      </c>
      <c r="E207" s="4">
        <f>+D207</f>
        <v>0</v>
      </c>
      <c r="F207" s="4"/>
    </row>
    <row r="208" spans="1:6">
      <c r="A208" s="5" t="s">
        <v>70</v>
      </c>
      <c r="B208" s="4"/>
      <c r="C208" s="4"/>
      <c r="D208" s="4">
        <f>+'3.1เก็บค่าใช้จ่าย'!$AF$167</f>
        <v>0</v>
      </c>
      <c r="E208" s="4"/>
      <c r="F208" s="4">
        <f>+D208-E208</f>
        <v>0</v>
      </c>
    </row>
    <row r="209" spans="1:6">
      <c r="A209" s="6"/>
      <c r="B209" s="4"/>
      <c r="C209" s="4"/>
      <c r="D209" s="4"/>
      <c r="E209" s="4"/>
      <c r="F209" s="4"/>
    </row>
    <row r="210" spans="1:6">
      <c r="A210" s="5" t="s">
        <v>274</v>
      </c>
      <c r="B210" s="4">
        <f>+B171</f>
        <v>0</v>
      </c>
      <c r="C210" s="4">
        <f>+C171</f>
        <v>0</v>
      </c>
      <c r="D210" s="4">
        <f>+D171</f>
        <v>0</v>
      </c>
      <c r="E210" s="4">
        <f>+D210</f>
        <v>0</v>
      </c>
      <c r="F210" s="4"/>
    </row>
    <row r="211" spans="1:6">
      <c r="A211" s="5" t="s">
        <v>275</v>
      </c>
      <c r="B211" s="4">
        <f>+'2.3ต้นทุนตามสัดส่วน (รับโอน)'!$B$66</f>
        <v>0</v>
      </c>
      <c r="C211" s="4">
        <f>+'2.3ต้นทุนตามสัดส่วน (รับโอน)'!$C$66</f>
        <v>0</v>
      </c>
      <c r="D211" s="4">
        <f>+'2.3ต้นทุนตามสัดส่วน (รับโอน)'!$F$66</f>
        <v>0</v>
      </c>
      <c r="E211" s="4"/>
      <c r="F211" s="4">
        <f>+D211-E211</f>
        <v>0</v>
      </c>
    </row>
    <row r="212" spans="1:6">
      <c r="A212" s="5"/>
      <c r="B212" s="4"/>
      <c r="C212" s="4"/>
      <c r="D212" s="4"/>
      <c r="E212" s="4"/>
      <c r="F212" s="4"/>
    </row>
    <row r="213" spans="1:6">
      <c r="A213" s="101" t="s">
        <v>309</v>
      </c>
      <c r="B213" s="90">
        <f>+B174</f>
        <v>0</v>
      </c>
      <c r="C213" s="90">
        <f>+C174</f>
        <v>0</v>
      </c>
      <c r="D213" s="90">
        <f>+D174</f>
        <v>0</v>
      </c>
      <c r="E213" s="90">
        <f>+D213</f>
        <v>0</v>
      </c>
      <c r="F213" s="90"/>
    </row>
    <row r="214" spans="1:6">
      <c r="A214" s="102" t="s">
        <v>310</v>
      </c>
      <c r="B214" s="103">
        <f>+'2.2ต้นทุนตามสัดส่วน (ไม่ช่อม)'!$B$66</f>
        <v>0</v>
      </c>
      <c r="C214" s="103">
        <f>+'2.2ต้นทุนตามสัดส่วน (ไม่ช่อม)'!$C$66</f>
        <v>0</v>
      </c>
      <c r="D214" s="103">
        <f>+'2.2ต้นทุนตามสัดส่วน (ไม่ช่อม)'!$F$66</f>
        <v>0</v>
      </c>
      <c r="E214" s="103"/>
      <c r="F214" s="103">
        <f>+D214-E214</f>
        <v>0</v>
      </c>
    </row>
    <row r="215" spans="1:6">
      <c r="A215" s="6" t="s">
        <v>12</v>
      </c>
      <c r="B215" s="4">
        <f>SUM(B202:B214)</f>
        <v>0</v>
      </c>
      <c r="C215" s="4">
        <f>SUM(C202:C214)</f>
        <v>0</v>
      </c>
      <c r="D215" s="4">
        <f>SUM(D202:D214)</f>
        <v>0</v>
      </c>
      <c r="E215" s="4">
        <f>SUM(E202:E214)</f>
        <v>0</v>
      </c>
      <c r="F215" s="4">
        <f>SUM(F202:F214)</f>
        <v>0</v>
      </c>
    </row>
    <row r="216" spans="1:6">
      <c r="A216" s="19"/>
      <c r="B216" s="7"/>
      <c r="C216" s="7"/>
      <c r="D216" s="7"/>
      <c r="E216" s="7"/>
      <c r="F216" s="7"/>
    </row>
    <row r="217" spans="1:6">
      <c r="A217" s="10" t="str">
        <f>CONCATENATE(A233,C233,E233)</f>
        <v>ราคาลงตัวหน่วยละ บาท</v>
      </c>
      <c r="B217" s="7">
        <f>SUM(B215:B216)</f>
        <v>0</v>
      </c>
      <c r="C217" s="7">
        <f>SUM(C215:C216)</f>
        <v>0</v>
      </c>
      <c r="D217" s="11">
        <f>SUM(D215:D216)</f>
        <v>0</v>
      </c>
      <c r="E217" s="7">
        <f>SUM(E215:E216)</f>
        <v>0</v>
      </c>
      <c r="F217" s="7">
        <f>+D217-E217</f>
        <v>0</v>
      </c>
    </row>
    <row r="218" spans="1:6">
      <c r="A218" s="5" t="s">
        <v>71</v>
      </c>
      <c r="B218" s="4">
        <f>+B179+B180</f>
        <v>0</v>
      </c>
      <c r="C218" s="4">
        <f>+C179+C180</f>
        <v>0</v>
      </c>
      <c r="D218" s="4">
        <f>+D179+D180</f>
        <v>0</v>
      </c>
      <c r="E218" s="4">
        <f>+D218</f>
        <v>0</v>
      </c>
      <c r="F218" s="4"/>
    </row>
    <row r="219" spans="1:6">
      <c r="A219" s="5" t="s">
        <v>72</v>
      </c>
      <c r="B219" s="4">
        <f>+'2.4ต้นทุนตามสัดส่วน(รวม)'!$L$66</f>
        <v>0</v>
      </c>
      <c r="C219" s="4">
        <f>+'2.4ต้นทุนตามสัดส่วน(รวม)'!$M$66</f>
        <v>0</v>
      </c>
      <c r="D219" s="4">
        <f>+'2.4ต้นทุนตามสัดส่วน(รวม)'!$N$66</f>
        <v>0</v>
      </c>
      <c r="E219" s="4"/>
      <c r="F219" s="4">
        <f>+D219-E219</f>
        <v>0</v>
      </c>
    </row>
    <row r="220" spans="1:6">
      <c r="A220" s="5"/>
      <c r="B220" s="4"/>
      <c r="C220" s="4"/>
      <c r="D220" s="4"/>
      <c r="E220" s="4"/>
      <c r="F220" s="4"/>
    </row>
    <row r="221" spans="1:6">
      <c r="A221" s="5"/>
      <c r="B221" s="4"/>
      <c r="C221" s="4"/>
      <c r="D221" s="4"/>
      <c r="E221" s="4"/>
      <c r="F221" s="4"/>
    </row>
    <row r="222" spans="1:6">
      <c r="A222" s="5" t="s">
        <v>337</v>
      </c>
      <c r="B222" s="4">
        <f>+B183+B184</f>
        <v>0</v>
      </c>
      <c r="C222" s="4">
        <f>+C183+C184</f>
        <v>0</v>
      </c>
      <c r="D222" s="4">
        <f>+D183+D184</f>
        <v>0</v>
      </c>
      <c r="E222" s="4">
        <f>+D222</f>
        <v>0</v>
      </c>
      <c r="F222" s="4"/>
    </row>
    <row r="223" spans="1:6">
      <c r="A223" s="5" t="s">
        <v>338</v>
      </c>
      <c r="B223" s="4">
        <f>+'2.4ต้นทุนตามสัดส่วน(รวม)'!$O$66</f>
        <v>0</v>
      </c>
      <c r="C223" s="4">
        <f>+'2.4ต้นทุนตามสัดส่วน(รวม)'!$P$66</f>
        <v>0</v>
      </c>
      <c r="D223" s="4">
        <f>+'2.4ต้นทุนตามสัดส่วน(รวม)'!$Q$66</f>
        <v>0</v>
      </c>
      <c r="E223" s="4"/>
      <c r="F223" s="4">
        <f>+D223-E223</f>
        <v>0</v>
      </c>
    </row>
    <row r="224" spans="1:6">
      <c r="A224" s="5"/>
      <c r="B224" s="4"/>
      <c r="C224" s="4"/>
      <c r="D224" s="4"/>
      <c r="E224" s="4"/>
      <c r="F224" s="4"/>
    </row>
    <row r="225" spans="1:6">
      <c r="A225" s="5"/>
      <c r="B225" s="4"/>
      <c r="C225" s="4"/>
      <c r="D225" s="4"/>
      <c r="E225" s="4"/>
      <c r="F225" s="4"/>
    </row>
    <row r="226" spans="1:6">
      <c r="A226" s="5" t="s">
        <v>366</v>
      </c>
      <c r="B226" s="4">
        <f>+B187+B188</f>
        <v>0</v>
      </c>
      <c r="C226" s="4">
        <f>+C187+C188</f>
        <v>0</v>
      </c>
      <c r="D226" s="4">
        <f>+D187+D188</f>
        <v>0</v>
      </c>
      <c r="E226" s="4">
        <f>+D226</f>
        <v>0</v>
      </c>
      <c r="F226" s="4"/>
    </row>
    <row r="227" spans="1:6">
      <c r="A227" s="5" t="s">
        <v>367</v>
      </c>
      <c r="B227" s="4">
        <f>+'2.4ต้นทุนตามสัดส่วน(รวม)'!$R$66</f>
        <v>0</v>
      </c>
      <c r="C227" s="4">
        <f>+'2.4ต้นทุนตามสัดส่วน(รวม)'!$S$66</f>
        <v>0</v>
      </c>
      <c r="D227" s="4">
        <f>+'2.4ต้นทุนตามสัดส่วน(รวม)'!$T$66</f>
        <v>0</v>
      </c>
      <c r="E227" s="4"/>
      <c r="F227" s="4">
        <f>+D227-E227</f>
        <v>0</v>
      </c>
    </row>
    <row r="228" spans="1:6">
      <c r="A228" s="5"/>
      <c r="B228" s="4"/>
      <c r="C228" s="4"/>
      <c r="D228" s="4"/>
      <c r="E228" s="4"/>
      <c r="F228" s="4"/>
    </row>
    <row r="229" spans="1:6">
      <c r="A229" s="5"/>
      <c r="B229" s="4"/>
      <c r="C229" s="4"/>
      <c r="D229" s="4"/>
      <c r="E229" s="4"/>
      <c r="F229" s="4"/>
    </row>
    <row r="230" spans="1:6">
      <c r="A230" s="12" t="s">
        <v>5</v>
      </c>
      <c r="B230" s="11">
        <f>SUM(B218:B229)</f>
        <v>0</v>
      </c>
      <c r="C230" s="11">
        <f>SUM(C218:C229)</f>
        <v>0</v>
      </c>
      <c r="D230" s="11">
        <f>SUM(D218:D229)</f>
        <v>0</v>
      </c>
      <c r="E230" s="11">
        <f>SUM(E218:E229)</f>
        <v>0</v>
      </c>
      <c r="F230" s="11">
        <f>SUM(F218:F229)</f>
        <v>0</v>
      </c>
    </row>
    <row r="231" spans="1:6" ht="21.75" thickBot="1">
      <c r="A231" s="13" t="s">
        <v>123</v>
      </c>
      <c r="B231" s="14">
        <f>+B217-B230</f>
        <v>0</v>
      </c>
      <c r="C231" s="14">
        <f>+C217-C230</f>
        <v>0</v>
      </c>
      <c r="D231" s="14">
        <f>+D217-D230</f>
        <v>0</v>
      </c>
      <c r="E231" s="14">
        <f>+E217-E230</f>
        <v>0</v>
      </c>
      <c r="F231" s="14">
        <f>+F217-F230</f>
        <v>0</v>
      </c>
    </row>
    <row r="232" spans="1:6" ht="21.75" thickTop="1"/>
    <row r="233" spans="1:6">
      <c r="A233" s="17" t="s">
        <v>14</v>
      </c>
      <c r="B233" s="18"/>
      <c r="C233" s="18"/>
      <c r="D233" s="18"/>
      <c r="E233" s="18" t="s">
        <v>15</v>
      </c>
      <c r="F233" s="18"/>
    </row>
    <row r="234" spans="1:6">
      <c r="A234" s="17" t="s">
        <v>16</v>
      </c>
      <c r="B234" s="18"/>
      <c r="C234" s="18"/>
      <c r="D234" s="18"/>
      <c r="E234" s="18" t="s">
        <v>15</v>
      </c>
      <c r="F234" s="18"/>
    </row>
    <row r="235" spans="1:6" ht="23.25">
      <c r="A235" s="204" t="s">
        <v>41</v>
      </c>
      <c r="B235" s="205"/>
      <c r="C235" s="205"/>
      <c r="D235" s="205"/>
      <c r="E235" s="205"/>
      <c r="F235" s="205"/>
    </row>
    <row r="236" spans="1:6" ht="23.25">
      <c r="A236" s="206" t="s">
        <v>130</v>
      </c>
      <c r="B236" s="206"/>
      <c r="C236" s="206"/>
      <c r="D236" s="206"/>
      <c r="E236" s="206"/>
      <c r="F236" s="206"/>
    </row>
    <row r="237" spans="1:6" ht="23.25">
      <c r="A237" s="206" t="s">
        <v>149</v>
      </c>
      <c r="B237" s="206"/>
      <c r="C237" s="206"/>
      <c r="D237" s="206"/>
      <c r="E237" s="206"/>
      <c r="F237" s="206"/>
    </row>
    <row r="238" spans="1:6" ht="23.25">
      <c r="A238" s="206" t="s">
        <v>34</v>
      </c>
      <c r="B238" s="206"/>
      <c r="C238" s="206"/>
      <c r="D238" s="206"/>
      <c r="E238" s="206"/>
      <c r="F238" s="206"/>
    </row>
    <row r="239" spans="1:6">
      <c r="A239" s="207"/>
      <c r="B239" s="207"/>
      <c r="C239" s="207"/>
      <c r="D239" s="207"/>
      <c r="E239" s="207"/>
      <c r="F239" s="207"/>
    </row>
    <row r="240" spans="1:6">
      <c r="A240" s="1" t="s">
        <v>7</v>
      </c>
      <c r="B240" s="2" t="s">
        <v>155</v>
      </c>
      <c r="C240" s="2" t="s">
        <v>1</v>
      </c>
      <c r="D240" s="2" t="s">
        <v>9</v>
      </c>
      <c r="E240" s="2" t="s">
        <v>10</v>
      </c>
      <c r="F240" s="2" t="s">
        <v>11</v>
      </c>
    </row>
    <row r="241" spans="1:6">
      <c r="A241" s="3" t="s">
        <v>19</v>
      </c>
      <c r="B241" s="4">
        <f>+'2.4ต้นทุนตามสัดส่วน(รวม)'!$B$6</f>
        <v>0</v>
      </c>
      <c r="C241" s="4">
        <f>+'2.4ต้นทุนตามสัดส่วน(รวม)'!$C$6</f>
        <v>0</v>
      </c>
      <c r="D241" s="4">
        <f>+'2.4ต้นทุนตามสัดส่วน(รวม)'!$F$6</f>
        <v>0</v>
      </c>
      <c r="E241" s="4">
        <f>+D241</f>
        <v>0</v>
      </c>
      <c r="F241" s="4"/>
    </row>
    <row r="242" spans="1:6">
      <c r="A242" s="5"/>
      <c r="B242" s="4"/>
      <c r="C242" s="4"/>
      <c r="D242" s="4"/>
      <c r="E242" s="4"/>
      <c r="F242" s="4"/>
    </row>
    <row r="243" spans="1:6">
      <c r="A243" s="5" t="s">
        <v>231</v>
      </c>
      <c r="B243" s="4">
        <f>+B204+B205</f>
        <v>0</v>
      </c>
      <c r="C243" s="4">
        <f>+C204+C205</f>
        <v>0</v>
      </c>
      <c r="D243" s="4">
        <f>+D204+D205</f>
        <v>0</v>
      </c>
      <c r="E243" s="4">
        <f>+D243</f>
        <v>0</v>
      </c>
      <c r="F243" s="4"/>
    </row>
    <row r="244" spans="1:6">
      <c r="A244" s="5" t="s">
        <v>232</v>
      </c>
      <c r="B244" s="4">
        <f>+'2.1ต้นทุนตามสัดส่วน (ผลิต)'!$B$76</f>
        <v>0</v>
      </c>
      <c r="C244" s="4">
        <f>+'2.1ต้นทุนตามสัดส่วน (ผลิต)'!$C$76</f>
        <v>0</v>
      </c>
      <c r="D244" s="4">
        <f>+'3.2เก็บไม้วัตถุดิบ'!$AG$167</f>
        <v>0</v>
      </c>
      <c r="E244" s="4"/>
      <c r="F244" s="4">
        <f>+D244-E244</f>
        <v>0</v>
      </c>
    </row>
    <row r="245" spans="1:6">
      <c r="A245" s="6"/>
      <c r="B245" s="4"/>
      <c r="C245" s="4"/>
      <c r="D245" s="4"/>
      <c r="E245" s="4"/>
      <c r="F245" s="4"/>
    </row>
    <row r="246" spans="1:6">
      <c r="A246" s="5" t="s">
        <v>73</v>
      </c>
      <c r="B246" s="4">
        <f>+B207+B208</f>
        <v>0</v>
      </c>
      <c r="C246" s="4">
        <f>+C207+C208</f>
        <v>0</v>
      </c>
      <c r="D246" s="4">
        <f>+D207+D208</f>
        <v>0</v>
      </c>
      <c r="E246" s="4">
        <f>+D246</f>
        <v>0</v>
      </c>
      <c r="F246" s="4"/>
    </row>
    <row r="247" spans="1:6">
      <c r="A247" s="5" t="s">
        <v>74</v>
      </c>
      <c r="B247" s="4"/>
      <c r="C247" s="4"/>
      <c r="D247" s="4">
        <f>+'3.1เก็บค่าใช้จ่าย'!$AG$167</f>
        <v>0</v>
      </c>
      <c r="E247" s="4"/>
      <c r="F247" s="4">
        <f>+D247-E247</f>
        <v>0</v>
      </c>
    </row>
    <row r="248" spans="1:6">
      <c r="A248" s="6"/>
      <c r="B248" s="4"/>
      <c r="C248" s="4"/>
      <c r="D248" s="4"/>
      <c r="E248" s="4"/>
      <c r="F248" s="4"/>
    </row>
    <row r="249" spans="1:6">
      <c r="A249" s="5" t="s">
        <v>276</v>
      </c>
      <c r="B249" s="4">
        <f>+B210</f>
        <v>0</v>
      </c>
      <c r="C249" s="4">
        <f>+C210</f>
        <v>0</v>
      </c>
      <c r="D249" s="4">
        <f>+D210</f>
        <v>0</v>
      </c>
      <c r="E249" s="4">
        <f>+D249</f>
        <v>0</v>
      </c>
      <c r="F249" s="4"/>
    </row>
    <row r="250" spans="1:6">
      <c r="A250" s="5" t="s">
        <v>277</v>
      </c>
      <c r="B250" s="4">
        <f>+'2.3ต้นทุนตามสัดส่วน (รับโอน)'!$B$76</f>
        <v>0</v>
      </c>
      <c r="C250" s="4">
        <f>+'2.3ต้นทุนตามสัดส่วน (รับโอน)'!$C$76</f>
        <v>0</v>
      </c>
      <c r="D250" s="4">
        <f>+'2.3ต้นทุนตามสัดส่วน (รับโอน)'!$F$76</f>
        <v>0</v>
      </c>
      <c r="E250" s="4"/>
      <c r="F250" s="4">
        <f>+D250-E250</f>
        <v>0</v>
      </c>
    </row>
    <row r="251" spans="1:6">
      <c r="A251" s="5"/>
      <c r="B251" s="4"/>
      <c r="C251" s="4"/>
      <c r="D251" s="4"/>
      <c r="E251" s="4"/>
      <c r="F251" s="4"/>
    </row>
    <row r="252" spans="1:6">
      <c r="A252" s="101" t="s">
        <v>311</v>
      </c>
      <c r="B252" s="90">
        <f>+B213</f>
        <v>0</v>
      </c>
      <c r="C252" s="90">
        <f>+C213</f>
        <v>0</v>
      </c>
      <c r="D252" s="90">
        <f>+D213</f>
        <v>0</v>
      </c>
      <c r="E252" s="90">
        <f>+D252</f>
        <v>0</v>
      </c>
      <c r="F252" s="90"/>
    </row>
    <row r="253" spans="1:6">
      <c r="A253" s="102" t="s">
        <v>312</v>
      </c>
      <c r="B253" s="103">
        <f>+'2.2ต้นทุนตามสัดส่วน (ไม่ช่อม)'!$B$76</f>
        <v>0</v>
      </c>
      <c r="C253" s="103">
        <f>+'2.2ต้นทุนตามสัดส่วน (ไม่ช่อม)'!$C$76</f>
        <v>0</v>
      </c>
      <c r="D253" s="103">
        <f>+'2.2ต้นทุนตามสัดส่วน (ไม่ช่อม)'!$F$76</f>
        <v>0</v>
      </c>
      <c r="E253" s="103"/>
      <c r="F253" s="103">
        <f>+D253-E253</f>
        <v>0</v>
      </c>
    </row>
    <row r="254" spans="1:6">
      <c r="A254" s="6" t="s">
        <v>12</v>
      </c>
      <c r="B254" s="4">
        <f>SUM(B241:B253)</f>
        <v>0</v>
      </c>
      <c r="C254" s="4">
        <f>SUM(C241:C253)</f>
        <v>0</v>
      </c>
      <c r="D254" s="4">
        <f>SUM(D241:D253)</f>
        <v>0</v>
      </c>
      <c r="E254" s="4">
        <f>SUM(E241:E253)</f>
        <v>0</v>
      </c>
      <c r="F254" s="4">
        <f>SUM(F241:F253)</f>
        <v>0</v>
      </c>
    </row>
    <row r="255" spans="1:6">
      <c r="A255" s="19"/>
      <c r="B255" s="7"/>
      <c r="C255" s="7"/>
      <c r="D255" s="7"/>
      <c r="E255" s="7"/>
      <c r="F255" s="7"/>
    </row>
    <row r="256" spans="1:6">
      <c r="A256" s="10" t="str">
        <f>CONCATENATE(A272,C272,E272)</f>
        <v>ราคาลงตัวหน่วยละ บาท</v>
      </c>
      <c r="B256" s="7">
        <f>SUM(B254:B255)</f>
        <v>0</v>
      </c>
      <c r="C256" s="7">
        <f>SUM(C254:C255)</f>
        <v>0</v>
      </c>
      <c r="D256" s="11">
        <f>SUM(D254:D255)</f>
        <v>0</v>
      </c>
      <c r="E256" s="7">
        <f>SUM(E254:E255)</f>
        <v>0</v>
      </c>
      <c r="F256" s="7">
        <f>+D256-E256</f>
        <v>0</v>
      </c>
    </row>
    <row r="257" spans="1:6">
      <c r="A257" s="5" t="s">
        <v>75</v>
      </c>
      <c r="B257" s="4">
        <f>+B218+B219</f>
        <v>0</v>
      </c>
      <c r="C257" s="4">
        <f>+C218+C219</f>
        <v>0</v>
      </c>
      <c r="D257" s="4">
        <f>+D218+D219</f>
        <v>0</v>
      </c>
      <c r="E257" s="4">
        <f>+D257</f>
        <v>0</v>
      </c>
      <c r="F257" s="4"/>
    </row>
    <row r="258" spans="1:6">
      <c r="A258" s="5" t="s">
        <v>76</v>
      </c>
      <c r="B258" s="4">
        <f>+'2.4ต้นทุนตามสัดส่วน(รวม)'!$L$76</f>
        <v>0</v>
      </c>
      <c r="C258" s="4">
        <f>+'2.4ต้นทุนตามสัดส่วน(รวม)'!$M$76</f>
        <v>0</v>
      </c>
      <c r="D258" s="4">
        <f>+'2.4ต้นทุนตามสัดส่วน(รวม)'!$N$76</f>
        <v>0</v>
      </c>
      <c r="E258" s="4"/>
      <c r="F258" s="4">
        <f>+D258-E258</f>
        <v>0</v>
      </c>
    </row>
    <row r="259" spans="1:6">
      <c r="A259" s="5"/>
      <c r="B259" s="4"/>
      <c r="C259" s="4"/>
      <c r="D259" s="4"/>
      <c r="E259" s="4"/>
      <c r="F259" s="4"/>
    </row>
    <row r="260" spans="1:6">
      <c r="A260" s="5"/>
      <c r="B260" s="4"/>
      <c r="C260" s="4"/>
      <c r="D260" s="4"/>
      <c r="E260" s="4"/>
      <c r="F260" s="4"/>
    </row>
    <row r="261" spans="1:6">
      <c r="A261" s="5" t="s">
        <v>339</v>
      </c>
      <c r="B261" s="4">
        <f>+B222+B223</f>
        <v>0</v>
      </c>
      <c r="C261" s="4">
        <f>+C222+C223</f>
        <v>0</v>
      </c>
      <c r="D261" s="4">
        <f>+D222+D223</f>
        <v>0</v>
      </c>
      <c r="E261" s="4">
        <f>+D261</f>
        <v>0</v>
      </c>
      <c r="F261" s="4"/>
    </row>
    <row r="262" spans="1:6">
      <c r="A262" s="5" t="s">
        <v>340</v>
      </c>
      <c r="B262" s="4">
        <f>+'2.4ต้นทุนตามสัดส่วน(รวม)'!$O$76</f>
        <v>0</v>
      </c>
      <c r="C262" s="4">
        <f>+'2.4ต้นทุนตามสัดส่วน(รวม)'!$P$76</f>
        <v>0</v>
      </c>
      <c r="D262" s="4">
        <f>+'2.4ต้นทุนตามสัดส่วน(รวม)'!$Q$76</f>
        <v>0</v>
      </c>
      <c r="E262" s="4"/>
      <c r="F262" s="4">
        <f>+D262-E262</f>
        <v>0</v>
      </c>
    </row>
    <row r="263" spans="1:6">
      <c r="A263" s="5"/>
      <c r="B263" s="4"/>
      <c r="C263" s="4"/>
      <c r="D263" s="4"/>
      <c r="E263" s="4"/>
      <c r="F263" s="4"/>
    </row>
    <row r="264" spans="1:6">
      <c r="A264" s="5"/>
      <c r="B264" s="4"/>
      <c r="C264" s="4"/>
      <c r="D264" s="4"/>
      <c r="E264" s="4"/>
      <c r="F264" s="4"/>
    </row>
    <row r="265" spans="1:6">
      <c r="A265" s="5" t="s">
        <v>368</v>
      </c>
      <c r="B265" s="4">
        <f>+B226+B227</f>
        <v>0</v>
      </c>
      <c r="C265" s="4">
        <f>+C226+C227</f>
        <v>0</v>
      </c>
      <c r="D265" s="4">
        <f>+D226+D227</f>
        <v>0</v>
      </c>
      <c r="E265" s="4">
        <f>+D265</f>
        <v>0</v>
      </c>
      <c r="F265" s="4"/>
    </row>
    <row r="266" spans="1:6">
      <c r="A266" s="5" t="s">
        <v>369</v>
      </c>
      <c r="B266" s="4">
        <f>+'2.4ต้นทุนตามสัดส่วน(รวม)'!$R$76</f>
        <v>0</v>
      </c>
      <c r="C266" s="4">
        <f>+'2.4ต้นทุนตามสัดส่วน(รวม)'!$S$76</f>
        <v>0</v>
      </c>
      <c r="D266" s="4">
        <f>+'2.4ต้นทุนตามสัดส่วน(รวม)'!$T$76</f>
        <v>0</v>
      </c>
      <c r="E266" s="4"/>
      <c r="F266" s="4">
        <f>+D266-E266</f>
        <v>0</v>
      </c>
    </row>
    <row r="267" spans="1:6">
      <c r="A267" s="5"/>
      <c r="B267" s="4"/>
      <c r="C267" s="4"/>
      <c r="D267" s="4"/>
      <c r="E267" s="4"/>
      <c r="F267" s="4"/>
    </row>
    <row r="268" spans="1:6">
      <c r="A268" s="5"/>
      <c r="B268" s="4"/>
      <c r="C268" s="4"/>
      <c r="D268" s="4"/>
      <c r="E268" s="4"/>
      <c r="F268" s="4"/>
    </row>
    <row r="269" spans="1:6">
      <c r="A269" s="12" t="s">
        <v>5</v>
      </c>
      <c r="B269" s="11">
        <f>SUM(B257:B268)</f>
        <v>0</v>
      </c>
      <c r="C269" s="11">
        <f>SUM(C257:C268)</f>
        <v>0</v>
      </c>
      <c r="D269" s="11">
        <f>SUM(D257:D268)</f>
        <v>0</v>
      </c>
      <c r="E269" s="11">
        <f>SUM(E257:E268)</f>
        <v>0</v>
      </c>
      <c r="F269" s="11">
        <f>SUM(F257:F268)</f>
        <v>0</v>
      </c>
    </row>
    <row r="270" spans="1:6" ht="21.75" thickBot="1">
      <c r="A270" s="13" t="s">
        <v>124</v>
      </c>
      <c r="B270" s="14">
        <f>+B256-B269</f>
        <v>0</v>
      </c>
      <c r="C270" s="14">
        <f>+C256-C269</f>
        <v>0</v>
      </c>
      <c r="D270" s="14">
        <f>+D256-D269</f>
        <v>0</v>
      </c>
      <c r="E270" s="14">
        <f>+E256-E269</f>
        <v>0</v>
      </c>
      <c r="F270" s="14">
        <f>+F256-F269</f>
        <v>0</v>
      </c>
    </row>
    <row r="271" spans="1:6" ht="21.75" thickTop="1"/>
    <row r="272" spans="1:6">
      <c r="A272" s="17" t="s">
        <v>14</v>
      </c>
      <c r="B272" s="18"/>
      <c r="C272" s="18"/>
      <c r="D272" s="18"/>
      <c r="E272" s="18" t="s">
        <v>15</v>
      </c>
      <c r="F272" s="18"/>
    </row>
    <row r="273" spans="1:6">
      <c r="A273" s="17" t="s">
        <v>16</v>
      </c>
      <c r="B273" s="18"/>
      <c r="C273" s="18"/>
      <c r="D273" s="18"/>
      <c r="E273" s="18" t="s">
        <v>15</v>
      </c>
      <c r="F273" s="18"/>
    </row>
    <row r="274" spans="1:6" ht="23.25">
      <c r="A274" s="204" t="s">
        <v>46</v>
      </c>
      <c r="B274" s="205"/>
      <c r="C274" s="205"/>
      <c r="D274" s="205"/>
      <c r="E274" s="205"/>
      <c r="F274" s="205"/>
    </row>
    <row r="275" spans="1:6" ht="23.25">
      <c r="A275" s="206" t="s">
        <v>130</v>
      </c>
      <c r="B275" s="206"/>
      <c r="C275" s="206"/>
      <c r="D275" s="206"/>
      <c r="E275" s="206"/>
      <c r="F275" s="206"/>
    </row>
    <row r="276" spans="1:6" ht="23.25">
      <c r="A276" s="206" t="s">
        <v>149</v>
      </c>
      <c r="B276" s="206"/>
      <c r="C276" s="206"/>
      <c r="D276" s="206"/>
      <c r="E276" s="206"/>
      <c r="F276" s="206"/>
    </row>
    <row r="277" spans="1:6" ht="23.25">
      <c r="A277" s="206" t="s">
        <v>34</v>
      </c>
      <c r="B277" s="206"/>
      <c r="C277" s="206"/>
      <c r="D277" s="206"/>
      <c r="E277" s="206"/>
      <c r="F277" s="206"/>
    </row>
    <row r="278" spans="1:6">
      <c r="A278" s="207"/>
      <c r="B278" s="207"/>
      <c r="C278" s="207"/>
      <c r="D278" s="207"/>
      <c r="E278" s="207"/>
      <c r="F278" s="207"/>
    </row>
    <row r="279" spans="1:6">
      <c r="A279" s="1" t="s">
        <v>7</v>
      </c>
      <c r="B279" s="2" t="s">
        <v>155</v>
      </c>
      <c r="C279" s="2" t="s">
        <v>1</v>
      </c>
      <c r="D279" s="2" t="s">
        <v>9</v>
      </c>
      <c r="E279" s="2" t="s">
        <v>10</v>
      </c>
      <c r="F279" s="2" t="s">
        <v>11</v>
      </c>
    </row>
    <row r="280" spans="1:6">
      <c r="A280" s="3" t="s">
        <v>19</v>
      </c>
      <c r="B280" s="4">
        <f>+'2.4ต้นทุนตามสัดส่วน(รวม)'!$B$6</f>
        <v>0</v>
      </c>
      <c r="C280" s="4">
        <f>+'2.4ต้นทุนตามสัดส่วน(รวม)'!$C$6</f>
        <v>0</v>
      </c>
      <c r="D280" s="4">
        <f>+'2.4ต้นทุนตามสัดส่วน(รวม)'!$F$6</f>
        <v>0</v>
      </c>
      <c r="E280" s="4">
        <f>+D280</f>
        <v>0</v>
      </c>
      <c r="F280" s="4"/>
    </row>
    <row r="281" spans="1:6">
      <c r="A281" s="5"/>
      <c r="B281" s="4"/>
      <c r="C281" s="4"/>
      <c r="D281" s="4"/>
      <c r="E281" s="4"/>
      <c r="F281" s="4"/>
    </row>
    <row r="282" spans="1:6">
      <c r="A282" s="5" t="s">
        <v>225</v>
      </c>
      <c r="B282" s="4">
        <f>+B126</f>
        <v>0</v>
      </c>
      <c r="C282" s="4">
        <f>+C126</f>
        <v>0</v>
      </c>
      <c r="D282" s="4">
        <f>+D126</f>
        <v>0</v>
      </c>
      <c r="E282" s="4">
        <f>+D282</f>
        <v>0</v>
      </c>
      <c r="F282" s="4"/>
    </row>
    <row r="283" spans="1:6">
      <c r="A283" s="5" t="s">
        <v>226</v>
      </c>
      <c r="B283" s="4">
        <f>+B166+B205+B244</f>
        <v>0</v>
      </c>
      <c r="C283" s="4">
        <f>+C166+C205+C244</f>
        <v>0</v>
      </c>
      <c r="D283" s="4">
        <f>+D166+D205+D244</f>
        <v>0</v>
      </c>
      <c r="E283" s="4"/>
      <c r="F283" s="4">
        <f>+D283</f>
        <v>0</v>
      </c>
    </row>
    <row r="284" spans="1:6">
      <c r="A284" s="6"/>
      <c r="B284" s="4"/>
      <c r="C284" s="4"/>
      <c r="D284" s="4"/>
      <c r="E284" s="4"/>
      <c r="F284" s="4"/>
    </row>
    <row r="285" spans="1:6">
      <c r="A285" s="5" t="s">
        <v>108</v>
      </c>
      <c r="B285" s="4">
        <f>+B129</f>
        <v>0</v>
      </c>
      <c r="C285" s="4">
        <f>+C129</f>
        <v>0</v>
      </c>
      <c r="D285" s="4">
        <f>+D129</f>
        <v>0</v>
      </c>
      <c r="E285" s="4">
        <f>+D285</f>
        <v>0</v>
      </c>
      <c r="F285" s="4"/>
    </row>
    <row r="286" spans="1:6">
      <c r="A286" s="5" t="s">
        <v>109</v>
      </c>
      <c r="B286" s="4">
        <f>+B169+B208+B247</f>
        <v>0</v>
      </c>
      <c r="C286" s="4">
        <f>+C169+C208+C247</f>
        <v>0</v>
      </c>
      <c r="D286" s="4">
        <f>+D169+D208+D247</f>
        <v>0</v>
      </c>
      <c r="E286" s="4"/>
      <c r="F286" s="4">
        <f>+D286</f>
        <v>0</v>
      </c>
    </row>
    <row r="287" spans="1:6">
      <c r="A287" s="6"/>
      <c r="B287" s="4"/>
      <c r="C287" s="4"/>
      <c r="D287" s="4"/>
      <c r="E287" s="4"/>
      <c r="F287" s="4"/>
    </row>
    <row r="288" spans="1:6">
      <c r="A288" s="5" t="s">
        <v>269</v>
      </c>
      <c r="B288" s="4">
        <f>+B249</f>
        <v>0</v>
      </c>
      <c r="C288" s="4">
        <f>+C249</f>
        <v>0</v>
      </c>
      <c r="D288" s="4">
        <f>+D249</f>
        <v>0</v>
      </c>
      <c r="E288" s="4">
        <f>+D288</f>
        <v>0</v>
      </c>
      <c r="F288" s="4"/>
    </row>
    <row r="289" spans="1:6">
      <c r="A289" s="5" t="s">
        <v>278</v>
      </c>
      <c r="B289" s="4">
        <f>+B172+B211+B250</f>
        <v>0</v>
      </c>
      <c r="C289" s="4">
        <f>+C172+C211+C250</f>
        <v>0</v>
      </c>
      <c r="D289" s="4">
        <f>+D172+D211+D250</f>
        <v>0</v>
      </c>
      <c r="E289" s="4"/>
      <c r="F289" s="4">
        <f>+D289</f>
        <v>0</v>
      </c>
    </row>
    <row r="290" spans="1:6">
      <c r="A290" s="5"/>
      <c r="B290" s="4"/>
      <c r="C290" s="4"/>
      <c r="D290" s="4"/>
      <c r="E290" s="4"/>
      <c r="F290" s="4"/>
    </row>
    <row r="291" spans="1:6">
      <c r="A291" s="101" t="s">
        <v>306</v>
      </c>
      <c r="B291" s="90">
        <f>+B252</f>
        <v>0</v>
      </c>
      <c r="C291" s="90">
        <f>+C252</f>
        <v>0</v>
      </c>
      <c r="D291" s="90">
        <f>+D252</f>
        <v>0</v>
      </c>
      <c r="E291" s="90">
        <f>+D291</f>
        <v>0</v>
      </c>
      <c r="F291" s="90"/>
    </row>
    <row r="292" spans="1:6">
      <c r="A292" s="102" t="s">
        <v>313</v>
      </c>
      <c r="B292" s="103">
        <f>+B175+B214+B253</f>
        <v>0</v>
      </c>
      <c r="C292" s="103">
        <f>+C175+C214+C253</f>
        <v>0</v>
      </c>
      <c r="D292" s="103">
        <f>+D175+D214+D253</f>
        <v>0</v>
      </c>
      <c r="E292" s="103"/>
      <c r="F292" s="103">
        <f>+D292</f>
        <v>0</v>
      </c>
    </row>
    <row r="293" spans="1:6">
      <c r="A293" s="6" t="s">
        <v>12</v>
      </c>
      <c r="B293" s="4">
        <f>SUM(B280:B292)</f>
        <v>0</v>
      </c>
      <c r="C293" s="4">
        <f>SUM(C280:C292)</f>
        <v>0</v>
      </c>
      <c r="D293" s="4">
        <f>SUM(D280:D292)</f>
        <v>0</v>
      </c>
      <c r="E293" s="4">
        <f>SUM(E280:E292)</f>
        <v>0</v>
      </c>
      <c r="F293" s="4">
        <f>SUM(F280:F292)</f>
        <v>0</v>
      </c>
    </row>
    <row r="294" spans="1:6">
      <c r="A294" s="19"/>
      <c r="B294" s="7"/>
      <c r="C294" s="7"/>
      <c r="D294" s="7"/>
      <c r="E294" s="7"/>
      <c r="F294" s="7"/>
    </row>
    <row r="295" spans="1:6">
      <c r="A295" s="10" t="str">
        <f>CONCATENATE(A311,C311,E311)</f>
        <v>ราคาลงตัวหน่วยละ บาท</v>
      </c>
      <c r="B295" s="7">
        <f>SUM(B293:B294)</f>
        <v>0</v>
      </c>
      <c r="C295" s="7">
        <f>SUM(C293:C294)</f>
        <v>0</v>
      </c>
      <c r="D295" s="7">
        <f>SUM(D293:D294)</f>
        <v>0</v>
      </c>
      <c r="E295" s="7">
        <f>SUM(E293:E294)</f>
        <v>0</v>
      </c>
      <c r="F295" s="7">
        <f>+D295-E295</f>
        <v>0</v>
      </c>
    </row>
    <row r="296" spans="1:6">
      <c r="A296" s="5" t="s">
        <v>110</v>
      </c>
      <c r="B296" s="4">
        <f>+B140</f>
        <v>0</v>
      </c>
      <c r="C296" s="4">
        <f>+C140</f>
        <v>0</v>
      </c>
      <c r="D296" s="4">
        <f>+D140</f>
        <v>0</v>
      </c>
      <c r="E296" s="4">
        <f>+D296</f>
        <v>0</v>
      </c>
      <c r="F296" s="4"/>
    </row>
    <row r="297" spans="1:6">
      <c r="A297" s="5" t="s">
        <v>111</v>
      </c>
      <c r="B297" s="4">
        <f>+B180+B219+B258</f>
        <v>0</v>
      </c>
      <c r="C297" s="4">
        <f>+C180+C219+C258</f>
        <v>0</v>
      </c>
      <c r="D297" s="4">
        <f>+D180+D219+D258</f>
        <v>0</v>
      </c>
      <c r="E297" s="4"/>
      <c r="F297" s="4">
        <f>+D297</f>
        <v>0</v>
      </c>
    </row>
    <row r="298" spans="1:6">
      <c r="A298" s="5"/>
      <c r="B298" s="4"/>
      <c r="C298" s="4"/>
      <c r="D298" s="4"/>
      <c r="E298" s="4"/>
      <c r="F298" s="4"/>
    </row>
    <row r="299" spans="1:6">
      <c r="A299" s="5"/>
      <c r="B299" s="4"/>
      <c r="C299" s="4"/>
      <c r="D299" s="4"/>
      <c r="E299" s="4"/>
      <c r="F299" s="4"/>
    </row>
    <row r="300" spans="1:6">
      <c r="A300" s="5" t="s">
        <v>334</v>
      </c>
      <c r="B300" s="4">
        <f>+B144</f>
        <v>0</v>
      </c>
      <c r="C300" s="4">
        <f>+C144</f>
        <v>0</v>
      </c>
      <c r="D300" s="4">
        <f>+D144</f>
        <v>0</v>
      </c>
      <c r="E300" s="4">
        <f>+D300</f>
        <v>0</v>
      </c>
      <c r="F300" s="4"/>
    </row>
    <row r="301" spans="1:6">
      <c r="A301" s="5" t="s">
        <v>341</v>
      </c>
      <c r="B301" s="4">
        <f>+B184+B223+B262</f>
        <v>0</v>
      </c>
      <c r="C301" s="4">
        <f>+C184+C223+C262</f>
        <v>0</v>
      </c>
      <c r="D301" s="4">
        <f>+D184+D223+D262</f>
        <v>0</v>
      </c>
      <c r="E301" s="4"/>
      <c r="F301" s="4">
        <f>+D301</f>
        <v>0</v>
      </c>
    </row>
    <row r="302" spans="1:6">
      <c r="A302" s="5"/>
      <c r="B302" s="4"/>
      <c r="C302" s="4"/>
      <c r="D302" s="4"/>
      <c r="E302" s="4"/>
      <c r="F302" s="4"/>
    </row>
    <row r="303" spans="1:6">
      <c r="A303" s="5"/>
      <c r="B303" s="4"/>
      <c r="C303" s="4"/>
      <c r="D303" s="4"/>
      <c r="E303" s="4"/>
      <c r="F303" s="4"/>
    </row>
    <row r="304" spans="1:6">
      <c r="A304" s="5" t="s">
        <v>363</v>
      </c>
      <c r="B304" s="4">
        <f>+B148</f>
        <v>0</v>
      </c>
      <c r="C304" s="4">
        <f>+C148</f>
        <v>0</v>
      </c>
      <c r="D304" s="4">
        <f>+D148</f>
        <v>0</v>
      </c>
      <c r="E304" s="4">
        <f>+D304</f>
        <v>0</v>
      </c>
      <c r="F304" s="4"/>
    </row>
    <row r="305" spans="1:6">
      <c r="A305" s="5" t="s">
        <v>370</v>
      </c>
      <c r="B305" s="4">
        <f>+B188+B227+B266</f>
        <v>0</v>
      </c>
      <c r="C305" s="4">
        <f>+C188+C227+C266</f>
        <v>0</v>
      </c>
      <c r="D305" s="4">
        <f>+D188+D227+D266</f>
        <v>0</v>
      </c>
      <c r="E305" s="4"/>
      <c r="F305" s="4">
        <f>+D305</f>
        <v>0</v>
      </c>
    </row>
    <row r="306" spans="1:6">
      <c r="A306" s="5"/>
      <c r="B306" s="4"/>
      <c r="C306" s="4"/>
      <c r="D306" s="4"/>
      <c r="E306" s="4"/>
      <c r="F306" s="4"/>
    </row>
    <row r="307" spans="1:6">
      <c r="A307" s="5"/>
      <c r="B307" s="4"/>
      <c r="C307" s="4"/>
      <c r="D307" s="4"/>
      <c r="E307" s="4"/>
      <c r="F307" s="4"/>
    </row>
    <row r="308" spans="1:6">
      <c r="A308" s="12" t="s">
        <v>5</v>
      </c>
      <c r="B308" s="11">
        <f>SUM(B296:B307)</f>
        <v>0</v>
      </c>
      <c r="C308" s="11">
        <f>SUM(C296:C307)</f>
        <v>0</v>
      </c>
      <c r="D308" s="11">
        <f>SUM(D296:D307)</f>
        <v>0</v>
      </c>
      <c r="E308" s="11">
        <f>SUM(E296:E307)</f>
        <v>0</v>
      </c>
      <c r="F308" s="11">
        <f>SUM(F296:F307)</f>
        <v>0</v>
      </c>
    </row>
    <row r="309" spans="1:6" ht="21.75" thickBot="1">
      <c r="A309" s="13" t="s">
        <v>124</v>
      </c>
      <c r="B309" s="14">
        <f>+B295-B308</f>
        <v>0</v>
      </c>
      <c r="C309" s="14">
        <f>+C295-C308</f>
        <v>0</v>
      </c>
      <c r="D309" s="14">
        <f>+D295-D308</f>
        <v>0</v>
      </c>
      <c r="E309" s="14">
        <f>+E295-E308</f>
        <v>0</v>
      </c>
      <c r="F309" s="14">
        <f>+F295-F308</f>
        <v>0</v>
      </c>
    </row>
    <row r="310" spans="1:6" ht="21.75" thickTop="1"/>
    <row r="311" spans="1:6">
      <c r="A311" s="17" t="s">
        <v>14</v>
      </c>
      <c r="B311" s="18"/>
      <c r="C311" s="18"/>
      <c r="D311" s="18"/>
      <c r="E311" s="18" t="s">
        <v>15</v>
      </c>
      <c r="F311" s="18"/>
    </row>
    <row r="312" spans="1:6">
      <c r="A312" s="17" t="s">
        <v>16</v>
      </c>
      <c r="B312" s="18"/>
      <c r="C312" s="18"/>
      <c r="D312" s="18"/>
      <c r="E312" s="18" t="s">
        <v>15</v>
      </c>
      <c r="F312" s="18"/>
    </row>
    <row r="313" spans="1:6" ht="23.25">
      <c r="A313" s="204" t="s">
        <v>42</v>
      </c>
      <c r="B313" s="205"/>
      <c r="C313" s="205"/>
      <c r="D313" s="205"/>
      <c r="E313" s="205"/>
      <c r="F313" s="205"/>
    </row>
    <row r="314" spans="1:6" ht="23.25">
      <c r="A314" s="206" t="s">
        <v>130</v>
      </c>
      <c r="B314" s="206"/>
      <c r="C314" s="206"/>
      <c r="D314" s="206"/>
      <c r="E314" s="206"/>
      <c r="F314" s="206"/>
    </row>
    <row r="315" spans="1:6" ht="23.25">
      <c r="A315" s="206" t="s">
        <v>149</v>
      </c>
      <c r="B315" s="206"/>
      <c r="C315" s="206"/>
      <c r="D315" s="206"/>
      <c r="E315" s="206"/>
      <c r="F315" s="206"/>
    </row>
    <row r="316" spans="1:6" ht="23.25">
      <c r="A316" s="206" t="s">
        <v>34</v>
      </c>
      <c r="B316" s="206"/>
      <c r="C316" s="206"/>
      <c r="D316" s="206"/>
      <c r="E316" s="206"/>
      <c r="F316" s="206"/>
    </row>
    <row r="317" spans="1:6">
      <c r="A317" s="207"/>
      <c r="B317" s="207"/>
      <c r="C317" s="207"/>
      <c r="D317" s="207"/>
      <c r="E317" s="207"/>
      <c r="F317" s="207"/>
    </row>
    <row r="318" spans="1:6">
      <c r="A318" s="1" t="s">
        <v>7</v>
      </c>
      <c r="B318" s="2" t="s">
        <v>155</v>
      </c>
      <c r="C318" s="2" t="s">
        <v>1</v>
      </c>
      <c r="D318" s="2" t="s">
        <v>9</v>
      </c>
      <c r="E318" s="2" t="s">
        <v>10</v>
      </c>
      <c r="F318" s="2" t="s">
        <v>11</v>
      </c>
    </row>
    <row r="319" spans="1:6">
      <c r="A319" s="3" t="s">
        <v>19</v>
      </c>
      <c r="B319" s="4">
        <f>+'2.4ต้นทุนตามสัดส่วน(รวม)'!$B$6</f>
        <v>0</v>
      </c>
      <c r="C319" s="4">
        <f>+'2.4ต้นทุนตามสัดส่วน(รวม)'!$C$6</f>
        <v>0</v>
      </c>
      <c r="D319" s="4">
        <f>+'2.4ต้นทุนตามสัดส่วน(รวม)'!$F$6</f>
        <v>0</v>
      </c>
      <c r="E319" s="4">
        <f>+D319</f>
        <v>0</v>
      </c>
      <c r="F319" s="4"/>
    </row>
    <row r="320" spans="1:6">
      <c r="A320" s="5"/>
      <c r="B320" s="4"/>
      <c r="C320" s="4"/>
      <c r="D320" s="4"/>
      <c r="E320" s="4"/>
      <c r="F320" s="4"/>
    </row>
    <row r="321" spans="1:6">
      <c r="A321" s="5" t="s">
        <v>233</v>
      </c>
      <c r="B321" s="4">
        <f>+B282+B283</f>
        <v>0</v>
      </c>
      <c r="C321" s="4">
        <f>+C282+C283</f>
        <v>0</v>
      </c>
      <c r="D321" s="4">
        <f>+D282+D283</f>
        <v>0</v>
      </c>
      <c r="E321" s="4">
        <f>+D321</f>
        <v>0</v>
      </c>
      <c r="F321" s="4"/>
    </row>
    <row r="322" spans="1:6">
      <c r="A322" s="5" t="s">
        <v>234</v>
      </c>
      <c r="B322" s="4">
        <f>+'2.1ต้นทุนตามสัดส่วน (ผลิต)'!$B$106</f>
        <v>0</v>
      </c>
      <c r="C322" s="4">
        <f>+'2.1ต้นทุนตามสัดส่วน (ผลิต)'!$C$106</f>
        <v>0</v>
      </c>
      <c r="D322" s="4">
        <f>+'3.2เก็บไม้วัตถุดิบ'!$AJ$167</f>
        <v>0</v>
      </c>
      <c r="E322" s="4"/>
      <c r="F322" s="4">
        <f>+D322-E322</f>
        <v>0</v>
      </c>
    </row>
    <row r="323" spans="1:6">
      <c r="A323" s="6"/>
      <c r="B323" s="4"/>
      <c r="C323" s="4"/>
      <c r="D323" s="4"/>
      <c r="E323" s="4"/>
      <c r="F323" s="4"/>
    </row>
    <row r="324" spans="1:6">
      <c r="A324" s="5" t="s">
        <v>77</v>
      </c>
      <c r="B324" s="4">
        <f>+B285+B286</f>
        <v>0</v>
      </c>
      <c r="C324" s="4">
        <f>+C285+C286</f>
        <v>0</v>
      </c>
      <c r="D324" s="4">
        <f>+D285+D286</f>
        <v>0</v>
      </c>
      <c r="E324" s="4">
        <f>+D324</f>
        <v>0</v>
      </c>
      <c r="F324" s="4"/>
    </row>
    <row r="325" spans="1:6">
      <c r="A325" s="5" t="s">
        <v>78</v>
      </c>
      <c r="B325" s="4"/>
      <c r="C325" s="4"/>
      <c r="D325" s="4">
        <f>+'3.1เก็บค่าใช้จ่าย'!$AJ$167</f>
        <v>0</v>
      </c>
      <c r="E325" s="4"/>
      <c r="F325" s="4">
        <f>+D325-E325</f>
        <v>0</v>
      </c>
    </row>
    <row r="326" spans="1:6">
      <c r="A326" s="6"/>
      <c r="B326" s="4"/>
      <c r="C326" s="4"/>
      <c r="D326" s="4"/>
      <c r="E326" s="4"/>
      <c r="F326" s="4"/>
    </row>
    <row r="327" spans="1:6">
      <c r="A327" s="5" t="s">
        <v>279</v>
      </c>
      <c r="B327" s="4">
        <f>+B288</f>
        <v>0</v>
      </c>
      <c r="C327" s="4">
        <f>+C288</f>
        <v>0</v>
      </c>
      <c r="D327" s="4">
        <f>+D288</f>
        <v>0</v>
      </c>
      <c r="E327" s="4">
        <f>+D327</f>
        <v>0</v>
      </c>
      <c r="F327" s="4"/>
    </row>
    <row r="328" spans="1:6">
      <c r="A328" s="5" t="s">
        <v>280</v>
      </c>
      <c r="B328" s="4">
        <f>+'2.3ต้นทุนตามสัดส่วน (รับโอน)'!$B$106</f>
        <v>0</v>
      </c>
      <c r="C328" s="4">
        <f>+'2.3ต้นทุนตามสัดส่วน (รับโอน)'!$C$106</f>
        <v>0</v>
      </c>
      <c r="D328" s="4">
        <f>+'2.3ต้นทุนตามสัดส่วน (รับโอน)'!$F$106</f>
        <v>0</v>
      </c>
      <c r="E328" s="4"/>
      <c r="F328" s="4">
        <f>+D328-E328</f>
        <v>0</v>
      </c>
    </row>
    <row r="329" spans="1:6">
      <c r="A329" s="5"/>
      <c r="B329" s="4"/>
      <c r="C329" s="4"/>
      <c r="D329" s="4"/>
      <c r="E329" s="4"/>
      <c r="F329" s="4"/>
    </row>
    <row r="330" spans="1:6">
      <c r="A330" s="101" t="s">
        <v>314</v>
      </c>
      <c r="B330" s="90">
        <f>+B291</f>
        <v>0</v>
      </c>
      <c r="C330" s="90">
        <f>+C291</f>
        <v>0</v>
      </c>
      <c r="D330" s="90">
        <f>+D291</f>
        <v>0</v>
      </c>
      <c r="E330" s="90">
        <f>+D330</f>
        <v>0</v>
      </c>
      <c r="F330" s="90"/>
    </row>
    <row r="331" spans="1:6">
      <c r="A331" s="102" t="s">
        <v>315</v>
      </c>
      <c r="B331" s="103">
        <f>+'2.2ต้นทุนตามสัดส่วน (ไม่ช่อม)'!$B$106</f>
        <v>0</v>
      </c>
      <c r="C331" s="103">
        <f>+'2.2ต้นทุนตามสัดส่วน (ไม่ช่อม)'!$C$106</f>
        <v>0</v>
      </c>
      <c r="D331" s="103">
        <f>+'2.2ต้นทุนตามสัดส่วน (ไม่ช่อม)'!$F$106</f>
        <v>0</v>
      </c>
      <c r="E331" s="103"/>
      <c r="F331" s="103">
        <f>+D331-E331</f>
        <v>0</v>
      </c>
    </row>
    <row r="332" spans="1:6">
      <c r="A332" s="6" t="s">
        <v>12</v>
      </c>
      <c r="B332" s="4">
        <f>SUM(B319:B331)</f>
        <v>0</v>
      </c>
      <c r="C332" s="4">
        <f>SUM(C319:C331)</f>
        <v>0</v>
      </c>
      <c r="D332" s="4">
        <f>SUM(D319:D331)</f>
        <v>0</v>
      </c>
      <c r="E332" s="4">
        <f>SUM(E319:E331)</f>
        <v>0</v>
      </c>
      <c r="F332" s="4">
        <f>SUM(F319:F331)</f>
        <v>0</v>
      </c>
    </row>
    <row r="333" spans="1:6">
      <c r="A333" s="19"/>
      <c r="B333" s="7"/>
      <c r="C333" s="7"/>
      <c r="D333" s="7"/>
      <c r="E333" s="7"/>
      <c r="F333" s="7"/>
    </row>
    <row r="334" spans="1:6">
      <c r="A334" s="10" t="str">
        <f>CONCATENATE(A350,C350,E350)</f>
        <v>ราคาลงตัวหน่วยละ บาท</v>
      </c>
      <c r="B334" s="7">
        <f>SUM(B332:B333)</f>
        <v>0</v>
      </c>
      <c r="C334" s="7">
        <f>SUM(C332:C333)</f>
        <v>0</v>
      </c>
      <c r="D334" s="11">
        <f>SUM(D332:D333)</f>
        <v>0</v>
      </c>
      <c r="E334" s="7">
        <f>SUM(E332:E333)</f>
        <v>0</v>
      </c>
      <c r="F334" s="7">
        <f>+D334-E334</f>
        <v>0</v>
      </c>
    </row>
    <row r="335" spans="1:6">
      <c r="A335" s="5" t="s">
        <v>79</v>
      </c>
      <c r="B335" s="4">
        <f>+B296+B297</f>
        <v>0</v>
      </c>
      <c r="C335" s="4">
        <f>+C296+C297</f>
        <v>0</v>
      </c>
      <c r="D335" s="4">
        <f>+D296+D297</f>
        <v>0</v>
      </c>
      <c r="E335" s="4">
        <f>+D335</f>
        <v>0</v>
      </c>
      <c r="F335" s="4"/>
    </row>
    <row r="336" spans="1:6">
      <c r="A336" s="5" t="s">
        <v>80</v>
      </c>
      <c r="B336" s="4">
        <f>+'2.4ต้นทุนตามสัดส่วน(รวม)'!$L$106</f>
        <v>0</v>
      </c>
      <c r="C336" s="4">
        <f>+'2.4ต้นทุนตามสัดส่วน(รวม)'!$M$106</f>
        <v>0</v>
      </c>
      <c r="D336" s="4">
        <f>+'2.4ต้นทุนตามสัดส่วน(รวม)'!$N$106</f>
        <v>0</v>
      </c>
      <c r="E336" s="4"/>
      <c r="F336" s="4">
        <f>+D336-E336</f>
        <v>0</v>
      </c>
    </row>
    <row r="337" spans="1:6">
      <c r="A337" s="5"/>
      <c r="B337" s="4"/>
      <c r="C337" s="4"/>
      <c r="D337" s="4"/>
      <c r="E337" s="4"/>
      <c r="F337" s="4"/>
    </row>
    <row r="338" spans="1:6">
      <c r="A338" s="5"/>
      <c r="B338" s="4"/>
      <c r="C338" s="4"/>
      <c r="D338" s="4"/>
      <c r="E338" s="4"/>
      <c r="F338" s="4"/>
    </row>
    <row r="339" spans="1:6">
      <c r="A339" s="5" t="s">
        <v>342</v>
      </c>
      <c r="B339" s="4">
        <f>+B300+B301</f>
        <v>0</v>
      </c>
      <c r="C339" s="4">
        <f>+C300+C301</f>
        <v>0</v>
      </c>
      <c r="D339" s="4">
        <f>+D300+D301</f>
        <v>0</v>
      </c>
      <c r="E339" s="4">
        <f>+D339</f>
        <v>0</v>
      </c>
      <c r="F339" s="4"/>
    </row>
    <row r="340" spans="1:6">
      <c r="A340" s="5" t="s">
        <v>343</v>
      </c>
      <c r="B340" s="4">
        <f>+'2.4ต้นทุนตามสัดส่วน(รวม)'!$O$106</f>
        <v>0</v>
      </c>
      <c r="C340" s="4">
        <f>+'2.4ต้นทุนตามสัดส่วน(รวม)'!$P$106</f>
        <v>0</v>
      </c>
      <c r="D340" s="4">
        <f>+'2.4ต้นทุนตามสัดส่วน(รวม)'!$Q$106</f>
        <v>0</v>
      </c>
      <c r="E340" s="4"/>
      <c r="F340" s="4">
        <f>+D340-E340</f>
        <v>0</v>
      </c>
    </row>
    <row r="341" spans="1:6">
      <c r="A341" s="5"/>
      <c r="B341" s="4"/>
      <c r="C341" s="4"/>
      <c r="D341" s="4"/>
      <c r="E341" s="4"/>
      <c r="F341" s="4"/>
    </row>
    <row r="342" spans="1:6">
      <c r="A342" s="5"/>
      <c r="B342" s="4"/>
      <c r="C342" s="4"/>
      <c r="D342" s="4"/>
      <c r="E342" s="4"/>
      <c r="F342" s="4"/>
    </row>
    <row r="343" spans="1:6">
      <c r="A343" s="5" t="s">
        <v>371</v>
      </c>
      <c r="B343" s="4">
        <f>+B304+B305</f>
        <v>0</v>
      </c>
      <c r="C343" s="4">
        <f>+C304+C305</f>
        <v>0</v>
      </c>
      <c r="D343" s="4">
        <f>+D304+D305</f>
        <v>0</v>
      </c>
      <c r="E343" s="4">
        <f>+D343</f>
        <v>0</v>
      </c>
      <c r="F343" s="4"/>
    </row>
    <row r="344" spans="1:6">
      <c r="A344" s="5" t="s">
        <v>372</v>
      </c>
      <c r="B344" s="4">
        <f>+'2.4ต้นทุนตามสัดส่วน(รวม)'!$R$106</f>
        <v>0</v>
      </c>
      <c r="C344" s="4">
        <f>+'2.4ต้นทุนตามสัดส่วน(รวม)'!$S$106</f>
        <v>0</v>
      </c>
      <c r="D344" s="4">
        <f>+'2.4ต้นทุนตามสัดส่วน(รวม)'!$T$106</f>
        <v>0</v>
      </c>
      <c r="E344" s="4"/>
      <c r="F344" s="4">
        <f>+D344-E344</f>
        <v>0</v>
      </c>
    </row>
    <row r="345" spans="1:6">
      <c r="A345" s="5"/>
      <c r="B345" s="4"/>
      <c r="C345" s="4"/>
      <c r="D345" s="4"/>
      <c r="E345" s="4"/>
      <c r="F345" s="4"/>
    </row>
    <row r="346" spans="1:6">
      <c r="A346" s="5"/>
      <c r="B346" s="4"/>
      <c r="C346" s="4"/>
      <c r="D346" s="4"/>
      <c r="E346" s="4"/>
      <c r="F346" s="4"/>
    </row>
    <row r="347" spans="1:6">
      <c r="A347" s="12" t="s">
        <v>5</v>
      </c>
      <c r="B347" s="11">
        <f>SUM(B335:B346)</f>
        <v>0</v>
      </c>
      <c r="C347" s="11">
        <f>SUM(C335:C346)</f>
        <v>0</v>
      </c>
      <c r="D347" s="11">
        <f>SUM(D335:D346)</f>
        <v>0</v>
      </c>
      <c r="E347" s="11">
        <f>SUM(E335:E346)</f>
        <v>0</v>
      </c>
      <c r="F347" s="11">
        <f>SUM(F335:F346)</f>
        <v>0</v>
      </c>
    </row>
    <row r="348" spans="1:6" ht="21.75" thickBot="1">
      <c r="A348" s="13" t="s">
        <v>125</v>
      </c>
      <c r="B348" s="14">
        <f>+B334-B347</f>
        <v>0</v>
      </c>
      <c r="C348" s="14">
        <f>+C334-C347</f>
        <v>0</v>
      </c>
      <c r="D348" s="14">
        <f>+D334-D347</f>
        <v>0</v>
      </c>
      <c r="E348" s="14">
        <f>+E334-E347</f>
        <v>0</v>
      </c>
      <c r="F348" s="14">
        <f>+F334-F347</f>
        <v>0</v>
      </c>
    </row>
    <row r="349" spans="1:6" ht="21.75" thickTop="1"/>
    <row r="350" spans="1:6">
      <c r="A350" s="17" t="s">
        <v>14</v>
      </c>
      <c r="B350" s="18"/>
      <c r="C350" s="18"/>
      <c r="D350" s="18"/>
      <c r="E350" s="18" t="s">
        <v>15</v>
      </c>
      <c r="F350" s="18"/>
    </row>
    <row r="351" spans="1:6">
      <c r="A351" s="17" t="s">
        <v>16</v>
      </c>
      <c r="B351" s="18"/>
      <c r="C351" s="18"/>
      <c r="D351" s="18"/>
      <c r="E351" s="18" t="s">
        <v>15</v>
      </c>
      <c r="F351" s="18"/>
    </row>
    <row r="352" spans="1:6" ht="23.25">
      <c r="A352" s="204" t="s">
        <v>43</v>
      </c>
      <c r="B352" s="205"/>
      <c r="C352" s="205"/>
      <c r="D352" s="205"/>
      <c r="E352" s="205"/>
      <c r="F352" s="205"/>
    </row>
    <row r="353" spans="1:6" ht="23.25">
      <c r="A353" s="206" t="s">
        <v>130</v>
      </c>
      <c r="B353" s="206"/>
      <c r="C353" s="206"/>
      <c r="D353" s="206"/>
      <c r="E353" s="206"/>
      <c r="F353" s="206"/>
    </row>
    <row r="354" spans="1:6" ht="23.25">
      <c r="A354" s="206" t="s">
        <v>149</v>
      </c>
      <c r="B354" s="206"/>
      <c r="C354" s="206"/>
      <c r="D354" s="206"/>
      <c r="E354" s="206"/>
      <c r="F354" s="206"/>
    </row>
    <row r="355" spans="1:6" ht="23.25">
      <c r="A355" s="206" t="s">
        <v>34</v>
      </c>
      <c r="B355" s="206"/>
      <c r="C355" s="206"/>
      <c r="D355" s="206"/>
      <c r="E355" s="206"/>
      <c r="F355" s="206"/>
    </row>
    <row r="356" spans="1:6">
      <c r="A356" s="207"/>
      <c r="B356" s="207"/>
      <c r="C356" s="207"/>
      <c r="D356" s="207"/>
      <c r="E356" s="207"/>
      <c r="F356" s="207"/>
    </row>
    <row r="357" spans="1:6">
      <c r="A357" s="1" t="s">
        <v>7</v>
      </c>
      <c r="B357" s="2" t="s">
        <v>155</v>
      </c>
      <c r="C357" s="2" t="s">
        <v>1</v>
      </c>
      <c r="D357" s="2" t="s">
        <v>9</v>
      </c>
      <c r="E357" s="2" t="s">
        <v>10</v>
      </c>
      <c r="F357" s="2" t="s">
        <v>11</v>
      </c>
    </row>
    <row r="358" spans="1:6">
      <c r="A358" s="3" t="s">
        <v>19</v>
      </c>
      <c r="B358" s="4">
        <f>+'2.4ต้นทุนตามสัดส่วน(รวม)'!$B$6</f>
        <v>0</v>
      </c>
      <c r="C358" s="4">
        <f>+'2.4ต้นทุนตามสัดส่วน(รวม)'!$C$6</f>
        <v>0</v>
      </c>
      <c r="D358" s="4">
        <f>+'2.4ต้นทุนตามสัดส่วน(รวม)'!$F$6</f>
        <v>0</v>
      </c>
      <c r="E358" s="4">
        <f>+D358</f>
        <v>0</v>
      </c>
      <c r="F358" s="4"/>
    </row>
    <row r="359" spans="1:6">
      <c r="A359" s="5"/>
      <c r="B359" s="4"/>
      <c r="C359" s="4"/>
      <c r="D359" s="4"/>
      <c r="E359" s="4"/>
      <c r="F359" s="4"/>
    </row>
    <row r="360" spans="1:6">
      <c r="A360" s="5" t="s">
        <v>235</v>
      </c>
      <c r="B360" s="4">
        <f>+B321+B322</f>
        <v>0</v>
      </c>
      <c r="C360" s="4">
        <f>+C321+C322</f>
        <v>0</v>
      </c>
      <c r="D360" s="4">
        <f>+D321+D322</f>
        <v>0</v>
      </c>
      <c r="E360" s="4">
        <f>+D360</f>
        <v>0</v>
      </c>
      <c r="F360" s="4"/>
    </row>
    <row r="361" spans="1:6">
      <c r="A361" s="5" t="s">
        <v>236</v>
      </c>
      <c r="B361" s="4">
        <f>+'2.1ต้นทุนตามสัดส่วน (ผลิต)'!$B$116</f>
        <v>0</v>
      </c>
      <c r="C361" s="4">
        <f>+'2.1ต้นทุนตามสัดส่วน (ผลิต)'!$C$116</f>
        <v>0</v>
      </c>
      <c r="D361" s="4">
        <f>+'3.2เก็บไม้วัตถุดิบ'!$AK$167</f>
        <v>0</v>
      </c>
      <c r="E361" s="4"/>
      <c r="F361" s="4">
        <f>+D361-E361</f>
        <v>0</v>
      </c>
    </row>
    <row r="362" spans="1:6">
      <c r="A362" s="6"/>
      <c r="B362" s="4"/>
      <c r="C362" s="4"/>
      <c r="D362" s="4"/>
      <c r="E362" s="4"/>
      <c r="F362" s="4"/>
    </row>
    <row r="363" spans="1:6">
      <c r="A363" s="5" t="s">
        <v>81</v>
      </c>
      <c r="B363" s="4">
        <f>+B324+B325</f>
        <v>0</v>
      </c>
      <c r="C363" s="4">
        <f>+C324+C325</f>
        <v>0</v>
      </c>
      <c r="D363" s="4">
        <f>+D324+D325</f>
        <v>0</v>
      </c>
      <c r="E363" s="4">
        <f>+D363</f>
        <v>0</v>
      </c>
      <c r="F363" s="4"/>
    </row>
    <row r="364" spans="1:6">
      <c r="A364" s="5" t="s">
        <v>82</v>
      </c>
      <c r="B364" s="4"/>
      <c r="C364" s="4"/>
      <c r="D364" s="4">
        <f>+'3.1เก็บค่าใช้จ่าย'!$AK$167</f>
        <v>0</v>
      </c>
      <c r="E364" s="4"/>
      <c r="F364" s="4">
        <f>+D364-E364</f>
        <v>0</v>
      </c>
    </row>
    <row r="365" spans="1:6">
      <c r="A365" s="6"/>
      <c r="B365" s="4"/>
      <c r="C365" s="4"/>
      <c r="D365" s="4"/>
      <c r="E365" s="4"/>
      <c r="F365" s="4"/>
    </row>
    <row r="366" spans="1:6">
      <c r="A366" s="5" t="s">
        <v>281</v>
      </c>
      <c r="B366" s="4">
        <f>+B327</f>
        <v>0</v>
      </c>
      <c r="C366" s="4">
        <f>+C327</f>
        <v>0</v>
      </c>
      <c r="D366" s="4">
        <f>+D327</f>
        <v>0</v>
      </c>
      <c r="E366" s="4">
        <f>+D366</f>
        <v>0</v>
      </c>
      <c r="F366" s="4"/>
    </row>
    <row r="367" spans="1:6">
      <c r="A367" s="5" t="s">
        <v>282</v>
      </c>
      <c r="B367" s="4">
        <f>+'2.3ต้นทุนตามสัดส่วน (รับโอน)'!$B$116</f>
        <v>0</v>
      </c>
      <c r="C367" s="4">
        <f>+'2.3ต้นทุนตามสัดส่วน (รับโอน)'!$C$116</f>
        <v>0</v>
      </c>
      <c r="D367" s="4">
        <f>+'2.3ต้นทุนตามสัดส่วน (รับโอน)'!$F$116</f>
        <v>0</v>
      </c>
      <c r="E367" s="4"/>
      <c r="F367" s="4">
        <f>+D367-E367</f>
        <v>0</v>
      </c>
    </row>
    <row r="368" spans="1:6">
      <c r="A368" s="5"/>
      <c r="B368" s="4"/>
      <c r="C368" s="4"/>
      <c r="D368" s="4"/>
      <c r="E368" s="4"/>
      <c r="F368" s="4"/>
    </row>
    <row r="369" spans="1:6">
      <c r="A369" s="101" t="s">
        <v>316</v>
      </c>
      <c r="B369" s="90">
        <f>+B330</f>
        <v>0</v>
      </c>
      <c r="C369" s="90">
        <f>+C330</f>
        <v>0</v>
      </c>
      <c r="D369" s="90">
        <f>+D330</f>
        <v>0</v>
      </c>
      <c r="E369" s="90">
        <f>+D369</f>
        <v>0</v>
      </c>
      <c r="F369" s="90"/>
    </row>
    <row r="370" spans="1:6">
      <c r="A370" s="102" t="s">
        <v>317</v>
      </c>
      <c r="B370" s="103">
        <f>+'2.2ต้นทุนตามสัดส่วน (ไม่ช่อม)'!$B$116</f>
        <v>0</v>
      </c>
      <c r="C370" s="103">
        <f>+'2.2ต้นทุนตามสัดส่วน (ไม่ช่อม)'!$C$116</f>
        <v>0</v>
      </c>
      <c r="D370" s="103">
        <f>+'2.2ต้นทุนตามสัดส่วน (ไม่ช่อม)'!$F$116</f>
        <v>0</v>
      </c>
      <c r="E370" s="103"/>
      <c r="F370" s="103">
        <f>+D370-E370</f>
        <v>0</v>
      </c>
    </row>
    <row r="371" spans="1:6">
      <c r="A371" s="6" t="s">
        <v>12</v>
      </c>
      <c r="B371" s="4">
        <f>SUM(B358:B370)</f>
        <v>0</v>
      </c>
      <c r="C371" s="4">
        <f>SUM(C358:C370)</f>
        <v>0</v>
      </c>
      <c r="D371" s="4">
        <f>SUM(D358:D370)</f>
        <v>0</v>
      </c>
      <c r="E371" s="4">
        <f>SUM(E358:E370)</f>
        <v>0</v>
      </c>
      <c r="F371" s="4">
        <f>SUM(F358:F370)</f>
        <v>0</v>
      </c>
    </row>
    <row r="372" spans="1:6">
      <c r="A372" s="19"/>
      <c r="B372" s="7"/>
      <c r="C372" s="7"/>
      <c r="D372" s="7"/>
      <c r="E372" s="7"/>
      <c r="F372" s="7"/>
    </row>
    <row r="373" spans="1:6">
      <c r="A373" s="10" t="str">
        <f>CONCATENATE(A389,C389,E389)</f>
        <v>ราคาลงตัวหน่วยละ บาท</v>
      </c>
      <c r="B373" s="7">
        <f>SUM(B371:B372)</f>
        <v>0</v>
      </c>
      <c r="C373" s="7">
        <f>SUM(C371:C372)</f>
        <v>0</v>
      </c>
      <c r="D373" s="11">
        <f>SUM(D371:D372)</f>
        <v>0</v>
      </c>
      <c r="E373" s="7">
        <f>SUM(E371:E372)</f>
        <v>0</v>
      </c>
      <c r="F373" s="7">
        <f>+D373-E373</f>
        <v>0</v>
      </c>
    </row>
    <row r="374" spans="1:6">
      <c r="A374" s="5" t="s">
        <v>83</v>
      </c>
      <c r="B374" s="4">
        <f>+B335+B336</f>
        <v>0</v>
      </c>
      <c r="C374" s="4">
        <f>+C335+C336</f>
        <v>0</v>
      </c>
      <c r="D374" s="4">
        <f>+D335+D336</f>
        <v>0</v>
      </c>
      <c r="E374" s="4">
        <f>+D374</f>
        <v>0</v>
      </c>
      <c r="F374" s="4"/>
    </row>
    <row r="375" spans="1:6">
      <c r="A375" s="5" t="s">
        <v>84</v>
      </c>
      <c r="B375" s="4">
        <f>+'2.4ต้นทุนตามสัดส่วน(รวม)'!$L$116</f>
        <v>0</v>
      </c>
      <c r="C375" s="4">
        <f>+'2.4ต้นทุนตามสัดส่วน(รวม)'!$M$116</f>
        <v>0</v>
      </c>
      <c r="D375" s="4">
        <f>+'2.4ต้นทุนตามสัดส่วน(รวม)'!$N$116</f>
        <v>0</v>
      </c>
      <c r="E375" s="4"/>
      <c r="F375" s="4">
        <f>+D375-E375</f>
        <v>0</v>
      </c>
    </row>
    <row r="376" spans="1:6">
      <c r="A376" s="5"/>
      <c r="B376" s="4"/>
      <c r="C376" s="4"/>
      <c r="D376" s="4"/>
      <c r="E376" s="4"/>
      <c r="F376" s="4"/>
    </row>
    <row r="377" spans="1:6">
      <c r="A377" s="5"/>
      <c r="B377" s="4"/>
      <c r="C377" s="4"/>
      <c r="D377" s="4"/>
      <c r="E377" s="4"/>
      <c r="F377" s="4"/>
    </row>
    <row r="378" spans="1:6">
      <c r="A378" s="5" t="s">
        <v>344</v>
      </c>
      <c r="B378" s="4">
        <f>+B339+B340</f>
        <v>0</v>
      </c>
      <c r="C378" s="4">
        <f>+C339+C340</f>
        <v>0</v>
      </c>
      <c r="D378" s="4">
        <f>+D339+D340</f>
        <v>0</v>
      </c>
      <c r="E378" s="4">
        <f>+D378</f>
        <v>0</v>
      </c>
      <c r="F378" s="4"/>
    </row>
    <row r="379" spans="1:6">
      <c r="A379" s="5" t="s">
        <v>345</v>
      </c>
      <c r="B379" s="4">
        <f>+'2.4ต้นทุนตามสัดส่วน(รวม)'!$O$116</f>
        <v>0</v>
      </c>
      <c r="C379" s="4">
        <f>+'2.4ต้นทุนตามสัดส่วน(รวม)'!$P$116</f>
        <v>0</v>
      </c>
      <c r="D379" s="4">
        <f>+'2.4ต้นทุนตามสัดส่วน(รวม)'!$Q$116</f>
        <v>0</v>
      </c>
      <c r="E379" s="4"/>
      <c r="F379" s="4">
        <f>+D379-E379</f>
        <v>0</v>
      </c>
    </row>
    <row r="380" spans="1:6">
      <c r="A380" s="5"/>
      <c r="B380" s="4"/>
      <c r="C380" s="4"/>
      <c r="D380" s="4"/>
      <c r="E380" s="4"/>
      <c r="F380" s="4"/>
    </row>
    <row r="381" spans="1:6">
      <c r="A381" s="5"/>
      <c r="B381" s="4"/>
      <c r="C381" s="4"/>
      <c r="D381" s="4"/>
      <c r="E381" s="4"/>
      <c r="F381" s="4"/>
    </row>
    <row r="382" spans="1:6">
      <c r="A382" s="5" t="s">
        <v>373</v>
      </c>
      <c r="B382" s="4">
        <f>+B343+B344</f>
        <v>0</v>
      </c>
      <c r="C382" s="4">
        <f>+C343+C344</f>
        <v>0</v>
      </c>
      <c r="D382" s="4">
        <f>+D343+D344</f>
        <v>0</v>
      </c>
      <c r="E382" s="4">
        <f>+D382</f>
        <v>0</v>
      </c>
      <c r="F382" s="4"/>
    </row>
    <row r="383" spans="1:6">
      <c r="A383" s="5" t="s">
        <v>374</v>
      </c>
      <c r="B383" s="4">
        <f>+'2.4ต้นทุนตามสัดส่วน(รวม)'!$R$116</f>
        <v>0</v>
      </c>
      <c r="C383" s="4">
        <f>+'2.4ต้นทุนตามสัดส่วน(รวม)'!$S$116</f>
        <v>0</v>
      </c>
      <c r="D383" s="4">
        <f>+'2.4ต้นทุนตามสัดส่วน(รวม)'!$T$116</f>
        <v>0</v>
      </c>
      <c r="E383" s="4"/>
      <c r="F383" s="4">
        <f>+D383-E383</f>
        <v>0</v>
      </c>
    </row>
    <row r="384" spans="1:6">
      <c r="A384" s="5"/>
      <c r="B384" s="4"/>
      <c r="C384" s="4"/>
      <c r="D384" s="4"/>
      <c r="E384" s="4"/>
      <c r="F384" s="4"/>
    </row>
    <row r="385" spans="1:6">
      <c r="A385" s="5"/>
      <c r="B385" s="4"/>
      <c r="C385" s="4"/>
      <c r="D385" s="4"/>
      <c r="E385" s="4"/>
      <c r="F385" s="4"/>
    </row>
    <row r="386" spans="1:6">
      <c r="A386" s="12" t="s">
        <v>5</v>
      </c>
      <c r="B386" s="11">
        <f>SUM(B374:B385)</f>
        <v>0</v>
      </c>
      <c r="C386" s="11">
        <f>SUM(C374:C385)</f>
        <v>0</v>
      </c>
      <c r="D386" s="11">
        <f>SUM(D374:D385)</f>
        <v>0</v>
      </c>
      <c r="E386" s="11">
        <f>SUM(E374:E385)</f>
        <v>0</v>
      </c>
      <c r="F386" s="11">
        <f>SUM(F374:F385)</f>
        <v>0</v>
      </c>
    </row>
    <row r="387" spans="1:6" ht="21.75" thickBot="1">
      <c r="A387" s="13" t="s">
        <v>126</v>
      </c>
      <c r="B387" s="14">
        <f>+B373-B386</f>
        <v>0</v>
      </c>
      <c r="C387" s="14">
        <f>+C373-C386</f>
        <v>0</v>
      </c>
      <c r="D387" s="14">
        <f>+D373-D386</f>
        <v>0</v>
      </c>
      <c r="E387" s="14">
        <f>+E373-E386</f>
        <v>0</v>
      </c>
      <c r="F387" s="14">
        <f>+F373-F386</f>
        <v>0</v>
      </c>
    </row>
    <row r="388" spans="1:6" ht="21.75" thickTop="1"/>
    <row r="389" spans="1:6">
      <c r="A389" s="17" t="s">
        <v>14</v>
      </c>
      <c r="B389" s="18"/>
      <c r="C389" s="18"/>
      <c r="D389" s="18"/>
      <c r="E389" s="18" t="s">
        <v>15</v>
      </c>
      <c r="F389" s="18"/>
    </row>
    <row r="390" spans="1:6">
      <c r="A390" s="17" t="s">
        <v>16</v>
      </c>
      <c r="B390" s="18"/>
      <c r="C390" s="18"/>
      <c r="D390" s="18"/>
      <c r="E390" s="18" t="s">
        <v>15</v>
      </c>
      <c r="F390" s="18"/>
    </row>
    <row r="391" spans="1:6" ht="23.25">
      <c r="A391" s="204" t="s">
        <v>44</v>
      </c>
      <c r="B391" s="205"/>
      <c r="C391" s="205"/>
      <c r="D391" s="205"/>
      <c r="E391" s="205"/>
      <c r="F391" s="205"/>
    </row>
    <row r="392" spans="1:6" ht="23.25">
      <c r="A392" s="206" t="s">
        <v>130</v>
      </c>
      <c r="B392" s="206"/>
      <c r="C392" s="206"/>
      <c r="D392" s="206"/>
      <c r="E392" s="206"/>
      <c r="F392" s="206"/>
    </row>
    <row r="393" spans="1:6" ht="23.25">
      <c r="A393" s="206" t="s">
        <v>149</v>
      </c>
      <c r="B393" s="206"/>
      <c r="C393" s="206"/>
      <c r="D393" s="206"/>
      <c r="E393" s="206"/>
      <c r="F393" s="206"/>
    </row>
    <row r="394" spans="1:6" ht="23.25">
      <c r="A394" s="206" t="s">
        <v>34</v>
      </c>
      <c r="B394" s="206"/>
      <c r="C394" s="206"/>
      <c r="D394" s="206"/>
      <c r="E394" s="206"/>
      <c r="F394" s="206"/>
    </row>
    <row r="395" spans="1:6">
      <c r="A395" s="207"/>
      <c r="B395" s="207"/>
      <c r="C395" s="207"/>
      <c r="D395" s="207"/>
      <c r="E395" s="207"/>
      <c r="F395" s="207"/>
    </row>
    <row r="396" spans="1:6">
      <c r="A396" s="1" t="s">
        <v>7</v>
      </c>
      <c r="B396" s="2" t="s">
        <v>155</v>
      </c>
      <c r="C396" s="2" t="s">
        <v>1</v>
      </c>
      <c r="D396" s="2" t="s">
        <v>9</v>
      </c>
      <c r="E396" s="2" t="s">
        <v>10</v>
      </c>
      <c r="F396" s="2" t="s">
        <v>11</v>
      </c>
    </row>
    <row r="397" spans="1:6">
      <c r="A397" s="3" t="s">
        <v>19</v>
      </c>
      <c r="B397" s="4">
        <f>+'2.4ต้นทุนตามสัดส่วน(รวม)'!$B$6</f>
        <v>0</v>
      </c>
      <c r="C397" s="4">
        <f>+'2.4ต้นทุนตามสัดส่วน(รวม)'!$C$6</f>
        <v>0</v>
      </c>
      <c r="D397" s="4">
        <f>+'2.4ต้นทุนตามสัดส่วน(รวม)'!$F$6</f>
        <v>0</v>
      </c>
      <c r="E397" s="4">
        <f>+D397</f>
        <v>0</v>
      </c>
      <c r="F397" s="4"/>
    </row>
    <row r="398" spans="1:6">
      <c r="A398" s="5"/>
      <c r="B398" s="4"/>
      <c r="C398" s="4"/>
      <c r="D398" s="4"/>
      <c r="E398" s="4"/>
      <c r="F398" s="4"/>
    </row>
    <row r="399" spans="1:6">
      <c r="A399" s="5" t="s">
        <v>237</v>
      </c>
      <c r="B399" s="4">
        <f>+B360+B361</f>
        <v>0</v>
      </c>
      <c r="C399" s="4">
        <f>+C360+C361</f>
        <v>0</v>
      </c>
      <c r="D399" s="4">
        <f>+D360+D361</f>
        <v>0</v>
      </c>
      <c r="E399" s="4"/>
      <c r="F399" s="4"/>
    </row>
    <row r="400" spans="1:6">
      <c r="A400" s="5" t="s">
        <v>238</v>
      </c>
      <c r="B400" s="4">
        <f>+'2.1ต้นทุนตามสัดส่วน (ผลิต)'!$B$126</f>
        <v>0</v>
      </c>
      <c r="C400" s="4">
        <f>+'2.1ต้นทุนตามสัดส่วน (ผลิต)'!$C$126</f>
        <v>0</v>
      </c>
      <c r="D400" s="4">
        <f>+'3.2เก็บไม้วัตถุดิบ'!$AL$167</f>
        <v>0</v>
      </c>
      <c r="E400" s="4"/>
      <c r="F400" s="4">
        <f>+D400-E400</f>
        <v>0</v>
      </c>
    </row>
    <row r="401" spans="1:6">
      <c r="A401" s="6"/>
      <c r="B401" s="4"/>
      <c r="C401" s="4"/>
      <c r="D401" s="4"/>
      <c r="E401" s="4"/>
      <c r="F401" s="4"/>
    </row>
    <row r="402" spans="1:6">
      <c r="A402" s="5" t="s">
        <v>85</v>
      </c>
      <c r="B402" s="4">
        <f>+B363+B364</f>
        <v>0</v>
      </c>
      <c r="C402" s="4">
        <f>+C363+C364</f>
        <v>0</v>
      </c>
      <c r="D402" s="4">
        <f>+D363+D364</f>
        <v>0</v>
      </c>
      <c r="E402" s="4">
        <f>+D402</f>
        <v>0</v>
      </c>
      <c r="F402" s="4"/>
    </row>
    <row r="403" spans="1:6">
      <c r="A403" s="5" t="s">
        <v>86</v>
      </c>
      <c r="B403" s="4"/>
      <c r="C403" s="4"/>
      <c r="D403" s="4">
        <f>+'3.1เก็บค่าใช้จ่าย'!$AL$167</f>
        <v>0</v>
      </c>
      <c r="E403" s="4"/>
      <c r="F403" s="4">
        <f>+D403</f>
        <v>0</v>
      </c>
    </row>
    <row r="404" spans="1:6">
      <c r="A404" s="6"/>
      <c r="B404" s="4"/>
      <c r="C404" s="4"/>
      <c r="D404" s="4"/>
      <c r="E404" s="4"/>
      <c r="F404" s="4"/>
    </row>
    <row r="405" spans="1:6">
      <c r="A405" s="5" t="s">
        <v>283</v>
      </c>
      <c r="B405" s="4">
        <f>+B366</f>
        <v>0</v>
      </c>
      <c r="C405" s="4">
        <f>+C366</f>
        <v>0</v>
      </c>
      <c r="D405" s="4">
        <f>+D366</f>
        <v>0</v>
      </c>
      <c r="E405" s="4">
        <f>+D405</f>
        <v>0</v>
      </c>
      <c r="F405" s="4"/>
    </row>
    <row r="406" spans="1:6">
      <c r="A406" s="5" t="s">
        <v>284</v>
      </c>
      <c r="B406" s="4">
        <f>+'2.3ต้นทุนตามสัดส่วน (รับโอน)'!$B$126</f>
        <v>0</v>
      </c>
      <c r="C406" s="4">
        <f>+'2.3ต้นทุนตามสัดส่วน (รับโอน)'!$C$126</f>
        <v>0</v>
      </c>
      <c r="D406" s="4">
        <f>+'2.3ต้นทุนตามสัดส่วน (รับโอน)'!$F$126</f>
        <v>0</v>
      </c>
      <c r="E406" s="4"/>
      <c r="F406" s="4">
        <f>+D406-E406</f>
        <v>0</v>
      </c>
    </row>
    <row r="407" spans="1:6">
      <c r="A407" s="5"/>
      <c r="B407" s="4"/>
      <c r="C407" s="4"/>
      <c r="D407" s="4"/>
      <c r="E407" s="4"/>
      <c r="F407" s="4"/>
    </row>
    <row r="408" spans="1:6">
      <c r="A408" s="101" t="s">
        <v>318</v>
      </c>
      <c r="B408" s="90">
        <f>+B369</f>
        <v>0</v>
      </c>
      <c r="C408" s="90">
        <f>+C369</f>
        <v>0</v>
      </c>
      <c r="D408" s="90">
        <f>+D369</f>
        <v>0</v>
      </c>
      <c r="E408" s="90">
        <f>+D408</f>
        <v>0</v>
      </c>
      <c r="F408" s="90"/>
    </row>
    <row r="409" spans="1:6">
      <c r="A409" s="102" t="s">
        <v>319</v>
      </c>
      <c r="B409" s="103">
        <f>+'2.2ต้นทุนตามสัดส่วน (ไม่ช่อม)'!$B$126</f>
        <v>0</v>
      </c>
      <c r="C409" s="103">
        <f>+'2.2ต้นทุนตามสัดส่วน (ไม่ช่อม)'!$C$126</f>
        <v>0</v>
      </c>
      <c r="D409" s="103">
        <f>+'2.2ต้นทุนตามสัดส่วน (ไม่ช่อม)'!$F$126</f>
        <v>0</v>
      </c>
      <c r="E409" s="103"/>
      <c r="F409" s="103">
        <f>+D409-E409</f>
        <v>0</v>
      </c>
    </row>
    <row r="410" spans="1:6">
      <c r="A410" s="6" t="s">
        <v>12</v>
      </c>
      <c r="B410" s="4">
        <f>SUM(B397:B409)</f>
        <v>0</v>
      </c>
      <c r="C410" s="4">
        <f>SUM(C397:C409)</f>
        <v>0</v>
      </c>
      <c r="D410" s="4">
        <f>SUM(D397:D409)</f>
        <v>0</v>
      </c>
      <c r="E410" s="4">
        <f>SUM(E397:E409)</f>
        <v>0</v>
      </c>
      <c r="F410" s="4">
        <f>SUM(F397:F409)</f>
        <v>0</v>
      </c>
    </row>
    <row r="411" spans="1:6">
      <c r="A411" s="19"/>
      <c r="B411" s="7"/>
      <c r="C411" s="7"/>
      <c r="D411" s="7"/>
      <c r="E411" s="7"/>
      <c r="F411" s="7"/>
    </row>
    <row r="412" spans="1:6">
      <c r="A412" s="10" t="str">
        <f>CONCATENATE(A428,C428,E428)</f>
        <v>ราคาลงตัวหน่วยละ บาท</v>
      </c>
      <c r="B412" s="7">
        <f>SUM(B410:B411)</f>
        <v>0</v>
      </c>
      <c r="C412" s="7">
        <f>SUM(C410:C411)</f>
        <v>0</v>
      </c>
      <c r="D412" s="11">
        <f>SUM(D410:D411)</f>
        <v>0</v>
      </c>
      <c r="E412" s="7">
        <f>SUM(E410:E411)</f>
        <v>0</v>
      </c>
      <c r="F412" s="7">
        <f>+D412-E412</f>
        <v>0</v>
      </c>
    </row>
    <row r="413" spans="1:6">
      <c r="A413" s="5" t="s">
        <v>87</v>
      </c>
      <c r="B413" s="4">
        <f>+B374+B375</f>
        <v>0</v>
      </c>
      <c r="C413" s="4">
        <f>+C374+C375</f>
        <v>0</v>
      </c>
      <c r="D413" s="4">
        <f>+D374+D375</f>
        <v>0</v>
      </c>
      <c r="E413" s="4">
        <f>+D413</f>
        <v>0</v>
      </c>
      <c r="F413" s="4"/>
    </row>
    <row r="414" spans="1:6">
      <c r="A414" s="5" t="s">
        <v>88</v>
      </c>
      <c r="B414" s="4">
        <f>+'2.4ต้นทุนตามสัดส่วน(รวม)'!$L$126</f>
        <v>0</v>
      </c>
      <c r="C414" s="4">
        <f>+'2.4ต้นทุนตามสัดส่วน(รวม)'!$M$126</f>
        <v>0</v>
      </c>
      <c r="D414" s="4">
        <f>+'2.4ต้นทุนตามสัดส่วน(รวม)'!$N$126</f>
        <v>0</v>
      </c>
      <c r="E414" s="4"/>
      <c r="F414" s="4">
        <f>+D414-E414</f>
        <v>0</v>
      </c>
    </row>
    <row r="415" spans="1:6">
      <c r="A415" s="5"/>
      <c r="B415" s="4"/>
      <c r="C415" s="4"/>
      <c r="D415" s="4"/>
      <c r="E415" s="4"/>
      <c r="F415" s="4"/>
    </row>
    <row r="416" spans="1:6">
      <c r="A416" s="5"/>
      <c r="B416" s="4"/>
      <c r="C416" s="4"/>
      <c r="D416" s="4"/>
      <c r="E416" s="4"/>
      <c r="F416" s="4"/>
    </row>
    <row r="417" spans="1:6">
      <c r="A417" s="5" t="s">
        <v>346</v>
      </c>
      <c r="B417" s="4">
        <f>+B378+B379</f>
        <v>0</v>
      </c>
      <c r="C417" s="4">
        <f>+C378+C379</f>
        <v>0</v>
      </c>
      <c r="D417" s="4">
        <f>+D378+D379</f>
        <v>0</v>
      </c>
      <c r="E417" s="4">
        <f>+D417</f>
        <v>0</v>
      </c>
      <c r="F417" s="4"/>
    </row>
    <row r="418" spans="1:6">
      <c r="A418" s="5" t="s">
        <v>347</v>
      </c>
      <c r="B418" s="4">
        <f>+'2.4ต้นทุนตามสัดส่วน(รวม)'!$O$126</f>
        <v>0</v>
      </c>
      <c r="C418" s="4">
        <f>+'2.4ต้นทุนตามสัดส่วน(รวม)'!$P$126</f>
        <v>0</v>
      </c>
      <c r="D418" s="4">
        <f>+'2.4ต้นทุนตามสัดส่วน(รวม)'!$Q$126</f>
        <v>0</v>
      </c>
      <c r="E418" s="4"/>
      <c r="F418" s="4">
        <f>+D418-E418</f>
        <v>0</v>
      </c>
    </row>
    <row r="419" spans="1:6">
      <c r="A419" s="5"/>
      <c r="B419" s="4"/>
      <c r="C419" s="4"/>
      <c r="D419" s="4"/>
      <c r="E419" s="4"/>
      <c r="F419" s="4"/>
    </row>
    <row r="420" spans="1:6">
      <c r="A420" s="5"/>
      <c r="B420" s="4"/>
      <c r="C420" s="4"/>
      <c r="D420" s="4"/>
      <c r="E420" s="4"/>
      <c r="F420" s="4"/>
    </row>
    <row r="421" spans="1:6">
      <c r="A421" s="5" t="s">
        <v>375</v>
      </c>
      <c r="B421" s="4">
        <f>+B382+B383</f>
        <v>0</v>
      </c>
      <c r="C421" s="4">
        <f>+C382+C383</f>
        <v>0</v>
      </c>
      <c r="D421" s="4">
        <f>+D382+D383</f>
        <v>0</v>
      </c>
      <c r="E421" s="4">
        <f>+D421</f>
        <v>0</v>
      </c>
      <c r="F421" s="4"/>
    </row>
    <row r="422" spans="1:6">
      <c r="A422" s="5" t="s">
        <v>376</v>
      </c>
      <c r="B422" s="4">
        <f>+'2.4ต้นทุนตามสัดส่วน(รวม)'!$R$126</f>
        <v>0</v>
      </c>
      <c r="C422" s="4">
        <f>+'2.4ต้นทุนตามสัดส่วน(รวม)'!$S$126</f>
        <v>0</v>
      </c>
      <c r="D422" s="4">
        <f>+'2.4ต้นทุนตามสัดส่วน(รวม)'!$T$126</f>
        <v>0</v>
      </c>
      <c r="E422" s="4"/>
      <c r="F422" s="4">
        <f>+D422-E422</f>
        <v>0</v>
      </c>
    </row>
    <row r="423" spans="1:6">
      <c r="A423" s="5"/>
      <c r="B423" s="4"/>
      <c r="C423" s="4"/>
      <c r="D423" s="4"/>
      <c r="E423" s="4"/>
      <c r="F423" s="4"/>
    </row>
    <row r="424" spans="1:6">
      <c r="A424" s="5"/>
      <c r="B424" s="4"/>
      <c r="C424" s="4"/>
      <c r="D424" s="4"/>
      <c r="E424" s="4"/>
      <c r="F424" s="4"/>
    </row>
    <row r="425" spans="1:6">
      <c r="A425" s="12" t="s">
        <v>5</v>
      </c>
      <c r="B425" s="11">
        <f>SUM(B413:B424)</f>
        <v>0</v>
      </c>
      <c r="C425" s="11">
        <f>SUM(C413:C424)</f>
        <v>0</v>
      </c>
      <c r="D425" s="11">
        <f>SUM(D413:D424)</f>
        <v>0</v>
      </c>
      <c r="E425" s="11">
        <f>SUM(E413:E424)</f>
        <v>0</v>
      </c>
      <c r="F425" s="11">
        <f>SUM(F413:F424)</f>
        <v>0</v>
      </c>
    </row>
    <row r="426" spans="1:6" ht="21.75" thickBot="1">
      <c r="A426" s="13" t="s">
        <v>13</v>
      </c>
      <c r="B426" s="14">
        <f>+B412-B425</f>
        <v>0</v>
      </c>
      <c r="C426" s="14">
        <f>+C412-C425</f>
        <v>0</v>
      </c>
      <c r="D426" s="14">
        <f>+D412-D425</f>
        <v>0</v>
      </c>
      <c r="E426" s="14">
        <f>+E412-E425</f>
        <v>0</v>
      </c>
      <c r="F426" s="14">
        <f>+F412-F425</f>
        <v>0</v>
      </c>
    </row>
    <row r="427" spans="1:6" ht="21.75" thickTop="1"/>
    <row r="428" spans="1:6">
      <c r="A428" s="17" t="s">
        <v>14</v>
      </c>
      <c r="B428" s="18"/>
      <c r="C428" s="18"/>
      <c r="D428" s="18"/>
      <c r="E428" s="18" t="s">
        <v>15</v>
      </c>
      <c r="F428" s="18"/>
    </row>
    <row r="429" spans="1:6">
      <c r="A429" s="17" t="s">
        <v>16</v>
      </c>
      <c r="B429" s="18"/>
      <c r="C429" s="18"/>
      <c r="D429" s="18"/>
      <c r="E429" s="18" t="s">
        <v>15</v>
      </c>
      <c r="F429" s="18"/>
    </row>
    <row r="430" spans="1:6" ht="23.25">
      <c r="A430" s="204" t="s">
        <v>45</v>
      </c>
      <c r="B430" s="205"/>
      <c r="C430" s="205"/>
      <c r="D430" s="205"/>
      <c r="E430" s="205"/>
      <c r="F430" s="205"/>
    </row>
    <row r="431" spans="1:6" ht="23.25">
      <c r="A431" s="206" t="s">
        <v>130</v>
      </c>
      <c r="B431" s="206"/>
      <c r="C431" s="206"/>
      <c r="D431" s="206"/>
      <c r="E431" s="206"/>
      <c r="F431" s="206"/>
    </row>
    <row r="432" spans="1:6" ht="23.25">
      <c r="A432" s="206" t="s">
        <v>149</v>
      </c>
      <c r="B432" s="206"/>
      <c r="C432" s="206"/>
      <c r="D432" s="206"/>
      <c r="E432" s="206"/>
      <c r="F432" s="206"/>
    </row>
    <row r="433" spans="1:6" ht="23.25">
      <c r="A433" s="206" t="s">
        <v>34</v>
      </c>
      <c r="B433" s="206"/>
      <c r="C433" s="206"/>
      <c r="D433" s="206"/>
      <c r="E433" s="206"/>
      <c r="F433" s="206"/>
    </row>
    <row r="434" spans="1:6">
      <c r="A434" s="207"/>
      <c r="B434" s="207"/>
      <c r="C434" s="207"/>
      <c r="D434" s="207"/>
      <c r="E434" s="207"/>
      <c r="F434" s="207"/>
    </row>
    <row r="435" spans="1:6">
      <c r="A435" s="1" t="s">
        <v>7</v>
      </c>
      <c r="B435" s="2" t="s">
        <v>155</v>
      </c>
      <c r="C435" s="2" t="s">
        <v>1</v>
      </c>
      <c r="D435" s="2" t="s">
        <v>9</v>
      </c>
      <c r="E435" s="2" t="s">
        <v>10</v>
      </c>
      <c r="F435" s="2" t="s">
        <v>11</v>
      </c>
    </row>
    <row r="436" spans="1:6">
      <c r="A436" s="3" t="s">
        <v>19</v>
      </c>
      <c r="B436" s="4">
        <f>+'2.4ต้นทุนตามสัดส่วน(รวม)'!$B$6</f>
        <v>0</v>
      </c>
      <c r="C436" s="4">
        <f>+'2.4ต้นทุนตามสัดส่วน(รวม)'!$C$6</f>
        <v>0</v>
      </c>
      <c r="D436" s="4">
        <f>+'2.4ต้นทุนตามสัดส่วน(รวม)'!$F$6</f>
        <v>0</v>
      </c>
      <c r="E436" s="4">
        <f>+D436</f>
        <v>0</v>
      </c>
      <c r="F436" s="4"/>
    </row>
    <row r="437" spans="1:6">
      <c r="A437" s="5"/>
      <c r="B437" s="4"/>
      <c r="C437" s="4"/>
      <c r="D437" s="4"/>
      <c r="E437" s="4"/>
      <c r="F437" s="4"/>
    </row>
    <row r="438" spans="1:6">
      <c r="A438" s="5" t="s">
        <v>239</v>
      </c>
      <c r="B438" s="4">
        <f>+B282+B283</f>
        <v>0</v>
      </c>
      <c r="C438" s="4">
        <f>+C282+C283</f>
        <v>0</v>
      </c>
      <c r="D438" s="4">
        <f>+D282+D283</f>
        <v>0</v>
      </c>
      <c r="E438" s="4">
        <f>+D438</f>
        <v>0</v>
      </c>
      <c r="F438" s="4"/>
    </row>
    <row r="439" spans="1:6">
      <c r="A439" s="5" t="s">
        <v>240</v>
      </c>
      <c r="B439" s="4">
        <f>+B322+B361+B400</f>
        <v>0</v>
      </c>
      <c r="C439" s="4">
        <f>+C322+C361+C400</f>
        <v>0</v>
      </c>
      <c r="D439" s="4">
        <f>+D322+D361+D400</f>
        <v>0</v>
      </c>
      <c r="E439" s="4"/>
      <c r="F439" s="4">
        <f>+D439</f>
        <v>0</v>
      </c>
    </row>
    <row r="440" spans="1:6">
      <c r="A440" s="6"/>
      <c r="B440" s="4"/>
      <c r="C440" s="4"/>
      <c r="D440" s="4"/>
      <c r="E440" s="4"/>
      <c r="F440" s="4"/>
    </row>
    <row r="441" spans="1:6">
      <c r="A441" s="5" t="s">
        <v>112</v>
      </c>
      <c r="B441" s="4">
        <f>+B285+B286</f>
        <v>0</v>
      </c>
      <c r="C441" s="4">
        <f>+C285+C286</f>
        <v>0</v>
      </c>
      <c r="D441" s="4">
        <f>+D285+D286</f>
        <v>0</v>
      </c>
      <c r="E441" s="4">
        <f>+D441</f>
        <v>0</v>
      </c>
      <c r="F441" s="4"/>
    </row>
    <row r="442" spans="1:6">
      <c r="A442" s="5" t="s">
        <v>113</v>
      </c>
      <c r="B442" s="4">
        <f>+B325+B364+B403</f>
        <v>0</v>
      </c>
      <c r="C442" s="4">
        <f>+C325+C364+C403</f>
        <v>0</v>
      </c>
      <c r="D442" s="4">
        <f>+D325+D364+D403</f>
        <v>0</v>
      </c>
      <c r="E442" s="4"/>
      <c r="F442" s="4">
        <f>+D442</f>
        <v>0</v>
      </c>
    </row>
    <row r="443" spans="1:6">
      <c r="A443" s="6"/>
      <c r="B443" s="4"/>
      <c r="C443" s="4"/>
      <c r="D443" s="4"/>
      <c r="E443" s="4"/>
      <c r="F443" s="4"/>
    </row>
    <row r="444" spans="1:6">
      <c r="A444" s="5" t="s">
        <v>285</v>
      </c>
      <c r="B444" s="4">
        <f>+B405</f>
        <v>0</v>
      </c>
      <c r="C444" s="4">
        <f>+C405</f>
        <v>0</v>
      </c>
      <c r="D444" s="4">
        <f>+D405</f>
        <v>0</v>
      </c>
      <c r="E444" s="4">
        <f>+D444</f>
        <v>0</v>
      </c>
      <c r="F444" s="4"/>
    </row>
    <row r="445" spans="1:6">
      <c r="A445" s="5" t="s">
        <v>286</v>
      </c>
      <c r="B445" s="4">
        <f>+B328+B367+B406</f>
        <v>0</v>
      </c>
      <c r="C445" s="4">
        <f>+C328+C367+C406</f>
        <v>0</v>
      </c>
      <c r="D445" s="4">
        <f>+D328+D367+D406</f>
        <v>0</v>
      </c>
      <c r="E445" s="4"/>
      <c r="F445" s="4">
        <f>+D445</f>
        <v>0</v>
      </c>
    </row>
    <row r="446" spans="1:6">
      <c r="A446" s="5"/>
      <c r="B446" s="4"/>
      <c r="C446" s="4"/>
      <c r="D446" s="4"/>
      <c r="E446" s="4"/>
      <c r="F446" s="4"/>
    </row>
    <row r="447" spans="1:6">
      <c r="A447" s="101" t="s">
        <v>320</v>
      </c>
      <c r="B447" s="90">
        <f>+B408</f>
        <v>0</v>
      </c>
      <c r="C447" s="90">
        <f>+C408</f>
        <v>0</v>
      </c>
      <c r="D447" s="90">
        <f>+D408</f>
        <v>0</v>
      </c>
      <c r="E447" s="90">
        <f>+D447</f>
        <v>0</v>
      </c>
      <c r="F447" s="90"/>
    </row>
    <row r="448" spans="1:6">
      <c r="A448" s="102" t="s">
        <v>321</v>
      </c>
      <c r="B448" s="103">
        <f>+B331+B370+B409</f>
        <v>0</v>
      </c>
      <c r="C448" s="103">
        <f>+C331+C370+C409</f>
        <v>0</v>
      </c>
      <c r="D448" s="103">
        <f>+D331+D370+D409</f>
        <v>0</v>
      </c>
      <c r="E448" s="103"/>
      <c r="F448" s="103">
        <f>+D448</f>
        <v>0</v>
      </c>
    </row>
    <row r="449" spans="1:6">
      <c r="A449" s="6" t="s">
        <v>12</v>
      </c>
      <c r="B449" s="4">
        <f>SUM(B436:B448)</f>
        <v>0</v>
      </c>
      <c r="C449" s="4">
        <f>SUM(C436:C448)</f>
        <v>0</v>
      </c>
      <c r="D449" s="4">
        <f>SUM(D436:D448)</f>
        <v>0</v>
      </c>
      <c r="E449" s="4">
        <f>SUM(E436:E448)</f>
        <v>0</v>
      </c>
      <c r="F449" s="4">
        <f>SUM(F436:F448)</f>
        <v>0</v>
      </c>
    </row>
    <row r="450" spans="1:6">
      <c r="A450" s="19"/>
      <c r="B450" s="7"/>
      <c r="C450" s="7"/>
      <c r="D450" s="7"/>
      <c r="E450" s="7"/>
      <c r="F450" s="7"/>
    </row>
    <row r="451" spans="1:6">
      <c r="A451" s="10" t="str">
        <f>CONCATENATE(A467,C467,E467)</f>
        <v>ราคาลงตัวหน่วยละ บาท</v>
      </c>
      <c r="B451" s="7">
        <f>SUM(B449:B450)</f>
        <v>0</v>
      </c>
      <c r="C451" s="7">
        <f>SUM(C449:C450)</f>
        <v>0</v>
      </c>
      <c r="D451" s="7">
        <f>SUM(D449:D450)</f>
        <v>0</v>
      </c>
      <c r="E451" s="7">
        <f>SUM(E449:E450)</f>
        <v>0</v>
      </c>
      <c r="F451" s="7">
        <f>+D451-E451</f>
        <v>0</v>
      </c>
    </row>
    <row r="452" spans="1:6">
      <c r="A452" s="5" t="s">
        <v>114</v>
      </c>
      <c r="B452" s="4">
        <f>+B296+B297</f>
        <v>0</v>
      </c>
      <c r="C452" s="4">
        <f>+C296+C297</f>
        <v>0</v>
      </c>
      <c r="D452" s="4">
        <f>+D296+D297</f>
        <v>0</v>
      </c>
      <c r="E452" s="4">
        <f>+D452</f>
        <v>0</v>
      </c>
      <c r="F452" s="4"/>
    </row>
    <row r="453" spans="1:6">
      <c r="A453" s="5" t="s">
        <v>115</v>
      </c>
      <c r="B453" s="4">
        <f>+B336+B375+B414</f>
        <v>0</v>
      </c>
      <c r="C453" s="4">
        <f>+C336+C375+C414</f>
        <v>0</v>
      </c>
      <c r="D453" s="4">
        <f>+D336+D375+D414</f>
        <v>0</v>
      </c>
      <c r="E453" s="4"/>
      <c r="F453" s="4">
        <f>+D453</f>
        <v>0</v>
      </c>
    </row>
    <row r="454" spans="1:6">
      <c r="A454" s="5"/>
      <c r="B454" s="4"/>
      <c r="C454" s="4"/>
      <c r="D454" s="4"/>
      <c r="E454" s="4"/>
      <c r="F454" s="4"/>
    </row>
    <row r="455" spans="1:6">
      <c r="A455" s="5"/>
      <c r="B455" s="4"/>
      <c r="C455" s="4"/>
      <c r="D455" s="4"/>
      <c r="E455" s="4"/>
      <c r="F455" s="4"/>
    </row>
    <row r="456" spans="1:6">
      <c r="A456" s="5" t="s">
        <v>348</v>
      </c>
      <c r="B456" s="4">
        <f>+B300+B301</f>
        <v>0</v>
      </c>
      <c r="C456" s="4">
        <f>+C300+C301</f>
        <v>0</v>
      </c>
      <c r="D456" s="4">
        <f>+D300+D301</f>
        <v>0</v>
      </c>
      <c r="E456" s="4">
        <f>+D456</f>
        <v>0</v>
      </c>
      <c r="F456" s="4"/>
    </row>
    <row r="457" spans="1:6">
      <c r="A457" s="5" t="s">
        <v>349</v>
      </c>
      <c r="B457" s="4">
        <f>+B340+B379+B418</f>
        <v>0</v>
      </c>
      <c r="C457" s="4">
        <f>+C340+C379+C418</f>
        <v>0</v>
      </c>
      <c r="D457" s="4">
        <f>+D340+D379+D418</f>
        <v>0</v>
      </c>
      <c r="E457" s="4"/>
      <c r="F457" s="4">
        <f>+D457</f>
        <v>0</v>
      </c>
    </row>
    <row r="458" spans="1:6">
      <c r="A458" s="5"/>
      <c r="B458" s="4"/>
      <c r="C458" s="4"/>
      <c r="D458" s="4"/>
      <c r="E458" s="4"/>
      <c r="F458" s="4"/>
    </row>
    <row r="459" spans="1:6">
      <c r="A459" s="5"/>
      <c r="B459" s="4"/>
      <c r="C459" s="4"/>
      <c r="D459" s="4"/>
      <c r="E459" s="4"/>
      <c r="F459" s="4"/>
    </row>
    <row r="460" spans="1:6">
      <c r="A460" s="5" t="s">
        <v>377</v>
      </c>
      <c r="B460" s="4">
        <f>+B304+B305</f>
        <v>0</v>
      </c>
      <c r="C460" s="4">
        <f>+C304+C305</f>
        <v>0</v>
      </c>
      <c r="D460" s="4">
        <f>+D304+D305</f>
        <v>0</v>
      </c>
      <c r="E460" s="4">
        <f>+D460</f>
        <v>0</v>
      </c>
      <c r="F460" s="4"/>
    </row>
    <row r="461" spans="1:6">
      <c r="A461" s="5" t="s">
        <v>378</v>
      </c>
      <c r="B461" s="4">
        <f>+B344+B383+B422</f>
        <v>0</v>
      </c>
      <c r="C461" s="4">
        <f>+C344+C383+C422</f>
        <v>0</v>
      </c>
      <c r="D461" s="4">
        <f>+D344+D383+D422</f>
        <v>0</v>
      </c>
      <c r="E461" s="4"/>
      <c r="F461" s="4">
        <f>+D461</f>
        <v>0</v>
      </c>
    </row>
    <row r="462" spans="1:6">
      <c r="A462" s="5"/>
      <c r="B462" s="4"/>
      <c r="C462" s="4"/>
      <c r="D462" s="4"/>
      <c r="E462" s="4"/>
      <c r="F462" s="4"/>
    </row>
    <row r="463" spans="1:6">
      <c r="A463" s="5"/>
      <c r="B463" s="4"/>
      <c r="C463" s="4"/>
      <c r="D463" s="4"/>
      <c r="E463" s="4"/>
      <c r="F463" s="4"/>
    </row>
    <row r="464" spans="1:6">
      <c r="A464" s="12" t="s">
        <v>5</v>
      </c>
      <c r="B464" s="11">
        <f>SUM(B452:B463)</f>
        <v>0</v>
      </c>
      <c r="C464" s="11">
        <f>SUM(C452:C463)</f>
        <v>0</v>
      </c>
      <c r="D464" s="11">
        <f>SUM(D452:D463)</f>
        <v>0</v>
      </c>
      <c r="E464" s="11">
        <f>SUM(E452:E463)</f>
        <v>0</v>
      </c>
      <c r="F464" s="11">
        <f>SUM(F452:F463)</f>
        <v>0</v>
      </c>
    </row>
    <row r="465" spans="1:6" ht="21.75" thickBot="1">
      <c r="A465" s="13" t="s">
        <v>13</v>
      </c>
      <c r="B465" s="14">
        <f>+B451-B464</f>
        <v>0</v>
      </c>
      <c r="C465" s="14">
        <f>+C451-C464</f>
        <v>0</v>
      </c>
      <c r="D465" s="14">
        <f>+D451-D464</f>
        <v>0</v>
      </c>
      <c r="E465" s="14">
        <f>+E451-E464</f>
        <v>0</v>
      </c>
      <c r="F465" s="14">
        <f>+F451-F464</f>
        <v>0</v>
      </c>
    </row>
    <row r="466" spans="1:6" ht="21.75" thickTop="1"/>
    <row r="467" spans="1:6">
      <c r="A467" s="17" t="s">
        <v>14</v>
      </c>
      <c r="B467" s="18"/>
      <c r="C467" s="18"/>
      <c r="D467" s="18"/>
      <c r="E467" s="18" t="s">
        <v>15</v>
      </c>
      <c r="F467" s="18"/>
    </row>
    <row r="468" spans="1:6">
      <c r="A468" s="17" t="s">
        <v>16</v>
      </c>
      <c r="B468" s="18"/>
      <c r="C468" s="18"/>
      <c r="D468" s="18"/>
      <c r="E468" s="18" t="s">
        <v>15</v>
      </c>
      <c r="F468" s="18"/>
    </row>
    <row r="469" spans="1:6" ht="23.25">
      <c r="A469" s="204" t="s">
        <v>47</v>
      </c>
      <c r="B469" s="205"/>
      <c r="C469" s="205"/>
      <c r="D469" s="205"/>
      <c r="E469" s="205"/>
      <c r="F469" s="205"/>
    </row>
    <row r="470" spans="1:6" ht="23.25">
      <c r="A470" s="206" t="s">
        <v>130</v>
      </c>
      <c r="B470" s="206"/>
      <c r="C470" s="206"/>
      <c r="D470" s="206"/>
      <c r="E470" s="206"/>
      <c r="F470" s="206"/>
    </row>
    <row r="471" spans="1:6" ht="23.25">
      <c r="A471" s="206" t="s">
        <v>149</v>
      </c>
      <c r="B471" s="206"/>
      <c r="C471" s="206"/>
      <c r="D471" s="206"/>
      <c r="E471" s="206"/>
      <c r="F471" s="206"/>
    </row>
    <row r="472" spans="1:6" ht="23.25">
      <c r="A472" s="206" t="s">
        <v>34</v>
      </c>
      <c r="B472" s="206"/>
      <c r="C472" s="206"/>
      <c r="D472" s="206"/>
      <c r="E472" s="206"/>
      <c r="F472" s="206"/>
    </row>
    <row r="473" spans="1:6">
      <c r="A473" s="207"/>
      <c r="B473" s="207"/>
      <c r="C473" s="207"/>
      <c r="D473" s="207"/>
      <c r="E473" s="207"/>
      <c r="F473" s="207"/>
    </row>
    <row r="474" spans="1:6">
      <c r="A474" s="1" t="s">
        <v>7</v>
      </c>
      <c r="B474" s="2" t="s">
        <v>155</v>
      </c>
      <c r="C474" s="2" t="s">
        <v>1</v>
      </c>
      <c r="D474" s="2" t="s">
        <v>9</v>
      </c>
      <c r="E474" s="2" t="s">
        <v>10</v>
      </c>
      <c r="F474" s="2" t="s">
        <v>11</v>
      </c>
    </row>
    <row r="475" spans="1:6">
      <c r="A475" s="3" t="s">
        <v>19</v>
      </c>
      <c r="B475" s="4">
        <f>+'2.4ต้นทุนตามสัดส่วน(รวม)'!$B$6</f>
        <v>0</v>
      </c>
      <c r="C475" s="4">
        <f>+'2.4ต้นทุนตามสัดส่วน(รวม)'!$C$6</f>
        <v>0</v>
      </c>
      <c r="D475" s="4">
        <f>+'2.4ต้นทุนตามสัดส่วน(รวม)'!$F$6</f>
        <v>0</v>
      </c>
      <c r="E475" s="4">
        <f>+D475</f>
        <v>0</v>
      </c>
      <c r="F475" s="4"/>
    </row>
    <row r="476" spans="1:6">
      <c r="A476" s="5"/>
      <c r="B476" s="4"/>
      <c r="C476" s="4"/>
      <c r="D476" s="4"/>
      <c r="E476" s="4"/>
      <c r="F476" s="4"/>
    </row>
    <row r="477" spans="1:6">
      <c r="A477" s="5" t="s">
        <v>241</v>
      </c>
      <c r="B477" s="4">
        <f>+B438+B439</f>
        <v>0</v>
      </c>
      <c r="C477" s="4">
        <f>+C438+C439</f>
        <v>0</v>
      </c>
      <c r="D477" s="4">
        <f>+D438+D439</f>
        <v>0</v>
      </c>
      <c r="E477" s="4">
        <f>+D477</f>
        <v>0</v>
      </c>
      <c r="F477" s="4"/>
    </row>
    <row r="478" spans="1:6">
      <c r="A478" s="5" t="s">
        <v>242</v>
      </c>
      <c r="B478" s="4">
        <f>+'2.1ต้นทุนตามสัดส่วน (ผลิต)'!$B$156</f>
        <v>0</v>
      </c>
      <c r="C478" s="4">
        <f>+'2.1ต้นทุนตามสัดส่วน (ผลิต)'!$C$156</f>
        <v>0</v>
      </c>
      <c r="D478" s="4">
        <f>+'3.2เก็บไม้วัตถุดิบ'!$AO$167</f>
        <v>0</v>
      </c>
      <c r="E478" s="4"/>
      <c r="F478" s="4">
        <f>+D478-E478</f>
        <v>0</v>
      </c>
    </row>
    <row r="479" spans="1:6">
      <c r="A479" s="6"/>
      <c r="B479" s="4"/>
      <c r="C479" s="4"/>
      <c r="D479" s="4"/>
      <c r="E479" s="4"/>
      <c r="F479" s="4"/>
    </row>
    <row r="480" spans="1:6">
      <c r="A480" s="5" t="s">
        <v>89</v>
      </c>
      <c r="B480" s="4">
        <f>+B441+B442</f>
        <v>0</v>
      </c>
      <c r="C480" s="4">
        <f>+C441+C442</f>
        <v>0</v>
      </c>
      <c r="D480" s="4">
        <f>+D441+D442</f>
        <v>0</v>
      </c>
      <c r="E480" s="4">
        <f>+D480</f>
        <v>0</v>
      </c>
      <c r="F480" s="4"/>
    </row>
    <row r="481" spans="1:6">
      <c r="A481" s="5" t="s">
        <v>90</v>
      </c>
      <c r="B481" s="4"/>
      <c r="C481" s="4"/>
      <c r="D481" s="4">
        <f>+'3.1เก็บค่าใช้จ่าย'!$AO$167</f>
        <v>0</v>
      </c>
      <c r="E481" s="4"/>
      <c r="F481" s="4">
        <f>+D481-E481</f>
        <v>0</v>
      </c>
    </row>
    <row r="482" spans="1:6">
      <c r="A482" s="6"/>
      <c r="B482" s="4"/>
      <c r="C482" s="4"/>
      <c r="D482" s="4"/>
      <c r="E482" s="4"/>
      <c r="F482" s="4"/>
    </row>
    <row r="483" spans="1:6">
      <c r="A483" s="5" t="s">
        <v>287</v>
      </c>
      <c r="B483" s="4">
        <f>+B444</f>
        <v>0</v>
      </c>
      <c r="C483" s="4">
        <f>+C444</f>
        <v>0</v>
      </c>
      <c r="D483" s="4">
        <f>+D444</f>
        <v>0</v>
      </c>
      <c r="E483" s="4">
        <f>+D483</f>
        <v>0</v>
      </c>
      <c r="F483" s="4"/>
    </row>
    <row r="484" spans="1:6">
      <c r="A484" s="5" t="s">
        <v>288</v>
      </c>
      <c r="B484" s="4">
        <f>+'2.3ต้นทุนตามสัดส่วน (รับโอน)'!$B$156</f>
        <v>0</v>
      </c>
      <c r="C484" s="4">
        <f>+'2.3ต้นทุนตามสัดส่วน (รับโอน)'!$C$156</f>
        <v>0</v>
      </c>
      <c r="D484" s="4">
        <f>+'2.3ต้นทุนตามสัดส่วน (รับโอน)'!$F$156</f>
        <v>0</v>
      </c>
      <c r="E484" s="4"/>
      <c r="F484" s="4">
        <f>+D484-E484</f>
        <v>0</v>
      </c>
    </row>
    <row r="485" spans="1:6">
      <c r="A485" s="5"/>
      <c r="B485" s="4"/>
      <c r="C485" s="4"/>
      <c r="D485" s="4"/>
      <c r="E485" s="4"/>
      <c r="F485" s="4"/>
    </row>
    <row r="486" spans="1:6">
      <c r="A486" s="101" t="s">
        <v>322</v>
      </c>
      <c r="B486" s="90">
        <f>+B447</f>
        <v>0</v>
      </c>
      <c r="C486" s="90">
        <f>+C447</f>
        <v>0</v>
      </c>
      <c r="D486" s="90">
        <f>+D447</f>
        <v>0</v>
      </c>
      <c r="E486" s="90">
        <f>+D486</f>
        <v>0</v>
      </c>
      <c r="F486" s="90"/>
    </row>
    <row r="487" spans="1:6">
      <c r="A487" s="102" t="s">
        <v>323</v>
      </c>
      <c r="B487" s="103">
        <f>+'2.2ต้นทุนตามสัดส่วน (ไม่ช่อม)'!$B$156</f>
        <v>0</v>
      </c>
      <c r="C487" s="103">
        <f>+'2.2ต้นทุนตามสัดส่วน (ไม่ช่อม)'!$C$156</f>
        <v>0</v>
      </c>
      <c r="D487" s="103">
        <f>+'2.2ต้นทุนตามสัดส่วน (ไม่ช่อม)'!$F$156</f>
        <v>0</v>
      </c>
      <c r="E487" s="103"/>
      <c r="F487" s="103">
        <f>+D487-E487</f>
        <v>0</v>
      </c>
    </row>
    <row r="488" spans="1:6">
      <c r="A488" s="6" t="s">
        <v>12</v>
      </c>
      <c r="B488" s="4">
        <f>SUM(B475:B487)</f>
        <v>0</v>
      </c>
      <c r="C488" s="4">
        <f>SUM(C475:C487)</f>
        <v>0</v>
      </c>
      <c r="D488" s="4">
        <f>SUM(D475:D487)</f>
        <v>0</v>
      </c>
      <c r="E488" s="4">
        <f>SUM(E475:E487)</f>
        <v>0</v>
      </c>
      <c r="F488" s="4">
        <f>SUM(F475:F487)</f>
        <v>0</v>
      </c>
    </row>
    <row r="489" spans="1:6">
      <c r="A489" s="19"/>
      <c r="B489" s="7"/>
      <c r="C489" s="7"/>
      <c r="D489" s="7"/>
      <c r="E489" s="7"/>
      <c r="F489" s="7"/>
    </row>
    <row r="490" spans="1:6">
      <c r="A490" s="10" t="str">
        <f>CONCATENATE(A506,C506,E506)</f>
        <v>ราคาลงตัวหน่วยละ บาท</v>
      </c>
      <c r="B490" s="7">
        <f>SUM(B488:B489)</f>
        <v>0</v>
      </c>
      <c r="C490" s="7">
        <f>SUM(C488:C489)</f>
        <v>0</v>
      </c>
      <c r="D490" s="11">
        <f>SUM(D488:D489)</f>
        <v>0</v>
      </c>
      <c r="E490" s="7">
        <f>SUM(E488:E489)</f>
        <v>0</v>
      </c>
      <c r="F490" s="7">
        <f>+D490-E490</f>
        <v>0</v>
      </c>
    </row>
    <row r="491" spans="1:6">
      <c r="A491" s="5" t="s">
        <v>91</v>
      </c>
      <c r="B491" s="4">
        <f>+B452+B453</f>
        <v>0</v>
      </c>
      <c r="C491" s="4">
        <f>+C452+C453</f>
        <v>0</v>
      </c>
      <c r="D491" s="4">
        <f>+D452+D453</f>
        <v>0</v>
      </c>
      <c r="E491" s="4">
        <f>+D491</f>
        <v>0</v>
      </c>
      <c r="F491" s="4"/>
    </row>
    <row r="492" spans="1:6">
      <c r="A492" s="5" t="s">
        <v>92</v>
      </c>
      <c r="B492" s="4">
        <f>+'2.4ต้นทุนตามสัดส่วน(รวม)'!$L$156</f>
        <v>0</v>
      </c>
      <c r="C492" s="4">
        <f>+'2.4ต้นทุนตามสัดส่วน(รวม)'!$M$156</f>
        <v>0</v>
      </c>
      <c r="D492" s="4">
        <f>+'2.4ต้นทุนตามสัดส่วน(รวม)'!$N$156</f>
        <v>0</v>
      </c>
      <c r="E492" s="4"/>
      <c r="F492" s="4">
        <f>+D492-E492</f>
        <v>0</v>
      </c>
    </row>
    <row r="493" spans="1:6">
      <c r="A493" s="5"/>
      <c r="B493" s="4"/>
      <c r="C493" s="4"/>
      <c r="D493" s="4"/>
      <c r="E493" s="4"/>
      <c r="F493" s="4"/>
    </row>
    <row r="494" spans="1:6">
      <c r="A494" s="5"/>
      <c r="B494" s="4"/>
      <c r="C494" s="4"/>
      <c r="D494" s="4"/>
      <c r="E494" s="4"/>
      <c r="F494" s="4"/>
    </row>
    <row r="495" spans="1:6">
      <c r="A495" s="5" t="s">
        <v>350</v>
      </c>
      <c r="B495" s="4">
        <f>+B456+B457</f>
        <v>0</v>
      </c>
      <c r="C495" s="4">
        <f>+C456+C457</f>
        <v>0</v>
      </c>
      <c r="D495" s="4">
        <f>+D456+D457</f>
        <v>0</v>
      </c>
      <c r="E495" s="4">
        <f>+D495</f>
        <v>0</v>
      </c>
      <c r="F495" s="4"/>
    </row>
    <row r="496" spans="1:6">
      <c r="A496" s="5" t="s">
        <v>351</v>
      </c>
      <c r="B496" s="4">
        <f>+'2.4ต้นทุนตามสัดส่วน(รวม)'!$O$156</f>
        <v>0</v>
      </c>
      <c r="C496" s="4">
        <f>+'2.4ต้นทุนตามสัดส่วน(รวม)'!$P$156</f>
        <v>0</v>
      </c>
      <c r="D496" s="4">
        <f>+'2.4ต้นทุนตามสัดส่วน(รวม)'!$Q$156</f>
        <v>0</v>
      </c>
      <c r="E496" s="4"/>
      <c r="F496" s="4">
        <f>+D496-E496</f>
        <v>0</v>
      </c>
    </row>
    <row r="497" spans="1:6">
      <c r="A497" s="5"/>
      <c r="B497" s="4"/>
      <c r="C497" s="4"/>
      <c r="D497" s="4"/>
      <c r="E497" s="4"/>
      <c r="F497" s="4"/>
    </row>
    <row r="498" spans="1:6">
      <c r="A498" s="5"/>
      <c r="B498" s="4"/>
      <c r="C498" s="4"/>
      <c r="D498" s="4"/>
      <c r="E498" s="4"/>
      <c r="F498" s="4"/>
    </row>
    <row r="499" spans="1:6">
      <c r="A499" s="5" t="s">
        <v>379</v>
      </c>
      <c r="B499" s="4">
        <f>+B460+B461</f>
        <v>0</v>
      </c>
      <c r="C499" s="4">
        <f>+C460+C461</f>
        <v>0</v>
      </c>
      <c r="D499" s="4">
        <f>+D460+D461</f>
        <v>0</v>
      </c>
      <c r="E499" s="4">
        <f>+D499</f>
        <v>0</v>
      </c>
      <c r="F499" s="4"/>
    </row>
    <row r="500" spans="1:6">
      <c r="A500" s="5" t="s">
        <v>380</v>
      </c>
      <c r="B500" s="4">
        <f>+'2.4ต้นทุนตามสัดส่วน(รวม)'!$R$156</f>
        <v>0</v>
      </c>
      <c r="C500" s="4">
        <f>+'2.4ต้นทุนตามสัดส่วน(รวม)'!$S$156</f>
        <v>0</v>
      </c>
      <c r="D500" s="4">
        <f>+'2.4ต้นทุนตามสัดส่วน(รวม)'!$T$156</f>
        <v>0</v>
      </c>
      <c r="E500" s="4"/>
      <c r="F500" s="4">
        <f>+D500-E500</f>
        <v>0</v>
      </c>
    </row>
    <row r="501" spans="1:6">
      <c r="A501" s="5"/>
      <c r="B501" s="4"/>
      <c r="C501" s="4"/>
      <c r="D501" s="4"/>
      <c r="E501" s="4"/>
      <c r="F501" s="4"/>
    </row>
    <row r="502" spans="1:6">
      <c r="A502" s="5"/>
      <c r="B502" s="4"/>
      <c r="C502" s="4"/>
      <c r="D502" s="4"/>
      <c r="E502" s="4"/>
      <c r="F502" s="4"/>
    </row>
    <row r="503" spans="1:6">
      <c r="A503" s="12" t="s">
        <v>5</v>
      </c>
      <c r="B503" s="11">
        <f>SUM(B491:B502)</f>
        <v>0</v>
      </c>
      <c r="C503" s="11">
        <f>SUM(C491:C502)</f>
        <v>0</v>
      </c>
      <c r="D503" s="11">
        <f>SUM(D491:D502)</f>
        <v>0</v>
      </c>
      <c r="E503" s="11">
        <f>SUM(E491:E502)</f>
        <v>0</v>
      </c>
      <c r="F503" s="11">
        <f>SUM(F491:F502)</f>
        <v>0</v>
      </c>
    </row>
    <row r="504" spans="1:6" ht="21.75" thickBot="1">
      <c r="A504" s="13" t="s">
        <v>127</v>
      </c>
      <c r="B504" s="14">
        <f>+B490-B503</f>
        <v>0</v>
      </c>
      <c r="C504" s="14">
        <f>+C490-C503</f>
        <v>0</v>
      </c>
      <c r="D504" s="14">
        <f>+D490-D503</f>
        <v>0</v>
      </c>
      <c r="E504" s="14">
        <f>+E490-E503</f>
        <v>0</v>
      </c>
      <c r="F504" s="14">
        <f>+F490-F503</f>
        <v>0</v>
      </c>
    </row>
    <row r="505" spans="1:6" ht="21.75" thickTop="1"/>
    <row r="506" spans="1:6">
      <c r="A506" s="17" t="s">
        <v>14</v>
      </c>
      <c r="B506" s="18"/>
      <c r="C506" s="18"/>
      <c r="D506" s="18"/>
      <c r="E506" s="18" t="s">
        <v>15</v>
      </c>
      <c r="F506" s="18"/>
    </row>
    <row r="507" spans="1:6">
      <c r="A507" s="17" t="s">
        <v>16</v>
      </c>
      <c r="B507" s="18"/>
      <c r="C507" s="18"/>
      <c r="D507" s="18"/>
      <c r="E507" s="18" t="s">
        <v>15</v>
      </c>
      <c r="F507" s="18"/>
    </row>
    <row r="508" spans="1:6" ht="23.25">
      <c r="A508" s="204" t="s">
        <v>48</v>
      </c>
      <c r="B508" s="205"/>
      <c r="C508" s="205"/>
      <c r="D508" s="205"/>
      <c r="E508" s="205"/>
      <c r="F508" s="205"/>
    </row>
    <row r="509" spans="1:6" ht="23.25">
      <c r="A509" s="206" t="s">
        <v>130</v>
      </c>
      <c r="B509" s="206"/>
      <c r="C509" s="206"/>
      <c r="D509" s="206"/>
      <c r="E509" s="206"/>
      <c r="F509" s="206"/>
    </row>
    <row r="510" spans="1:6" ht="23.25">
      <c r="A510" s="206" t="s">
        <v>149</v>
      </c>
      <c r="B510" s="206"/>
      <c r="C510" s="206"/>
      <c r="D510" s="206"/>
      <c r="E510" s="206"/>
      <c r="F510" s="206"/>
    </row>
    <row r="511" spans="1:6" ht="23.25">
      <c r="A511" s="206" t="s">
        <v>34</v>
      </c>
      <c r="B511" s="206"/>
      <c r="C511" s="206"/>
      <c r="D511" s="206"/>
      <c r="E511" s="206"/>
      <c r="F511" s="206"/>
    </row>
    <row r="512" spans="1:6">
      <c r="A512" s="207"/>
      <c r="B512" s="207"/>
      <c r="C512" s="207"/>
      <c r="D512" s="207"/>
      <c r="E512" s="207"/>
      <c r="F512" s="207"/>
    </row>
    <row r="513" spans="1:6">
      <c r="A513" s="1" t="s">
        <v>7</v>
      </c>
      <c r="B513" s="2" t="s">
        <v>155</v>
      </c>
      <c r="C513" s="2" t="s">
        <v>1</v>
      </c>
      <c r="D513" s="2" t="s">
        <v>9</v>
      </c>
      <c r="E513" s="2" t="s">
        <v>10</v>
      </c>
      <c r="F513" s="2" t="s">
        <v>11</v>
      </c>
    </row>
    <row r="514" spans="1:6">
      <c r="A514" s="3" t="s">
        <v>19</v>
      </c>
      <c r="B514" s="4">
        <f>+'2.4ต้นทุนตามสัดส่วน(รวม)'!$B$6</f>
        <v>0</v>
      </c>
      <c r="C514" s="4">
        <f>+'2.4ต้นทุนตามสัดส่วน(รวม)'!$C$6</f>
        <v>0</v>
      </c>
      <c r="D514" s="4">
        <f>+'2.4ต้นทุนตามสัดส่วน(รวม)'!$F$6</f>
        <v>0</v>
      </c>
      <c r="E514" s="4">
        <f>+D514</f>
        <v>0</v>
      </c>
      <c r="F514" s="4"/>
    </row>
    <row r="515" spans="1:6">
      <c r="A515" s="5"/>
      <c r="B515" s="4"/>
      <c r="C515" s="4"/>
      <c r="D515" s="4"/>
      <c r="E515" s="4"/>
      <c r="F515" s="4"/>
    </row>
    <row r="516" spans="1:6">
      <c r="A516" s="5" t="s">
        <v>243</v>
      </c>
      <c r="B516" s="4">
        <f>+B477+B478</f>
        <v>0</v>
      </c>
      <c r="C516" s="4">
        <f>+C477+C478</f>
        <v>0</v>
      </c>
      <c r="D516" s="4">
        <f>+D477+D478</f>
        <v>0</v>
      </c>
      <c r="E516" s="4">
        <f>+D516</f>
        <v>0</v>
      </c>
      <c r="F516" s="4"/>
    </row>
    <row r="517" spans="1:6">
      <c r="A517" s="5" t="s">
        <v>244</v>
      </c>
      <c r="B517" s="4">
        <f>+'2.1ต้นทุนตามสัดส่วน (ผลิต)'!$B$166</f>
        <v>0</v>
      </c>
      <c r="C517" s="4">
        <f>+'2.1ต้นทุนตามสัดส่วน (ผลิต)'!$C$166</f>
        <v>0</v>
      </c>
      <c r="D517" s="4">
        <f>+'3.2เก็บไม้วัตถุดิบ'!$AP$167</f>
        <v>0</v>
      </c>
      <c r="E517" s="4"/>
      <c r="F517" s="4">
        <f>+D517-E517</f>
        <v>0</v>
      </c>
    </row>
    <row r="518" spans="1:6">
      <c r="A518" s="6"/>
      <c r="B518" s="4"/>
      <c r="C518" s="4"/>
      <c r="D518" s="4"/>
      <c r="E518" s="4"/>
      <c r="F518" s="4"/>
    </row>
    <row r="519" spans="1:6">
      <c r="A519" s="5" t="s">
        <v>93</v>
      </c>
      <c r="B519" s="4">
        <f>+B480+B481</f>
        <v>0</v>
      </c>
      <c r="C519" s="4">
        <f>+C480+C481</f>
        <v>0</v>
      </c>
      <c r="D519" s="4">
        <f>+D480+D481</f>
        <v>0</v>
      </c>
      <c r="E519" s="4">
        <f>+D519</f>
        <v>0</v>
      </c>
      <c r="F519" s="4"/>
    </row>
    <row r="520" spans="1:6">
      <c r="A520" s="5" t="s">
        <v>94</v>
      </c>
      <c r="B520" s="4"/>
      <c r="C520" s="4"/>
      <c r="D520" s="4">
        <f>+'3.1เก็บค่าใช้จ่าย'!$AP$167</f>
        <v>0</v>
      </c>
      <c r="E520" s="4"/>
      <c r="F520" s="4">
        <f>+D520-E520</f>
        <v>0</v>
      </c>
    </row>
    <row r="521" spans="1:6">
      <c r="A521" s="6"/>
      <c r="B521" s="4"/>
      <c r="C521" s="4"/>
      <c r="D521" s="4"/>
      <c r="E521" s="4"/>
      <c r="F521" s="4"/>
    </row>
    <row r="522" spans="1:6">
      <c r="A522" s="5" t="s">
        <v>289</v>
      </c>
      <c r="B522" s="4">
        <f>+B483</f>
        <v>0</v>
      </c>
      <c r="C522" s="4">
        <f>+C483</f>
        <v>0</v>
      </c>
      <c r="D522" s="4">
        <f>+D483</f>
        <v>0</v>
      </c>
      <c r="E522" s="4">
        <f>+D522</f>
        <v>0</v>
      </c>
      <c r="F522" s="4"/>
    </row>
    <row r="523" spans="1:6">
      <c r="A523" s="5" t="s">
        <v>290</v>
      </c>
      <c r="B523" s="4">
        <f>+'2.3ต้นทุนตามสัดส่วน (รับโอน)'!$B$166</f>
        <v>0</v>
      </c>
      <c r="C523" s="4">
        <f>+'2.3ต้นทุนตามสัดส่วน (รับโอน)'!$C$166</f>
        <v>0</v>
      </c>
      <c r="D523" s="4">
        <f>+'2.3ต้นทุนตามสัดส่วน (รับโอน)'!$F$166</f>
        <v>0</v>
      </c>
      <c r="E523" s="4"/>
      <c r="F523" s="4">
        <f>+D523-E523</f>
        <v>0</v>
      </c>
    </row>
    <row r="524" spans="1:6">
      <c r="A524" s="5"/>
      <c r="B524" s="4"/>
      <c r="C524" s="4"/>
      <c r="D524" s="4"/>
      <c r="E524" s="4"/>
      <c r="F524" s="4"/>
    </row>
    <row r="525" spans="1:6">
      <c r="A525" s="101" t="s">
        <v>324</v>
      </c>
      <c r="B525" s="90">
        <f>+B486</f>
        <v>0</v>
      </c>
      <c r="C525" s="90">
        <f>+C486</f>
        <v>0</v>
      </c>
      <c r="D525" s="90">
        <f>+D486</f>
        <v>0</v>
      </c>
      <c r="E525" s="90">
        <f>+D525</f>
        <v>0</v>
      </c>
      <c r="F525" s="90"/>
    </row>
    <row r="526" spans="1:6">
      <c r="A526" s="102" t="s">
        <v>325</v>
      </c>
      <c r="B526" s="103">
        <f>+'2.2ต้นทุนตามสัดส่วน (ไม่ช่อม)'!$B$166</f>
        <v>0</v>
      </c>
      <c r="C526" s="103">
        <f>+'2.2ต้นทุนตามสัดส่วน (ไม่ช่อม)'!$C$166</f>
        <v>0</v>
      </c>
      <c r="D526" s="103">
        <f>+'2.2ต้นทุนตามสัดส่วน (ไม่ช่อม)'!$F$166</f>
        <v>0</v>
      </c>
      <c r="E526" s="103"/>
      <c r="F526" s="103">
        <f>+D526-E526</f>
        <v>0</v>
      </c>
    </row>
    <row r="527" spans="1:6">
      <c r="A527" s="6" t="s">
        <v>12</v>
      </c>
      <c r="B527" s="4">
        <f>SUM(B514:B526)</f>
        <v>0</v>
      </c>
      <c r="C527" s="4">
        <f>SUM(C514:C526)</f>
        <v>0</v>
      </c>
      <c r="D527" s="4">
        <f>SUM(D514:D526)</f>
        <v>0</v>
      </c>
      <c r="E527" s="4">
        <f>SUM(E514:E526)</f>
        <v>0</v>
      </c>
      <c r="F527" s="4">
        <f>SUM(F514:F526)</f>
        <v>0</v>
      </c>
    </row>
    <row r="528" spans="1:6">
      <c r="A528" s="19"/>
      <c r="B528" s="7"/>
      <c r="C528" s="7"/>
      <c r="D528" s="7"/>
      <c r="E528" s="7"/>
      <c r="F528" s="7"/>
    </row>
    <row r="529" spans="1:6">
      <c r="A529" s="10" t="str">
        <f>CONCATENATE(A545,C545,E545)</f>
        <v>ราคาลงตัวหน่วยละ บาท</v>
      </c>
      <c r="B529" s="7">
        <f>SUM(B527:B528)</f>
        <v>0</v>
      </c>
      <c r="C529" s="7">
        <f>SUM(C527:C528)</f>
        <v>0</v>
      </c>
      <c r="D529" s="11">
        <f>SUM(D527:D528)</f>
        <v>0</v>
      </c>
      <c r="E529" s="7">
        <f>SUM(E527:E528)</f>
        <v>0</v>
      </c>
      <c r="F529" s="7">
        <f>+D529-E529</f>
        <v>0</v>
      </c>
    </row>
    <row r="530" spans="1:6">
      <c r="A530" s="5" t="s">
        <v>95</v>
      </c>
      <c r="B530" s="4">
        <f>+B491+B492</f>
        <v>0</v>
      </c>
      <c r="C530" s="4">
        <f>+C491+C492</f>
        <v>0</v>
      </c>
      <c r="D530" s="4">
        <f>+D491+D492</f>
        <v>0</v>
      </c>
      <c r="E530" s="4">
        <f>+D530</f>
        <v>0</v>
      </c>
      <c r="F530" s="4"/>
    </row>
    <row r="531" spans="1:6">
      <c r="A531" s="5" t="s">
        <v>96</v>
      </c>
      <c r="B531" s="4">
        <f>+'2.4ต้นทุนตามสัดส่วน(รวม)'!$L$166</f>
        <v>0</v>
      </c>
      <c r="C531" s="4">
        <f>+'2.4ต้นทุนตามสัดส่วน(รวม)'!$M$166</f>
        <v>0</v>
      </c>
      <c r="D531" s="4">
        <f>+'2.4ต้นทุนตามสัดส่วน(รวม)'!$N$166</f>
        <v>0</v>
      </c>
      <c r="E531" s="4"/>
      <c r="F531" s="4">
        <f>+D531-E531</f>
        <v>0</v>
      </c>
    </row>
    <row r="532" spans="1:6">
      <c r="A532" s="5"/>
      <c r="B532" s="4"/>
      <c r="C532" s="4"/>
      <c r="D532" s="4"/>
      <c r="E532" s="4"/>
      <c r="F532" s="4"/>
    </row>
    <row r="533" spans="1:6">
      <c r="A533" s="5"/>
      <c r="B533" s="4"/>
      <c r="C533" s="4"/>
      <c r="D533" s="4"/>
      <c r="E533" s="4"/>
      <c r="F533" s="4"/>
    </row>
    <row r="534" spans="1:6">
      <c r="A534" s="5" t="s">
        <v>352</v>
      </c>
      <c r="B534" s="4">
        <f>+B495+B496</f>
        <v>0</v>
      </c>
      <c r="C534" s="4">
        <f>+C495+C496</f>
        <v>0</v>
      </c>
      <c r="D534" s="4">
        <f>+D495+D496</f>
        <v>0</v>
      </c>
      <c r="E534" s="4">
        <f>+D534</f>
        <v>0</v>
      </c>
      <c r="F534" s="4"/>
    </row>
    <row r="535" spans="1:6">
      <c r="A535" s="5" t="s">
        <v>353</v>
      </c>
      <c r="B535" s="4">
        <f>+'2.4ต้นทุนตามสัดส่วน(รวม)'!$O$166</f>
        <v>0</v>
      </c>
      <c r="C535" s="4">
        <f>+'2.4ต้นทุนตามสัดส่วน(รวม)'!$P$166</f>
        <v>0</v>
      </c>
      <c r="D535" s="4">
        <f>+'2.4ต้นทุนตามสัดส่วน(รวม)'!$Q$166</f>
        <v>0</v>
      </c>
      <c r="E535" s="4"/>
      <c r="F535" s="4">
        <f>+D535-E535</f>
        <v>0</v>
      </c>
    </row>
    <row r="536" spans="1:6">
      <c r="A536" s="5"/>
      <c r="B536" s="4"/>
      <c r="C536" s="4"/>
      <c r="D536" s="4"/>
      <c r="E536" s="4"/>
      <c r="F536" s="4"/>
    </row>
    <row r="537" spans="1:6">
      <c r="A537" s="5"/>
      <c r="B537" s="4"/>
      <c r="C537" s="4"/>
      <c r="D537" s="4"/>
      <c r="E537" s="4"/>
      <c r="F537" s="4"/>
    </row>
    <row r="538" spans="1:6">
      <c r="A538" s="5" t="s">
        <v>381</v>
      </c>
      <c r="B538" s="4">
        <f>+B499+B500</f>
        <v>0</v>
      </c>
      <c r="C538" s="4">
        <f>+C499+C500</f>
        <v>0</v>
      </c>
      <c r="D538" s="4">
        <f>+D499+D500</f>
        <v>0</v>
      </c>
      <c r="E538" s="4">
        <f>+D538</f>
        <v>0</v>
      </c>
      <c r="F538" s="4"/>
    </row>
    <row r="539" spans="1:6">
      <c r="A539" s="5" t="s">
        <v>382</v>
      </c>
      <c r="B539" s="4">
        <f>+'2.4ต้นทุนตามสัดส่วน(รวม)'!$R$166</f>
        <v>0</v>
      </c>
      <c r="C539" s="4">
        <f>+'2.4ต้นทุนตามสัดส่วน(รวม)'!$S$166</f>
        <v>0</v>
      </c>
      <c r="D539" s="4">
        <f>+'2.4ต้นทุนตามสัดส่วน(รวม)'!$T$166</f>
        <v>0</v>
      </c>
      <c r="E539" s="4"/>
      <c r="F539" s="4">
        <f>+D539-E539</f>
        <v>0</v>
      </c>
    </row>
    <row r="540" spans="1:6">
      <c r="A540" s="5"/>
      <c r="B540" s="4"/>
      <c r="C540" s="4"/>
      <c r="D540" s="4"/>
      <c r="E540" s="4"/>
      <c r="F540" s="4"/>
    </row>
    <row r="541" spans="1:6">
      <c r="A541" s="5"/>
      <c r="B541" s="4"/>
      <c r="C541" s="4"/>
      <c r="D541" s="4"/>
      <c r="E541" s="4"/>
      <c r="F541" s="4"/>
    </row>
    <row r="542" spans="1:6">
      <c r="A542" s="12" t="s">
        <v>5</v>
      </c>
      <c r="B542" s="11">
        <f>SUM(B530:B541)</f>
        <v>0</v>
      </c>
      <c r="C542" s="11">
        <f>SUM(C530:C541)</f>
        <v>0</v>
      </c>
      <c r="D542" s="11">
        <f>SUM(D530:D541)</f>
        <v>0</v>
      </c>
      <c r="E542" s="11">
        <f>SUM(E530:E541)</f>
        <v>0</v>
      </c>
      <c r="F542" s="11">
        <f>SUM(F530:F541)</f>
        <v>0</v>
      </c>
    </row>
    <row r="543" spans="1:6" ht="21.75" thickBot="1">
      <c r="A543" s="13" t="s">
        <v>128</v>
      </c>
      <c r="B543" s="14">
        <f>+B529-B542</f>
        <v>0</v>
      </c>
      <c r="C543" s="14">
        <f>+C529-C542</f>
        <v>0</v>
      </c>
      <c r="D543" s="14">
        <f>+D529-D542</f>
        <v>0</v>
      </c>
      <c r="E543" s="14">
        <f>+E529-E542</f>
        <v>0</v>
      </c>
      <c r="F543" s="14">
        <f>+F529-F542</f>
        <v>0</v>
      </c>
    </row>
    <row r="544" spans="1:6" ht="21.75" thickTop="1"/>
    <row r="545" spans="1:6">
      <c r="A545" s="17" t="s">
        <v>14</v>
      </c>
      <c r="B545" s="18"/>
      <c r="C545" s="18"/>
      <c r="D545" s="18"/>
      <c r="E545" s="18" t="s">
        <v>15</v>
      </c>
      <c r="F545" s="18"/>
    </row>
    <row r="546" spans="1:6">
      <c r="A546" s="17" t="s">
        <v>16</v>
      </c>
      <c r="B546" s="18"/>
      <c r="C546" s="18"/>
      <c r="D546" s="18"/>
      <c r="E546" s="18" t="s">
        <v>15</v>
      </c>
      <c r="F546" s="18"/>
    </row>
    <row r="547" spans="1:6" ht="23.25">
      <c r="A547" s="204" t="s">
        <v>49</v>
      </c>
      <c r="B547" s="205"/>
      <c r="C547" s="205"/>
      <c r="D547" s="205"/>
      <c r="E547" s="205"/>
      <c r="F547" s="205"/>
    </row>
    <row r="548" spans="1:6" ht="23.25">
      <c r="A548" s="206" t="s">
        <v>130</v>
      </c>
      <c r="B548" s="206"/>
      <c r="C548" s="206"/>
      <c r="D548" s="206"/>
      <c r="E548" s="206"/>
      <c r="F548" s="206"/>
    </row>
    <row r="549" spans="1:6" ht="23.25">
      <c r="A549" s="206" t="s">
        <v>149</v>
      </c>
      <c r="B549" s="206"/>
      <c r="C549" s="206"/>
      <c r="D549" s="206"/>
      <c r="E549" s="206"/>
      <c r="F549" s="206"/>
    </row>
    <row r="550" spans="1:6" ht="23.25">
      <c r="A550" s="206" t="s">
        <v>34</v>
      </c>
      <c r="B550" s="206"/>
      <c r="C550" s="206"/>
      <c r="D550" s="206"/>
      <c r="E550" s="206"/>
      <c r="F550" s="206"/>
    </row>
    <row r="551" spans="1:6">
      <c r="A551" s="207"/>
      <c r="B551" s="207"/>
      <c r="C551" s="207"/>
      <c r="D551" s="207"/>
      <c r="E551" s="207"/>
      <c r="F551" s="207"/>
    </row>
    <row r="552" spans="1:6">
      <c r="A552" s="1" t="s">
        <v>7</v>
      </c>
      <c r="B552" s="2" t="s">
        <v>155</v>
      </c>
      <c r="C552" s="2" t="s">
        <v>1</v>
      </c>
      <c r="D552" s="2" t="s">
        <v>9</v>
      </c>
      <c r="E552" s="2" t="s">
        <v>10</v>
      </c>
      <c r="F552" s="2" t="s">
        <v>11</v>
      </c>
    </row>
    <row r="553" spans="1:6">
      <c r="A553" s="3" t="s">
        <v>19</v>
      </c>
      <c r="B553" s="4">
        <f>+'2.4ต้นทุนตามสัดส่วน(รวม)'!$B$6</f>
        <v>0</v>
      </c>
      <c r="C553" s="4">
        <f>+'2.4ต้นทุนตามสัดส่วน(รวม)'!$C$6</f>
        <v>0</v>
      </c>
      <c r="D553" s="4">
        <f>+'2.4ต้นทุนตามสัดส่วน(รวม)'!$F$6</f>
        <v>0</v>
      </c>
      <c r="E553" s="4">
        <f>+D553</f>
        <v>0</v>
      </c>
      <c r="F553" s="4"/>
    </row>
    <row r="554" spans="1:6">
      <c r="A554" s="5"/>
      <c r="B554" s="4"/>
      <c r="C554" s="4"/>
      <c r="D554" s="4"/>
      <c r="E554" s="4"/>
      <c r="F554" s="4"/>
    </row>
    <row r="555" spans="1:6">
      <c r="A555" s="5" t="s">
        <v>245</v>
      </c>
      <c r="B555" s="4">
        <f>+B516+B517</f>
        <v>0</v>
      </c>
      <c r="C555" s="4">
        <f>+C516+C517</f>
        <v>0</v>
      </c>
      <c r="D555" s="4">
        <f>+D516+D517</f>
        <v>0</v>
      </c>
      <c r="E555" s="4">
        <f>+D555</f>
        <v>0</v>
      </c>
      <c r="F555" s="4"/>
    </row>
    <row r="556" spans="1:6">
      <c r="A556" s="5" t="s">
        <v>246</v>
      </c>
      <c r="B556" s="4">
        <f>+'2.1ต้นทุนตามสัดส่วน (ผลิต)'!$B$176</f>
        <v>0</v>
      </c>
      <c r="C556" s="4">
        <f>+'2.1ต้นทุนตามสัดส่วน (ผลิต)'!$C$176</f>
        <v>0</v>
      </c>
      <c r="D556" s="4">
        <f>+'3.2เก็บไม้วัตถุดิบ'!$AQ$167</f>
        <v>0</v>
      </c>
      <c r="E556" s="4"/>
      <c r="F556" s="4">
        <f>+D556-E556</f>
        <v>0</v>
      </c>
    </row>
    <row r="557" spans="1:6">
      <c r="A557" s="6"/>
      <c r="B557" s="4"/>
      <c r="C557" s="4"/>
      <c r="D557" s="4"/>
      <c r="E557" s="4"/>
      <c r="F557" s="4"/>
    </row>
    <row r="558" spans="1:6">
      <c r="A558" s="5" t="s">
        <v>97</v>
      </c>
      <c r="B558" s="4">
        <f>+B519+B520</f>
        <v>0</v>
      </c>
      <c r="C558" s="4">
        <f>+C519+C520</f>
        <v>0</v>
      </c>
      <c r="D558" s="4">
        <f>+D519+D520</f>
        <v>0</v>
      </c>
      <c r="E558" s="4">
        <f>+D558</f>
        <v>0</v>
      </c>
      <c r="F558" s="4"/>
    </row>
    <row r="559" spans="1:6">
      <c r="A559" s="5" t="s">
        <v>100</v>
      </c>
      <c r="B559" s="4"/>
      <c r="C559" s="4"/>
      <c r="D559" s="4">
        <f>+'3.1เก็บค่าใช้จ่าย'!$AQ$167</f>
        <v>0</v>
      </c>
      <c r="E559" s="4"/>
      <c r="F559" s="4">
        <f>+D559-E559</f>
        <v>0</v>
      </c>
    </row>
    <row r="560" spans="1:6">
      <c r="A560" s="6"/>
      <c r="B560" s="4"/>
      <c r="C560" s="4"/>
      <c r="D560" s="4"/>
      <c r="E560" s="4"/>
      <c r="F560" s="4"/>
    </row>
    <row r="561" spans="1:6">
      <c r="A561" s="5" t="s">
        <v>291</v>
      </c>
      <c r="B561" s="4">
        <f>+B522</f>
        <v>0</v>
      </c>
      <c r="C561" s="4">
        <f>+C522</f>
        <v>0</v>
      </c>
      <c r="D561" s="4">
        <f>+D522</f>
        <v>0</v>
      </c>
      <c r="E561" s="4">
        <f>+D561</f>
        <v>0</v>
      </c>
      <c r="F561" s="4"/>
    </row>
    <row r="562" spans="1:6">
      <c r="A562" s="5" t="s">
        <v>292</v>
      </c>
      <c r="B562" s="4">
        <f>+'2.3ต้นทุนตามสัดส่วน (รับโอน)'!$B$176</f>
        <v>0</v>
      </c>
      <c r="C562" s="4">
        <f>+'2.3ต้นทุนตามสัดส่วน (รับโอน)'!$C$176</f>
        <v>0</v>
      </c>
      <c r="D562" s="4">
        <f>+'2.3ต้นทุนตามสัดส่วน (รับโอน)'!$F$176</f>
        <v>0</v>
      </c>
      <c r="E562" s="4"/>
      <c r="F562" s="4">
        <f>+D562-E562</f>
        <v>0</v>
      </c>
    </row>
    <row r="563" spans="1:6">
      <c r="A563" s="5"/>
      <c r="B563" s="4"/>
      <c r="C563" s="4"/>
      <c r="D563" s="4"/>
      <c r="E563" s="4"/>
      <c r="F563" s="4"/>
    </row>
    <row r="564" spans="1:6">
      <c r="A564" s="101" t="s">
        <v>326</v>
      </c>
      <c r="B564" s="90">
        <f>+B525</f>
        <v>0</v>
      </c>
      <c r="C564" s="90">
        <f>+C525</f>
        <v>0</v>
      </c>
      <c r="D564" s="90">
        <f>+D525</f>
        <v>0</v>
      </c>
      <c r="E564" s="90">
        <f>+D564</f>
        <v>0</v>
      </c>
      <c r="F564" s="90"/>
    </row>
    <row r="565" spans="1:6">
      <c r="A565" s="102" t="s">
        <v>327</v>
      </c>
      <c r="B565" s="103">
        <f>+'2.2ต้นทุนตามสัดส่วน (ไม่ช่อม)'!$B$176</f>
        <v>0</v>
      </c>
      <c r="C565" s="103">
        <f>+'2.2ต้นทุนตามสัดส่วน (ไม่ช่อม)'!$C$176</f>
        <v>0</v>
      </c>
      <c r="D565" s="103">
        <f>+'2.2ต้นทุนตามสัดส่วน (ไม่ช่อม)'!$F$176</f>
        <v>0</v>
      </c>
      <c r="E565" s="103"/>
      <c r="F565" s="103">
        <f>+D565-E565</f>
        <v>0</v>
      </c>
    </row>
    <row r="566" spans="1:6">
      <c r="A566" s="6" t="s">
        <v>12</v>
      </c>
      <c r="B566" s="4">
        <f>SUM(B553:B565)</f>
        <v>0</v>
      </c>
      <c r="C566" s="4">
        <f>SUM(C553:C565)</f>
        <v>0</v>
      </c>
      <c r="D566" s="4">
        <f>SUM(D553:D565)</f>
        <v>0</v>
      </c>
      <c r="E566" s="4">
        <f>SUM(E553:E565)</f>
        <v>0</v>
      </c>
      <c r="F566" s="4">
        <f>SUM(F553:F565)</f>
        <v>0</v>
      </c>
    </row>
    <row r="567" spans="1:6">
      <c r="A567" s="19"/>
      <c r="B567" s="7"/>
      <c r="C567" s="7"/>
      <c r="D567" s="7"/>
      <c r="E567" s="7"/>
      <c r="F567" s="7"/>
    </row>
    <row r="568" spans="1:6">
      <c r="A568" s="10" t="str">
        <f>CONCATENATE(A584,C584,E584)</f>
        <v>ราคาลงตัวหน่วยละ บาท</v>
      </c>
      <c r="B568" s="7">
        <f>SUM(B566:B567)</f>
        <v>0</v>
      </c>
      <c r="C568" s="7">
        <f>SUM(C566:C567)</f>
        <v>0</v>
      </c>
      <c r="D568" s="11">
        <f>SUM(D566:D567)</f>
        <v>0</v>
      </c>
      <c r="E568" s="7">
        <f>SUM(E566:E567)</f>
        <v>0</v>
      </c>
      <c r="F568" s="7">
        <f>+D568-E568</f>
        <v>0</v>
      </c>
    </row>
    <row r="569" spans="1:6">
      <c r="A569" s="5" t="s">
        <v>98</v>
      </c>
      <c r="B569" s="4">
        <f>+B530+B531</f>
        <v>0</v>
      </c>
      <c r="C569" s="4">
        <f>+C530+C531</f>
        <v>0</v>
      </c>
      <c r="D569" s="4">
        <f>+D530+D531</f>
        <v>0</v>
      </c>
      <c r="E569" s="4">
        <f>+D569</f>
        <v>0</v>
      </c>
      <c r="F569" s="4"/>
    </row>
    <row r="570" spans="1:6">
      <c r="A570" s="5" t="s">
        <v>99</v>
      </c>
      <c r="B570" s="4">
        <f>+'2.4ต้นทุนตามสัดส่วน(รวม)'!$L$176</f>
        <v>0</v>
      </c>
      <c r="C570" s="4">
        <f>+'2.4ต้นทุนตามสัดส่วน(รวม)'!$M$176</f>
        <v>0</v>
      </c>
      <c r="D570" s="4">
        <f>+'2.4ต้นทุนตามสัดส่วน(รวม)'!$N$176</f>
        <v>0</v>
      </c>
      <c r="E570" s="4"/>
      <c r="F570" s="4">
        <f>+D570-E570</f>
        <v>0</v>
      </c>
    </row>
    <row r="571" spans="1:6">
      <c r="A571" s="5"/>
      <c r="B571" s="4"/>
      <c r="C571" s="4"/>
      <c r="D571" s="4"/>
      <c r="E571" s="4"/>
      <c r="F571" s="4"/>
    </row>
    <row r="572" spans="1:6">
      <c r="A572" s="5"/>
      <c r="B572" s="4"/>
      <c r="C572" s="4"/>
      <c r="D572" s="4"/>
      <c r="E572" s="4"/>
      <c r="F572" s="4"/>
    </row>
    <row r="573" spans="1:6">
      <c r="A573" s="5" t="s">
        <v>354</v>
      </c>
      <c r="B573" s="4">
        <f>+B534+B535</f>
        <v>0</v>
      </c>
      <c r="C573" s="4">
        <f>+C534+C535</f>
        <v>0</v>
      </c>
      <c r="D573" s="4">
        <f>+D534+D535</f>
        <v>0</v>
      </c>
      <c r="E573" s="4">
        <f>+D573</f>
        <v>0</v>
      </c>
      <c r="F573" s="4"/>
    </row>
    <row r="574" spans="1:6">
      <c r="A574" s="5" t="s">
        <v>355</v>
      </c>
      <c r="B574" s="4">
        <f>+'2.4ต้นทุนตามสัดส่วน(รวม)'!$O$176</f>
        <v>0</v>
      </c>
      <c r="C574" s="4">
        <f>+'2.4ต้นทุนตามสัดส่วน(รวม)'!$P$176</f>
        <v>0</v>
      </c>
      <c r="D574" s="4">
        <f>+'2.4ต้นทุนตามสัดส่วน(รวม)'!$Q$176</f>
        <v>0</v>
      </c>
      <c r="E574" s="4"/>
      <c r="F574" s="4">
        <f>+D574-E574</f>
        <v>0</v>
      </c>
    </row>
    <row r="575" spans="1:6">
      <c r="A575" s="5"/>
      <c r="B575" s="4"/>
      <c r="C575" s="4"/>
      <c r="D575" s="4"/>
      <c r="E575" s="4"/>
      <c r="F575" s="4"/>
    </row>
    <row r="576" spans="1:6">
      <c r="A576" s="5"/>
      <c r="B576" s="4"/>
      <c r="C576" s="4"/>
      <c r="D576" s="4"/>
      <c r="E576" s="4"/>
      <c r="F576" s="4"/>
    </row>
    <row r="577" spans="1:6">
      <c r="A577" s="5" t="s">
        <v>383</v>
      </c>
      <c r="B577" s="4">
        <f>+B538+B539</f>
        <v>0</v>
      </c>
      <c r="C577" s="4">
        <f>+C538+C539</f>
        <v>0</v>
      </c>
      <c r="D577" s="4">
        <f>+D538+D539</f>
        <v>0</v>
      </c>
      <c r="E577" s="4">
        <f>+D577</f>
        <v>0</v>
      </c>
      <c r="F577" s="4"/>
    </row>
    <row r="578" spans="1:6">
      <c r="A578" s="5" t="s">
        <v>384</v>
      </c>
      <c r="B578" s="4">
        <f>+'2.4ต้นทุนตามสัดส่วน(รวม)'!$R$176</f>
        <v>0</v>
      </c>
      <c r="C578" s="4">
        <f>+'2.4ต้นทุนตามสัดส่วน(รวม)'!$S$176</f>
        <v>0</v>
      </c>
      <c r="D578" s="4">
        <f>+'2.4ต้นทุนตามสัดส่วน(รวม)'!$T$176</f>
        <v>0</v>
      </c>
      <c r="E578" s="4"/>
      <c r="F578" s="4">
        <f>+D578-E578</f>
        <v>0</v>
      </c>
    </row>
    <row r="579" spans="1:6">
      <c r="A579" s="5"/>
      <c r="B579" s="4"/>
      <c r="C579" s="4"/>
      <c r="D579" s="4"/>
      <c r="E579" s="4"/>
      <c r="F579" s="4"/>
    </row>
    <row r="580" spans="1:6">
      <c r="A580" s="5"/>
      <c r="B580" s="4"/>
      <c r="C580" s="4"/>
      <c r="D580" s="4"/>
      <c r="E580" s="4"/>
      <c r="F580" s="4"/>
    </row>
    <row r="581" spans="1:6">
      <c r="A581" s="12" t="s">
        <v>5</v>
      </c>
      <c r="B581" s="11">
        <f>SUM(B569:B580)</f>
        <v>0</v>
      </c>
      <c r="C581" s="11">
        <f>SUM(C569:C580)</f>
        <v>0</v>
      </c>
      <c r="D581" s="11">
        <f>SUM(D569:D580)</f>
        <v>0</v>
      </c>
      <c r="E581" s="11">
        <f>SUM(E569:E580)</f>
        <v>0</v>
      </c>
      <c r="F581" s="11">
        <f>SUM(F569:F580)</f>
        <v>0</v>
      </c>
    </row>
    <row r="582" spans="1:6" ht="21.75" thickBot="1">
      <c r="A582" s="13" t="s">
        <v>129</v>
      </c>
      <c r="B582" s="14">
        <f>+B568-B581</f>
        <v>0</v>
      </c>
      <c r="C582" s="14">
        <f>+C568-C581</f>
        <v>0</v>
      </c>
      <c r="D582" s="14">
        <f>+D568-D581</f>
        <v>0</v>
      </c>
      <c r="E582" s="14">
        <f>+E568-E581</f>
        <v>0</v>
      </c>
      <c r="F582" s="14">
        <f>+F568-F581</f>
        <v>0</v>
      </c>
    </row>
    <row r="583" spans="1:6" ht="21.75" thickTop="1"/>
    <row r="584" spans="1:6">
      <c r="A584" s="17" t="s">
        <v>14</v>
      </c>
      <c r="B584" s="18"/>
      <c r="C584" s="18"/>
      <c r="D584" s="18"/>
      <c r="E584" s="18" t="s">
        <v>15</v>
      </c>
      <c r="F584" s="18"/>
    </row>
    <row r="585" spans="1:6">
      <c r="A585" s="17" t="s">
        <v>16</v>
      </c>
      <c r="B585" s="18"/>
      <c r="C585" s="18"/>
      <c r="D585" s="18"/>
      <c r="E585" s="18" t="s">
        <v>15</v>
      </c>
      <c r="F585" s="18"/>
    </row>
    <row r="586" spans="1:6" ht="23.25">
      <c r="A586" s="204" t="s">
        <v>50</v>
      </c>
      <c r="B586" s="205"/>
      <c r="C586" s="205"/>
      <c r="D586" s="205"/>
      <c r="E586" s="205"/>
      <c r="F586" s="205"/>
    </row>
    <row r="587" spans="1:6" ht="23.25">
      <c r="A587" s="206" t="s">
        <v>130</v>
      </c>
      <c r="B587" s="206"/>
      <c r="C587" s="206"/>
      <c r="D587" s="206"/>
      <c r="E587" s="206"/>
      <c r="F587" s="206"/>
    </row>
    <row r="588" spans="1:6" ht="23.25">
      <c r="A588" s="206" t="s">
        <v>149</v>
      </c>
      <c r="B588" s="206"/>
      <c r="C588" s="206"/>
      <c r="D588" s="206"/>
      <c r="E588" s="206"/>
      <c r="F588" s="206"/>
    </row>
    <row r="589" spans="1:6" ht="23.25">
      <c r="A589" s="206" t="s">
        <v>34</v>
      </c>
      <c r="B589" s="206"/>
      <c r="C589" s="206"/>
      <c r="D589" s="206"/>
      <c r="E589" s="206"/>
      <c r="F589" s="206"/>
    </row>
    <row r="590" spans="1:6">
      <c r="A590" s="207"/>
      <c r="B590" s="207"/>
      <c r="C590" s="207"/>
      <c r="D590" s="207"/>
      <c r="E590" s="207"/>
      <c r="F590" s="207"/>
    </row>
    <row r="591" spans="1:6">
      <c r="A591" s="1" t="s">
        <v>7</v>
      </c>
      <c r="B591" s="2" t="s">
        <v>155</v>
      </c>
      <c r="C591" s="2" t="s">
        <v>1</v>
      </c>
      <c r="D591" s="2" t="s">
        <v>9</v>
      </c>
      <c r="E591" s="2" t="s">
        <v>10</v>
      </c>
      <c r="F591" s="2" t="s">
        <v>11</v>
      </c>
    </row>
    <row r="592" spans="1:6">
      <c r="A592" s="3" t="s">
        <v>19</v>
      </c>
      <c r="B592" s="4">
        <f>+'2.4ต้นทุนตามสัดส่วน(รวม)'!$B$6</f>
        <v>0</v>
      </c>
      <c r="C592" s="4">
        <f>+'2.4ต้นทุนตามสัดส่วน(รวม)'!$C$6</f>
        <v>0</v>
      </c>
      <c r="D592" s="4">
        <f>+'2.4ต้นทุนตามสัดส่วน(รวม)'!$F$6</f>
        <v>0</v>
      </c>
      <c r="E592" s="4">
        <f>+D592</f>
        <v>0</v>
      </c>
      <c r="F592" s="4"/>
    </row>
    <row r="593" spans="1:6">
      <c r="A593" s="5"/>
      <c r="B593" s="4"/>
      <c r="C593" s="4"/>
      <c r="D593" s="4"/>
      <c r="E593" s="4"/>
      <c r="F593" s="4"/>
    </row>
    <row r="594" spans="1:6">
      <c r="A594" s="5" t="s">
        <v>247</v>
      </c>
      <c r="B594" s="4">
        <f>+B438+B439</f>
        <v>0</v>
      </c>
      <c r="C594" s="4">
        <f>+C438+C439</f>
        <v>0</v>
      </c>
      <c r="D594" s="4">
        <f>+D438+D439</f>
        <v>0</v>
      </c>
      <c r="E594" s="4">
        <f>+D594</f>
        <v>0</v>
      </c>
      <c r="F594" s="4"/>
    </row>
    <row r="595" spans="1:6">
      <c r="A595" s="5" t="s">
        <v>248</v>
      </c>
      <c r="B595" s="4">
        <f>+B478+B517+B556</f>
        <v>0</v>
      </c>
      <c r="C595" s="4">
        <f>+C478+C517+C556</f>
        <v>0</v>
      </c>
      <c r="D595" s="4">
        <f>+D478+D517+D556</f>
        <v>0</v>
      </c>
      <c r="E595" s="4"/>
      <c r="F595" s="4">
        <f>+D595</f>
        <v>0</v>
      </c>
    </row>
    <row r="596" spans="1:6">
      <c r="A596" s="6"/>
      <c r="B596" s="4"/>
      <c r="C596" s="4"/>
      <c r="D596" s="4"/>
      <c r="E596" s="4"/>
      <c r="F596" s="4"/>
    </row>
    <row r="597" spans="1:6">
      <c r="A597" s="5" t="s">
        <v>112</v>
      </c>
      <c r="B597" s="4">
        <f>+B441+B442</f>
        <v>0</v>
      </c>
      <c r="C597" s="4">
        <f>+C441+C442</f>
        <v>0</v>
      </c>
      <c r="D597" s="4">
        <f>+D441+D442</f>
        <v>0</v>
      </c>
      <c r="E597" s="4">
        <f>+D597</f>
        <v>0</v>
      </c>
      <c r="F597" s="4"/>
    </row>
    <row r="598" spans="1:6">
      <c r="A598" s="5" t="s">
        <v>116</v>
      </c>
      <c r="B598" s="4">
        <f>+B481+B520+B559</f>
        <v>0</v>
      </c>
      <c r="C598" s="4">
        <f>+C481+C520+C559</f>
        <v>0</v>
      </c>
      <c r="D598" s="4">
        <f>+D481+D520+D559</f>
        <v>0</v>
      </c>
      <c r="E598" s="4"/>
      <c r="F598" s="4">
        <f>+D598</f>
        <v>0</v>
      </c>
    </row>
    <row r="599" spans="1:6">
      <c r="A599" s="6"/>
      <c r="B599" s="4"/>
      <c r="C599" s="4"/>
      <c r="D599" s="4"/>
      <c r="E599" s="4"/>
      <c r="F599" s="4"/>
    </row>
    <row r="600" spans="1:6">
      <c r="A600" s="5" t="s">
        <v>293</v>
      </c>
      <c r="B600" s="4">
        <f>+B444+B445</f>
        <v>0</v>
      </c>
      <c r="C600" s="4">
        <f>+C444+C445</f>
        <v>0</v>
      </c>
      <c r="D600" s="4">
        <f>+D444+D445</f>
        <v>0</v>
      </c>
      <c r="E600" s="4">
        <f>+D600</f>
        <v>0</v>
      </c>
      <c r="F600" s="4"/>
    </row>
    <row r="601" spans="1:6">
      <c r="A601" s="5" t="s">
        <v>294</v>
      </c>
      <c r="B601" s="4">
        <f>+B484+B523+B562</f>
        <v>0</v>
      </c>
      <c r="C601" s="4">
        <f>+C484+C523+C562</f>
        <v>0</v>
      </c>
      <c r="D601" s="4">
        <f>+D484+D523+D562</f>
        <v>0</v>
      </c>
      <c r="E601" s="4"/>
      <c r="F601" s="4">
        <f>+D601</f>
        <v>0</v>
      </c>
    </row>
    <row r="602" spans="1:6">
      <c r="A602" s="5"/>
      <c r="B602" s="4"/>
      <c r="C602" s="4"/>
      <c r="D602" s="4"/>
      <c r="E602" s="4"/>
      <c r="F602" s="4"/>
    </row>
    <row r="603" spans="1:6">
      <c r="A603" s="101" t="s">
        <v>328</v>
      </c>
      <c r="B603" s="90">
        <f>+B447+B448</f>
        <v>0</v>
      </c>
      <c r="C603" s="90">
        <f>+C447+C448</f>
        <v>0</v>
      </c>
      <c r="D603" s="90">
        <f>+D447+D448</f>
        <v>0</v>
      </c>
      <c r="E603" s="90">
        <f>+D603</f>
        <v>0</v>
      </c>
      <c r="F603" s="90"/>
    </row>
    <row r="604" spans="1:6">
      <c r="A604" s="102" t="s">
        <v>329</v>
      </c>
      <c r="B604" s="103">
        <f>+B487+B526+B565</f>
        <v>0</v>
      </c>
      <c r="C604" s="103">
        <f>+C487+C526+C565</f>
        <v>0</v>
      </c>
      <c r="D604" s="103">
        <f>+D487+D526+D565</f>
        <v>0</v>
      </c>
      <c r="E604" s="103"/>
      <c r="F604" s="103">
        <f>+D604</f>
        <v>0</v>
      </c>
    </row>
    <row r="605" spans="1:6">
      <c r="A605" s="6" t="s">
        <v>12</v>
      </c>
      <c r="B605" s="4">
        <f>SUM(B592:B604)</f>
        <v>0</v>
      </c>
      <c r="C605" s="4">
        <f>SUM(C592:C604)</f>
        <v>0</v>
      </c>
      <c r="D605" s="4">
        <f>SUM(D592:D604)</f>
        <v>0</v>
      </c>
      <c r="E605" s="4">
        <f>SUM(E592:E604)</f>
        <v>0</v>
      </c>
      <c r="F605" s="4">
        <f>SUM(F592:F604)</f>
        <v>0</v>
      </c>
    </row>
    <row r="606" spans="1:6">
      <c r="A606" s="19"/>
      <c r="B606" s="7"/>
      <c r="C606" s="7"/>
      <c r="D606" s="7"/>
      <c r="E606" s="7"/>
      <c r="F606" s="7"/>
    </row>
    <row r="607" spans="1:6">
      <c r="A607" s="10" t="str">
        <f>CONCATENATE(A623,C623,E623)</f>
        <v>ราคาลงตัวหน่วยละ บาท</v>
      </c>
      <c r="B607" s="7">
        <f>SUM(B605:B606)</f>
        <v>0</v>
      </c>
      <c r="C607" s="7">
        <f>SUM(C605:C606)</f>
        <v>0</v>
      </c>
      <c r="D607" s="7">
        <f>SUM(D605:D606)</f>
        <v>0</v>
      </c>
      <c r="E607" s="7">
        <f>SUM(E605:E606)</f>
        <v>0</v>
      </c>
      <c r="F607" s="7">
        <f>+D607-E607</f>
        <v>0</v>
      </c>
    </row>
    <row r="608" spans="1:6">
      <c r="A608" s="5" t="s">
        <v>117</v>
      </c>
      <c r="B608" s="4">
        <f>+B452+B453</f>
        <v>0</v>
      </c>
      <c r="C608" s="4">
        <f>+C452+C453</f>
        <v>0</v>
      </c>
      <c r="D608" s="4">
        <f>+D452+D453</f>
        <v>0</v>
      </c>
      <c r="E608" s="4">
        <f>+D608</f>
        <v>0</v>
      </c>
      <c r="F608" s="4"/>
    </row>
    <row r="609" spans="1:6">
      <c r="A609" s="5" t="s">
        <v>118</v>
      </c>
      <c r="B609" s="4">
        <f>+B492+B531+B570</f>
        <v>0</v>
      </c>
      <c r="C609" s="4">
        <f>+C492+C531+C570</f>
        <v>0</v>
      </c>
      <c r="D609" s="4">
        <f>+D492+D531+D570</f>
        <v>0</v>
      </c>
      <c r="E609" s="4"/>
      <c r="F609" s="4">
        <f>+D609</f>
        <v>0</v>
      </c>
    </row>
    <row r="610" spans="1:6">
      <c r="A610" s="5"/>
      <c r="B610" s="4"/>
      <c r="C610" s="4"/>
      <c r="D610" s="4"/>
      <c r="E610" s="4"/>
      <c r="F610" s="4"/>
    </row>
    <row r="611" spans="1:6">
      <c r="A611" s="5"/>
      <c r="B611" s="4"/>
      <c r="C611" s="4"/>
      <c r="D611" s="4"/>
      <c r="E611" s="4"/>
      <c r="F611" s="4"/>
    </row>
    <row r="612" spans="1:6">
      <c r="A612" s="5" t="s">
        <v>356</v>
      </c>
      <c r="B612" s="4">
        <f>+B456+B457</f>
        <v>0</v>
      </c>
      <c r="C612" s="4">
        <f>+C456+C457</f>
        <v>0</v>
      </c>
      <c r="D612" s="4">
        <f>+D456+D457</f>
        <v>0</v>
      </c>
      <c r="E612" s="4">
        <f>+D612</f>
        <v>0</v>
      </c>
      <c r="F612" s="4"/>
    </row>
    <row r="613" spans="1:6">
      <c r="A613" s="5" t="s">
        <v>357</v>
      </c>
      <c r="B613" s="4">
        <f>+B496+B535+B574</f>
        <v>0</v>
      </c>
      <c r="C613" s="4">
        <f>+C496+C535+C574</f>
        <v>0</v>
      </c>
      <c r="D613" s="4">
        <f>+D496+D535+D574</f>
        <v>0</v>
      </c>
      <c r="E613" s="4"/>
      <c r="F613" s="4">
        <f>+D613</f>
        <v>0</v>
      </c>
    </row>
    <row r="614" spans="1:6">
      <c r="A614" s="5"/>
      <c r="B614" s="4"/>
      <c r="C614" s="4"/>
      <c r="D614" s="4"/>
      <c r="E614" s="4"/>
      <c r="F614" s="4"/>
    </row>
    <row r="615" spans="1:6">
      <c r="A615" s="5"/>
      <c r="B615" s="4"/>
      <c r="C615" s="4"/>
      <c r="D615" s="4"/>
      <c r="E615" s="4"/>
      <c r="F615" s="4"/>
    </row>
    <row r="616" spans="1:6">
      <c r="A616" s="5" t="s">
        <v>385</v>
      </c>
      <c r="B616" s="4">
        <f>+B460+B461</f>
        <v>0</v>
      </c>
      <c r="C616" s="4">
        <f>+C460+C461</f>
        <v>0</v>
      </c>
      <c r="D616" s="4">
        <f>+D460+D461</f>
        <v>0</v>
      </c>
      <c r="E616" s="4">
        <f>+D616</f>
        <v>0</v>
      </c>
      <c r="F616" s="4"/>
    </row>
    <row r="617" spans="1:6">
      <c r="A617" s="5" t="s">
        <v>386</v>
      </c>
      <c r="B617" s="4">
        <f>+B500+B539+B578</f>
        <v>0</v>
      </c>
      <c r="C617" s="4">
        <f>+C500+C539+C578</f>
        <v>0</v>
      </c>
      <c r="D617" s="4">
        <f>+D500+D539+D578</f>
        <v>0</v>
      </c>
      <c r="E617" s="4"/>
      <c r="F617" s="4">
        <f>+D617</f>
        <v>0</v>
      </c>
    </row>
    <row r="618" spans="1:6">
      <c r="A618" s="5"/>
      <c r="B618" s="4"/>
      <c r="C618" s="4"/>
      <c r="D618" s="4"/>
      <c r="E618" s="4"/>
      <c r="F618" s="4"/>
    </row>
    <row r="619" spans="1:6">
      <c r="A619" s="5"/>
      <c r="B619" s="4"/>
      <c r="C619" s="4"/>
      <c r="D619" s="4"/>
      <c r="E619" s="4"/>
      <c r="F619" s="4"/>
    </row>
    <row r="620" spans="1:6">
      <c r="A620" s="12" t="s">
        <v>5</v>
      </c>
      <c r="B620" s="11">
        <f>SUM(B608:B619)</f>
        <v>0</v>
      </c>
      <c r="C620" s="11">
        <f>SUM(C608:C619)</f>
        <v>0</v>
      </c>
      <c r="D620" s="11">
        <f>SUM(D608:D619)</f>
        <v>0</v>
      </c>
      <c r="E620" s="11">
        <f>SUM(E608:E619)</f>
        <v>0</v>
      </c>
      <c r="F620" s="11">
        <f>SUM(F608:F619)</f>
        <v>0</v>
      </c>
    </row>
    <row r="621" spans="1:6" ht="21.75" thickBot="1">
      <c r="A621" s="13" t="s">
        <v>129</v>
      </c>
      <c r="B621" s="14">
        <f>+B607-B620</f>
        <v>0</v>
      </c>
      <c r="C621" s="14">
        <f>+C607-C620</f>
        <v>0</v>
      </c>
      <c r="D621" s="14">
        <f>+D607-D620</f>
        <v>0</v>
      </c>
      <c r="E621" s="14">
        <f>+E607-E620</f>
        <v>0</v>
      </c>
      <c r="F621" s="14">
        <f>+F607-F620</f>
        <v>0</v>
      </c>
    </row>
    <row r="622" spans="1:6" ht="21.75" thickTop="1"/>
    <row r="623" spans="1:6">
      <c r="A623" s="17" t="s">
        <v>14</v>
      </c>
      <c r="B623" s="18"/>
      <c r="C623" s="18"/>
      <c r="D623" s="18"/>
      <c r="E623" s="18" t="s">
        <v>15</v>
      </c>
      <c r="F623" s="18"/>
    </row>
    <row r="624" spans="1:6">
      <c r="A624" s="17" t="s">
        <v>16</v>
      </c>
      <c r="B624" s="18"/>
      <c r="C624" s="18"/>
      <c r="D624" s="18"/>
      <c r="E624" s="18" t="s">
        <v>15</v>
      </c>
      <c r="F624" s="18"/>
    </row>
    <row r="625" spans="1:6" ht="23.25" hidden="1">
      <c r="A625" s="204" t="s">
        <v>51</v>
      </c>
      <c r="B625" s="205"/>
      <c r="C625" s="205"/>
      <c r="D625" s="205"/>
      <c r="E625" s="205"/>
      <c r="F625" s="205"/>
    </row>
    <row r="626" spans="1:6" ht="23.25" hidden="1">
      <c r="A626" s="206" t="s">
        <v>130</v>
      </c>
      <c r="B626" s="206"/>
      <c r="C626" s="206"/>
      <c r="D626" s="206"/>
      <c r="E626" s="206"/>
      <c r="F626" s="206"/>
    </row>
    <row r="627" spans="1:6" ht="23.25" hidden="1">
      <c r="A627" s="206" t="s">
        <v>149</v>
      </c>
      <c r="B627" s="206"/>
      <c r="C627" s="206"/>
      <c r="D627" s="206"/>
      <c r="E627" s="206"/>
      <c r="F627" s="206"/>
    </row>
    <row r="628" spans="1:6" ht="23.25" hidden="1">
      <c r="A628" s="206" t="s">
        <v>34</v>
      </c>
      <c r="B628" s="206"/>
      <c r="C628" s="206"/>
      <c r="D628" s="206"/>
      <c r="E628" s="206"/>
      <c r="F628" s="206"/>
    </row>
    <row r="629" spans="1:6" hidden="1">
      <c r="A629" s="207"/>
      <c r="B629" s="207"/>
      <c r="C629" s="207"/>
      <c r="D629" s="207"/>
      <c r="E629" s="207"/>
      <c r="F629" s="207"/>
    </row>
    <row r="630" spans="1:6" hidden="1">
      <c r="A630" s="1" t="s">
        <v>7</v>
      </c>
      <c r="B630" s="2" t="s">
        <v>155</v>
      </c>
      <c r="C630" s="2" t="s">
        <v>1</v>
      </c>
      <c r="D630" s="2" t="s">
        <v>9</v>
      </c>
      <c r="E630" s="2" t="s">
        <v>10</v>
      </c>
      <c r="F630" s="2" t="s">
        <v>11</v>
      </c>
    </row>
    <row r="631" spans="1:6" hidden="1">
      <c r="A631" s="3" t="s">
        <v>19</v>
      </c>
      <c r="B631" s="4">
        <f>+B7</f>
        <v>0</v>
      </c>
      <c r="C631" s="4">
        <f>+C7</f>
        <v>0</v>
      </c>
      <c r="D631" s="4">
        <f>+D7</f>
        <v>0</v>
      </c>
      <c r="E631" s="4">
        <f>+D631</f>
        <v>0</v>
      </c>
      <c r="F631" s="4"/>
    </row>
    <row r="632" spans="1:6" hidden="1">
      <c r="A632" s="5"/>
      <c r="B632" s="4"/>
      <c r="C632" s="4"/>
      <c r="D632" s="4"/>
      <c r="E632" s="4"/>
      <c r="F632" s="4"/>
    </row>
    <row r="633" spans="1:6" hidden="1">
      <c r="A633" s="5" t="s">
        <v>249</v>
      </c>
      <c r="B633" s="4">
        <f>+B594+B438+B282+B126</f>
        <v>0</v>
      </c>
      <c r="C633" s="4">
        <f>+C594+C438+C282+C126</f>
        <v>0</v>
      </c>
      <c r="D633" s="4">
        <f>+D594+D438+D282+D126</f>
        <v>0</v>
      </c>
      <c r="E633" s="4">
        <f>+E594+E438+E282+E126</f>
        <v>0</v>
      </c>
      <c r="F633" s="4"/>
    </row>
    <row r="634" spans="1:6" hidden="1">
      <c r="A634" s="5"/>
      <c r="B634" s="4"/>
      <c r="C634" s="4"/>
      <c r="D634" s="4"/>
      <c r="E634" s="4"/>
      <c r="F634" s="4"/>
    </row>
    <row r="635" spans="1:6" hidden="1">
      <c r="A635" s="6"/>
      <c r="B635" s="4"/>
      <c r="C635" s="4"/>
      <c r="D635" s="4"/>
      <c r="E635" s="4"/>
      <c r="F635" s="4"/>
    </row>
    <row r="636" spans="1:6" hidden="1">
      <c r="A636" s="5" t="s">
        <v>101</v>
      </c>
      <c r="B636" s="4">
        <f>+B597+B441+B285+B129</f>
        <v>0</v>
      </c>
      <c r="C636" s="4">
        <f>+C597+C441+C285+C129</f>
        <v>0</v>
      </c>
      <c r="D636" s="4">
        <f>+D597+D441+D285+D129</f>
        <v>0</v>
      </c>
      <c r="E636" s="4">
        <f>+E597+E441+E285+E129</f>
        <v>0</v>
      </c>
      <c r="F636" s="4"/>
    </row>
    <row r="637" spans="1:6" hidden="1">
      <c r="A637" s="5"/>
      <c r="B637" s="4"/>
      <c r="C637" s="4"/>
      <c r="D637" s="4"/>
      <c r="E637" s="4"/>
      <c r="F637" s="4"/>
    </row>
    <row r="638" spans="1:6" hidden="1">
      <c r="A638" s="6"/>
      <c r="B638" s="4"/>
      <c r="C638" s="4"/>
      <c r="D638" s="4"/>
      <c r="E638" s="4"/>
      <c r="F638" s="4"/>
    </row>
    <row r="639" spans="1:6" hidden="1">
      <c r="A639" s="5"/>
      <c r="B639" s="4"/>
      <c r="C639" s="4"/>
      <c r="D639" s="4"/>
      <c r="E639" s="4"/>
      <c r="F639" s="4"/>
    </row>
    <row r="640" spans="1:6" hidden="1">
      <c r="A640" s="5"/>
      <c r="B640" s="4"/>
      <c r="C640" s="4"/>
      <c r="D640" s="4"/>
      <c r="E640" s="4"/>
      <c r="F640" s="4"/>
    </row>
    <row r="641" spans="1:6" hidden="1">
      <c r="A641" s="5"/>
      <c r="B641" s="4"/>
      <c r="C641" s="4"/>
      <c r="D641" s="4"/>
      <c r="E641" s="4"/>
      <c r="F641" s="4"/>
    </row>
    <row r="642" spans="1:6" hidden="1">
      <c r="A642" s="5"/>
      <c r="B642" s="7"/>
      <c r="C642" s="7"/>
      <c r="D642" s="7"/>
      <c r="E642" s="7"/>
      <c r="F642" s="4"/>
    </row>
    <row r="643" spans="1:6" hidden="1">
      <c r="A643" s="8" t="s">
        <v>12</v>
      </c>
      <c r="B643" s="4">
        <f>SUM(B631:B642)</f>
        <v>0</v>
      </c>
      <c r="C643" s="4">
        <f>SUM(C631:C642)</f>
        <v>0</v>
      </c>
      <c r="D643" s="4">
        <f>SUM(D631:D642)</f>
        <v>0</v>
      </c>
      <c r="E643" s="4">
        <f>SUM(E631:E642)</f>
        <v>0</v>
      </c>
      <c r="F643" s="9">
        <f>SUM(F631:F642)</f>
        <v>0</v>
      </c>
    </row>
    <row r="644" spans="1:6" hidden="1">
      <c r="A644" s="19" t="e">
        <f>+D643/C643</f>
        <v>#DIV/0!</v>
      </c>
      <c r="B644" s="7"/>
      <c r="C644" s="7"/>
      <c r="D644" s="7"/>
      <c r="E644" s="7"/>
      <c r="F644" s="7"/>
    </row>
    <row r="645" spans="1:6" hidden="1">
      <c r="A645" s="10" t="e">
        <f>CONCATENATE(A661,C661,E661)</f>
        <v>#DIV/0!</v>
      </c>
      <c r="B645" s="7">
        <f>SUM(B643:B644)</f>
        <v>0</v>
      </c>
      <c r="C645" s="7">
        <f>SUM(C643:C644)</f>
        <v>0</v>
      </c>
      <c r="D645" s="11">
        <f>SUM(D643:D644)</f>
        <v>0</v>
      </c>
      <c r="E645" s="7">
        <f>SUM(E643:E644)</f>
        <v>0</v>
      </c>
      <c r="F645" s="7">
        <f>+D645-E645</f>
        <v>0</v>
      </c>
    </row>
    <row r="646" spans="1:6" hidden="1">
      <c r="A646" s="5" t="s">
        <v>102</v>
      </c>
      <c r="B646" s="4">
        <f>+B608+B452+B296+B140</f>
        <v>0</v>
      </c>
      <c r="C646" s="4">
        <f>+C608+C452+C296+C140</f>
        <v>0</v>
      </c>
      <c r="D646" s="4">
        <f>+D608+D452+D296+D140</f>
        <v>0</v>
      </c>
      <c r="E646" s="4">
        <f>+E608+E452+E296+E140</f>
        <v>0</v>
      </c>
      <c r="F646" s="4"/>
    </row>
    <row r="647" spans="1:6" hidden="1">
      <c r="A647" s="5"/>
      <c r="B647" s="4"/>
      <c r="C647" s="4"/>
      <c r="D647" s="4"/>
      <c r="E647" s="4"/>
      <c r="F647" s="4"/>
    </row>
    <row r="648" spans="1:6" hidden="1">
      <c r="A648" s="5"/>
      <c r="B648" s="4"/>
      <c r="C648" s="4"/>
      <c r="D648" s="4"/>
      <c r="E648" s="4"/>
      <c r="F648" s="4"/>
    </row>
    <row r="649" spans="1:6" hidden="1">
      <c r="A649" s="5"/>
      <c r="B649" s="4"/>
      <c r="C649" s="4"/>
      <c r="D649" s="4"/>
      <c r="E649" s="4"/>
      <c r="F649" s="4"/>
    </row>
    <row r="650" spans="1:6" hidden="1">
      <c r="A650" s="5" t="s">
        <v>358</v>
      </c>
      <c r="B650" s="4">
        <f>+B612+B456+B300+B144</f>
        <v>0</v>
      </c>
      <c r="C650" s="4">
        <f>+C612+C456+C300+C144</f>
        <v>0</v>
      </c>
      <c r="D650" s="4">
        <f>+D612+D456+D300+D144</f>
        <v>0</v>
      </c>
      <c r="E650" s="4">
        <f>+E612+E456+E300+E144</f>
        <v>0</v>
      </c>
      <c r="F650" s="4"/>
    </row>
    <row r="651" spans="1:6" hidden="1">
      <c r="A651" s="5"/>
      <c r="B651" s="4"/>
      <c r="C651" s="4"/>
      <c r="D651" s="4"/>
      <c r="E651" s="4"/>
      <c r="F651" s="4"/>
    </row>
    <row r="652" spans="1:6" hidden="1">
      <c r="A652" s="5"/>
      <c r="B652" s="4"/>
      <c r="C652" s="4"/>
      <c r="D652" s="4"/>
      <c r="E652" s="4"/>
      <c r="F652" s="4"/>
    </row>
    <row r="653" spans="1:6" hidden="1">
      <c r="A653" s="5"/>
      <c r="B653" s="4"/>
      <c r="C653" s="4"/>
      <c r="D653" s="4"/>
      <c r="E653" s="4"/>
      <c r="F653" s="4"/>
    </row>
    <row r="654" spans="1:6" hidden="1">
      <c r="A654" s="5"/>
      <c r="B654" s="4"/>
      <c r="C654" s="4"/>
      <c r="D654" s="4"/>
      <c r="E654" s="4"/>
      <c r="F654" s="4"/>
    </row>
    <row r="655" spans="1:6" hidden="1">
      <c r="A655" s="5"/>
      <c r="B655" s="4"/>
      <c r="C655" s="4"/>
      <c r="D655" s="4"/>
      <c r="E655" s="4"/>
      <c r="F655" s="4"/>
    </row>
    <row r="656" spans="1:6" hidden="1">
      <c r="A656" s="5"/>
      <c r="B656" s="4"/>
      <c r="C656" s="4"/>
      <c r="D656" s="4"/>
      <c r="E656" s="4"/>
      <c r="F656" s="4"/>
    </row>
    <row r="657" spans="1:6" hidden="1">
      <c r="A657" s="5"/>
      <c r="B657" s="4"/>
      <c r="C657" s="4"/>
      <c r="D657" s="4"/>
      <c r="E657" s="4"/>
      <c r="F657" s="4"/>
    </row>
    <row r="658" spans="1:6" hidden="1">
      <c r="A658" s="12" t="s">
        <v>5</v>
      </c>
      <c r="B658" s="11">
        <f>SUM(B646:B657)</f>
        <v>0</v>
      </c>
      <c r="C658" s="11">
        <f>SUM(C646:C657)</f>
        <v>0</v>
      </c>
      <c r="D658" s="11">
        <f>SUM(D646:D657)</f>
        <v>0</v>
      </c>
      <c r="E658" s="11">
        <f>SUM(E646:E657)</f>
        <v>0</v>
      </c>
      <c r="F658" s="11">
        <f>SUM(F646:F657)</f>
        <v>0</v>
      </c>
    </row>
    <row r="659" spans="1:6" ht="21.75" hidden="1" thickBot="1">
      <c r="A659" s="13" t="s">
        <v>13</v>
      </c>
      <c r="B659" s="14">
        <f>+B645-B658</f>
        <v>0</v>
      </c>
      <c r="C659" s="14">
        <f>+C645-C658</f>
        <v>0</v>
      </c>
      <c r="D659" s="14">
        <f>+D645-D658</f>
        <v>0</v>
      </c>
      <c r="E659" s="14">
        <f>+E645-E658</f>
        <v>0</v>
      </c>
      <c r="F659" s="14">
        <f>+F645-F658</f>
        <v>0</v>
      </c>
    </row>
    <row r="660" spans="1:6" ht="21.75" hidden="1" thickTop="1"/>
    <row r="661" spans="1:6" hidden="1">
      <c r="A661" s="17" t="s">
        <v>14</v>
      </c>
      <c r="B661" s="18"/>
      <c r="C661" s="18" t="e">
        <f>ROUND(D661,6)</f>
        <v>#DIV/0!</v>
      </c>
      <c r="D661" s="18" t="e">
        <f>D645/C645</f>
        <v>#DIV/0!</v>
      </c>
      <c r="E661" s="18" t="s">
        <v>15</v>
      </c>
      <c r="F661" s="18"/>
    </row>
    <row r="662" spans="1:6" hidden="1">
      <c r="A662" s="17" t="s">
        <v>16</v>
      </c>
      <c r="B662" s="18"/>
      <c r="C662" s="18"/>
      <c r="D662" s="18" t="e">
        <f>ROUND(((C658)*D661),2)-D646-D648-D649-D650-D651-D652-D653-D654</f>
        <v>#DIV/0!</v>
      </c>
      <c r="E662" s="18" t="s">
        <v>15</v>
      </c>
      <c r="F662" s="18"/>
    </row>
  </sheetData>
  <mergeCells count="85">
    <mergeCell ref="A1:F1"/>
    <mergeCell ref="A2:F2"/>
    <mergeCell ref="A3:F3"/>
    <mergeCell ref="A4:F4"/>
    <mergeCell ref="A5:F5"/>
    <mergeCell ref="A40:F40"/>
    <mergeCell ref="A41:F41"/>
    <mergeCell ref="A42:F42"/>
    <mergeCell ref="A43:F43"/>
    <mergeCell ref="A44:F44"/>
    <mergeCell ref="A79:F79"/>
    <mergeCell ref="A80:F80"/>
    <mergeCell ref="A81:F81"/>
    <mergeCell ref="A82:F82"/>
    <mergeCell ref="A83:F83"/>
    <mergeCell ref="A118:F118"/>
    <mergeCell ref="A119:F119"/>
    <mergeCell ref="A120:F120"/>
    <mergeCell ref="A121:F121"/>
    <mergeCell ref="A122:F122"/>
    <mergeCell ref="A157:F157"/>
    <mergeCell ref="A158:F158"/>
    <mergeCell ref="A159:F159"/>
    <mergeCell ref="A160:F160"/>
    <mergeCell ref="A161:F161"/>
    <mergeCell ref="A196:F196"/>
    <mergeCell ref="A197:F197"/>
    <mergeCell ref="A198:F198"/>
    <mergeCell ref="A199:F199"/>
    <mergeCell ref="A200:F200"/>
    <mergeCell ref="A235:F235"/>
    <mergeCell ref="A236:F236"/>
    <mergeCell ref="A237:F237"/>
    <mergeCell ref="A238:F238"/>
    <mergeCell ref="A239:F239"/>
    <mergeCell ref="A274:F274"/>
    <mergeCell ref="A275:F275"/>
    <mergeCell ref="A276:F276"/>
    <mergeCell ref="A277:F277"/>
    <mergeCell ref="A278:F278"/>
    <mergeCell ref="A313:F313"/>
    <mergeCell ref="A314:F314"/>
    <mergeCell ref="A315:F315"/>
    <mergeCell ref="A316:F316"/>
    <mergeCell ref="A317:F317"/>
    <mergeCell ref="A352:F352"/>
    <mergeCell ref="A353:F353"/>
    <mergeCell ref="A354:F354"/>
    <mergeCell ref="A355:F355"/>
    <mergeCell ref="A356:F356"/>
    <mergeCell ref="A391:F391"/>
    <mergeCell ref="A392:F392"/>
    <mergeCell ref="A393:F393"/>
    <mergeCell ref="A394:F394"/>
    <mergeCell ref="A395:F395"/>
    <mergeCell ref="A430:F430"/>
    <mergeCell ref="A431:F431"/>
    <mergeCell ref="A432:F432"/>
    <mergeCell ref="A433:F433"/>
    <mergeCell ref="A434:F434"/>
    <mergeCell ref="A469:F469"/>
    <mergeCell ref="A470:F470"/>
    <mergeCell ref="A471:F471"/>
    <mergeCell ref="A472:F472"/>
    <mergeCell ref="A473:F473"/>
    <mergeCell ref="A508:F508"/>
    <mergeCell ref="A509:F509"/>
    <mergeCell ref="A510:F510"/>
    <mergeCell ref="A511:F511"/>
    <mergeCell ref="A512:F512"/>
    <mergeCell ref="A547:F547"/>
    <mergeCell ref="A548:F548"/>
    <mergeCell ref="A549:F549"/>
    <mergeCell ref="A550:F550"/>
    <mergeCell ref="A551:F551"/>
    <mergeCell ref="A586:F586"/>
    <mergeCell ref="A587:F587"/>
    <mergeCell ref="A588:F588"/>
    <mergeCell ref="A589:F589"/>
    <mergeCell ref="A590:F590"/>
    <mergeCell ref="A625:F625"/>
    <mergeCell ref="A626:F626"/>
    <mergeCell ref="A627:F627"/>
    <mergeCell ref="A628:F628"/>
    <mergeCell ref="A629:F629"/>
  </mergeCells>
  <pageMargins left="0.7" right="0.7" top="0.75" bottom="0.75" header="0.3" footer="0.3"/>
  <pageSetup paperSize="9" scale="72" orientation="portrait" r:id="rId1"/>
  <rowBreaks count="16" manualBreakCount="16">
    <brk id="39" max="16383" man="1"/>
    <brk id="78" max="16383" man="1"/>
    <brk id="117" max="16383" man="1"/>
    <brk id="156" max="16383" man="1"/>
    <brk id="195" max="16383" man="1"/>
    <brk id="234" max="16383" man="1"/>
    <brk id="273" max="16383" man="1"/>
    <brk id="312" max="16383" man="1"/>
    <brk id="351" max="16383" man="1"/>
    <brk id="390" max="16383" man="1"/>
    <brk id="429" max="16383" man="1"/>
    <brk id="468" max="16383" man="1"/>
    <brk id="507" max="16383" man="1"/>
    <brk id="546" max="16383" man="1"/>
    <brk id="585" max="16383" man="1"/>
    <brk id="62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662"/>
  <sheetViews>
    <sheetView view="pageBreakPreview" zoomScale="85" zoomScaleNormal="90" zoomScaleSheetLayoutView="85" workbookViewId="0">
      <selection activeCell="K199" sqref="K199"/>
    </sheetView>
  </sheetViews>
  <sheetFormatPr defaultRowHeight="21"/>
  <cols>
    <col min="1" max="1" width="35.85546875" style="15" customWidth="1"/>
    <col min="2" max="2" width="14.7109375" style="16" bestFit="1" customWidth="1"/>
    <col min="3" max="3" width="12.28515625" style="16" customWidth="1"/>
    <col min="4" max="6" width="17.85546875" style="16" customWidth="1"/>
  </cols>
  <sheetData>
    <row r="1" spans="1:6" ht="23.25">
      <c r="A1" s="204" t="s">
        <v>17</v>
      </c>
      <c r="B1" s="205"/>
      <c r="C1" s="205"/>
      <c r="D1" s="205"/>
      <c r="E1" s="205"/>
      <c r="F1" s="205"/>
    </row>
    <row r="2" spans="1:6" ht="23.25">
      <c r="A2" s="206" t="s">
        <v>130</v>
      </c>
      <c r="B2" s="206"/>
      <c r="C2" s="206"/>
      <c r="D2" s="206"/>
      <c r="E2" s="206"/>
      <c r="F2" s="206"/>
    </row>
    <row r="3" spans="1:6" ht="23.25">
      <c r="A3" s="206" t="s">
        <v>261</v>
      </c>
      <c r="B3" s="206"/>
      <c r="C3" s="206"/>
      <c r="D3" s="206"/>
      <c r="E3" s="206"/>
      <c r="F3" s="206"/>
    </row>
    <row r="4" spans="1:6" ht="23.25">
      <c r="A4" s="206" t="s">
        <v>34</v>
      </c>
      <c r="B4" s="206"/>
      <c r="C4" s="206"/>
      <c r="D4" s="206"/>
      <c r="E4" s="206"/>
      <c r="F4" s="206"/>
    </row>
    <row r="5" spans="1:6">
      <c r="A5" s="207"/>
      <c r="B5" s="207"/>
      <c r="C5" s="207"/>
      <c r="D5" s="207"/>
      <c r="E5" s="207"/>
      <c r="F5" s="207"/>
    </row>
    <row r="6" spans="1:6">
      <c r="A6" s="1" t="s">
        <v>7</v>
      </c>
      <c r="B6" s="2" t="s">
        <v>155</v>
      </c>
      <c r="C6" s="2" t="s">
        <v>1</v>
      </c>
      <c r="D6" s="2" t="s">
        <v>9</v>
      </c>
      <c r="E6" s="2" t="s">
        <v>10</v>
      </c>
      <c r="F6" s="2" t="s">
        <v>11</v>
      </c>
    </row>
    <row r="7" spans="1:6">
      <c r="A7" s="3" t="s">
        <v>19</v>
      </c>
      <c r="B7" s="90">
        <f>+'2.4ต้นทุนตามสัดส่วน(รวม)'!$B$7</f>
        <v>0</v>
      </c>
      <c r="C7" s="90">
        <f>+'2.4ต้นทุนตามสัดส่วน(รวม)'!$C$7</f>
        <v>0</v>
      </c>
      <c r="D7" s="90">
        <f>+'2.4ต้นทุนตามสัดส่วน(รวม)'!$F$7</f>
        <v>0</v>
      </c>
      <c r="E7" s="4">
        <f>+D7</f>
        <v>0</v>
      </c>
      <c r="F7" s="4"/>
    </row>
    <row r="8" spans="1:6">
      <c r="A8" s="5"/>
      <c r="B8" s="4"/>
      <c r="C8" s="4"/>
      <c r="D8" s="4"/>
      <c r="E8" s="4"/>
      <c r="F8" s="4"/>
    </row>
    <row r="9" spans="1:6">
      <c r="A9" s="5" t="s">
        <v>221</v>
      </c>
      <c r="B9" s="90">
        <f>+'2.1ต้นทุนตามสัดส่วน (ผลิต)'!$B$17</f>
        <v>0</v>
      </c>
      <c r="C9" s="90">
        <f>+'2.1ต้นทุนตามสัดส่วน (ผลิต)'!$C$17</f>
        <v>0</v>
      </c>
      <c r="D9" s="4">
        <f>+'3.2เก็บไม้วัตถุดิบ'!$AX$167</f>
        <v>0</v>
      </c>
      <c r="E9" s="4"/>
      <c r="F9" s="4">
        <f>+D9-E9</f>
        <v>0</v>
      </c>
    </row>
    <row r="10" spans="1:6">
      <c r="A10" s="5"/>
      <c r="B10" s="4"/>
      <c r="C10" s="4"/>
      <c r="D10" s="4"/>
      <c r="E10" s="4"/>
      <c r="F10" s="4"/>
    </row>
    <row r="11" spans="1:6">
      <c r="A11" s="6"/>
      <c r="B11" s="4"/>
      <c r="C11" s="4"/>
      <c r="D11" s="4"/>
      <c r="E11" s="4"/>
      <c r="F11" s="4"/>
    </row>
    <row r="12" spans="1:6">
      <c r="A12" s="5" t="s">
        <v>18</v>
      </c>
      <c r="B12" s="4"/>
      <c r="C12" s="4"/>
      <c r="D12" s="4">
        <f>+'3.1เก็บค่าใช้จ่าย'!$AX$167</f>
        <v>0</v>
      </c>
      <c r="E12" s="4"/>
      <c r="F12" s="4">
        <f>+D12-E12</f>
        <v>0</v>
      </c>
    </row>
    <row r="13" spans="1:6">
      <c r="A13" s="5"/>
      <c r="B13" s="4"/>
      <c r="C13" s="4"/>
      <c r="D13" s="4"/>
      <c r="E13" s="4"/>
      <c r="F13" s="4"/>
    </row>
    <row r="14" spans="1:6">
      <c r="A14" s="6"/>
      <c r="B14" s="4"/>
      <c r="C14" s="4"/>
      <c r="D14" s="4"/>
      <c r="E14" s="4"/>
      <c r="F14" s="4"/>
    </row>
    <row r="15" spans="1:6">
      <c r="A15" s="5" t="s">
        <v>265</v>
      </c>
      <c r="B15" s="90">
        <f>+'2.3ต้นทุนตามสัดส่วน (รับโอน)'!$B$18</f>
        <v>0</v>
      </c>
      <c r="C15" s="90">
        <f>+'2.3ต้นทุนตามสัดส่วน (รับโอน)'!$C$17</f>
        <v>0</v>
      </c>
      <c r="D15" s="90">
        <f>+'2.3ต้นทุนตามสัดส่วน (รับโอน)'!$F$17</f>
        <v>0</v>
      </c>
      <c r="E15" s="4"/>
      <c r="F15" s="4">
        <f>+D15-E15</f>
        <v>0</v>
      </c>
    </row>
    <row r="16" spans="1:6">
      <c r="A16" s="5"/>
      <c r="B16" s="4"/>
      <c r="C16" s="4"/>
      <c r="D16" s="4"/>
      <c r="E16" s="4"/>
      <c r="F16" s="4"/>
    </row>
    <row r="17" spans="1:6">
      <c r="A17" s="5"/>
      <c r="B17" s="4"/>
      <c r="C17" s="4"/>
      <c r="D17" s="4"/>
      <c r="E17" s="4"/>
      <c r="F17" s="4"/>
    </row>
    <row r="18" spans="1:6">
      <c r="A18" s="5" t="s">
        <v>301</v>
      </c>
      <c r="B18" s="90">
        <f>+'2.2ต้นทุนตามสัดส่วน (ไม่ช่อม)'!$B$17</f>
        <v>0</v>
      </c>
      <c r="C18" s="90">
        <f>+'2.2ต้นทุนตามสัดส่วน (ไม่ช่อม)'!$C$17</f>
        <v>0</v>
      </c>
      <c r="D18" s="90">
        <f>+'2.2ต้นทุนตามสัดส่วน (ไม่ช่อม)'!$F$17</f>
        <v>0</v>
      </c>
      <c r="E18" s="4"/>
      <c r="F18" s="4">
        <f>+D18-E18</f>
        <v>0</v>
      </c>
    </row>
    <row r="19" spans="1:6">
      <c r="A19" s="5"/>
      <c r="B19" s="7"/>
      <c r="C19" s="7"/>
      <c r="D19" s="7"/>
      <c r="E19" s="7"/>
      <c r="F19" s="4"/>
    </row>
    <row r="20" spans="1:6">
      <c r="A20" s="8" t="s">
        <v>12</v>
      </c>
      <c r="B20" s="4">
        <f>SUM(B7:B19)</f>
        <v>0</v>
      </c>
      <c r="C20" s="4">
        <f>SUM(C7:C19)</f>
        <v>0</v>
      </c>
      <c r="D20" s="4">
        <f>SUM(D7:D19)</f>
        <v>0</v>
      </c>
      <c r="E20" s="4">
        <f>SUM(E7:E19)</f>
        <v>0</v>
      </c>
      <c r="F20" s="9">
        <f>SUM(F7:F19)</f>
        <v>0</v>
      </c>
    </row>
    <row r="21" spans="1:6">
      <c r="A21" s="19"/>
      <c r="B21" s="7"/>
      <c r="C21" s="7"/>
      <c r="D21" s="7"/>
      <c r="E21" s="7"/>
      <c r="F21" s="7"/>
    </row>
    <row r="22" spans="1:6">
      <c r="A22" s="10" t="str">
        <f>CONCATENATE(A38,C38,E38)</f>
        <v>ราคาลงตัวหน่วยละ บาท</v>
      </c>
      <c r="B22" s="7">
        <f>SUM(B20:B21)</f>
        <v>0</v>
      </c>
      <c r="C22" s="7">
        <f>SUM(C20:C21)</f>
        <v>0</v>
      </c>
      <c r="D22" s="11">
        <f>SUM(D20:D21)</f>
        <v>0</v>
      </c>
      <c r="E22" s="7">
        <f>SUM(E20:E21)</f>
        <v>0</v>
      </c>
      <c r="F22" s="7">
        <f>+D22-E22</f>
        <v>0</v>
      </c>
    </row>
    <row r="23" spans="1:6">
      <c r="A23" s="5" t="s">
        <v>20</v>
      </c>
      <c r="B23" s="90">
        <f>+'2.4ต้นทุนตามสัดส่วน(รวม)'!$L$17</f>
        <v>0</v>
      </c>
      <c r="C23" s="90">
        <f>+'2.4ต้นทุนตามสัดส่วน(รวม)'!$M$17</f>
        <v>0</v>
      </c>
      <c r="D23" s="90">
        <f>+'2.4ต้นทุนตามสัดส่วน(รวม)'!$N$17</f>
        <v>0</v>
      </c>
      <c r="E23" s="4"/>
      <c r="F23" s="4">
        <f>+D23-E23</f>
        <v>0</v>
      </c>
    </row>
    <row r="24" spans="1:6">
      <c r="A24" s="5"/>
      <c r="B24" s="4"/>
      <c r="C24" s="4"/>
      <c r="D24" s="4"/>
      <c r="E24" s="4"/>
      <c r="F24" s="4"/>
    </row>
    <row r="25" spans="1:6">
      <c r="A25" s="5"/>
      <c r="B25" s="4"/>
      <c r="C25" s="4"/>
      <c r="D25" s="4"/>
      <c r="E25" s="4"/>
      <c r="F25" s="4"/>
    </row>
    <row r="26" spans="1:6">
      <c r="A26" s="5"/>
      <c r="B26" s="4"/>
      <c r="C26" s="4"/>
      <c r="D26" s="4"/>
      <c r="E26" s="4"/>
      <c r="F26" s="4"/>
    </row>
    <row r="27" spans="1:6">
      <c r="A27" s="5" t="s">
        <v>330</v>
      </c>
      <c r="B27" s="90">
        <f>+'2.4ต้นทุนตามสัดส่วน(รวม)'!$O$17</f>
        <v>0</v>
      </c>
      <c r="C27" s="90">
        <f>+'2.4ต้นทุนตามสัดส่วน(รวม)'!$P$17</f>
        <v>0</v>
      </c>
      <c r="D27" s="90">
        <f>+'2.4ต้นทุนตามสัดส่วน(รวม)'!$Q$17</f>
        <v>0</v>
      </c>
      <c r="E27" s="4"/>
      <c r="F27" s="4">
        <f>+D27-E27</f>
        <v>0</v>
      </c>
    </row>
    <row r="28" spans="1:6">
      <c r="A28" s="5"/>
      <c r="B28" s="4"/>
      <c r="C28" s="4"/>
      <c r="D28" s="4"/>
      <c r="E28" s="4"/>
      <c r="F28" s="4"/>
    </row>
    <row r="29" spans="1:6">
      <c r="A29" s="5"/>
      <c r="B29" s="4"/>
      <c r="C29" s="4"/>
      <c r="D29" s="4"/>
      <c r="E29" s="4"/>
      <c r="F29" s="4"/>
    </row>
    <row r="30" spans="1:6">
      <c r="A30" s="5"/>
      <c r="B30" s="4"/>
      <c r="C30" s="4"/>
      <c r="D30" s="4"/>
      <c r="E30" s="4"/>
      <c r="F30" s="4"/>
    </row>
    <row r="31" spans="1:6">
      <c r="A31" s="5" t="s">
        <v>359</v>
      </c>
      <c r="B31" s="90">
        <f>+'2.4ต้นทุนตามสัดส่วน(รวม)'!$R$17</f>
        <v>0</v>
      </c>
      <c r="C31" s="90">
        <f>+'2.4ต้นทุนตามสัดส่วน(รวม)'!$S$17</f>
        <v>0</v>
      </c>
      <c r="D31" s="90">
        <f>+'2.4ต้นทุนตามสัดส่วน(รวม)'!$T$17</f>
        <v>0</v>
      </c>
      <c r="E31" s="4"/>
      <c r="F31" s="4">
        <f>+D31-E31</f>
        <v>0</v>
      </c>
    </row>
    <row r="32" spans="1:6">
      <c r="A32" s="5"/>
      <c r="B32" s="4"/>
      <c r="C32" s="4"/>
      <c r="D32" s="4"/>
      <c r="E32" s="4"/>
      <c r="F32" s="4"/>
    </row>
    <row r="33" spans="1:6">
      <c r="A33" s="5"/>
      <c r="B33" s="90"/>
      <c r="C33" s="90"/>
      <c r="D33" s="90"/>
      <c r="E33" s="4"/>
      <c r="F33" s="4"/>
    </row>
    <row r="34" spans="1:6">
      <c r="A34" s="5"/>
      <c r="B34" s="4"/>
      <c r="C34" s="4"/>
      <c r="D34" s="4"/>
      <c r="E34" s="4"/>
      <c r="F34" s="4"/>
    </row>
    <row r="35" spans="1:6">
      <c r="A35" s="12" t="s">
        <v>5</v>
      </c>
      <c r="B35" s="11">
        <f>SUM(B23:B34)</f>
        <v>0</v>
      </c>
      <c r="C35" s="11">
        <f>SUM(C23:C34)</f>
        <v>0</v>
      </c>
      <c r="D35" s="11">
        <f>SUM(D23:D34)</f>
        <v>0</v>
      </c>
      <c r="E35" s="11">
        <f>SUM(E23:E34)</f>
        <v>0</v>
      </c>
      <c r="F35" s="11">
        <f>SUM(F23:F34)</f>
        <v>0</v>
      </c>
    </row>
    <row r="36" spans="1:6" ht="21.75" thickBot="1">
      <c r="A36" s="13" t="s">
        <v>119</v>
      </c>
      <c r="B36" s="14">
        <f>+B22-B35</f>
        <v>0</v>
      </c>
      <c r="C36" s="14">
        <f>+C22-C35</f>
        <v>0</v>
      </c>
      <c r="D36" s="14">
        <f>+D22-D35</f>
        <v>0</v>
      </c>
      <c r="E36" s="14">
        <f>+E22-E35</f>
        <v>0</v>
      </c>
      <c r="F36" s="14">
        <f>+F22-F35</f>
        <v>0</v>
      </c>
    </row>
    <row r="37" spans="1:6" ht="21.75" thickTop="1"/>
    <row r="38" spans="1:6">
      <c r="A38" s="17" t="s">
        <v>14</v>
      </c>
      <c r="B38" s="18"/>
      <c r="C38" s="18"/>
      <c r="D38" s="18"/>
      <c r="E38" s="18" t="s">
        <v>15</v>
      </c>
      <c r="F38" s="18"/>
    </row>
    <row r="39" spans="1:6">
      <c r="A39" s="17" t="s">
        <v>16</v>
      </c>
      <c r="B39" s="18"/>
      <c r="C39" s="18"/>
      <c r="D39" s="18"/>
      <c r="E39" s="18" t="s">
        <v>15</v>
      </c>
      <c r="F39" s="18"/>
    </row>
    <row r="40" spans="1:6" ht="23.25">
      <c r="A40" s="204" t="s">
        <v>36</v>
      </c>
      <c r="B40" s="205"/>
      <c r="C40" s="205"/>
      <c r="D40" s="205"/>
      <c r="E40" s="205"/>
      <c r="F40" s="205"/>
    </row>
    <row r="41" spans="1:6" ht="23.25">
      <c r="A41" s="206" t="s">
        <v>130</v>
      </c>
      <c r="B41" s="206"/>
      <c r="C41" s="206"/>
      <c r="D41" s="206"/>
      <c r="E41" s="206"/>
      <c r="F41" s="206"/>
    </row>
    <row r="42" spans="1:6" ht="23.25">
      <c r="A42" s="206" t="s">
        <v>261</v>
      </c>
      <c r="B42" s="206"/>
      <c r="C42" s="206"/>
      <c r="D42" s="206"/>
      <c r="E42" s="206"/>
      <c r="F42" s="206"/>
    </row>
    <row r="43" spans="1:6" ht="23.25">
      <c r="A43" s="206" t="s">
        <v>34</v>
      </c>
      <c r="B43" s="206"/>
      <c r="C43" s="206"/>
      <c r="D43" s="206"/>
      <c r="E43" s="206"/>
      <c r="F43" s="206"/>
    </row>
    <row r="44" spans="1:6">
      <c r="A44" s="207"/>
      <c r="B44" s="207"/>
      <c r="C44" s="207"/>
      <c r="D44" s="207"/>
      <c r="E44" s="207"/>
      <c r="F44" s="207"/>
    </row>
    <row r="45" spans="1:6">
      <c r="A45" s="1" t="s">
        <v>7</v>
      </c>
      <c r="B45" s="2" t="s">
        <v>155</v>
      </c>
      <c r="C45" s="2" t="s">
        <v>1</v>
      </c>
      <c r="D45" s="2" t="s">
        <v>9</v>
      </c>
      <c r="E45" s="2" t="s">
        <v>10</v>
      </c>
      <c r="F45" s="2" t="s">
        <v>11</v>
      </c>
    </row>
    <row r="46" spans="1:6">
      <c r="A46" s="3" t="s">
        <v>19</v>
      </c>
      <c r="B46" s="4">
        <f>+'2.4ต้นทุนตามสัดส่วน(รวม)'!$B$7</f>
        <v>0</v>
      </c>
      <c r="C46" s="4">
        <f>+'2.4ต้นทุนตามสัดส่วน(รวม)'!$C$7</f>
        <v>0</v>
      </c>
      <c r="D46" s="4">
        <f>+'2.4ต้นทุนตามสัดส่วน(รวม)'!$F$7</f>
        <v>0</v>
      </c>
      <c r="E46" s="4">
        <f>+D46</f>
        <v>0</v>
      </c>
      <c r="F46" s="4"/>
    </row>
    <row r="47" spans="1:6">
      <c r="A47" s="5"/>
      <c r="B47" s="4"/>
      <c r="C47" s="4"/>
      <c r="D47" s="4"/>
      <c r="E47" s="4"/>
      <c r="F47" s="4"/>
    </row>
    <row r="48" spans="1:6">
      <c r="A48" s="5" t="s">
        <v>221</v>
      </c>
      <c r="B48" s="4">
        <f>+B9</f>
        <v>0</v>
      </c>
      <c r="C48" s="4">
        <f>+C9</f>
        <v>0</v>
      </c>
      <c r="D48" s="4">
        <f>+D9</f>
        <v>0</v>
      </c>
      <c r="E48" s="4">
        <f>+D48</f>
        <v>0</v>
      </c>
      <c r="F48" s="4"/>
    </row>
    <row r="49" spans="1:6">
      <c r="A49" s="5" t="s">
        <v>222</v>
      </c>
      <c r="B49" s="90">
        <f>+'2.1ต้นทุนตามสัดส่วน (ผลิต)'!$B$27</f>
        <v>0</v>
      </c>
      <c r="C49" s="90">
        <f>+'2.1ต้นทุนตามสัดส่วน (ผลิต)'!$C$27</f>
        <v>0</v>
      </c>
      <c r="D49" s="4">
        <f>+'3.2เก็บไม้วัตถุดิบ'!$AY$167</f>
        <v>0</v>
      </c>
      <c r="E49" s="4"/>
      <c r="F49" s="4">
        <f>+D49-E49</f>
        <v>0</v>
      </c>
    </row>
    <row r="50" spans="1:6">
      <c r="A50" s="6"/>
      <c r="B50" s="4"/>
      <c r="C50" s="4"/>
      <c r="D50" s="4"/>
      <c r="E50" s="4"/>
      <c r="F50" s="4"/>
    </row>
    <row r="51" spans="1:6">
      <c r="A51" s="5" t="s">
        <v>18</v>
      </c>
      <c r="B51" s="4">
        <f>+B12</f>
        <v>0</v>
      </c>
      <c r="C51" s="4">
        <f>+C12</f>
        <v>0</v>
      </c>
      <c r="D51" s="4">
        <f>+D12</f>
        <v>0</v>
      </c>
      <c r="E51" s="4">
        <f>+D51</f>
        <v>0</v>
      </c>
      <c r="F51" s="4"/>
    </row>
    <row r="52" spans="1:6">
      <c r="A52" s="5" t="s">
        <v>52</v>
      </c>
      <c r="B52" s="4"/>
      <c r="C52" s="4"/>
      <c r="D52" s="4">
        <f>+'3.1เก็บค่าใช้จ่าย'!$AY$167</f>
        <v>0</v>
      </c>
      <c r="E52" s="4"/>
      <c r="F52" s="4">
        <f>+D52-E52</f>
        <v>0</v>
      </c>
    </row>
    <row r="53" spans="1:6">
      <c r="A53" s="6"/>
      <c r="B53" s="4"/>
      <c r="C53" s="4"/>
      <c r="D53" s="4"/>
      <c r="E53" s="4"/>
      <c r="F53" s="4"/>
    </row>
    <row r="54" spans="1:6">
      <c r="A54" s="5" t="s">
        <v>270</v>
      </c>
      <c r="B54" s="4">
        <f>+B15</f>
        <v>0</v>
      </c>
      <c r="C54" s="4">
        <f>+C15</f>
        <v>0</v>
      </c>
      <c r="D54" s="4">
        <f>+D15</f>
        <v>0</v>
      </c>
      <c r="E54" s="4">
        <f>+D54</f>
        <v>0</v>
      </c>
      <c r="F54" s="4"/>
    </row>
    <row r="55" spans="1:6">
      <c r="A55" s="5" t="s">
        <v>271</v>
      </c>
      <c r="B55" s="90">
        <f>+'2.3ต้นทุนตามสัดส่วน (รับโอน)'!$B$27</f>
        <v>0</v>
      </c>
      <c r="C55" s="90">
        <f>+'2.3ต้นทุนตามสัดส่วน (รับโอน)'!$C$27</f>
        <v>0</v>
      </c>
      <c r="D55" s="90">
        <f>+'2.3ต้นทุนตามสัดส่วน (รับโอน)'!$F$27</f>
        <v>0</v>
      </c>
      <c r="E55" s="4"/>
      <c r="F55" s="4">
        <f>+D55-E55</f>
        <v>0</v>
      </c>
    </row>
    <row r="56" spans="1:6">
      <c r="A56" s="5"/>
      <c r="B56" s="90"/>
      <c r="C56" s="90"/>
      <c r="D56" s="90"/>
      <c r="E56" s="4"/>
      <c r="F56" s="4"/>
    </row>
    <row r="57" spans="1:6">
      <c r="A57" s="101" t="s">
        <v>302</v>
      </c>
      <c r="B57" s="90">
        <f>+B18</f>
        <v>0</v>
      </c>
      <c r="C57" s="90">
        <f>+C18</f>
        <v>0</v>
      </c>
      <c r="D57" s="90">
        <f>+D18</f>
        <v>0</v>
      </c>
      <c r="E57" s="90">
        <f>+D57</f>
        <v>0</v>
      </c>
      <c r="F57" s="90"/>
    </row>
    <row r="58" spans="1:6">
      <c r="A58" s="102" t="s">
        <v>303</v>
      </c>
      <c r="B58" s="103">
        <f>+'2.2ต้นทุนตามสัดส่วน (ไม่ช่อม)'!$B$27</f>
        <v>0</v>
      </c>
      <c r="C58" s="103">
        <f>+'2.2ต้นทุนตามสัดส่วน (ไม่ช่อม)'!$C$27</f>
        <v>0</v>
      </c>
      <c r="D58" s="103">
        <f>+'2.2ต้นทุนตามสัดส่วน (ไม่ช่อม)'!$F$27</f>
        <v>0</v>
      </c>
      <c r="E58" s="103"/>
      <c r="F58" s="103">
        <f>+D58-E58</f>
        <v>0</v>
      </c>
    </row>
    <row r="59" spans="1:6">
      <c r="A59" s="6" t="s">
        <v>12</v>
      </c>
      <c r="B59" s="4">
        <f>SUM(B46:B58)</f>
        <v>0</v>
      </c>
      <c r="C59" s="4">
        <f>SUM(C46:C58)</f>
        <v>0</v>
      </c>
      <c r="D59" s="4">
        <f>SUM(D46:D58)</f>
        <v>0</v>
      </c>
      <c r="E59" s="4">
        <f>SUM(E46:E58)</f>
        <v>0</v>
      </c>
      <c r="F59" s="4">
        <f>SUM(F46:F58)</f>
        <v>0</v>
      </c>
    </row>
    <row r="60" spans="1:6">
      <c r="A60" s="19"/>
      <c r="B60" s="7"/>
      <c r="C60" s="7"/>
      <c r="D60" s="7"/>
      <c r="E60" s="7"/>
      <c r="F60" s="7"/>
    </row>
    <row r="61" spans="1:6">
      <c r="A61" s="10" t="str">
        <f>CONCATENATE(A77,C77,E77)</f>
        <v>ราคาลงตัวหน่วยละ บาท</v>
      </c>
      <c r="B61" s="7">
        <f>SUM(B59:B60)</f>
        <v>0</v>
      </c>
      <c r="C61" s="7">
        <f>SUM(C59:C60)</f>
        <v>0</v>
      </c>
      <c r="D61" s="11">
        <f>SUM(D59:D60)</f>
        <v>0</v>
      </c>
      <c r="E61" s="7">
        <f>SUM(E59:E60)</f>
        <v>0</v>
      </c>
      <c r="F61" s="7">
        <f>+D61-E61</f>
        <v>0</v>
      </c>
    </row>
    <row r="62" spans="1:6">
      <c r="A62" s="5" t="s">
        <v>20</v>
      </c>
      <c r="B62" s="4">
        <f>+B23</f>
        <v>0</v>
      </c>
      <c r="C62" s="4">
        <f>+C23</f>
        <v>0</v>
      </c>
      <c r="D62" s="4">
        <f>+D23</f>
        <v>0</v>
      </c>
      <c r="E62" s="4">
        <f>+D62</f>
        <v>0</v>
      </c>
      <c r="F62" s="4"/>
    </row>
    <row r="63" spans="1:6">
      <c r="A63" s="5" t="s">
        <v>266</v>
      </c>
      <c r="B63" s="90">
        <f>+'2.4ต้นทุนตามสัดส่วน(รวม)'!$L$27</f>
        <v>0</v>
      </c>
      <c r="C63" s="90">
        <f>+'2.4ต้นทุนตามสัดส่วน(รวม)'!$M$27</f>
        <v>0</v>
      </c>
      <c r="D63" s="90">
        <f>+'2.4ต้นทุนตามสัดส่วน(รวม)'!$N$27</f>
        <v>0</v>
      </c>
      <c r="E63" s="4"/>
      <c r="F63" s="4">
        <f>+D63-E63</f>
        <v>0</v>
      </c>
    </row>
    <row r="64" spans="1:6">
      <c r="A64" s="5"/>
      <c r="B64" s="4"/>
      <c r="C64" s="4"/>
      <c r="D64" s="4"/>
      <c r="E64" s="4"/>
      <c r="F64" s="4"/>
    </row>
    <row r="65" spans="1:6">
      <c r="A65" s="5"/>
      <c r="B65" s="4"/>
      <c r="C65" s="4"/>
      <c r="D65" s="4"/>
      <c r="E65" s="4"/>
      <c r="F65" s="4"/>
    </row>
    <row r="66" spans="1:6">
      <c r="A66" s="5" t="s">
        <v>330</v>
      </c>
      <c r="B66" s="4">
        <f>+B27</f>
        <v>0</v>
      </c>
      <c r="C66" s="4">
        <f>+C27</f>
        <v>0</v>
      </c>
      <c r="D66" s="4">
        <f>+D27</f>
        <v>0</v>
      </c>
      <c r="E66" s="4">
        <f>+D66</f>
        <v>0</v>
      </c>
      <c r="F66" s="4">
        <f>+D66-E66</f>
        <v>0</v>
      </c>
    </row>
    <row r="67" spans="1:6">
      <c r="A67" s="5" t="s">
        <v>331</v>
      </c>
      <c r="B67" s="90">
        <f>+'2.4ต้นทุนตามสัดส่วน(รวม)'!$O$27</f>
        <v>0</v>
      </c>
      <c r="C67" s="90">
        <f>+'2.4ต้นทุนตามสัดส่วน(รวม)'!$P$27</f>
        <v>0</v>
      </c>
      <c r="D67" s="90">
        <f>+'2.4ต้นทุนตามสัดส่วน(รวม)'!$Q$27</f>
        <v>0</v>
      </c>
      <c r="E67" s="4"/>
      <c r="F67" s="4">
        <f>+D67-E67</f>
        <v>0</v>
      </c>
    </row>
    <row r="68" spans="1:6">
      <c r="A68" s="5"/>
      <c r="B68" s="4"/>
      <c r="C68" s="4"/>
      <c r="D68" s="4"/>
      <c r="E68" s="4"/>
      <c r="F68" s="4"/>
    </row>
    <row r="69" spans="1:6">
      <c r="A69" s="5"/>
      <c r="B69" s="4"/>
      <c r="C69" s="4"/>
      <c r="D69" s="4"/>
      <c r="E69" s="4"/>
      <c r="F69" s="4"/>
    </row>
    <row r="70" spans="1:6">
      <c r="A70" s="5" t="s">
        <v>359</v>
      </c>
      <c r="B70" s="4">
        <f>+B31</f>
        <v>0</v>
      </c>
      <c r="C70" s="4">
        <f>+C31</f>
        <v>0</v>
      </c>
      <c r="D70" s="4">
        <f>+D31</f>
        <v>0</v>
      </c>
      <c r="E70" s="4">
        <f>+D70</f>
        <v>0</v>
      </c>
      <c r="F70" s="4">
        <f>+D70-E70</f>
        <v>0</v>
      </c>
    </row>
    <row r="71" spans="1:6">
      <c r="A71" s="5" t="s">
        <v>360</v>
      </c>
      <c r="B71" s="90">
        <f>+'2.4ต้นทุนตามสัดส่วน(รวม)'!$R$27</f>
        <v>0</v>
      </c>
      <c r="C71" s="90">
        <f>+'2.4ต้นทุนตามสัดส่วน(รวม)'!$S$27</f>
        <v>0</v>
      </c>
      <c r="D71" s="90">
        <f>+'2.4ต้นทุนตามสัดส่วน(รวม)'!$T$27</f>
        <v>0</v>
      </c>
      <c r="E71" s="4"/>
      <c r="F71" s="4">
        <f>+D71-E71</f>
        <v>0</v>
      </c>
    </row>
    <row r="72" spans="1:6">
      <c r="A72" s="5"/>
      <c r="B72" s="4"/>
      <c r="C72" s="4"/>
      <c r="D72" s="4"/>
      <c r="E72" s="4"/>
      <c r="F72" s="4"/>
    </row>
    <row r="73" spans="1:6">
      <c r="A73" s="5"/>
      <c r="B73" s="4"/>
      <c r="C73" s="4"/>
      <c r="D73" s="4"/>
      <c r="E73" s="4"/>
      <c r="F73" s="4"/>
    </row>
    <row r="74" spans="1:6">
      <c r="A74" s="12" t="s">
        <v>5</v>
      </c>
      <c r="B74" s="11">
        <f>SUM(B62:B73)</f>
        <v>0</v>
      </c>
      <c r="C74" s="11">
        <f>SUM(C62:C73)</f>
        <v>0</v>
      </c>
      <c r="D74" s="11">
        <f>SUM(D62:D73)</f>
        <v>0</v>
      </c>
      <c r="E74" s="11">
        <f>SUM(E62:E73)</f>
        <v>0</v>
      </c>
      <c r="F74" s="11">
        <f>SUM(F62:F73)</f>
        <v>0</v>
      </c>
    </row>
    <row r="75" spans="1:6" ht="21.75" thickBot="1">
      <c r="A75" s="13" t="s">
        <v>120</v>
      </c>
      <c r="B75" s="14">
        <f>+B61-B74</f>
        <v>0</v>
      </c>
      <c r="C75" s="14">
        <f>+C61-C74</f>
        <v>0</v>
      </c>
      <c r="D75" s="14">
        <f>+D61-D74</f>
        <v>0</v>
      </c>
      <c r="E75" s="14">
        <f>+E61-E74</f>
        <v>0</v>
      </c>
      <c r="F75" s="14">
        <f>+F61-F74</f>
        <v>0</v>
      </c>
    </row>
    <row r="76" spans="1:6" ht="21.75" thickTop="1">
      <c r="A76" s="91"/>
      <c r="B76" s="92"/>
      <c r="C76" s="92"/>
      <c r="D76" s="92"/>
      <c r="E76" s="92"/>
      <c r="F76" s="92"/>
    </row>
    <row r="77" spans="1:6">
      <c r="A77" s="17" t="s">
        <v>14</v>
      </c>
      <c r="B77" s="18"/>
      <c r="C77" s="18"/>
      <c r="D77" s="18"/>
      <c r="E77" s="18" t="s">
        <v>15</v>
      </c>
      <c r="F77" s="18"/>
    </row>
    <row r="78" spans="1:6">
      <c r="A78" s="17" t="s">
        <v>16</v>
      </c>
      <c r="B78" s="18"/>
      <c r="C78" s="18"/>
      <c r="D78" s="18"/>
      <c r="E78" s="18" t="s">
        <v>15</v>
      </c>
      <c r="F78" s="18"/>
    </row>
    <row r="79" spans="1:6" ht="23.25">
      <c r="A79" s="204" t="s">
        <v>37</v>
      </c>
      <c r="B79" s="205"/>
      <c r="C79" s="205"/>
      <c r="D79" s="205"/>
      <c r="E79" s="205"/>
      <c r="F79" s="205"/>
    </row>
    <row r="80" spans="1:6" ht="23.25">
      <c r="A80" s="206" t="s">
        <v>130</v>
      </c>
      <c r="B80" s="206"/>
      <c r="C80" s="206"/>
      <c r="D80" s="206"/>
      <c r="E80" s="206"/>
      <c r="F80" s="206"/>
    </row>
    <row r="81" spans="1:6" ht="23.25">
      <c r="A81" s="206" t="s">
        <v>261</v>
      </c>
      <c r="B81" s="206"/>
      <c r="C81" s="206"/>
      <c r="D81" s="206"/>
      <c r="E81" s="206"/>
      <c r="F81" s="206"/>
    </row>
    <row r="82" spans="1:6" ht="23.25">
      <c r="A82" s="206" t="s">
        <v>34</v>
      </c>
      <c r="B82" s="206"/>
      <c r="C82" s="206"/>
      <c r="D82" s="206"/>
      <c r="E82" s="206"/>
      <c r="F82" s="206"/>
    </row>
    <row r="83" spans="1:6">
      <c r="A83" s="207"/>
      <c r="B83" s="207"/>
      <c r="C83" s="207"/>
      <c r="D83" s="207"/>
      <c r="E83" s="207"/>
      <c r="F83" s="207"/>
    </row>
    <row r="84" spans="1:6">
      <c r="A84" s="1" t="s">
        <v>7</v>
      </c>
      <c r="B84" s="2" t="s">
        <v>155</v>
      </c>
      <c r="C84" s="2" t="s">
        <v>1</v>
      </c>
      <c r="D84" s="2" t="s">
        <v>9</v>
      </c>
      <c r="E84" s="2" t="s">
        <v>10</v>
      </c>
      <c r="F84" s="2" t="s">
        <v>11</v>
      </c>
    </row>
    <row r="85" spans="1:6">
      <c r="A85" s="3" t="s">
        <v>19</v>
      </c>
      <c r="B85" s="4">
        <f>+'2.4ต้นทุนตามสัดส่วน(รวม)'!$B$7</f>
        <v>0</v>
      </c>
      <c r="C85" s="4">
        <f>+'2.4ต้นทุนตามสัดส่วน(รวม)'!$C$7</f>
        <v>0</v>
      </c>
      <c r="D85" s="4">
        <f>+'2.4ต้นทุนตามสัดส่วน(รวม)'!$F$7</f>
        <v>0</v>
      </c>
      <c r="E85" s="4">
        <f>+D85</f>
        <v>0</v>
      </c>
      <c r="F85" s="4"/>
    </row>
    <row r="86" spans="1:6">
      <c r="A86" s="5"/>
      <c r="B86" s="4"/>
      <c r="C86" s="4"/>
      <c r="D86" s="4"/>
      <c r="E86" s="4"/>
      <c r="F86" s="4"/>
    </row>
    <row r="87" spans="1:6">
      <c r="A87" s="5" t="s">
        <v>223</v>
      </c>
      <c r="B87" s="4">
        <f>+B48+B49</f>
        <v>0</v>
      </c>
      <c r="C87" s="4">
        <f>+C48+C49</f>
        <v>0</v>
      </c>
      <c r="D87" s="4">
        <f>+D48+D49</f>
        <v>0</v>
      </c>
      <c r="E87" s="4">
        <f>+D87</f>
        <v>0</v>
      </c>
      <c r="F87" s="4"/>
    </row>
    <row r="88" spans="1:6">
      <c r="A88" s="5" t="s">
        <v>224</v>
      </c>
      <c r="B88" s="90">
        <f>+'2.1ต้นทุนตามสัดส่วน (ผลิต)'!$B$37</f>
        <v>0</v>
      </c>
      <c r="C88" s="90">
        <f>+'2.1ต้นทุนตามสัดส่วน (ผลิต)'!$C$37</f>
        <v>0</v>
      </c>
      <c r="D88" s="4">
        <f>+'3.2เก็บไม้วัตถุดิบ'!$AZ$167</f>
        <v>0</v>
      </c>
      <c r="E88" s="4"/>
      <c r="F88" s="4">
        <f>+D88-E88</f>
        <v>0</v>
      </c>
    </row>
    <row r="89" spans="1:6">
      <c r="A89" s="6"/>
      <c r="B89" s="4"/>
      <c r="C89" s="4"/>
      <c r="D89" s="4"/>
      <c r="E89" s="4"/>
      <c r="F89" s="4"/>
    </row>
    <row r="90" spans="1:6">
      <c r="A90" s="5" t="s">
        <v>61</v>
      </c>
      <c r="B90" s="4">
        <f>+B51+B52</f>
        <v>0</v>
      </c>
      <c r="C90" s="4">
        <f>+C51+C52</f>
        <v>0</v>
      </c>
      <c r="D90" s="4">
        <f>+D51+D52</f>
        <v>0</v>
      </c>
      <c r="E90" s="4">
        <f>+D90</f>
        <v>0</v>
      </c>
      <c r="F90" s="4"/>
    </row>
    <row r="91" spans="1:6">
      <c r="A91" s="5" t="s">
        <v>62</v>
      </c>
      <c r="B91" s="4"/>
      <c r="C91" s="4"/>
      <c r="D91" s="4">
        <f>+'3.1เก็บค่าใช้จ่าย'!$AZ$167</f>
        <v>0</v>
      </c>
      <c r="E91" s="4"/>
      <c r="F91" s="4">
        <f>+D91-E91</f>
        <v>0</v>
      </c>
    </row>
    <row r="92" spans="1:6">
      <c r="A92" s="6"/>
      <c r="B92" s="4"/>
      <c r="C92" s="4"/>
      <c r="D92" s="4"/>
      <c r="E92" s="4"/>
      <c r="F92" s="4"/>
    </row>
    <row r="93" spans="1:6">
      <c r="A93" s="5" t="s">
        <v>272</v>
      </c>
      <c r="B93" s="4">
        <f>+B54+B55</f>
        <v>0</v>
      </c>
      <c r="C93" s="4">
        <f t="shared" ref="C93:D93" si="0">+C54+C55</f>
        <v>0</v>
      </c>
      <c r="D93" s="4">
        <f t="shared" si="0"/>
        <v>0</v>
      </c>
      <c r="E93" s="4">
        <f>+D93</f>
        <v>0</v>
      </c>
      <c r="F93" s="4"/>
    </row>
    <row r="94" spans="1:6">
      <c r="A94" s="5" t="s">
        <v>273</v>
      </c>
      <c r="B94" s="90">
        <f>+'2.3ต้นทุนตามสัดส่วน (รับโอน)'!$B$37</f>
        <v>0</v>
      </c>
      <c r="C94" s="90">
        <f>+'2.3ต้นทุนตามสัดส่วน (รับโอน)'!$C$37</f>
        <v>0</v>
      </c>
      <c r="D94" s="90">
        <f>+'2.3ต้นทุนตามสัดส่วน (รับโอน)'!$F$37</f>
        <v>0</v>
      </c>
      <c r="E94" s="4"/>
      <c r="F94" s="4">
        <f>+D94-E94</f>
        <v>0</v>
      </c>
    </row>
    <row r="95" spans="1:6">
      <c r="A95" s="5"/>
      <c r="B95" s="90"/>
      <c r="C95" s="90"/>
      <c r="D95" s="90"/>
      <c r="E95" s="4"/>
      <c r="F95" s="4"/>
    </row>
    <row r="96" spans="1:6">
      <c r="A96" s="101" t="s">
        <v>304</v>
      </c>
      <c r="B96" s="90">
        <f>+B57+B58</f>
        <v>0</v>
      </c>
      <c r="C96" s="90">
        <f t="shared" ref="C96:D96" si="1">+C57+C58</f>
        <v>0</v>
      </c>
      <c r="D96" s="90">
        <f t="shared" si="1"/>
        <v>0</v>
      </c>
      <c r="E96" s="90">
        <f>+D96</f>
        <v>0</v>
      </c>
      <c r="F96" s="90"/>
    </row>
    <row r="97" spans="1:6">
      <c r="A97" s="102" t="s">
        <v>305</v>
      </c>
      <c r="B97" s="103">
        <f>+'2.2ต้นทุนตามสัดส่วน (ไม่ช่อม)'!$B$37</f>
        <v>0</v>
      </c>
      <c r="C97" s="103">
        <f>+'2.2ต้นทุนตามสัดส่วน (ไม่ช่อม)'!$C$37</f>
        <v>0</v>
      </c>
      <c r="D97" s="103">
        <f>+'2.2ต้นทุนตามสัดส่วน (ไม่ช่อม)'!$F$37</f>
        <v>0</v>
      </c>
      <c r="E97" s="103"/>
      <c r="F97" s="103">
        <f>+D97-E97</f>
        <v>0</v>
      </c>
    </row>
    <row r="98" spans="1:6">
      <c r="A98" s="6" t="s">
        <v>12</v>
      </c>
      <c r="B98" s="4">
        <f>SUM(B85:B97)</f>
        <v>0</v>
      </c>
      <c r="C98" s="4">
        <f>SUM(C85:C97)</f>
        <v>0</v>
      </c>
      <c r="D98" s="4">
        <f>SUM(D85:D97)</f>
        <v>0</v>
      </c>
      <c r="E98" s="4">
        <f>SUM(E85:E97)</f>
        <v>0</v>
      </c>
      <c r="F98" s="4">
        <f>SUM(F85:F97)</f>
        <v>0</v>
      </c>
    </row>
    <row r="99" spans="1:6">
      <c r="A99" s="19"/>
      <c r="B99" s="7"/>
      <c r="C99" s="7"/>
      <c r="D99" s="7"/>
      <c r="E99" s="7"/>
      <c r="F99" s="7"/>
    </row>
    <row r="100" spans="1:6">
      <c r="A100" s="10" t="str">
        <f>CONCATENATE(A116,C116,E116)</f>
        <v>ราคาลงตัวหน่วยละ บาท</v>
      </c>
      <c r="B100" s="7">
        <f>SUM(B98:B99)</f>
        <v>0</v>
      </c>
      <c r="C100" s="7">
        <f>SUM(C98:C99)</f>
        <v>0</v>
      </c>
      <c r="D100" s="11">
        <f>SUM(D98:D99)</f>
        <v>0</v>
      </c>
      <c r="E100" s="7">
        <f>SUM(E98:E99)</f>
        <v>0</v>
      </c>
      <c r="F100" s="7">
        <f>+D100-E100</f>
        <v>0</v>
      </c>
    </row>
    <row r="101" spans="1:6">
      <c r="A101" s="5" t="s">
        <v>63</v>
      </c>
      <c r="B101" s="4">
        <f>+B62+B63</f>
        <v>0</v>
      </c>
      <c r="C101" s="4">
        <f>+C62+C63</f>
        <v>0</v>
      </c>
      <c r="D101" s="4">
        <f>+D62+D63</f>
        <v>0</v>
      </c>
      <c r="E101" s="4">
        <f>+D101</f>
        <v>0</v>
      </c>
      <c r="F101" s="4"/>
    </row>
    <row r="102" spans="1:6">
      <c r="A102" s="5" t="s">
        <v>64</v>
      </c>
      <c r="B102" s="90">
        <f>+'2.4ต้นทุนตามสัดส่วน(รวม)'!$L$37</f>
        <v>0</v>
      </c>
      <c r="C102" s="90">
        <f>+'2.4ต้นทุนตามสัดส่วน(รวม)'!$M$37</f>
        <v>0</v>
      </c>
      <c r="D102" s="90">
        <f>+'2.4ต้นทุนตามสัดส่วน(รวม)'!$N$37</f>
        <v>0</v>
      </c>
      <c r="E102" s="4"/>
      <c r="F102" s="4">
        <f>+D102-E102</f>
        <v>0</v>
      </c>
    </row>
    <row r="103" spans="1:6">
      <c r="A103" s="5"/>
      <c r="B103" s="4"/>
      <c r="C103" s="4"/>
      <c r="D103" s="4"/>
      <c r="E103" s="4"/>
      <c r="F103" s="4"/>
    </row>
    <row r="104" spans="1:6">
      <c r="A104" s="5"/>
      <c r="B104" s="4"/>
      <c r="C104" s="4"/>
      <c r="D104" s="4"/>
      <c r="E104" s="4"/>
      <c r="F104" s="4"/>
    </row>
    <row r="105" spans="1:6">
      <c r="A105" s="5" t="s">
        <v>332</v>
      </c>
      <c r="B105" s="4">
        <f>+B66+B67</f>
        <v>0</v>
      </c>
      <c r="C105" s="4">
        <f>+C66+C67</f>
        <v>0</v>
      </c>
      <c r="D105" s="4">
        <f>+D66+D67</f>
        <v>0</v>
      </c>
      <c r="E105" s="4">
        <f>+D105</f>
        <v>0</v>
      </c>
      <c r="F105" s="4"/>
    </row>
    <row r="106" spans="1:6">
      <c r="A106" s="5" t="s">
        <v>333</v>
      </c>
      <c r="B106" s="90">
        <f>+'2.4ต้นทุนตามสัดส่วน(รวม)'!$O$37</f>
        <v>0</v>
      </c>
      <c r="C106" s="90">
        <f>+'2.4ต้นทุนตามสัดส่วน(รวม)'!$P$37</f>
        <v>0</v>
      </c>
      <c r="D106" s="90">
        <f>+'2.4ต้นทุนตามสัดส่วน(รวม)'!$Q$37</f>
        <v>0</v>
      </c>
      <c r="E106" s="4"/>
      <c r="F106" s="4">
        <f>+D106-E106</f>
        <v>0</v>
      </c>
    </row>
    <row r="107" spans="1:6">
      <c r="A107" s="5"/>
      <c r="B107" s="4"/>
      <c r="C107" s="4"/>
      <c r="D107" s="4"/>
      <c r="E107" s="4"/>
      <c r="F107" s="4"/>
    </row>
    <row r="108" spans="1:6">
      <c r="A108" s="5"/>
      <c r="B108" s="4"/>
      <c r="C108" s="4"/>
      <c r="D108" s="4"/>
      <c r="E108" s="4"/>
      <c r="F108" s="4"/>
    </row>
    <row r="109" spans="1:6">
      <c r="A109" s="5" t="s">
        <v>361</v>
      </c>
      <c r="B109" s="4">
        <f>+B70+B71</f>
        <v>0</v>
      </c>
      <c r="C109" s="4">
        <f>+C70+C71</f>
        <v>0</v>
      </c>
      <c r="D109" s="4">
        <f>+D70+D71</f>
        <v>0</v>
      </c>
      <c r="E109" s="4">
        <f>+D109</f>
        <v>0</v>
      </c>
      <c r="F109" s="4"/>
    </row>
    <row r="110" spans="1:6">
      <c r="A110" s="5" t="s">
        <v>362</v>
      </c>
      <c r="B110" s="90">
        <f>+'2.4ต้นทุนตามสัดส่วน(รวม)'!$R$37</f>
        <v>0</v>
      </c>
      <c r="C110" s="90">
        <f>+'2.4ต้นทุนตามสัดส่วน(รวม)'!$S$37</f>
        <v>0</v>
      </c>
      <c r="D110" s="90">
        <f>+'2.4ต้นทุนตามสัดส่วน(รวม)'!$T$37</f>
        <v>0</v>
      </c>
      <c r="E110" s="4"/>
      <c r="F110" s="4">
        <f>+D110-E110</f>
        <v>0</v>
      </c>
    </row>
    <row r="111" spans="1:6">
      <c r="A111" s="5"/>
      <c r="B111" s="4"/>
      <c r="C111" s="4"/>
      <c r="D111" s="4"/>
      <c r="E111" s="4"/>
      <c r="F111" s="4"/>
    </row>
    <row r="112" spans="1:6">
      <c r="A112" s="5"/>
      <c r="B112" s="4"/>
      <c r="C112" s="4"/>
      <c r="D112" s="4"/>
      <c r="E112" s="4"/>
      <c r="F112" s="4"/>
    </row>
    <row r="113" spans="1:6">
      <c r="A113" s="12" t="s">
        <v>5</v>
      </c>
      <c r="B113" s="11">
        <f>SUM(B101:B112)</f>
        <v>0</v>
      </c>
      <c r="C113" s="11">
        <f>SUM(C101:C112)</f>
        <v>0</v>
      </c>
      <c r="D113" s="11">
        <f>SUM(D101:D112)</f>
        <v>0</v>
      </c>
      <c r="E113" s="11">
        <f>SUM(E101:E112)</f>
        <v>0</v>
      </c>
      <c r="F113" s="11">
        <f>SUM(F101:F112)</f>
        <v>0</v>
      </c>
    </row>
    <row r="114" spans="1:6" ht="21.75" thickBot="1">
      <c r="A114" s="13" t="s">
        <v>121</v>
      </c>
      <c r="B114" s="14">
        <f>+B100-B113</f>
        <v>0</v>
      </c>
      <c r="C114" s="14">
        <f>+C100-C113</f>
        <v>0</v>
      </c>
      <c r="D114" s="14">
        <f>+D100-D113</f>
        <v>0</v>
      </c>
      <c r="E114" s="14">
        <f>+E100-E113</f>
        <v>0</v>
      </c>
      <c r="F114" s="14">
        <f>+F100-F113</f>
        <v>0</v>
      </c>
    </row>
    <row r="115" spans="1:6" ht="21.75" thickTop="1">
      <c r="A115" s="91"/>
      <c r="B115" s="92"/>
      <c r="C115" s="92"/>
      <c r="D115" s="92"/>
      <c r="E115" s="92"/>
      <c r="F115" s="92"/>
    </row>
    <row r="116" spans="1:6">
      <c r="A116" s="17" t="s">
        <v>14</v>
      </c>
      <c r="B116" s="18"/>
      <c r="C116" s="18"/>
      <c r="D116" s="18"/>
      <c r="E116" s="18" t="s">
        <v>15</v>
      </c>
      <c r="F116" s="18"/>
    </row>
    <row r="117" spans="1:6">
      <c r="A117" s="17" t="s">
        <v>16</v>
      </c>
      <c r="B117" s="18"/>
      <c r="C117" s="18"/>
      <c r="D117" s="18"/>
      <c r="E117" s="18" t="s">
        <v>15</v>
      </c>
      <c r="F117" s="18"/>
    </row>
    <row r="118" spans="1:6" ht="23.25">
      <c r="A118" s="204" t="s">
        <v>38</v>
      </c>
      <c r="B118" s="205"/>
      <c r="C118" s="205"/>
      <c r="D118" s="205"/>
      <c r="E118" s="205"/>
      <c r="F118" s="205"/>
    </row>
    <row r="119" spans="1:6" ht="23.25">
      <c r="A119" s="206" t="s">
        <v>130</v>
      </c>
      <c r="B119" s="206"/>
      <c r="C119" s="206"/>
      <c r="D119" s="206"/>
      <c r="E119" s="206"/>
      <c r="F119" s="206"/>
    </row>
    <row r="120" spans="1:6" ht="23.25">
      <c r="A120" s="206" t="s">
        <v>261</v>
      </c>
      <c r="B120" s="206"/>
      <c r="C120" s="206"/>
      <c r="D120" s="206"/>
      <c r="E120" s="206"/>
      <c r="F120" s="206"/>
    </row>
    <row r="121" spans="1:6" ht="23.25">
      <c r="A121" s="206" t="s">
        <v>34</v>
      </c>
      <c r="B121" s="206"/>
      <c r="C121" s="206"/>
      <c r="D121" s="206"/>
      <c r="E121" s="206"/>
      <c r="F121" s="206"/>
    </row>
    <row r="122" spans="1:6">
      <c r="A122" s="207"/>
      <c r="B122" s="207"/>
      <c r="C122" s="207"/>
      <c r="D122" s="207"/>
      <c r="E122" s="207"/>
      <c r="F122" s="207"/>
    </row>
    <row r="123" spans="1:6">
      <c r="A123" s="1" t="s">
        <v>7</v>
      </c>
      <c r="B123" s="2" t="s">
        <v>155</v>
      </c>
      <c r="C123" s="2" t="s">
        <v>1</v>
      </c>
      <c r="D123" s="2" t="s">
        <v>9</v>
      </c>
      <c r="E123" s="2" t="s">
        <v>10</v>
      </c>
      <c r="F123" s="2" t="s">
        <v>11</v>
      </c>
    </row>
    <row r="124" spans="1:6">
      <c r="A124" s="3" t="s">
        <v>19</v>
      </c>
      <c r="B124" s="4">
        <f>+'2.4ต้นทุนตามสัดส่วน(รวม)'!$B$7</f>
        <v>0</v>
      </c>
      <c r="C124" s="4">
        <f>+'2.4ต้นทุนตามสัดส่วน(รวม)'!$C$7</f>
        <v>0</v>
      </c>
      <c r="D124" s="4">
        <f>+'2.4ต้นทุนตามสัดส่วน(รวม)'!$F$7</f>
        <v>0</v>
      </c>
      <c r="E124" s="4">
        <f>+D124</f>
        <v>0</v>
      </c>
      <c r="F124" s="4"/>
    </row>
    <row r="125" spans="1:6">
      <c r="A125" s="5"/>
      <c r="B125" s="4"/>
      <c r="C125" s="4"/>
      <c r="D125" s="4"/>
      <c r="E125" s="4"/>
      <c r="F125" s="4"/>
    </row>
    <row r="126" spans="1:6">
      <c r="A126" s="5" t="s">
        <v>225</v>
      </c>
      <c r="B126" s="4">
        <f>+B87+B88</f>
        <v>0</v>
      </c>
      <c r="C126" s="4">
        <f>+C87+C88</f>
        <v>0</v>
      </c>
      <c r="D126" s="4">
        <f>+D87+D88</f>
        <v>0</v>
      </c>
      <c r="E126" s="4">
        <f>+D126</f>
        <v>0</v>
      </c>
      <c r="F126" s="4"/>
    </row>
    <row r="127" spans="1:6">
      <c r="A127" s="5"/>
      <c r="B127" s="90"/>
      <c r="C127" s="90"/>
      <c r="D127" s="4"/>
      <c r="E127" s="4"/>
      <c r="F127" s="4"/>
    </row>
    <row r="128" spans="1:6">
      <c r="A128" s="6"/>
      <c r="B128" s="4"/>
      <c r="C128" s="4"/>
      <c r="D128" s="4"/>
      <c r="E128" s="4"/>
      <c r="F128" s="4"/>
    </row>
    <row r="129" spans="1:6">
      <c r="A129" s="5" t="s">
        <v>108</v>
      </c>
      <c r="B129" s="4">
        <f>+B90+B91</f>
        <v>0</v>
      </c>
      <c r="C129" s="4">
        <f>+C90+C91</f>
        <v>0</v>
      </c>
      <c r="D129" s="4">
        <f>+D90+D91</f>
        <v>0</v>
      </c>
      <c r="E129" s="4">
        <f>+D129</f>
        <v>0</v>
      </c>
      <c r="F129" s="4"/>
    </row>
    <row r="130" spans="1:6">
      <c r="A130" s="5"/>
      <c r="B130" s="4"/>
      <c r="C130" s="4"/>
      <c r="D130" s="4"/>
      <c r="E130" s="4"/>
      <c r="F130" s="4"/>
    </row>
    <row r="131" spans="1:6">
      <c r="A131" s="6"/>
      <c r="B131" s="4"/>
      <c r="C131" s="4"/>
      <c r="D131" s="4"/>
      <c r="E131" s="4"/>
      <c r="F131" s="4"/>
    </row>
    <row r="132" spans="1:6">
      <c r="A132" s="5" t="s">
        <v>269</v>
      </c>
      <c r="B132" s="4">
        <f>+B93+B94</f>
        <v>0</v>
      </c>
      <c r="C132" s="4">
        <f>+C93+C94</f>
        <v>0</v>
      </c>
      <c r="D132" s="4">
        <f>+D93+D94</f>
        <v>0</v>
      </c>
      <c r="E132" s="4">
        <f>+D132</f>
        <v>0</v>
      </c>
      <c r="F132" s="4">
        <f>+D132-E132</f>
        <v>0</v>
      </c>
    </row>
    <row r="133" spans="1:6">
      <c r="A133" s="5"/>
      <c r="B133" s="4"/>
      <c r="C133" s="4"/>
      <c r="D133" s="4"/>
      <c r="E133" s="4"/>
      <c r="F133" s="4"/>
    </row>
    <row r="134" spans="1:6">
      <c r="A134" s="5"/>
      <c r="B134" s="4"/>
      <c r="C134" s="4"/>
      <c r="D134" s="4"/>
      <c r="E134" s="4"/>
      <c r="F134" s="4"/>
    </row>
    <row r="135" spans="1:6">
      <c r="A135" s="101" t="s">
        <v>306</v>
      </c>
      <c r="B135" s="90">
        <f>+B96+B97</f>
        <v>0</v>
      </c>
      <c r="C135" s="90">
        <f>+C96+C97</f>
        <v>0</v>
      </c>
      <c r="D135" s="90">
        <f>+D96+D97</f>
        <v>0</v>
      </c>
      <c r="E135" s="90">
        <f>+D135</f>
        <v>0</v>
      </c>
      <c r="F135" s="90">
        <f>+D135-E135</f>
        <v>0</v>
      </c>
    </row>
    <row r="136" spans="1:6">
      <c r="A136" s="101"/>
      <c r="B136" s="103"/>
      <c r="C136" s="103"/>
      <c r="D136" s="103"/>
      <c r="E136" s="103"/>
      <c r="F136" s="90"/>
    </row>
    <row r="137" spans="1:6">
      <c r="A137" s="8" t="s">
        <v>12</v>
      </c>
      <c r="B137" s="4">
        <f>SUM(B124:B136)</f>
        <v>0</v>
      </c>
      <c r="C137" s="4">
        <f>SUM(C124:C136)</f>
        <v>0</v>
      </c>
      <c r="D137" s="4">
        <f>SUM(D124:D136)</f>
        <v>0</v>
      </c>
      <c r="E137" s="4">
        <f>SUM(E124:E136)</f>
        <v>0</v>
      </c>
      <c r="F137" s="9">
        <f>SUM(F124:F136)</f>
        <v>0</v>
      </c>
    </row>
    <row r="138" spans="1:6">
      <c r="A138" s="19"/>
      <c r="B138" s="7"/>
      <c r="C138" s="7"/>
      <c r="D138" s="7"/>
      <c r="E138" s="7"/>
      <c r="F138" s="7"/>
    </row>
    <row r="139" spans="1:6">
      <c r="A139" s="10" t="str">
        <f>CONCATENATE(A155,C155,E155)</f>
        <v>ราคาลงตัวหน่วยละ บาท</v>
      </c>
      <c r="B139" s="7">
        <f>SUM(B137:B138)</f>
        <v>0</v>
      </c>
      <c r="C139" s="7">
        <f>SUM(C137:C138)</f>
        <v>0</v>
      </c>
      <c r="D139" s="11">
        <f>SUM(D137:D138)</f>
        <v>0</v>
      </c>
      <c r="E139" s="7">
        <f>SUM(E137:E138)</f>
        <v>0</v>
      </c>
      <c r="F139" s="7">
        <f>+D139-E139</f>
        <v>0</v>
      </c>
    </row>
    <row r="140" spans="1:6">
      <c r="A140" s="5" t="s">
        <v>110</v>
      </c>
      <c r="B140" s="4">
        <f>+B101+B102</f>
        <v>0</v>
      </c>
      <c r="C140" s="4">
        <f>+C101+C102</f>
        <v>0</v>
      </c>
      <c r="D140" s="4">
        <f>+D101+D102</f>
        <v>0</v>
      </c>
      <c r="E140" s="4">
        <f>+D140</f>
        <v>0</v>
      </c>
      <c r="F140" s="4">
        <f>+D140-E140</f>
        <v>0</v>
      </c>
    </row>
    <row r="141" spans="1:6">
      <c r="A141" s="5"/>
      <c r="B141" s="90"/>
      <c r="C141" s="90"/>
      <c r="D141" s="90"/>
      <c r="E141" s="4"/>
      <c r="F141" s="4"/>
    </row>
    <row r="142" spans="1:6">
      <c r="A142" s="5"/>
      <c r="B142" s="4"/>
      <c r="C142" s="4"/>
      <c r="D142" s="4"/>
      <c r="E142" s="4"/>
      <c r="F142" s="4"/>
    </row>
    <row r="143" spans="1:6">
      <c r="A143" s="5"/>
      <c r="B143" s="4"/>
      <c r="C143" s="4"/>
      <c r="D143" s="4"/>
      <c r="E143" s="4"/>
      <c r="F143" s="4"/>
    </row>
    <row r="144" spans="1:6">
      <c r="A144" s="5" t="s">
        <v>334</v>
      </c>
      <c r="B144" s="4">
        <f>+B105+B106</f>
        <v>0</v>
      </c>
      <c r="C144" s="4">
        <f>+C105+C106</f>
        <v>0</v>
      </c>
      <c r="D144" s="4">
        <f>+D105+D106</f>
        <v>0</v>
      </c>
      <c r="E144" s="4">
        <f>+D144</f>
        <v>0</v>
      </c>
      <c r="F144" s="4">
        <f>+D144-E144</f>
        <v>0</v>
      </c>
    </row>
    <row r="145" spans="1:6">
      <c r="A145" s="5"/>
      <c r="B145" s="90"/>
      <c r="C145" s="90"/>
      <c r="D145" s="90"/>
      <c r="E145" s="4"/>
      <c r="F145" s="4"/>
    </row>
    <row r="146" spans="1:6">
      <c r="A146" s="5"/>
      <c r="B146" s="4"/>
      <c r="C146" s="4"/>
      <c r="D146" s="4"/>
      <c r="E146" s="4"/>
      <c r="F146" s="4"/>
    </row>
    <row r="147" spans="1:6">
      <c r="A147" s="5"/>
      <c r="B147" s="4"/>
      <c r="C147" s="4"/>
      <c r="D147" s="4"/>
      <c r="E147" s="4"/>
      <c r="F147" s="4"/>
    </row>
    <row r="148" spans="1:6">
      <c r="A148" s="5" t="s">
        <v>363</v>
      </c>
      <c r="B148" s="4">
        <f>+B109+B110</f>
        <v>0</v>
      </c>
      <c r="C148" s="4">
        <f>+C109+C110</f>
        <v>0</v>
      </c>
      <c r="D148" s="4">
        <f>+D109+D110</f>
        <v>0</v>
      </c>
      <c r="E148" s="4">
        <f>+D148</f>
        <v>0</v>
      </c>
      <c r="F148" s="4">
        <f>+D148-E148</f>
        <v>0</v>
      </c>
    </row>
    <row r="149" spans="1:6">
      <c r="A149" s="5"/>
      <c r="B149" s="90"/>
      <c r="C149" s="90"/>
      <c r="D149" s="90"/>
      <c r="E149" s="4"/>
      <c r="F149" s="4"/>
    </row>
    <row r="150" spans="1:6">
      <c r="A150" s="5"/>
      <c r="B150" s="4"/>
      <c r="C150" s="4"/>
      <c r="D150" s="4"/>
      <c r="E150" s="4"/>
      <c r="F150" s="4"/>
    </row>
    <row r="151" spans="1:6">
      <c r="A151" s="5"/>
      <c r="B151" s="4"/>
      <c r="C151" s="4"/>
      <c r="D151" s="4"/>
      <c r="E151" s="4"/>
      <c r="F151" s="4"/>
    </row>
    <row r="152" spans="1:6">
      <c r="A152" s="12" t="s">
        <v>5</v>
      </c>
      <c r="B152" s="11">
        <f>SUM(B140:B151)</f>
        <v>0</v>
      </c>
      <c r="C152" s="11">
        <f>SUM(C140:C151)</f>
        <v>0</v>
      </c>
      <c r="D152" s="11">
        <f>SUM(D140:D151)</f>
        <v>0</v>
      </c>
      <c r="E152" s="11">
        <f>SUM(E140:E151)</f>
        <v>0</v>
      </c>
      <c r="F152" s="11">
        <f>SUM(F140:F151)</f>
        <v>0</v>
      </c>
    </row>
    <row r="153" spans="1:6" ht="21.75" thickBot="1">
      <c r="A153" s="13" t="s">
        <v>121</v>
      </c>
      <c r="B153" s="14">
        <f>+B139-B152</f>
        <v>0</v>
      </c>
      <c r="C153" s="14">
        <f>+C139-C152</f>
        <v>0</v>
      </c>
      <c r="D153" s="14">
        <f>+D139-D152</f>
        <v>0</v>
      </c>
      <c r="E153" s="14">
        <f>+E139-E152</f>
        <v>0</v>
      </c>
      <c r="F153" s="14">
        <f>+F139-F152</f>
        <v>0</v>
      </c>
    </row>
    <row r="154" spans="1:6" ht="21.75" thickTop="1">
      <c r="A154" s="91"/>
      <c r="B154" s="92"/>
      <c r="C154" s="92"/>
      <c r="D154" s="92"/>
      <c r="E154" s="92"/>
      <c r="F154" s="92"/>
    </row>
    <row r="155" spans="1:6">
      <c r="A155" s="17" t="s">
        <v>14</v>
      </c>
      <c r="B155" s="18"/>
      <c r="C155" s="18"/>
      <c r="D155" s="18"/>
      <c r="E155" s="18" t="s">
        <v>15</v>
      </c>
      <c r="F155" s="18"/>
    </row>
    <row r="156" spans="1:6">
      <c r="A156" s="17" t="s">
        <v>16</v>
      </c>
      <c r="B156" s="18"/>
      <c r="C156" s="18"/>
      <c r="D156" s="18"/>
      <c r="E156" s="18" t="s">
        <v>15</v>
      </c>
      <c r="F156" s="18"/>
    </row>
    <row r="157" spans="1:6" ht="23.25">
      <c r="A157" s="204" t="s">
        <v>39</v>
      </c>
      <c r="B157" s="205"/>
      <c r="C157" s="205"/>
      <c r="D157" s="205"/>
      <c r="E157" s="205"/>
      <c r="F157" s="205"/>
    </row>
    <row r="158" spans="1:6" ht="23.25">
      <c r="A158" s="206" t="s">
        <v>130</v>
      </c>
      <c r="B158" s="206"/>
      <c r="C158" s="206"/>
      <c r="D158" s="206"/>
      <c r="E158" s="206"/>
      <c r="F158" s="206"/>
    </row>
    <row r="159" spans="1:6" ht="23.25">
      <c r="A159" s="206" t="s">
        <v>261</v>
      </c>
      <c r="B159" s="206"/>
      <c r="C159" s="206"/>
      <c r="D159" s="206"/>
      <c r="E159" s="206"/>
      <c r="F159" s="206"/>
    </row>
    <row r="160" spans="1:6" ht="23.25">
      <c r="A160" s="206" t="s">
        <v>34</v>
      </c>
      <c r="B160" s="206"/>
      <c r="C160" s="206"/>
      <c r="D160" s="206"/>
      <c r="E160" s="206"/>
      <c r="F160" s="206"/>
    </row>
    <row r="161" spans="1:6">
      <c r="A161" s="207"/>
      <c r="B161" s="207"/>
      <c r="C161" s="207"/>
      <c r="D161" s="207"/>
      <c r="E161" s="207"/>
      <c r="F161" s="207"/>
    </row>
    <row r="162" spans="1:6">
      <c r="A162" s="1" t="s">
        <v>7</v>
      </c>
      <c r="B162" s="2" t="s">
        <v>155</v>
      </c>
      <c r="C162" s="2" t="s">
        <v>1</v>
      </c>
      <c r="D162" s="2" t="s">
        <v>9</v>
      </c>
      <c r="E162" s="2" t="s">
        <v>10</v>
      </c>
      <c r="F162" s="2" t="s">
        <v>11</v>
      </c>
    </row>
    <row r="163" spans="1:6">
      <c r="A163" s="3" t="s">
        <v>19</v>
      </c>
      <c r="B163" s="4">
        <f>+'2.4ต้นทุนตามสัดส่วน(รวม)'!$B$7</f>
        <v>0</v>
      </c>
      <c r="C163" s="4">
        <f>+'2.4ต้นทุนตามสัดส่วน(รวม)'!$C$7</f>
        <v>0</v>
      </c>
      <c r="D163" s="4">
        <f>+'2.4ต้นทุนตามสัดส่วน(รวม)'!$F$7</f>
        <v>0</v>
      </c>
      <c r="E163" s="4">
        <f>+D163</f>
        <v>0</v>
      </c>
      <c r="F163" s="4"/>
    </row>
    <row r="164" spans="1:6">
      <c r="A164" s="5"/>
      <c r="B164" s="4"/>
      <c r="C164" s="4"/>
      <c r="D164" s="4"/>
      <c r="E164" s="4"/>
      <c r="F164" s="4"/>
    </row>
    <row r="165" spans="1:6">
      <c r="A165" s="5" t="s">
        <v>227</v>
      </c>
      <c r="B165" s="4">
        <f>+B126</f>
        <v>0</v>
      </c>
      <c r="C165" s="4">
        <f>+C126</f>
        <v>0</v>
      </c>
      <c r="D165" s="4">
        <f>+D126</f>
        <v>0</v>
      </c>
      <c r="E165" s="4">
        <f>+D165</f>
        <v>0</v>
      </c>
      <c r="F165" s="4"/>
    </row>
    <row r="166" spans="1:6">
      <c r="A166" s="5" t="s">
        <v>228</v>
      </c>
      <c r="B166" s="90">
        <f>+'2.1ต้นทุนตามสัดส่วน (ผลิต)'!$B$57</f>
        <v>0</v>
      </c>
      <c r="C166" s="90">
        <f>+'2.1ต้นทุนตามสัดส่วน (ผลิต)'!$C$57</f>
        <v>0</v>
      </c>
      <c r="D166" s="4">
        <f>+'3.2เก็บไม้วัตถุดิบ'!$BB$167</f>
        <v>0</v>
      </c>
      <c r="E166" s="4"/>
      <c r="F166" s="4">
        <f>+D166</f>
        <v>0</v>
      </c>
    </row>
    <row r="167" spans="1:6">
      <c r="A167" s="6"/>
      <c r="B167" s="4"/>
      <c r="C167" s="4"/>
      <c r="D167" s="4"/>
      <c r="E167" s="4"/>
      <c r="F167" s="4"/>
    </row>
    <row r="168" spans="1:6">
      <c r="A168" s="5" t="s">
        <v>65</v>
      </c>
      <c r="B168" s="4">
        <f>+B129</f>
        <v>0</v>
      </c>
      <c r="C168" s="4">
        <f>+C129</f>
        <v>0</v>
      </c>
      <c r="D168" s="4">
        <f>+D129</f>
        <v>0</v>
      </c>
      <c r="E168" s="4">
        <f>+D168</f>
        <v>0</v>
      </c>
      <c r="F168" s="4"/>
    </row>
    <row r="169" spans="1:6">
      <c r="A169" s="5" t="s">
        <v>67</v>
      </c>
      <c r="B169" s="4"/>
      <c r="C169" s="4"/>
      <c r="D169" s="4">
        <f>+'3.1เก็บค่าใช้จ่าย'!$BB$167</f>
        <v>0</v>
      </c>
      <c r="E169" s="4"/>
      <c r="F169" s="4">
        <f>+D169</f>
        <v>0</v>
      </c>
    </row>
    <row r="170" spans="1:6">
      <c r="A170" s="6"/>
      <c r="B170" s="4"/>
      <c r="C170" s="4"/>
      <c r="D170" s="4"/>
      <c r="E170" s="4"/>
      <c r="F170" s="4"/>
    </row>
    <row r="171" spans="1:6">
      <c r="A171" s="5" t="s">
        <v>268</v>
      </c>
      <c r="B171" s="4">
        <f>+B132</f>
        <v>0</v>
      </c>
      <c r="C171" s="4">
        <f>+C132</f>
        <v>0</v>
      </c>
      <c r="D171" s="4">
        <f>+D132</f>
        <v>0</v>
      </c>
      <c r="E171" s="4">
        <f>+D171</f>
        <v>0</v>
      </c>
      <c r="F171" s="4"/>
    </row>
    <row r="172" spans="1:6">
      <c r="A172" s="5" t="s">
        <v>267</v>
      </c>
      <c r="B172" s="90">
        <f>+'2.3ต้นทุนตามสัดส่วน (รับโอน)'!$B$57</f>
        <v>0</v>
      </c>
      <c r="C172" s="90">
        <f>+'2.3ต้นทุนตามสัดส่วน (รับโอน)'!$C$57</f>
        <v>0</v>
      </c>
      <c r="D172" s="90">
        <f>+'2.3ต้นทุนตามสัดส่วน (รับโอน)'!$F$57</f>
        <v>0</v>
      </c>
      <c r="E172" s="4"/>
      <c r="F172" s="4">
        <f>+D172-E172</f>
        <v>0</v>
      </c>
    </row>
    <row r="173" spans="1:6">
      <c r="A173" s="5"/>
      <c r="B173" s="90"/>
      <c r="C173" s="90"/>
      <c r="D173" s="90"/>
      <c r="E173" s="4"/>
      <c r="F173" s="4"/>
    </row>
    <row r="174" spans="1:6">
      <c r="A174" s="101" t="s">
        <v>307</v>
      </c>
      <c r="B174" s="90">
        <f>+B135</f>
        <v>0</v>
      </c>
      <c r="C174" s="90">
        <f>+C135</f>
        <v>0</v>
      </c>
      <c r="D174" s="90">
        <f>+D135</f>
        <v>0</v>
      </c>
      <c r="E174" s="90">
        <f>+D174</f>
        <v>0</v>
      </c>
      <c r="F174" s="90"/>
    </row>
    <row r="175" spans="1:6">
      <c r="A175" s="102" t="s">
        <v>308</v>
      </c>
      <c r="B175" s="103">
        <f>+'2.2ต้นทุนตามสัดส่วน (ไม่ช่อม)'!$B$57</f>
        <v>0</v>
      </c>
      <c r="C175" s="103">
        <f>+'2.2ต้นทุนตามสัดส่วน (ไม่ช่อม)'!$C$57</f>
        <v>0</v>
      </c>
      <c r="D175" s="103">
        <f>+'2.2ต้นทุนตามสัดส่วน (ไม่ช่อม)'!$F$57</f>
        <v>0</v>
      </c>
      <c r="E175" s="103"/>
      <c r="F175" s="103">
        <f>+D175-E175</f>
        <v>0</v>
      </c>
    </row>
    <row r="176" spans="1:6">
      <c r="A176" s="6" t="s">
        <v>12</v>
      </c>
      <c r="B176" s="4">
        <f>SUM(B163:B175)</f>
        <v>0</v>
      </c>
      <c r="C176" s="4">
        <f>SUM(C163:C175)</f>
        <v>0</v>
      </c>
      <c r="D176" s="4">
        <f>SUM(D163:D175)</f>
        <v>0</v>
      </c>
      <c r="E176" s="4">
        <f>SUM(E163:E175)</f>
        <v>0</v>
      </c>
      <c r="F176" s="4">
        <f>SUM(F163:F175)</f>
        <v>0</v>
      </c>
    </row>
    <row r="177" spans="1:6">
      <c r="A177" s="19"/>
      <c r="B177" s="7"/>
      <c r="C177" s="7"/>
      <c r="D177" s="7"/>
      <c r="E177" s="7"/>
      <c r="F177" s="7"/>
    </row>
    <row r="178" spans="1:6">
      <c r="A178" s="10" t="str">
        <f>CONCATENATE(A194,C194,E194)</f>
        <v>ราคาลงตัวหน่วยละ บาท</v>
      </c>
      <c r="B178" s="7">
        <f>SUM(B176:B177)</f>
        <v>0</v>
      </c>
      <c r="C178" s="7">
        <f>SUM(C176:C177)</f>
        <v>0</v>
      </c>
      <c r="D178" s="11">
        <f>SUM(D176:D177)</f>
        <v>0</v>
      </c>
      <c r="E178" s="7">
        <f>SUM(E176:E177)</f>
        <v>0</v>
      </c>
      <c r="F178" s="7">
        <f>+D178-E178</f>
        <v>0</v>
      </c>
    </row>
    <row r="179" spans="1:6">
      <c r="A179" s="5" t="s">
        <v>66</v>
      </c>
      <c r="B179" s="4">
        <f>+B140</f>
        <v>0</v>
      </c>
      <c r="C179" s="4">
        <f>+C140</f>
        <v>0</v>
      </c>
      <c r="D179" s="4">
        <f>+D140</f>
        <v>0</v>
      </c>
      <c r="E179" s="4">
        <f>+D179</f>
        <v>0</v>
      </c>
      <c r="F179" s="4"/>
    </row>
    <row r="180" spans="1:6">
      <c r="A180" s="5" t="s">
        <v>68</v>
      </c>
      <c r="B180" s="90">
        <f>+'2.4ต้นทุนตามสัดส่วน(รวม)'!$L$57</f>
        <v>0</v>
      </c>
      <c r="C180" s="90">
        <f>+'2.4ต้นทุนตามสัดส่วน(รวม)'!$M$57</f>
        <v>0</v>
      </c>
      <c r="D180" s="90">
        <f>+'2.4ต้นทุนตามสัดส่วน(รวม)'!$N$57</f>
        <v>0</v>
      </c>
      <c r="E180" s="4"/>
      <c r="F180" s="4">
        <f>+D180</f>
        <v>0</v>
      </c>
    </row>
    <row r="181" spans="1:6">
      <c r="A181" s="5"/>
      <c r="B181" s="4"/>
      <c r="C181" s="4"/>
      <c r="D181" s="4"/>
      <c r="E181" s="4"/>
      <c r="F181" s="4"/>
    </row>
    <row r="182" spans="1:6">
      <c r="A182" s="5"/>
      <c r="B182" s="4"/>
      <c r="C182" s="4"/>
      <c r="D182" s="4"/>
      <c r="E182" s="4"/>
      <c r="F182" s="4"/>
    </row>
    <row r="183" spans="1:6">
      <c r="A183" s="5" t="s">
        <v>335</v>
      </c>
      <c r="B183" s="4">
        <f>+B144</f>
        <v>0</v>
      </c>
      <c r="C183" s="4">
        <f>+C144</f>
        <v>0</v>
      </c>
      <c r="D183" s="4">
        <f>+D144</f>
        <v>0</v>
      </c>
      <c r="E183" s="4">
        <f>+D183</f>
        <v>0</v>
      </c>
      <c r="F183" s="4"/>
    </row>
    <row r="184" spans="1:6">
      <c r="A184" s="5" t="s">
        <v>336</v>
      </c>
      <c r="B184" s="90">
        <f>+'2.4ต้นทุนตามสัดส่วน(รวม)'!$O$57</f>
        <v>0</v>
      </c>
      <c r="C184" s="90">
        <f>+'2.4ต้นทุนตามสัดส่วน(รวม)'!$P$57</f>
        <v>0</v>
      </c>
      <c r="D184" s="90">
        <f>+'2.4ต้นทุนตามสัดส่วน(รวม)'!$Q$57</f>
        <v>0</v>
      </c>
      <c r="E184" s="4"/>
      <c r="F184" s="4">
        <f>+D184</f>
        <v>0</v>
      </c>
    </row>
    <row r="185" spans="1:6">
      <c r="A185" s="5"/>
      <c r="B185" s="4"/>
      <c r="C185" s="4"/>
      <c r="D185" s="4"/>
      <c r="E185" s="4"/>
      <c r="F185" s="4"/>
    </row>
    <row r="186" spans="1:6">
      <c r="A186" s="5"/>
      <c r="B186" s="4"/>
      <c r="C186" s="4"/>
      <c r="D186" s="4"/>
      <c r="E186" s="4"/>
      <c r="F186" s="4"/>
    </row>
    <row r="187" spans="1:6">
      <c r="A187" s="5" t="s">
        <v>364</v>
      </c>
      <c r="B187" s="4">
        <f>+B148</f>
        <v>0</v>
      </c>
      <c r="C187" s="4">
        <f>+C148</f>
        <v>0</v>
      </c>
      <c r="D187" s="4">
        <f>+D148</f>
        <v>0</v>
      </c>
      <c r="E187" s="4">
        <f>+D187</f>
        <v>0</v>
      </c>
      <c r="F187" s="4"/>
    </row>
    <row r="188" spans="1:6">
      <c r="A188" s="5" t="s">
        <v>365</v>
      </c>
      <c r="B188" s="90">
        <f>+'2.4ต้นทุนตามสัดส่วน(รวม)'!$R$57</f>
        <v>0</v>
      </c>
      <c r="C188" s="90">
        <f>+'2.4ต้นทุนตามสัดส่วน(รวม)'!$S$57</f>
        <v>0</v>
      </c>
      <c r="D188" s="90">
        <f>+'2.4ต้นทุนตามสัดส่วน(รวม)'!$T$57</f>
        <v>0</v>
      </c>
      <c r="E188" s="4"/>
      <c r="F188" s="4">
        <f>+D188</f>
        <v>0</v>
      </c>
    </row>
    <row r="189" spans="1:6">
      <c r="A189" s="5"/>
      <c r="B189" s="4"/>
      <c r="C189" s="4"/>
      <c r="D189" s="4"/>
      <c r="E189" s="4"/>
      <c r="F189" s="4"/>
    </row>
    <row r="190" spans="1:6">
      <c r="A190" s="5"/>
      <c r="B190" s="4"/>
      <c r="C190" s="4"/>
      <c r="D190" s="4"/>
      <c r="E190" s="4"/>
      <c r="F190" s="4"/>
    </row>
    <row r="191" spans="1:6">
      <c r="A191" s="12" t="s">
        <v>5</v>
      </c>
      <c r="B191" s="11">
        <f>SUM(B179:B190)</f>
        <v>0</v>
      </c>
      <c r="C191" s="11">
        <f>SUM(C179:C190)</f>
        <v>0</v>
      </c>
      <c r="D191" s="11">
        <f>SUM(D179:D190)</f>
        <v>0</v>
      </c>
      <c r="E191" s="11">
        <f>SUM(E179:E190)</f>
        <v>0</v>
      </c>
      <c r="F191" s="11">
        <f>SUM(F179:F190)</f>
        <v>0</v>
      </c>
    </row>
    <row r="192" spans="1:6" ht="21.75" thickBot="1">
      <c r="A192" s="13" t="s">
        <v>122</v>
      </c>
      <c r="B192" s="14">
        <f>+B178-B191</f>
        <v>0</v>
      </c>
      <c r="C192" s="14">
        <f>+C178-C191</f>
        <v>0</v>
      </c>
      <c r="D192" s="14">
        <f>+D178-D191</f>
        <v>0</v>
      </c>
      <c r="E192" s="14">
        <f>+E178-E191</f>
        <v>0</v>
      </c>
      <c r="F192" s="14">
        <f>+F178-F191</f>
        <v>0</v>
      </c>
    </row>
    <row r="193" spans="1:6" ht="21.75" thickTop="1">
      <c r="A193" s="91"/>
      <c r="B193" s="92"/>
      <c r="C193" s="92"/>
      <c r="D193" s="92"/>
      <c r="E193" s="92"/>
      <c r="F193" s="92"/>
    </row>
    <row r="194" spans="1:6">
      <c r="A194" s="17" t="s">
        <v>14</v>
      </c>
      <c r="B194" s="18"/>
      <c r="C194" s="18"/>
      <c r="D194" s="18"/>
      <c r="E194" s="18" t="s">
        <v>15</v>
      </c>
      <c r="F194" s="18"/>
    </row>
    <row r="195" spans="1:6">
      <c r="A195" s="17" t="s">
        <v>16</v>
      </c>
      <c r="B195" s="18"/>
      <c r="C195" s="18"/>
      <c r="D195" s="18"/>
      <c r="E195" s="18" t="s">
        <v>15</v>
      </c>
      <c r="F195" s="18"/>
    </row>
    <row r="196" spans="1:6" ht="23.25">
      <c r="A196" s="204" t="s">
        <v>40</v>
      </c>
      <c r="B196" s="205"/>
      <c r="C196" s="205"/>
      <c r="D196" s="205"/>
      <c r="E196" s="205"/>
      <c r="F196" s="205"/>
    </row>
    <row r="197" spans="1:6" ht="23.25">
      <c r="A197" s="206" t="s">
        <v>130</v>
      </c>
      <c r="B197" s="206"/>
      <c r="C197" s="206"/>
      <c r="D197" s="206"/>
      <c r="E197" s="206"/>
      <c r="F197" s="206"/>
    </row>
    <row r="198" spans="1:6" ht="23.25">
      <c r="A198" s="206" t="s">
        <v>261</v>
      </c>
      <c r="B198" s="206"/>
      <c r="C198" s="206"/>
      <c r="D198" s="206"/>
      <c r="E198" s="206"/>
      <c r="F198" s="206"/>
    </row>
    <row r="199" spans="1:6" ht="23.25">
      <c r="A199" s="206" t="s">
        <v>34</v>
      </c>
      <c r="B199" s="206"/>
      <c r="C199" s="206"/>
      <c r="D199" s="206"/>
      <c r="E199" s="206"/>
      <c r="F199" s="206"/>
    </row>
    <row r="200" spans="1:6">
      <c r="A200" s="207"/>
      <c r="B200" s="207"/>
      <c r="C200" s="207"/>
      <c r="D200" s="207"/>
      <c r="E200" s="207"/>
      <c r="F200" s="207"/>
    </row>
    <row r="201" spans="1:6">
      <c r="A201" s="1" t="s">
        <v>7</v>
      </c>
      <c r="B201" s="2" t="s">
        <v>155</v>
      </c>
      <c r="C201" s="2" t="s">
        <v>1</v>
      </c>
      <c r="D201" s="2" t="s">
        <v>9</v>
      </c>
      <c r="E201" s="2" t="s">
        <v>10</v>
      </c>
      <c r="F201" s="2" t="s">
        <v>11</v>
      </c>
    </row>
    <row r="202" spans="1:6">
      <c r="A202" s="3" t="s">
        <v>19</v>
      </c>
      <c r="B202" s="4">
        <f>+'2.4ต้นทุนตามสัดส่วน(รวม)'!$B$7</f>
        <v>0</v>
      </c>
      <c r="C202" s="4">
        <f>+'2.4ต้นทุนตามสัดส่วน(รวม)'!$C$7</f>
        <v>0</v>
      </c>
      <c r="D202" s="4">
        <f>+'2.4ต้นทุนตามสัดส่วน(รวม)'!$F$7</f>
        <v>0</v>
      </c>
      <c r="E202" s="4">
        <f>+D202</f>
        <v>0</v>
      </c>
      <c r="F202" s="4"/>
    </row>
    <row r="203" spans="1:6">
      <c r="A203" s="5"/>
      <c r="B203" s="4"/>
      <c r="C203" s="4"/>
      <c r="D203" s="4"/>
      <c r="E203" s="4"/>
      <c r="F203" s="4"/>
    </row>
    <row r="204" spans="1:6">
      <c r="A204" s="5" t="s">
        <v>229</v>
      </c>
      <c r="B204" s="4">
        <f>+B165+B166</f>
        <v>0</v>
      </c>
      <c r="C204" s="4">
        <f>+C165+C166</f>
        <v>0</v>
      </c>
      <c r="D204" s="4">
        <f>+D165+D166</f>
        <v>0</v>
      </c>
      <c r="E204" s="4">
        <f>+D204</f>
        <v>0</v>
      </c>
      <c r="F204" s="4"/>
    </row>
    <row r="205" spans="1:6">
      <c r="A205" s="5" t="s">
        <v>230</v>
      </c>
      <c r="B205" s="90">
        <f>+'2.1ต้นทุนตามสัดส่วน (ผลิต)'!$B$67</f>
        <v>0</v>
      </c>
      <c r="C205" s="90">
        <f>+'2.1ต้นทุนตามสัดส่วน (ผลิต)'!$C$67</f>
        <v>0</v>
      </c>
      <c r="D205" s="4">
        <f>+'3.2เก็บไม้วัตถุดิบ'!$BC$167</f>
        <v>0</v>
      </c>
      <c r="E205" s="4"/>
      <c r="F205" s="4">
        <f>+D205-E205</f>
        <v>0</v>
      </c>
    </row>
    <row r="206" spans="1:6">
      <c r="A206" s="6"/>
      <c r="B206" s="4"/>
      <c r="C206" s="4"/>
      <c r="D206" s="4"/>
      <c r="E206" s="4"/>
      <c r="F206" s="4"/>
    </row>
    <row r="207" spans="1:6">
      <c r="A207" s="5" t="s">
        <v>69</v>
      </c>
      <c r="B207" s="4">
        <f>+B168+B169</f>
        <v>0</v>
      </c>
      <c r="C207" s="4">
        <f>+C168+C169</f>
        <v>0</v>
      </c>
      <c r="D207" s="4">
        <f>+D168+D169</f>
        <v>0</v>
      </c>
      <c r="E207" s="4">
        <f>+D207</f>
        <v>0</v>
      </c>
      <c r="F207" s="4"/>
    </row>
    <row r="208" spans="1:6">
      <c r="A208" s="5" t="s">
        <v>70</v>
      </c>
      <c r="B208" s="4"/>
      <c r="C208" s="4"/>
      <c r="D208" s="4">
        <f>+'3.1เก็บค่าใช้จ่าย'!$BC$167</f>
        <v>0</v>
      </c>
      <c r="E208" s="4"/>
      <c r="F208" s="4">
        <f>+D208-E208</f>
        <v>0</v>
      </c>
    </row>
    <row r="209" spans="1:6">
      <c r="A209" s="6"/>
      <c r="B209" s="4"/>
      <c r="C209" s="4"/>
      <c r="D209" s="4"/>
      <c r="E209" s="4"/>
      <c r="F209" s="4"/>
    </row>
    <row r="210" spans="1:6">
      <c r="A210" s="5" t="s">
        <v>274</v>
      </c>
      <c r="B210" s="4">
        <f>+B171</f>
        <v>0</v>
      </c>
      <c r="C210" s="4">
        <f>+C171</f>
        <v>0</v>
      </c>
      <c r="D210" s="4">
        <f>+D171</f>
        <v>0</v>
      </c>
      <c r="E210" s="4">
        <f>+D210</f>
        <v>0</v>
      </c>
      <c r="F210" s="4"/>
    </row>
    <row r="211" spans="1:6">
      <c r="A211" s="5" t="s">
        <v>275</v>
      </c>
      <c r="B211" s="90">
        <f>+'2.3ต้นทุนตามสัดส่วน (รับโอน)'!$B$67</f>
        <v>0</v>
      </c>
      <c r="C211" s="90">
        <f>+'2.3ต้นทุนตามสัดส่วน (รับโอน)'!$C$67</f>
        <v>0</v>
      </c>
      <c r="D211" s="90">
        <f>+'2.3ต้นทุนตามสัดส่วน (รับโอน)'!$F$67</f>
        <v>0</v>
      </c>
      <c r="E211" s="4"/>
      <c r="F211" s="4">
        <f>+D211-E211</f>
        <v>0</v>
      </c>
    </row>
    <row r="212" spans="1:6">
      <c r="A212" s="5"/>
      <c r="B212" s="90"/>
      <c r="C212" s="90"/>
      <c r="D212" s="90"/>
      <c r="E212" s="4"/>
      <c r="F212" s="4"/>
    </row>
    <row r="213" spans="1:6">
      <c r="A213" s="101" t="s">
        <v>309</v>
      </c>
      <c r="B213" s="90">
        <f>+B174</f>
        <v>0</v>
      </c>
      <c r="C213" s="90">
        <f>+C174</f>
        <v>0</v>
      </c>
      <c r="D213" s="90">
        <f>+D174</f>
        <v>0</v>
      </c>
      <c r="E213" s="90">
        <f>+D213</f>
        <v>0</v>
      </c>
      <c r="F213" s="90"/>
    </row>
    <row r="214" spans="1:6">
      <c r="A214" s="102" t="s">
        <v>310</v>
      </c>
      <c r="B214" s="103">
        <f>+'2.2ต้นทุนตามสัดส่วน (ไม่ช่อม)'!$B$67</f>
        <v>0</v>
      </c>
      <c r="C214" s="103">
        <f>+'2.2ต้นทุนตามสัดส่วน (ไม่ช่อม)'!$C$67</f>
        <v>0</v>
      </c>
      <c r="D214" s="103">
        <f>+'2.2ต้นทุนตามสัดส่วน (ไม่ช่อม)'!$F$67</f>
        <v>0</v>
      </c>
      <c r="E214" s="103"/>
      <c r="F214" s="103">
        <f>+D214-E214</f>
        <v>0</v>
      </c>
    </row>
    <row r="215" spans="1:6">
      <c r="A215" s="6" t="s">
        <v>12</v>
      </c>
      <c r="B215" s="4">
        <f>SUM(B202:B214)</f>
        <v>0</v>
      </c>
      <c r="C215" s="4">
        <f>SUM(C202:C214)</f>
        <v>0</v>
      </c>
      <c r="D215" s="4">
        <f>SUM(D202:D214)</f>
        <v>0</v>
      </c>
      <c r="E215" s="4">
        <f>SUM(E202:E214)</f>
        <v>0</v>
      </c>
      <c r="F215" s="4">
        <f>SUM(F202:F214)</f>
        <v>0</v>
      </c>
    </row>
    <row r="216" spans="1:6">
      <c r="A216" s="19"/>
      <c r="B216" s="7"/>
      <c r="C216" s="7"/>
      <c r="D216" s="7"/>
      <c r="E216" s="7"/>
      <c r="F216" s="7"/>
    </row>
    <row r="217" spans="1:6">
      <c r="A217" s="10" t="str">
        <f>CONCATENATE(A233,C233,E233)</f>
        <v>ราคาลงตัวหน่วยละ บาท</v>
      </c>
      <c r="B217" s="7">
        <f>SUM(B215:B216)</f>
        <v>0</v>
      </c>
      <c r="C217" s="7">
        <f>SUM(C215:C216)</f>
        <v>0</v>
      </c>
      <c r="D217" s="11">
        <f>SUM(D215:D216)</f>
        <v>0</v>
      </c>
      <c r="E217" s="7">
        <f>SUM(E215:E216)</f>
        <v>0</v>
      </c>
      <c r="F217" s="7">
        <f>+D217-E217</f>
        <v>0</v>
      </c>
    </row>
    <row r="218" spans="1:6">
      <c r="A218" s="5" t="s">
        <v>71</v>
      </c>
      <c r="B218" s="4">
        <f>+B179+B180</f>
        <v>0</v>
      </c>
      <c r="C218" s="4">
        <f>+C179+C180</f>
        <v>0</v>
      </c>
      <c r="D218" s="4">
        <f>+D179+D180</f>
        <v>0</v>
      </c>
      <c r="E218" s="4">
        <f>+D218</f>
        <v>0</v>
      </c>
      <c r="F218" s="4"/>
    </row>
    <row r="219" spans="1:6">
      <c r="A219" s="5" t="s">
        <v>72</v>
      </c>
      <c r="B219" s="90">
        <f>+'2.4ต้นทุนตามสัดส่วน(รวม)'!$L$67</f>
        <v>0</v>
      </c>
      <c r="C219" s="90">
        <f>+'2.4ต้นทุนตามสัดส่วน(รวม)'!$M$67</f>
        <v>0</v>
      </c>
      <c r="D219" s="90">
        <f>+'2.4ต้นทุนตามสัดส่วน(รวม)'!$N$67</f>
        <v>0</v>
      </c>
      <c r="E219" s="4"/>
      <c r="F219" s="4">
        <f>+D219-E219</f>
        <v>0</v>
      </c>
    </row>
    <row r="220" spans="1:6">
      <c r="A220" s="5"/>
      <c r="B220" s="4"/>
      <c r="C220" s="4"/>
      <c r="D220" s="4"/>
      <c r="E220" s="4"/>
      <c r="F220" s="4"/>
    </row>
    <row r="221" spans="1:6">
      <c r="A221" s="5"/>
      <c r="B221" s="4"/>
      <c r="C221" s="4"/>
      <c r="D221" s="4"/>
      <c r="E221" s="4"/>
      <c r="F221" s="4"/>
    </row>
    <row r="222" spans="1:6">
      <c r="A222" s="5" t="s">
        <v>337</v>
      </c>
      <c r="B222" s="4">
        <f>+B183+B184</f>
        <v>0</v>
      </c>
      <c r="C222" s="4">
        <f>+C183+C184</f>
        <v>0</v>
      </c>
      <c r="D222" s="4">
        <f>+D183+D184</f>
        <v>0</v>
      </c>
      <c r="E222" s="4">
        <f>+D222</f>
        <v>0</v>
      </c>
      <c r="F222" s="4"/>
    </row>
    <row r="223" spans="1:6">
      <c r="A223" s="5" t="s">
        <v>338</v>
      </c>
      <c r="B223" s="90">
        <f>+'2.4ต้นทุนตามสัดส่วน(รวม)'!$O$67</f>
        <v>0</v>
      </c>
      <c r="C223" s="90">
        <f>+'2.4ต้นทุนตามสัดส่วน(รวม)'!$P$67</f>
        <v>0</v>
      </c>
      <c r="D223" s="90">
        <f>+'2.4ต้นทุนตามสัดส่วน(รวม)'!$Q$67</f>
        <v>0</v>
      </c>
      <c r="E223" s="4"/>
      <c r="F223" s="4">
        <f>+D223-E223</f>
        <v>0</v>
      </c>
    </row>
    <row r="224" spans="1:6">
      <c r="A224" s="5"/>
      <c r="B224" s="4"/>
      <c r="C224" s="4"/>
      <c r="D224" s="4"/>
      <c r="E224" s="4"/>
      <c r="F224" s="4"/>
    </row>
    <row r="225" spans="1:6">
      <c r="A225" s="5"/>
      <c r="B225" s="4"/>
      <c r="C225" s="4"/>
      <c r="D225" s="4"/>
      <c r="E225" s="4"/>
      <c r="F225" s="4"/>
    </row>
    <row r="226" spans="1:6">
      <c r="A226" s="5" t="s">
        <v>366</v>
      </c>
      <c r="B226" s="4">
        <f>+B187+B188</f>
        <v>0</v>
      </c>
      <c r="C226" s="4">
        <f>+C187+C188</f>
        <v>0</v>
      </c>
      <c r="D226" s="4">
        <f>+D187+D188</f>
        <v>0</v>
      </c>
      <c r="E226" s="4">
        <f>+D226</f>
        <v>0</v>
      </c>
      <c r="F226" s="4"/>
    </row>
    <row r="227" spans="1:6">
      <c r="A227" s="5" t="s">
        <v>367</v>
      </c>
      <c r="B227" s="90">
        <f>+'2.4ต้นทุนตามสัดส่วน(รวม)'!$R$67</f>
        <v>0</v>
      </c>
      <c r="C227" s="90">
        <f>+'2.4ต้นทุนตามสัดส่วน(รวม)'!$S$67</f>
        <v>0</v>
      </c>
      <c r="D227" s="90">
        <f>+'2.4ต้นทุนตามสัดส่วน(รวม)'!$T$67</f>
        <v>0</v>
      </c>
      <c r="E227" s="4"/>
      <c r="F227" s="4">
        <f>+D227-E227</f>
        <v>0</v>
      </c>
    </row>
    <row r="228" spans="1:6">
      <c r="A228" s="5"/>
      <c r="B228" s="4"/>
      <c r="C228" s="4"/>
      <c r="D228" s="4"/>
      <c r="E228" s="4"/>
      <c r="F228" s="4"/>
    </row>
    <row r="229" spans="1:6">
      <c r="A229" s="5"/>
      <c r="B229" s="4"/>
      <c r="C229" s="4"/>
      <c r="D229" s="4"/>
      <c r="E229" s="4"/>
      <c r="F229" s="4"/>
    </row>
    <row r="230" spans="1:6">
      <c r="A230" s="12" t="s">
        <v>5</v>
      </c>
      <c r="B230" s="11">
        <f>SUM(B218:B229)</f>
        <v>0</v>
      </c>
      <c r="C230" s="11">
        <f>SUM(C218:C229)</f>
        <v>0</v>
      </c>
      <c r="D230" s="11">
        <f>SUM(D218:D229)</f>
        <v>0</v>
      </c>
      <c r="E230" s="11">
        <f>SUM(E218:E229)</f>
        <v>0</v>
      </c>
      <c r="F230" s="11">
        <f>SUM(F218:F229)</f>
        <v>0</v>
      </c>
    </row>
    <row r="231" spans="1:6" ht="21.75" thickBot="1">
      <c r="A231" s="13" t="s">
        <v>123</v>
      </c>
      <c r="B231" s="14">
        <f>+B217-B230</f>
        <v>0</v>
      </c>
      <c r="C231" s="14">
        <f>+C217-C230</f>
        <v>0</v>
      </c>
      <c r="D231" s="14">
        <f>+D217-D230</f>
        <v>0</v>
      </c>
      <c r="E231" s="14">
        <f>+E217-E230</f>
        <v>0</v>
      </c>
      <c r="F231" s="14">
        <f>+F217-F230</f>
        <v>0</v>
      </c>
    </row>
    <row r="232" spans="1:6" ht="21.75" thickTop="1">
      <c r="A232" s="91"/>
      <c r="B232" s="92"/>
      <c r="C232" s="92"/>
      <c r="D232" s="92"/>
      <c r="E232" s="92"/>
      <c r="F232" s="92"/>
    </row>
    <row r="233" spans="1:6">
      <c r="A233" s="17" t="s">
        <v>14</v>
      </c>
      <c r="B233" s="18"/>
      <c r="C233" s="18"/>
      <c r="D233" s="18"/>
      <c r="E233" s="18" t="s">
        <v>15</v>
      </c>
      <c r="F233" s="18"/>
    </row>
    <row r="234" spans="1:6">
      <c r="A234" s="17" t="s">
        <v>16</v>
      </c>
      <c r="B234" s="18"/>
      <c r="C234" s="18"/>
      <c r="D234" s="18"/>
      <c r="E234" s="18" t="s">
        <v>15</v>
      </c>
      <c r="F234" s="18"/>
    </row>
    <row r="235" spans="1:6" ht="23.25">
      <c r="A235" s="204" t="s">
        <v>41</v>
      </c>
      <c r="B235" s="205"/>
      <c r="C235" s="205"/>
      <c r="D235" s="205"/>
      <c r="E235" s="205"/>
      <c r="F235" s="205"/>
    </row>
    <row r="236" spans="1:6" ht="23.25">
      <c r="A236" s="206" t="s">
        <v>130</v>
      </c>
      <c r="B236" s="206"/>
      <c r="C236" s="206"/>
      <c r="D236" s="206"/>
      <c r="E236" s="206"/>
      <c r="F236" s="206"/>
    </row>
    <row r="237" spans="1:6" ht="23.25">
      <c r="A237" s="206" t="s">
        <v>261</v>
      </c>
      <c r="B237" s="206"/>
      <c r="C237" s="206"/>
      <c r="D237" s="206"/>
      <c r="E237" s="206"/>
      <c r="F237" s="206"/>
    </row>
    <row r="238" spans="1:6" ht="23.25">
      <c r="A238" s="206" t="s">
        <v>34</v>
      </c>
      <c r="B238" s="206"/>
      <c r="C238" s="206"/>
      <c r="D238" s="206"/>
      <c r="E238" s="206"/>
      <c r="F238" s="206"/>
    </row>
    <row r="239" spans="1:6">
      <c r="A239" s="207"/>
      <c r="B239" s="207"/>
      <c r="C239" s="207"/>
      <c r="D239" s="207"/>
      <c r="E239" s="207"/>
      <c r="F239" s="207"/>
    </row>
    <row r="240" spans="1:6">
      <c r="A240" s="1" t="s">
        <v>7</v>
      </c>
      <c r="B240" s="2" t="s">
        <v>155</v>
      </c>
      <c r="C240" s="2" t="s">
        <v>1</v>
      </c>
      <c r="D240" s="2" t="s">
        <v>9</v>
      </c>
      <c r="E240" s="2" t="s">
        <v>10</v>
      </c>
      <c r="F240" s="2" t="s">
        <v>11</v>
      </c>
    </row>
    <row r="241" spans="1:6">
      <c r="A241" s="3" t="s">
        <v>19</v>
      </c>
      <c r="B241" s="4">
        <f>+'2.4ต้นทุนตามสัดส่วน(รวม)'!$B$7</f>
        <v>0</v>
      </c>
      <c r="C241" s="4">
        <f>+'2.4ต้นทุนตามสัดส่วน(รวม)'!$C$7</f>
        <v>0</v>
      </c>
      <c r="D241" s="4">
        <f>+'2.4ต้นทุนตามสัดส่วน(รวม)'!$F$7</f>
        <v>0</v>
      </c>
      <c r="E241" s="4">
        <f>+D241</f>
        <v>0</v>
      </c>
      <c r="F241" s="4"/>
    </row>
    <row r="242" spans="1:6">
      <c r="A242" s="5"/>
      <c r="B242" s="4"/>
      <c r="C242" s="4"/>
      <c r="D242" s="4"/>
      <c r="E242" s="4"/>
      <c r="F242" s="4"/>
    </row>
    <row r="243" spans="1:6">
      <c r="A243" s="5" t="s">
        <v>231</v>
      </c>
      <c r="B243" s="4">
        <f>+B204+B205</f>
        <v>0</v>
      </c>
      <c r="C243" s="4">
        <f>+C204+C205</f>
        <v>0</v>
      </c>
      <c r="D243" s="4">
        <f>+D204+D205</f>
        <v>0</v>
      </c>
      <c r="E243" s="4">
        <f>+D243</f>
        <v>0</v>
      </c>
      <c r="F243" s="4"/>
    </row>
    <row r="244" spans="1:6">
      <c r="A244" s="5" t="s">
        <v>232</v>
      </c>
      <c r="B244" s="90">
        <f>+'2.1ต้นทุนตามสัดส่วน (ผลิต)'!$B$77</f>
        <v>0</v>
      </c>
      <c r="C244" s="90">
        <f>+'2.1ต้นทุนตามสัดส่วน (ผลิต)'!$C$77</f>
        <v>0</v>
      </c>
      <c r="D244" s="4">
        <f>+'3.2เก็บไม้วัตถุดิบ'!$BD$167</f>
        <v>0</v>
      </c>
      <c r="E244" s="4"/>
      <c r="F244" s="4">
        <f>+D244-E244</f>
        <v>0</v>
      </c>
    </row>
    <row r="245" spans="1:6">
      <c r="A245" s="6"/>
      <c r="B245" s="4"/>
      <c r="C245" s="4"/>
      <c r="D245" s="4"/>
      <c r="E245" s="4"/>
      <c r="F245" s="4"/>
    </row>
    <row r="246" spans="1:6">
      <c r="A246" s="5" t="s">
        <v>73</v>
      </c>
      <c r="B246" s="4">
        <f>+B207+B208</f>
        <v>0</v>
      </c>
      <c r="C246" s="4">
        <f>+C207+C208</f>
        <v>0</v>
      </c>
      <c r="D246" s="4">
        <f>+D207+D208</f>
        <v>0</v>
      </c>
      <c r="E246" s="4">
        <f>+D246</f>
        <v>0</v>
      </c>
      <c r="F246" s="4"/>
    </row>
    <row r="247" spans="1:6">
      <c r="A247" s="5" t="s">
        <v>74</v>
      </c>
      <c r="B247" s="4"/>
      <c r="C247" s="4"/>
      <c r="D247" s="4">
        <f>+'3.1เก็บค่าใช้จ่าย'!$BD$167</f>
        <v>0</v>
      </c>
      <c r="E247" s="4"/>
      <c r="F247" s="4">
        <f>+D247-E247</f>
        <v>0</v>
      </c>
    </row>
    <row r="248" spans="1:6">
      <c r="A248" s="6"/>
      <c r="B248" s="4"/>
      <c r="C248" s="4"/>
      <c r="D248" s="4"/>
      <c r="E248" s="4"/>
      <c r="F248" s="4"/>
    </row>
    <row r="249" spans="1:6">
      <c r="A249" s="5" t="s">
        <v>276</v>
      </c>
      <c r="B249" s="4">
        <f>+B210</f>
        <v>0</v>
      </c>
      <c r="C249" s="4">
        <f>+C210</f>
        <v>0</v>
      </c>
      <c r="D249" s="4">
        <f>+D210</f>
        <v>0</v>
      </c>
      <c r="E249" s="4">
        <f>+D249</f>
        <v>0</v>
      </c>
      <c r="F249" s="4"/>
    </row>
    <row r="250" spans="1:6">
      <c r="A250" s="5" t="s">
        <v>277</v>
      </c>
      <c r="B250" s="90">
        <f>+'2.3ต้นทุนตามสัดส่วน (รับโอน)'!$B$77</f>
        <v>0</v>
      </c>
      <c r="C250" s="90">
        <f>+'2.3ต้นทุนตามสัดส่วน (รับโอน)'!$C$77</f>
        <v>0</v>
      </c>
      <c r="D250" s="90">
        <f>+'2.3ต้นทุนตามสัดส่วน (รับโอน)'!$F$77</f>
        <v>0</v>
      </c>
      <c r="E250" s="4"/>
      <c r="F250" s="4">
        <f>+D250-E250</f>
        <v>0</v>
      </c>
    </row>
    <row r="251" spans="1:6">
      <c r="A251" s="5"/>
      <c r="B251" s="90"/>
      <c r="C251" s="90"/>
      <c r="D251" s="90"/>
      <c r="E251" s="4"/>
      <c r="F251" s="4"/>
    </row>
    <row r="252" spans="1:6">
      <c r="A252" s="101" t="s">
        <v>311</v>
      </c>
      <c r="B252" s="90">
        <f>+B213</f>
        <v>0</v>
      </c>
      <c r="C252" s="90">
        <f>+C213</f>
        <v>0</v>
      </c>
      <c r="D252" s="90">
        <f>+D213</f>
        <v>0</v>
      </c>
      <c r="E252" s="90">
        <f>+D252</f>
        <v>0</v>
      </c>
      <c r="F252" s="90"/>
    </row>
    <row r="253" spans="1:6">
      <c r="A253" s="102" t="s">
        <v>312</v>
      </c>
      <c r="B253" s="103">
        <f>+'2.2ต้นทุนตามสัดส่วน (ไม่ช่อม)'!$B$77</f>
        <v>0</v>
      </c>
      <c r="C253" s="103">
        <f>+'2.2ต้นทุนตามสัดส่วน (ไม่ช่อม)'!$C$77</f>
        <v>0</v>
      </c>
      <c r="D253" s="103">
        <f>+'2.2ต้นทุนตามสัดส่วน (ไม่ช่อม)'!$F$77</f>
        <v>0</v>
      </c>
      <c r="E253" s="103"/>
      <c r="F253" s="103">
        <f>+D253-E253</f>
        <v>0</v>
      </c>
    </row>
    <row r="254" spans="1:6">
      <c r="A254" s="6" t="s">
        <v>12</v>
      </c>
      <c r="B254" s="4">
        <f>SUM(B241:B253)</f>
        <v>0</v>
      </c>
      <c r="C254" s="4">
        <f>SUM(C241:C253)</f>
        <v>0</v>
      </c>
      <c r="D254" s="4">
        <f>SUM(D241:D253)</f>
        <v>0</v>
      </c>
      <c r="E254" s="4">
        <f>SUM(E241:E253)</f>
        <v>0</v>
      </c>
      <c r="F254" s="4">
        <f>SUM(F241:F253)</f>
        <v>0</v>
      </c>
    </row>
    <row r="255" spans="1:6">
      <c r="A255" s="19"/>
      <c r="B255" s="7"/>
      <c r="C255" s="7"/>
      <c r="D255" s="7"/>
      <c r="E255" s="7"/>
      <c r="F255" s="7"/>
    </row>
    <row r="256" spans="1:6">
      <c r="A256" s="10" t="str">
        <f>CONCATENATE(A272,C272,E272)</f>
        <v>ราคาลงตัวหน่วยละ บาท</v>
      </c>
      <c r="B256" s="7">
        <f>SUM(B254:B255)</f>
        <v>0</v>
      </c>
      <c r="C256" s="7">
        <f>SUM(C254:C255)</f>
        <v>0</v>
      </c>
      <c r="D256" s="11">
        <f>SUM(D254:D255)</f>
        <v>0</v>
      </c>
      <c r="E256" s="7">
        <f>SUM(E254:E255)</f>
        <v>0</v>
      </c>
      <c r="F256" s="7">
        <f>+D256-E256</f>
        <v>0</v>
      </c>
    </row>
    <row r="257" spans="1:6">
      <c r="A257" s="5" t="s">
        <v>75</v>
      </c>
      <c r="B257" s="4">
        <f>+B218+B219</f>
        <v>0</v>
      </c>
      <c r="C257" s="4">
        <f>+C218+C219</f>
        <v>0</v>
      </c>
      <c r="D257" s="4">
        <f>+D218+D219</f>
        <v>0</v>
      </c>
      <c r="E257" s="4">
        <f>+D257</f>
        <v>0</v>
      </c>
      <c r="F257" s="4"/>
    </row>
    <row r="258" spans="1:6">
      <c r="A258" s="5" t="s">
        <v>76</v>
      </c>
      <c r="B258" s="90">
        <f>+'2.4ต้นทุนตามสัดส่วน(รวม)'!$L$77</f>
        <v>0</v>
      </c>
      <c r="C258" s="90">
        <f>+'2.4ต้นทุนตามสัดส่วน(รวม)'!$M$77</f>
        <v>0</v>
      </c>
      <c r="D258" s="90">
        <f>+'2.4ต้นทุนตามสัดส่วน(รวม)'!$N$77</f>
        <v>0</v>
      </c>
      <c r="E258" s="4"/>
      <c r="F258" s="4">
        <f>+D258-E258</f>
        <v>0</v>
      </c>
    </row>
    <row r="259" spans="1:6">
      <c r="A259" s="5"/>
      <c r="B259" s="4"/>
      <c r="C259" s="4"/>
      <c r="D259" s="4"/>
      <c r="E259" s="4"/>
      <c r="F259" s="4"/>
    </row>
    <row r="260" spans="1:6">
      <c r="A260" s="5"/>
      <c r="B260" s="4"/>
      <c r="C260" s="4"/>
      <c r="D260" s="4"/>
      <c r="E260" s="4"/>
      <c r="F260" s="4"/>
    </row>
    <row r="261" spans="1:6">
      <c r="A261" s="5" t="s">
        <v>339</v>
      </c>
      <c r="B261" s="4">
        <f>+B222+B223</f>
        <v>0</v>
      </c>
      <c r="C261" s="4">
        <f>+C222+C223</f>
        <v>0</v>
      </c>
      <c r="D261" s="4">
        <f>+D222+D223</f>
        <v>0</v>
      </c>
      <c r="E261" s="4">
        <f>+D261</f>
        <v>0</v>
      </c>
      <c r="F261" s="4"/>
    </row>
    <row r="262" spans="1:6">
      <c r="A262" s="5" t="s">
        <v>340</v>
      </c>
      <c r="B262" s="90">
        <f>+'2.4ต้นทุนตามสัดส่วน(รวม)'!$O$77</f>
        <v>0</v>
      </c>
      <c r="C262" s="90">
        <f>+'2.4ต้นทุนตามสัดส่วน(รวม)'!$P$77</f>
        <v>0</v>
      </c>
      <c r="D262" s="90">
        <f>+'2.4ต้นทุนตามสัดส่วน(รวม)'!$Q$77</f>
        <v>0</v>
      </c>
      <c r="E262" s="4"/>
      <c r="F262" s="4">
        <f>+D262-E262</f>
        <v>0</v>
      </c>
    </row>
    <row r="263" spans="1:6">
      <c r="A263" s="5"/>
      <c r="B263" s="4"/>
      <c r="C263" s="4"/>
      <c r="D263" s="4"/>
      <c r="E263" s="4"/>
      <c r="F263" s="4"/>
    </row>
    <row r="264" spans="1:6">
      <c r="A264" s="5"/>
      <c r="B264" s="4"/>
      <c r="C264" s="4"/>
      <c r="D264" s="4"/>
      <c r="E264" s="4"/>
      <c r="F264" s="4"/>
    </row>
    <row r="265" spans="1:6">
      <c r="A265" s="5" t="s">
        <v>368</v>
      </c>
      <c r="B265" s="4">
        <f>+B226+B227</f>
        <v>0</v>
      </c>
      <c r="C265" s="4">
        <f>+C226+C227</f>
        <v>0</v>
      </c>
      <c r="D265" s="4">
        <f>+D226+D227</f>
        <v>0</v>
      </c>
      <c r="E265" s="4">
        <f>+D265</f>
        <v>0</v>
      </c>
      <c r="F265" s="4"/>
    </row>
    <row r="266" spans="1:6">
      <c r="A266" s="5" t="s">
        <v>369</v>
      </c>
      <c r="B266" s="90">
        <f>+'2.4ต้นทุนตามสัดส่วน(รวม)'!$R$77</f>
        <v>0</v>
      </c>
      <c r="C266" s="90">
        <f>+'2.4ต้นทุนตามสัดส่วน(รวม)'!$S$77</f>
        <v>0</v>
      </c>
      <c r="D266" s="90">
        <f>+'2.4ต้นทุนตามสัดส่วน(รวม)'!$T$77</f>
        <v>0</v>
      </c>
      <c r="E266" s="4"/>
      <c r="F266" s="4">
        <f>+D266-E266</f>
        <v>0</v>
      </c>
    </row>
    <row r="267" spans="1:6">
      <c r="A267" s="5"/>
      <c r="B267" s="4"/>
      <c r="C267" s="4"/>
      <c r="D267" s="4"/>
      <c r="E267" s="4"/>
      <c r="F267" s="4"/>
    </row>
    <row r="268" spans="1:6">
      <c r="A268" s="5"/>
      <c r="B268" s="4"/>
      <c r="C268" s="4"/>
      <c r="D268" s="4"/>
      <c r="E268" s="4"/>
      <c r="F268" s="4"/>
    </row>
    <row r="269" spans="1:6">
      <c r="A269" s="12" t="s">
        <v>5</v>
      </c>
      <c r="B269" s="11">
        <f>SUM(B257:B268)</f>
        <v>0</v>
      </c>
      <c r="C269" s="11">
        <f>SUM(C257:C268)</f>
        <v>0</v>
      </c>
      <c r="D269" s="11">
        <f>SUM(D257:D268)</f>
        <v>0</v>
      </c>
      <c r="E269" s="11">
        <f>SUM(E257:E268)</f>
        <v>0</v>
      </c>
      <c r="F269" s="11">
        <f>SUM(F257:F268)</f>
        <v>0</v>
      </c>
    </row>
    <row r="270" spans="1:6" ht="21.75" thickBot="1">
      <c r="A270" s="13" t="s">
        <v>124</v>
      </c>
      <c r="B270" s="14">
        <f>+B256-B269</f>
        <v>0</v>
      </c>
      <c r="C270" s="14">
        <f>+C256-C269</f>
        <v>0</v>
      </c>
      <c r="D270" s="14">
        <f>+D256-D269</f>
        <v>0</v>
      </c>
      <c r="E270" s="14">
        <f>+E256-E269</f>
        <v>0</v>
      </c>
      <c r="F270" s="14">
        <f>+F256-F269</f>
        <v>0</v>
      </c>
    </row>
    <row r="271" spans="1:6" ht="21.75" thickTop="1">
      <c r="A271" s="91"/>
      <c r="B271" s="92"/>
      <c r="C271" s="92"/>
      <c r="D271" s="92"/>
      <c r="E271" s="92"/>
      <c r="F271" s="92"/>
    </row>
    <row r="272" spans="1:6">
      <c r="A272" s="17" t="s">
        <v>14</v>
      </c>
      <c r="B272" s="18"/>
      <c r="C272" s="18"/>
      <c r="D272" s="18"/>
      <c r="E272" s="18" t="s">
        <v>15</v>
      </c>
      <c r="F272" s="18"/>
    </row>
    <row r="273" spans="1:6">
      <c r="A273" s="17" t="s">
        <v>16</v>
      </c>
      <c r="B273" s="18"/>
      <c r="C273" s="18"/>
      <c r="D273" s="18"/>
      <c r="E273" s="18" t="s">
        <v>15</v>
      </c>
      <c r="F273" s="18"/>
    </row>
    <row r="274" spans="1:6" ht="23.25">
      <c r="A274" s="204" t="s">
        <v>46</v>
      </c>
      <c r="B274" s="205"/>
      <c r="C274" s="205"/>
      <c r="D274" s="205"/>
      <c r="E274" s="205"/>
      <c r="F274" s="205"/>
    </row>
    <row r="275" spans="1:6" ht="23.25">
      <c r="A275" s="206" t="s">
        <v>130</v>
      </c>
      <c r="B275" s="206"/>
      <c r="C275" s="206"/>
      <c r="D275" s="206"/>
      <c r="E275" s="206"/>
      <c r="F275" s="206"/>
    </row>
    <row r="276" spans="1:6" ht="23.25">
      <c r="A276" s="206" t="s">
        <v>261</v>
      </c>
      <c r="B276" s="206"/>
      <c r="C276" s="206"/>
      <c r="D276" s="206"/>
      <c r="E276" s="206"/>
      <c r="F276" s="206"/>
    </row>
    <row r="277" spans="1:6" ht="23.25">
      <c r="A277" s="206" t="s">
        <v>34</v>
      </c>
      <c r="B277" s="206"/>
      <c r="C277" s="206"/>
      <c r="D277" s="206"/>
      <c r="E277" s="206"/>
      <c r="F277" s="206"/>
    </row>
    <row r="278" spans="1:6">
      <c r="A278" s="207"/>
      <c r="B278" s="207"/>
      <c r="C278" s="207"/>
      <c r="D278" s="207"/>
      <c r="E278" s="207"/>
      <c r="F278" s="207"/>
    </row>
    <row r="279" spans="1:6">
      <c r="A279" s="1" t="s">
        <v>7</v>
      </c>
      <c r="B279" s="2" t="s">
        <v>155</v>
      </c>
      <c r="C279" s="2" t="s">
        <v>1</v>
      </c>
      <c r="D279" s="2" t="s">
        <v>9</v>
      </c>
      <c r="E279" s="2" t="s">
        <v>10</v>
      </c>
      <c r="F279" s="2" t="s">
        <v>11</v>
      </c>
    </row>
    <row r="280" spans="1:6">
      <c r="A280" s="3" t="s">
        <v>19</v>
      </c>
      <c r="B280" s="4">
        <f>+'2.4ต้นทุนตามสัดส่วน(รวม)'!$B$7</f>
        <v>0</v>
      </c>
      <c r="C280" s="4">
        <f>+'2.4ต้นทุนตามสัดส่วน(รวม)'!$C$7</f>
        <v>0</v>
      </c>
      <c r="D280" s="4">
        <f>+'2.4ต้นทุนตามสัดส่วน(รวม)'!$F$7</f>
        <v>0</v>
      </c>
      <c r="E280" s="4">
        <f>+D280</f>
        <v>0</v>
      </c>
      <c r="F280" s="4"/>
    </row>
    <row r="281" spans="1:6">
      <c r="A281" s="5"/>
      <c r="B281" s="4"/>
      <c r="C281" s="4"/>
      <c r="D281" s="4"/>
      <c r="E281" s="4"/>
      <c r="F281" s="4"/>
    </row>
    <row r="282" spans="1:6">
      <c r="A282" s="5" t="s">
        <v>225</v>
      </c>
      <c r="B282" s="4">
        <f>+B126</f>
        <v>0</v>
      </c>
      <c r="C282" s="4">
        <f>+C126</f>
        <v>0</v>
      </c>
      <c r="D282" s="4">
        <f>+D126</f>
        <v>0</v>
      </c>
      <c r="E282" s="4">
        <f>+D282</f>
        <v>0</v>
      </c>
      <c r="F282" s="4"/>
    </row>
    <row r="283" spans="1:6">
      <c r="A283" s="5" t="s">
        <v>226</v>
      </c>
      <c r="B283" s="90">
        <f>+B166+B205+B244</f>
        <v>0</v>
      </c>
      <c r="C283" s="90">
        <f>+C166+C205+C244</f>
        <v>0</v>
      </c>
      <c r="D283" s="4">
        <f>+D166+D205+D244</f>
        <v>0</v>
      </c>
      <c r="E283" s="4"/>
      <c r="F283" s="4">
        <f>+D283</f>
        <v>0</v>
      </c>
    </row>
    <row r="284" spans="1:6">
      <c r="A284" s="6"/>
      <c r="B284" s="4"/>
      <c r="C284" s="4"/>
      <c r="D284" s="4"/>
      <c r="E284" s="4"/>
      <c r="F284" s="4"/>
    </row>
    <row r="285" spans="1:6">
      <c r="A285" s="5" t="s">
        <v>108</v>
      </c>
      <c r="B285" s="4">
        <f>+B129</f>
        <v>0</v>
      </c>
      <c r="C285" s="4">
        <f>+C129</f>
        <v>0</v>
      </c>
      <c r="D285" s="4">
        <f>+D129</f>
        <v>0</v>
      </c>
      <c r="E285" s="4">
        <f>+D285</f>
        <v>0</v>
      </c>
      <c r="F285" s="4"/>
    </row>
    <row r="286" spans="1:6">
      <c r="A286" s="5" t="s">
        <v>109</v>
      </c>
      <c r="B286" s="4">
        <f>+B169+B208+B247</f>
        <v>0</v>
      </c>
      <c r="C286" s="4">
        <f>+C169+C208+C247</f>
        <v>0</v>
      </c>
      <c r="D286" s="4">
        <f>+D169+D208+D247</f>
        <v>0</v>
      </c>
      <c r="E286" s="4"/>
      <c r="F286" s="4">
        <f>+D286</f>
        <v>0</v>
      </c>
    </row>
    <row r="287" spans="1:6">
      <c r="A287" s="6"/>
      <c r="B287" s="4"/>
      <c r="C287" s="4"/>
      <c r="D287" s="4"/>
      <c r="E287" s="4"/>
      <c r="F287" s="4"/>
    </row>
    <row r="288" spans="1:6">
      <c r="A288" s="5" t="s">
        <v>269</v>
      </c>
      <c r="B288" s="4">
        <f>+B249</f>
        <v>0</v>
      </c>
      <c r="C288" s="4">
        <f>+C249</f>
        <v>0</v>
      </c>
      <c r="D288" s="4">
        <f>+D249</f>
        <v>0</v>
      </c>
      <c r="E288" s="4">
        <f>+D288</f>
        <v>0</v>
      </c>
      <c r="F288" s="4"/>
    </row>
    <row r="289" spans="1:6">
      <c r="A289" s="5" t="s">
        <v>278</v>
      </c>
      <c r="B289" s="90">
        <f>+B172+B211+B250</f>
        <v>0</v>
      </c>
      <c r="C289" s="90">
        <f>+C172+C211+C250</f>
        <v>0</v>
      </c>
      <c r="D289" s="90">
        <f>+D172+D211+D250</f>
        <v>0</v>
      </c>
      <c r="E289" s="4"/>
      <c r="F289" s="4">
        <f>+D289</f>
        <v>0</v>
      </c>
    </row>
    <row r="290" spans="1:6">
      <c r="A290" s="5"/>
      <c r="B290" s="90"/>
      <c r="C290" s="90"/>
      <c r="D290" s="90"/>
      <c r="E290" s="4"/>
      <c r="F290" s="4"/>
    </row>
    <row r="291" spans="1:6">
      <c r="A291" s="101" t="s">
        <v>306</v>
      </c>
      <c r="B291" s="90">
        <f>+B252</f>
        <v>0</v>
      </c>
      <c r="C291" s="90">
        <f>+C252</f>
        <v>0</v>
      </c>
      <c r="D291" s="90">
        <f>+D252</f>
        <v>0</v>
      </c>
      <c r="E291" s="90">
        <f>+D291</f>
        <v>0</v>
      </c>
      <c r="F291" s="90"/>
    </row>
    <row r="292" spans="1:6">
      <c r="A292" s="102" t="s">
        <v>313</v>
      </c>
      <c r="B292" s="103">
        <f>+B175+B214+B253</f>
        <v>0</v>
      </c>
      <c r="C292" s="103">
        <f>+C175+C214+C253</f>
        <v>0</v>
      </c>
      <c r="D292" s="103">
        <f>+D175+D214+D253</f>
        <v>0</v>
      </c>
      <c r="E292" s="103"/>
      <c r="F292" s="103">
        <f>+D292</f>
        <v>0</v>
      </c>
    </row>
    <row r="293" spans="1:6">
      <c r="A293" s="6" t="s">
        <v>12</v>
      </c>
      <c r="B293" s="4">
        <f>SUM(B280:B292)</f>
        <v>0</v>
      </c>
      <c r="C293" s="4">
        <f>SUM(C280:C292)</f>
        <v>0</v>
      </c>
      <c r="D293" s="4">
        <f>SUM(D280:D292)</f>
        <v>0</v>
      </c>
      <c r="E293" s="4">
        <f>SUM(E280:E292)</f>
        <v>0</v>
      </c>
      <c r="F293" s="4">
        <f>SUM(F280:F292)</f>
        <v>0</v>
      </c>
    </row>
    <row r="294" spans="1:6">
      <c r="A294" s="19"/>
      <c r="B294" s="7"/>
      <c r="C294" s="7"/>
      <c r="D294" s="7"/>
      <c r="E294" s="7"/>
      <c r="F294" s="7"/>
    </row>
    <row r="295" spans="1:6">
      <c r="A295" s="10" t="str">
        <f>CONCATENATE(A311,C311,E311)</f>
        <v>ราคาลงตัวหน่วยละ บาท</v>
      </c>
      <c r="B295" s="7">
        <f>SUM(B293:B294)</f>
        <v>0</v>
      </c>
      <c r="C295" s="7">
        <f>SUM(C293:C294)</f>
        <v>0</v>
      </c>
      <c r="D295" s="11">
        <f>SUM(D293:D294)</f>
        <v>0</v>
      </c>
      <c r="E295" s="7">
        <f>SUM(E293:E294)</f>
        <v>0</v>
      </c>
      <c r="F295" s="7">
        <f>+D295-E295</f>
        <v>0</v>
      </c>
    </row>
    <row r="296" spans="1:6">
      <c r="A296" s="5" t="s">
        <v>110</v>
      </c>
      <c r="B296" s="4">
        <f>+B140</f>
        <v>0</v>
      </c>
      <c r="C296" s="4">
        <f>+C140</f>
        <v>0</v>
      </c>
      <c r="D296" s="4">
        <f>+D140</f>
        <v>0</v>
      </c>
      <c r="E296" s="4">
        <f>+D296</f>
        <v>0</v>
      </c>
      <c r="F296" s="4"/>
    </row>
    <row r="297" spans="1:6">
      <c r="A297" s="5" t="s">
        <v>111</v>
      </c>
      <c r="B297" s="90">
        <f>+B180+B219+B258</f>
        <v>0</v>
      </c>
      <c r="C297" s="90">
        <f>+C180+C219+C258</f>
        <v>0</v>
      </c>
      <c r="D297" s="90">
        <f>+D180+D219+D258</f>
        <v>0</v>
      </c>
      <c r="E297" s="4"/>
      <c r="F297" s="4">
        <f>+D297</f>
        <v>0</v>
      </c>
    </row>
    <row r="298" spans="1:6">
      <c r="A298" s="5"/>
      <c r="B298" s="4"/>
      <c r="C298" s="4"/>
      <c r="D298" s="4"/>
      <c r="E298" s="4"/>
      <c r="F298" s="4"/>
    </row>
    <row r="299" spans="1:6">
      <c r="A299" s="5"/>
      <c r="B299" s="4"/>
      <c r="C299" s="4"/>
      <c r="D299" s="4"/>
      <c r="E299" s="4"/>
      <c r="F299" s="4"/>
    </row>
    <row r="300" spans="1:6">
      <c r="A300" s="5" t="s">
        <v>334</v>
      </c>
      <c r="B300" s="4">
        <f>+B144</f>
        <v>0</v>
      </c>
      <c r="C300" s="4">
        <f>+C144</f>
        <v>0</v>
      </c>
      <c r="D300" s="4">
        <f>+D144</f>
        <v>0</v>
      </c>
      <c r="E300" s="4">
        <f>+D300</f>
        <v>0</v>
      </c>
      <c r="F300" s="4"/>
    </row>
    <row r="301" spans="1:6">
      <c r="A301" s="5" t="s">
        <v>341</v>
      </c>
      <c r="B301" s="90">
        <f>+B184+B223+B262</f>
        <v>0</v>
      </c>
      <c r="C301" s="90">
        <f>+C184+C223+C262</f>
        <v>0</v>
      </c>
      <c r="D301" s="90">
        <f>+D184+D223+D262</f>
        <v>0</v>
      </c>
      <c r="E301" s="4"/>
      <c r="F301" s="4">
        <f>+D301</f>
        <v>0</v>
      </c>
    </row>
    <row r="302" spans="1:6">
      <c r="A302" s="5"/>
      <c r="B302" s="4"/>
      <c r="C302" s="4"/>
      <c r="D302" s="4"/>
      <c r="E302" s="4"/>
      <c r="F302" s="4"/>
    </row>
    <row r="303" spans="1:6">
      <c r="A303" s="5"/>
      <c r="B303" s="4"/>
      <c r="C303" s="4"/>
      <c r="D303" s="4"/>
      <c r="E303" s="4"/>
      <c r="F303" s="4"/>
    </row>
    <row r="304" spans="1:6">
      <c r="A304" s="5" t="s">
        <v>363</v>
      </c>
      <c r="B304" s="4">
        <f>+B148</f>
        <v>0</v>
      </c>
      <c r="C304" s="4">
        <f>+C148</f>
        <v>0</v>
      </c>
      <c r="D304" s="4">
        <f>+D148</f>
        <v>0</v>
      </c>
      <c r="E304" s="4">
        <f>+D304</f>
        <v>0</v>
      </c>
      <c r="F304" s="4"/>
    </row>
    <row r="305" spans="1:6">
      <c r="A305" s="5" t="s">
        <v>370</v>
      </c>
      <c r="B305" s="90">
        <f>+B188+B227+B266</f>
        <v>0</v>
      </c>
      <c r="C305" s="90">
        <f>+C188+C227+C266</f>
        <v>0</v>
      </c>
      <c r="D305" s="90">
        <f>+D188+D227+D266</f>
        <v>0</v>
      </c>
      <c r="E305" s="4"/>
      <c r="F305" s="4">
        <f>+D305</f>
        <v>0</v>
      </c>
    </row>
    <row r="306" spans="1:6">
      <c r="A306" s="5"/>
      <c r="B306" s="4"/>
      <c r="C306" s="4"/>
      <c r="D306" s="4"/>
      <c r="E306" s="4"/>
      <c r="F306" s="4"/>
    </row>
    <row r="307" spans="1:6">
      <c r="A307" s="5"/>
      <c r="B307" s="4"/>
      <c r="C307" s="4"/>
      <c r="D307" s="4"/>
      <c r="E307" s="4"/>
      <c r="F307" s="4"/>
    </row>
    <row r="308" spans="1:6">
      <c r="A308" s="12" t="s">
        <v>5</v>
      </c>
      <c r="B308" s="11">
        <f>SUM(B296:B307)</f>
        <v>0</v>
      </c>
      <c r="C308" s="11">
        <f>SUM(C296:C307)</f>
        <v>0</v>
      </c>
      <c r="D308" s="11">
        <f>SUM(D296:D307)</f>
        <v>0</v>
      </c>
      <c r="E308" s="11">
        <f>SUM(E296:E307)</f>
        <v>0</v>
      </c>
      <c r="F308" s="11">
        <f>SUM(F296:F307)</f>
        <v>0</v>
      </c>
    </row>
    <row r="309" spans="1:6" ht="21.75" thickBot="1">
      <c r="A309" s="13" t="s">
        <v>124</v>
      </c>
      <c r="B309" s="14">
        <f>+B295-B308</f>
        <v>0</v>
      </c>
      <c r="C309" s="14">
        <f>+C295-C308</f>
        <v>0</v>
      </c>
      <c r="D309" s="14">
        <f>+D295-D308</f>
        <v>0</v>
      </c>
      <c r="E309" s="14">
        <f>+E295-E308</f>
        <v>0</v>
      </c>
      <c r="F309" s="14">
        <f>+F295-F308</f>
        <v>0</v>
      </c>
    </row>
    <row r="310" spans="1:6" ht="21.75" thickTop="1">
      <c r="A310" s="91"/>
      <c r="B310" s="92"/>
      <c r="C310" s="92"/>
      <c r="D310" s="92"/>
      <c r="E310" s="92"/>
      <c r="F310" s="92"/>
    </row>
    <row r="311" spans="1:6">
      <c r="A311" s="17" t="s">
        <v>14</v>
      </c>
      <c r="B311" s="18"/>
      <c r="C311" s="18"/>
      <c r="D311" s="18"/>
      <c r="E311" s="18" t="s">
        <v>15</v>
      </c>
      <c r="F311" s="18"/>
    </row>
    <row r="312" spans="1:6">
      <c r="A312" s="17" t="s">
        <v>16</v>
      </c>
      <c r="B312" s="18"/>
      <c r="C312" s="18"/>
      <c r="D312" s="18"/>
      <c r="E312" s="18" t="s">
        <v>15</v>
      </c>
      <c r="F312" s="18"/>
    </row>
    <row r="313" spans="1:6" ht="23.25">
      <c r="A313" s="204" t="s">
        <v>42</v>
      </c>
      <c r="B313" s="205"/>
      <c r="C313" s="205"/>
      <c r="D313" s="205"/>
      <c r="E313" s="205"/>
      <c r="F313" s="205"/>
    </row>
    <row r="314" spans="1:6" ht="23.25">
      <c r="A314" s="206" t="s">
        <v>130</v>
      </c>
      <c r="B314" s="206"/>
      <c r="C314" s="206"/>
      <c r="D314" s="206"/>
      <c r="E314" s="206"/>
      <c r="F314" s="206"/>
    </row>
    <row r="315" spans="1:6" ht="23.25">
      <c r="A315" s="206" t="s">
        <v>261</v>
      </c>
      <c r="B315" s="206"/>
      <c r="C315" s="206"/>
      <c r="D315" s="206"/>
      <c r="E315" s="206"/>
      <c r="F315" s="206"/>
    </row>
    <row r="316" spans="1:6" ht="23.25">
      <c r="A316" s="206" t="s">
        <v>34</v>
      </c>
      <c r="B316" s="206"/>
      <c r="C316" s="206"/>
      <c r="D316" s="206"/>
      <c r="E316" s="206"/>
      <c r="F316" s="206"/>
    </row>
    <row r="317" spans="1:6">
      <c r="A317" s="207"/>
      <c r="B317" s="207"/>
      <c r="C317" s="207"/>
      <c r="D317" s="207"/>
      <c r="E317" s="207"/>
      <c r="F317" s="207"/>
    </row>
    <row r="318" spans="1:6">
      <c r="A318" s="1" t="s">
        <v>7</v>
      </c>
      <c r="B318" s="2" t="s">
        <v>155</v>
      </c>
      <c r="C318" s="2" t="s">
        <v>1</v>
      </c>
      <c r="D318" s="2" t="s">
        <v>9</v>
      </c>
      <c r="E318" s="2" t="s">
        <v>10</v>
      </c>
      <c r="F318" s="2" t="s">
        <v>11</v>
      </c>
    </row>
    <row r="319" spans="1:6">
      <c r="A319" s="3" t="s">
        <v>19</v>
      </c>
      <c r="B319" s="4">
        <f>+'2.4ต้นทุนตามสัดส่วน(รวม)'!$B$7</f>
        <v>0</v>
      </c>
      <c r="C319" s="4">
        <f>+'2.4ต้นทุนตามสัดส่วน(รวม)'!$C$7</f>
        <v>0</v>
      </c>
      <c r="D319" s="4">
        <f>+'2.4ต้นทุนตามสัดส่วน(รวม)'!$F$7</f>
        <v>0</v>
      </c>
      <c r="E319" s="4">
        <f>+D319</f>
        <v>0</v>
      </c>
      <c r="F319" s="4"/>
    </row>
    <row r="320" spans="1:6">
      <c r="A320" s="5"/>
      <c r="B320" s="4"/>
      <c r="C320" s="4"/>
      <c r="D320" s="4"/>
      <c r="E320" s="4"/>
      <c r="F320" s="4"/>
    </row>
    <row r="321" spans="1:6">
      <c r="A321" s="5" t="s">
        <v>233</v>
      </c>
      <c r="B321" s="4">
        <f>+B282+B283</f>
        <v>0</v>
      </c>
      <c r="C321" s="4">
        <f>+C282+C283</f>
        <v>0</v>
      </c>
      <c r="D321" s="4">
        <f>+D282+D283</f>
        <v>0</v>
      </c>
      <c r="E321" s="4">
        <f>+D321</f>
        <v>0</v>
      </c>
      <c r="F321" s="4"/>
    </row>
    <row r="322" spans="1:6">
      <c r="A322" s="5" t="s">
        <v>234</v>
      </c>
      <c r="B322" s="90">
        <f>+'2.1ต้นทุนตามสัดส่วน (ผลิต)'!$B$107</f>
        <v>0</v>
      </c>
      <c r="C322" s="90">
        <f>+'2.1ต้นทุนตามสัดส่วน (ผลิต)'!$C$107</f>
        <v>0</v>
      </c>
      <c r="D322" s="4">
        <f>+'3.2เก็บไม้วัตถุดิบ'!$BG$167</f>
        <v>0</v>
      </c>
      <c r="E322" s="4"/>
      <c r="F322" s="4">
        <f>+D322-E322</f>
        <v>0</v>
      </c>
    </row>
    <row r="323" spans="1:6">
      <c r="A323" s="6"/>
      <c r="B323" s="4"/>
      <c r="C323" s="4"/>
      <c r="D323" s="4"/>
      <c r="E323" s="4"/>
      <c r="F323" s="4"/>
    </row>
    <row r="324" spans="1:6">
      <c r="A324" s="5" t="s">
        <v>77</v>
      </c>
      <c r="B324" s="4">
        <f>+B285+B286</f>
        <v>0</v>
      </c>
      <c r="C324" s="4">
        <f>+C285+C286</f>
        <v>0</v>
      </c>
      <c r="D324" s="4">
        <f>+D285+D286</f>
        <v>0</v>
      </c>
      <c r="E324" s="4">
        <f>+D324</f>
        <v>0</v>
      </c>
      <c r="F324" s="4"/>
    </row>
    <row r="325" spans="1:6">
      <c r="A325" s="5" t="s">
        <v>78</v>
      </c>
      <c r="B325" s="4"/>
      <c r="C325" s="4"/>
      <c r="D325" s="4">
        <f>+'3.1เก็บค่าใช้จ่าย'!$BG$167</f>
        <v>0</v>
      </c>
      <c r="E325" s="4"/>
      <c r="F325" s="4">
        <f>+D325-E325</f>
        <v>0</v>
      </c>
    </row>
    <row r="326" spans="1:6">
      <c r="A326" s="6"/>
      <c r="B326" s="4"/>
      <c r="C326" s="4"/>
      <c r="D326" s="4"/>
      <c r="E326" s="4"/>
      <c r="F326" s="4"/>
    </row>
    <row r="327" spans="1:6">
      <c r="A327" s="5" t="s">
        <v>279</v>
      </c>
      <c r="B327" s="4">
        <f>+B288</f>
        <v>0</v>
      </c>
      <c r="C327" s="4">
        <f>+C288</f>
        <v>0</v>
      </c>
      <c r="D327" s="4">
        <f>+D288</f>
        <v>0</v>
      </c>
      <c r="E327" s="4">
        <f>+D327</f>
        <v>0</v>
      </c>
      <c r="F327" s="4"/>
    </row>
    <row r="328" spans="1:6">
      <c r="A328" s="5" t="s">
        <v>280</v>
      </c>
      <c r="B328" s="90">
        <f>+'2.3ต้นทุนตามสัดส่วน (รับโอน)'!$B$107</f>
        <v>0</v>
      </c>
      <c r="C328" s="90">
        <f>+'2.3ต้นทุนตามสัดส่วน (รับโอน)'!$C$107</f>
        <v>0</v>
      </c>
      <c r="D328" s="90">
        <f>+'2.3ต้นทุนตามสัดส่วน (รับโอน)'!$F$107</f>
        <v>0</v>
      </c>
      <c r="E328" s="4"/>
      <c r="F328" s="4">
        <f>+D328-E328</f>
        <v>0</v>
      </c>
    </row>
    <row r="329" spans="1:6">
      <c r="A329" s="5"/>
      <c r="B329" s="90"/>
      <c r="C329" s="90"/>
      <c r="D329" s="90"/>
      <c r="E329" s="4"/>
      <c r="F329" s="4"/>
    </row>
    <row r="330" spans="1:6">
      <c r="A330" s="101" t="s">
        <v>314</v>
      </c>
      <c r="B330" s="90">
        <f>+B291</f>
        <v>0</v>
      </c>
      <c r="C330" s="90">
        <f>+C291</f>
        <v>0</v>
      </c>
      <c r="D330" s="90">
        <f>+D291</f>
        <v>0</v>
      </c>
      <c r="E330" s="90">
        <f>+D330</f>
        <v>0</v>
      </c>
      <c r="F330" s="90"/>
    </row>
    <row r="331" spans="1:6">
      <c r="A331" s="102" t="s">
        <v>315</v>
      </c>
      <c r="B331" s="103">
        <f>+'2.2ต้นทุนตามสัดส่วน (ไม่ช่อม)'!$B$107</f>
        <v>0</v>
      </c>
      <c r="C331" s="103">
        <f>+'2.2ต้นทุนตามสัดส่วน (ไม่ช่อม)'!$C$107</f>
        <v>0</v>
      </c>
      <c r="D331" s="103">
        <f>+'2.2ต้นทุนตามสัดส่วน (ไม่ช่อม)'!$F$107</f>
        <v>0</v>
      </c>
      <c r="E331" s="103"/>
      <c r="F331" s="103">
        <f>+D331-E331</f>
        <v>0</v>
      </c>
    </row>
    <row r="332" spans="1:6">
      <c r="A332" s="6" t="s">
        <v>12</v>
      </c>
      <c r="B332" s="4">
        <f>SUM(B319:B331)</f>
        <v>0</v>
      </c>
      <c r="C332" s="4">
        <f>SUM(C319:C331)</f>
        <v>0</v>
      </c>
      <c r="D332" s="4">
        <f>SUM(D319:D331)</f>
        <v>0</v>
      </c>
      <c r="E332" s="4">
        <f>SUM(E319:E331)</f>
        <v>0</v>
      </c>
      <c r="F332" s="4">
        <f>SUM(F319:F331)</f>
        <v>0</v>
      </c>
    </row>
    <row r="333" spans="1:6">
      <c r="A333" s="19"/>
      <c r="B333" s="7"/>
      <c r="C333" s="7"/>
      <c r="D333" s="7"/>
      <c r="E333" s="7"/>
      <c r="F333" s="7"/>
    </row>
    <row r="334" spans="1:6">
      <c r="A334" s="10" t="str">
        <f>CONCATENATE(A350,C350,E350)</f>
        <v>ราคาลงตัวหน่วยละ บาท</v>
      </c>
      <c r="B334" s="7">
        <f>SUM(B332:B333)</f>
        <v>0</v>
      </c>
      <c r="C334" s="7">
        <f>SUM(C332:C333)</f>
        <v>0</v>
      </c>
      <c r="D334" s="11">
        <f>SUM(D332:D333)</f>
        <v>0</v>
      </c>
      <c r="E334" s="7">
        <f>SUM(E332:E333)</f>
        <v>0</v>
      </c>
      <c r="F334" s="7">
        <f>+D334-E334</f>
        <v>0</v>
      </c>
    </row>
    <row r="335" spans="1:6">
      <c r="A335" s="5" t="s">
        <v>79</v>
      </c>
      <c r="B335" s="4">
        <f>+B296+B297</f>
        <v>0</v>
      </c>
      <c r="C335" s="4">
        <f>+C296+C297</f>
        <v>0</v>
      </c>
      <c r="D335" s="4">
        <f>+D296+D297</f>
        <v>0</v>
      </c>
      <c r="E335" s="4">
        <f>+D335</f>
        <v>0</v>
      </c>
      <c r="F335" s="4"/>
    </row>
    <row r="336" spans="1:6">
      <c r="A336" s="5" t="s">
        <v>80</v>
      </c>
      <c r="B336" s="90">
        <f>+'2.4ต้นทุนตามสัดส่วน(รวม)'!$L$107</f>
        <v>0</v>
      </c>
      <c r="C336" s="90">
        <f>+'2.4ต้นทุนตามสัดส่วน(รวม)'!$M$107</f>
        <v>0</v>
      </c>
      <c r="D336" s="90">
        <f>+'2.4ต้นทุนตามสัดส่วน(รวม)'!$N$107</f>
        <v>0</v>
      </c>
      <c r="E336" s="4"/>
      <c r="F336" s="4">
        <f>+D336-E336</f>
        <v>0</v>
      </c>
    </row>
    <row r="337" spans="1:6">
      <c r="A337" s="5"/>
      <c r="B337" s="4"/>
      <c r="C337" s="4"/>
      <c r="D337" s="4"/>
      <c r="E337" s="4"/>
      <c r="F337" s="4"/>
    </row>
    <row r="338" spans="1:6">
      <c r="A338" s="5"/>
      <c r="B338" s="4"/>
      <c r="C338" s="4"/>
      <c r="D338" s="4"/>
      <c r="E338" s="4"/>
      <c r="F338" s="4"/>
    </row>
    <row r="339" spans="1:6">
      <c r="A339" s="5" t="s">
        <v>342</v>
      </c>
      <c r="B339" s="4">
        <f>+B300+B301</f>
        <v>0</v>
      </c>
      <c r="C339" s="4">
        <f>+C300+C301</f>
        <v>0</v>
      </c>
      <c r="D339" s="4">
        <f>+D300+D301</f>
        <v>0</v>
      </c>
      <c r="E339" s="4">
        <f>+D339</f>
        <v>0</v>
      </c>
      <c r="F339" s="4"/>
    </row>
    <row r="340" spans="1:6">
      <c r="A340" s="5" t="s">
        <v>343</v>
      </c>
      <c r="B340" s="90">
        <f>+'2.4ต้นทุนตามสัดส่วน(รวม)'!$O$107</f>
        <v>0</v>
      </c>
      <c r="C340" s="90">
        <f>+'2.4ต้นทุนตามสัดส่วน(รวม)'!$P$107</f>
        <v>0</v>
      </c>
      <c r="D340" s="90">
        <f>+'2.4ต้นทุนตามสัดส่วน(รวม)'!$Q$107</f>
        <v>0</v>
      </c>
      <c r="E340" s="4"/>
      <c r="F340" s="4">
        <f>+D340-E340</f>
        <v>0</v>
      </c>
    </row>
    <row r="341" spans="1:6">
      <c r="A341" s="5"/>
      <c r="B341" s="4"/>
      <c r="C341" s="4"/>
      <c r="D341" s="4"/>
      <c r="E341" s="4"/>
      <c r="F341" s="4"/>
    </row>
    <row r="342" spans="1:6">
      <c r="A342" s="5"/>
      <c r="B342" s="4"/>
      <c r="C342" s="4"/>
      <c r="D342" s="4"/>
      <c r="E342" s="4"/>
      <c r="F342" s="4"/>
    </row>
    <row r="343" spans="1:6">
      <c r="A343" s="5" t="s">
        <v>371</v>
      </c>
      <c r="B343" s="4">
        <f>+B304+B305</f>
        <v>0</v>
      </c>
      <c r="C343" s="4">
        <f>+C304+C305</f>
        <v>0</v>
      </c>
      <c r="D343" s="4">
        <f>+D304+D305</f>
        <v>0</v>
      </c>
      <c r="E343" s="4">
        <f>+D343</f>
        <v>0</v>
      </c>
      <c r="F343" s="4"/>
    </row>
    <row r="344" spans="1:6">
      <c r="A344" s="5" t="s">
        <v>372</v>
      </c>
      <c r="B344" s="90">
        <f>+'2.4ต้นทุนตามสัดส่วน(รวม)'!$R$107</f>
        <v>0</v>
      </c>
      <c r="C344" s="90">
        <f>+'2.4ต้นทุนตามสัดส่วน(รวม)'!$S$107</f>
        <v>0</v>
      </c>
      <c r="D344" s="90">
        <f>+'2.4ต้นทุนตามสัดส่วน(รวม)'!$T$107</f>
        <v>0</v>
      </c>
      <c r="E344" s="4"/>
      <c r="F344" s="4">
        <f>+D344-E344</f>
        <v>0</v>
      </c>
    </row>
    <row r="345" spans="1:6">
      <c r="A345" s="5"/>
      <c r="B345" s="4"/>
      <c r="C345" s="4"/>
      <c r="D345" s="4"/>
      <c r="E345" s="4"/>
      <c r="F345" s="4"/>
    </row>
    <row r="346" spans="1:6">
      <c r="A346" s="5"/>
      <c r="B346" s="4"/>
      <c r="C346" s="4"/>
      <c r="D346" s="4"/>
      <c r="E346" s="4"/>
      <c r="F346" s="4"/>
    </row>
    <row r="347" spans="1:6">
      <c r="A347" s="12" t="s">
        <v>5</v>
      </c>
      <c r="B347" s="11">
        <f>SUM(B335:B346)</f>
        <v>0</v>
      </c>
      <c r="C347" s="11">
        <f>SUM(C335:C346)</f>
        <v>0</v>
      </c>
      <c r="D347" s="11">
        <f>SUM(D335:D346)</f>
        <v>0</v>
      </c>
      <c r="E347" s="11">
        <f>SUM(E335:E346)</f>
        <v>0</v>
      </c>
      <c r="F347" s="11">
        <f>SUM(F335:F346)</f>
        <v>0</v>
      </c>
    </row>
    <row r="348" spans="1:6" ht="21.75" thickBot="1">
      <c r="A348" s="13" t="s">
        <v>125</v>
      </c>
      <c r="B348" s="14">
        <f>+B334-B347</f>
        <v>0</v>
      </c>
      <c r="C348" s="14">
        <f>+C334-C347</f>
        <v>0</v>
      </c>
      <c r="D348" s="14">
        <f>+D334-D347</f>
        <v>0</v>
      </c>
      <c r="E348" s="14">
        <f>+E334-E347</f>
        <v>0</v>
      </c>
      <c r="F348" s="14">
        <f>+F334-F347</f>
        <v>0</v>
      </c>
    </row>
    <row r="349" spans="1:6" ht="21.75" thickTop="1">
      <c r="A349" s="91"/>
      <c r="B349" s="92"/>
      <c r="C349" s="92"/>
      <c r="D349" s="92"/>
      <c r="E349" s="92"/>
      <c r="F349" s="92"/>
    </row>
    <row r="350" spans="1:6">
      <c r="A350" s="17" t="s">
        <v>14</v>
      </c>
      <c r="B350" s="18"/>
      <c r="C350" s="18"/>
      <c r="D350" s="18"/>
      <c r="E350" s="18" t="s">
        <v>15</v>
      </c>
      <c r="F350" s="18"/>
    </row>
    <row r="351" spans="1:6">
      <c r="A351" s="17" t="s">
        <v>16</v>
      </c>
      <c r="B351" s="18"/>
      <c r="C351" s="18"/>
      <c r="D351" s="18"/>
      <c r="E351" s="18" t="s">
        <v>15</v>
      </c>
      <c r="F351" s="18"/>
    </row>
    <row r="352" spans="1:6" ht="23.25">
      <c r="A352" s="204" t="s">
        <v>43</v>
      </c>
      <c r="B352" s="205"/>
      <c r="C352" s="205"/>
      <c r="D352" s="205"/>
      <c r="E352" s="205"/>
      <c r="F352" s="205"/>
    </row>
    <row r="353" spans="1:6" ht="23.25">
      <c r="A353" s="206" t="s">
        <v>130</v>
      </c>
      <c r="B353" s="206"/>
      <c r="C353" s="206"/>
      <c r="D353" s="206"/>
      <c r="E353" s="206"/>
      <c r="F353" s="206"/>
    </row>
    <row r="354" spans="1:6" ht="23.25">
      <c r="A354" s="206" t="s">
        <v>261</v>
      </c>
      <c r="B354" s="206"/>
      <c r="C354" s="206"/>
      <c r="D354" s="206"/>
      <c r="E354" s="206"/>
      <c r="F354" s="206"/>
    </row>
    <row r="355" spans="1:6" ht="23.25">
      <c r="A355" s="206" t="s">
        <v>34</v>
      </c>
      <c r="B355" s="206"/>
      <c r="C355" s="206"/>
      <c r="D355" s="206"/>
      <c r="E355" s="206"/>
      <c r="F355" s="206"/>
    </row>
    <row r="356" spans="1:6">
      <c r="A356" s="207"/>
      <c r="B356" s="207"/>
      <c r="C356" s="207"/>
      <c r="D356" s="207"/>
      <c r="E356" s="207"/>
      <c r="F356" s="207"/>
    </row>
    <row r="357" spans="1:6">
      <c r="A357" s="1" t="s">
        <v>7</v>
      </c>
      <c r="B357" s="2" t="s">
        <v>155</v>
      </c>
      <c r="C357" s="2" t="s">
        <v>1</v>
      </c>
      <c r="D357" s="2" t="s">
        <v>9</v>
      </c>
      <c r="E357" s="2" t="s">
        <v>10</v>
      </c>
      <c r="F357" s="2" t="s">
        <v>11</v>
      </c>
    </row>
    <row r="358" spans="1:6">
      <c r="A358" s="3" t="s">
        <v>19</v>
      </c>
      <c r="B358" s="4">
        <f>+'2.4ต้นทุนตามสัดส่วน(รวม)'!$B$7</f>
        <v>0</v>
      </c>
      <c r="C358" s="4">
        <f>+'2.4ต้นทุนตามสัดส่วน(รวม)'!$C$7</f>
        <v>0</v>
      </c>
      <c r="D358" s="4">
        <f>+'2.4ต้นทุนตามสัดส่วน(รวม)'!$F$7</f>
        <v>0</v>
      </c>
      <c r="E358" s="4">
        <f>+D358</f>
        <v>0</v>
      </c>
      <c r="F358" s="4"/>
    </row>
    <row r="359" spans="1:6">
      <c r="A359" s="5"/>
      <c r="B359" s="4"/>
      <c r="C359" s="4"/>
      <c r="D359" s="4"/>
      <c r="E359" s="4"/>
      <c r="F359" s="4"/>
    </row>
    <row r="360" spans="1:6">
      <c r="A360" s="5" t="s">
        <v>235</v>
      </c>
      <c r="B360" s="4">
        <f>+B321+B322</f>
        <v>0</v>
      </c>
      <c r="C360" s="4">
        <f>+C321+C322</f>
        <v>0</v>
      </c>
      <c r="D360" s="4">
        <f>+D321+D322</f>
        <v>0</v>
      </c>
      <c r="E360" s="4">
        <f>+D360</f>
        <v>0</v>
      </c>
      <c r="F360" s="4"/>
    </row>
    <row r="361" spans="1:6">
      <c r="A361" s="5" t="s">
        <v>236</v>
      </c>
      <c r="B361" s="90">
        <f>+'2.1ต้นทุนตามสัดส่วน (ผลิต)'!$B$117</f>
        <v>0</v>
      </c>
      <c r="C361" s="90">
        <f>+'2.1ต้นทุนตามสัดส่วน (ผลิต)'!$C$117</f>
        <v>0</v>
      </c>
      <c r="D361" s="4">
        <f>+'3.2เก็บไม้วัตถุดิบ'!$BK$167</f>
        <v>0</v>
      </c>
      <c r="E361" s="4"/>
      <c r="F361" s="4">
        <f>+D361-E361</f>
        <v>0</v>
      </c>
    </row>
    <row r="362" spans="1:6">
      <c r="A362" s="6"/>
      <c r="B362" s="4"/>
      <c r="C362" s="4"/>
      <c r="D362" s="4"/>
      <c r="E362" s="4"/>
      <c r="F362" s="4"/>
    </row>
    <row r="363" spans="1:6">
      <c r="A363" s="5" t="s">
        <v>81</v>
      </c>
      <c r="B363" s="4">
        <f>+B324+B325</f>
        <v>0</v>
      </c>
      <c r="C363" s="4">
        <f>+C324+C325</f>
        <v>0</v>
      </c>
      <c r="D363" s="4">
        <f>+D324+D325</f>
        <v>0</v>
      </c>
      <c r="E363" s="4">
        <f>+D363</f>
        <v>0</v>
      </c>
      <c r="F363" s="4"/>
    </row>
    <row r="364" spans="1:6">
      <c r="A364" s="5" t="s">
        <v>82</v>
      </c>
      <c r="B364" s="4"/>
      <c r="C364" s="4"/>
      <c r="D364" s="4">
        <f>+'3.1เก็บค่าใช้จ่าย'!$BK$167</f>
        <v>0</v>
      </c>
      <c r="E364" s="4"/>
      <c r="F364" s="4">
        <f>+D364-E364</f>
        <v>0</v>
      </c>
    </row>
    <row r="365" spans="1:6">
      <c r="A365" s="6"/>
      <c r="B365" s="4"/>
      <c r="C365" s="4"/>
      <c r="D365" s="4"/>
      <c r="E365" s="4"/>
      <c r="F365" s="4"/>
    </row>
    <row r="366" spans="1:6">
      <c r="A366" s="5" t="s">
        <v>281</v>
      </c>
      <c r="B366" s="4">
        <f>+B327</f>
        <v>0</v>
      </c>
      <c r="C366" s="4">
        <f>+C327</f>
        <v>0</v>
      </c>
      <c r="D366" s="4">
        <f>+D327</f>
        <v>0</v>
      </c>
      <c r="E366" s="4">
        <f>+D366</f>
        <v>0</v>
      </c>
      <c r="F366" s="4"/>
    </row>
    <row r="367" spans="1:6">
      <c r="A367" s="5" t="s">
        <v>282</v>
      </c>
      <c r="B367" s="90">
        <f>+'2.3ต้นทุนตามสัดส่วน (รับโอน)'!$B$117</f>
        <v>0</v>
      </c>
      <c r="C367" s="90">
        <f>+'2.3ต้นทุนตามสัดส่วน (รับโอน)'!$C$117</f>
        <v>0</v>
      </c>
      <c r="D367" s="90">
        <f>+'2.3ต้นทุนตามสัดส่วน (รับโอน)'!$F$117</f>
        <v>0</v>
      </c>
      <c r="E367" s="4"/>
      <c r="F367" s="4">
        <f>+D367-E367</f>
        <v>0</v>
      </c>
    </row>
    <row r="368" spans="1:6">
      <c r="A368" s="5"/>
      <c r="B368" s="90"/>
      <c r="C368" s="90"/>
      <c r="D368" s="90"/>
      <c r="E368" s="4"/>
      <c r="F368" s="4"/>
    </row>
    <row r="369" spans="1:6">
      <c r="A369" s="101" t="s">
        <v>316</v>
      </c>
      <c r="B369" s="90">
        <f>+B330</f>
        <v>0</v>
      </c>
      <c r="C369" s="90">
        <f>+C330</f>
        <v>0</v>
      </c>
      <c r="D369" s="90">
        <f>+D330</f>
        <v>0</v>
      </c>
      <c r="E369" s="90">
        <f>+D369</f>
        <v>0</v>
      </c>
      <c r="F369" s="90"/>
    </row>
    <row r="370" spans="1:6">
      <c r="A370" s="102" t="s">
        <v>317</v>
      </c>
      <c r="B370" s="103">
        <f>+'2.2ต้นทุนตามสัดส่วน (ไม่ช่อม)'!$B$117</f>
        <v>0</v>
      </c>
      <c r="C370" s="103">
        <f>+'2.2ต้นทุนตามสัดส่วน (ไม่ช่อม)'!$C$117</f>
        <v>0</v>
      </c>
      <c r="D370" s="103">
        <f>+'2.2ต้นทุนตามสัดส่วน (ไม่ช่อม)'!$F$117</f>
        <v>0</v>
      </c>
      <c r="E370" s="103"/>
      <c r="F370" s="103">
        <f>+D370-E370</f>
        <v>0</v>
      </c>
    </row>
    <row r="371" spans="1:6">
      <c r="A371" s="6" t="s">
        <v>12</v>
      </c>
      <c r="B371" s="4">
        <f>SUM(B358:B370)</f>
        <v>0</v>
      </c>
      <c r="C371" s="4">
        <f>SUM(C358:C370)</f>
        <v>0</v>
      </c>
      <c r="D371" s="4">
        <f>SUM(D358:D370)</f>
        <v>0</v>
      </c>
      <c r="E371" s="4">
        <f>SUM(E358:E370)</f>
        <v>0</v>
      </c>
      <c r="F371" s="4">
        <f>SUM(F358:F370)</f>
        <v>0</v>
      </c>
    </row>
    <row r="372" spans="1:6">
      <c r="A372" s="19"/>
      <c r="B372" s="7"/>
      <c r="C372" s="7"/>
      <c r="D372" s="7"/>
      <c r="E372" s="7"/>
      <c r="F372" s="7"/>
    </row>
    <row r="373" spans="1:6">
      <c r="A373" s="10" t="str">
        <f>CONCATENATE(A389,C389,E389)</f>
        <v>ราคาลงตัวหน่วยละ บาท</v>
      </c>
      <c r="B373" s="7">
        <f>SUM(B371:B372)</f>
        <v>0</v>
      </c>
      <c r="C373" s="7">
        <f>SUM(C371:C372)</f>
        <v>0</v>
      </c>
      <c r="D373" s="11">
        <f>SUM(D371:D372)</f>
        <v>0</v>
      </c>
      <c r="E373" s="7">
        <f>SUM(E371:E372)</f>
        <v>0</v>
      </c>
      <c r="F373" s="7">
        <f>+D373-E373</f>
        <v>0</v>
      </c>
    </row>
    <row r="374" spans="1:6">
      <c r="A374" s="5" t="s">
        <v>83</v>
      </c>
      <c r="B374" s="4">
        <f>+B335+B336</f>
        <v>0</v>
      </c>
      <c r="C374" s="4">
        <f>+C335+C336</f>
        <v>0</v>
      </c>
      <c r="D374" s="4">
        <f>+D335+D336</f>
        <v>0</v>
      </c>
      <c r="E374" s="4">
        <f>+D374</f>
        <v>0</v>
      </c>
      <c r="F374" s="4"/>
    </row>
    <row r="375" spans="1:6">
      <c r="A375" s="5" t="s">
        <v>84</v>
      </c>
      <c r="B375" s="90">
        <f>+'2.4ต้นทุนตามสัดส่วน(รวม)'!$L$117</f>
        <v>0</v>
      </c>
      <c r="C375" s="90">
        <f>+'2.4ต้นทุนตามสัดส่วน(รวม)'!$M$117</f>
        <v>0</v>
      </c>
      <c r="D375" s="90">
        <f>+'2.4ต้นทุนตามสัดส่วน(รวม)'!$N$117</f>
        <v>0</v>
      </c>
      <c r="E375" s="4"/>
      <c r="F375" s="4">
        <f>+D375-E375</f>
        <v>0</v>
      </c>
    </row>
    <row r="376" spans="1:6">
      <c r="A376" s="5"/>
      <c r="B376" s="4"/>
      <c r="C376" s="4"/>
      <c r="D376" s="4"/>
      <c r="E376" s="4"/>
      <c r="F376" s="4"/>
    </row>
    <row r="377" spans="1:6">
      <c r="A377" s="5"/>
      <c r="B377" s="4"/>
      <c r="C377" s="4"/>
      <c r="D377" s="4"/>
      <c r="E377" s="4"/>
      <c r="F377" s="4"/>
    </row>
    <row r="378" spans="1:6">
      <c r="A378" s="5" t="s">
        <v>344</v>
      </c>
      <c r="B378" s="4">
        <f>+B339+B340</f>
        <v>0</v>
      </c>
      <c r="C378" s="4">
        <f>+C339+C340</f>
        <v>0</v>
      </c>
      <c r="D378" s="4">
        <f>+D339+D340</f>
        <v>0</v>
      </c>
      <c r="E378" s="4">
        <f>+D378</f>
        <v>0</v>
      </c>
      <c r="F378" s="4"/>
    </row>
    <row r="379" spans="1:6">
      <c r="A379" s="5" t="s">
        <v>345</v>
      </c>
      <c r="B379" s="90">
        <f>+'2.4ต้นทุนตามสัดส่วน(รวม)'!$O$117</f>
        <v>0</v>
      </c>
      <c r="C379" s="90">
        <f>+'2.4ต้นทุนตามสัดส่วน(รวม)'!$P$117</f>
        <v>0</v>
      </c>
      <c r="D379" s="90">
        <f>+'2.4ต้นทุนตามสัดส่วน(รวม)'!$Q$117</f>
        <v>0</v>
      </c>
      <c r="E379" s="4"/>
      <c r="F379" s="4">
        <f>+D379-E379</f>
        <v>0</v>
      </c>
    </row>
    <row r="380" spans="1:6">
      <c r="A380" s="5"/>
      <c r="B380" s="4"/>
      <c r="C380" s="4"/>
      <c r="D380" s="4"/>
      <c r="E380" s="4"/>
      <c r="F380" s="4"/>
    </row>
    <row r="381" spans="1:6">
      <c r="A381" s="5"/>
      <c r="B381" s="4"/>
      <c r="C381" s="4"/>
      <c r="D381" s="4"/>
      <c r="E381" s="4"/>
      <c r="F381" s="4"/>
    </row>
    <row r="382" spans="1:6">
      <c r="A382" s="5" t="s">
        <v>373</v>
      </c>
      <c r="B382" s="4">
        <f>+B343+B344</f>
        <v>0</v>
      </c>
      <c r="C382" s="4">
        <f>+C343+C344</f>
        <v>0</v>
      </c>
      <c r="D382" s="4">
        <f>+D343+D344</f>
        <v>0</v>
      </c>
      <c r="E382" s="4">
        <f>+D382</f>
        <v>0</v>
      </c>
      <c r="F382" s="4"/>
    </row>
    <row r="383" spans="1:6">
      <c r="A383" s="5" t="s">
        <v>374</v>
      </c>
      <c r="B383" s="90">
        <f>+'2.4ต้นทุนตามสัดส่วน(รวม)'!$R$117</f>
        <v>0</v>
      </c>
      <c r="C383" s="90">
        <f>+'2.4ต้นทุนตามสัดส่วน(รวม)'!$S$117</f>
        <v>0</v>
      </c>
      <c r="D383" s="90">
        <f>+'2.4ต้นทุนตามสัดส่วน(รวม)'!$T$117</f>
        <v>0</v>
      </c>
      <c r="E383" s="4"/>
      <c r="F383" s="4">
        <f>+D383-E383</f>
        <v>0</v>
      </c>
    </row>
    <row r="384" spans="1:6">
      <c r="A384" s="5"/>
      <c r="B384" s="4"/>
      <c r="C384" s="4"/>
      <c r="D384" s="4"/>
      <c r="E384" s="4"/>
      <c r="F384" s="4"/>
    </row>
    <row r="385" spans="1:6">
      <c r="A385" s="5"/>
      <c r="B385" s="4"/>
      <c r="C385" s="4"/>
      <c r="D385" s="4"/>
      <c r="E385" s="4"/>
      <c r="F385" s="4"/>
    </row>
    <row r="386" spans="1:6">
      <c r="A386" s="12" t="s">
        <v>5</v>
      </c>
      <c r="B386" s="11">
        <f>SUM(B374:B385)</f>
        <v>0</v>
      </c>
      <c r="C386" s="11">
        <f>SUM(C374:C385)</f>
        <v>0</v>
      </c>
      <c r="D386" s="11">
        <f>SUM(D374:D385)</f>
        <v>0</v>
      </c>
      <c r="E386" s="11">
        <f>SUM(E374:E385)</f>
        <v>0</v>
      </c>
      <c r="F386" s="11">
        <f>SUM(F374:F385)</f>
        <v>0</v>
      </c>
    </row>
    <row r="387" spans="1:6" ht="21.75" thickBot="1">
      <c r="A387" s="13" t="s">
        <v>126</v>
      </c>
      <c r="B387" s="14">
        <f>+B373-B386</f>
        <v>0</v>
      </c>
      <c r="C387" s="14">
        <f>+C373-C386</f>
        <v>0</v>
      </c>
      <c r="D387" s="14">
        <f>+D373-D386</f>
        <v>0</v>
      </c>
      <c r="E387" s="14">
        <f>+E373-E386</f>
        <v>0</v>
      </c>
      <c r="F387" s="14">
        <f>+F373-F386</f>
        <v>0</v>
      </c>
    </row>
    <row r="388" spans="1:6" ht="21.75" thickTop="1">
      <c r="A388" s="91"/>
      <c r="B388" s="92"/>
      <c r="C388" s="92"/>
      <c r="D388" s="92"/>
      <c r="E388" s="92"/>
      <c r="F388" s="92"/>
    </row>
    <row r="389" spans="1:6">
      <c r="A389" s="17" t="s">
        <v>14</v>
      </c>
      <c r="B389" s="18"/>
      <c r="C389" s="18"/>
      <c r="D389" s="18"/>
      <c r="E389" s="18" t="s">
        <v>15</v>
      </c>
      <c r="F389" s="18"/>
    </row>
    <row r="390" spans="1:6">
      <c r="A390" s="17" t="s">
        <v>16</v>
      </c>
      <c r="B390" s="18"/>
      <c r="C390" s="18"/>
      <c r="D390" s="18"/>
      <c r="E390" s="18" t="s">
        <v>15</v>
      </c>
      <c r="F390" s="18"/>
    </row>
    <row r="391" spans="1:6" ht="23.25">
      <c r="A391" s="204" t="s">
        <v>44</v>
      </c>
      <c r="B391" s="205"/>
      <c r="C391" s="205"/>
      <c r="D391" s="205"/>
      <c r="E391" s="205"/>
      <c r="F391" s="205"/>
    </row>
    <row r="392" spans="1:6" ht="23.25">
      <c r="A392" s="206" t="s">
        <v>130</v>
      </c>
      <c r="B392" s="206"/>
      <c r="C392" s="206"/>
      <c r="D392" s="206"/>
      <c r="E392" s="206"/>
      <c r="F392" s="206"/>
    </row>
    <row r="393" spans="1:6" ht="23.25">
      <c r="A393" s="206" t="s">
        <v>261</v>
      </c>
      <c r="B393" s="206"/>
      <c r="C393" s="206"/>
      <c r="D393" s="206"/>
      <c r="E393" s="206"/>
      <c r="F393" s="206"/>
    </row>
    <row r="394" spans="1:6" ht="23.25">
      <c r="A394" s="206" t="s">
        <v>34</v>
      </c>
      <c r="B394" s="206"/>
      <c r="C394" s="206"/>
      <c r="D394" s="206"/>
      <c r="E394" s="206"/>
      <c r="F394" s="206"/>
    </row>
    <row r="395" spans="1:6">
      <c r="A395" s="207"/>
      <c r="B395" s="207"/>
      <c r="C395" s="207"/>
      <c r="D395" s="207"/>
      <c r="E395" s="207"/>
      <c r="F395" s="207"/>
    </row>
    <row r="396" spans="1:6">
      <c r="A396" s="1" t="s">
        <v>7</v>
      </c>
      <c r="B396" s="2" t="s">
        <v>155</v>
      </c>
      <c r="C396" s="2" t="s">
        <v>1</v>
      </c>
      <c r="D396" s="2" t="s">
        <v>9</v>
      </c>
      <c r="E396" s="2" t="s">
        <v>10</v>
      </c>
      <c r="F396" s="2" t="s">
        <v>11</v>
      </c>
    </row>
    <row r="397" spans="1:6">
      <c r="A397" s="3" t="s">
        <v>19</v>
      </c>
      <c r="B397" s="4">
        <f>+'2.4ต้นทุนตามสัดส่วน(รวม)'!$B$7</f>
        <v>0</v>
      </c>
      <c r="C397" s="4">
        <f>+'2.4ต้นทุนตามสัดส่วน(รวม)'!$C$7</f>
        <v>0</v>
      </c>
      <c r="D397" s="4">
        <f>+'2.4ต้นทุนตามสัดส่วน(รวม)'!$F$7</f>
        <v>0</v>
      </c>
      <c r="E397" s="4">
        <f>+D397</f>
        <v>0</v>
      </c>
      <c r="F397" s="4"/>
    </row>
    <row r="398" spans="1:6">
      <c r="A398" s="5"/>
      <c r="B398" s="4"/>
      <c r="C398" s="4"/>
      <c r="D398" s="4"/>
      <c r="E398" s="4"/>
      <c r="F398" s="4"/>
    </row>
    <row r="399" spans="1:6">
      <c r="A399" s="5" t="s">
        <v>237</v>
      </c>
      <c r="B399" s="4">
        <f>+B360+B361</f>
        <v>0</v>
      </c>
      <c r="C399" s="4">
        <f>+C360+C361</f>
        <v>0</v>
      </c>
      <c r="D399" s="4">
        <f>+D360+D361</f>
        <v>0</v>
      </c>
      <c r="E399" s="4"/>
      <c r="F399" s="4"/>
    </row>
    <row r="400" spans="1:6">
      <c r="A400" s="5" t="s">
        <v>238</v>
      </c>
      <c r="B400" s="90">
        <f>+'2.1ต้นทุนตามสัดส่วน (ผลิต)'!$B$127</f>
        <v>0</v>
      </c>
      <c r="C400" s="90">
        <f>+'2.1ต้นทุนตามสัดส่วน (ผลิต)'!$C$127</f>
        <v>0</v>
      </c>
      <c r="D400" s="4">
        <f>+'3.2เก็บไม้วัตถุดิบ'!$BI$167</f>
        <v>0</v>
      </c>
      <c r="E400" s="4"/>
      <c r="F400" s="4">
        <f>+D400-E400</f>
        <v>0</v>
      </c>
    </row>
    <row r="401" spans="1:6">
      <c r="A401" s="6"/>
      <c r="B401" s="4"/>
      <c r="C401" s="4"/>
      <c r="D401" s="4"/>
      <c r="E401" s="4"/>
      <c r="F401" s="4"/>
    </row>
    <row r="402" spans="1:6">
      <c r="A402" s="5" t="s">
        <v>85</v>
      </c>
      <c r="B402" s="4">
        <f>+B363+B364</f>
        <v>0</v>
      </c>
      <c r="C402" s="4">
        <f>+C363+C364</f>
        <v>0</v>
      </c>
      <c r="D402" s="4">
        <f>+D363+D364</f>
        <v>0</v>
      </c>
      <c r="E402" s="4">
        <f>+D402</f>
        <v>0</v>
      </c>
      <c r="F402" s="4"/>
    </row>
    <row r="403" spans="1:6">
      <c r="A403" s="5" t="s">
        <v>86</v>
      </c>
      <c r="B403" s="4"/>
      <c r="C403" s="4"/>
      <c r="D403" s="4">
        <f>+'3.1เก็บค่าใช้จ่าย'!$BI$167</f>
        <v>0</v>
      </c>
      <c r="E403" s="4"/>
      <c r="F403" s="4">
        <f>+D403</f>
        <v>0</v>
      </c>
    </row>
    <row r="404" spans="1:6">
      <c r="A404" s="6"/>
      <c r="B404" s="4"/>
      <c r="C404" s="4"/>
      <c r="D404" s="4"/>
      <c r="E404" s="4"/>
      <c r="F404" s="4"/>
    </row>
    <row r="405" spans="1:6">
      <c r="A405" s="5" t="s">
        <v>283</v>
      </c>
      <c r="B405" s="4">
        <f>+B366</f>
        <v>0</v>
      </c>
      <c r="C405" s="4">
        <f>+C366</f>
        <v>0</v>
      </c>
      <c r="D405" s="4">
        <f>+D366</f>
        <v>0</v>
      </c>
      <c r="E405" s="4">
        <f>+D405</f>
        <v>0</v>
      </c>
      <c r="F405" s="4"/>
    </row>
    <row r="406" spans="1:6">
      <c r="A406" s="5" t="s">
        <v>284</v>
      </c>
      <c r="B406" s="90">
        <f>+'2.3ต้นทุนตามสัดส่วน (รับโอน)'!$B$127</f>
        <v>0</v>
      </c>
      <c r="C406" s="90">
        <f>+'2.3ต้นทุนตามสัดส่วน (รับโอน)'!$C$127</f>
        <v>0</v>
      </c>
      <c r="D406" s="90">
        <f>+'2.3ต้นทุนตามสัดส่วน (รับโอน)'!$F$127</f>
        <v>0</v>
      </c>
      <c r="E406" s="4"/>
      <c r="F406" s="4">
        <f>+D406-E406</f>
        <v>0</v>
      </c>
    </row>
    <row r="407" spans="1:6">
      <c r="A407" s="5"/>
      <c r="B407" s="90"/>
      <c r="C407" s="90"/>
      <c r="D407" s="90"/>
      <c r="E407" s="4"/>
      <c r="F407" s="4"/>
    </row>
    <row r="408" spans="1:6">
      <c r="A408" s="101" t="s">
        <v>318</v>
      </c>
      <c r="B408" s="90">
        <f>+B369</f>
        <v>0</v>
      </c>
      <c r="C408" s="90">
        <f>+C369</f>
        <v>0</v>
      </c>
      <c r="D408" s="90">
        <f>+D369</f>
        <v>0</v>
      </c>
      <c r="E408" s="90">
        <f>+D408</f>
        <v>0</v>
      </c>
      <c r="F408" s="90"/>
    </row>
    <row r="409" spans="1:6">
      <c r="A409" s="102" t="s">
        <v>319</v>
      </c>
      <c r="B409" s="103">
        <f>+'2.2ต้นทุนตามสัดส่วน (ไม่ช่อม)'!$B$127</f>
        <v>0</v>
      </c>
      <c r="C409" s="103">
        <f>+'2.2ต้นทุนตามสัดส่วน (ไม่ช่อม)'!$C$127</f>
        <v>0</v>
      </c>
      <c r="D409" s="103">
        <f>+'2.2ต้นทุนตามสัดส่วน (ไม่ช่อม)'!$F$127</f>
        <v>0</v>
      </c>
      <c r="E409" s="103"/>
      <c r="F409" s="103">
        <f>+D409-E409</f>
        <v>0</v>
      </c>
    </row>
    <row r="410" spans="1:6">
      <c r="A410" s="6" t="s">
        <v>12</v>
      </c>
      <c r="B410" s="4">
        <f>SUM(B397:B409)</f>
        <v>0</v>
      </c>
      <c r="C410" s="4">
        <f>SUM(C397:C409)</f>
        <v>0</v>
      </c>
      <c r="D410" s="4">
        <f>SUM(D397:D409)</f>
        <v>0</v>
      </c>
      <c r="E410" s="4">
        <f>SUM(E397:E409)</f>
        <v>0</v>
      </c>
      <c r="F410" s="4">
        <f>SUM(F397:F409)</f>
        <v>0</v>
      </c>
    </row>
    <row r="411" spans="1:6">
      <c r="A411" s="19"/>
      <c r="B411" s="7"/>
      <c r="C411" s="7"/>
      <c r="D411" s="7"/>
      <c r="E411" s="7"/>
      <c r="F411" s="7"/>
    </row>
    <row r="412" spans="1:6">
      <c r="A412" s="10" t="str">
        <f>CONCATENATE(A428,C428,E428)</f>
        <v>ราคาลงตัวหน่วยละ บาท</v>
      </c>
      <c r="B412" s="7">
        <f>SUM(B410:B411)</f>
        <v>0</v>
      </c>
      <c r="C412" s="7">
        <f>SUM(C410:C411)</f>
        <v>0</v>
      </c>
      <c r="D412" s="11">
        <f>SUM(D410:D411)</f>
        <v>0</v>
      </c>
      <c r="E412" s="7">
        <f>SUM(E410:E411)</f>
        <v>0</v>
      </c>
      <c r="F412" s="7">
        <f>+D412-E412</f>
        <v>0</v>
      </c>
    </row>
    <row r="413" spans="1:6">
      <c r="A413" s="5" t="s">
        <v>87</v>
      </c>
      <c r="B413" s="4">
        <f>+B374+B375</f>
        <v>0</v>
      </c>
      <c r="C413" s="4">
        <f>+C374+C375</f>
        <v>0</v>
      </c>
      <c r="D413" s="4">
        <f>+D374+D375</f>
        <v>0</v>
      </c>
      <c r="E413" s="4">
        <f>+D413</f>
        <v>0</v>
      </c>
      <c r="F413" s="4"/>
    </row>
    <row r="414" spans="1:6">
      <c r="A414" s="5" t="s">
        <v>88</v>
      </c>
      <c r="B414" s="90">
        <f>+'2.4ต้นทุนตามสัดส่วน(รวม)'!$L$127</f>
        <v>0</v>
      </c>
      <c r="C414" s="90">
        <f>+'2.4ต้นทุนตามสัดส่วน(รวม)'!$M$127</f>
        <v>0</v>
      </c>
      <c r="D414" s="90">
        <f>+'2.4ต้นทุนตามสัดส่วน(รวม)'!$N$127</f>
        <v>0</v>
      </c>
      <c r="E414" s="4"/>
      <c r="F414" s="4">
        <f>+D414-E414</f>
        <v>0</v>
      </c>
    </row>
    <row r="415" spans="1:6">
      <c r="A415" s="5"/>
      <c r="B415" s="4"/>
      <c r="C415" s="4"/>
      <c r="D415" s="4"/>
      <c r="E415" s="4"/>
      <c r="F415" s="4"/>
    </row>
    <row r="416" spans="1:6">
      <c r="A416" s="5"/>
      <c r="B416" s="4"/>
      <c r="C416" s="4"/>
      <c r="D416" s="4"/>
      <c r="E416" s="4"/>
      <c r="F416" s="4"/>
    </row>
    <row r="417" spans="1:6">
      <c r="A417" s="5" t="s">
        <v>346</v>
      </c>
      <c r="B417" s="4">
        <f>+B378+B379</f>
        <v>0</v>
      </c>
      <c r="C417" s="4">
        <f>+C378+C379</f>
        <v>0</v>
      </c>
      <c r="D417" s="4">
        <f>+D378+D379</f>
        <v>0</v>
      </c>
      <c r="E417" s="4">
        <f>+D417</f>
        <v>0</v>
      </c>
      <c r="F417" s="4"/>
    </row>
    <row r="418" spans="1:6">
      <c r="A418" s="5" t="s">
        <v>347</v>
      </c>
      <c r="B418" s="90">
        <f>+'2.4ต้นทุนตามสัดส่วน(รวม)'!$O$127</f>
        <v>0</v>
      </c>
      <c r="C418" s="90">
        <f>+'2.4ต้นทุนตามสัดส่วน(รวม)'!$P$127</f>
        <v>0</v>
      </c>
      <c r="D418" s="90">
        <f>+'2.4ต้นทุนตามสัดส่วน(รวม)'!$Q$127</f>
        <v>0</v>
      </c>
      <c r="E418" s="4"/>
      <c r="F418" s="4">
        <f>+D418-E418</f>
        <v>0</v>
      </c>
    </row>
    <row r="419" spans="1:6">
      <c r="A419" s="5"/>
      <c r="B419" s="4"/>
      <c r="C419" s="4"/>
      <c r="D419" s="4"/>
      <c r="E419" s="4"/>
      <c r="F419" s="4"/>
    </row>
    <row r="420" spans="1:6">
      <c r="A420" s="5"/>
      <c r="B420" s="4"/>
      <c r="C420" s="4"/>
      <c r="D420" s="4"/>
      <c r="E420" s="4"/>
      <c r="F420" s="4"/>
    </row>
    <row r="421" spans="1:6">
      <c r="A421" s="5" t="s">
        <v>375</v>
      </c>
      <c r="B421" s="4">
        <f>+B382+B383</f>
        <v>0</v>
      </c>
      <c r="C421" s="4">
        <f>+C382+C383</f>
        <v>0</v>
      </c>
      <c r="D421" s="4">
        <f>+D382+D383</f>
        <v>0</v>
      </c>
      <c r="E421" s="4">
        <f>+D421</f>
        <v>0</v>
      </c>
      <c r="F421" s="4"/>
    </row>
    <row r="422" spans="1:6">
      <c r="A422" s="5" t="s">
        <v>376</v>
      </c>
      <c r="B422" s="90">
        <f>+'2.4ต้นทุนตามสัดส่วน(รวม)'!$R$127</f>
        <v>0</v>
      </c>
      <c r="C422" s="90">
        <f>+'2.4ต้นทุนตามสัดส่วน(รวม)'!$S$127</f>
        <v>0</v>
      </c>
      <c r="D422" s="90">
        <f>+'2.4ต้นทุนตามสัดส่วน(รวม)'!$T$127</f>
        <v>0</v>
      </c>
      <c r="E422" s="4"/>
      <c r="F422" s="4">
        <f>+D422-E422</f>
        <v>0</v>
      </c>
    </row>
    <row r="423" spans="1:6">
      <c r="A423" s="5"/>
      <c r="B423" s="4"/>
      <c r="C423" s="4"/>
      <c r="D423" s="4"/>
      <c r="E423" s="4"/>
      <c r="F423" s="4"/>
    </row>
    <row r="424" spans="1:6">
      <c r="A424" s="5"/>
      <c r="B424" s="4"/>
      <c r="C424" s="4"/>
      <c r="D424" s="4"/>
      <c r="E424" s="4"/>
      <c r="F424" s="4"/>
    </row>
    <row r="425" spans="1:6">
      <c r="A425" s="12" t="s">
        <v>5</v>
      </c>
      <c r="B425" s="11">
        <f>SUM(B413:B424)</f>
        <v>0</v>
      </c>
      <c r="C425" s="11">
        <f>SUM(C413:C424)</f>
        <v>0</v>
      </c>
      <c r="D425" s="11">
        <f>SUM(D413:D424)</f>
        <v>0</v>
      </c>
      <c r="E425" s="11">
        <f>SUM(E413:E424)</f>
        <v>0</v>
      </c>
      <c r="F425" s="11">
        <f>SUM(F413:F424)</f>
        <v>0</v>
      </c>
    </row>
    <row r="426" spans="1:6" ht="21.75" thickBot="1">
      <c r="A426" s="13" t="s">
        <v>13</v>
      </c>
      <c r="B426" s="14">
        <f>+B412-B425</f>
        <v>0</v>
      </c>
      <c r="C426" s="14">
        <f>+C412-C425</f>
        <v>0</v>
      </c>
      <c r="D426" s="14">
        <f>+D412-D425</f>
        <v>0</v>
      </c>
      <c r="E426" s="14">
        <f>+E412-E425</f>
        <v>0</v>
      </c>
      <c r="F426" s="14">
        <f>+F412-F425</f>
        <v>0</v>
      </c>
    </row>
    <row r="427" spans="1:6" ht="21.75" thickTop="1">
      <c r="A427" s="91"/>
      <c r="B427" s="92"/>
      <c r="C427" s="92"/>
      <c r="D427" s="92"/>
      <c r="E427" s="92"/>
      <c r="F427" s="92"/>
    </row>
    <row r="428" spans="1:6">
      <c r="A428" s="17" t="s">
        <v>14</v>
      </c>
      <c r="B428" s="18"/>
      <c r="C428" s="18"/>
      <c r="D428" s="18"/>
      <c r="E428" s="18" t="s">
        <v>15</v>
      </c>
      <c r="F428" s="18"/>
    </row>
    <row r="429" spans="1:6">
      <c r="A429" s="17" t="s">
        <v>16</v>
      </c>
      <c r="B429" s="18"/>
      <c r="C429" s="18"/>
      <c r="D429" s="18"/>
      <c r="E429" s="18" t="s">
        <v>15</v>
      </c>
      <c r="F429" s="18"/>
    </row>
    <row r="430" spans="1:6" ht="23.25">
      <c r="A430" s="204" t="s">
        <v>45</v>
      </c>
      <c r="B430" s="205"/>
      <c r="C430" s="205"/>
      <c r="D430" s="205"/>
      <c r="E430" s="205"/>
      <c r="F430" s="205"/>
    </row>
    <row r="431" spans="1:6" ht="23.25">
      <c r="A431" s="206" t="s">
        <v>130</v>
      </c>
      <c r="B431" s="206"/>
      <c r="C431" s="206"/>
      <c r="D431" s="206"/>
      <c r="E431" s="206"/>
      <c r="F431" s="206"/>
    </row>
    <row r="432" spans="1:6" ht="23.25">
      <c r="A432" s="206" t="s">
        <v>261</v>
      </c>
      <c r="B432" s="206"/>
      <c r="C432" s="206"/>
      <c r="D432" s="206"/>
      <c r="E432" s="206"/>
      <c r="F432" s="206"/>
    </row>
    <row r="433" spans="1:6" ht="23.25">
      <c r="A433" s="206" t="s">
        <v>34</v>
      </c>
      <c r="B433" s="206"/>
      <c r="C433" s="206"/>
      <c r="D433" s="206"/>
      <c r="E433" s="206"/>
      <c r="F433" s="206"/>
    </row>
    <row r="434" spans="1:6">
      <c r="A434" s="207"/>
      <c r="B434" s="207"/>
      <c r="C434" s="207"/>
      <c r="D434" s="207"/>
      <c r="E434" s="207"/>
      <c r="F434" s="207"/>
    </row>
    <row r="435" spans="1:6">
      <c r="A435" s="1" t="s">
        <v>7</v>
      </c>
      <c r="B435" s="2" t="s">
        <v>155</v>
      </c>
      <c r="C435" s="2" t="s">
        <v>1</v>
      </c>
      <c r="D435" s="2" t="s">
        <v>9</v>
      </c>
      <c r="E435" s="2" t="s">
        <v>10</v>
      </c>
      <c r="F435" s="2" t="s">
        <v>11</v>
      </c>
    </row>
    <row r="436" spans="1:6">
      <c r="A436" s="3" t="s">
        <v>19</v>
      </c>
      <c r="B436" s="4">
        <f>+'2.4ต้นทุนตามสัดส่วน(รวม)'!$B$7</f>
        <v>0</v>
      </c>
      <c r="C436" s="4">
        <f>+'2.4ต้นทุนตามสัดส่วน(รวม)'!$C$7</f>
        <v>0</v>
      </c>
      <c r="D436" s="4">
        <f>+'2.4ต้นทุนตามสัดส่วน(รวม)'!$F$7</f>
        <v>0</v>
      </c>
      <c r="E436" s="4">
        <f>+D436</f>
        <v>0</v>
      </c>
      <c r="F436" s="4"/>
    </row>
    <row r="437" spans="1:6">
      <c r="A437" s="5"/>
      <c r="B437" s="4"/>
      <c r="C437" s="4"/>
      <c r="D437" s="4"/>
      <c r="E437" s="4"/>
      <c r="F437" s="4"/>
    </row>
    <row r="438" spans="1:6">
      <c r="A438" s="5" t="s">
        <v>239</v>
      </c>
      <c r="B438" s="4">
        <f>+B282+B283</f>
        <v>0</v>
      </c>
      <c r="C438" s="4">
        <f>+C282+C283</f>
        <v>0</v>
      </c>
      <c r="D438" s="4">
        <f>+D282+D283</f>
        <v>0</v>
      </c>
      <c r="E438" s="4">
        <f>+D438</f>
        <v>0</v>
      </c>
      <c r="F438" s="4"/>
    </row>
    <row r="439" spans="1:6">
      <c r="A439" s="5" t="s">
        <v>240</v>
      </c>
      <c r="B439" s="90">
        <f>+B322+B361+B400</f>
        <v>0</v>
      </c>
      <c r="C439" s="90">
        <f>+C322+C361+C400</f>
        <v>0</v>
      </c>
      <c r="D439" s="4">
        <f>+D322+D361+D400</f>
        <v>0</v>
      </c>
      <c r="E439" s="4"/>
      <c r="F439" s="4">
        <f>+D439</f>
        <v>0</v>
      </c>
    </row>
    <row r="440" spans="1:6">
      <c r="A440" s="6"/>
      <c r="B440" s="4"/>
      <c r="C440" s="4"/>
      <c r="D440" s="4"/>
      <c r="E440" s="4"/>
      <c r="F440" s="4"/>
    </row>
    <row r="441" spans="1:6">
      <c r="A441" s="5" t="s">
        <v>112</v>
      </c>
      <c r="B441" s="4">
        <f>+B285+B286</f>
        <v>0</v>
      </c>
      <c r="C441" s="4">
        <f>+C285+C286</f>
        <v>0</v>
      </c>
      <c r="D441" s="4">
        <f>+D285+D286</f>
        <v>0</v>
      </c>
      <c r="E441" s="4">
        <f>+D441</f>
        <v>0</v>
      </c>
      <c r="F441" s="4"/>
    </row>
    <row r="442" spans="1:6">
      <c r="A442" s="5" t="s">
        <v>113</v>
      </c>
      <c r="B442" s="4">
        <f>+B325+B364+B403</f>
        <v>0</v>
      </c>
      <c r="C442" s="4">
        <f>+C325+C364+C403</f>
        <v>0</v>
      </c>
      <c r="D442" s="4">
        <f>+D325+D364+D403</f>
        <v>0</v>
      </c>
      <c r="E442" s="4"/>
      <c r="F442" s="4">
        <f>+D442</f>
        <v>0</v>
      </c>
    </row>
    <row r="443" spans="1:6">
      <c r="A443" s="6"/>
      <c r="B443" s="4"/>
      <c r="C443" s="4"/>
      <c r="D443" s="4"/>
      <c r="E443" s="4"/>
      <c r="F443" s="4"/>
    </row>
    <row r="444" spans="1:6">
      <c r="A444" s="5" t="s">
        <v>285</v>
      </c>
      <c r="B444" s="4">
        <f>+B405</f>
        <v>0</v>
      </c>
      <c r="C444" s="4">
        <f>+C405</f>
        <v>0</v>
      </c>
      <c r="D444" s="4">
        <f>+D405</f>
        <v>0</v>
      </c>
      <c r="E444" s="4">
        <f>+D444</f>
        <v>0</v>
      </c>
      <c r="F444" s="4"/>
    </row>
    <row r="445" spans="1:6">
      <c r="A445" s="5" t="s">
        <v>286</v>
      </c>
      <c r="B445" s="90">
        <f>+B328+B367+B406</f>
        <v>0</v>
      </c>
      <c r="C445" s="90">
        <f>+C328+C367+C406</f>
        <v>0</v>
      </c>
      <c r="D445" s="90">
        <f>+D328+D367+D406</f>
        <v>0</v>
      </c>
      <c r="E445" s="4"/>
      <c r="F445" s="4">
        <f>+D445</f>
        <v>0</v>
      </c>
    </row>
    <row r="446" spans="1:6">
      <c r="A446" s="5"/>
      <c r="B446" s="90"/>
      <c r="C446" s="90"/>
      <c r="D446" s="90"/>
      <c r="E446" s="4"/>
      <c r="F446" s="4"/>
    </row>
    <row r="447" spans="1:6">
      <c r="A447" s="101" t="s">
        <v>320</v>
      </c>
      <c r="B447" s="90">
        <f>+B408</f>
        <v>0</v>
      </c>
      <c r="C447" s="90">
        <f>+C408</f>
        <v>0</v>
      </c>
      <c r="D447" s="90">
        <f>+D408</f>
        <v>0</v>
      </c>
      <c r="E447" s="90">
        <f>+D447</f>
        <v>0</v>
      </c>
      <c r="F447" s="90"/>
    </row>
    <row r="448" spans="1:6">
      <c r="A448" s="102" t="s">
        <v>321</v>
      </c>
      <c r="B448" s="103">
        <f>+B331+B370+B409</f>
        <v>0</v>
      </c>
      <c r="C448" s="103">
        <f>+C331+C370+C409</f>
        <v>0</v>
      </c>
      <c r="D448" s="103">
        <f>+D331+D370+D409</f>
        <v>0</v>
      </c>
      <c r="E448" s="103"/>
      <c r="F448" s="103">
        <f>+D448</f>
        <v>0</v>
      </c>
    </row>
    <row r="449" spans="1:6">
      <c r="A449" s="6" t="s">
        <v>12</v>
      </c>
      <c r="B449" s="4">
        <f>SUM(B436:B448)</f>
        <v>0</v>
      </c>
      <c r="C449" s="4">
        <f>SUM(C436:C448)</f>
        <v>0</v>
      </c>
      <c r="D449" s="4">
        <f>SUM(D436:D448)</f>
        <v>0</v>
      </c>
      <c r="E449" s="4">
        <f>SUM(E436:E448)</f>
        <v>0</v>
      </c>
      <c r="F449" s="4">
        <f>SUM(F436:F448)</f>
        <v>0</v>
      </c>
    </row>
    <row r="450" spans="1:6">
      <c r="A450" s="19"/>
      <c r="B450" s="7"/>
      <c r="C450" s="7"/>
      <c r="D450" s="7"/>
      <c r="E450" s="7"/>
      <c r="F450" s="7"/>
    </row>
    <row r="451" spans="1:6">
      <c r="A451" s="10" t="str">
        <f>CONCATENATE(A467,C467,E467)</f>
        <v>ราคาลงตัวหน่วยละ บาท</v>
      </c>
      <c r="B451" s="7">
        <f>SUM(B449:B450)</f>
        <v>0</v>
      </c>
      <c r="C451" s="7">
        <f>SUM(C449:C450)</f>
        <v>0</v>
      </c>
      <c r="D451" s="11">
        <f>SUM(D449:D450)</f>
        <v>0</v>
      </c>
      <c r="E451" s="7">
        <f>SUM(E449:E450)</f>
        <v>0</v>
      </c>
      <c r="F451" s="7">
        <f>+D451-E451</f>
        <v>0</v>
      </c>
    </row>
    <row r="452" spans="1:6">
      <c r="A452" s="5" t="s">
        <v>114</v>
      </c>
      <c r="B452" s="4">
        <f>+B296+B297</f>
        <v>0</v>
      </c>
      <c r="C452" s="4">
        <f>+C296+C297</f>
        <v>0</v>
      </c>
      <c r="D452" s="4">
        <f>+D296+D297</f>
        <v>0</v>
      </c>
      <c r="E452" s="4">
        <f>+D452</f>
        <v>0</v>
      </c>
      <c r="F452" s="4"/>
    </row>
    <row r="453" spans="1:6">
      <c r="A453" s="5" t="s">
        <v>115</v>
      </c>
      <c r="B453" s="90">
        <f>+B336+B375+B414</f>
        <v>0</v>
      </c>
      <c r="C453" s="90">
        <f>+C336+C375+C414</f>
        <v>0</v>
      </c>
      <c r="D453" s="90">
        <f>+D336+D375+D414</f>
        <v>0</v>
      </c>
      <c r="E453" s="4"/>
      <c r="F453" s="4">
        <f>+D453</f>
        <v>0</v>
      </c>
    </row>
    <row r="454" spans="1:6">
      <c r="A454" s="5"/>
      <c r="B454" s="4"/>
      <c r="C454" s="4"/>
      <c r="D454" s="4"/>
      <c r="E454" s="4"/>
      <c r="F454" s="4"/>
    </row>
    <row r="455" spans="1:6">
      <c r="A455" s="5"/>
      <c r="B455" s="4"/>
      <c r="C455" s="4"/>
      <c r="D455" s="4"/>
      <c r="E455" s="4"/>
      <c r="F455" s="4"/>
    </row>
    <row r="456" spans="1:6">
      <c r="A456" s="5" t="s">
        <v>348</v>
      </c>
      <c r="B456" s="4">
        <f>+B300+B301</f>
        <v>0</v>
      </c>
      <c r="C456" s="4">
        <f>+C300+C301</f>
        <v>0</v>
      </c>
      <c r="D456" s="4">
        <f>+D300+D301</f>
        <v>0</v>
      </c>
      <c r="E456" s="4">
        <f>+D456</f>
        <v>0</v>
      </c>
      <c r="F456" s="4"/>
    </row>
    <row r="457" spans="1:6">
      <c r="A457" s="5" t="s">
        <v>349</v>
      </c>
      <c r="B457" s="90">
        <f>+B340+B379+B418</f>
        <v>0</v>
      </c>
      <c r="C457" s="90">
        <f>+C340+C379+C418</f>
        <v>0</v>
      </c>
      <c r="D457" s="90">
        <f>+D340+D379+D418</f>
        <v>0</v>
      </c>
      <c r="E457" s="4"/>
      <c r="F457" s="4">
        <f>+D457</f>
        <v>0</v>
      </c>
    </row>
    <row r="458" spans="1:6">
      <c r="A458" s="5"/>
      <c r="B458" s="4"/>
      <c r="C458" s="4"/>
      <c r="D458" s="4"/>
      <c r="E458" s="4"/>
      <c r="F458" s="4"/>
    </row>
    <row r="459" spans="1:6">
      <c r="A459" s="5"/>
      <c r="B459" s="4"/>
      <c r="C459" s="4"/>
      <c r="D459" s="4"/>
      <c r="E459" s="4"/>
      <c r="F459" s="4"/>
    </row>
    <row r="460" spans="1:6">
      <c r="A460" s="5" t="s">
        <v>377</v>
      </c>
      <c r="B460" s="4">
        <f>+B304+B305</f>
        <v>0</v>
      </c>
      <c r="C460" s="4">
        <f>+C304+C305</f>
        <v>0</v>
      </c>
      <c r="D460" s="4">
        <f>+D304+D305</f>
        <v>0</v>
      </c>
      <c r="E460" s="4">
        <f>+D460</f>
        <v>0</v>
      </c>
      <c r="F460" s="4"/>
    </row>
    <row r="461" spans="1:6">
      <c r="A461" s="5" t="s">
        <v>378</v>
      </c>
      <c r="B461" s="90">
        <f>+B344+B383+B422</f>
        <v>0</v>
      </c>
      <c r="C461" s="90">
        <f>+C344+C383+C422</f>
        <v>0</v>
      </c>
      <c r="D461" s="90">
        <f>+D344+D383+D422</f>
        <v>0</v>
      </c>
      <c r="E461" s="4"/>
      <c r="F461" s="4">
        <f>+D461</f>
        <v>0</v>
      </c>
    </row>
    <row r="462" spans="1:6">
      <c r="A462" s="5"/>
      <c r="B462" s="4"/>
      <c r="C462" s="4"/>
      <c r="D462" s="4"/>
      <c r="E462" s="4"/>
      <c r="F462" s="4"/>
    </row>
    <row r="463" spans="1:6">
      <c r="A463" s="5"/>
      <c r="B463" s="4"/>
      <c r="C463" s="4"/>
      <c r="D463" s="4"/>
      <c r="E463" s="4"/>
      <c r="F463" s="4"/>
    </row>
    <row r="464" spans="1:6">
      <c r="A464" s="12" t="s">
        <v>5</v>
      </c>
      <c r="B464" s="11">
        <f>SUM(B452:B463)</f>
        <v>0</v>
      </c>
      <c r="C464" s="11">
        <f>SUM(C452:C463)</f>
        <v>0</v>
      </c>
      <c r="D464" s="11">
        <f>SUM(D452:D463)</f>
        <v>0</v>
      </c>
      <c r="E464" s="11">
        <f>SUM(E452:E463)</f>
        <v>0</v>
      </c>
      <c r="F464" s="11">
        <f>SUM(F452:F463)</f>
        <v>0</v>
      </c>
    </row>
    <row r="465" spans="1:6" ht="21.75" thickBot="1">
      <c r="A465" s="13" t="s">
        <v>13</v>
      </c>
      <c r="B465" s="14">
        <f>+B451-B464</f>
        <v>0</v>
      </c>
      <c r="C465" s="14">
        <f>+C451-C464</f>
        <v>0</v>
      </c>
      <c r="D465" s="14">
        <f>+D451-D464</f>
        <v>0</v>
      </c>
      <c r="E465" s="14">
        <f>+E451-E464</f>
        <v>0</v>
      </c>
      <c r="F465" s="14">
        <f>+F451-F464</f>
        <v>0</v>
      </c>
    </row>
    <row r="466" spans="1:6" ht="21.75" thickTop="1">
      <c r="A466" s="91"/>
      <c r="B466" s="92"/>
      <c r="C466" s="92"/>
      <c r="D466" s="92"/>
      <c r="E466" s="92"/>
      <c r="F466" s="92"/>
    </row>
    <row r="467" spans="1:6">
      <c r="A467" s="17" t="s">
        <v>14</v>
      </c>
      <c r="B467" s="18"/>
      <c r="C467" s="18"/>
      <c r="D467" s="18"/>
      <c r="E467" s="18" t="s">
        <v>15</v>
      </c>
      <c r="F467" s="18"/>
    </row>
    <row r="468" spans="1:6">
      <c r="A468" s="17" t="s">
        <v>16</v>
      </c>
      <c r="B468" s="18"/>
      <c r="C468" s="18"/>
      <c r="D468" s="18"/>
      <c r="E468" s="18" t="s">
        <v>15</v>
      </c>
      <c r="F468" s="18"/>
    </row>
    <row r="469" spans="1:6" ht="23.25">
      <c r="A469" s="204" t="s">
        <v>47</v>
      </c>
      <c r="B469" s="205"/>
      <c r="C469" s="205"/>
      <c r="D469" s="205"/>
      <c r="E469" s="205"/>
      <c r="F469" s="205"/>
    </row>
    <row r="470" spans="1:6" ht="23.25">
      <c r="A470" s="206" t="s">
        <v>130</v>
      </c>
      <c r="B470" s="206"/>
      <c r="C470" s="206"/>
      <c r="D470" s="206"/>
      <c r="E470" s="206"/>
      <c r="F470" s="206"/>
    </row>
    <row r="471" spans="1:6" ht="23.25">
      <c r="A471" s="206" t="s">
        <v>261</v>
      </c>
      <c r="B471" s="206"/>
      <c r="C471" s="206"/>
      <c r="D471" s="206"/>
      <c r="E471" s="206"/>
      <c r="F471" s="206"/>
    </row>
    <row r="472" spans="1:6" ht="23.25">
      <c r="A472" s="206" t="s">
        <v>34</v>
      </c>
      <c r="B472" s="206"/>
      <c r="C472" s="206"/>
      <c r="D472" s="206"/>
      <c r="E472" s="206"/>
      <c r="F472" s="206"/>
    </row>
    <row r="473" spans="1:6">
      <c r="A473" s="207"/>
      <c r="B473" s="207"/>
      <c r="C473" s="207"/>
      <c r="D473" s="207"/>
      <c r="E473" s="207"/>
      <c r="F473" s="207"/>
    </row>
    <row r="474" spans="1:6">
      <c r="A474" s="1" t="s">
        <v>7</v>
      </c>
      <c r="B474" s="2" t="s">
        <v>155</v>
      </c>
      <c r="C474" s="2" t="s">
        <v>1</v>
      </c>
      <c r="D474" s="2" t="s">
        <v>9</v>
      </c>
      <c r="E474" s="2" t="s">
        <v>10</v>
      </c>
      <c r="F474" s="2" t="s">
        <v>11</v>
      </c>
    </row>
    <row r="475" spans="1:6">
      <c r="A475" s="3" t="s">
        <v>19</v>
      </c>
      <c r="B475" s="4">
        <f>+'2.4ต้นทุนตามสัดส่วน(รวม)'!$B$7</f>
        <v>0</v>
      </c>
      <c r="C475" s="4">
        <f>+'2.4ต้นทุนตามสัดส่วน(รวม)'!$C$7</f>
        <v>0</v>
      </c>
      <c r="D475" s="4">
        <f>+'2.4ต้นทุนตามสัดส่วน(รวม)'!$F$7</f>
        <v>0</v>
      </c>
      <c r="E475" s="4">
        <f>+D475</f>
        <v>0</v>
      </c>
      <c r="F475" s="4"/>
    </row>
    <row r="476" spans="1:6">
      <c r="A476" s="5"/>
      <c r="B476" s="4"/>
      <c r="C476" s="4"/>
      <c r="D476" s="4"/>
      <c r="E476" s="4"/>
      <c r="F476" s="4"/>
    </row>
    <row r="477" spans="1:6">
      <c r="A477" s="5" t="s">
        <v>241</v>
      </c>
      <c r="B477" s="4">
        <f>+B438+B439</f>
        <v>0</v>
      </c>
      <c r="C477" s="4">
        <f>+C438+C439</f>
        <v>0</v>
      </c>
      <c r="D477" s="4">
        <f>+D438+D439</f>
        <v>0</v>
      </c>
      <c r="E477" s="4">
        <f>+D477</f>
        <v>0</v>
      </c>
      <c r="F477" s="4"/>
    </row>
    <row r="478" spans="1:6">
      <c r="A478" s="5" t="s">
        <v>242</v>
      </c>
      <c r="B478" s="90">
        <f>+'2.1ต้นทุนตามสัดส่วน (ผลิต)'!$B$157</f>
        <v>0</v>
      </c>
      <c r="C478" s="90">
        <f>+'2.1ต้นทุนตามสัดส่วน (ผลิต)'!$C$157</f>
        <v>0</v>
      </c>
      <c r="D478" s="4">
        <f>+'3.2เก็บไม้วัตถุดิบ'!$BL$167</f>
        <v>0</v>
      </c>
      <c r="E478" s="4"/>
      <c r="F478" s="4">
        <f>+D478-E478</f>
        <v>0</v>
      </c>
    </row>
    <row r="479" spans="1:6">
      <c r="A479" s="6"/>
      <c r="B479" s="4"/>
      <c r="C479" s="4"/>
      <c r="D479" s="4"/>
      <c r="E479" s="4"/>
      <c r="F479" s="4"/>
    </row>
    <row r="480" spans="1:6">
      <c r="A480" s="5" t="s">
        <v>89</v>
      </c>
      <c r="B480" s="4">
        <f>+B441+B442</f>
        <v>0</v>
      </c>
      <c r="C480" s="4">
        <f>+C441+C442</f>
        <v>0</v>
      </c>
      <c r="D480" s="4">
        <f>+D441+D442</f>
        <v>0</v>
      </c>
      <c r="E480" s="4">
        <f>+D480</f>
        <v>0</v>
      </c>
      <c r="F480" s="4"/>
    </row>
    <row r="481" spans="1:6">
      <c r="A481" s="5" t="s">
        <v>90</v>
      </c>
      <c r="B481" s="4"/>
      <c r="C481" s="4"/>
      <c r="D481" s="4">
        <f>+'3.1เก็บค่าใช้จ่าย'!$BL$167</f>
        <v>0</v>
      </c>
      <c r="E481" s="4"/>
      <c r="F481" s="4">
        <f>+D481-E481</f>
        <v>0</v>
      </c>
    </row>
    <row r="482" spans="1:6">
      <c r="A482" s="6"/>
      <c r="B482" s="4"/>
      <c r="C482" s="4"/>
      <c r="D482" s="4"/>
      <c r="E482" s="4"/>
      <c r="F482" s="4"/>
    </row>
    <row r="483" spans="1:6">
      <c r="A483" s="5" t="s">
        <v>287</v>
      </c>
      <c r="B483" s="4">
        <f>+B444</f>
        <v>0</v>
      </c>
      <c r="C483" s="4">
        <f>+C444</f>
        <v>0</v>
      </c>
      <c r="D483" s="4">
        <f>+D444</f>
        <v>0</v>
      </c>
      <c r="E483" s="4">
        <f>+D483</f>
        <v>0</v>
      </c>
      <c r="F483" s="4"/>
    </row>
    <row r="484" spans="1:6">
      <c r="A484" s="5" t="s">
        <v>288</v>
      </c>
      <c r="B484" s="90">
        <f>+'2.3ต้นทุนตามสัดส่วน (รับโอน)'!$B$157</f>
        <v>0</v>
      </c>
      <c r="C484" s="90">
        <f>+'2.3ต้นทุนตามสัดส่วน (รับโอน)'!$C$157</f>
        <v>0</v>
      </c>
      <c r="D484" s="90">
        <f>+'2.3ต้นทุนตามสัดส่วน (รับโอน)'!$F$157</f>
        <v>0</v>
      </c>
      <c r="E484" s="4"/>
      <c r="F484" s="4">
        <f>+D484-E484</f>
        <v>0</v>
      </c>
    </row>
    <row r="485" spans="1:6">
      <c r="A485" s="5"/>
      <c r="B485" s="90"/>
      <c r="C485" s="90"/>
      <c r="D485" s="90"/>
      <c r="E485" s="4"/>
      <c r="F485" s="4"/>
    </row>
    <row r="486" spans="1:6">
      <c r="A486" s="101" t="s">
        <v>322</v>
      </c>
      <c r="B486" s="90">
        <f>+B447</f>
        <v>0</v>
      </c>
      <c r="C486" s="90">
        <f>+C447</f>
        <v>0</v>
      </c>
      <c r="D486" s="90">
        <f>+D447</f>
        <v>0</v>
      </c>
      <c r="E486" s="90">
        <f>+D486</f>
        <v>0</v>
      </c>
      <c r="F486" s="90"/>
    </row>
    <row r="487" spans="1:6">
      <c r="A487" s="102" t="s">
        <v>323</v>
      </c>
      <c r="B487" s="103">
        <f>+'2.2ต้นทุนตามสัดส่วน (ไม่ช่อม)'!$B$157</f>
        <v>0</v>
      </c>
      <c r="C487" s="103">
        <f>+'2.2ต้นทุนตามสัดส่วน (ไม่ช่อม)'!$C$157</f>
        <v>0</v>
      </c>
      <c r="D487" s="103">
        <f>+'2.2ต้นทุนตามสัดส่วน (ไม่ช่อม)'!$F$157</f>
        <v>0</v>
      </c>
      <c r="E487" s="103"/>
      <c r="F487" s="103">
        <f>+D487-E487</f>
        <v>0</v>
      </c>
    </row>
    <row r="488" spans="1:6">
      <c r="A488" s="6" t="s">
        <v>12</v>
      </c>
      <c r="B488" s="4">
        <f>SUM(B475:B487)</f>
        <v>0</v>
      </c>
      <c r="C488" s="4">
        <f>SUM(C475:C487)</f>
        <v>0</v>
      </c>
      <c r="D488" s="4">
        <f>SUM(D475:D487)</f>
        <v>0</v>
      </c>
      <c r="E488" s="4">
        <f>SUM(E475:E487)</f>
        <v>0</v>
      </c>
      <c r="F488" s="4">
        <f>SUM(F475:F487)</f>
        <v>0</v>
      </c>
    </row>
    <row r="489" spans="1:6">
      <c r="A489" s="19"/>
      <c r="B489" s="7"/>
      <c r="C489" s="7"/>
      <c r="D489" s="7"/>
      <c r="E489" s="7"/>
      <c r="F489" s="7"/>
    </row>
    <row r="490" spans="1:6">
      <c r="A490" s="10" t="str">
        <f>CONCATENATE(A506,C506,E506)</f>
        <v>ราคาลงตัวหน่วยละ บาท</v>
      </c>
      <c r="B490" s="7">
        <f>SUM(B488:B489)</f>
        <v>0</v>
      </c>
      <c r="C490" s="7">
        <f>SUM(C488:C489)</f>
        <v>0</v>
      </c>
      <c r="D490" s="11">
        <f>SUM(D488:D489)</f>
        <v>0</v>
      </c>
      <c r="E490" s="7">
        <f>SUM(E488:E489)</f>
        <v>0</v>
      </c>
      <c r="F490" s="7">
        <f>+D490-E490</f>
        <v>0</v>
      </c>
    </row>
    <row r="491" spans="1:6">
      <c r="A491" s="5" t="s">
        <v>91</v>
      </c>
      <c r="B491" s="4">
        <f>+B452+B453</f>
        <v>0</v>
      </c>
      <c r="C491" s="4">
        <f>+C452+C453</f>
        <v>0</v>
      </c>
      <c r="D491" s="4">
        <f>+D452+D453</f>
        <v>0</v>
      </c>
      <c r="E491" s="4">
        <f>+D491</f>
        <v>0</v>
      </c>
      <c r="F491" s="4"/>
    </row>
    <row r="492" spans="1:6">
      <c r="A492" s="5" t="s">
        <v>92</v>
      </c>
      <c r="B492" s="90">
        <f>+'2.4ต้นทุนตามสัดส่วน(รวม)'!$L$157</f>
        <v>0</v>
      </c>
      <c r="C492" s="90">
        <f>+'2.4ต้นทุนตามสัดส่วน(รวม)'!$M$157</f>
        <v>0</v>
      </c>
      <c r="D492" s="90">
        <f>+'2.4ต้นทุนตามสัดส่วน(รวม)'!$N$157</f>
        <v>0</v>
      </c>
      <c r="E492" s="4"/>
      <c r="F492" s="4">
        <f>+D492-E492</f>
        <v>0</v>
      </c>
    </row>
    <row r="493" spans="1:6">
      <c r="A493" s="5"/>
      <c r="B493" s="4"/>
      <c r="C493" s="4"/>
      <c r="D493" s="4"/>
      <c r="E493" s="4"/>
      <c r="F493" s="4"/>
    </row>
    <row r="494" spans="1:6">
      <c r="A494" s="5"/>
      <c r="B494" s="4"/>
      <c r="C494" s="4"/>
      <c r="D494" s="4"/>
      <c r="E494" s="4"/>
      <c r="F494" s="4"/>
    </row>
    <row r="495" spans="1:6">
      <c r="A495" s="5" t="s">
        <v>350</v>
      </c>
      <c r="B495" s="4">
        <f>+B456+B457</f>
        <v>0</v>
      </c>
      <c r="C495" s="4">
        <f>+C456+C457</f>
        <v>0</v>
      </c>
      <c r="D495" s="4">
        <f>+D456+D457</f>
        <v>0</v>
      </c>
      <c r="E495" s="4">
        <f>+D495</f>
        <v>0</v>
      </c>
      <c r="F495" s="4"/>
    </row>
    <row r="496" spans="1:6">
      <c r="A496" s="5" t="s">
        <v>351</v>
      </c>
      <c r="B496" s="90">
        <f>+'2.4ต้นทุนตามสัดส่วน(รวม)'!$O$157</f>
        <v>0</v>
      </c>
      <c r="C496" s="90">
        <f>+'2.4ต้นทุนตามสัดส่วน(รวม)'!$P$157</f>
        <v>0</v>
      </c>
      <c r="D496" s="90">
        <f>+'2.4ต้นทุนตามสัดส่วน(รวม)'!$Q$157</f>
        <v>0</v>
      </c>
      <c r="E496" s="4"/>
      <c r="F496" s="4">
        <f>+D496-E496</f>
        <v>0</v>
      </c>
    </row>
    <row r="497" spans="1:6">
      <c r="A497" s="5"/>
      <c r="B497" s="4"/>
      <c r="C497" s="4"/>
      <c r="D497" s="4"/>
      <c r="E497" s="4"/>
      <c r="F497" s="4"/>
    </row>
    <row r="498" spans="1:6">
      <c r="A498" s="5"/>
      <c r="B498" s="4"/>
      <c r="C498" s="4"/>
      <c r="D498" s="4"/>
      <c r="E498" s="4"/>
      <c r="F498" s="4"/>
    </row>
    <row r="499" spans="1:6">
      <c r="A499" s="5" t="s">
        <v>379</v>
      </c>
      <c r="B499" s="4">
        <f>+B460+B461</f>
        <v>0</v>
      </c>
      <c r="C499" s="4">
        <f>+C460+C461</f>
        <v>0</v>
      </c>
      <c r="D499" s="4">
        <f>+D460+D461</f>
        <v>0</v>
      </c>
      <c r="E499" s="4">
        <f>+D499</f>
        <v>0</v>
      </c>
      <c r="F499" s="4"/>
    </row>
    <row r="500" spans="1:6">
      <c r="A500" s="5" t="s">
        <v>380</v>
      </c>
      <c r="B500" s="90">
        <f>+'2.4ต้นทุนตามสัดส่วน(รวม)'!$R$157</f>
        <v>0</v>
      </c>
      <c r="C500" s="90">
        <f>+'2.4ต้นทุนตามสัดส่วน(รวม)'!$S$157</f>
        <v>0</v>
      </c>
      <c r="D500" s="90">
        <f>+'2.4ต้นทุนตามสัดส่วน(รวม)'!$T$157</f>
        <v>0</v>
      </c>
      <c r="E500" s="4"/>
      <c r="F500" s="4">
        <f>+D500-E500</f>
        <v>0</v>
      </c>
    </row>
    <row r="501" spans="1:6">
      <c r="A501" s="5"/>
      <c r="B501" s="4"/>
      <c r="C501" s="4"/>
      <c r="D501" s="4"/>
      <c r="E501" s="4"/>
      <c r="F501" s="4"/>
    </row>
    <row r="502" spans="1:6">
      <c r="A502" s="5"/>
      <c r="B502" s="4"/>
      <c r="C502" s="4"/>
      <c r="D502" s="4"/>
      <c r="E502" s="4"/>
      <c r="F502" s="4"/>
    </row>
    <row r="503" spans="1:6">
      <c r="A503" s="12" t="s">
        <v>5</v>
      </c>
      <c r="B503" s="11">
        <f>SUM(B491:B502)</f>
        <v>0</v>
      </c>
      <c r="C503" s="11">
        <f>SUM(C491:C502)</f>
        <v>0</v>
      </c>
      <c r="D503" s="11">
        <f>SUM(D491:D502)</f>
        <v>0</v>
      </c>
      <c r="E503" s="11">
        <f>SUM(E491:E502)</f>
        <v>0</v>
      </c>
      <c r="F503" s="11">
        <f>SUM(F491:F502)</f>
        <v>0</v>
      </c>
    </row>
    <row r="504" spans="1:6" ht="21.75" thickBot="1">
      <c r="A504" s="13" t="s">
        <v>127</v>
      </c>
      <c r="B504" s="14">
        <f>+B490-B503</f>
        <v>0</v>
      </c>
      <c r="C504" s="14">
        <f>+C490-C503</f>
        <v>0</v>
      </c>
      <c r="D504" s="14">
        <f>+D490-D503</f>
        <v>0</v>
      </c>
      <c r="E504" s="14">
        <f>+E490-E503</f>
        <v>0</v>
      </c>
      <c r="F504" s="14">
        <f>+F490-F503</f>
        <v>0</v>
      </c>
    </row>
    <row r="505" spans="1:6" ht="21.75" thickTop="1">
      <c r="A505" s="91"/>
      <c r="B505" s="92"/>
      <c r="C505" s="92"/>
      <c r="D505" s="92"/>
      <c r="E505" s="92"/>
      <c r="F505" s="92"/>
    </row>
    <row r="506" spans="1:6">
      <c r="A506" s="17" t="s">
        <v>14</v>
      </c>
      <c r="B506" s="18"/>
      <c r="C506" s="18"/>
      <c r="D506" s="18"/>
      <c r="E506" s="18" t="s">
        <v>15</v>
      </c>
      <c r="F506" s="18"/>
    </row>
    <row r="507" spans="1:6">
      <c r="A507" s="17" t="s">
        <v>16</v>
      </c>
      <c r="B507" s="18"/>
      <c r="C507" s="18"/>
      <c r="D507" s="18"/>
      <c r="E507" s="18" t="s">
        <v>15</v>
      </c>
      <c r="F507" s="18"/>
    </row>
    <row r="508" spans="1:6" ht="23.25">
      <c r="A508" s="204" t="s">
        <v>48</v>
      </c>
      <c r="B508" s="205"/>
      <c r="C508" s="205"/>
      <c r="D508" s="205"/>
      <c r="E508" s="205"/>
      <c r="F508" s="205"/>
    </row>
    <row r="509" spans="1:6" ht="23.25">
      <c r="A509" s="206" t="s">
        <v>130</v>
      </c>
      <c r="B509" s="206"/>
      <c r="C509" s="206"/>
      <c r="D509" s="206"/>
      <c r="E509" s="206"/>
      <c r="F509" s="206"/>
    </row>
    <row r="510" spans="1:6" ht="23.25">
      <c r="A510" s="206" t="s">
        <v>261</v>
      </c>
      <c r="B510" s="206"/>
      <c r="C510" s="206"/>
      <c r="D510" s="206"/>
      <c r="E510" s="206"/>
      <c r="F510" s="206"/>
    </row>
    <row r="511" spans="1:6" ht="23.25">
      <c r="A511" s="206" t="s">
        <v>34</v>
      </c>
      <c r="B511" s="206"/>
      <c r="C511" s="206"/>
      <c r="D511" s="206"/>
      <c r="E511" s="206"/>
      <c r="F511" s="206"/>
    </row>
    <row r="512" spans="1:6">
      <c r="A512" s="207"/>
      <c r="B512" s="207"/>
      <c r="C512" s="207"/>
      <c r="D512" s="207"/>
      <c r="E512" s="207"/>
      <c r="F512" s="207"/>
    </row>
    <row r="513" spans="1:6">
      <c r="A513" s="1" t="s">
        <v>7</v>
      </c>
      <c r="B513" s="2" t="s">
        <v>155</v>
      </c>
      <c r="C513" s="2" t="s">
        <v>1</v>
      </c>
      <c r="D513" s="2" t="s">
        <v>9</v>
      </c>
      <c r="E513" s="2" t="s">
        <v>10</v>
      </c>
      <c r="F513" s="2" t="s">
        <v>11</v>
      </c>
    </row>
    <row r="514" spans="1:6">
      <c r="A514" s="3" t="s">
        <v>19</v>
      </c>
      <c r="B514" s="4">
        <f>+'2.4ต้นทุนตามสัดส่วน(รวม)'!$B$7</f>
        <v>0</v>
      </c>
      <c r="C514" s="4">
        <f>+'2.4ต้นทุนตามสัดส่วน(รวม)'!$C$7</f>
        <v>0</v>
      </c>
      <c r="D514" s="4">
        <f>+'2.4ต้นทุนตามสัดส่วน(รวม)'!$F$7</f>
        <v>0</v>
      </c>
      <c r="E514" s="4">
        <f>+D514</f>
        <v>0</v>
      </c>
      <c r="F514" s="4"/>
    </row>
    <row r="515" spans="1:6">
      <c r="A515" s="5"/>
      <c r="B515" s="4"/>
      <c r="C515" s="4"/>
      <c r="D515" s="4"/>
      <c r="E515" s="4"/>
      <c r="F515" s="4"/>
    </row>
    <row r="516" spans="1:6">
      <c r="A516" s="5" t="s">
        <v>243</v>
      </c>
      <c r="B516" s="4">
        <f>+B477+B478</f>
        <v>0</v>
      </c>
      <c r="C516" s="4">
        <f>+C477+C478</f>
        <v>0</v>
      </c>
      <c r="D516" s="4">
        <f>+D477+D478</f>
        <v>0</v>
      </c>
      <c r="E516" s="4">
        <f>+D516</f>
        <v>0</v>
      </c>
      <c r="F516" s="4"/>
    </row>
    <row r="517" spans="1:6">
      <c r="A517" s="5" t="s">
        <v>244</v>
      </c>
      <c r="B517" s="90">
        <f>+'2.1ต้นทุนตามสัดส่วน (ผลิต)'!$B$167</f>
        <v>0</v>
      </c>
      <c r="C517" s="90">
        <f>+'2.1ต้นทุนตามสัดส่วน (ผลิต)'!$C$167</f>
        <v>0</v>
      </c>
      <c r="D517" s="4">
        <f>+'3.2เก็บไม้วัตถุดิบ'!$BM$167</f>
        <v>0</v>
      </c>
      <c r="E517" s="4"/>
      <c r="F517" s="4">
        <f>+D517-E517</f>
        <v>0</v>
      </c>
    </row>
    <row r="518" spans="1:6">
      <c r="A518" s="6"/>
      <c r="B518" s="4"/>
      <c r="C518" s="4"/>
      <c r="D518" s="4"/>
      <c r="E518" s="4"/>
      <c r="F518" s="4"/>
    </row>
    <row r="519" spans="1:6">
      <c r="A519" s="5" t="s">
        <v>93</v>
      </c>
      <c r="B519" s="4">
        <f>+B480+B481</f>
        <v>0</v>
      </c>
      <c r="C519" s="4">
        <f>+C480+C481</f>
        <v>0</v>
      </c>
      <c r="D519" s="4">
        <f>+D480+D481</f>
        <v>0</v>
      </c>
      <c r="E519" s="4">
        <f>+D519</f>
        <v>0</v>
      </c>
      <c r="F519" s="4"/>
    </row>
    <row r="520" spans="1:6">
      <c r="A520" s="5" t="s">
        <v>94</v>
      </c>
      <c r="B520" s="4"/>
      <c r="C520" s="4"/>
      <c r="D520" s="4">
        <f>+'3.1เก็บค่าใช้จ่าย'!$BM$167</f>
        <v>0</v>
      </c>
      <c r="E520" s="4"/>
      <c r="F520" s="4">
        <f>+D520-E520</f>
        <v>0</v>
      </c>
    </row>
    <row r="521" spans="1:6">
      <c r="A521" s="6"/>
      <c r="B521" s="4"/>
      <c r="C521" s="4"/>
      <c r="D521" s="4"/>
      <c r="E521" s="4"/>
      <c r="F521" s="4"/>
    </row>
    <row r="522" spans="1:6">
      <c r="A522" s="5" t="s">
        <v>289</v>
      </c>
      <c r="B522" s="4">
        <f>+B483</f>
        <v>0</v>
      </c>
      <c r="C522" s="4">
        <f>+C483</f>
        <v>0</v>
      </c>
      <c r="D522" s="4">
        <f>+D483</f>
        <v>0</v>
      </c>
      <c r="E522" s="4">
        <f>+D522</f>
        <v>0</v>
      </c>
      <c r="F522" s="4"/>
    </row>
    <row r="523" spans="1:6">
      <c r="A523" s="5" t="s">
        <v>290</v>
      </c>
      <c r="B523" s="90">
        <f>+'2.3ต้นทุนตามสัดส่วน (รับโอน)'!$B$167</f>
        <v>0</v>
      </c>
      <c r="C523" s="90">
        <f>+'2.3ต้นทุนตามสัดส่วน (รับโอน)'!$C$167</f>
        <v>0</v>
      </c>
      <c r="D523" s="90">
        <f>+'2.3ต้นทุนตามสัดส่วน (รับโอน)'!$F$167</f>
        <v>0</v>
      </c>
      <c r="E523" s="4"/>
      <c r="F523" s="4">
        <f>+D523-E523</f>
        <v>0</v>
      </c>
    </row>
    <row r="524" spans="1:6">
      <c r="A524" s="5"/>
      <c r="B524" s="90"/>
      <c r="C524" s="90"/>
      <c r="D524" s="90"/>
      <c r="E524" s="4"/>
      <c r="F524" s="4"/>
    </row>
    <row r="525" spans="1:6">
      <c r="A525" s="101" t="s">
        <v>324</v>
      </c>
      <c r="B525" s="90">
        <f>+B486</f>
        <v>0</v>
      </c>
      <c r="C525" s="90">
        <f>+C486</f>
        <v>0</v>
      </c>
      <c r="D525" s="90">
        <f>+D486</f>
        <v>0</v>
      </c>
      <c r="E525" s="90">
        <f>+D525</f>
        <v>0</v>
      </c>
      <c r="F525" s="90"/>
    </row>
    <row r="526" spans="1:6">
      <c r="A526" s="102" t="s">
        <v>325</v>
      </c>
      <c r="B526" s="103">
        <f>+'2.2ต้นทุนตามสัดส่วน (ไม่ช่อม)'!$B$167</f>
        <v>0</v>
      </c>
      <c r="C526" s="103">
        <f>+'2.2ต้นทุนตามสัดส่วน (ไม่ช่อม)'!$C$167</f>
        <v>0</v>
      </c>
      <c r="D526" s="103">
        <f>+'2.2ต้นทุนตามสัดส่วน (ไม่ช่อม)'!$F$167</f>
        <v>0</v>
      </c>
      <c r="E526" s="103"/>
      <c r="F526" s="103">
        <f>+D526-E526</f>
        <v>0</v>
      </c>
    </row>
    <row r="527" spans="1:6">
      <c r="A527" s="6" t="s">
        <v>12</v>
      </c>
      <c r="B527" s="4">
        <f>SUM(B514:B526)</f>
        <v>0</v>
      </c>
      <c r="C527" s="4">
        <f>SUM(C514:C526)</f>
        <v>0</v>
      </c>
      <c r="D527" s="4">
        <f>SUM(D514:D526)</f>
        <v>0</v>
      </c>
      <c r="E527" s="4">
        <f>SUM(E514:E526)</f>
        <v>0</v>
      </c>
      <c r="F527" s="4">
        <f>SUM(F514:F526)</f>
        <v>0</v>
      </c>
    </row>
    <row r="528" spans="1:6">
      <c r="A528" s="19"/>
      <c r="B528" s="7"/>
      <c r="C528" s="7"/>
      <c r="D528" s="7"/>
      <c r="E528" s="7"/>
      <c r="F528" s="7"/>
    </row>
    <row r="529" spans="1:6">
      <c r="A529" s="10" t="str">
        <f>CONCATENATE(A545,C545,E545)</f>
        <v>ราคาลงตัวหน่วยละ บาท</v>
      </c>
      <c r="B529" s="7">
        <f>SUM(B527:B528)</f>
        <v>0</v>
      </c>
      <c r="C529" s="7">
        <f>SUM(C527:C528)</f>
        <v>0</v>
      </c>
      <c r="D529" s="11">
        <f>SUM(D527:D528)</f>
        <v>0</v>
      </c>
      <c r="E529" s="7">
        <f>SUM(E527:E528)</f>
        <v>0</v>
      </c>
      <c r="F529" s="7">
        <f>+D529-E529</f>
        <v>0</v>
      </c>
    </row>
    <row r="530" spans="1:6">
      <c r="A530" s="5" t="s">
        <v>95</v>
      </c>
      <c r="B530" s="4">
        <f>+B491+B492</f>
        <v>0</v>
      </c>
      <c r="C530" s="4">
        <f>+C491+C492</f>
        <v>0</v>
      </c>
      <c r="D530" s="4">
        <f>+D491+D492</f>
        <v>0</v>
      </c>
      <c r="E530" s="4">
        <f>+D530</f>
        <v>0</v>
      </c>
      <c r="F530" s="4"/>
    </row>
    <row r="531" spans="1:6">
      <c r="A531" s="5" t="s">
        <v>96</v>
      </c>
      <c r="B531" s="90">
        <f>+'2.4ต้นทุนตามสัดส่วน(รวม)'!$L$167</f>
        <v>0</v>
      </c>
      <c r="C531" s="90">
        <f>+'2.4ต้นทุนตามสัดส่วน(รวม)'!$M$167</f>
        <v>0</v>
      </c>
      <c r="D531" s="90">
        <f>+'2.4ต้นทุนตามสัดส่วน(รวม)'!$N$167</f>
        <v>0</v>
      </c>
      <c r="E531" s="4"/>
      <c r="F531" s="4">
        <f>+D531-E531</f>
        <v>0</v>
      </c>
    </row>
    <row r="532" spans="1:6">
      <c r="A532" s="5"/>
      <c r="B532" s="4"/>
      <c r="C532" s="4"/>
      <c r="D532" s="4"/>
      <c r="E532" s="4"/>
      <c r="F532" s="4"/>
    </row>
    <row r="533" spans="1:6">
      <c r="A533" s="5"/>
      <c r="B533" s="4"/>
      <c r="C533" s="4"/>
      <c r="D533" s="4"/>
      <c r="E533" s="4"/>
      <c r="F533" s="4"/>
    </row>
    <row r="534" spans="1:6">
      <c r="A534" s="5" t="s">
        <v>352</v>
      </c>
      <c r="B534" s="4">
        <f>+B495+B496</f>
        <v>0</v>
      </c>
      <c r="C534" s="4">
        <f>+C495+C496</f>
        <v>0</v>
      </c>
      <c r="D534" s="4">
        <f>+D495+D496</f>
        <v>0</v>
      </c>
      <c r="E534" s="4">
        <f>+D534</f>
        <v>0</v>
      </c>
      <c r="F534" s="4"/>
    </row>
    <row r="535" spans="1:6">
      <c r="A535" s="5" t="s">
        <v>353</v>
      </c>
      <c r="B535" s="90">
        <f>+'2.4ต้นทุนตามสัดส่วน(รวม)'!$O$167</f>
        <v>0</v>
      </c>
      <c r="C535" s="90">
        <f>+'2.4ต้นทุนตามสัดส่วน(รวม)'!$P$167</f>
        <v>0</v>
      </c>
      <c r="D535" s="90">
        <f>+'2.4ต้นทุนตามสัดส่วน(รวม)'!$Q$167</f>
        <v>0</v>
      </c>
      <c r="E535" s="4"/>
      <c r="F535" s="4">
        <f>+D535-E535</f>
        <v>0</v>
      </c>
    </row>
    <row r="536" spans="1:6">
      <c r="A536" s="5"/>
      <c r="B536" s="4"/>
      <c r="C536" s="4"/>
      <c r="D536" s="4"/>
      <c r="E536" s="4"/>
      <c r="F536" s="4"/>
    </row>
    <row r="537" spans="1:6">
      <c r="A537" s="5"/>
      <c r="B537" s="4"/>
      <c r="C537" s="4"/>
      <c r="D537" s="4"/>
      <c r="E537" s="4"/>
      <c r="F537" s="4"/>
    </row>
    <row r="538" spans="1:6">
      <c r="A538" s="5" t="s">
        <v>381</v>
      </c>
      <c r="B538" s="4">
        <f>+B499+B500</f>
        <v>0</v>
      </c>
      <c r="C538" s="4">
        <f>+C499+C500</f>
        <v>0</v>
      </c>
      <c r="D538" s="4">
        <f>+D499+D500</f>
        <v>0</v>
      </c>
      <c r="E538" s="4">
        <f>+D538</f>
        <v>0</v>
      </c>
      <c r="F538" s="4"/>
    </row>
    <row r="539" spans="1:6">
      <c r="A539" s="5" t="s">
        <v>382</v>
      </c>
      <c r="B539" s="90">
        <f>+'2.4ต้นทุนตามสัดส่วน(รวม)'!$R$167</f>
        <v>0</v>
      </c>
      <c r="C539" s="90">
        <f>+'2.4ต้นทุนตามสัดส่วน(รวม)'!$S$167</f>
        <v>0</v>
      </c>
      <c r="D539" s="90">
        <f>+'2.4ต้นทุนตามสัดส่วน(รวม)'!$T$167</f>
        <v>0</v>
      </c>
      <c r="E539" s="4"/>
      <c r="F539" s="4">
        <f>+D539-E539</f>
        <v>0</v>
      </c>
    </row>
    <row r="540" spans="1:6">
      <c r="A540" s="5"/>
      <c r="B540" s="4"/>
      <c r="C540" s="4"/>
      <c r="D540" s="4"/>
      <c r="E540" s="4"/>
      <c r="F540" s="4"/>
    </row>
    <row r="541" spans="1:6">
      <c r="A541" s="5"/>
      <c r="B541" s="4"/>
      <c r="C541" s="4"/>
      <c r="D541" s="4"/>
      <c r="E541" s="4"/>
      <c r="F541" s="4"/>
    </row>
    <row r="542" spans="1:6">
      <c r="A542" s="12" t="s">
        <v>5</v>
      </c>
      <c r="B542" s="11">
        <f>SUM(B530:B541)</f>
        <v>0</v>
      </c>
      <c r="C542" s="11">
        <f>SUM(C530:C541)</f>
        <v>0</v>
      </c>
      <c r="D542" s="11">
        <f>SUM(D530:D541)</f>
        <v>0</v>
      </c>
      <c r="E542" s="11">
        <f>SUM(E530:E541)</f>
        <v>0</v>
      </c>
      <c r="F542" s="11">
        <f>SUM(F530:F541)</f>
        <v>0</v>
      </c>
    </row>
    <row r="543" spans="1:6" ht="21.75" thickBot="1">
      <c r="A543" s="13" t="s">
        <v>128</v>
      </c>
      <c r="B543" s="14">
        <f>+B529-B542</f>
        <v>0</v>
      </c>
      <c r="C543" s="14">
        <f>+C529-C542</f>
        <v>0</v>
      </c>
      <c r="D543" s="14">
        <f>+D529-D542</f>
        <v>0</v>
      </c>
      <c r="E543" s="14">
        <f>+E529-E542</f>
        <v>0</v>
      </c>
      <c r="F543" s="14">
        <f>+F529-F542</f>
        <v>0</v>
      </c>
    </row>
    <row r="544" spans="1:6" ht="21.75" thickTop="1">
      <c r="A544" s="91"/>
      <c r="B544" s="92"/>
      <c r="C544" s="92"/>
      <c r="D544" s="92"/>
      <c r="E544" s="92"/>
      <c r="F544" s="92"/>
    </row>
    <row r="545" spans="1:6">
      <c r="A545" s="17" t="s">
        <v>14</v>
      </c>
      <c r="B545" s="18"/>
      <c r="C545" s="18"/>
      <c r="D545" s="18"/>
      <c r="E545" s="18" t="s">
        <v>15</v>
      </c>
      <c r="F545" s="18"/>
    </row>
    <row r="546" spans="1:6">
      <c r="A546" s="17" t="s">
        <v>16</v>
      </c>
      <c r="B546" s="18"/>
      <c r="C546" s="18"/>
      <c r="D546" s="18"/>
      <c r="E546" s="18" t="s">
        <v>15</v>
      </c>
      <c r="F546" s="18"/>
    </row>
    <row r="547" spans="1:6" ht="23.25">
      <c r="A547" s="204" t="s">
        <v>49</v>
      </c>
      <c r="B547" s="205"/>
      <c r="C547" s="205"/>
      <c r="D547" s="205"/>
      <c r="E547" s="205"/>
      <c r="F547" s="205"/>
    </row>
    <row r="548" spans="1:6" ht="23.25">
      <c r="A548" s="206" t="s">
        <v>130</v>
      </c>
      <c r="B548" s="206"/>
      <c r="C548" s="206"/>
      <c r="D548" s="206"/>
      <c r="E548" s="206"/>
      <c r="F548" s="206"/>
    </row>
    <row r="549" spans="1:6" ht="23.25">
      <c r="A549" s="206" t="s">
        <v>261</v>
      </c>
      <c r="B549" s="206"/>
      <c r="C549" s="206"/>
      <c r="D549" s="206"/>
      <c r="E549" s="206"/>
      <c r="F549" s="206"/>
    </row>
    <row r="550" spans="1:6" ht="23.25">
      <c r="A550" s="206" t="s">
        <v>34</v>
      </c>
      <c r="B550" s="206"/>
      <c r="C550" s="206"/>
      <c r="D550" s="206"/>
      <c r="E550" s="206"/>
      <c r="F550" s="206"/>
    </row>
    <row r="551" spans="1:6">
      <c r="A551" s="207"/>
      <c r="B551" s="207"/>
      <c r="C551" s="207"/>
      <c r="D551" s="207"/>
      <c r="E551" s="207"/>
      <c r="F551" s="207"/>
    </row>
    <row r="552" spans="1:6">
      <c r="A552" s="1" t="s">
        <v>7</v>
      </c>
      <c r="B552" s="2" t="s">
        <v>155</v>
      </c>
      <c r="C552" s="2" t="s">
        <v>1</v>
      </c>
      <c r="D552" s="2" t="s">
        <v>9</v>
      </c>
      <c r="E552" s="2" t="s">
        <v>10</v>
      </c>
      <c r="F552" s="2" t="s">
        <v>11</v>
      </c>
    </row>
    <row r="553" spans="1:6">
      <c r="A553" s="3" t="s">
        <v>19</v>
      </c>
      <c r="B553" s="4">
        <f>+'2.4ต้นทุนตามสัดส่วน(รวม)'!$B$7</f>
        <v>0</v>
      </c>
      <c r="C553" s="4">
        <f>+'2.4ต้นทุนตามสัดส่วน(รวม)'!$C$7</f>
        <v>0</v>
      </c>
      <c r="D553" s="4">
        <f>+'2.4ต้นทุนตามสัดส่วน(รวม)'!$F$7</f>
        <v>0</v>
      </c>
      <c r="E553" s="4">
        <f>+D553</f>
        <v>0</v>
      </c>
      <c r="F553" s="4"/>
    </row>
    <row r="554" spans="1:6">
      <c r="A554" s="5"/>
      <c r="B554" s="4"/>
      <c r="C554" s="4"/>
      <c r="D554" s="4"/>
      <c r="E554" s="4"/>
      <c r="F554" s="4"/>
    </row>
    <row r="555" spans="1:6">
      <c r="A555" s="5" t="s">
        <v>245</v>
      </c>
      <c r="B555" s="4">
        <f>+B516+B517</f>
        <v>0</v>
      </c>
      <c r="C555" s="4">
        <f>+C516+C517</f>
        <v>0</v>
      </c>
      <c r="D555" s="4">
        <f>+D516+D517</f>
        <v>0</v>
      </c>
      <c r="E555" s="4">
        <f>+D555</f>
        <v>0</v>
      </c>
      <c r="F555" s="4"/>
    </row>
    <row r="556" spans="1:6">
      <c r="A556" s="5" t="s">
        <v>246</v>
      </c>
      <c r="B556" s="90">
        <f>+'2.1ต้นทุนตามสัดส่วน (ผลิต)'!$B$177</f>
        <v>0</v>
      </c>
      <c r="C556" s="90">
        <f>+'2.1ต้นทุนตามสัดส่วน (ผลิต)'!$C$177</f>
        <v>0</v>
      </c>
      <c r="D556" s="4">
        <f>+'3.2เก็บไม้วัตถุดิบ'!$BN$167</f>
        <v>0</v>
      </c>
      <c r="E556" s="4"/>
      <c r="F556" s="4">
        <f>+D556-E556</f>
        <v>0</v>
      </c>
    </row>
    <row r="557" spans="1:6">
      <c r="A557" s="6"/>
      <c r="B557" s="4"/>
      <c r="C557" s="4"/>
      <c r="D557" s="4"/>
      <c r="E557" s="4"/>
      <c r="F557" s="4"/>
    </row>
    <row r="558" spans="1:6">
      <c r="A558" s="5" t="s">
        <v>97</v>
      </c>
      <c r="B558" s="4">
        <f>+B519+B520</f>
        <v>0</v>
      </c>
      <c r="C558" s="4">
        <f>+C519+C520</f>
        <v>0</v>
      </c>
      <c r="D558" s="4">
        <f>+D519+D520</f>
        <v>0</v>
      </c>
      <c r="E558" s="4">
        <f>+D558</f>
        <v>0</v>
      </c>
      <c r="F558" s="4"/>
    </row>
    <row r="559" spans="1:6">
      <c r="A559" s="5" t="s">
        <v>100</v>
      </c>
      <c r="B559" s="4"/>
      <c r="C559" s="4"/>
      <c r="D559" s="4">
        <f>+'3.1เก็บค่าใช้จ่าย'!$BN$167</f>
        <v>0</v>
      </c>
      <c r="E559" s="4"/>
      <c r="F559" s="4">
        <f>+D559-E559</f>
        <v>0</v>
      </c>
    </row>
    <row r="560" spans="1:6">
      <c r="A560" s="6"/>
      <c r="B560" s="4"/>
      <c r="C560" s="4"/>
      <c r="D560" s="4"/>
      <c r="E560" s="4"/>
      <c r="F560" s="4"/>
    </row>
    <row r="561" spans="1:6">
      <c r="A561" s="5" t="s">
        <v>291</v>
      </c>
      <c r="B561" s="4">
        <f>+B522</f>
        <v>0</v>
      </c>
      <c r="C561" s="4">
        <f>+C522</f>
        <v>0</v>
      </c>
      <c r="D561" s="4">
        <f>+D522</f>
        <v>0</v>
      </c>
      <c r="E561" s="4">
        <f>+D561</f>
        <v>0</v>
      </c>
      <c r="F561" s="4"/>
    </row>
    <row r="562" spans="1:6">
      <c r="A562" s="5" t="s">
        <v>292</v>
      </c>
      <c r="B562" s="90">
        <f>+'2.3ต้นทุนตามสัดส่วน (รับโอน)'!$B$177</f>
        <v>0</v>
      </c>
      <c r="C562" s="90">
        <f>+'2.3ต้นทุนตามสัดส่วน (รับโอน)'!$C$177</f>
        <v>0</v>
      </c>
      <c r="D562" s="90">
        <f>+'2.3ต้นทุนตามสัดส่วน (รับโอน)'!$F$177</f>
        <v>0</v>
      </c>
      <c r="E562" s="4"/>
      <c r="F562" s="4">
        <f>+D562-E562</f>
        <v>0</v>
      </c>
    </row>
    <row r="563" spans="1:6">
      <c r="A563" s="5"/>
      <c r="B563" s="90"/>
      <c r="C563" s="90"/>
      <c r="D563" s="90"/>
      <c r="E563" s="4"/>
      <c r="F563" s="4"/>
    </row>
    <row r="564" spans="1:6">
      <c r="A564" s="101" t="s">
        <v>326</v>
      </c>
      <c r="B564" s="90">
        <f>+B525</f>
        <v>0</v>
      </c>
      <c r="C564" s="90">
        <f>+C525</f>
        <v>0</v>
      </c>
      <c r="D564" s="90">
        <f>+D525</f>
        <v>0</v>
      </c>
      <c r="E564" s="90">
        <f>+D564</f>
        <v>0</v>
      </c>
      <c r="F564" s="90"/>
    </row>
    <row r="565" spans="1:6">
      <c r="A565" s="102" t="s">
        <v>327</v>
      </c>
      <c r="B565" s="103">
        <f>+'2.2ต้นทุนตามสัดส่วน (ไม่ช่อม)'!$B$177</f>
        <v>0</v>
      </c>
      <c r="C565" s="103">
        <f>+'2.2ต้นทุนตามสัดส่วน (ไม่ช่อม)'!$C$177</f>
        <v>0</v>
      </c>
      <c r="D565" s="103">
        <f>+'2.2ต้นทุนตามสัดส่วน (ไม่ช่อม)'!$F$177</f>
        <v>0</v>
      </c>
      <c r="E565" s="103"/>
      <c r="F565" s="103">
        <f>+D565-E565</f>
        <v>0</v>
      </c>
    </row>
    <row r="566" spans="1:6">
      <c r="A566" s="6" t="s">
        <v>12</v>
      </c>
      <c r="B566" s="4">
        <f>SUM(B553:B565)</f>
        <v>0</v>
      </c>
      <c r="C566" s="4">
        <f>SUM(C553:C565)</f>
        <v>0</v>
      </c>
      <c r="D566" s="4">
        <f>SUM(D553:D565)</f>
        <v>0</v>
      </c>
      <c r="E566" s="4">
        <f>SUM(E553:E565)</f>
        <v>0</v>
      </c>
      <c r="F566" s="4">
        <f>SUM(F553:F565)</f>
        <v>0</v>
      </c>
    </row>
    <row r="567" spans="1:6">
      <c r="A567" s="19"/>
      <c r="B567" s="7"/>
      <c r="C567" s="7"/>
      <c r="D567" s="7"/>
      <c r="E567" s="7"/>
      <c r="F567" s="7"/>
    </row>
    <row r="568" spans="1:6">
      <c r="A568" s="10" t="str">
        <f>CONCATENATE(A584,C584,E584)</f>
        <v>ราคาลงตัวหน่วยละ บาท</v>
      </c>
      <c r="B568" s="7">
        <f>SUM(B566:B567)</f>
        <v>0</v>
      </c>
      <c r="C568" s="7">
        <f>SUM(C566:C567)</f>
        <v>0</v>
      </c>
      <c r="D568" s="11">
        <f>SUM(D566:D567)</f>
        <v>0</v>
      </c>
      <c r="E568" s="7">
        <f>SUM(E566:E567)</f>
        <v>0</v>
      </c>
      <c r="F568" s="7">
        <f>+D568-E568</f>
        <v>0</v>
      </c>
    </row>
    <row r="569" spans="1:6">
      <c r="A569" s="5" t="s">
        <v>98</v>
      </c>
      <c r="B569" s="4">
        <f>+B530+B531</f>
        <v>0</v>
      </c>
      <c r="C569" s="4">
        <f>+C530+C531</f>
        <v>0</v>
      </c>
      <c r="D569" s="4">
        <f>+D530+D531</f>
        <v>0</v>
      </c>
      <c r="E569" s="4">
        <f>+D569</f>
        <v>0</v>
      </c>
      <c r="F569" s="4"/>
    </row>
    <row r="570" spans="1:6">
      <c r="A570" s="5" t="s">
        <v>99</v>
      </c>
      <c r="B570" s="90">
        <f>+'2.4ต้นทุนตามสัดส่วน(รวม)'!$L$177</f>
        <v>0</v>
      </c>
      <c r="C570" s="90">
        <f>+'2.4ต้นทุนตามสัดส่วน(รวม)'!$M$177</f>
        <v>0</v>
      </c>
      <c r="D570" s="90">
        <f>+'2.4ต้นทุนตามสัดส่วน(รวม)'!$N$177</f>
        <v>0</v>
      </c>
      <c r="E570" s="4"/>
      <c r="F570" s="4">
        <f>+D570-E570</f>
        <v>0</v>
      </c>
    </row>
    <row r="571" spans="1:6">
      <c r="A571" s="5"/>
      <c r="B571" s="4"/>
      <c r="C571" s="4"/>
      <c r="D571" s="4"/>
      <c r="E571" s="4"/>
      <c r="F571" s="4"/>
    </row>
    <row r="572" spans="1:6">
      <c r="A572" s="5"/>
      <c r="B572" s="4"/>
      <c r="C572" s="4"/>
      <c r="D572" s="4"/>
      <c r="E572" s="4"/>
      <c r="F572" s="4"/>
    </row>
    <row r="573" spans="1:6">
      <c r="A573" s="5" t="s">
        <v>354</v>
      </c>
      <c r="B573" s="4">
        <f>+B534+B535</f>
        <v>0</v>
      </c>
      <c r="C573" s="4">
        <f>+C534+C535</f>
        <v>0</v>
      </c>
      <c r="D573" s="4">
        <f>+D534+D535</f>
        <v>0</v>
      </c>
      <c r="E573" s="4">
        <f>+D573</f>
        <v>0</v>
      </c>
      <c r="F573" s="4"/>
    </row>
    <row r="574" spans="1:6">
      <c r="A574" s="5" t="s">
        <v>355</v>
      </c>
      <c r="B574" s="90">
        <f>+'2.4ต้นทุนตามสัดส่วน(รวม)'!$O$177</f>
        <v>0</v>
      </c>
      <c r="C574" s="90">
        <f>+'2.4ต้นทุนตามสัดส่วน(รวม)'!$P$177</f>
        <v>0</v>
      </c>
      <c r="D574" s="90">
        <f>+'2.4ต้นทุนตามสัดส่วน(รวม)'!$Q$177</f>
        <v>0</v>
      </c>
      <c r="E574" s="4"/>
      <c r="F574" s="4">
        <f>+D574-E574</f>
        <v>0</v>
      </c>
    </row>
    <row r="575" spans="1:6">
      <c r="A575" s="5"/>
      <c r="B575" s="4"/>
      <c r="C575" s="4"/>
      <c r="D575" s="4"/>
      <c r="E575" s="4"/>
      <c r="F575" s="4"/>
    </row>
    <row r="576" spans="1:6">
      <c r="A576" s="5"/>
      <c r="B576" s="4"/>
      <c r="C576" s="4"/>
      <c r="D576" s="4"/>
      <c r="E576" s="4"/>
      <c r="F576" s="4"/>
    </row>
    <row r="577" spans="1:6">
      <c r="A577" s="5" t="s">
        <v>383</v>
      </c>
      <c r="B577" s="4">
        <f>+B538+B539</f>
        <v>0</v>
      </c>
      <c r="C577" s="4">
        <f>+C538+C539</f>
        <v>0</v>
      </c>
      <c r="D577" s="4">
        <f>+D538+D539</f>
        <v>0</v>
      </c>
      <c r="E577" s="4">
        <f>+D577</f>
        <v>0</v>
      </c>
      <c r="F577" s="4"/>
    </row>
    <row r="578" spans="1:6">
      <c r="A578" s="5" t="s">
        <v>384</v>
      </c>
      <c r="B578" s="90">
        <f>+'2.4ต้นทุนตามสัดส่วน(รวม)'!$R$177</f>
        <v>0</v>
      </c>
      <c r="C578" s="90">
        <f>+'2.4ต้นทุนตามสัดส่วน(รวม)'!$S$177</f>
        <v>0</v>
      </c>
      <c r="D578" s="90">
        <f>+'2.4ต้นทุนตามสัดส่วน(รวม)'!$T$177</f>
        <v>0</v>
      </c>
      <c r="E578" s="4"/>
      <c r="F578" s="4">
        <f>+D578-E578</f>
        <v>0</v>
      </c>
    </row>
    <row r="579" spans="1:6">
      <c r="A579" s="5"/>
      <c r="B579" s="4"/>
      <c r="C579" s="4"/>
      <c r="D579" s="4"/>
      <c r="E579" s="4"/>
      <c r="F579" s="4"/>
    </row>
    <row r="580" spans="1:6">
      <c r="A580" s="5"/>
      <c r="B580" s="4"/>
      <c r="C580" s="4"/>
      <c r="D580" s="4"/>
      <c r="E580" s="4"/>
      <c r="F580" s="4"/>
    </row>
    <row r="581" spans="1:6">
      <c r="A581" s="12" t="s">
        <v>5</v>
      </c>
      <c r="B581" s="11">
        <f>SUM(B569:B580)</f>
        <v>0</v>
      </c>
      <c r="C581" s="11">
        <f>SUM(C569:C580)</f>
        <v>0</v>
      </c>
      <c r="D581" s="11">
        <f>SUM(D569:D580)</f>
        <v>0</v>
      </c>
      <c r="E581" s="11">
        <f>SUM(E569:E580)</f>
        <v>0</v>
      </c>
      <c r="F581" s="11">
        <f>SUM(F569:F580)</f>
        <v>0</v>
      </c>
    </row>
    <row r="582" spans="1:6" ht="21.75" thickBot="1">
      <c r="A582" s="13" t="s">
        <v>129</v>
      </c>
      <c r="B582" s="14">
        <f>+B568-B581</f>
        <v>0</v>
      </c>
      <c r="C582" s="14">
        <f>+C568-C581</f>
        <v>0</v>
      </c>
      <c r="D582" s="14">
        <f>+D568-D581</f>
        <v>0</v>
      </c>
      <c r="E582" s="14">
        <f>+E568-E581</f>
        <v>0</v>
      </c>
      <c r="F582" s="14">
        <f>+F568-F581</f>
        <v>0</v>
      </c>
    </row>
    <row r="583" spans="1:6" ht="21.75" thickTop="1">
      <c r="A583" s="91"/>
      <c r="B583" s="92"/>
      <c r="C583" s="92"/>
      <c r="D583" s="92"/>
      <c r="E583" s="92"/>
      <c r="F583" s="92"/>
    </row>
    <row r="584" spans="1:6">
      <c r="A584" s="17" t="s">
        <v>14</v>
      </c>
      <c r="B584" s="18"/>
      <c r="C584" s="18"/>
      <c r="D584" s="18"/>
      <c r="E584" s="18" t="s">
        <v>15</v>
      </c>
      <c r="F584" s="18"/>
    </row>
    <row r="585" spans="1:6">
      <c r="A585" s="17" t="s">
        <v>16</v>
      </c>
      <c r="B585" s="18"/>
      <c r="C585" s="18"/>
      <c r="D585" s="18"/>
      <c r="E585" s="18" t="s">
        <v>15</v>
      </c>
      <c r="F585" s="18"/>
    </row>
    <row r="586" spans="1:6" ht="23.25">
      <c r="A586" s="204" t="s">
        <v>50</v>
      </c>
      <c r="B586" s="205"/>
      <c r="C586" s="205"/>
      <c r="D586" s="205"/>
      <c r="E586" s="205"/>
      <c r="F586" s="205"/>
    </row>
    <row r="587" spans="1:6" ht="23.25">
      <c r="A587" s="206" t="s">
        <v>130</v>
      </c>
      <c r="B587" s="206"/>
      <c r="C587" s="206"/>
      <c r="D587" s="206"/>
      <c r="E587" s="206"/>
      <c r="F587" s="206"/>
    </row>
    <row r="588" spans="1:6" ht="23.25">
      <c r="A588" s="206" t="s">
        <v>261</v>
      </c>
      <c r="B588" s="206"/>
      <c r="C588" s="206"/>
      <c r="D588" s="206"/>
      <c r="E588" s="206"/>
      <c r="F588" s="206"/>
    </row>
    <row r="589" spans="1:6" ht="23.25">
      <c r="A589" s="206" t="s">
        <v>34</v>
      </c>
      <c r="B589" s="206"/>
      <c r="C589" s="206"/>
      <c r="D589" s="206"/>
      <c r="E589" s="206"/>
      <c r="F589" s="206"/>
    </row>
    <row r="590" spans="1:6">
      <c r="A590" s="207"/>
      <c r="B590" s="207"/>
      <c r="C590" s="207"/>
      <c r="D590" s="207"/>
      <c r="E590" s="207"/>
      <c r="F590" s="207"/>
    </row>
    <row r="591" spans="1:6">
      <c r="A591" s="1" t="s">
        <v>7</v>
      </c>
      <c r="B591" s="2" t="s">
        <v>155</v>
      </c>
      <c r="C591" s="2" t="s">
        <v>1</v>
      </c>
      <c r="D591" s="2" t="s">
        <v>9</v>
      </c>
      <c r="E591" s="2" t="s">
        <v>10</v>
      </c>
      <c r="F591" s="2" t="s">
        <v>11</v>
      </c>
    </row>
    <row r="592" spans="1:6">
      <c r="A592" s="3" t="s">
        <v>19</v>
      </c>
      <c r="B592" s="4">
        <f>+'2.4ต้นทุนตามสัดส่วน(รวม)'!$B$7</f>
        <v>0</v>
      </c>
      <c r="C592" s="4">
        <f>+'2.4ต้นทุนตามสัดส่วน(รวม)'!$C$7</f>
        <v>0</v>
      </c>
      <c r="D592" s="4">
        <f>+'2.4ต้นทุนตามสัดส่วน(รวม)'!$F$7</f>
        <v>0</v>
      </c>
      <c r="E592" s="4">
        <f>+D592</f>
        <v>0</v>
      </c>
      <c r="F592" s="4"/>
    </row>
    <row r="593" spans="1:6">
      <c r="A593" s="5"/>
      <c r="B593" s="4"/>
      <c r="C593" s="4"/>
      <c r="D593" s="4"/>
      <c r="E593" s="4"/>
      <c r="F593" s="4"/>
    </row>
    <row r="594" spans="1:6">
      <c r="A594" s="5" t="s">
        <v>247</v>
      </c>
      <c r="B594" s="4">
        <f>+B438+B439</f>
        <v>0</v>
      </c>
      <c r="C594" s="4">
        <f>+C438+C439</f>
        <v>0</v>
      </c>
      <c r="D594" s="4">
        <f>+D438+D439</f>
        <v>0</v>
      </c>
      <c r="E594" s="4">
        <f>+D594</f>
        <v>0</v>
      </c>
      <c r="F594" s="4"/>
    </row>
    <row r="595" spans="1:6">
      <c r="A595" s="5" t="s">
        <v>248</v>
      </c>
      <c r="B595" s="90">
        <f>+B478+B517+B556</f>
        <v>0</v>
      </c>
      <c r="C595" s="90">
        <f>+C478+C517+C556</f>
        <v>0</v>
      </c>
      <c r="D595" s="4">
        <f>+D478+D517+D556</f>
        <v>0</v>
      </c>
      <c r="E595" s="4"/>
      <c r="F595" s="4">
        <f>+D595</f>
        <v>0</v>
      </c>
    </row>
    <row r="596" spans="1:6">
      <c r="A596" s="6"/>
      <c r="B596" s="4"/>
      <c r="C596" s="4"/>
      <c r="D596" s="4"/>
      <c r="E596" s="4"/>
      <c r="F596" s="4"/>
    </row>
    <row r="597" spans="1:6">
      <c r="A597" s="5" t="s">
        <v>112</v>
      </c>
      <c r="B597" s="4">
        <f>+B441+B442</f>
        <v>0</v>
      </c>
      <c r="C597" s="4">
        <f>+C441+C442</f>
        <v>0</v>
      </c>
      <c r="D597" s="4">
        <f>+D441+D442</f>
        <v>0</v>
      </c>
      <c r="E597" s="4">
        <f>+D597</f>
        <v>0</v>
      </c>
      <c r="F597" s="4"/>
    </row>
    <row r="598" spans="1:6">
      <c r="A598" s="5" t="s">
        <v>116</v>
      </c>
      <c r="B598" s="4">
        <f>+B481+B520+B559</f>
        <v>0</v>
      </c>
      <c r="C598" s="4">
        <f>+C481+C520+C559</f>
        <v>0</v>
      </c>
      <c r="D598" s="4">
        <f>+D481+D520+D559</f>
        <v>0</v>
      </c>
      <c r="E598" s="4"/>
      <c r="F598" s="4">
        <f>+D598</f>
        <v>0</v>
      </c>
    </row>
    <row r="599" spans="1:6">
      <c r="A599" s="6"/>
      <c r="B599" s="4"/>
      <c r="C599" s="4"/>
      <c r="D599" s="4"/>
      <c r="E599" s="4"/>
      <c r="F599" s="4"/>
    </row>
    <row r="600" spans="1:6">
      <c r="A600" s="5" t="s">
        <v>293</v>
      </c>
      <c r="B600" s="4">
        <f>+B444+B445</f>
        <v>0</v>
      </c>
      <c r="C600" s="4">
        <f>+C444+C445</f>
        <v>0</v>
      </c>
      <c r="D600" s="4">
        <f>+D444+D445</f>
        <v>0</v>
      </c>
      <c r="E600" s="4">
        <f>+D600</f>
        <v>0</v>
      </c>
      <c r="F600" s="4"/>
    </row>
    <row r="601" spans="1:6">
      <c r="A601" s="5" t="s">
        <v>294</v>
      </c>
      <c r="B601" s="90">
        <f>+B484+B523+B562</f>
        <v>0</v>
      </c>
      <c r="C601" s="90">
        <f>+C484+C523+C562</f>
        <v>0</v>
      </c>
      <c r="D601" s="90">
        <f>+D484+D523+D562</f>
        <v>0</v>
      </c>
      <c r="E601" s="4"/>
      <c r="F601" s="4">
        <f>+D601</f>
        <v>0</v>
      </c>
    </row>
    <row r="602" spans="1:6">
      <c r="A602" s="5"/>
      <c r="B602" s="90"/>
      <c r="C602" s="90"/>
      <c r="D602" s="90"/>
      <c r="E602" s="4"/>
      <c r="F602" s="4"/>
    </row>
    <row r="603" spans="1:6">
      <c r="A603" s="101" t="s">
        <v>328</v>
      </c>
      <c r="B603" s="90">
        <f>+B447+B448</f>
        <v>0</v>
      </c>
      <c r="C603" s="90">
        <f>+C447+C448</f>
        <v>0</v>
      </c>
      <c r="D603" s="90">
        <f>+D447+D448</f>
        <v>0</v>
      </c>
      <c r="E603" s="90">
        <f>+D603</f>
        <v>0</v>
      </c>
      <c r="F603" s="90"/>
    </row>
    <row r="604" spans="1:6">
      <c r="A604" s="102" t="s">
        <v>329</v>
      </c>
      <c r="B604" s="103">
        <f>+B487+B526+B565</f>
        <v>0</v>
      </c>
      <c r="C604" s="103">
        <f>+C487+C526+C565</f>
        <v>0</v>
      </c>
      <c r="D604" s="103">
        <f>+D487+D526+D565</f>
        <v>0</v>
      </c>
      <c r="E604" s="103"/>
      <c r="F604" s="103">
        <f>+D604</f>
        <v>0</v>
      </c>
    </row>
    <row r="605" spans="1:6">
      <c r="A605" s="6" t="s">
        <v>12</v>
      </c>
      <c r="B605" s="4">
        <f>SUM(B592:B604)</f>
        <v>0</v>
      </c>
      <c r="C605" s="4">
        <f>SUM(C592:C604)</f>
        <v>0</v>
      </c>
      <c r="D605" s="4">
        <f>SUM(D592:D604)</f>
        <v>0</v>
      </c>
      <c r="E605" s="4">
        <f>SUM(E592:E604)</f>
        <v>0</v>
      </c>
      <c r="F605" s="4">
        <f>SUM(F592:F604)</f>
        <v>0</v>
      </c>
    </row>
    <row r="606" spans="1:6">
      <c r="A606" s="19"/>
      <c r="B606" s="7"/>
      <c r="C606" s="7"/>
      <c r="D606" s="7"/>
      <c r="E606" s="7"/>
      <c r="F606" s="7"/>
    </row>
    <row r="607" spans="1:6">
      <c r="A607" s="10" t="str">
        <f>CONCATENATE(A623,C623,E623)</f>
        <v>ราคาลงตัวหน่วยละ บาท</v>
      </c>
      <c r="B607" s="7">
        <f>SUM(B605:B606)</f>
        <v>0</v>
      </c>
      <c r="C607" s="7">
        <f>SUM(C605:C606)</f>
        <v>0</v>
      </c>
      <c r="D607" s="11">
        <f>SUM(D605:D606)</f>
        <v>0</v>
      </c>
      <c r="E607" s="7">
        <f>SUM(E605:E606)</f>
        <v>0</v>
      </c>
      <c r="F607" s="7">
        <f>+D607-E607</f>
        <v>0</v>
      </c>
    </row>
    <row r="608" spans="1:6">
      <c r="A608" s="5" t="s">
        <v>117</v>
      </c>
      <c r="B608" s="4">
        <f>+B452+B453</f>
        <v>0</v>
      </c>
      <c r="C608" s="4">
        <f>+C452+C453</f>
        <v>0</v>
      </c>
      <c r="D608" s="4">
        <f>+D452+D453</f>
        <v>0</v>
      </c>
      <c r="E608" s="4">
        <f>+D608</f>
        <v>0</v>
      </c>
      <c r="F608" s="4"/>
    </row>
    <row r="609" spans="1:6">
      <c r="A609" s="5" t="s">
        <v>118</v>
      </c>
      <c r="B609" s="90">
        <f>+B492+B531+B570</f>
        <v>0</v>
      </c>
      <c r="C609" s="90">
        <f>+C492+C531+C570</f>
        <v>0</v>
      </c>
      <c r="D609" s="90">
        <f>+D492+D531+D570</f>
        <v>0</v>
      </c>
      <c r="E609" s="4"/>
      <c r="F609" s="4">
        <f>+D609</f>
        <v>0</v>
      </c>
    </row>
    <row r="610" spans="1:6">
      <c r="A610" s="5"/>
      <c r="B610" s="4"/>
      <c r="C610" s="4"/>
      <c r="D610" s="4"/>
      <c r="E610" s="4"/>
      <c r="F610" s="4"/>
    </row>
    <row r="611" spans="1:6">
      <c r="A611" s="5"/>
      <c r="B611" s="4"/>
      <c r="C611" s="4"/>
      <c r="D611" s="4"/>
      <c r="E611" s="4"/>
      <c r="F611" s="4"/>
    </row>
    <row r="612" spans="1:6">
      <c r="A612" s="5" t="s">
        <v>356</v>
      </c>
      <c r="B612" s="4">
        <f>+B456+B457</f>
        <v>0</v>
      </c>
      <c r="C612" s="4">
        <f>+C456+C457</f>
        <v>0</v>
      </c>
      <c r="D612" s="4">
        <f>+D456+D457</f>
        <v>0</v>
      </c>
      <c r="E612" s="4">
        <f>+D612</f>
        <v>0</v>
      </c>
      <c r="F612" s="4"/>
    </row>
    <row r="613" spans="1:6">
      <c r="A613" s="5" t="s">
        <v>357</v>
      </c>
      <c r="B613" s="90">
        <f>+B496+B535+B574</f>
        <v>0</v>
      </c>
      <c r="C613" s="90">
        <f>+C496+C535+C574</f>
        <v>0</v>
      </c>
      <c r="D613" s="90">
        <f>+D496+D535+D574</f>
        <v>0</v>
      </c>
      <c r="E613" s="4"/>
      <c r="F613" s="4">
        <f>+D613</f>
        <v>0</v>
      </c>
    </row>
    <row r="614" spans="1:6">
      <c r="A614" s="5"/>
      <c r="B614" s="4"/>
      <c r="C614" s="4"/>
      <c r="D614" s="4"/>
      <c r="E614" s="4"/>
      <c r="F614" s="4"/>
    </row>
    <row r="615" spans="1:6">
      <c r="A615" s="5"/>
      <c r="B615" s="4"/>
      <c r="C615" s="4"/>
      <c r="D615" s="4"/>
      <c r="E615" s="4"/>
      <c r="F615" s="4"/>
    </row>
    <row r="616" spans="1:6">
      <c r="A616" s="5" t="s">
        <v>385</v>
      </c>
      <c r="B616" s="4">
        <f>+B460+B461</f>
        <v>0</v>
      </c>
      <c r="C616" s="4">
        <f>+C460+C461</f>
        <v>0</v>
      </c>
      <c r="D616" s="4">
        <f>+D460+D461</f>
        <v>0</v>
      </c>
      <c r="E616" s="4">
        <f>+D616</f>
        <v>0</v>
      </c>
      <c r="F616" s="4"/>
    </row>
    <row r="617" spans="1:6">
      <c r="A617" s="5" t="s">
        <v>386</v>
      </c>
      <c r="B617" s="90">
        <f>+B500+B539+B578</f>
        <v>0</v>
      </c>
      <c r="C617" s="90">
        <f>+C500+C539+C578</f>
        <v>0</v>
      </c>
      <c r="D617" s="90">
        <f>+D500+D539+D578</f>
        <v>0</v>
      </c>
      <c r="E617" s="4"/>
      <c r="F617" s="4">
        <f>+D617</f>
        <v>0</v>
      </c>
    </row>
    <row r="618" spans="1:6">
      <c r="A618" s="5"/>
      <c r="B618" s="4"/>
      <c r="C618" s="4"/>
      <c r="D618" s="4"/>
      <c r="E618" s="4"/>
      <c r="F618" s="4"/>
    </row>
    <row r="619" spans="1:6">
      <c r="A619" s="5"/>
      <c r="B619" s="4"/>
      <c r="C619" s="4"/>
      <c r="D619" s="4"/>
      <c r="E619" s="4"/>
      <c r="F619" s="4"/>
    </row>
    <row r="620" spans="1:6">
      <c r="A620" s="12" t="s">
        <v>5</v>
      </c>
      <c r="B620" s="11">
        <f>SUM(B608:B619)</f>
        <v>0</v>
      </c>
      <c r="C620" s="11">
        <f>SUM(C608:C619)</f>
        <v>0</v>
      </c>
      <c r="D620" s="11">
        <f>SUM(D608:D619)</f>
        <v>0</v>
      </c>
      <c r="E620" s="11">
        <f>SUM(E608:E619)</f>
        <v>0</v>
      </c>
      <c r="F620" s="11">
        <f>SUM(F608:F619)</f>
        <v>0</v>
      </c>
    </row>
    <row r="621" spans="1:6" ht="21.75" thickBot="1">
      <c r="A621" s="13" t="s">
        <v>129</v>
      </c>
      <c r="B621" s="14">
        <f>+B607-B620</f>
        <v>0</v>
      </c>
      <c r="C621" s="14">
        <f>+C607-C620</f>
        <v>0</v>
      </c>
      <c r="D621" s="14">
        <f>+D607-D620</f>
        <v>0</v>
      </c>
      <c r="E621" s="14">
        <f>+E607-E620</f>
        <v>0</v>
      </c>
      <c r="F621" s="14">
        <f>+F607-F620</f>
        <v>0</v>
      </c>
    </row>
    <row r="622" spans="1:6" ht="21.75" thickTop="1">
      <c r="A622" s="91"/>
      <c r="B622" s="92"/>
      <c r="C622" s="92"/>
      <c r="D622" s="92"/>
      <c r="E622" s="92"/>
      <c r="F622" s="92"/>
    </row>
    <row r="623" spans="1:6">
      <c r="A623" s="17" t="s">
        <v>14</v>
      </c>
      <c r="B623" s="18"/>
      <c r="C623" s="18"/>
      <c r="D623" s="18"/>
      <c r="E623" s="18" t="s">
        <v>15</v>
      </c>
      <c r="F623" s="18"/>
    </row>
    <row r="624" spans="1:6">
      <c r="A624" s="17" t="s">
        <v>16</v>
      </c>
      <c r="B624" s="18"/>
      <c r="C624" s="18"/>
      <c r="D624" s="18"/>
      <c r="E624" s="18" t="s">
        <v>15</v>
      </c>
      <c r="F624" s="18"/>
    </row>
    <row r="625" spans="1:6" ht="23.25" hidden="1">
      <c r="A625" s="204" t="s">
        <v>51</v>
      </c>
      <c r="B625" s="205"/>
      <c r="C625" s="205"/>
      <c r="D625" s="205"/>
      <c r="E625" s="205"/>
      <c r="F625" s="205"/>
    </row>
    <row r="626" spans="1:6" ht="23.25" hidden="1">
      <c r="A626" s="206" t="s">
        <v>130</v>
      </c>
      <c r="B626" s="206"/>
      <c r="C626" s="206"/>
      <c r="D626" s="206"/>
      <c r="E626" s="206"/>
      <c r="F626" s="206"/>
    </row>
    <row r="627" spans="1:6" ht="23.25" hidden="1">
      <c r="A627" s="206" t="s">
        <v>261</v>
      </c>
      <c r="B627" s="206"/>
      <c r="C627" s="206"/>
      <c r="D627" s="206"/>
      <c r="E627" s="206"/>
      <c r="F627" s="206"/>
    </row>
    <row r="628" spans="1:6" ht="23.25" hidden="1">
      <c r="A628" s="206" t="s">
        <v>34</v>
      </c>
      <c r="B628" s="206"/>
      <c r="C628" s="206"/>
      <c r="D628" s="206"/>
      <c r="E628" s="206"/>
      <c r="F628" s="206"/>
    </row>
    <row r="629" spans="1:6" hidden="1">
      <c r="A629" s="207"/>
      <c r="B629" s="207"/>
      <c r="C629" s="207"/>
      <c r="D629" s="207"/>
      <c r="E629" s="207"/>
      <c r="F629" s="207"/>
    </row>
    <row r="630" spans="1:6" hidden="1">
      <c r="A630" s="1" t="s">
        <v>7</v>
      </c>
      <c r="B630" s="2" t="s">
        <v>155</v>
      </c>
      <c r="C630" s="2" t="s">
        <v>1</v>
      </c>
      <c r="D630" s="2" t="s">
        <v>9</v>
      </c>
      <c r="E630" s="2" t="s">
        <v>10</v>
      </c>
      <c r="F630" s="2" t="s">
        <v>11</v>
      </c>
    </row>
    <row r="631" spans="1:6" hidden="1">
      <c r="A631" s="3" t="s">
        <v>19</v>
      </c>
      <c r="B631" s="4">
        <f>+B7</f>
        <v>0</v>
      </c>
      <c r="C631" s="4">
        <f>+C7</f>
        <v>0</v>
      </c>
      <c r="D631" s="4">
        <f>+D7</f>
        <v>0</v>
      </c>
      <c r="E631" s="4">
        <f>+D631</f>
        <v>0</v>
      </c>
      <c r="F631" s="4"/>
    </row>
    <row r="632" spans="1:6" hidden="1">
      <c r="A632" s="5"/>
      <c r="B632" s="4"/>
      <c r="C632" s="4"/>
      <c r="D632" s="4"/>
      <c r="E632" s="4"/>
      <c r="F632" s="4"/>
    </row>
    <row r="633" spans="1:6" hidden="1">
      <c r="A633" s="5" t="s">
        <v>249</v>
      </c>
      <c r="B633" s="4">
        <f>+B594+B438+B282+B126</f>
        <v>0</v>
      </c>
      <c r="C633" s="4">
        <f>+C594+C438+C282+C126</f>
        <v>0</v>
      </c>
      <c r="D633" s="4">
        <f>+D594+D438+D282+D126</f>
        <v>0</v>
      </c>
      <c r="E633" s="4">
        <f>+E594+E438+E282+E126</f>
        <v>0</v>
      </c>
      <c r="F633" s="4"/>
    </row>
    <row r="634" spans="1:6" hidden="1">
      <c r="A634" s="5"/>
      <c r="B634" s="4"/>
      <c r="C634" s="4"/>
      <c r="D634" s="4"/>
      <c r="E634" s="4"/>
      <c r="F634" s="4"/>
    </row>
    <row r="635" spans="1:6" hidden="1">
      <c r="A635" s="6"/>
      <c r="B635" s="4"/>
      <c r="C635" s="4"/>
      <c r="D635" s="4"/>
      <c r="E635" s="4"/>
      <c r="F635" s="4"/>
    </row>
    <row r="636" spans="1:6" hidden="1">
      <c r="A636" s="5" t="s">
        <v>101</v>
      </c>
      <c r="B636" s="4">
        <f>+B597+B441+B285+B129</f>
        <v>0</v>
      </c>
      <c r="C636" s="4">
        <f>+C597+C441+C285+C129</f>
        <v>0</v>
      </c>
      <c r="D636" s="4">
        <f>+D597+D441+D285+D129</f>
        <v>0</v>
      </c>
      <c r="E636" s="4">
        <f>+E597+E441+E285+E129</f>
        <v>0</v>
      </c>
      <c r="F636" s="4"/>
    </row>
    <row r="637" spans="1:6" hidden="1">
      <c r="A637" s="5"/>
      <c r="B637" s="4"/>
      <c r="C637" s="4"/>
      <c r="D637" s="4"/>
      <c r="E637" s="4"/>
      <c r="F637" s="4"/>
    </row>
    <row r="638" spans="1:6" hidden="1">
      <c r="A638" s="6"/>
      <c r="B638" s="4"/>
      <c r="C638" s="4"/>
      <c r="D638" s="4"/>
      <c r="E638" s="4"/>
      <c r="F638" s="4"/>
    </row>
    <row r="639" spans="1:6" hidden="1">
      <c r="A639" s="5"/>
      <c r="B639" s="4"/>
      <c r="C639" s="4"/>
      <c r="D639" s="4"/>
      <c r="E639" s="4"/>
      <c r="F639" s="4"/>
    </row>
    <row r="640" spans="1:6" hidden="1">
      <c r="A640" s="5"/>
      <c r="B640" s="4"/>
      <c r="C640" s="4"/>
      <c r="D640" s="4"/>
      <c r="E640" s="4"/>
      <c r="F640" s="4"/>
    </row>
    <row r="641" spans="1:6" hidden="1">
      <c r="A641" s="5"/>
      <c r="B641" s="4"/>
      <c r="C641" s="4"/>
      <c r="D641" s="4"/>
      <c r="E641" s="4"/>
      <c r="F641" s="4"/>
    </row>
    <row r="642" spans="1:6" hidden="1">
      <c r="A642" s="5"/>
      <c r="B642" s="7"/>
      <c r="C642" s="7"/>
      <c r="D642" s="7"/>
      <c r="E642" s="7"/>
      <c r="F642" s="4"/>
    </row>
    <row r="643" spans="1:6" hidden="1">
      <c r="A643" s="8" t="s">
        <v>12</v>
      </c>
      <c r="B643" s="4">
        <f>SUM(B631:B642)</f>
        <v>0</v>
      </c>
      <c r="C643" s="4">
        <f>SUM(C631:C642)</f>
        <v>0</v>
      </c>
      <c r="D643" s="4">
        <f>SUM(D631:D642)</f>
        <v>0</v>
      </c>
      <c r="E643" s="4">
        <f>SUM(E631:E642)</f>
        <v>0</v>
      </c>
      <c r="F643" s="9">
        <f>SUM(F631:F642)</f>
        <v>0</v>
      </c>
    </row>
    <row r="644" spans="1:6" hidden="1">
      <c r="A644" s="19" t="e">
        <f>+D643/C643</f>
        <v>#DIV/0!</v>
      </c>
      <c r="B644" s="7"/>
      <c r="C644" s="7"/>
      <c r="D644" s="7"/>
      <c r="E644" s="7"/>
      <c r="F644" s="7"/>
    </row>
    <row r="645" spans="1:6" hidden="1">
      <c r="A645" s="10" t="e">
        <f>CONCATENATE(A661,C661,E661)</f>
        <v>#DIV/0!</v>
      </c>
      <c r="B645" s="7">
        <f>SUM(B643:B644)</f>
        <v>0</v>
      </c>
      <c r="C645" s="7">
        <f>SUM(C643:C644)</f>
        <v>0</v>
      </c>
      <c r="D645" s="11">
        <f>SUM(D643:D644)</f>
        <v>0</v>
      </c>
      <c r="E645" s="7">
        <f>SUM(E643:E644)</f>
        <v>0</v>
      </c>
      <c r="F645" s="7">
        <f>+D645-E645</f>
        <v>0</v>
      </c>
    </row>
    <row r="646" spans="1:6" hidden="1">
      <c r="A646" s="5" t="s">
        <v>102</v>
      </c>
      <c r="B646" s="4">
        <f>+B608+B452+B296+B140</f>
        <v>0</v>
      </c>
      <c r="C646" s="4">
        <f>+C608+C452+C296+C140</f>
        <v>0</v>
      </c>
      <c r="D646" s="4">
        <f>+D608+D452+D296+D140</f>
        <v>0</v>
      </c>
      <c r="E646" s="4">
        <f>+E608+E452+E296+E140</f>
        <v>0</v>
      </c>
      <c r="F646" s="4"/>
    </row>
    <row r="647" spans="1:6" hidden="1">
      <c r="A647" s="5"/>
      <c r="B647" s="4"/>
      <c r="C647" s="4"/>
      <c r="D647" s="4"/>
      <c r="E647" s="4"/>
      <c r="F647" s="4"/>
    </row>
    <row r="648" spans="1:6" hidden="1">
      <c r="A648" s="5"/>
      <c r="B648" s="4"/>
      <c r="C648" s="4"/>
      <c r="D648" s="4"/>
      <c r="E648" s="4"/>
      <c r="F648" s="4"/>
    </row>
    <row r="649" spans="1:6" hidden="1">
      <c r="A649" s="5"/>
      <c r="B649" s="4"/>
      <c r="C649" s="4"/>
      <c r="D649" s="4"/>
      <c r="E649" s="4"/>
      <c r="F649" s="4"/>
    </row>
    <row r="650" spans="1:6" hidden="1">
      <c r="A650" s="5" t="s">
        <v>358</v>
      </c>
      <c r="B650" s="4">
        <f>+B612+B456+B300+B144</f>
        <v>0</v>
      </c>
      <c r="C650" s="4">
        <f>+C612+C456+C300+C144</f>
        <v>0</v>
      </c>
      <c r="D650" s="4">
        <f>+D612+D456+D300+D144</f>
        <v>0</v>
      </c>
      <c r="E650" s="4">
        <f>+E612+E456+E300+E144</f>
        <v>0</v>
      </c>
      <c r="F650" s="4"/>
    </row>
    <row r="651" spans="1:6" hidden="1">
      <c r="A651" s="5"/>
      <c r="B651" s="4"/>
      <c r="C651" s="4"/>
      <c r="D651" s="4"/>
      <c r="E651" s="4"/>
      <c r="F651" s="4"/>
    </row>
    <row r="652" spans="1:6" hidden="1">
      <c r="A652" s="5"/>
      <c r="B652" s="4"/>
      <c r="C652" s="4"/>
      <c r="D652" s="4"/>
      <c r="E652" s="4"/>
      <c r="F652" s="4"/>
    </row>
    <row r="653" spans="1:6" hidden="1">
      <c r="A653" s="5"/>
      <c r="B653" s="4"/>
      <c r="C653" s="4"/>
      <c r="D653" s="4"/>
      <c r="E653" s="4"/>
      <c r="F653" s="4"/>
    </row>
    <row r="654" spans="1:6" hidden="1">
      <c r="A654" s="5"/>
      <c r="B654" s="4"/>
      <c r="C654" s="4"/>
      <c r="D654" s="4"/>
      <c r="E654" s="4"/>
      <c r="F654" s="4"/>
    </row>
    <row r="655" spans="1:6" hidden="1">
      <c r="A655" s="5"/>
      <c r="B655" s="4"/>
      <c r="C655" s="4"/>
      <c r="D655" s="4"/>
      <c r="E655" s="4"/>
      <c r="F655" s="4"/>
    </row>
    <row r="656" spans="1:6" hidden="1">
      <c r="A656" s="5"/>
      <c r="B656" s="4"/>
      <c r="C656" s="4"/>
      <c r="D656" s="4"/>
      <c r="E656" s="4"/>
      <c r="F656" s="4"/>
    </row>
    <row r="657" spans="1:6" hidden="1">
      <c r="A657" s="5"/>
      <c r="B657" s="4"/>
      <c r="C657" s="4"/>
      <c r="D657" s="4"/>
      <c r="E657" s="4"/>
      <c r="F657" s="4"/>
    </row>
    <row r="658" spans="1:6" hidden="1">
      <c r="A658" s="12" t="s">
        <v>5</v>
      </c>
      <c r="B658" s="11">
        <f>SUM(B646:B657)</f>
        <v>0</v>
      </c>
      <c r="C658" s="11">
        <f>SUM(C646:C657)</f>
        <v>0</v>
      </c>
      <c r="D658" s="11">
        <f>SUM(D646:D657)</f>
        <v>0</v>
      </c>
      <c r="E658" s="11">
        <f>SUM(E646:E657)</f>
        <v>0</v>
      </c>
      <c r="F658" s="11">
        <f>SUM(F646:F657)</f>
        <v>0</v>
      </c>
    </row>
    <row r="659" spans="1:6" ht="21.75" hidden="1" thickBot="1">
      <c r="A659" s="13" t="s">
        <v>13</v>
      </c>
      <c r="B659" s="14">
        <f>+B645-B658</f>
        <v>0</v>
      </c>
      <c r="C659" s="14">
        <f>+C645-C658</f>
        <v>0</v>
      </c>
      <c r="D659" s="14">
        <f>+D645-D658</f>
        <v>0</v>
      </c>
      <c r="E659" s="14">
        <f>+E645-E658</f>
        <v>0</v>
      </c>
      <c r="F659" s="14">
        <f>+F645-F658</f>
        <v>0</v>
      </c>
    </row>
    <row r="660" spans="1:6" hidden="1"/>
    <row r="661" spans="1:6" hidden="1">
      <c r="A661" s="17" t="s">
        <v>14</v>
      </c>
      <c r="B661" s="18"/>
      <c r="C661" s="18" t="e">
        <f>ROUND(D661,6)</f>
        <v>#DIV/0!</v>
      </c>
      <c r="D661" s="18" t="e">
        <f>D645/C645</f>
        <v>#DIV/0!</v>
      </c>
      <c r="E661" s="18" t="s">
        <v>15</v>
      </c>
      <c r="F661" s="18"/>
    </row>
    <row r="662" spans="1:6" hidden="1">
      <c r="A662" s="17" t="s">
        <v>16</v>
      </c>
      <c r="B662" s="18"/>
      <c r="C662" s="18"/>
      <c r="D662" s="18" t="e">
        <f>ROUND(((C658)*D661),2)-D646-D648-D649-D650-D651-D652-D653-D654</f>
        <v>#DIV/0!</v>
      </c>
      <c r="E662" s="18" t="s">
        <v>15</v>
      </c>
      <c r="F662" s="18"/>
    </row>
  </sheetData>
  <mergeCells count="85">
    <mergeCell ref="A629:F629"/>
    <mergeCell ref="A589:F589"/>
    <mergeCell ref="A590:F590"/>
    <mergeCell ref="A625:F625"/>
    <mergeCell ref="A626:F626"/>
    <mergeCell ref="A627:F627"/>
    <mergeCell ref="A628:F628"/>
    <mergeCell ref="A588:F588"/>
    <mergeCell ref="A509:F509"/>
    <mergeCell ref="A510:F510"/>
    <mergeCell ref="A511:F511"/>
    <mergeCell ref="A512:F512"/>
    <mergeCell ref="A547:F547"/>
    <mergeCell ref="A548:F548"/>
    <mergeCell ref="A549:F549"/>
    <mergeCell ref="A550:F550"/>
    <mergeCell ref="A551:F551"/>
    <mergeCell ref="A586:F586"/>
    <mergeCell ref="A587:F587"/>
    <mergeCell ref="A508:F508"/>
    <mergeCell ref="A395:F395"/>
    <mergeCell ref="A430:F430"/>
    <mergeCell ref="A431:F431"/>
    <mergeCell ref="A432:F432"/>
    <mergeCell ref="A433:F433"/>
    <mergeCell ref="A434:F434"/>
    <mergeCell ref="A469:F469"/>
    <mergeCell ref="A470:F470"/>
    <mergeCell ref="A471:F471"/>
    <mergeCell ref="A472:F472"/>
    <mergeCell ref="A473:F473"/>
    <mergeCell ref="A394:F394"/>
    <mergeCell ref="A315:F315"/>
    <mergeCell ref="A316:F316"/>
    <mergeCell ref="A317:F317"/>
    <mergeCell ref="A352:F352"/>
    <mergeCell ref="A353:F353"/>
    <mergeCell ref="A354:F354"/>
    <mergeCell ref="A355:F355"/>
    <mergeCell ref="A356:F356"/>
    <mergeCell ref="A391:F391"/>
    <mergeCell ref="A392:F392"/>
    <mergeCell ref="A393:F393"/>
    <mergeCell ref="A314:F314"/>
    <mergeCell ref="A235:F235"/>
    <mergeCell ref="A236:F236"/>
    <mergeCell ref="A237:F237"/>
    <mergeCell ref="A238:F238"/>
    <mergeCell ref="A239:F239"/>
    <mergeCell ref="A274:F274"/>
    <mergeCell ref="A275:F275"/>
    <mergeCell ref="A276:F276"/>
    <mergeCell ref="A277:F277"/>
    <mergeCell ref="A278:F278"/>
    <mergeCell ref="A313:F313"/>
    <mergeCell ref="A200:F200"/>
    <mergeCell ref="A121:F121"/>
    <mergeCell ref="A122:F122"/>
    <mergeCell ref="A157:F157"/>
    <mergeCell ref="A158:F158"/>
    <mergeCell ref="A159:F159"/>
    <mergeCell ref="A160:F160"/>
    <mergeCell ref="A161:F161"/>
    <mergeCell ref="A196:F196"/>
    <mergeCell ref="A197:F197"/>
    <mergeCell ref="A198:F198"/>
    <mergeCell ref="A199:F199"/>
    <mergeCell ref="A120:F120"/>
    <mergeCell ref="A41:F41"/>
    <mergeCell ref="A42:F42"/>
    <mergeCell ref="A43:F43"/>
    <mergeCell ref="A44:F44"/>
    <mergeCell ref="A79:F79"/>
    <mergeCell ref="A80:F80"/>
    <mergeCell ref="A81:F81"/>
    <mergeCell ref="A82:F82"/>
    <mergeCell ref="A83:F83"/>
    <mergeCell ref="A118:F118"/>
    <mergeCell ref="A119:F119"/>
    <mergeCell ref="A40:F40"/>
    <mergeCell ref="A1:F1"/>
    <mergeCell ref="A2:F2"/>
    <mergeCell ref="A3:F3"/>
    <mergeCell ref="A4:F4"/>
    <mergeCell ref="A5:F5"/>
  </mergeCells>
  <pageMargins left="0.7" right="0.7" top="0.75" bottom="0.75" header="0.3" footer="0.3"/>
  <pageSetup paperSize="9" scale="72" orientation="portrait" r:id="rId1"/>
  <rowBreaks count="16" manualBreakCount="16">
    <brk id="39" max="16383" man="1"/>
    <brk id="78" max="16383" man="1"/>
    <brk id="117" max="16383" man="1"/>
    <brk id="156" max="16383" man="1"/>
    <brk id="195" max="16383" man="1"/>
    <brk id="234" max="16383" man="1"/>
    <brk id="273" max="16383" man="1"/>
    <brk id="312" max="16383" man="1"/>
    <brk id="351" max="16383" man="1"/>
    <brk id="390" max="16383" man="1"/>
    <brk id="429" max="16383" man="1"/>
    <brk id="468" max="16383" man="1"/>
    <brk id="507" max="16383" man="1"/>
    <brk id="546" max="16383" man="1"/>
    <brk id="585" max="16383" man="1"/>
    <brk id="62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6</vt:i4>
      </vt:variant>
    </vt:vector>
  </HeadingPairs>
  <TitlesOfParts>
    <vt:vector size="20" baseType="lpstr">
      <vt:lpstr>1.ตารางข้อมูลไม้สักแปรรูป</vt:lpstr>
      <vt:lpstr>2.1ต้นทุนตามสัดส่วน (ผลิต)</vt:lpstr>
      <vt:lpstr>2.2ต้นทุนตามสัดส่วน (ไม่ช่อม)</vt:lpstr>
      <vt:lpstr>2.3ต้นทุนตามสัดส่วน (รับโอน)</vt:lpstr>
      <vt:lpstr>2.4ต้นทุนตามสัดส่วน(รวม)</vt:lpstr>
      <vt:lpstr>3.1เก็บค่าใช้จ่าย</vt:lpstr>
      <vt:lpstr>3.2เก็บไม้วัตถุดิบ</vt:lpstr>
      <vt:lpstr>4.1 สต็อกกลุ่ม 1</vt:lpstr>
      <vt:lpstr>4.2 สต็อกกลุ่ม 2</vt:lpstr>
      <vt:lpstr>4.3 สต็อกกลุ่ม 3</vt:lpstr>
      <vt:lpstr>4.4 สต็อกกลุ่ม 4</vt:lpstr>
      <vt:lpstr>4. สต็อกรวมไม้แปรรูป AA</vt:lpstr>
      <vt:lpstr>Sheet1</vt:lpstr>
      <vt:lpstr>เก็บข้อมูล ผอ.ประวุฒิ</vt:lpstr>
      <vt:lpstr>'2.1ต้นทุนตามสัดส่วน (ผลิต)'!Print_Area</vt:lpstr>
      <vt:lpstr>'2.2ต้นทุนตามสัดส่วน (ไม่ช่อม)'!Print_Area</vt:lpstr>
      <vt:lpstr>'2.3ต้นทุนตามสัดส่วน (รับโอน)'!Print_Area</vt:lpstr>
      <vt:lpstr>'2.4ต้นทุนตามสัดส่วน(รวม)'!Print_Area</vt:lpstr>
      <vt:lpstr>'3.1เก็บค่าใช้จ่าย'!Print_Area</vt:lpstr>
      <vt:lpstr>'3.2เก็บไม้วัตถุดิบ'!Print_Area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DATE</cp:lastModifiedBy>
  <cp:lastPrinted>2020-06-22T09:03:30Z</cp:lastPrinted>
  <dcterms:created xsi:type="dcterms:W3CDTF">2019-06-17T07:50:15Z</dcterms:created>
  <dcterms:modified xsi:type="dcterms:W3CDTF">2022-01-31T08:08:54Z</dcterms:modified>
</cp:coreProperties>
</file>